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\Desktop\WTC wykresy\"/>
    </mc:Choice>
  </mc:AlternateContent>
  <xr:revisionPtr revIDLastSave="0" documentId="13_ncr:1_{B01202B1-DAFA-41EF-8847-464448BE17F4}" xr6:coauthVersionLast="47" xr6:coauthVersionMax="47" xr10:uidLastSave="{00000000-0000-0000-0000-000000000000}"/>
  <bookViews>
    <workbookView xWindow="-120" yWindow="-120" windowWidth="29040" windowHeight="15840" xr2:uid="{FA9B684B-C56B-4F26-AF1C-60C9AC5D60B1}"/>
  </bookViews>
  <sheets>
    <sheet name="F01_CMaj" sheetId="1" r:id="rId1"/>
    <sheet name="F02_Cmin" sheetId="3" r:id="rId2"/>
    <sheet name="F03_CisMaj" sheetId="4" r:id="rId3"/>
    <sheet name="F04_Cismin" sheetId="5" r:id="rId4"/>
    <sheet name="F05_DMaj" sheetId="6" r:id="rId5"/>
    <sheet name="F06_Dmin" sheetId="7" r:id="rId6"/>
    <sheet name="dict-rhythm" sheetId="8" r:id="rId7"/>
    <sheet name="dict-pitch" sheetId="10" r:id="rId8"/>
    <sheet name="import" sheetId="9" r:id="rId9"/>
  </sheets>
  <definedNames>
    <definedName name="_xlnm._FilterDatabase" localSheetId="7" hidden="1">'dict-pitch'!$A$1:$D$50</definedName>
    <definedName name="_xlnm._FilterDatabase" localSheetId="0" hidden="1">F01_CMaj!$A$1:$P$798</definedName>
    <definedName name="_xlnm._FilterDatabase" localSheetId="1" hidden="1">F02_Cmin!$A$1:$P$814</definedName>
    <definedName name="_xlnm._FilterDatabase" localSheetId="2" hidden="1">F03_CisMaj!$A$1:$P$1512</definedName>
    <definedName name="_xlnm._FilterDatabase" localSheetId="3" hidden="1">F04_Cismin!$A$1:$P$1517</definedName>
    <definedName name="_xlnm._FilterDatabase" localSheetId="4" hidden="1">F05_DMaj!$A$1:$P$840</definedName>
    <definedName name="_xlnm._FilterDatabase" localSheetId="5" hidden="1">F06_Dmin!$A$1:$P$750</definedName>
    <definedName name="_xlnm._FilterDatabase" localSheetId="8" hidden="1">import!$A$2:$F$611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69" i="9" l="1"/>
  <c r="F527" i="9"/>
  <c r="F455" i="9"/>
  <c r="F339" i="9"/>
  <c r="F336" i="9"/>
  <c r="F333" i="9"/>
  <c r="F296" i="9"/>
  <c r="F293" i="9"/>
  <c r="F254" i="9"/>
  <c r="F250" i="9"/>
  <c r="F217" i="9"/>
  <c r="F207" i="9"/>
  <c r="F205" i="9"/>
  <c r="F203" i="9"/>
  <c r="F202" i="9"/>
  <c r="F193" i="9"/>
  <c r="F186" i="9"/>
  <c r="F185" i="9"/>
  <c r="F183" i="9"/>
  <c r="F178" i="9"/>
  <c r="F177" i="9"/>
  <c r="F176" i="9"/>
  <c r="F128" i="9"/>
  <c r="F121" i="9"/>
  <c r="F116" i="9"/>
  <c r="F104" i="9"/>
  <c r="F93" i="9"/>
  <c r="F73" i="9"/>
  <c r="F31" i="9"/>
  <c r="F29" i="9"/>
  <c r="D381" i="9"/>
  <c r="D378" i="9"/>
  <c r="D340" i="9"/>
  <c r="D300" i="9"/>
  <c r="D260" i="9"/>
  <c r="D255" i="9"/>
  <c r="D229" i="9"/>
  <c r="D200" i="9"/>
  <c r="D181" i="9"/>
  <c r="D175" i="9"/>
  <c r="D173" i="9"/>
  <c r="D170" i="9"/>
  <c r="D160" i="9"/>
  <c r="D158" i="9"/>
  <c r="D154" i="9"/>
  <c r="D152" i="9"/>
  <c r="D150" i="9"/>
  <c r="D149" i="9"/>
  <c r="D146" i="9"/>
  <c r="D132" i="9"/>
  <c r="D129" i="9"/>
  <c r="D105" i="9"/>
  <c r="D74" i="9"/>
  <c r="D72" i="9"/>
  <c r="D58" i="9"/>
  <c r="D25" i="9"/>
  <c r="D22" i="9"/>
  <c r="B504" i="9"/>
  <c r="B500" i="9"/>
  <c r="B497" i="9"/>
  <c r="B494" i="9"/>
  <c r="B400" i="9"/>
  <c r="B294" i="9"/>
  <c r="B264" i="9"/>
  <c r="B259" i="9"/>
  <c r="B247" i="9"/>
  <c r="B214" i="9"/>
  <c r="B212" i="9"/>
  <c r="B210" i="9"/>
  <c r="B208" i="9"/>
  <c r="B190" i="9"/>
  <c r="B187" i="9"/>
  <c r="B166" i="9"/>
  <c r="B165" i="9"/>
  <c r="B161" i="9"/>
  <c r="B158" i="9"/>
  <c r="B157" i="9"/>
  <c r="B155" i="9"/>
  <c r="B154" i="9"/>
  <c r="B152" i="9"/>
  <c r="B151" i="9"/>
  <c r="B148" i="9"/>
  <c r="B146" i="9"/>
  <c r="B145" i="9"/>
  <c r="B138" i="9"/>
  <c r="B132" i="9"/>
  <c r="B128" i="9"/>
  <c r="B125" i="9"/>
  <c r="B122" i="9"/>
  <c r="B117" i="9"/>
  <c r="B114" i="9"/>
  <c r="B90" i="9"/>
  <c r="B79" i="9"/>
  <c r="B68" i="9"/>
  <c r="B65" i="9"/>
  <c r="B62" i="9"/>
  <c r="B52" i="9"/>
  <c r="B39" i="9"/>
  <c r="B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4" i="9"/>
  <c r="F95" i="9"/>
  <c r="F96" i="9"/>
  <c r="F97" i="9"/>
  <c r="F98" i="9"/>
  <c r="F99" i="9"/>
  <c r="F100" i="9"/>
  <c r="F101" i="9"/>
  <c r="F102" i="9"/>
  <c r="F103" i="9"/>
  <c r="F105" i="9"/>
  <c r="F106" i="9"/>
  <c r="F107" i="9"/>
  <c r="F108" i="9"/>
  <c r="F109" i="9"/>
  <c r="F110" i="9"/>
  <c r="F111" i="9"/>
  <c r="F112" i="9"/>
  <c r="F113" i="9"/>
  <c r="F114" i="9"/>
  <c r="F115" i="9"/>
  <c r="F117" i="9"/>
  <c r="F118" i="9"/>
  <c r="F119" i="9"/>
  <c r="F120" i="9"/>
  <c r="F122" i="9"/>
  <c r="F123" i="9"/>
  <c r="F124" i="9"/>
  <c r="F125" i="9"/>
  <c r="F126" i="9"/>
  <c r="F127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9" i="9"/>
  <c r="F180" i="9"/>
  <c r="F181" i="9"/>
  <c r="F182" i="9"/>
  <c r="F184" i="9"/>
  <c r="F187" i="9"/>
  <c r="F188" i="9"/>
  <c r="F189" i="9"/>
  <c r="F190" i="9"/>
  <c r="F191" i="9"/>
  <c r="F192" i="9"/>
  <c r="F194" i="9"/>
  <c r="F195" i="9"/>
  <c r="F196" i="9"/>
  <c r="F197" i="9"/>
  <c r="F198" i="9"/>
  <c r="F199" i="9"/>
  <c r="F200" i="9"/>
  <c r="F201" i="9"/>
  <c r="F204" i="9"/>
  <c r="F206" i="9"/>
  <c r="F208" i="9"/>
  <c r="F209" i="9"/>
  <c r="F210" i="9"/>
  <c r="F211" i="9"/>
  <c r="F212" i="9"/>
  <c r="F213" i="9"/>
  <c r="F214" i="9"/>
  <c r="F215" i="9"/>
  <c r="F216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1" i="9"/>
  <c r="F252" i="9"/>
  <c r="F253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4" i="9"/>
  <c r="F295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4" i="9"/>
  <c r="F335" i="9"/>
  <c r="F337" i="9"/>
  <c r="F338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3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30" i="9"/>
  <c r="D131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7" i="9"/>
  <c r="D148" i="9"/>
  <c r="D151" i="9"/>
  <c r="D153" i="9"/>
  <c r="D155" i="9"/>
  <c r="D156" i="9"/>
  <c r="D157" i="9"/>
  <c r="D159" i="9"/>
  <c r="D161" i="9"/>
  <c r="D162" i="9"/>
  <c r="D163" i="9"/>
  <c r="D164" i="9"/>
  <c r="D165" i="9"/>
  <c r="D166" i="9"/>
  <c r="D167" i="9"/>
  <c r="D168" i="9"/>
  <c r="D169" i="9"/>
  <c r="D171" i="9"/>
  <c r="D172" i="9"/>
  <c r="D174" i="9"/>
  <c r="D176" i="9"/>
  <c r="D177" i="9"/>
  <c r="D178" i="9"/>
  <c r="D179" i="9"/>
  <c r="D180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6" i="9"/>
  <c r="D257" i="9"/>
  <c r="D258" i="9"/>
  <c r="D259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9" i="9"/>
  <c r="D380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B177" i="9"/>
  <c r="B178" i="9"/>
  <c r="B179" i="9"/>
  <c r="B180" i="9"/>
  <c r="B181" i="9"/>
  <c r="B182" i="9"/>
  <c r="B183" i="9"/>
  <c r="B184" i="9"/>
  <c r="B185" i="9"/>
  <c r="B186" i="9"/>
  <c r="B188" i="9"/>
  <c r="B189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9" i="9"/>
  <c r="B211" i="9"/>
  <c r="B213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8" i="9"/>
  <c r="B249" i="9"/>
  <c r="B250" i="9"/>
  <c r="B251" i="9"/>
  <c r="B252" i="9"/>
  <c r="B253" i="9"/>
  <c r="B254" i="9"/>
  <c r="B255" i="9"/>
  <c r="B256" i="9"/>
  <c r="B257" i="9"/>
  <c r="B258" i="9"/>
  <c r="B260" i="9"/>
  <c r="B261" i="9"/>
  <c r="B262" i="9"/>
  <c r="B263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5" i="9"/>
  <c r="B496" i="9"/>
  <c r="B498" i="9"/>
  <c r="B499" i="9"/>
  <c r="B501" i="9"/>
  <c r="B502" i="9"/>
  <c r="B503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30" i="9"/>
  <c r="F32" i="9"/>
  <c r="F33" i="9"/>
  <c r="F34" i="9"/>
  <c r="F35" i="9"/>
  <c r="F36" i="9"/>
  <c r="F3" i="9"/>
  <c r="O3" i="7"/>
  <c r="P3" i="7" s="1"/>
  <c r="O4" i="7"/>
  <c r="P4" i="7" s="1"/>
  <c r="O5" i="7"/>
  <c r="P5" i="7" s="1"/>
  <c r="O6" i="7"/>
  <c r="P6" i="7" s="1"/>
  <c r="O7" i="7"/>
  <c r="P7" i="7" s="1"/>
  <c r="O8" i="7"/>
  <c r="P8" i="7" s="1"/>
  <c r="O9" i="7"/>
  <c r="P9" i="7" s="1"/>
  <c r="O10" i="7"/>
  <c r="P10" i="7" s="1"/>
  <c r="O11" i="7"/>
  <c r="P11" i="7" s="1"/>
  <c r="O12" i="7"/>
  <c r="P12" i="7" s="1"/>
  <c r="O13" i="7"/>
  <c r="P13" i="7" s="1"/>
  <c r="O14" i="7"/>
  <c r="P14" i="7" s="1"/>
  <c r="O15" i="7"/>
  <c r="P15" i="7" s="1"/>
  <c r="O16" i="7"/>
  <c r="P16" i="7" s="1"/>
  <c r="O17" i="7"/>
  <c r="P17" i="7" s="1"/>
  <c r="O18" i="7"/>
  <c r="P18" i="7" s="1"/>
  <c r="O19" i="7"/>
  <c r="P19" i="7" s="1"/>
  <c r="O20" i="7"/>
  <c r="P20" i="7" s="1"/>
  <c r="O21" i="7"/>
  <c r="P21" i="7" s="1"/>
  <c r="O22" i="7"/>
  <c r="P22" i="7" s="1"/>
  <c r="O23" i="7"/>
  <c r="P23" i="7" s="1"/>
  <c r="O24" i="7"/>
  <c r="P24" i="7" s="1"/>
  <c r="O25" i="7"/>
  <c r="P25" i="7" s="1"/>
  <c r="O26" i="7"/>
  <c r="P26" i="7" s="1"/>
  <c r="O27" i="7"/>
  <c r="P27" i="7" s="1"/>
  <c r="O28" i="7"/>
  <c r="P28" i="7" s="1"/>
  <c r="O29" i="7"/>
  <c r="P29" i="7" s="1"/>
  <c r="O30" i="7"/>
  <c r="P30" i="7" s="1"/>
  <c r="O31" i="7"/>
  <c r="P31" i="7" s="1"/>
  <c r="O32" i="7"/>
  <c r="P32" i="7" s="1"/>
  <c r="O33" i="7"/>
  <c r="P33" i="7" s="1"/>
  <c r="O34" i="7"/>
  <c r="P34" i="7" s="1"/>
  <c r="O35" i="7"/>
  <c r="P35" i="7" s="1"/>
  <c r="O36" i="7"/>
  <c r="P36" i="7" s="1"/>
  <c r="O37" i="7"/>
  <c r="P37" i="7" s="1"/>
  <c r="O38" i="7"/>
  <c r="P38" i="7" s="1"/>
  <c r="O39" i="7"/>
  <c r="P39" i="7" s="1"/>
  <c r="O40" i="7"/>
  <c r="P40" i="7" s="1"/>
  <c r="O41" i="7"/>
  <c r="P41" i="7" s="1"/>
  <c r="O42" i="7"/>
  <c r="P42" i="7" s="1"/>
  <c r="O43" i="7"/>
  <c r="P43" i="7" s="1"/>
  <c r="O44" i="7"/>
  <c r="P44" i="7" s="1"/>
  <c r="O45" i="7"/>
  <c r="P45" i="7" s="1"/>
  <c r="O46" i="7"/>
  <c r="P46" i="7" s="1"/>
  <c r="O47" i="7"/>
  <c r="P47" i="7" s="1"/>
  <c r="O48" i="7"/>
  <c r="P48" i="7" s="1"/>
  <c r="O49" i="7"/>
  <c r="P49" i="7" s="1"/>
  <c r="O50" i="7"/>
  <c r="P50" i="7" s="1"/>
  <c r="O51" i="7"/>
  <c r="P51" i="7" s="1"/>
  <c r="O52" i="7"/>
  <c r="P52" i="7" s="1"/>
  <c r="O53" i="7"/>
  <c r="P53" i="7" s="1"/>
  <c r="O54" i="7"/>
  <c r="P54" i="7" s="1"/>
  <c r="O55" i="7"/>
  <c r="P55" i="7" s="1"/>
  <c r="O56" i="7"/>
  <c r="P56" i="7" s="1"/>
  <c r="O57" i="7"/>
  <c r="P57" i="7" s="1"/>
  <c r="O58" i="7"/>
  <c r="P58" i="7" s="1"/>
  <c r="O59" i="7"/>
  <c r="P59" i="7" s="1"/>
  <c r="O60" i="7"/>
  <c r="P60" i="7" s="1"/>
  <c r="O61" i="7"/>
  <c r="P61" i="7" s="1"/>
  <c r="O62" i="7"/>
  <c r="P62" i="7" s="1"/>
  <c r="O63" i="7"/>
  <c r="P63" i="7" s="1"/>
  <c r="O64" i="7"/>
  <c r="P64" i="7" s="1"/>
  <c r="O65" i="7"/>
  <c r="P65" i="7" s="1"/>
  <c r="O66" i="7"/>
  <c r="P66" i="7" s="1"/>
  <c r="O67" i="7"/>
  <c r="P67" i="7" s="1"/>
  <c r="O68" i="7"/>
  <c r="P68" i="7" s="1"/>
  <c r="O69" i="7"/>
  <c r="P69" i="7" s="1"/>
  <c r="O70" i="7"/>
  <c r="P70" i="7" s="1"/>
  <c r="O71" i="7"/>
  <c r="P71" i="7" s="1"/>
  <c r="O72" i="7"/>
  <c r="P72" i="7" s="1"/>
  <c r="O73" i="7"/>
  <c r="P73" i="7" s="1"/>
  <c r="O74" i="7"/>
  <c r="P74" i="7" s="1"/>
  <c r="O75" i="7"/>
  <c r="P75" i="7" s="1"/>
  <c r="O76" i="7"/>
  <c r="P76" i="7" s="1"/>
  <c r="O77" i="7"/>
  <c r="P77" i="7" s="1"/>
  <c r="O78" i="7"/>
  <c r="P78" i="7" s="1"/>
  <c r="O79" i="7"/>
  <c r="P79" i="7" s="1"/>
  <c r="O80" i="7"/>
  <c r="P80" i="7" s="1"/>
  <c r="O81" i="7"/>
  <c r="P81" i="7" s="1"/>
  <c r="O82" i="7"/>
  <c r="P82" i="7" s="1"/>
  <c r="O83" i="7"/>
  <c r="P83" i="7" s="1"/>
  <c r="O84" i="7"/>
  <c r="P84" i="7" s="1"/>
  <c r="O85" i="7"/>
  <c r="P85" i="7" s="1"/>
  <c r="O86" i="7"/>
  <c r="P86" i="7" s="1"/>
  <c r="O87" i="7"/>
  <c r="P87" i="7" s="1"/>
  <c r="O88" i="7"/>
  <c r="P88" i="7" s="1"/>
  <c r="O89" i="7"/>
  <c r="P89" i="7" s="1"/>
  <c r="O90" i="7"/>
  <c r="P90" i="7" s="1"/>
  <c r="O91" i="7"/>
  <c r="P91" i="7" s="1"/>
  <c r="O92" i="7"/>
  <c r="P92" i="7" s="1"/>
  <c r="O93" i="7"/>
  <c r="P93" i="7" s="1"/>
  <c r="O94" i="7"/>
  <c r="P94" i="7" s="1"/>
  <c r="O95" i="7"/>
  <c r="P95" i="7" s="1"/>
  <c r="O96" i="7"/>
  <c r="P96" i="7" s="1"/>
  <c r="O97" i="7"/>
  <c r="P97" i="7" s="1"/>
  <c r="O98" i="7"/>
  <c r="P98" i="7" s="1"/>
  <c r="O99" i="7"/>
  <c r="P99" i="7" s="1"/>
  <c r="O100" i="7"/>
  <c r="P100" i="7" s="1"/>
  <c r="O101" i="7"/>
  <c r="P101" i="7" s="1"/>
  <c r="O102" i="7"/>
  <c r="P102" i="7" s="1"/>
  <c r="O103" i="7"/>
  <c r="P103" i="7" s="1"/>
  <c r="O104" i="7"/>
  <c r="P104" i="7" s="1"/>
  <c r="O105" i="7"/>
  <c r="P105" i="7" s="1"/>
  <c r="O106" i="7"/>
  <c r="P106" i="7" s="1"/>
  <c r="O107" i="7"/>
  <c r="P107" i="7" s="1"/>
  <c r="O108" i="7"/>
  <c r="P108" i="7" s="1"/>
  <c r="O109" i="7"/>
  <c r="P109" i="7" s="1"/>
  <c r="O110" i="7"/>
  <c r="P110" i="7" s="1"/>
  <c r="O111" i="7"/>
  <c r="P111" i="7" s="1"/>
  <c r="O112" i="7"/>
  <c r="P112" i="7" s="1"/>
  <c r="O113" i="7"/>
  <c r="P113" i="7" s="1"/>
  <c r="O114" i="7"/>
  <c r="P114" i="7" s="1"/>
  <c r="O115" i="7"/>
  <c r="P115" i="7" s="1"/>
  <c r="O116" i="7"/>
  <c r="P116" i="7" s="1"/>
  <c r="O117" i="7"/>
  <c r="P117" i="7" s="1"/>
  <c r="O118" i="7"/>
  <c r="P118" i="7" s="1"/>
  <c r="O119" i="7"/>
  <c r="P119" i="7" s="1"/>
  <c r="O120" i="7"/>
  <c r="P120" i="7" s="1"/>
  <c r="O121" i="7"/>
  <c r="P121" i="7" s="1"/>
  <c r="O122" i="7"/>
  <c r="P122" i="7" s="1"/>
  <c r="O123" i="7"/>
  <c r="P123" i="7" s="1"/>
  <c r="O124" i="7"/>
  <c r="P124" i="7" s="1"/>
  <c r="O125" i="7"/>
  <c r="P125" i="7" s="1"/>
  <c r="O126" i="7"/>
  <c r="P126" i="7" s="1"/>
  <c r="O127" i="7"/>
  <c r="P127" i="7" s="1"/>
  <c r="O128" i="7"/>
  <c r="P128" i="7" s="1"/>
  <c r="O129" i="7"/>
  <c r="P129" i="7" s="1"/>
  <c r="O130" i="7"/>
  <c r="P130" i="7" s="1"/>
  <c r="O131" i="7"/>
  <c r="P131" i="7" s="1"/>
  <c r="O132" i="7"/>
  <c r="P132" i="7" s="1"/>
  <c r="O133" i="7"/>
  <c r="P133" i="7" s="1"/>
  <c r="O134" i="7"/>
  <c r="P134" i="7" s="1"/>
  <c r="O135" i="7"/>
  <c r="P135" i="7" s="1"/>
  <c r="O136" i="7"/>
  <c r="P136" i="7" s="1"/>
  <c r="O137" i="7"/>
  <c r="P137" i="7" s="1"/>
  <c r="O138" i="7"/>
  <c r="P138" i="7" s="1"/>
  <c r="O139" i="7"/>
  <c r="P139" i="7" s="1"/>
  <c r="O140" i="7"/>
  <c r="P140" i="7" s="1"/>
  <c r="O141" i="7"/>
  <c r="P141" i="7" s="1"/>
  <c r="O142" i="7"/>
  <c r="P142" i="7" s="1"/>
  <c r="O143" i="7"/>
  <c r="P143" i="7" s="1"/>
  <c r="O144" i="7"/>
  <c r="P144" i="7" s="1"/>
  <c r="O145" i="7"/>
  <c r="P145" i="7" s="1"/>
  <c r="O146" i="7"/>
  <c r="P146" i="7" s="1"/>
  <c r="O147" i="7"/>
  <c r="P147" i="7" s="1"/>
  <c r="O148" i="7"/>
  <c r="P148" i="7" s="1"/>
  <c r="O149" i="7"/>
  <c r="P149" i="7" s="1"/>
  <c r="O150" i="7"/>
  <c r="P150" i="7" s="1"/>
  <c r="O151" i="7"/>
  <c r="P151" i="7" s="1"/>
  <c r="O152" i="7"/>
  <c r="P152" i="7" s="1"/>
  <c r="O153" i="7"/>
  <c r="P153" i="7" s="1"/>
  <c r="O154" i="7"/>
  <c r="P154" i="7" s="1"/>
  <c r="O155" i="7"/>
  <c r="P155" i="7" s="1"/>
  <c r="O156" i="7"/>
  <c r="P156" i="7" s="1"/>
  <c r="O157" i="7"/>
  <c r="P157" i="7" s="1"/>
  <c r="O158" i="7"/>
  <c r="P158" i="7" s="1"/>
  <c r="O159" i="7"/>
  <c r="P159" i="7" s="1"/>
  <c r="O160" i="7"/>
  <c r="P160" i="7" s="1"/>
  <c r="O161" i="7"/>
  <c r="P161" i="7" s="1"/>
  <c r="O162" i="7"/>
  <c r="P162" i="7" s="1"/>
  <c r="O163" i="7"/>
  <c r="P163" i="7" s="1"/>
  <c r="O164" i="7"/>
  <c r="P164" i="7" s="1"/>
  <c r="O165" i="7"/>
  <c r="P165" i="7" s="1"/>
  <c r="O166" i="7"/>
  <c r="P166" i="7" s="1"/>
  <c r="O167" i="7"/>
  <c r="P167" i="7" s="1"/>
  <c r="O168" i="7"/>
  <c r="P168" i="7" s="1"/>
  <c r="O169" i="7"/>
  <c r="P169" i="7" s="1"/>
  <c r="O170" i="7"/>
  <c r="P170" i="7" s="1"/>
  <c r="O171" i="7"/>
  <c r="P171" i="7" s="1"/>
  <c r="O172" i="7"/>
  <c r="P172" i="7" s="1"/>
  <c r="O173" i="7"/>
  <c r="P173" i="7" s="1"/>
  <c r="O174" i="7"/>
  <c r="P174" i="7" s="1"/>
  <c r="O175" i="7"/>
  <c r="P175" i="7" s="1"/>
  <c r="O176" i="7"/>
  <c r="P176" i="7" s="1"/>
  <c r="O177" i="7"/>
  <c r="P177" i="7" s="1"/>
  <c r="O178" i="7"/>
  <c r="P178" i="7" s="1"/>
  <c r="O179" i="7"/>
  <c r="P179" i="7" s="1"/>
  <c r="O180" i="7"/>
  <c r="P180" i="7" s="1"/>
  <c r="O181" i="7"/>
  <c r="P181" i="7" s="1"/>
  <c r="O182" i="7"/>
  <c r="P182" i="7" s="1"/>
  <c r="O183" i="7"/>
  <c r="P183" i="7" s="1"/>
  <c r="O184" i="7"/>
  <c r="P184" i="7" s="1"/>
  <c r="O185" i="7"/>
  <c r="P185" i="7" s="1"/>
  <c r="O186" i="7"/>
  <c r="P186" i="7" s="1"/>
  <c r="O187" i="7"/>
  <c r="P187" i="7" s="1"/>
  <c r="O188" i="7"/>
  <c r="P188" i="7" s="1"/>
  <c r="O189" i="7"/>
  <c r="P189" i="7" s="1"/>
  <c r="O190" i="7"/>
  <c r="P190" i="7" s="1"/>
  <c r="O191" i="7"/>
  <c r="P191" i="7" s="1"/>
  <c r="O192" i="7"/>
  <c r="P192" i="7" s="1"/>
  <c r="O193" i="7"/>
  <c r="P193" i="7" s="1"/>
  <c r="O194" i="7"/>
  <c r="P194" i="7" s="1"/>
  <c r="O195" i="7"/>
  <c r="P195" i="7" s="1"/>
  <c r="O196" i="7"/>
  <c r="P196" i="7" s="1"/>
  <c r="O197" i="7"/>
  <c r="P197" i="7" s="1"/>
  <c r="O198" i="7"/>
  <c r="P198" i="7" s="1"/>
  <c r="O199" i="7"/>
  <c r="P199" i="7" s="1"/>
  <c r="O200" i="7"/>
  <c r="P200" i="7" s="1"/>
  <c r="O201" i="7"/>
  <c r="P201" i="7" s="1"/>
  <c r="O202" i="7"/>
  <c r="P202" i="7" s="1"/>
  <c r="O203" i="7"/>
  <c r="P203" i="7" s="1"/>
  <c r="O204" i="7"/>
  <c r="P204" i="7" s="1"/>
  <c r="O205" i="7"/>
  <c r="P205" i="7" s="1"/>
  <c r="O206" i="7"/>
  <c r="P206" i="7" s="1"/>
  <c r="O207" i="7"/>
  <c r="P207" i="7" s="1"/>
  <c r="O208" i="7"/>
  <c r="P208" i="7" s="1"/>
  <c r="O209" i="7"/>
  <c r="P209" i="7" s="1"/>
  <c r="O210" i="7"/>
  <c r="P210" i="7" s="1"/>
  <c r="O211" i="7"/>
  <c r="P211" i="7" s="1"/>
  <c r="O212" i="7"/>
  <c r="P212" i="7" s="1"/>
  <c r="O213" i="7"/>
  <c r="P213" i="7" s="1"/>
  <c r="O214" i="7"/>
  <c r="P214" i="7" s="1"/>
  <c r="O215" i="7"/>
  <c r="P215" i="7" s="1"/>
  <c r="O216" i="7"/>
  <c r="P216" i="7" s="1"/>
  <c r="O217" i="7"/>
  <c r="P217" i="7" s="1"/>
  <c r="O218" i="7"/>
  <c r="P218" i="7" s="1"/>
  <c r="O219" i="7"/>
  <c r="P219" i="7" s="1"/>
  <c r="O220" i="7"/>
  <c r="P220" i="7" s="1"/>
  <c r="O221" i="7"/>
  <c r="P221" i="7" s="1"/>
  <c r="O222" i="7"/>
  <c r="P222" i="7" s="1"/>
  <c r="O223" i="7"/>
  <c r="P223" i="7" s="1"/>
  <c r="O224" i="7"/>
  <c r="P224" i="7" s="1"/>
  <c r="O225" i="7"/>
  <c r="P225" i="7" s="1"/>
  <c r="O226" i="7"/>
  <c r="P226" i="7" s="1"/>
  <c r="O227" i="7"/>
  <c r="P227" i="7" s="1"/>
  <c r="O228" i="7"/>
  <c r="P228" i="7" s="1"/>
  <c r="O229" i="7"/>
  <c r="P229" i="7" s="1"/>
  <c r="O230" i="7"/>
  <c r="P230" i="7" s="1"/>
  <c r="O231" i="7"/>
  <c r="P231" i="7" s="1"/>
  <c r="O232" i="7"/>
  <c r="P232" i="7" s="1"/>
  <c r="O233" i="7"/>
  <c r="P233" i="7" s="1"/>
  <c r="O234" i="7"/>
  <c r="P234" i="7" s="1"/>
  <c r="O235" i="7"/>
  <c r="P235" i="7" s="1"/>
  <c r="O236" i="7"/>
  <c r="P236" i="7" s="1"/>
  <c r="O237" i="7"/>
  <c r="P237" i="7" s="1"/>
  <c r="O238" i="7"/>
  <c r="P238" i="7" s="1"/>
  <c r="O239" i="7"/>
  <c r="P239" i="7" s="1"/>
  <c r="O240" i="7"/>
  <c r="P240" i="7" s="1"/>
  <c r="O241" i="7"/>
  <c r="P241" i="7" s="1"/>
  <c r="O242" i="7"/>
  <c r="P242" i="7" s="1"/>
  <c r="O243" i="7"/>
  <c r="P243" i="7" s="1"/>
  <c r="O244" i="7"/>
  <c r="P244" i="7" s="1"/>
  <c r="O245" i="7"/>
  <c r="P245" i="7" s="1"/>
  <c r="O246" i="7"/>
  <c r="P246" i="7" s="1"/>
  <c r="O247" i="7"/>
  <c r="P247" i="7" s="1"/>
  <c r="O248" i="7"/>
  <c r="P248" i="7" s="1"/>
  <c r="O249" i="7"/>
  <c r="P249" i="7" s="1"/>
  <c r="O250" i="7"/>
  <c r="P250" i="7" s="1"/>
  <c r="O251" i="7"/>
  <c r="P251" i="7" s="1"/>
  <c r="O252" i="7"/>
  <c r="P252" i="7" s="1"/>
  <c r="O253" i="7"/>
  <c r="P253" i="7" s="1"/>
  <c r="O254" i="7"/>
  <c r="P254" i="7" s="1"/>
  <c r="O255" i="7"/>
  <c r="P255" i="7" s="1"/>
  <c r="O256" i="7"/>
  <c r="P256" i="7" s="1"/>
  <c r="O257" i="7"/>
  <c r="P257" i="7" s="1"/>
  <c r="O258" i="7"/>
  <c r="P258" i="7" s="1"/>
  <c r="O259" i="7"/>
  <c r="P259" i="7" s="1"/>
  <c r="O260" i="7"/>
  <c r="P260" i="7" s="1"/>
  <c r="O261" i="7"/>
  <c r="P261" i="7" s="1"/>
  <c r="O262" i="7"/>
  <c r="P262" i="7" s="1"/>
  <c r="O263" i="7"/>
  <c r="P263" i="7" s="1"/>
  <c r="O264" i="7"/>
  <c r="P264" i="7" s="1"/>
  <c r="O265" i="7"/>
  <c r="P265" i="7" s="1"/>
  <c r="O266" i="7"/>
  <c r="P266" i="7" s="1"/>
  <c r="O267" i="7"/>
  <c r="P267" i="7" s="1"/>
  <c r="O268" i="7"/>
  <c r="P268" i="7" s="1"/>
  <c r="O269" i="7"/>
  <c r="P269" i="7" s="1"/>
  <c r="O270" i="7"/>
  <c r="P270" i="7" s="1"/>
  <c r="O271" i="7"/>
  <c r="P271" i="7" s="1"/>
  <c r="O272" i="7"/>
  <c r="P272" i="7" s="1"/>
  <c r="O273" i="7"/>
  <c r="P273" i="7" s="1"/>
  <c r="O274" i="7"/>
  <c r="P274" i="7" s="1"/>
  <c r="O275" i="7"/>
  <c r="P275" i="7" s="1"/>
  <c r="O276" i="7"/>
  <c r="P276" i="7" s="1"/>
  <c r="O277" i="7"/>
  <c r="P277" i="7" s="1"/>
  <c r="O278" i="7"/>
  <c r="P278" i="7" s="1"/>
  <c r="O279" i="7"/>
  <c r="P279" i="7" s="1"/>
  <c r="O280" i="7"/>
  <c r="P280" i="7" s="1"/>
  <c r="O281" i="7"/>
  <c r="P281" i="7" s="1"/>
  <c r="O282" i="7"/>
  <c r="P282" i="7" s="1"/>
  <c r="O283" i="7"/>
  <c r="P283" i="7" s="1"/>
  <c r="O284" i="7"/>
  <c r="P284" i="7" s="1"/>
  <c r="O285" i="7"/>
  <c r="P285" i="7" s="1"/>
  <c r="O286" i="7"/>
  <c r="P286" i="7" s="1"/>
  <c r="O287" i="7"/>
  <c r="P287" i="7" s="1"/>
  <c r="O288" i="7"/>
  <c r="P288" i="7" s="1"/>
  <c r="O289" i="7"/>
  <c r="P289" i="7" s="1"/>
  <c r="O290" i="7"/>
  <c r="P290" i="7" s="1"/>
  <c r="O291" i="7"/>
  <c r="P291" i="7" s="1"/>
  <c r="O292" i="7"/>
  <c r="P292" i="7" s="1"/>
  <c r="O293" i="7"/>
  <c r="P293" i="7" s="1"/>
  <c r="O294" i="7"/>
  <c r="P294" i="7" s="1"/>
  <c r="O295" i="7"/>
  <c r="P295" i="7" s="1"/>
  <c r="O296" i="7"/>
  <c r="P296" i="7" s="1"/>
  <c r="O297" i="7"/>
  <c r="P297" i="7" s="1"/>
  <c r="O298" i="7"/>
  <c r="P298" i="7" s="1"/>
  <c r="O299" i="7"/>
  <c r="P299" i="7" s="1"/>
  <c r="O300" i="7"/>
  <c r="P300" i="7" s="1"/>
  <c r="O301" i="7"/>
  <c r="P301" i="7" s="1"/>
  <c r="O302" i="7"/>
  <c r="P302" i="7" s="1"/>
  <c r="O303" i="7"/>
  <c r="P303" i="7" s="1"/>
  <c r="O304" i="7"/>
  <c r="P304" i="7" s="1"/>
  <c r="O305" i="7"/>
  <c r="P305" i="7" s="1"/>
  <c r="O306" i="7"/>
  <c r="P306" i="7" s="1"/>
  <c r="O307" i="7"/>
  <c r="P307" i="7" s="1"/>
  <c r="O308" i="7"/>
  <c r="P308" i="7" s="1"/>
  <c r="O309" i="7"/>
  <c r="P309" i="7" s="1"/>
  <c r="O310" i="7"/>
  <c r="P310" i="7" s="1"/>
  <c r="O311" i="7"/>
  <c r="P311" i="7" s="1"/>
  <c r="O312" i="7"/>
  <c r="P312" i="7" s="1"/>
  <c r="O313" i="7"/>
  <c r="P313" i="7" s="1"/>
  <c r="O314" i="7"/>
  <c r="P314" i="7" s="1"/>
  <c r="O315" i="7"/>
  <c r="P315" i="7" s="1"/>
  <c r="O316" i="7"/>
  <c r="P316" i="7" s="1"/>
  <c r="O317" i="7"/>
  <c r="P317" i="7" s="1"/>
  <c r="O318" i="7"/>
  <c r="P318" i="7" s="1"/>
  <c r="O319" i="7"/>
  <c r="P319" i="7" s="1"/>
  <c r="O320" i="7"/>
  <c r="P320" i="7" s="1"/>
  <c r="O321" i="7"/>
  <c r="P321" i="7" s="1"/>
  <c r="O322" i="7"/>
  <c r="P322" i="7" s="1"/>
  <c r="O323" i="7"/>
  <c r="P323" i="7" s="1"/>
  <c r="O324" i="7"/>
  <c r="P324" i="7" s="1"/>
  <c r="O325" i="7"/>
  <c r="P325" i="7" s="1"/>
  <c r="O326" i="7"/>
  <c r="P326" i="7" s="1"/>
  <c r="O327" i="7"/>
  <c r="P327" i="7" s="1"/>
  <c r="O328" i="7"/>
  <c r="P328" i="7" s="1"/>
  <c r="O329" i="7"/>
  <c r="P329" i="7" s="1"/>
  <c r="O330" i="7"/>
  <c r="P330" i="7" s="1"/>
  <c r="O331" i="7"/>
  <c r="P331" i="7" s="1"/>
  <c r="O332" i="7"/>
  <c r="P332" i="7" s="1"/>
  <c r="O333" i="7"/>
  <c r="P333" i="7" s="1"/>
  <c r="O334" i="7"/>
  <c r="P334" i="7" s="1"/>
  <c r="O335" i="7"/>
  <c r="P335" i="7" s="1"/>
  <c r="O336" i="7"/>
  <c r="P336" i="7" s="1"/>
  <c r="O337" i="7"/>
  <c r="P337" i="7" s="1"/>
  <c r="O338" i="7"/>
  <c r="P338" i="7" s="1"/>
  <c r="O339" i="7"/>
  <c r="P339" i="7" s="1"/>
  <c r="O340" i="7"/>
  <c r="P340" i="7" s="1"/>
  <c r="O341" i="7"/>
  <c r="P341" i="7" s="1"/>
  <c r="O342" i="7"/>
  <c r="P342" i="7" s="1"/>
  <c r="O343" i="7"/>
  <c r="P343" i="7" s="1"/>
  <c r="O344" i="7"/>
  <c r="P344" i="7" s="1"/>
  <c r="O345" i="7"/>
  <c r="P345" i="7" s="1"/>
  <c r="O346" i="7"/>
  <c r="P346" i="7" s="1"/>
  <c r="O347" i="7"/>
  <c r="P347" i="7" s="1"/>
  <c r="O348" i="7"/>
  <c r="P348" i="7" s="1"/>
  <c r="O349" i="7"/>
  <c r="P349" i="7" s="1"/>
  <c r="O350" i="7"/>
  <c r="P350" i="7" s="1"/>
  <c r="O351" i="7"/>
  <c r="P351" i="7" s="1"/>
  <c r="O352" i="7"/>
  <c r="P352" i="7" s="1"/>
  <c r="O353" i="7"/>
  <c r="P353" i="7" s="1"/>
  <c r="O354" i="7"/>
  <c r="P354" i="7" s="1"/>
  <c r="O355" i="7"/>
  <c r="P355" i="7" s="1"/>
  <c r="O356" i="7"/>
  <c r="P356" i="7" s="1"/>
  <c r="O357" i="7"/>
  <c r="P357" i="7" s="1"/>
  <c r="O358" i="7"/>
  <c r="P358" i="7" s="1"/>
  <c r="O359" i="7"/>
  <c r="P359" i="7" s="1"/>
  <c r="O360" i="7"/>
  <c r="P360" i="7" s="1"/>
  <c r="O361" i="7"/>
  <c r="P361" i="7" s="1"/>
  <c r="O362" i="7"/>
  <c r="P362" i="7" s="1"/>
  <c r="O363" i="7"/>
  <c r="P363" i="7" s="1"/>
  <c r="O364" i="7"/>
  <c r="P364" i="7" s="1"/>
  <c r="O365" i="7"/>
  <c r="P365" i="7" s="1"/>
  <c r="O366" i="7"/>
  <c r="P366" i="7" s="1"/>
  <c r="O367" i="7"/>
  <c r="P367" i="7" s="1"/>
  <c r="O368" i="7"/>
  <c r="P368" i="7" s="1"/>
  <c r="O369" i="7"/>
  <c r="P369" i="7" s="1"/>
  <c r="O370" i="7"/>
  <c r="P370" i="7" s="1"/>
  <c r="O371" i="7"/>
  <c r="P371" i="7" s="1"/>
  <c r="O372" i="7"/>
  <c r="P372" i="7" s="1"/>
  <c r="O373" i="7"/>
  <c r="P373" i="7" s="1"/>
  <c r="O374" i="7"/>
  <c r="P374" i="7" s="1"/>
  <c r="O375" i="7"/>
  <c r="P375" i="7" s="1"/>
  <c r="O376" i="7"/>
  <c r="P376" i="7" s="1"/>
  <c r="O377" i="7"/>
  <c r="P377" i="7" s="1"/>
  <c r="O378" i="7"/>
  <c r="P378" i="7" s="1"/>
  <c r="O379" i="7"/>
  <c r="P379" i="7" s="1"/>
  <c r="O380" i="7"/>
  <c r="P380" i="7" s="1"/>
  <c r="O381" i="7"/>
  <c r="P381" i="7" s="1"/>
  <c r="O382" i="7"/>
  <c r="P382" i="7" s="1"/>
  <c r="O383" i="7"/>
  <c r="P383" i="7" s="1"/>
  <c r="O384" i="7"/>
  <c r="P384" i="7" s="1"/>
  <c r="O385" i="7"/>
  <c r="P385" i="7" s="1"/>
  <c r="O386" i="7"/>
  <c r="P386" i="7" s="1"/>
  <c r="O387" i="7"/>
  <c r="P387" i="7" s="1"/>
  <c r="O388" i="7"/>
  <c r="P388" i="7" s="1"/>
  <c r="O389" i="7"/>
  <c r="P389" i="7" s="1"/>
  <c r="O390" i="7"/>
  <c r="P390" i="7" s="1"/>
  <c r="O391" i="7"/>
  <c r="P391" i="7" s="1"/>
  <c r="O392" i="7"/>
  <c r="P392" i="7" s="1"/>
  <c r="O393" i="7"/>
  <c r="P393" i="7" s="1"/>
  <c r="O394" i="7"/>
  <c r="P394" i="7" s="1"/>
  <c r="O395" i="7"/>
  <c r="P395" i="7" s="1"/>
  <c r="O396" i="7"/>
  <c r="P396" i="7" s="1"/>
  <c r="O397" i="7"/>
  <c r="P397" i="7" s="1"/>
  <c r="O398" i="7"/>
  <c r="P398" i="7" s="1"/>
  <c r="O399" i="7"/>
  <c r="P399" i="7" s="1"/>
  <c r="O400" i="7"/>
  <c r="P400" i="7" s="1"/>
  <c r="O401" i="7"/>
  <c r="P401" i="7" s="1"/>
  <c r="O402" i="7"/>
  <c r="P402" i="7" s="1"/>
  <c r="O403" i="7"/>
  <c r="P403" i="7" s="1"/>
  <c r="O404" i="7"/>
  <c r="P404" i="7" s="1"/>
  <c r="O405" i="7"/>
  <c r="P405" i="7" s="1"/>
  <c r="O406" i="7"/>
  <c r="P406" i="7" s="1"/>
  <c r="O407" i="7"/>
  <c r="P407" i="7" s="1"/>
  <c r="O408" i="7"/>
  <c r="P408" i="7" s="1"/>
  <c r="O409" i="7"/>
  <c r="P409" i="7" s="1"/>
  <c r="O410" i="7"/>
  <c r="P410" i="7" s="1"/>
  <c r="O411" i="7"/>
  <c r="P411" i="7" s="1"/>
  <c r="O412" i="7"/>
  <c r="P412" i="7" s="1"/>
  <c r="O413" i="7"/>
  <c r="P413" i="7" s="1"/>
  <c r="O414" i="7"/>
  <c r="P414" i="7" s="1"/>
  <c r="O415" i="7"/>
  <c r="P415" i="7" s="1"/>
  <c r="O416" i="7"/>
  <c r="P416" i="7" s="1"/>
  <c r="O417" i="7"/>
  <c r="P417" i="7" s="1"/>
  <c r="O418" i="7"/>
  <c r="P418" i="7" s="1"/>
  <c r="O419" i="7"/>
  <c r="P419" i="7" s="1"/>
  <c r="O420" i="7"/>
  <c r="P420" i="7" s="1"/>
  <c r="O421" i="7"/>
  <c r="P421" i="7" s="1"/>
  <c r="O422" i="7"/>
  <c r="P422" i="7" s="1"/>
  <c r="O423" i="7"/>
  <c r="P423" i="7" s="1"/>
  <c r="O424" i="7"/>
  <c r="P424" i="7" s="1"/>
  <c r="O425" i="7"/>
  <c r="P425" i="7" s="1"/>
  <c r="O426" i="7"/>
  <c r="P426" i="7" s="1"/>
  <c r="O427" i="7"/>
  <c r="P427" i="7" s="1"/>
  <c r="O428" i="7"/>
  <c r="P428" i="7" s="1"/>
  <c r="O429" i="7"/>
  <c r="P429" i="7" s="1"/>
  <c r="O430" i="7"/>
  <c r="P430" i="7" s="1"/>
  <c r="O431" i="7"/>
  <c r="P431" i="7" s="1"/>
  <c r="O432" i="7"/>
  <c r="P432" i="7" s="1"/>
  <c r="O433" i="7"/>
  <c r="P433" i="7" s="1"/>
  <c r="O434" i="7"/>
  <c r="P434" i="7" s="1"/>
  <c r="O435" i="7"/>
  <c r="P435" i="7" s="1"/>
  <c r="O436" i="7"/>
  <c r="P436" i="7" s="1"/>
  <c r="O437" i="7"/>
  <c r="P437" i="7" s="1"/>
  <c r="O438" i="7"/>
  <c r="P438" i="7" s="1"/>
  <c r="O439" i="7"/>
  <c r="P439" i="7" s="1"/>
  <c r="O440" i="7"/>
  <c r="P440" i="7" s="1"/>
  <c r="O441" i="7"/>
  <c r="P441" i="7" s="1"/>
  <c r="O442" i="7"/>
  <c r="P442" i="7" s="1"/>
  <c r="O443" i="7"/>
  <c r="P443" i="7" s="1"/>
  <c r="O444" i="7"/>
  <c r="P444" i="7" s="1"/>
  <c r="O445" i="7"/>
  <c r="P445" i="7" s="1"/>
  <c r="O446" i="7"/>
  <c r="P446" i="7" s="1"/>
  <c r="O447" i="7"/>
  <c r="P447" i="7" s="1"/>
  <c r="O448" i="7"/>
  <c r="P448" i="7" s="1"/>
  <c r="O449" i="7"/>
  <c r="P449" i="7" s="1"/>
  <c r="O450" i="7"/>
  <c r="P450" i="7" s="1"/>
  <c r="O451" i="7"/>
  <c r="P451" i="7" s="1"/>
  <c r="O452" i="7"/>
  <c r="P452" i="7" s="1"/>
  <c r="O453" i="7"/>
  <c r="P453" i="7" s="1"/>
  <c r="O454" i="7"/>
  <c r="P454" i="7" s="1"/>
  <c r="O455" i="7"/>
  <c r="P455" i="7" s="1"/>
  <c r="O456" i="7"/>
  <c r="P456" i="7" s="1"/>
  <c r="O457" i="7"/>
  <c r="P457" i="7" s="1"/>
  <c r="O458" i="7"/>
  <c r="P458" i="7" s="1"/>
  <c r="O459" i="7"/>
  <c r="P459" i="7" s="1"/>
  <c r="O460" i="7"/>
  <c r="P460" i="7" s="1"/>
  <c r="O461" i="7"/>
  <c r="P461" i="7" s="1"/>
  <c r="O462" i="7"/>
  <c r="P462" i="7" s="1"/>
  <c r="O463" i="7"/>
  <c r="P463" i="7" s="1"/>
  <c r="O464" i="7"/>
  <c r="P464" i="7" s="1"/>
  <c r="O465" i="7"/>
  <c r="P465" i="7" s="1"/>
  <c r="O466" i="7"/>
  <c r="P466" i="7" s="1"/>
  <c r="O467" i="7"/>
  <c r="P467" i="7" s="1"/>
  <c r="O468" i="7"/>
  <c r="P468" i="7" s="1"/>
  <c r="O469" i="7"/>
  <c r="P469" i="7" s="1"/>
  <c r="O470" i="7"/>
  <c r="P470" i="7" s="1"/>
  <c r="O471" i="7"/>
  <c r="P471" i="7" s="1"/>
  <c r="O472" i="7"/>
  <c r="P472" i="7" s="1"/>
  <c r="O473" i="7"/>
  <c r="P473" i="7" s="1"/>
  <c r="O474" i="7"/>
  <c r="P474" i="7" s="1"/>
  <c r="O475" i="7"/>
  <c r="P475" i="7" s="1"/>
  <c r="O476" i="7"/>
  <c r="P476" i="7" s="1"/>
  <c r="O477" i="7"/>
  <c r="P477" i="7" s="1"/>
  <c r="O478" i="7"/>
  <c r="P478" i="7" s="1"/>
  <c r="O479" i="7"/>
  <c r="P479" i="7" s="1"/>
  <c r="O480" i="7"/>
  <c r="P480" i="7" s="1"/>
  <c r="O481" i="7"/>
  <c r="P481" i="7" s="1"/>
  <c r="O482" i="7"/>
  <c r="P482" i="7" s="1"/>
  <c r="O483" i="7"/>
  <c r="P483" i="7" s="1"/>
  <c r="O484" i="7"/>
  <c r="P484" i="7" s="1"/>
  <c r="O485" i="7"/>
  <c r="P485" i="7" s="1"/>
  <c r="O486" i="7"/>
  <c r="P486" i="7" s="1"/>
  <c r="O487" i="7"/>
  <c r="P487" i="7" s="1"/>
  <c r="O488" i="7"/>
  <c r="P488" i="7" s="1"/>
  <c r="O489" i="7"/>
  <c r="P489" i="7" s="1"/>
  <c r="O490" i="7"/>
  <c r="P490" i="7" s="1"/>
  <c r="O491" i="7"/>
  <c r="P491" i="7" s="1"/>
  <c r="O492" i="7"/>
  <c r="P492" i="7" s="1"/>
  <c r="O493" i="7"/>
  <c r="P493" i="7" s="1"/>
  <c r="O494" i="7"/>
  <c r="P494" i="7" s="1"/>
  <c r="O495" i="7"/>
  <c r="P495" i="7" s="1"/>
  <c r="O496" i="7"/>
  <c r="P496" i="7" s="1"/>
  <c r="O497" i="7"/>
  <c r="P497" i="7" s="1"/>
  <c r="O498" i="7"/>
  <c r="P498" i="7" s="1"/>
  <c r="O499" i="7"/>
  <c r="P499" i="7" s="1"/>
  <c r="O500" i="7"/>
  <c r="P500" i="7" s="1"/>
  <c r="O501" i="7"/>
  <c r="P501" i="7" s="1"/>
  <c r="O502" i="7"/>
  <c r="P502" i="7" s="1"/>
  <c r="O503" i="7"/>
  <c r="P503" i="7" s="1"/>
  <c r="O504" i="7"/>
  <c r="P504" i="7" s="1"/>
  <c r="O505" i="7"/>
  <c r="P505" i="7" s="1"/>
  <c r="O506" i="7"/>
  <c r="P506" i="7" s="1"/>
  <c r="O507" i="7"/>
  <c r="P507" i="7" s="1"/>
  <c r="O508" i="7"/>
  <c r="P508" i="7" s="1"/>
  <c r="O509" i="7"/>
  <c r="P509" i="7" s="1"/>
  <c r="O510" i="7"/>
  <c r="P510" i="7" s="1"/>
  <c r="O511" i="7"/>
  <c r="P511" i="7" s="1"/>
  <c r="O512" i="7"/>
  <c r="P512" i="7" s="1"/>
  <c r="O513" i="7"/>
  <c r="P513" i="7" s="1"/>
  <c r="O514" i="7"/>
  <c r="P514" i="7" s="1"/>
  <c r="O515" i="7"/>
  <c r="P515" i="7" s="1"/>
  <c r="O516" i="7"/>
  <c r="P516" i="7" s="1"/>
  <c r="O517" i="7"/>
  <c r="P517" i="7" s="1"/>
  <c r="O518" i="7"/>
  <c r="P518" i="7" s="1"/>
  <c r="O519" i="7"/>
  <c r="P519" i="7" s="1"/>
  <c r="O520" i="7"/>
  <c r="P520" i="7" s="1"/>
  <c r="O521" i="7"/>
  <c r="P521" i="7" s="1"/>
  <c r="O522" i="7"/>
  <c r="P522" i="7" s="1"/>
  <c r="O523" i="7"/>
  <c r="P523" i="7" s="1"/>
  <c r="O524" i="7"/>
  <c r="P524" i="7" s="1"/>
  <c r="O525" i="7"/>
  <c r="P525" i="7" s="1"/>
  <c r="O526" i="7"/>
  <c r="P526" i="7" s="1"/>
  <c r="O527" i="7"/>
  <c r="P527" i="7" s="1"/>
  <c r="O528" i="7"/>
  <c r="P528" i="7" s="1"/>
  <c r="O529" i="7"/>
  <c r="P529" i="7" s="1"/>
  <c r="O530" i="7"/>
  <c r="P530" i="7" s="1"/>
  <c r="O531" i="7"/>
  <c r="P531" i="7" s="1"/>
  <c r="O532" i="7"/>
  <c r="P532" i="7" s="1"/>
  <c r="O533" i="7"/>
  <c r="P533" i="7" s="1"/>
  <c r="O534" i="7"/>
  <c r="P534" i="7" s="1"/>
  <c r="O535" i="7"/>
  <c r="P535" i="7" s="1"/>
  <c r="O536" i="7"/>
  <c r="P536" i="7" s="1"/>
  <c r="O537" i="7"/>
  <c r="P537" i="7" s="1"/>
  <c r="O538" i="7"/>
  <c r="P538" i="7" s="1"/>
  <c r="O539" i="7"/>
  <c r="P539" i="7" s="1"/>
  <c r="O540" i="7"/>
  <c r="P540" i="7" s="1"/>
  <c r="O541" i="7"/>
  <c r="P541" i="7" s="1"/>
  <c r="O542" i="7"/>
  <c r="P542" i="7" s="1"/>
  <c r="O543" i="7"/>
  <c r="P543" i="7" s="1"/>
  <c r="O544" i="7"/>
  <c r="P544" i="7" s="1"/>
  <c r="O545" i="7"/>
  <c r="P545" i="7" s="1"/>
  <c r="O546" i="7"/>
  <c r="P546" i="7" s="1"/>
  <c r="O547" i="7"/>
  <c r="P547" i="7" s="1"/>
  <c r="O548" i="7"/>
  <c r="P548" i="7" s="1"/>
  <c r="O549" i="7"/>
  <c r="P549" i="7" s="1"/>
  <c r="O550" i="7"/>
  <c r="P550" i="7" s="1"/>
  <c r="O551" i="7"/>
  <c r="P551" i="7" s="1"/>
  <c r="O552" i="7"/>
  <c r="P552" i="7" s="1"/>
  <c r="O553" i="7"/>
  <c r="P553" i="7" s="1"/>
  <c r="O554" i="7"/>
  <c r="P554" i="7" s="1"/>
  <c r="O555" i="7"/>
  <c r="P555" i="7" s="1"/>
  <c r="O556" i="7"/>
  <c r="P556" i="7" s="1"/>
  <c r="O557" i="7"/>
  <c r="P557" i="7" s="1"/>
  <c r="O558" i="7"/>
  <c r="P558" i="7" s="1"/>
  <c r="O559" i="7"/>
  <c r="P559" i="7" s="1"/>
  <c r="O560" i="7"/>
  <c r="P560" i="7" s="1"/>
  <c r="O561" i="7"/>
  <c r="P561" i="7" s="1"/>
  <c r="O562" i="7"/>
  <c r="P562" i="7" s="1"/>
  <c r="O563" i="7"/>
  <c r="P563" i="7" s="1"/>
  <c r="O564" i="7"/>
  <c r="P564" i="7" s="1"/>
  <c r="O565" i="7"/>
  <c r="P565" i="7" s="1"/>
  <c r="O566" i="7"/>
  <c r="P566" i="7" s="1"/>
  <c r="O567" i="7"/>
  <c r="P567" i="7" s="1"/>
  <c r="O568" i="7"/>
  <c r="P568" i="7" s="1"/>
  <c r="O569" i="7"/>
  <c r="P569" i="7" s="1"/>
  <c r="O570" i="7"/>
  <c r="P570" i="7" s="1"/>
  <c r="O571" i="7"/>
  <c r="P571" i="7" s="1"/>
  <c r="O572" i="7"/>
  <c r="P572" i="7" s="1"/>
  <c r="O573" i="7"/>
  <c r="P573" i="7" s="1"/>
  <c r="O574" i="7"/>
  <c r="P574" i="7" s="1"/>
  <c r="O575" i="7"/>
  <c r="P575" i="7" s="1"/>
  <c r="O576" i="7"/>
  <c r="P576" i="7" s="1"/>
  <c r="O577" i="7"/>
  <c r="P577" i="7" s="1"/>
  <c r="O578" i="7"/>
  <c r="P578" i="7" s="1"/>
  <c r="O579" i="7"/>
  <c r="P579" i="7" s="1"/>
  <c r="O580" i="7"/>
  <c r="P580" i="7" s="1"/>
  <c r="O581" i="7"/>
  <c r="P581" i="7" s="1"/>
  <c r="O582" i="7"/>
  <c r="P582" i="7" s="1"/>
  <c r="O583" i="7"/>
  <c r="P583" i="7" s="1"/>
  <c r="O584" i="7"/>
  <c r="P584" i="7" s="1"/>
  <c r="O585" i="7"/>
  <c r="P585" i="7" s="1"/>
  <c r="O586" i="7"/>
  <c r="P586" i="7" s="1"/>
  <c r="O587" i="7"/>
  <c r="P587" i="7" s="1"/>
  <c r="O588" i="7"/>
  <c r="P588" i="7" s="1"/>
  <c r="O589" i="7"/>
  <c r="P589" i="7" s="1"/>
  <c r="O590" i="7"/>
  <c r="P590" i="7" s="1"/>
  <c r="O591" i="7"/>
  <c r="P591" i="7" s="1"/>
  <c r="O592" i="7"/>
  <c r="P592" i="7" s="1"/>
  <c r="O593" i="7"/>
  <c r="P593" i="7" s="1"/>
  <c r="O594" i="7"/>
  <c r="P594" i="7" s="1"/>
  <c r="O595" i="7"/>
  <c r="P595" i="7" s="1"/>
  <c r="O596" i="7"/>
  <c r="P596" i="7" s="1"/>
  <c r="O597" i="7"/>
  <c r="P597" i="7" s="1"/>
  <c r="O598" i="7"/>
  <c r="P598" i="7" s="1"/>
  <c r="O599" i="7"/>
  <c r="P599" i="7" s="1"/>
  <c r="O600" i="7"/>
  <c r="P600" i="7" s="1"/>
  <c r="O601" i="7"/>
  <c r="P601" i="7" s="1"/>
  <c r="O602" i="7"/>
  <c r="P602" i="7" s="1"/>
  <c r="O603" i="7"/>
  <c r="P603" i="7" s="1"/>
  <c r="O604" i="7"/>
  <c r="P604" i="7" s="1"/>
  <c r="O605" i="7"/>
  <c r="P605" i="7" s="1"/>
  <c r="O606" i="7"/>
  <c r="P606" i="7" s="1"/>
  <c r="O607" i="7"/>
  <c r="P607" i="7" s="1"/>
  <c r="O608" i="7"/>
  <c r="P608" i="7" s="1"/>
  <c r="O609" i="7"/>
  <c r="P609" i="7" s="1"/>
  <c r="O610" i="7"/>
  <c r="P610" i="7" s="1"/>
  <c r="O611" i="7"/>
  <c r="P611" i="7" s="1"/>
  <c r="O612" i="7"/>
  <c r="P612" i="7" s="1"/>
  <c r="O613" i="7"/>
  <c r="P613" i="7" s="1"/>
  <c r="O614" i="7"/>
  <c r="P614" i="7" s="1"/>
  <c r="O615" i="7"/>
  <c r="P615" i="7" s="1"/>
  <c r="O616" i="7"/>
  <c r="P616" i="7" s="1"/>
  <c r="O617" i="7"/>
  <c r="P617" i="7" s="1"/>
  <c r="O618" i="7"/>
  <c r="P618" i="7" s="1"/>
  <c r="O619" i="7"/>
  <c r="P619" i="7" s="1"/>
  <c r="O620" i="7"/>
  <c r="P620" i="7" s="1"/>
  <c r="O621" i="7"/>
  <c r="P621" i="7" s="1"/>
  <c r="O622" i="7"/>
  <c r="P622" i="7" s="1"/>
  <c r="O623" i="7"/>
  <c r="P623" i="7" s="1"/>
  <c r="O624" i="7"/>
  <c r="P624" i="7" s="1"/>
  <c r="O625" i="7"/>
  <c r="P625" i="7" s="1"/>
  <c r="O626" i="7"/>
  <c r="P626" i="7" s="1"/>
  <c r="O627" i="7"/>
  <c r="P627" i="7" s="1"/>
  <c r="O628" i="7"/>
  <c r="P628" i="7" s="1"/>
  <c r="O629" i="7"/>
  <c r="P629" i="7" s="1"/>
  <c r="O630" i="7"/>
  <c r="P630" i="7" s="1"/>
  <c r="O631" i="7"/>
  <c r="P631" i="7" s="1"/>
  <c r="O632" i="7"/>
  <c r="P632" i="7" s="1"/>
  <c r="O633" i="7"/>
  <c r="P633" i="7" s="1"/>
  <c r="O634" i="7"/>
  <c r="P634" i="7" s="1"/>
  <c r="O635" i="7"/>
  <c r="P635" i="7" s="1"/>
  <c r="O636" i="7"/>
  <c r="P636" i="7" s="1"/>
  <c r="O637" i="7"/>
  <c r="P637" i="7" s="1"/>
  <c r="O638" i="7"/>
  <c r="P638" i="7" s="1"/>
  <c r="O639" i="7"/>
  <c r="P639" i="7" s="1"/>
  <c r="O640" i="7"/>
  <c r="P640" i="7" s="1"/>
  <c r="O641" i="7"/>
  <c r="P641" i="7" s="1"/>
  <c r="O642" i="7"/>
  <c r="P642" i="7" s="1"/>
  <c r="O643" i="7"/>
  <c r="P643" i="7" s="1"/>
  <c r="O644" i="7"/>
  <c r="P644" i="7" s="1"/>
  <c r="O645" i="7"/>
  <c r="P645" i="7" s="1"/>
  <c r="O646" i="7"/>
  <c r="P646" i="7" s="1"/>
  <c r="O647" i="7"/>
  <c r="P647" i="7" s="1"/>
  <c r="O648" i="7"/>
  <c r="P648" i="7" s="1"/>
  <c r="O649" i="7"/>
  <c r="P649" i="7" s="1"/>
  <c r="O650" i="7"/>
  <c r="P650" i="7" s="1"/>
  <c r="O651" i="7"/>
  <c r="P651" i="7" s="1"/>
  <c r="O652" i="7"/>
  <c r="P652" i="7" s="1"/>
  <c r="O653" i="7"/>
  <c r="P653" i="7" s="1"/>
  <c r="O654" i="7"/>
  <c r="P654" i="7" s="1"/>
  <c r="O655" i="7"/>
  <c r="P655" i="7" s="1"/>
  <c r="O656" i="7"/>
  <c r="P656" i="7" s="1"/>
  <c r="O657" i="7"/>
  <c r="P657" i="7" s="1"/>
  <c r="O658" i="7"/>
  <c r="P658" i="7" s="1"/>
  <c r="O659" i="7"/>
  <c r="P659" i="7" s="1"/>
  <c r="O660" i="7"/>
  <c r="P660" i="7" s="1"/>
  <c r="O661" i="7"/>
  <c r="P661" i="7" s="1"/>
  <c r="O662" i="7"/>
  <c r="P662" i="7" s="1"/>
  <c r="O663" i="7"/>
  <c r="P663" i="7" s="1"/>
  <c r="O664" i="7"/>
  <c r="P664" i="7" s="1"/>
  <c r="O665" i="7"/>
  <c r="P665" i="7" s="1"/>
  <c r="O666" i="7"/>
  <c r="P666" i="7" s="1"/>
  <c r="O667" i="7"/>
  <c r="P667" i="7" s="1"/>
  <c r="O668" i="7"/>
  <c r="P668" i="7" s="1"/>
  <c r="O669" i="7"/>
  <c r="P669" i="7" s="1"/>
  <c r="O670" i="7"/>
  <c r="P670" i="7" s="1"/>
  <c r="O671" i="7"/>
  <c r="P671" i="7" s="1"/>
  <c r="O672" i="7"/>
  <c r="P672" i="7" s="1"/>
  <c r="O673" i="7"/>
  <c r="P673" i="7" s="1"/>
  <c r="O674" i="7"/>
  <c r="P674" i="7" s="1"/>
  <c r="O675" i="7"/>
  <c r="P675" i="7" s="1"/>
  <c r="O676" i="7"/>
  <c r="P676" i="7" s="1"/>
  <c r="O677" i="7"/>
  <c r="P677" i="7" s="1"/>
  <c r="O678" i="7"/>
  <c r="P678" i="7" s="1"/>
  <c r="O679" i="7"/>
  <c r="P679" i="7" s="1"/>
  <c r="O680" i="7"/>
  <c r="P680" i="7" s="1"/>
  <c r="O681" i="7"/>
  <c r="P681" i="7" s="1"/>
  <c r="O682" i="7"/>
  <c r="P682" i="7" s="1"/>
  <c r="O683" i="7"/>
  <c r="P683" i="7" s="1"/>
  <c r="O684" i="7"/>
  <c r="P684" i="7" s="1"/>
  <c r="O685" i="7"/>
  <c r="P685" i="7" s="1"/>
  <c r="O686" i="7"/>
  <c r="P686" i="7" s="1"/>
  <c r="O687" i="7"/>
  <c r="P687" i="7" s="1"/>
  <c r="O688" i="7"/>
  <c r="P688" i="7" s="1"/>
  <c r="O689" i="7"/>
  <c r="P689" i="7" s="1"/>
  <c r="O690" i="7"/>
  <c r="P690" i="7" s="1"/>
  <c r="O691" i="7"/>
  <c r="P691" i="7" s="1"/>
  <c r="O692" i="7"/>
  <c r="P692" i="7" s="1"/>
  <c r="O693" i="7"/>
  <c r="P693" i="7" s="1"/>
  <c r="O694" i="7"/>
  <c r="P694" i="7" s="1"/>
  <c r="O695" i="7"/>
  <c r="P695" i="7" s="1"/>
  <c r="O696" i="7"/>
  <c r="P696" i="7" s="1"/>
  <c r="O697" i="7"/>
  <c r="P697" i="7" s="1"/>
  <c r="O698" i="7"/>
  <c r="P698" i="7" s="1"/>
  <c r="O699" i="7"/>
  <c r="P699" i="7" s="1"/>
  <c r="O700" i="7"/>
  <c r="P700" i="7" s="1"/>
  <c r="O701" i="7"/>
  <c r="P701" i="7" s="1"/>
  <c r="O702" i="7"/>
  <c r="P702" i="7" s="1"/>
  <c r="O703" i="7"/>
  <c r="P703" i="7" s="1"/>
  <c r="O704" i="7"/>
  <c r="P704" i="7" s="1"/>
  <c r="O705" i="7"/>
  <c r="P705" i="7" s="1"/>
  <c r="O706" i="7"/>
  <c r="P706" i="7" s="1"/>
  <c r="O707" i="7"/>
  <c r="P707" i="7" s="1"/>
  <c r="O708" i="7"/>
  <c r="P708" i="7" s="1"/>
  <c r="O709" i="7"/>
  <c r="P709" i="7" s="1"/>
  <c r="O710" i="7"/>
  <c r="P710" i="7" s="1"/>
  <c r="O711" i="7"/>
  <c r="P711" i="7" s="1"/>
  <c r="O712" i="7"/>
  <c r="P712" i="7" s="1"/>
  <c r="O713" i="7"/>
  <c r="P713" i="7" s="1"/>
  <c r="O714" i="7"/>
  <c r="P714" i="7" s="1"/>
  <c r="O715" i="7"/>
  <c r="P715" i="7" s="1"/>
  <c r="O716" i="7"/>
  <c r="P716" i="7" s="1"/>
  <c r="O717" i="7"/>
  <c r="P717" i="7" s="1"/>
  <c r="O718" i="7"/>
  <c r="P718" i="7" s="1"/>
  <c r="O719" i="7"/>
  <c r="P719" i="7" s="1"/>
  <c r="O720" i="7"/>
  <c r="P720" i="7" s="1"/>
  <c r="O721" i="7"/>
  <c r="P721" i="7" s="1"/>
  <c r="O722" i="7"/>
  <c r="P722" i="7" s="1"/>
  <c r="O723" i="7"/>
  <c r="P723" i="7" s="1"/>
  <c r="O724" i="7"/>
  <c r="P724" i="7" s="1"/>
  <c r="O725" i="7"/>
  <c r="P725" i="7" s="1"/>
  <c r="O726" i="7"/>
  <c r="P726" i="7" s="1"/>
  <c r="O727" i="7"/>
  <c r="P727" i="7" s="1"/>
  <c r="O728" i="7"/>
  <c r="P728" i="7" s="1"/>
  <c r="O729" i="7"/>
  <c r="P729" i="7" s="1"/>
  <c r="O730" i="7"/>
  <c r="P730" i="7" s="1"/>
  <c r="O731" i="7"/>
  <c r="P731" i="7" s="1"/>
  <c r="O732" i="7"/>
  <c r="P732" i="7" s="1"/>
  <c r="O733" i="7"/>
  <c r="P733" i="7" s="1"/>
  <c r="O734" i="7"/>
  <c r="P734" i="7" s="1"/>
  <c r="O735" i="7"/>
  <c r="P735" i="7" s="1"/>
  <c r="O736" i="7"/>
  <c r="P736" i="7" s="1"/>
  <c r="O737" i="7"/>
  <c r="P737" i="7" s="1"/>
  <c r="O738" i="7"/>
  <c r="P738" i="7" s="1"/>
  <c r="O739" i="7"/>
  <c r="P739" i="7" s="1"/>
  <c r="O740" i="7"/>
  <c r="P740" i="7" s="1"/>
  <c r="O741" i="7"/>
  <c r="P741" i="7" s="1"/>
  <c r="O742" i="7"/>
  <c r="P742" i="7" s="1"/>
  <c r="O743" i="7"/>
  <c r="P743" i="7" s="1"/>
  <c r="O744" i="7"/>
  <c r="P744" i="7" s="1"/>
  <c r="O745" i="7"/>
  <c r="P745" i="7" s="1"/>
  <c r="O746" i="7"/>
  <c r="P746" i="7" s="1"/>
  <c r="O747" i="7"/>
  <c r="P747" i="7" s="1"/>
  <c r="O748" i="7"/>
  <c r="P748" i="7" s="1"/>
  <c r="O749" i="7"/>
  <c r="P749" i="7" s="1"/>
  <c r="O750" i="7"/>
  <c r="P750" i="7" s="1"/>
  <c r="O2" i="7"/>
  <c r="P2" i="7" s="1"/>
  <c r="O3" i="6"/>
  <c r="P3" i="6" s="1"/>
  <c r="O4" i="6"/>
  <c r="P4" i="6" s="1"/>
  <c r="O5" i="6"/>
  <c r="P5" i="6" s="1"/>
  <c r="O6" i="6"/>
  <c r="P6" i="6" s="1"/>
  <c r="O7" i="6"/>
  <c r="P7" i="6" s="1"/>
  <c r="O8" i="6"/>
  <c r="P8" i="6" s="1"/>
  <c r="O9" i="6"/>
  <c r="P9" i="6" s="1"/>
  <c r="O10" i="6"/>
  <c r="P10" i="6" s="1"/>
  <c r="O11" i="6"/>
  <c r="P11" i="6" s="1"/>
  <c r="O12" i="6"/>
  <c r="P12" i="6" s="1"/>
  <c r="O13" i="6"/>
  <c r="P13" i="6" s="1"/>
  <c r="O14" i="6"/>
  <c r="P14" i="6" s="1"/>
  <c r="O15" i="6"/>
  <c r="P15" i="6" s="1"/>
  <c r="O16" i="6"/>
  <c r="P16" i="6" s="1"/>
  <c r="O17" i="6"/>
  <c r="P17" i="6" s="1"/>
  <c r="O18" i="6"/>
  <c r="P18" i="6" s="1"/>
  <c r="O19" i="6"/>
  <c r="P19" i="6" s="1"/>
  <c r="O20" i="6"/>
  <c r="P20" i="6" s="1"/>
  <c r="O21" i="6"/>
  <c r="P21" i="6" s="1"/>
  <c r="O22" i="6"/>
  <c r="P22" i="6" s="1"/>
  <c r="O23" i="6"/>
  <c r="P23" i="6" s="1"/>
  <c r="O24" i="6"/>
  <c r="P24" i="6" s="1"/>
  <c r="O25" i="6"/>
  <c r="P25" i="6" s="1"/>
  <c r="O26" i="6"/>
  <c r="P26" i="6" s="1"/>
  <c r="O27" i="6"/>
  <c r="P27" i="6" s="1"/>
  <c r="O28" i="6"/>
  <c r="P28" i="6" s="1"/>
  <c r="O29" i="6"/>
  <c r="P29" i="6" s="1"/>
  <c r="O30" i="6"/>
  <c r="P30" i="6" s="1"/>
  <c r="O31" i="6"/>
  <c r="P31" i="6" s="1"/>
  <c r="O32" i="6"/>
  <c r="P32" i="6" s="1"/>
  <c r="O33" i="6"/>
  <c r="P33" i="6" s="1"/>
  <c r="O34" i="6"/>
  <c r="P34" i="6" s="1"/>
  <c r="O35" i="6"/>
  <c r="P35" i="6" s="1"/>
  <c r="O36" i="6"/>
  <c r="P36" i="6" s="1"/>
  <c r="O37" i="6"/>
  <c r="P37" i="6" s="1"/>
  <c r="O38" i="6"/>
  <c r="P38" i="6" s="1"/>
  <c r="O39" i="6"/>
  <c r="P39" i="6" s="1"/>
  <c r="O40" i="6"/>
  <c r="P40" i="6" s="1"/>
  <c r="O41" i="6"/>
  <c r="P41" i="6" s="1"/>
  <c r="O42" i="6"/>
  <c r="P42" i="6" s="1"/>
  <c r="O43" i="6"/>
  <c r="P43" i="6" s="1"/>
  <c r="O44" i="6"/>
  <c r="P44" i="6" s="1"/>
  <c r="O45" i="6"/>
  <c r="P45" i="6" s="1"/>
  <c r="O46" i="6"/>
  <c r="P46" i="6" s="1"/>
  <c r="O47" i="6"/>
  <c r="P47" i="6" s="1"/>
  <c r="O48" i="6"/>
  <c r="P48" i="6" s="1"/>
  <c r="O49" i="6"/>
  <c r="P49" i="6" s="1"/>
  <c r="O50" i="6"/>
  <c r="P50" i="6" s="1"/>
  <c r="O51" i="6"/>
  <c r="P51" i="6" s="1"/>
  <c r="O52" i="6"/>
  <c r="P52" i="6" s="1"/>
  <c r="O53" i="6"/>
  <c r="P53" i="6" s="1"/>
  <c r="O54" i="6"/>
  <c r="P54" i="6" s="1"/>
  <c r="O55" i="6"/>
  <c r="P55" i="6" s="1"/>
  <c r="O56" i="6"/>
  <c r="P56" i="6" s="1"/>
  <c r="O57" i="6"/>
  <c r="P57" i="6" s="1"/>
  <c r="O58" i="6"/>
  <c r="P58" i="6" s="1"/>
  <c r="O59" i="6"/>
  <c r="P59" i="6" s="1"/>
  <c r="O60" i="6"/>
  <c r="P60" i="6" s="1"/>
  <c r="O61" i="6"/>
  <c r="P61" i="6" s="1"/>
  <c r="O62" i="6"/>
  <c r="P62" i="6" s="1"/>
  <c r="O63" i="6"/>
  <c r="P63" i="6" s="1"/>
  <c r="O64" i="6"/>
  <c r="P64" i="6" s="1"/>
  <c r="O65" i="6"/>
  <c r="P65" i="6" s="1"/>
  <c r="O66" i="6"/>
  <c r="P66" i="6" s="1"/>
  <c r="O67" i="6"/>
  <c r="P67" i="6" s="1"/>
  <c r="O68" i="6"/>
  <c r="P68" i="6" s="1"/>
  <c r="O69" i="6"/>
  <c r="P69" i="6" s="1"/>
  <c r="O70" i="6"/>
  <c r="P70" i="6" s="1"/>
  <c r="O71" i="6"/>
  <c r="P71" i="6" s="1"/>
  <c r="O72" i="6"/>
  <c r="P72" i="6" s="1"/>
  <c r="O73" i="6"/>
  <c r="P73" i="6" s="1"/>
  <c r="O74" i="6"/>
  <c r="P74" i="6" s="1"/>
  <c r="O75" i="6"/>
  <c r="P75" i="6" s="1"/>
  <c r="O76" i="6"/>
  <c r="P76" i="6" s="1"/>
  <c r="O77" i="6"/>
  <c r="P77" i="6" s="1"/>
  <c r="O78" i="6"/>
  <c r="P78" i="6" s="1"/>
  <c r="O79" i="6"/>
  <c r="P79" i="6" s="1"/>
  <c r="O80" i="6"/>
  <c r="P80" i="6" s="1"/>
  <c r="O81" i="6"/>
  <c r="P81" i="6" s="1"/>
  <c r="O82" i="6"/>
  <c r="P82" i="6" s="1"/>
  <c r="O83" i="6"/>
  <c r="P83" i="6" s="1"/>
  <c r="O84" i="6"/>
  <c r="P84" i="6" s="1"/>
  <c r="O85" i="6"/>
  <c r="P85" i="6" s="1"/>
  <c r="O86" i="6"/>
  <c r="P86" i="6" s="1"/>
  <c r="O87" i="6"/>
  <c r="P87" i="6" s="1"/>
  <c r="O88" i="6"/>
  <c r="P88" i="6" s="1"/>
  <c r="O89" i="6"/>
  <c r="P89" i="6" s="1"/>
  <c r="O90" i="6"/>
  <c r="P90" i="6" s="1"/>
  <c r="O91" i="6"/>
  <c r="P91" i="6" s="1"/>
  <c r="O92" i="6"/>
  <c r="P92" i="6" s="1"/>
  <c r="O93" i="6"/>
  <c r="P93" i="6" s="1"/>
  <c r="O94" i="6"/>
  <c r="P94" i="6" s="1"/>
  <c r="O95" i="6"/>
  <c r="P95" i="6" s="1"/>
  <c r="O96" i="6"/>
  <c r="P96" i="6" s="1"/>
  <c r="O97" i="6"/>
  <c r="P97" i="6" s="1"/>
  <c r="O98" i="6"/>
  <c r="P98" i="6" s="1"/>
  <c r="O99" i="6"/>
  <c r="P99" i="6" s="1"/>
  <c r="O100" i="6"/>
  <c r="P100" i="6" s="1"/>
  <c r="O101" i="6"/>
  <c r="P101" i="6" s="1"/>
  <c r="O102" i="6"/>
  <c r="P102" i="6" s="1"/>
  <c r="O103" i="6"/>
  <c r="P103" i="6" s="1"/>
  <c r="O104" i="6"/>
  <c r="P104" i="6" s="1"/>
  <c r="O105" i="6"/>
  <c r="P105" i="6" s="1"/>
  <c r="O106" i="6"/>
  <c r="P106" i="6" s="1"/>
  <c r="O107" i="6"/>
  <c r="P107" i="6" s="1"/>
  <c r="O108" i="6"/>
  <c r="P108" i="6" s="1"/>
  <c r="O109" i="6"/>
  <c r="P109" i="6" s="1"/>
  <c r="O110" i="6"/>
  <c r="P110" i="6" s="1"/>
  <c r="O111" i="6"/>
  <c r="P111" i="6" s="1"/>
  <c r="O112" i="6"/>
  <c r="P112" i="6" s="1"/>
  <c r="O113" i="6"/>
  <c r="P113" i="6" s="1"/>
  <c r="O114" i="6"/>
  <c r="P114" i="6" s="1"/>
  <c r="O115" i="6"/>
  <c r="P115" i="6" s="1"/>
  <c r="O116" i="6"/>
  <c r="P116" i="6" s="1"/>
  <c r="O117" i="6"/>
  <c r="P117" i="6" s="1"/>
  <c r="O118" i="6"/>
  <c r="P118" i="6" s="1"/>
  <c r="O119" i="6"/>
  <c r="P119" i="6" s="1"/>
  <c r="O120" i="6"/>
  <c r="P120" i="6" s="1"/>
  <c r="O121" i="6"/>
  <c r="P121" i="6" s="1"/>
  <c r="O122" i="6"/>
  <c r="P122" i="6" s="1"/>
  <c r="O123" i="6"/>
  <c r="P123" i="6" s="1"/>
  <c r="O124" i="6"/>
  <c r="P124" i="6" s="1"/>
  <c r="O125" i="6"/>
  <c r="P125" i="6" s="1"/>
  <c r="O126" i="6"/>
  <c r="P126" i="6" s="1"/>
  <c r="O127" i="6"/>
  <c r="P127" i="6" s="1"/>
  <c r="O128" i="6"/>
  <c r="P128" i="6" s="1"/>
  <c r="O129" i="6"/>
  <c r="P129" i="6" s="1"/>
  <c r="O130" i="6"/>
  <c r="P130" i="6" s="1"/>
  <c r="O131" i="6"/>
  <c r="P131" i="6" s="1"/>
  <c r="O132" i="6"/>
  <c r="P132" i="6" s="1"/>
  <c r="O133" i="6"/>
  <c r="P133" i="6" s="1"/>
  <c r="O134" i="6"/>
  <c r="P134" i="6" s="1"/>
  <c r="O135" i="6"/>
  <c r="P135" i="6" s="1"/>
  <c r="O136" i="6"/>
  <c r="P136" i="6" s="1"/>
  <c r="O137" i="6"/>
  <c r="P137" i="6" s="1"/>
  <c r="O138" i="6"/>
  <c r="P138" i="6" s="1"/>
  <c r="O139" i="6"/>
  <c r="P139" i="6" s="1"/>
  <c r="O140" i="6"/>
  <c r="P140" i="6" s="1"/>
  <c r="O141" i="6"/>
  <c r="P141" i="6" s="1"/>
  <c r="O142" i="6"/>
  <c r="P142" i="6" s="1"/>
  <c r="O143" i="6"/>
  <c r="P143" i="6" s="1"/>
  <c r="O144" i="6"/>
  <c r="P144" i="6" s="1"/>
  <c r="O145" i="6"/>
  <c r="P145" i="6" s="1"/>
  <c r="O146" i="6"/>
  <c r="P146" i="6" s="1"/>
  <c r="O147" i="6"/>
  <c r="P147" i="6" s="1"/>
  <c r="O148" i="6"/>
  <c r="P148" i="6" s="1"/>
  <c r="O149" i="6"/>
  <c r="P149" i="6" s="1"/>
  <c r="O150" i="6"/>
  <c r="P150" i="6" s="1"/>
  <c r="O151" i="6"/>
  <c r="P151" i="6" s="1"/>
  <c r="O152" i="6"/>
  <c r="P152" i="6" s="1"/>
  <c r="O153" i="6"/>
  <c r="P153" i="6" s="1"/>
  <c r="O154" i="6"/>
  <c r="P154" i="6" s="1"/>
  <c r="O155" i="6"/>
  <c r="P155" i="6" s="1"/>
  <c r="O156" i="6"/>
  <c r="P156" i="6" s="1"/>
  <c r="O157" i="6"/>
  <c r="P157" i="6" s="1"/>
  <c r="O158" i="6"/>
  <c r="P158" i="6" s="1"/>
  <c r="O159" i="6"/>
  <c r="P159" i="6" s="1"/>
  <c r="O160" i="6"/>
  <c r="P160" i="6" s="1"/>
  <c r="O161" i="6"/>
  <c r="P161" i="6" s="1"/>
  <c r="O162" i="6"/>
  <c r="P162" i="6" s="1"/>
  <c r="O163" i="6"/>
  <c r="P163" i="6" s="1"/>
  <c r="O164" i="6"/>
  <c r="P164" i="6" s="1"/>
  <c r="O165" i="6"/>
  <c r="P165" i="6" s="1"/>
  <c r="O166" i="6"/>
  <c r="P166" i="6" s="1"/>
  <c r="O167" i="6"/>
  <c r="P167" i="6" s="1"/>
  <c r="O168" i="6"/>
  <c r="P168" i="6" s="1"/>
  <c r="O169" i="6"/>
  <c r="P169" i="6" s="1"/>
  <c r="O170" i="6"/>
  <c r="P170" i="6" s="1"/>
  <c r="O171" i="6"/>
  <c r="P171" i="6" s="1"/>
  <c r="O172" i="6"/>
  <c r="P172" i="6" s="1"/>
  <c r="O173" i="6"/>
  <c r="P173" i="6" s="1"/>
  <c r="O174" i="6"/>
  <c r="P174" i="6" s="1"/>
  <c r="O175" i="6"/>
  <c r="P175" i="6" s="1"/>
  <c r="O176" i="6"/>
  <c r="P176" i="6" s="1"/>
  <c r="O177" i="6"/>
  <c r="P177" i="6" s="1"/>
  <c r="O178" i="6"/>
  <c r="P178" i="6" s="1"/>
  <c r="O179" i="6"/>
  <c r="P179" i="6" s="1"/>
  <c r="O180" i="6"/>
  <c r="P180" i="6" s="1"/>
  <c r="O181" i="6"/>
  <c r="P181" i="6" s="1"/>
  <c r="O182" i="6"/>
  <c r="P182" i="6" s="1"/>
  <c r="O183" i="6"/>
  <c r="P183" i="6" s="1"/>
  <c r="O184" i="6"/>
  <c r="P184" i="6" s="1"/>
  <c r="O185" i="6"/>
  <c r="P185" i="6" s="1"/>
  <c r="O186" i="6"/>
  <c r="P186" i="6" s="1"/>
  <c r="O187" i="6"/>
  <c r="P187" i="6" s="1"/>
  <c r="O188" i="6"/>
  <c r="P188" i="6" s="1"/>
  <c r="O189" i="6"/>
  <c r="P189" i="6" s="1"/>
  <c r="O190" i="6"/>
  <c r="P190" i="6" s="1"/>
  <c r="O191" i="6"/>
  <c r="P191" i="6" s="1"/>
  <c r="O192" i="6"/>
  <c r="P192" i="6" s="1"/>
  <c r="O193" i="6"/>
  <c r="P193" i="6" s="1"/>
  <c r="O194" i="6"/>
  <c r="P194" i="6" s="1"/>
  <c r="O195" i="6"/>
  <c r="P195" i="6" s="1"/>
  <c r="O196" i="6"/>
  <c r="P196" i="6" s="1"/>
  <c r="O197" i="6"/>
  <c r="P197" i="6" s="1"/>
  <c r="O198" i="6"/>
  <c r="P198" i="6" s="1"/>
  <c r="O199" i="6"/>
  <c r="P199" i="6" s="1"/>
  <c r="O200" i="6"/>
  <c r="P200" i="6" s="1"/>
  <c r="O201" i="6"/>
  <c r="P201" i="6" s="1"/>
  <c r="O202" i="6"/>
  <c r="P202" i="6" s="1"/>
  <c r="O203" i="6"/>
  <c r="P203" i="6" s="1"/>
  <c r="O204" i="6"/>
  <c r="P204" i="6" s="1"/>
  <c r="O205" i="6"/>
  <c r="P205" i="6" s="1"/>
  <c r="O206" i="6"/>
  <c r="P206" i="6" s="1"/>
  <c r="O207" i="6"/>
  <c r="P207" i="6" s="1"/>
  <c r="O208" i="6"/>
  <c r="P208" i="6" s="1"/>
  <c r="O209" i="6"/>
  <c r="P209" i="6" s="1"/>
  <c r="O210" i="6"/>
  <c r="P210" i="6" s="1"/>
  <c r="O211" i="6"/>
  <c r="P211" i="6" s="1"/>
  <c r="O212" i="6"/>
  <c r="P212" i="6" s="1"/>
  <c r="O213" i="6"/>
  <c r="P213" i="6" s="1"/>
  <c r="O214" i="6"/>
  <c r="P214" i="6" s="1"/>
  <c r="O215" i="6"/>
  <c r="P215" i="6" s="1"/>
  <c r="O216" i="6"/>
  <c r="P216" i="6" s="1"/>
  <c r="O217" i="6"/>
  <c r="P217" i="6" s="1"/>
  <c r="O218" i="6"/>
  <c r="P218" i="6" s="1"/>
  <c r="O219" i="6"/>
  <c r="P219" i="6" s="1"/>
  <c r="O220" i="6"/>
  <c r="P220" i="6" s="1"/>
  <c r="O221" i="6"/>
  <c r="P221" i="6" s="1"/>
  <c r="O222" i="6"/>
  <c r="P222" i="6" s="1"/>
  <c r="O223" i="6"/>
  <c r="P223" i="6" s="1"/>
  <c r="O224" i="6"/>
  <c r="P224" i="6" s="1"/>
  <c r="O225" i="6"/>
  <c r="P225" i="6" s="1"/>
  <c r="O226" i="6"/>
  <c r="P226" i="6" s="1"/>
  <c r="O227" i="6"/>
  <c r="P227" i="6" s="1"/>
  <c r="O228" i="6"/>
  <c r="P228" i="6" s="1"/>
  <c r="O229" i="6"/>
  <c r="P229" i="6" s="1"/>
  <c r="O230" i="6"/>
  <c r="P230" i="6" s="1"/>
  <c r="O231" i="6"/>
  <c r="P231" i="6" s="1"/>
  <c r="O232" i="6"/>
  <c r="P232" i="6" s="1"/>
  <c r="O233" i="6"/>
  <c r="P233" i="6" s="1"/>
  <c r="O234" i="6"/>
  <c r="P234" i="6" s="1"/>
  <c r="O235" i="6"/>
  <c r="P235" i="6" s="1"/>
  <c r="O236" i="6"/>
  <c r="P236" i="6" s="1"/>
  <c r="O237" i="6"/>
  <c r="P237" i="6" s="1"/>
  <c r="O238" i="6"/>
  <c r="P238" i="6" s="1"/>
  <c r="O239" i="6"/>
  <c r="P239" i="6" s="1"/>
  <c r="O240" i="6"/>
  <c r="P240" i="6" s="1"/>
  <c r="O241" i="6"/>
  <c r="P241" i="6" s="1"/>
  <c r="O242" i="6"/>
  <c r="P242" i="6" s="1"/>
  <c r="O243" i="6"/>
  <c r="P243" i="6" s="1"/>
  <c r="O244" i="6"/>
  <c r="P244" i="6" s="1"/>
  <c r="O245" i="6"/>
  <c r="P245" i="6" s="1"/>
  <c r="O246" i="6"/>
  <c r="P246" i="6" s="1"/>
  <c r="O247" i="6"/>
  <c r="P247" i="6" s="1"/>
  <c r="O248" i="6"/>
  <c r="P248" i="6" s="1"/>
  <c r="O249" i="6"/>
  <c r="P249" i="6" s="1"/>
  <c r="O250" i="6"/>
  <c r="P250" i="6" s="1"/>
  <c r="O251" i="6"/>
  <c r="P251" i="6" s="1"/>
  <c r="O252" i="6"/>
  <c r="P252" i="6" s="1"/>
  <c r="O253" i="6"/>
  <c r="P253" i="6" s="1"/>
  <c r="O254" i="6"/>
  <c r="P254" i="6" s="1"/>
  <c r="O255" i="6"/>
  <c r="P255" i="6" s="1"/>
  <c r="O256" i="6"/>
  <c r="P256" i="6" s="1"/>
  <c r="O257" i="6"/>
  <c r="P257" i="6" s="1"/>
  <c r="O258" i="6"/>
  <c r="P258" i="6" s="1"/>
  <c r="O259" i="6"/>
  <c r="P259" i="6" s="1"/>
  <c r="O260" i="6"/>
  <c r="P260" i="6" s="1"/>
  <c r="O261" i="6"/>
  <c r="P261" i="6" s="1"/>
  <c r="O262" i="6"/>
  <c r="P262" i="6" s="1"/>
  <c r="O263" i="6"/>
  <c r="P263" i="6" s="1"/>
  <c r="O264" i="6"/>
  <c r="P264" i="6" s="1"/>
  <c r="O265" i="6"/>
  <c r="P265" i="6" s="1"/>
  <c r="O266" i="6"/>
  <c r="P266" i="6" s="1"/>
  <c r="O267" i="6"/>
  <c r="P267" i="6" s="1"/>
  <c r="O268" i="6"/>
  <c r="P268" i="6" s="1"/>
  <c r="O269" i="6"/>
  <c r="P269" i="6" s="1"/>
  <c r="O270" i="6"/>
  <c r="P270" i="6" s="1"/>
  <c r="O271" i="6"/>
  <c r="P271" i="6" s="1"/>
  <c r="O272" i="6"/>
  <c r="P272" i="6" s="1"/>
  <c r="O273" i="6"/>
  <c r="P273" i="6" s="1"/>
  <c r="O274" i="6"/>
  <c r="P274" i="6" s="1"/>
  <c r="O275" i="6"/>
  <c r="P275" i="6" s="1"/>
  <c r="O276" i="6"/>
  <c r="P276" i="6" s="1"/>
  <c r="O277" i="6"/>
  <c r="P277" i="6" s="1"/>
  <c r="O278" i="6"/>
  <c r="P278" i="6" s="1"/>
  <c r="O279" i="6"/>
  <c r="P279" i="6" s="1"/>
  <c r="O280" i="6"/>
  <c r="P280" i="6" s="1"/>
  <c r="O281" i="6"/>
  <c r="P281" i="6" s="1"/>
  <c r="O282" i="6"/>
  <c r="P282" i="6" s="1"/>
  <c r="O283" i="6"/>
  <c r="P283" i="6" s="1"/>
  <c r="O284" i="6"/>
  <c r="P284" i="6" s="1"/>
  <c r="O285" i="6"/>
  <c r="P285" i="6" s="1"/>
  <c r="O286" i="6"/>
  <c r="P286" i="6" s="1"/>
  <c r="O287" i="6"/>
  <c r="P287" i="6" s="1"/>
  <c r="O288" i="6"/>
  <c r="P288" i="6" s="1"/>
  <c r="O289" i="6"/>
  <c r="P289" i="6" s="1"/>
  <c r="O290" i="6"/>
  <c r="P290" i="6" s="1"/>
  <c r="O291" i="6"/>
  <c r="P291" i="6" s="1"/>
  <c r="O292" i="6"/>
  <c r="P292" i="6" s="1"/>
  <c r="O293" i="6"/>
  <c r="P293" i="6" s="1"/>
  <c r="O294" i="6"/>
  <c r="P294" i="6" s="1"/>
  <c r="O295" i="6"/>
  <c r="P295" i="6" s="1"/>
  <c r="O296" i="6"/>
  <c r="P296" i="6" s="1"/>
  <c r="O297" i="6"/>
  <c r="P297" i="6" s="1"/>
  <c r="O298" i="6"/>
  <c r="P298" i="6" s="1"/>
  <c r="O299" i="6"/>
  <c r="P299" i="6" s="1"/>
  <c r="O300" i="6"/>
  <c r="P300" i="6" s="1"/>
  <c r="O301" i="6"/>
  <c r="P301" i="6" s="1"/>
  <c r="O302" i="6"/>
  <c r="P302" i="6" s="1"/>
  <c r="O303" i="6"/>
  <c r="P303" i="6" s="1"/>
  <c r="O304" i="6"/>
  <c r="P304" i="6" s="1"/>
  <c r="O305" i="6"/>
  <c r="P305" i="6" s="1"/>
  <c r="O306" i="6"/>
  <c r="P306" i="6" s="1"/>
  <c r="O307" i="6"/>
  <c r="P307" i="6" s="1"/>
  <c r="O308" i="6"/>
  <c r="P308" i="6" s="1"/>
  <c r="O309" i="6"/>
  <c r="P309" i="6" s="1"/>
  <c r="O310" i="6"/>
  <c r="P310" i="6" s="1"/>
  <c r="O311" i="6"/>
  <c r="P311" i="6" s="1"/>
  <c r="O312" i="6"/>
  <c r="P312" i="6" s="1"/>
  <c r="O313" i="6"/>
  <c r="P313" i="6" s="1"/>
  <c r="O314" i="6"/>
  <c r="P314" i="6" s="1"/>
  <c r="O315" i="6"/>
  <c r="P315" i="6" s="1"/>
  <c r="O316" i="6"/>
  <c r="P316" i="6" s="1"/>
  <c r="O317" i="6"/>
  <c r="P317" i="6" s="1"/>
  <c r="O318" i="6"/>
  <c r="P318" i="6" s="1"/>
  <c r="O319" i="6"/>
  <c r="P319" i="6" s="1"/>
  <c r="O320" i="6"/>
  <c r="P320" i="6" s="1"/>
  <c r="O321" i="6"/>
  <c r="P321" i="6" s="1"/>
  <c r="O322" i="6"/>
  <c r="P322" i="6" s="1"/>
  <c r="O323" i="6"/>
  <c r="P323" i="6" s="1"/>
  <c r="O324" i="6"/>
  <c r="P324" i="6" s="1"/>
  <c r="O325" i="6"/>
  <c r="P325" i="6" s="1"/>
  <c r="O326" i="6"/>
  <c r="P326" i="6" s="1"/>
  <c r="O327" i="6"/>
  <c r="P327" i="6" s="1"/>
  <c r="O328" i="6"/>
  <c r="P328" i="6" s="1"/>
  <c r="O329" i="6"/>
  <c r="P329" i="6" s="1"/>
  <c r="O330" i="6"/>
  <c r="P330" i="6" s="1"/>
  <c r="O331" i="6"/>
  <c r="P331" i="6" s="1"/>
  <c r="O332" i="6"/>
  <c r="P332" i="6" s="1"/>
  <c r="O333" i="6"/>
  <c r="P333" i="6" s="1"/>
  <c r="O334" i="6"/>
  <c r="P334" i="6" s="1"/>
  <c r="O335" i="6"/>
  <c r="P335" i="6" s="1"/>
  <c r="O336" i="6"/>
  <c r="P336" i="6" s="1"/>
  <c r="O337" i="6"/>
  <c r="P337" i="6" s="1"/>
  <c r="O338" i="6"/>
  <c r="P338" i="6" s="1"/>
  <c r="O339" i="6"/>
  <c r="P339" i="6" s="1"/>
  <c r="O340" i="6"/>
  <c r="P340" i="6" s="1"/>
  <c r="O341" i="6"/>
  <c r="P341" i="6" s="1"/>
  <c r="O342" i="6"/>
  <c r="P342" i="6" s="1"/>
  <c r="O343" i="6"/>
  <c r="P343" i="6" s="1"/>
  <c r="O344" i="6"/>
  <c r="P344" i="6" s="1"/>
  <c r="O345" i="6"/>
  <c r="P345" i="6" s="1"/>
  <c r="O346" i="6"/>
  <c r="P346" i="6" s="1"/>
  <c r="O347" i="6"/>
  <c r="P347" i="6" s="1"/>
  <c r="O348" i="6"/>
  <c r="P348" i="6" s="1"/>
  <c r="O349" i="6"/>
  <c r="P349" i="6" s="1"/>
  <c r="O350" i="6"/>
  <c r="P350" i="6" s="1"/>
  <c r="O351" i="6"/>
  <c r="P351" i="6" s="1"/>
  <c r="O352" i="6"/>
  <c r="P352" i="6" s="1"/>
  <c r="O353" i="6"/>
  <c r="P353" i="6" s="1"/>
  <c r="O354" i="6"/>
  <c r="P354" i="6" s="1"/>
  <c r="O355" i="6"/>
  <c r="P355" i="6" s="1"/>
  <c r="O356" i="6"/>
  <c r="P356" i="6" s="1"/>
  <c r="O357" i="6"/>
  <c r="P357" i="6" s="1"/>
  <c r="O358" i="6"/>
  <c r="P358" i="6" s="1"/>
  <c r="O359" i="6"/>
  <c r="P359" i="6" s="1"/>
  <c r="O360" i="6"/>
  <c r="P360" i="6" s="1"/>
  <c r="O361" i="6"/>
  <c r="P361" i="6" s="1"/>
  <c r="O362" i="6"/>
  <c r="P362" i="6" s="1"/>
  <c r="O363" i="6"/>
  <c r="P363" i="6" s="1"/>
  <c r="O364" i="6"/>
  <c r="P364" i="6" s="1"/>
  <c r="O365" i="6"/>
  <c r="P365" i="6" s="1"/>
  <c r="O366" i="6"/>
  <c r="P366" i="6" s="1"/>
  <c r="O367" i="6"/>
  <c r="P367" i="6" s="1"/>
  <c r="O368" i="6"/>
  <c r="P368" i="6" s="1"/>
  <c r="O369" i="6"/>
  <c r="P369" i="6" s="1"/>
  <c r="O370" i="6"/>
  <c r="P370" i="6" s="1"/>
  <c r="O371" i="6"/>
  <c r="P371" i="6" s="1"/>
  <c r="O372" i="6"/>
  <c r="P372" i="6" s="1"/>
  <c r="O373" i="6"/>
  <c r="P373" i="6" s="1"/>
  <c r="O374" i="6"/>
  <c r="P374" i="6" s="1"/>
  <c r="O375" i="6"/>
  <c r="P375" i="6" s="1"/>
  <c r="O376" i="6"/>
  <c r="P376" i="6" s="1"/>
  <c r="O377" i="6"/>
  <c r="P377" i="6" s="1"/>
  <c r="O378" i="6"/>
  <c r="P378" i="6" s="1"/>
  <c r="O379" i="6"/>
  <c r="P379" i="6" s="1"/>
  <c r="O380" i="6"/>
  <c r="P380" i="6" s="1"/>
  <c r="O381" i="6"/>
  <c r="P381" i="6" s="1"/>
  <c r="O382" i="6"/>
  <c r="P382" i="6" s="1"/>
  <c r="O383" i="6"/>
  <c r="P383" i="6" s="1"/>
  <c r="O384" i="6"/>
  <c r="P384" i="6" s="1"/>
  <c r="O385" i="6"/>
  <c r="P385" i="6" s="1"/>
  <c r="O386" i="6"/>
  <c r="P386" i="6" s="1"/>
  <c r="O387" i="6"/>
  <c r="P387" i="6" s="1"/>
  <c r="O388" i="6"/>
  <c r="P388" i="6" s="1"/>
  <c r="O389" i="6"/>
  <c r="P389" i="6" s="1"/>
  <c r="O390" i="6"/>
  <c r="P390" i="6" s="1"/>
  <c r="O391" i="6"/>
  <c r="P391" i="6" s="1"/>
  <c r="O392" i="6"/>
  <c r="P392" i="6" s="1"/>
  <c r="O393" i="6"/>
  <c r="P393" i="6" s="1"/>
  <c r="O394" i="6"/>
  <c r="P394" i="6" s="1"/>
  <c r="O395" i="6"/>
  <c r="P395" i="6" s="1"/>
  <c r="O396" i="6"/>
  <c r="P396" i="6" s="1"/>
  <c r="O397" i="6"/>
  <c r="P397" i="6" s="1"/>
  <c r="O398" i="6"/>
  <c r="P398" i="6" s="1"/>
  <c r="O399" i="6"/>
  <c r="P399" i="6" s="1"/>
  <c r="O400" i="6"/>
  <c r="P400" i="6" s="1"/>
  <c r="O401" i="6"/>
  <c r="P401" i="6" s="1"/>
  <c r="O402" i="6"/>
  <c r="P402" i="6" s="1"/>
  <c r="O403" i="6"/>
  <c r="P403" i="6" s="1"/>
  <c r="O404" i="6"/>
  <c r="P404" i="6" s="1"/>
  <c r="O405" i="6"/>
  <c r="P405" i="6" s="1"/>
  <c r="O406" i="6"/>
  <c r="P406" i="6" s="1"/>
  <c r="O407" i="6"/>
  <c r="P407" i="6" s="1"/>
  <c r="O408" i="6"/>
  <c r="P408" i="6" s="1"/>
  <c r="O409" i="6"/>
  <c r="P409" i="6" s="1"/>
  <c r="O410" i="6"/>
  <c r="P410" i="6" s="1"/>
  <c r="O411" i="6"/>
  <c r="P411" i="6" s="1"/>
  <c r="O412" i="6"/>
  <c r="P412" i="6" s="1"/>
  <c r="O413" i="6"/>
  <c r="P413" i="6" s="1"/>
  <c r="O414" i="6"/>
  <c r="P414" i="6" s="1"/>
  <c r="O415" i="6"/>
  <c r="P415" i="6" s="1"/>
  <c r="O416" i="6"/>
  <c r="P416" i="6" s="1"/>
  <c r="O417" i="6"/>
  <c r="P417" i="6" s="1"/>
  <c r="O418" i="6"/>
  <c r="P418" i="6" s="1"/>
  <c r="O419" i="6"/>
  <c r="P419" i="6" s="1"/>
  <c r="O420" i="6"/>
  <c r="P420" i="6" s="1"/>
  <c r="O421" i="6"/>
  <c r="P421" i="6" s="1"/>
  <c r="O422" i="6"/>
  <c r="P422" i="6" s="1"/>
  <c r="O423" i="6"/>
  <c r="P423" i="6" s="1"/>
  <c r="O424" i="6"/>
  <c r="P424" i="6" s="1"/>
  <c r="O425" i="6"/>
  <c r="P425" i="6" s="1"/>
  <c r="O426" i="6"/>
  <c r="P426" i="6" s="1"/>
  <c r="O427" i="6"/>
  <c r="P427" i="6" s="1"/>
  <c r="O428" i="6"/>
  <c r="P428" i="6" s="1"/>
  <c r="O429" i="6"/>
  <c r="P429" i="6" s="1"/>
  <c r="O430" i="6"/>
  <c r="P430" i="6" s="1"/>
  <c r="O431" i="6"/>
  <c r="P431" i="6" s="1"/>
  <c r="O432" i="6"/>
  <c r="P432" i="6" s="1"/>
  <c r="O433" i="6"/>
  <c r="P433" i="6" s="1"/>
  <c r="O434" i="6"/>
  <c r="P434" i="6" s="1"/>
  <c r="O435" i="6"/>
  <c r="P435" i="6" s="1"/>
  <c r="O436" i="6"/>
  <c r="P436" i="6" s="1"/>
  <c r="O437" i="6"/>
  <c r="P437" i="6" s="1"/>
  <c r="O438" i="6"/>
  <c r="P438" i="6" s="1"/>
  <c r="O439" i="6"/>
  <c r="P439" i="6" s="1"/>
  <c r="O440" i="6"/>
  <c r="P440" i="6" s="1"/>
  <c r="O441" i="6"/>
  <c r="P441" i="6" s="1"/>
  <c r="O442" i="6"/>
  <c r="P442" i="6" s="1"/>
  <c r="O443" i="6"/>
  <c r="P443" i="6" s="1"/>
  <c r="O444" i="6"/>
  <c r="P444" i="6" s="1"/>
  <c r="O445" i="6"/>
  <c r="P445" i="6" s="1"/>
  <c r="O446" i="6"/>
  <c r="P446" i="6" s="1"/>
  <c r="O447" i="6"/>
  <c r="P447" i="6" s="1"/>
  <c r="O448" i="6"/>
  <c r="P448" i="6" s="1"/>
  <c r="O449" i="6"/>
  <c r="P449" i="6" s="1"/>
  <c r="O450" i="6"/>
  <c r="P450" i="6" s="1"/>
  <c r="O451" i="6"/>
  <c r="P451" i="6" s="1"/>
  <c r="O452" i="6"/>
  <c r="P452" i="6" s="1"/>
  <c r="O453" i="6"/>
  <c r="P453" i="6" s="1"/>
  <c r="O454" i="6"/>
  <c r="P454" i="6" s="1"/>
  <c r="O455" i="6"/>
  <c r="P455" i="6" s="1"/>
  <c r="O456" i="6"/>
  <c r="P456" i="6" s="1"/>
  <c r="O457" i="6"/>
  <c r="P457" i="6" s="1"/>
  <c r="O458" i="6"/>
  <c r="P458" i="6" s="1"/>
  <c r="O459" i="6"/>
  <c r="P459" i="6" s="1"/>
  <c r="O460" i="6"/>
  <c r="P460" i="6" s="1"/>
  <c r="O461" i="6"/>
  <c r="P461" i="6" s="1"/>
  <c r="O462" i="6"/>
  <c r="P462" i="6" s="1"/>
  <c r="O463" i="6"/>
  <c r="P463" i="6" s="1"/>
  <c r="O464" i="6"/>
  <c r="P464" i="6" s="1"/>
  <c r="O465" i="6"/>
  <c r="P465" i="6" s="1"/>
  <c r="O466" i="6"/>
  <c r="P466" i="6" s="1"/>
  <c r="O467" i="6"/>
  <c r="P467" i="6" s="1"/>
  <c r="O468" i="6"/>
  <c r="P468" i="6" s="1"/>
  <c r="O469" i="6"/>
  <c r="P469" i="6" s="1"/>
  <c r="O470" i="6"/>
  <c r="P470" i="6" s="1"/>
  <c r="O471" i="6"/>
  <c r="P471" i="6" s="1"/>
  <c r="O472" i="6"/>
  <c r="P472" i="6" s="1"/>
  <c r="O473" i="6"/>
  <c r="P473" i="6" s="1"/>
  <c r="O474" i="6"/>
  <c r="P474" i="6" s="1"/>
  <c r="O475" i="6"/>
  <c r="P475" i="6" s="1"/>
  <c r="O476" i="6"/>
  <c r="P476" i="6" s="1"/>
  <c r="O477" i="6"/>
  <c r="P477" i="6" s="1"/>
  <c r="O478" i="6"/>
  <c r="P478" i="6" s="1"/>
  <c r="O479" i="6"/>
  <c r="P479" i="6" s="1"/>
  <c r="O480" i="6"/>
  <c r="P480" i="6" s="1"/>
  <c r="O481" i="6"/>
  <c r="P481" i="6" s="1"/>
  <c r="O482" i="6"/>
  <c r="P482" i="6" s="1"/>
  <c r="O483" i="6"/>
  <c r="P483" i="6" s="1"/>
  <c r="O484" i="6"/>
  <c r="P484" i="6" s="1"/>
  <c r="O485" i="6"/>
  <c r="P485" i="6" s="1"/>
  <c r="O486" i="6"/>
  <c r="P486" i="6" s="1"/>
  <c r="O487" i="6"/>
  <c r="P487" i="6" s="1"/>
  <c r="O488" i="6"/>
  <c r="P488" i="6" s="1"/>
  <c r="O489" i="6"/>
  <c r="P489" i="6" s="1"/>
  <c r="O490" i="6"/>
  <c r="P490" i="6" s="1"/>
  <c r="O491" i="6"/>
  <c r="P491" i="6" s="1"/>
  <c r="O492" i="6"/>
  <c r="P492" i="6" s="1"/>
  <c r="O493" i="6"/>
  <c r="P493" i="6" s="1"/>
  <c r="O494" i="6"/>
  <c r="P494" i="6" s="1"/>
  <c r="O495" i="6"/>
  <c r="P495" i="6" s="1"/>
  <c r="O496" i="6"/>
  <c r="P496" i="6" s="1"/>
  <c r="O497" i="6"/>
  <c r="P497" i="6" s="1"/>
  <c r="O498" i="6"/>
  <c r="P498" i="6" s="1"/>
  <c r="O499" i="6"/>
  <c r="P499" i="6" s="1"/>
  <c r="O500" i="6"/>
  <c r="P500" i="6" s="1"/>
  <c r="O501" i="6"/>
  <c r="P501" i="6" s="1"/>
  <c r="O502" i="6"/>
  <c r="P502" i="6" s="1"/>
  <c r="O503" i="6"/>
  <c r="P503" i="6" s="1"/>
  <c r="O504" i="6"/>
  <c r="P504" i="6" s="1"/>
  <c r="O505" i="6"/>
  <c r="P505" i="6" s="1"/>
  <c r="O506" i="6"/>
  <c r="P506" i="6" s="1"/>
  <c r="O507" i="6"/>
  <c r="P507" i="6" s="1"/>
  <c r="O508" i="6"/>
  <c r="P508" i="6" s="1"/>
  <c r="O509" i="6"/>
  <c r="P509" i="6" s="1"/>
  <c r="O510" i="6"/>
  <c r="P510" i="6" s="1"/>
  <c r="O511" i="6"/>
  <c r="P511" i="6" s="1"/>
  <c r="O512" i="6"/>
  <c r="P512" i="6" s="1"/>
  <c r="O513" i="6"/>
  <c r="P513" i="6" s="1"/>
  <c r="O514" i="6"/>
  <c r="P514" i="6" s="1"/>
  <c r="O515" i="6"/>
  <c r="P515" i="6" s="1"/>
  <c r="O516" i="6"/>
  <c r="P516" i="6" s="1"/>
  <c r="O517" i="6"/>
  <c r="P517" i="6" s="1"/>
  <c r="O518" i="6"/>
  <c r="P518" i="6" s="1"/>
  <c r="O519" i="6"/>
  <c r="P519" i="6" s="1"/>
  <c r="O520" i="6"/>
  <c r="P520" i="6" s="1"/>
  <c r="O521" i="6"/>
  <c r="P521" i="6" s="1"/>
  <c r="O522" i="6"/>
  <c r="P522" i="6" s="1"/>
  <c r="O523" i="6"/>
  <c r="P523" i="6" s="1"/>
  <c r="O524" i="6"/>
  <c r="P524" i="6" s="1"/>
  <c r="O525" i="6"/>
  <c r="P525" i="6" s="1"/>
  <c r="O526" i="6"/>
  <c r="P526" i="6" s="1"/>
  <c r="O527" i="6"/>
  <c r="P527" i="6" s="1"/>
  <c r="O528" i="6"/>
  <c r="P528" i="6" s="1"/>
  <c r="O529" i="6"/>
  <c r="P529" i="6" s="1"/>
  <c r="O530" i="6"/>
  <c r="P530" i="6" s="1"/>
  <c r="O531" i="6"/>
  <c r="P531" i="6" s="1"/>
  <c r="O532" i="6"/>
  <c r="P532" i="6" s="1"/>
  <c r="O533" i="6"/>
  <c r="P533" i="6" s="1"/>
  <c r="O534" i="6"/>
  <c r="P534" i="6" s="1"/>
  <c r="O535" i="6"/>
  <c r="P535" i="6" s="1"/>
  <c r="O536" i="6"/>
  <c r="P536" i="6" s="1"/>
  <c r="O537" i="6"/>
  <c r="P537" i="6" s="1"/>
  <c r="O538" i="6"/>
  <c r="P538" i="6" s="1"/>
  <c r="O539" i="6"/>
  <c r="P539" i="6" s="1"/>
  <c r="O540" i="6"/>
  <c r="P540" i="6" s="1"/>
  <c r="O541" i="6"/>
  <c r="P541" i="6" s="1"/>
  <c r="O542" i="6"/>
  <c r="P542" i="6" s="1"/>
  <c r="O543" i="6"/>
  <c r="P543" i="6" s="1"/>
  <c r="O544" i="6"/>
  <c r="P544" i="6" s="1"/>
  <c r="O545" i="6"/>
  <c r="P545" i="6" s="1"/>
  <c r="O546" i="6"/>
  <c r="P546" i="6" s="1"/>
  <c r="O547" i="6"/>
  <c r="P547" i="6" s="1"/>
  <c r="O548" i="6"/>
  <c r="P548" i="6" s="1"/>
  <c r="O549" i="6"/>
  <c r="P549" i="6" s="1"/>
  <c r="O550" i="6"/>
  <c r="P550" i="6" s="1"/>
  <c r="O551" i="6"/>
  <c r="P551" i="6" s="1"/>
  <c r="O552" i="6"/>
  <c r="P552" i="6" s="1"/>
  <c r="O553" i="6"/>
  <c r="P553" i="6" s="1"/>
  <c r="O554" i="6"/>
  <c r="P554" i="6" s="1"/>
  <c r="O555" i="6"/>
  <c r="P555" i="6" s="1"/>
  <c r="O556" i="6"/>
  <c r="P556" i="6" s="1"/>
  <c r="O557" i="6"/>
  <c r="P557" i="6" s="1"/>
  <c r="O558" i="6"/>
  <c r="P558" i="6" s="1"/>
  <c r="O559" i="6"/>
  <c r="P559" i="6" s="1"/>
  <c r="O560" i="6"/>
  <c r="P560" i="6" s="1"/>
  <c r="O561" i="6"/>
  <c r="P561" i="6" s="1"/>
  <c r="O562" i="6"/>
  <c r="P562" i="6" s="1"/>
  <c r="O563" i="6"/>
  <c r="P563" i="6" s="1"/>
  <c r="O564" i="6"/>
  <c r="P564" i="6" s="1"/>
  <c r="O565" i="6"/>
  <c r="P565" i="6" s="1"/>
  <c r="O566" i="6"/>
  <c r="P566" i="6" s="1"/>
  <c r="O567" i="6"/>
  <c r="P567" i="6" s="1"/>
  <c r="O568" i="6"/>
  <c r="P568" i="6" s="1"/>
  <c r="O569" i="6"/>
  <c r="P569" i="6" s="1"/>
  <c r="O570" i="6"/>
  <c r="P570" i="6" s="1"/>
  <c r="O571" i="6"/>
  <c r="P571" i="6" s="1"/>
  <c r="O572" i="6"/>
  <c r="P572" i="6" s="1"/>
  <c r="O573" i="6"/>
  <c r="P573" i="6" s="1"/>
  <c r="O574" i="6"/>
  <c r="P574" i="6" s="1"/>
  <c r="O575" i="6"/>
  <c r="P575" i="6" s="1"/>
  <c r="O576" i="6"/>
  <c r="P576" i="6" s="1"/>
  <c r="O577" i="6"/>
  <c r="P577" i="6" s="1"/>
  <c r="O578" i="6"/>
  <c r="P578" i="6" s="1"/>
  <c r="O579" i="6"/>
  <c r="P579" i="6" s="1"/>
  <c r="O580" i="6"/>
  <c r="P580" i="6" s="1"/>
  <c r="O581" i="6"/>
  <c r="P581" i="6" s="1"/>
  <c r="O582" i="6"/>
  <c r="P582" i="6" s="1"/>
  <c r="O583" i="6"/>
  <c r="P583" i="6" s="1"/>
  <c r="O584" i="6"/>
  <c r="P584" i="6" s="1"/>
  <c r="O585" i="6"/>
  <c r="P585" i="6" s="1"/>
  <c r="O586" i="6"/>
  <c r="P586" i="6" s="1"/>
  <c r="O587" i="6"/>
  <c r="P587" i="6" s="1"/>
  <c r="O588" i="6"/>
  <c r="P588" i="6" s="1"/>
  <c r="O589" i="6"/>
  <c r="P589" i="6" s="1"/>
  <c r="O590" i="6"/>
  <c r="P590" i="6" s="1"/>
  <c r="O591" i="6"/>
  <c r="P591" i="6" s="1"/>
  <c r="O592" i="6"/>
  <c r="P592" i="6" s="1"/>
  <c r="O593" i="6"/>
  <c r="P593" i="6" s="1"/>
  <c r="O594" i="6"/>
  <c r="P594" i="6" s="1"/>
  <c r="O595" i="6"/>
  <c r="P595" i="6" s="1"/>
  <c r="O596" i="6"/>
  <c r="P596" i="6" s="1"/>
  <c r="O597" i="6"/>
  <c r="P597" i="6" s="1"/>
  <c r="O598" i="6"/>
  <c r="P598" i="6" s="1"/>
  <c r="O599" i="6"/>
  <c r="P599" i="6" s="1"/>
  <c r="O600" i="6"/>
  <c r="P600" i="6" s="1"/>
  <c r="O601" i="6"/>
  <c r="P601" i="6" s="1"/>
  <c r="O602" i="6"/>
  <c r="P602" i="6" s="1"/>
  <c r="O603" i="6"/>
  <c r="P603" i="6" s="1"/>
  <c r="O604" i="6"/>
  <c r="P604" i="6" s="1"/>
  <c r="O605" i="6"/>
  <c r="P605" i="6" s="1"/>
  <c r="O606" i="6"/>
  <c r="P606" i="6" s="1"/>
  <c r="O607" i="6"/>
  <c r="P607" i="6" s="1"/>
  <c r="O608" i="6"/>
  <c r="P608" i="6" s="1"/>
  <c r="O609" i="6"/>
  <c r="P609" i="6" s="1"/>
  <c r="O610" i="6"/>
  <c r="P610" i="6" s="1"/>
  <c r="O611" i="6"/>
  <c r="P611" i="6" s="1"/>
  <c r="O612" i="6"/>
  <c r="P612" i="6" s="1"/>
  <c r="O613" i="6"/>
  <c r="P613" i="6" s="1"/>
  <c r="O614" i="6"/>
  <c r="P614" i="6" s="1"/>
  <c r="O615" i="6"/>
  <c r="P615" i="6" s="1"/>
  <c r="O616" i="6"/>
  <c r="P616" i="6" s="1"/>
  <c r="O617" i="6"/>
  <c r="P617" i="6" s="1"/>
  <c r="O618" i="6"/>
  <c r="P618" i="6" s="1"/>
  <c r="O619" i="6"/>
  <c r="P619" i="6" s="1"/>
  <c r="O620" i="6"/>
  <c r="P620" i="6" s="1"/>
  <c r="O621" i="6"/>
  <c r="P621" i="6" s="1"/>
  <c r="O622" i="6"/>
  <c r="P622" i="6" s="1"/>
  <c r="O623" i="6"/>
  <c r="P623" i="6" s="1"/>
  <c r="O624" i="6"/>
  <c r="P624" i="6" s="1"/>
  <c r="O625" i="6"/>
  <c r="P625" i="6" s="1"/>
  <c r="O626" i="6"/>
  <c r="P626" i="6" s="1"/>
  <c r="O627" i="6"/>
  <c r="P627" i="6" s="1"/>
  <c r="O628" i="6"/>
  <c r="P628" i="6" s="1"/>
  <c r="O629" i="6"/>
  <c r="P629" i="6" s="1"/>
  <c r="O630" i="6"/>
  <c r="P630" i="6" s="1"/>
  <c r="O631" i="6"/>
  <c r="P631" i="6" s="1"/>
  <c r="O632" i="6"/>
  <c r="P632" i="6" s="1"/>
  <c r="O633" i="6"/>
  <c r="P633" i="6" s="1"/>
  <c r="O634" i="6"/>
  <c r="P634" i="6" s="1"/>
  <c r="O635" i="6"/>
  <c r="P635" i="6" s="1"/>
  <c r="O636" i="6"/>
  <c r="P636" i="6" s="1"/>
  <c r="O637" i="6"/>
  <c r="P637" i="6" s="1"/>
  <c r="O638" i="6"/>
  <c r="P638" i="6" s="1"/>
  <c r="O639" i="6"/>
  <c r="P639" i="6" s="1"/>
  <c r="O640" i="6"/>
  <c r="P640" i="6" s="1"/>
  <c r="O641" i="6"/>
  <c r="P641" i="6" s="1"/>
  <c r="O642" i="6"/>
  <c r="P642" i="6" s="1"/>
  <c r="O643" i="6"/>
  <c r="P643" i="6" s="1"/>
  <c r="O644" i="6"/>
  <c r="P644" i="6" s="1"/>
  <c r="O645" i="6"/>
  <c r="P645" i="6" s="1"/>
  <c r="O646" i="6"/>
  <c r="P646" i="6" s="1"/>
  <c r="O647" i="6"/>
  <c r="P647" i="6" s="1"/>
  <c r="O648" i="6"/>
  <c r="P648" i="6" s="1"/>
  <c r="O649" i="6"/>
  <c r="P649" i="6" s="1"/>
  <c r="O650" i="6"/>
  <c r="P650" i="6" s="1"/>
  <c r="O651" i="6"/>
  <c r="P651" i="6" s="1"/>
  <c r="O652" i="6"/>
  <c r="P652" i="6" s="1"/>
  <c r="O653" i="6"/>
  <c r="P653" i="6" s="1"/>
  <c r="O654" i="6"/>
  <c r="P654" i="6" s="1"/>
  <c r="O655" i="6"/>
  <c r="P655" i="6" s="1"/>
  <c r="O656" i="6"/>
  <c r="P656" i="6" s="1"/>
  <c r="O657" i="6"/>
  <c r="P657" i="6" s="1"/>
  <c r="O658" i="6"/>
  <c r="P658" i="6" s="1"/>
  <c r="O659" i="6"/>
  <c r="P659" i="6" s="1"/>
  <c r="O660" i="6"/>
  <c r="P660" i="6" s="1"/>
  <c r="O661" i="6"/>
  <c r="P661" i="6" s="1"/>
  <c r="O662" i="6"/>
  <c r="P662" i="6" s="1"/>
  <c r="O663" i="6"/>
  <c r="P663" i="6" s="1"/>
  <c r="O664" i="6"/>
  <c r="P664" i="6" s="1"/>
  <c r="O665" i="6"/>
  <c r="P665" i="6" s="1"/>
  <c r="O666" i="6"/>
  <c r="P666" i="6" s="1"/>
  <c r="O667" i="6"/>
  <c r="P667" i="6" s="1"/>
  <c r="O668" i="6"/>
  <c r="P668" i="6" s="1"/>
  <c r="O669" i="6"/>
  <c r="P669" i="6" s="1"/>
  <c r="O670" i="6"/>
  <c r="P670" i="6" s="1"/>
  <c r="O671" i="6"/>
  <c r="P671" i="6" s="1"/>
  <c r="O672" i="6"/>
  <c r="P672" i="6" s="1"/>
  <c r="O673" i="6"/>
  <c r="P673" i="6" s="1"/>
  <c r="O674" i="6"/>
  <c r="P674" i="6" s="1"/>
  <c r="O675" i="6"/>
  <c r="P675" i="6" s="1"/>
  <c r="O676" i="6"/>
  <c r="P676" i="6" s="1"/>
  <c r="O677" i="6"/>
  <c r="P677" i="6" s="1"/>
  <c r="O678" i="6"/>
  <c r="P678" i="6" s="1"/>
  <c r="O679" i="6"/>
  <c r="P679" i="6" s="1"/>
  <c r="O680" i="6"/>
  <c r="P680" i="6" s="1"/>
  <c r="O681" i="6"/>
  <c r="P681" i="6" s="1"/>
  <c r="O682" i="6"/>
  <c r="P682" i="6" s="1"/>
  <c r="O683" i="6"/>
  <c r="P683" i="6" s="1"/>
  <c r="O684" i="6"/>
  <c r="P684" i="6" s="1"/>
  <c r="O685" i="6"/>
  <c r="P685" i="6" s="1"/>
  <c r="O686" i="6"/>
  <c r="P686" i="6" s="1"/>
  <c r="O687" i="6"/>
  <c r="P687" i="6" s="1"/>
  <c r="O688" i="6"/>
  <c r="P688" i="6" s="1"/>
  <c r="O689" i="6"/>
  <c r="P689" i="6" s="1"/>
  <c r="O690" i="6"/>
  <c r="P690" i="6" s="1"/>
  <c r="O691" i="6"/>
  <c r="P691" i="6" s="1"/>
  <c r="O692" i="6"/>
  <c r="P692" i="6" s="1"/>
  <c r="O693" i="6"/>
  <c r="P693" i="6" s="1"/>
  <c r="O694" i="6"/>
  <c r="P694" i="6" s="1"/>
  <c r="O695" i="6"/>
  <c r="P695" i="6" s="1"/>
  <c r="O696" i="6"/>
  <c r="P696" i="6" s="1"/>
  <c r="O697" i="6"/>
  <c r="P697" i="6" s="1"/>
  <c r="O698" i="6"/>
  <c r="P698" i="6" s="1"/>
  <c r="O699" i="6"/>
  <c r="P699" i="6" s="1"/>
  <c r="O700" i="6"/>
  <c r="P700" i="6" s="1"/>
  <c r="O701" i="6"/>
  <c r="P701" i="6" s="1"/>
  <c r="O702" i="6"/>
  <c r="P702" i="6" s="1"/>
  <c r="O703" i="6"/>
  <c r="P703" i="6" s="1"/>
  <c r="O704" i="6"/>
  <c r="P704" i="6" s="1"/>
  <c r="O705" i="6"/>
  <c r="P705" i="6" s="1"/>
  <c r="O706" i="6"/>
  <c r="P706" i="6" s="1"/>
  <c r="O707" i="6"/>
  <c r="P707" i="6" s="1"/>
  <c r="O708" i="6"/>
  <c r="P708" i="6" s="1"/>
  <c r="O709" i="6"/>
  <c r="P709" i="6" s="1"/>
  <c r="O710" i="6"/>
  <c r="P710" i="6" s="1"/>
  <c r="O711" i="6"/>
  <c r="P711" i="6" s="1"/>
  <c r="O712" i="6"/>
  <c r="P712" i="6" s="1"/>
  <c r="O713" i="6"/>
  <c r="P713" i="6" s="1"/>
  <c r="O714" i="6"/>
  <c r="P714" i="6" s="1"/>
  <c r="O715" i="6"/>
  <c r="P715" i="6" s="1"/>
  <c r="O716" i="6"/>
  <c r="P716" i="6" s="1"/>
  <c r="O717" i="6"/>
  <c r="P717" i="6" s="1"/>
  <c r="O718" i="6"/>
  <c r="P718" i="6" s="1"/>
  <c r="O719" i="6"/>
  <c r="P719" i="6" s="1"/>
  <c r="O720" i="6"/>
  <c r="P720" i="6" s="1"/>
  <c r="O721" i="6"/>
  <c r="P721" i="6" s="1"/>
  <c r="O722" i="6"/>
  <c r="P722" i="6" s="1"/>
  <c r="O723" i="6"/>
  <c r="P723" i="6" s="1"/>
  <c r="O724" i="6"/>
  <c r="P724" i="6" s="1"/>
  <c r="O725" i="6"/>
  <c r="P725" i="6" s="1"/>
  <c r="O726" i="6"/>
  <c r="P726" i="6" s="1"/>
  <c r="O727" i="6"/>
  <c r="P727" i="6" s="1"/>
  <c r="O728" i="6"/>
  <c r="P728" i="6" s="1"/>
  <c r="O729" i="6"/>
  <c r="P729" i="6" s="1"/>
  <c r="O730" i="6"/>
  <c r="P730" i="6" s="1"/>
  <c r="O731" i="6"/>
  <c r="P731" i="6" s="1"/>
  <c r="O732" i="6"/>
  <c r="P732" i="6" s="1"/>
  <c r="O733" i="6"/>
  <c r="P733" i="6" s="1"/>
  <c r="O734" i="6"/>
  <c r="P734" i="6" s="1"/>
  <c r="O735" i="6"/>
  <c r="P735" i="6" s="1"/>
  <c r="O736" i="6"/>
  <c r="P736" i="6" s="1"/>
  <c r="O737" i="6"/>
  <c r="P737" i="6" s="1"/>
  <c r="O738" i="6"/>
  <c r="P738" i="6" s="1"/>
  <c r="O739" i="6"/>
  <c r="P739" i="6" s="1"/>
  <c r="O740" i="6"/>
  <c r="P740" i="6" s="1"/>
  <c r="O741" i="6"/>
  <c r="P741" i="6" s="1"/>
  <c r="O742" i="6"/>
  <c r="P742" i="6" s="1"/>
  <c r="O743" i="6"/>
  <c r="P743" i="6" s="1"/>
  <c r="O744" i="6"/>
  <c r="P744" i="6" s="1"/>
  <c r="O745" i="6"/>
  <c r="P745" i="6" s="1"/>
  <c r="O746" i="6"/>
  <c r="P746" i="6" s="1"/>
  <c r="O747" i="6"/>
  <c r="P747" i="6" s="1"/>
  <c r="O748" i="6"/>
  <c r="P748" i="6" s="1"/>
  <c r="O749" i="6"/>
  <c r="P749" i="6" s="1"/>
  <c r="O750" i="6"/>
  <c r="P750" i="6" s="1"/>
  <c r="O751" i="6"/>
  <c r="P751" i="6" s="1"/>
  <c r="O752" i="6"/>
  <c r="P752" i="6" s="1"/>
  <c r="O753" i="6"/>
  <c r="P753" i="6" s="1"/>
  <c r="O754" i="6"/>
  <c r="P754" i="6" s="1"/>
  <c r="O755" i="6"/>
  <c r="P755" i="6" s="1"/>
  <c r="O756" i="6"/>
  <c r="P756" i="6" s="1"/>
  <c r="O757" i="6"/>
  <c r="P757" i="6" s="1"/>
  <c r="O758" i="6"/>
  <c r="P758" i="6" s="1"/>
  <c r="O759" i="6"/>
  <c r="P759" i="6" s="1"/>
  <c r="O760" i="6"/>
  <c r="P760" i="6" s="1"/>
  <c r="O761" i="6"/>
  <c r="P761" i="6" s="1"/>
  <c r="O762" i="6"/>
  <c r="P762" i="6" s="1"/>
  <c r="O763" i="6"/>
  <c r="P763" i="6" s="1"/>
  <c r="O764" i="6"/>
  <c r="P764" i="6" s="1"/>
  <c r="O765" i="6"/>
  <c r="P765" i="6" s="1"/>
  <c r="O766" i="6"/>
  <c r="P766" i="6" s="1"/>
  <c r="O767" i="6"/>
  <c r="P767" i="6" s="1"/>
  <c r="O768" i="6"/>
  <c r="P768" i="6" s="1"/>
  <c r="O769" i="6"/>
  <c r="P769" i="6" s="1"/>
  <c r="O770" i="6"/>
  <c r="P770" i="6" s="1"/>
  <c r="O771" i="6"/>
  <c r="P771" i="6" s="1"/>
  <c r="O772" i="6"/>
  <c r="P772" i="6" s="1"/>
  <c r="O773" i="6"/>
  <c r="P773" i="6" s="1"/>
  <c r="O774" i="6"/>
  <c r="P774" i="6" s="1"/>
  <c r="O775" i="6"/>
  <c r="P775" i="6" s="1"/>
  <c r="O776" i="6"/>
  <c r="P776" i="6" s="1"/>
  <c r="O777" i="6"/>
  <c r="P777" i="6" s="1"/>
  <c r="O778" i="6"/>
  <c r="P778" i="6" s="1"/>
  <c r="O779" i="6"/>
  <c r="P779" i="6" s="1"/>
  <c r="O780" i="6"/>
  <c r="P780" i="6" s="1"/>
  <c r="O781" i="6"/>
  <c r="P781" i="6" s="1"/>
  <c r="O782" i="6"/>
  <c r="P782" i="6" s="1"/>
  <c r="O783" i="6"/>
  <c r="P783" i="6" s="1"/>
  <c r="O784" i="6"/>
  <c r="P784" i="6" s="1"/>
  <c r="O785" i="6"/>
  <c r="P785" i="6" s="1"/>
  <c r="O786" i="6"/>
  <c r="P786" i="6" s="1"/>
  <c r="O787" i="6"/>
  <c r="P787" i="6" s="1"/>
  <c r="O788" i="6"/>
  <c r="P788" i="6" s="1"/>
  <c r="O789" i="6"/>
  <c r="P789" i="6" s="1"/>
  <c r="O790" i="6"/>
  <c r="P790" i="6" s="1"/>
  <c r="O791" i="6"/>
  <c r="P791" i="6" s="1"/>
  <c r="O792" i="6"/>
  <c r="P792" i="6" s="1"/>
  <c r="O793" i="6"/>
  <c r="P793" i="6" s="1"/>
  <c r="O794" i="6"/>
  <c r="P794" i="6" s="1"/>
  <c r="O795" i="6"/>
  <c r="P795" i="6" s="1"/>
  <c r="O796" i="6"/>
  <c r="P796" i="6" s="1"/>
  <c r="O797" i="6"/>
  <c r="P797" i="6" s="1"/>
  <c r="O798" i="6"/>
  <c r="P798" i="6" s="1"/>
  <c r="O799" i="6"/>
  <c r="P799" i="6" s="1"/>
  <c r="O800" i="6"/>
  <c r="P800" i="6" s="1"/>
  <c r="O801" i="6"/>
  <c r="P801" i="6" s="1"/>
  <c r="O802" i="6"/>
  <c r="P802" i="6" s="1"/>
  <c r="O803" i="6"/>
  <c r="P803" i="6" s="1"/>
  <c r="O804" i="6"/>
  <c r="P804" i="6" s="1"/>
  <c r="O805" i="6"/>
  <c r="P805" i="6" s="1"/>
  <c r="O806" i="6"/>
  <c r="P806" i="6" s="1"/>
  <c r="O807" i="6"/>
  <c r="P807" i="6" s="1"/>
  <c r="O808" i="6"/>
  <c r="P808" i="6" s="1"/>
  <c r="O809" i="6"/>
  <c r="P809" i="6" s="1"/>
  <c r="O810" i="6"/>
  <c r="P810" i="6" s="1"/>
  <c r="O811" i="6"/>
  <c r="P811" i="6" s="1"/>
  <c r="O812" i="6"/>
  <c r="P812" i="6" s="1"/>
  <c r="O813" i="6"/>
  <c r="P813" i="6" s="1"/>
  <c r="O814" i="6"/>
  <c r="P814" i="6" s="1"/>
  <c r="O815" i="6"/>
  <c r="P815" i="6" s="1"/>
  <c r="O816" i="6"/>
  <c r="P816" i="6" s="1"/>
  <c r="O817" i="6"/>
  <c r="P817" i="6" s="1"/>
  <c r="O818" i="6"/>
  <c r="P818" i="6" s="1"/>
  <c r="O819" i="6"/>
  <c r="P819" i="6" s="1"/>
  <c r="O820" i="6"/>
  <c r="P820" i="6" s="1"/>
  <c r="O821" i="6"/>
  <c r="P821" i="6" s="1"/>
  <c r="O822" i="6"/>
  <c r="P822" i="6" s="1"/>
  <c r="O823" i="6"/>
  <c r="P823" i="6" s="1"/>
  <c r="O824" i="6"/>
  <c r="P824" i="6" s="1"/>
  <c r="O825" i="6"/>
  <c r="P825" i="6" s="1"/>
  <c r="O826" i="6"/>
  <c r="P826" i="6" s="1"/>
  <c r="O827" i="6"/>
  <c r="P827" i="6" s="1"/>
  <c r="O828" i="6"/>
  <c r="P828" i="6" s="1"/>
  <c r="O829" i="6"/>
  <c r="P829" i="6" s="1"/>
  <c r="O830" i="6"/>
  <c r="P830" i="6" s="1"/>
  <c r="O831" i="6"/>
  <c r="P831" i="6" s="1"/>
  <c r="O832" i="6"/>
  <c r="P832" i="6" s="1"/>
  <c r="O833" i="6"/>
  <c r="P833" i="6" s="1"/>
  <c r="O834" i="6"/>
  <c r="P834" i="6" s="1"/>
  <c r="O835" i="6"/>
  <c r="P835" i="6" s="1"/>
  <c r="O836" i="6"/>
  <c r="P836" i="6" s="1"/>
  <c r="O837" i="6"/>
  <c r="P837" i="6" s="1"/>
  <c r="O838" i="6"/>
  <c r="P838" i="6" s="1"/>
  <c r="O839" i="6"/>
  <c r="P839" i="6" s="1"/>
  <c r="O840" i="6"/>
  <c r="P840" i="6" s="1"/>
  <c r="O2" i="6"/>
  <c r="P2" i="6" s="1"/>
  <c r="O3" i="5"/>
  <c r="P3" i="5" s="1"/>
  <c r="O4" i="5"/>
  <c r="P4" i="5" s="1"/>
  <c r="O5" i="5"/>
  <c r="P5" i="5" s="1"/>
  <c r="O6" i="5"/>
  <c r="P6" i="5" s="1"/>
  <c r="O7" i="5"/>
  <c r="P7" i="5" s="1"/>
  <c r="O8" i="5"/>
  <c r="P8" i="5" s="1"/>
  <c r="O9" i="5"/>
  <c r="P9" i="5" s="1"/>
  <c r="O10" i="5"/>
  <c r="P10" i="5" s="1"/>
  <c r="O11" i="5"/>
  <c r="P11" i="5" s="1"/>
  <c r="O12" i="5"/>
  <c r="P12" i="5" s="1"/>
  <c r="O13" i="5"/>
  <c r="P13" i="5" s="1"/>
  <c r="O14" i="5"/>
  <c r="P14" i="5" s="1"/>
  <c r="O15" i="5"/>
  <c r="P15" i="5" s="1"/>
  <c r="O16" i="5"/>
  <c r="P16" i="5" s="1"/>
  <c r="O17" i="5"/>
  <c r="P17" i="5" s="1"/>
  <c r="O18" i="5"/>
  <c r="P18" i="5" s="1"/>
  <c r="O19" i="5"/>
  <c r="P19" i="5" s="1"/>
  <c r="O20" i="5"/>
  <c r="P20" i="5" s="1"/>
  <c r="O21" i="5"/>
  <c r="P21" i="5" s="1"/>
  <c r="O22" i="5"/>
  <c r="P22" i="5" s="1"/>
  <c r="O23" i="5"/>
  <c r="P23" i="5" s="1"/>
  <c r="O24" i="5"/>
  <c r="P24" i="5" s="1"/>
  <c r="O25" i="5"/>
  <c r="P25" i="5" s="1"/>
  <c r="O26" i="5"/>
  <c r="P26" i="5" s="1"/>
  <c r="O27" i="5"/>
  <c r="P27" i="5" s="1"/>
  <c r="O28" i="5"/>
  <c r="P28" i="5" s="1"/>
  <c r="O29" i="5"/>
  <c r="P29" i="5" s="1"/>
  <c r="O30" i="5"/>
  <c r="P30" i="5" s="1"/>
  <c r="O31" i="5"/>
  <c r="P31" i="5" s="1"/>
  <c r="O32" i="5"/>
  <c r="P32" i="5" s="1"/>
  <c r="O33" i="5"/>
  <c r="P33" i="5" s="1"/>
  <c r="O34" i="5"/>
  <c r="P34" i="5" s="1"/>
  <c r="O35" i="5"/>
  <c r="P35" i="5" s="1"/>
  <c r="O36" i="5"/>
  <c r="P36" i="5" s="1"/>
  <c r="O37" i="5"/>
  <c r="P37" i="5" s="1"/>
  <c r="O38" i="5"/>
  <c r="P38" i="5" s="1"/>
  <c r="O39" i="5"/>
  <c r="P39" i="5" s="1"/>
  <c r="O40" i="5"/>
  <c r="P40" i="5" s="1"/>
  <c r="O41" i="5"/>
  <c r="P41" i="5" s="1"/>
  <c r="O42" i="5"/>
  <c r="P42" i="5" s="1"/>
  <c r="O43" i="5"/>
  <c r="P43" i="5" s="1"/>
  <c r="O44" i="5"/>
  <c r="P44" i="5" s="1"/>
  <c r="O45" i="5"/>
  <c r="P45" i="5" s="1"/>
  <c r="O46" i="5"/>
  <c r="P46" i="5" s="1"/>
  <c r="O47" i="5"/>
  <c r="P47" i="5" s="1"/>
  <c r="O48" i="5"/>
  <c r="P48" i="5" s="1"/>
  <c r="O49" i="5"/>
  <c r="P49" i="5" s="1"/>
  <c r="O50" i="5"/>
  <c r="P50" i="5" s="1"/>
  <c r="O51" i="5"/>
  <c r="P51" i="5" s="1"/>
  <c r="O52" i="5"/>
  <c r="P52" i="5" s="1"/>
  <c r="O53" i="5"/>
  <c r="P53" i="5" s="1"/>
  <c r="O54" i="5"/>
  <c r="P54" i="5" s="1"/>
  <c r="O55" i="5"/>
  <c r="P55" i="5" s="1"/>
  <c r="O56" i="5"/>
  <c r="P56" i="5" s="1"/>
  <c r="O57" i="5"/>
  <c r="P57" i="5" s="1"/>
  <c r="O58" i="5"/>
  <c r="P58" i="5" s="1"/>
  <c r="O59" i="5"/>
  <c r="P59" i="5" s="1"/>
  <c r="O60" i="5"/>
  <c r="P60" i="5" s="1"/>
  <c r="O61" i="5"/>
  <c r="P61" i="5" s="1"/>
  <c r="O62" i="5"/>
  <c r="P62" i="5" s="1"/>
  <c r="O63" i="5"/>
  <c r="P63" i="5" s="1"/>
  <c r="O64" i="5"/>
  <c r="P64" i="5" s="1"/>
  <c r="O65" i="5"/>
  <c r="P65" i="5" s="1"/>
  <c r="O66" i="5"/>
  <c r="P66" i="5" s="1"/>
  <c r="O67" i="5"/>
  <c r="P67" i="5" s="1"/>
  <c r="O68" i="5"/>
  <c r="P68" i="5" s="1"/>
  <c r="O69" i="5"/>
  <c r="P69" i="5" s="1"/>
  <c r="O70" i="5"/>
  <c r="P70" i="5" s="1"/>
  <c r="O71" i="5"/>
  <c r="P71" i="5" s="1"/>
  <c r="O72" i="5"/>
  <c r="P72" i="5" s="1"/>
  <c r="O73" i="5"/>
  <c r="P73" i="5" s="1"/>
  <c r="O74" i="5"/>
  <c r="P74" i="5" s="1"/>
  <c r="O75" i="5"/>
  <c r="P75" i="5" s="1"/>
  <c r="O76" i="5"/>
  <c r="P76" i="5" s="1"/>
  <c r="O77" i="5"/>
  <c r="P77" i="5" s="1"/>
  <c r="O78" i="5"/>
  <c r="P78" i="5" s="1"/>
  <c r="O79" i="5"/>
  <c r="P79" i="5" s="1"/>
  <c r="O80" i="5"/>
  <c r="P80" i="5" s="1"/>
  <c r="O81" i="5"/>
  <c r="P81" i="5" s="1"/>
  <c r="O82" i="5"/>
  <c r="P82" i="5" s="1"/>
  <c r="O83" i="5"/>
  <c r="P83" i="5" s="1"/>
  <c r="O84" i="5"/>
  <c r="P84" i="5" s="1"/>
  <c r="O85" i="5"/>
  <c r="P85" i="5" s="1"/>
  <c r="O86" i="5"/>
  <c r="P86" i="5" s="1"/>
  <c r="O87" i="5"/>
  <c r="P87" i="5" s="1"/>
  <c r="O88" i="5"/>
  <c r="P88" i="5" s="1"/>
  <c r="O89" i="5"/>
  <c r="P89" i="5" s="1"/>
  <c r="O90" i="5"/>
  <c r="P90" i="5" s="1"/>
  <c r="O91" i="5"/>
  <c r="P91" i="5" s="1"/>
  <c r="O92" i="5"/>
  <c r="P92" i="5" s="1"/>
  <c r="O93" i="5"/>
  <c r="P93" i="5" s="1"/>
  <c r="O94" i="5"/>
  <c r="P94" i="5" s="1"/>
  <c r="O95" i="5"/>
  <c r="P95" i="5" s="1"/>
  <c r="O96" i="5"/>
  <c r="P96" i="5" s="1"/>
  <c r="O97" i="5"/>
  <c r="P97" i="5" s="1"/>
  <c r="O98" i="5"/>
  <c r="P98" i="5" s="1"/>
  <c r="O99" i="5"/>
  <c r="P99" i="5" s="1"/>
  <c r="O100" i="5"/>
  <c r="P100" i="5" s="1"/>
  <c r="O101" i="5"/>
  <c r="P101" i="5" s="1"/>
  <c r="O102" i="5"/>
  <c r="P102" i="5" s="1"/>
  <c r="O103" i="5"/>
  <c r="P103" i="5" s="1"/>
  <c r="O104" i="5"/>
  <c r="P104" i="5" s="1"/>
  <c r="O105" i="5"/>
  <c r="P105" i="5" s="1"/>
  <c r="O106" i="5"/>
  <c r="P106" i="5" s="1"/>
  <c r="O107" i="5"/>
  <c r="P107" i="5" s="1"/>
  <c r="O108" i="5"/>
  <c r="P108" i="5" s="1"/>
  <c r="O109" i="5"/>
  <c r="P109" i="5" s="1"/>
  <c r="O110" i="5"/>
  <c r="P110" i="5" s="1"/>
  <c r="O111" i="5"/>
  <c r="P111" i="5" s="1"/>
  <c r="O112" i="5"/>
  <c r="P112" i="5" s="1"/>
  <c r="O113" i="5"/>
  <c r="P113" i="5" s="1"/>
  <c r="O114" i="5"/>
  <c r="P114" i="5" s="1"/>
  <c r="O115" i="5"/>
  <c r="P115" i="5" s="1"/>
  <c r="O116" i="5"/>
  <c r="P116" i="5" s="1"/>
  <c r="O117" i="5"/>
  <c r="P117" i="5" s="1"/>
  <c r="O118" i="5"/>
  <c r="P118" i="5" s="1"/>
  <c r="O119" i="5"/>
  <c r="P119" i="5" s="1"/>
  <c r="O120" i="5"/>
  <c r="P120" i="5" s="1"/>
  <c r="O121" i="5"/>
  <c r="P121" i="5" s="1"/>
  <c r="O122" i="5"/>
  <c r="P122" i="5" s="1"/>
  <c r="O123" i="5"/>
  <c r="P123" i="5" s="1"/>
  <c r="O124" i="5"/>
  <c r="P124" i="5" s="1"/>
  <c r="O125" i="5"/>
  <c r="P125" i="5" s="1"/>
  <c r="O126" i="5"/>
  <c r="P126" i="5" s="1"/>
  <c r="O127" i="5"/>
  <c r="P127" i="5" s="1"/>
  <c r="O128" i="5"/>
  <c r="P128" i="5" s="1"/>
  <c r="O129" i="5"/>
  <c r="P129" i="5" s="1"/>
  <c r="O130" i="5"/>
  <c r="P130" i="5" s="1"/>
  <c r="O131" i="5"/>
  <c r="P131" i="5" s="1"/>
  <c r="O132" i="5"/>
  <c r="P132" i="5" s="1"/>
  <c r="O133" i="5"/>
  <c r="P133" i="5" s="1"/>
  <c r="O134" i="5"/>
  <c r="P134" i="5" s="1"/>
  <c r="O135" i="5"/>
  <c r="P135" i="5" s="1"/>
  <c r="O136" i="5"/>
  <c r="P136" i="5" s="1"/>
  <c r="O137" i="5"/>
  <c r="P137" i="5" s="1"/>
  <c r="O138" i="5"/>
  <c r="P138" i="5" s="1"/>
  <c r="O139" i="5"/>
  <c r="P139" i="5" s="1"/>
  <c r="O140" i="5"/>
  <c r="P140" i="5" s="1"/>
  <c r="O141" i="5"/>
  <c r="P141" i="5" s="1"/>
  <c r="O142" i="5"/>
  <c r="P142" i="5" s="1"/>
  <c r="O143" i="5"/>
  <c r="P143" i="5" s="1"/>
  <c r="O144" i="5"/>
  <c r="P144" i="5" s="1"/>
  <c r="O145" i="5"/>
  <c r="P145" i="5" s="1"/>
  <c r="O146" i="5"/>
  <c r="P146" i="5" s="1"/>
  <c r="O147" i="5"/>
  <c r="P147" i="5" s="1"/>
  <c r="O148" i="5"/>
  <c r="P148" i="5" s="1"/>
  <c r="O149" i="5"/>
  <c r="P149" i="5" s="1"/>
  <c r="O150" i="5"/>
  <c r="P150" i="5" s="1"/>
  <c r="O151" i="5"/>
  <c r="P151" i="5" s="1"/>
  <c r="O152" i="5"/>
  <c r="P152" i="5" s="1"/>
  <c r="O153" i="5"/>
  <c r="P153" i="5" s="1"/>
  <c r="O154" i="5"/>
  <c r="P154" i="5" s="1"/>
  <c r="O155" i="5"/>
  <c r="P155" i="5" s="1"/>
  <c r="O156" i="5"/>
  <c r="P156" i="5" s="1"/>
  <c r="O157" i="5"/>
  <c r="P157" i="5" s="1"/>
  <c r="O158" i="5"/>
  <c r="P158" i="5" s="1"/>
  <c r="O159" i="5"/>
  <c r="P159" i="5" s="1"/>
  <c r="O160" i="5"/>
  <c r="P160" i="5" s="1"/>
  <c r="O161" i="5"/>
  <c r="P161" i="5" s="1"/>
  <c r="O162" i="5"/>
  <c r="P162" i="5" s="1"/>
  <c r="O163" i="5"/>
  <c r="P163" i="5" s="1"/>
  <c r="O164" i="5"/>
  <c r="P164" i="5" s="1"/>
  <c r="O165" i="5"/>
  <c r="P165" i="5" s="1"/>
  <c r="O166" i="5"/>
  <c r="P166" i="5" s="1"/>
  <c r="O167" i="5"/>
  <c r="P167" i="5" s="1"/>
  <c r="O168" i="5"/>
  <c r="P168" i="5" s="1"/>
  <c r="O169" i="5"/>
  <c r="P169" i="5" s="1"/>
  <c r="O170" i="5"/>
  <c r="P170" i="5" s="1"/>
  <c r="O171" i="5"/>
  <c r="P171" i="5" s="1"/>
  <c r="O172" i="5"/>
  <c r="P172" i="5" s="1"/>
  <c r="O173" i="5"/>
  <c r="P173" i="5" s="1"/>
  <c r="O174" i="5"/>
  <c r="P174" i="5" s="1"/>
  <c r="O175" i="5"/>
  <c r="P175" i="5" s="1"/>
  <c r="O176" i="5"/>
  <c r="P176" i="5" s="1"/>
  <c r="O177" i="5"/>
  <c r="P177" i="5" s="1"/>
  <c r="O178" i="5"/>
  <c r="P178" i="5" s="1"/>
  <c r="O179" i="5"/>
  <c r="P179" i="5" s="1"/>
  <c r="O180" i="5"/>
  <c r="P180" i="5" s="1"/>
  <c r="O181" i="5"/>
  <c r="P181" i="5" s="1"/>
  <c r="O182" i="5"/>
  <c r="P182" i="5" s="1"/>
  <c r="O183" i="5"/>
  <c r="P183" i="5" s="1"/>
  <c r="O184" i="5"/>
  <c r="P184" i="5" s="1"/>
  <c r="O185" i="5"/>
  <c r="P185" i="5" s="1"/>
  <c r="O186" i="5"/>
  <c r="P186" i="5" s="1"/>
  <c r="O187" i="5"/>
  <c r="P187" i="5" s="1"/>
  <c r="O188" i="5"/>
  <c r="P188" i="5" s="1"/>
  <c r="O189" i="5"/>
  <c r="P189" i="5" s="1"/>
  <c r="O190" i="5"/>
  <c r="P190" i="5" s="1"/>
  <c r="O191" i="5"/>
  <c r="P191" i="5" s="1"/>
  <c r="O192" i="5"/>
  <c r="P192" i="5" s="1"/>
  <c r="O193" i="5"/>
  <c r="P193" i="5" s="1"/>
  <c r="O194" i="5"/>
  <c r="P194" i="5" s="1"/>
  <c r="O195" i="5"/>
  <c r="P195" i="5" s="1"/>
  <c r="O196" i="5"/>
  <c r="P196" i="5" s="1"/>
  <c r="O197" i="5"/>
  <c r="P197" i="5" s="1"/>
  <c r="O198" i="5"/>
  <c r="P198" i="5" s="1"/>
  <c r="O199" i="5"/>
  <c r="P199" i="5" s="1"/>
  <c r="O200" i="5"/>
  <c r="P200" i="5" s="1"/>
  <c r="O201" i="5"/>
  <c r="P201" i="5" s="1"/>
  <c r="O202" i="5"/>
  <c r="P202" i="5" s="1"/>
  <c r="O203" i="5"/>
  <c r="P203" i="5" s="1"/>
  <c r="O204" i="5"/>
  <c r="P204" i="5" s="1"/>
  <c r="O205" i="5"/>
  <c r="P205" i="5" s="1"/>
  <c r="O206" i="5"/>
  <c r="P206" i="5" s="1"/>
  <c r="O207" i="5"/>
  <c r="P207" i="5" s="1"/>
  <c r="O208" i="5"/>
  <c r="P208" i="5" s="1"/>
  <c r="O209" i="5"/>
  <c r="P209" i="5" s="1"/>
  <c r="O210" i="5"/>
  <c r="P210" i="5" s="1"/>
  <c r="O211" i="5"/>
  <c r="P211" i="5" s="1"/>
  <c r="O212" i="5"/>
  <c r="P212" i="5" s="1"/>
  <c r="O213" i="5"/>
  <c r="P213" i="5" s="1"/>
  <c r="O214" i="5"/>
  <c r="P214" i="5" s="1"/>
  <c r="O215" i="5"/>
  <c r="P215" i="5" s="1"/>
  <c r="O216" i="5"/>
  <c r="P216" i="5" s="1"/>
  <c r="O217" i="5"/>
  <c r="P217" i="5" s="1"/>
  <c r="O218" i="5"/>
  <c r="P218" i="5" s="1"/>
  <c r="O219" i="5"/>
  <c r="P219" i="5" s="1"/>
  <c r="O220" i="5"/>
  <c r="P220" i="5" s="1"/>
  <c r="O221" i="5"/>
  <c r="P221" i="5" s="1"/>
  <c r="O222" i="5"/>
  <c r="P222" i="5" s="1"/>
  <c r="O223" i="5"/>
  <c r="P223" i="5" s="1"/>
  <c r="O224" i="5"/>
  <c r="P224" i="5" s="1"/>
  <c r="O225" i="5"/>
  <c r="P225" i="5" s="1"/>
  <c r="O226" i="5"/>
  <c r="P226" i="5" s="1"/>
  <c r="O227" i="5"/>
  <c r="P227" i="5" s="1"/>
  <c r="O228" i="5"/>
  <c r="P228" i="5" s="1"/>
  <c r="O229" i="5"/>
  <c r="P229" i="5" s="1"/>
  <c r="O230" i="5"/>
  <c r="P230" i="5" s="1"/>
  <c r="O231" i="5"/>
  <c r="P231" i="5" s="1"/>
  <c r="O232" i="5"/>
  <c r="P232" i="5" s="1"/>
  <c r="O233" i="5"/>
  <c r="P233" i="5" s="1"/>
  <c r="O234" i="5"/>
  <c r="P234" i="5" s="1"/>
  <c r="O235" i="5"/>
  <c r="P235" i="5" s="1"/>
  <c r="O236" i="5"/>
  <c r="P236" i="5" s="1"/>
  <c r="O237" i="5"/>
  <c r="P237" i="5" s="1"/>
  <c r="O238" i="5"/>
  <c r="P238" i="5" s="1"/>
  <c r="O239" i="5"/>
  <c r="P239" i="5" s="1"/>
  <c r="O240" i="5"/>
  <c r="P240" i="5" s="1"/>
  <c r="O241" i="5"/>
  <c r="P241" i="5" s="1"/>
  <c r="O242" i="5"/>
  <c r="P242" i="5" s="1"/>
  <c r="O243" i="5"/>
  <c r="P243" i="5" s="1"/>
  <c r="O244" i="5"/>
  <c r="P244" i="5" s="1"/>
  <c r="O245" i="5"/>
  <c r="P245" i="5" s="1"/>
  <c r="O246" i="5"/>
  <c r="P246" i="5" s="1"/>
  <c r="O247" i="5"/>
  <c r="P247" i="5" s="1"/>
  <c r="O248" i="5"/>
  <c r="P248" i="5" s="1"/>
  <c r="O249" i="5"/>
  <c r="P249" i="5" s="1"/>
  <c r="O250" i="5"/>
  <c r="P250" i="5" s="1"/>
  <c r="O251" i="5"/>
  <c r="P251" i="5" s="1"/>
  <c r="O252" i="5"/>
  <c r="P252" i="5" s="1"/>
  <c r="O253" i="5"/>
  <c r="P253" i="5" s="1"/>
  <c r="O254" i="5"/>
  <c r="P254" i="5" s="1"/>
  <c r="O255" i="5"/>
  <c r="P255" i="5" s="1"/>
  <c r="O256" i="5"/>
  <c r="P256" i="5" s="1"/>
  <c r="O257" i="5"/>
  <c r="P257" i="5" s="1"/>
  <c r="O258" i="5"/>
  <c r="P258" i="5" s="1"/>
  <c r="O259" i="5"/>
  <c r="P259" i="5" s="1"/>
  <c r="O260" i="5"/>
  <c r="P260" i="5" s="1"/>
  <c r="O261" i="5"/>
  <c r="P261" i="5" s="1"/>
  <c r="O262" i="5"/>
  <c r="P262" i="5" s="1"/>
  <c r="O263" i="5"/>
  <c r="P263" i="5" s="1"/>
  <c r="O264" i="5"/>
  <c r="P264" i="5" s="1"/>
  <c r="O265" i="5"/>
  <c r="P265" i="5" s="1"/>
  <c r="O266" i="5"/>
  <c r="P266" i="5" s="1"/>
  <c r="O267" i="5"/>
  <c r="P267" i="5" s="1"/>
  <c r="O268" i="5"/>
  <c r="P268" i="5" s="1"/>
  <c r="O269" i="5"/>
  <c r="P269" i="5" s="1"/>
  <c r="O270" i="5"/>
  <c r="P270" i="5" s="1"/>
  <c r="O271" i="5"/>
  <c r="P271" i="5" s="1"/>
  <c r="O272" i="5"/>
  <c r="P272" i="5" s="1"/>
  <c r="O273" i="5"/>
  <c r="P273" i="5" s="1"/>
  <c r="O274" i="5"/>
  <c r="P274" i="5" s="1"/>
  <c r="O275" i="5"/>
  <c r="P275" i="5" s="1"/>
  <c r="O276" i="5"/>
  <c r="P276" i="5" s="1"/>
  <c r="O277" i="5"/>
  <c r="P277" i="5" s="1"/>
  <c r="O278" i="5"/>
  <c r="P278" i="5" s="1"/>
  <c r="O279" i="5"/>
  <c r="P279" i="5" s="1"/>
  <c r="O280" i="5"/>
  <c r="P280" i="5" s="1"/>
  <c r="O281" i="5"/>
  <c r="P281" i="5" s="1"/>
  <c r="O282" i="5"/>
  <c r="P282" i="5" s="1"/>
  <c r="O283" i="5"/>
  <c r="P283" i="5" s="1"/>
  <c r="O284" i="5"/>
  <c r="P284" i="5" s="1"/>
  <c r="O285" i="5"/>
  <c r="P285" i="5" s="1"/>
  <c r="O286" i="5"/>
  <c r="P286" i="5" s="1"/>
  <c r="O287" i="5"/>
  <c r="P287" i="5" s="1"/>
  <c r="O288" i="5"/>
  <c r="P288" i="5" s="1"/>
  <c r="O289" i="5"/>
  <c r="P289" i="5" s="1"/>
  <c r="O290" i="5"/>
  <c r="P290" i="5" s="1"/>
  <c r="O291" i="5"/>
  <c r="P291" i="5" s="1"/>
  <c r="O292" i="5"/>
  <c r="P292" i="5" s="1"/>
  <c r="O293" i="5"/>
  <c r="P293" i="5" s="1"/>
  <c r="O294" i="5"/>
  <c r="P294" i="5" s="1"/>
  <c r="O295" i="5"/>
  <c r="P295" i="5" s="1"/>
  <c r="O296" i="5"/>
  <c r="P296" i="5" s="1"/>
  <c r="O297" i="5"/>
  <c r="P297" i="5" s="1"/>
  <c r="O298" i="5"/>
  <c r="P298" i="5" s="1"/>
  <c r="O299" i="5"/>
  <c r="P299" i="5" s="1"/>
  <c r="O300" i="5"/>
  <c r="P300" i="5" s="1"/>
  <c r="O301" i="5"/>
  <c r="P301" i="5" s="1"/>
  <c r="O302" i="5"/>
  <c r="P302" i="5" s="1"/>
  <c r="O303" i="5"/>
  <c r="P303" i="5" s="1"/>
  <c r="O304" i="5"/>
  <c r="P304" i="5" s="1"/>
  <c r="O305" i="5"/>
  <c r="P305" i="5" s="1"/>
  <c r="O306" i="5"/>
  <c r="P306" i="5" s="1"/>
  <c r="O307" i="5"/>
  <c r="P307" i="5" s="1"/>
  <c r="O308" i="5"/>
  <c r="P308" i="5" s="1"/>
  <c r="O309" i="5"/>
  <c r="P309" i="5" s="1"/>
  <c r="O310" i="5"/>
  <c r="P310" i="5" s="1"/>
  <c r="O311" i="5"/>
  <c r="P311" i="5" s="1"/>
  <c r="O312" i="5"/>
  <c r="P312" i="5" s="1"/>
  <c r="O313" i="5"/>
  <c r="P313" i="5" s="1"/>
  <c r="O314" i="5"/>
  <c r="P314" i="5" s="1"/>
  <c r="O315" i="5"/>
  <c r="P315" i="5" s="1"/>
  <c r="O316" i="5"/>
  <c r="P316" i="5" s="1"/>
  <c r="O317" i="5"/>
  <c r="P317" i="5" s="1"/>
  <c r="O318" i="5"/>
  <c r="P318" i="5" s="1"/>
  <c r="O319" i="5"/>
  <c r="P319" i="5" s="1"/>
  <c r="O320" i="5"/>
  <c r="P320" i="5" s="1"/>
  <c r="O321" i="5"/>
  <c r="P321" i="5" s="1"/>
  <c r="O322" i="5"/>
  <c r="P322" i="5" s="1"/>
  <c r="O323" i="5"/>
  <c r="P323" i="5" s="1"/>
  <c r="O324" i="5"/>
  <c r="P324" i="5" s="1"/>
  <c r="O325" i="5"/>
  <c r="P325" i="5" s="1"/>
  <c r="O326" i="5"/>
  <c r="P326" i="5" s="1"/>
  <c r="O327" i="5"/>
  <c r="P327" i="5" s="1"/>
  <c r="O328" i="5"/>
  <c r="P328" i="5" s="1"/>
  <c r="O329" i="5"/>
  <c r="P329" i="5" s="1"/>
  <c r="O330" i="5"/>
  <c r="P330" i="5" s="1"/>
  <c r="O331" i="5"/>
  <c r="P331" i="5" s="1"/>
  <c r="O332" i="5"/>
  <c r="P332" i="5" s="1"/>
  <c r="O333" i="5"/>
  <c r="P333" i="5" s="1"/>
  <c r="O334" i="5"/>
  <c r="P334" i="5" s="1"/>
  <c r="O335" i="5"/>
  <c r="P335" i="5" s="1"/>
  <c r="O336" i="5"/>
  <c r="P336" i="5" s="1"/>
  <c r="O337" i="5"/>
  <c r="P337" i="5" s="1"/>
  <c r="O338" i="5"/>
  <c r="P338" i="5" s="1"/>
  <c r="O339" i="5"/>
  <c r="P339" i="5" s="1"/>
  <c r="O340" i="5"/>
  <c r="P340" i="5" s="1"/>
  <c r="O341" i="5"/>
  <c r="P341" i="5" s="1"/>
  <c r="O342" i="5"/>
  <c r="P342" i="5" s="1"/>
  <c r="O343" i="5"/>
  <c r="P343" i="5" s="1"/>
  <c r="O344" i="5"/>
  <c r="P344" i="5" s="1"/>
  <c r="O345" i="5"/>
  <c r="P345" i="5" s="1"/>
  <c r="O346" i="5"/>
  <c r="P346" i="5" s="1"/>
  <c r="O347" i="5"/>
  <c r="P347" i="5" s="1"/>
  <c r="O348" i="5"/>
  <c r="P348" i="5" s="1"/>
  <c r="O349" i="5"/>
  <c r="P349" i="5" s="1"/>
  <c r="O350" i="5"/>
  <c r="P350" i="5" s="1"/>
  <c r="O351" i="5"/>
  <c r="P351" i="5" s="1"/>
  <c r="O352" i="5"/>
  <c r="P352" i="5" s="1"/>
  <c r="O353" i="5"/>
  <c r="P353" i="5" s="1"/>
  <c r="O354" i="5"/>
  <c r="P354" i="5" s="1"/>
  <c r="O355" i="5"/>
  <c r="P355" i="5" s="1"/>
  <c r="O356" i="5"/>
  <c r="P356" i="5" s="1"/>
  <c r="O357" i="5"/>
  <c r="P357" i="5" s="1"/>
  <c r="O358" i="5"/>
  <c r="P358" i="5" s="1"/>
  <c r="O359" i="5"/>
  <c r="P359" i="5" s="1"/>
  <c r="O360" i="5"/>
  <c r="P360" i="5" s="1"/>
  <c r="O361" i="5"/>
  <c r="P361" i="5" s="1"/>
  <c r="O362" i="5"/>
  <c r="P362" i="5" s="1"/>
  <c r="O363" i="5"/>
  <c r="P363" i="5" s="1"/>
  <c r="O364" i="5"/>
  <c r="P364" i="5" s="1"/>
  <c r="O365" i="5"/>
  <c r="P365" i="5" s="1"/>
  <c r="O366" i="5"/>
  <c r="P366" i="5" s="1"/>
  <c r="O367" i="5"/>
  <c r="P367" i="5" s="1"/>
  <c r="O368" i="5"/>
  <c r="P368" i="5" s="1"/>
  <c r="O369" i="5"/>
  <c r="P369" i="5" s="1"/>
  <c r="O370" i="5"/>
  <c r="P370" i="5" s="1"/>
  <c r="O371" i="5"/>
  <c r="P371" i="5" s="1"/>
  <c r="O372" i="5"/>
  <c r="P372" i="5" s="1"/>
  <c r="O373" i="5"/>
  <c r="P373" i="5" s="1"/>
  <c r="O374" i="5"/>
  <c r="P374" i="5" s="1"/>
  <c r="O375" i="5"/>
  <c r="P375" i="5" s="1"/>
  <c r="O376" i="5"/>
  <c r="P376" i="5" s="1"/>
  <c r="O377" i="5"/>
  <c r="P377" i="5" s="1"/>
  <c r="O378" i="5"/>
  <c r="P378" i="5" s="1"/>
  <c r="O379" i="5"/>
  <c r="P379" i="5" s="1"/>
  <c r="O380" i="5"/>
  <c r="P380" i="5" s="1"/>
  <c r="O381" i="5"/>
  <c r="P381" i="5" s="1"/>
  <c r="O382" i="5"/>
  <c r="P382" i="5" s="1"/>
  <c r="O383" i="5"/>
  <c r="P383" i="5" s="1"/>
  <c r="O384" i="5"/>
  <c r="P384" i="5" s="1"/>
  <c r="O385" i="5"/>
  <c r="P385" i="5" s="1"/>
  <c r="O386" i="5"/>
  <c r="P386" i="5" s="1"/>
  <c r="O387" i="5"/>
  <c r="P387" i="5" s="1"/>
  <c r="O388" i="5"/>
  <c r="P388" i="5" s="1"/>
  <c r="O389" i="5"/>
  <c r="P389" i="5" s="1"/>
  <c r="O390" i="5"/>
  <c r="P390" i="5" s="1"/>
  <c r="O391" i="5"/>
  <c r="P391" i="5" s="1"/>
  <c r="O392" i="5"/>
  <c r="P392" i="5" s="1"/>
  <c r="O393" i="5"/>
  <c r="P393" i="5" s="1"/>
  <c r="O394" i="5"/>
  <c r="P394" i="5" s="1"/>
  <c r="O395" i="5"/>
  <c r="P395" i="5" s="1"/>
  <c r="O396" i="5"/>
  <c r="P396" i="5" s="1"/>
  <c r="O397" i="5"/>
  <c r="P397" i="5" s="1"/>
  <c r="O398" i="5"/>
  <c r="P398" i="5" s="1"/>
  <c r="O399" i="5"/>
  <c r="P399" i="5" s="1"/>
  <c r="O400" i="5"/>
  <c r="P400" i="5" s="1"/>
  <c r="O401" i="5"/>
  <c r="P401" i="5" s="1"/>
  <c r="O402" i="5"/>
  <c r="P402" i="5" s="1"/>
  <c r="O403" i="5"/>
  <c r="P403" i="5" s="1"/>
  <c r="O404" i="5"/>
  <c r="P404" i="5" s="1"/>
  <c r="O405" i="5"/>
  <c r="P405" i="5" s="1"/>
  <c r="O406" i="5"/>
  <c r="P406" i="5" s="1"/>
  <c r="O407" i="5"/>
  <c r="P407" i="5" s="1"/>
  <c r="O408" i="5"/>
  <c r="P408" i="5" s="1"/>
  <c r="O409" i="5"/>
  <c r="P409" i="5" s="1"/>
  <c r="O410" i="5"/>
  <c r="P410" i="5" s="1"/>
  <c r="O411" i="5"/>
  <c r="P411" i="5" s="1"/>
  <c r="O412" i="5"/>
  <c r="P412" i="5" s="1"/>
  <c r="O413" i="5"/>
  <c r="P413" i="5" s="1"/>
  <c r="O414" i="5"/>
  <c r="P414" i="5" s="1"/>
  <c r="O415" i="5"/>
  <c r="P415" i="5" s="1"/>
  <c r="O416" i="5"/>
  <c r="P416" i="5" s="1"/>
  <c r="O417" i="5"/>
  <c r="P417" i="5" s="1"/>
  <c r="O418" i="5"/>
  <c r="P418" i="5" s="1"/>
  <c r="O419" i="5"/>
  <c r="P419" i="5" s="1"/>
  <c r="O420" i="5"/>
  <c r="P420" i="5" s="1"/>
  <c r="O421" i="5"/>
  <c r="P421" i="5" s="1"/>
  <c r="O422" i="5"/>
  <c r="P422" i="5" s="1"/>
  <c r="O423" i="5"/>
  <c r="P423" i="5" s="1"/>
  <c r="O424" i="5"/>
  <c r="P424" i="5" s="1"/>
  <c r="O425" i="5"/>
  <c r="P425" i="5" s="1"/>
  <c r="O426" i="5"/>
  <c r="P426" i="5" s="1"/>
  <c r="O427" i="5"/>
  <c r="P427" i="5" s="1"/>
  <c r="O428" i="5"/>
  <c r="P428" i="5" s="1"/>
  <c r="O429" i="5"/>
  <c r="P429" i="5" s="1"/>
  <c r="O430" i="5"/>
  <c r="P430" i="5" s="1"/>
  <c r="O431" i="5"/>
  <c r="P431" i="5" s="1"/>
  <c r="O432" i="5"/>
  <c r="P432" i="5" s="1"/>
  <c r="O433" i="5"/>
  <c r="P433" i="5" s="1"/>
  <c r="O434" i="5"/>
  <c r="P434" i="5" s="1"/>
  <c r="O435" i="5"/>
  <c r="P435" i="5" s="1"/>
  <c r="O436" i="5"/>
  <c r="P436" i="5" s="1"/>
  <c r="O437" i="5"/>
  <c r="P437" i="5" s="1"/>
  <c r="O438" i="5"/>
  <c r="P438" i="5" s="1"/>
  <c r="O439" i="5"/>
  <c r="P439" i="5" s="1"/>
  <c r="O440" i="5"/>
  <c r="P440" i="5" s="1"/>
  <c r="O441" i="5"/>
  <c r="P441" i="5" s="1"/>
  <c r="O442" i="5"/>
  <c r="P442" i="5" s="1"/>
  <c r="O443" i="5"/>
  <c r="P443" i="5" s="1"/>
  <c r="O444" i="5"/>
  <c r="P444" i="5" s="1"/>
  <c r="O445" i="5"/>
  <c r="P445" i="5" s="1"/>
  <c r="O446" i="5"/>
  <c r="P446" i="5" s="1"/>
  <c r="O447" i="5"/>
  <c r="P447" i="5" s="1"/>
  <c r="O448" i="5"/>
  <c r="P448" i="5" s="1"/>
  <c r="O449" i="5"/>
  <c r="P449" i="5" s="1"/>
  <c r="O450" i="5"/>
  <c r="P450" i="5" s="1"/>
  <c r="O451" i="5"/>
  <c r="P451" i="5" s="1"/>
  <c r="O452" i="5"/>
  <c r="P452" i="5" s="1"/>
  <c r="O453" i="5"/>
  <c r="P453" i="5" s="1"/>
  <c r="O454" i="5"/>
  <c r="P454" i="5" s="1"/>
  <c r="O455" i="5"/>
  <c r="P455" i="5" s="1"/>
  <c r="O456" i="5"/>
  <c r="P456" i="5" s="1"/>
  <c r="O457" i="5"/>
  <c r="P457" i="5" s="1"/>
  <c r="O458" i="5"/>
  <c r="P458" i="5" s="1"/>
  <c r="O459" i="5"/>
  <c r="P459" i="5" s="1"/>
  <c r="O460" i="5"/>
  <c r="P460" i="5" s="1"/>
  <c r="O461" i="5"/>
  <c r="P461" i="5" s="1"/>
  <c r="O462" i="5"/>
  <c r="P462" i="5" s="1"/>
  <c r="O463" i="5"/>
  <c r="P463" i="5" s="1"/>
  <c r="O464" i="5"/>
  <c r="P464" i="5" s="1"/>
  <c r="O465" i="5"/>
  <c r="P465" i="5" s="1"/>
  <c r="O466" i="5"/>
  <c r="P466" i="5" s="1"/>
  <c r="O467" i="5"/>
  <c r="P467" i="5" s="1"/>
  <c r="O468" i="5"/>
  <c r="P468" i="5" s="1"/>
  <c r="O469" i="5"/>
  <c r="P469" i="5" s="1"/>
  <c r="O470" i="5"/>
  <c r="P470" i="5" s="1"/>
  <c r="O471" i="5"/>
  <c r="P471" i="5" s="1"/>
  <c r="O472" i="5"/>
  <c r="P472" i="5" s="1"/>
  <c r="O473" i="5"/>
  <c r="P473" i="5" s="1"/>
  <c r="O474" i="5"/>
  <c r="P474" i="5" s="1"/>
  <c r="O475" i="5"/>
  <c r="P475" i="5" s="1"/>
  <c r="O476" i="5"/>
  <c r="P476" i="5" s="1"/>
  <c r="O477" i="5"/>
  <c r="P477" i="5" s="1"/>
  <c r="O478" i="5"/>
  <c r="P478" i="5" s="1"/>
  <c r="O479" i="5"/>
  <c r="P479" i="5" s="1"/>
  <c r="O480" i="5"/>
  <c r="P480" i="5" s="1"/>
  <c r="O481" i="5"/>
  <c r="P481" i="5" s="1"/>
  <c r="O482" i="5"/>
  <c r="P482" i="5" s="1"/>
  <c r="O483" i="5"/>
  <c r="P483" i="5" s="1"/>
  <c r="O484" i="5"/>
  <c r="P484" i="5" s="1"/>
  <c r="O485" i="5"/>
  <c r="P485" i="5" s="1"/>
  <c r="O486" i="5"/>
  <c r="P486" i="5" s="1"/>
  <c r="O487" i="5"/>
  <c r="P487" i="5" s="1"/>
  <c r="O488" i="5"/>
  <c r="P488" i="5" s="1"/>
  <c r="O489" i="5"/>
  <c r="P489" i="5" s="1"/>
  <c r="O490" i="5"/>
  <c r="P490" i="5" s="1"/>
  <c r="O491" i="5"/>
  <c r="P491" i="5" s="1"/>
  <c r="O492" i="5"/>
  <c r="P492" i="5" s="1"/>
  <c r="O493" i="5"/>
  <c r="P493" i="5" s="1"/>
  <c r="O494" i="5"/>
  <c r="P494" i="5" s="1"/>
  <c r="O495" i="5"/>
  <c r="P495" i="5" s="1"/>
  <c r="O496" i="5"/>
  <c r="P496" i="5" s="1"/>
  <c r="O497" i="5"/>
  <c r="P497" i="5" s="1"/>
  <c r="O498" i="5"/>
  <c r="P498" i="5" s="1"/>
  <c r="O499" i="5"/>
  <c r="P499" i="5" s="1"/>
  <c r="O500" i="5"/>
  <c r="P500" i="5" s="1"/>
  <c r="O501" i="5"/>
  <c r="P501" i="5" s="1"/>
  <c r="O502" i="5"/>
  <c r="P502" i="5" s="1"/>
  <c r="O503" i="5"/>
  <c r="P503" i="5" s="1"/>
  <c r="O504" i="5"/>
  <c r="P504" i="5" s="1"/>
  <c r="O505" i="5"/>
  <c r="P505" i="5" s="1"/>
  <c r="O506" i="5"/>
  <c r="P506" i="5" s="1"/>
  <c r="O507" i="5"/>
  <c r="P507" i="5" s="1"/>
  <c r="O508" i="5"/>
  <c r="P508" i="5" s="1"/>
  <c r="O509" i="5"/>
  <c r="P509" i="5" s="1"/>
  <c r="O510" i="5"/>
  <c r="P510" i="5" s="1"/>
  <c r="O511" i="5"/>
  <c r="P511" i="5" s="1"/>
  <c r="O512" i="5"/>
  <c r="P512" i="5" s="1"/>
  <c r="O513" i="5"/>
  <c r="P513" i="5" s="1"/>
  <c r="O514" i="5"/>
  <c r="P514" i="5" s="1"/>
  <c r="O515" i="5"/>
  <c r="P515" i="5" s="1"/>
  <c r="O516" i="5"/>
  <c r="P516" i="5" s="1"/>
  <c r="O517" i="5"/>
  <c r="P517" i="5" s="1"/>
  <c r="O518" i="5"/>
  <c r="P518" i="5" s="1"/>
  <c r="O519" i="5"/>
  <c r="P519" i="5" s="1"/>
  <c r="O520" i="5"/>
  <c r="P520" i="5" s="1"/>
  <c r="O521" i="5"/>
  <c r="P521" i="5" s="1"/>
  <c r="O522" i="5"/>
  <c r="P522" i="5" s="1"/>
  <c r="O523" i="5"/>
  <c r="P523" i="5" s="1"/>
  <c r="O524" i="5"/>
  <c r="P524" i="5" s="1"/>
  <c r="O525" i="5"/>
  <c r="P525" i="5" s="1"/>
  <c r="O526" i="5"/>
  <c r="P526" i="5" s="1"/>
  <c r="O527" i="5"/>
  <c r="P527" i="5" s="1"/>
  <c r="O528" i="5"/>
  <c r="P528" i="5" s="1"/>
  <c r="O529" i="5"/>
  <c r="P529" i="5" s="1"/>
  <c r="O530" i="5"/>
  <c r="P530" i="5" s="1"/>
  <c r="O531" i="5"/>
  <c r="P531" i="5" s="1"/>
  <c r="O532" i="5"/>
  <c r="P532" i="5" s="1"/>
  <c r="O533" i="5"/>
  <c r="P533" i="5" s="1"/>
  <c r="O534" i="5"/>
  <c r="P534" i="5" s="1"/>
  <c r="O535" i="5"/>
  <c r="P535" i="5" s="1"/>
  <c r="O536" i="5"/>
  <c r="P536" i="5" s="1"/>
  <c r="O537" i="5"/>
  <c r="P537" i="5" s="1"/>
  <c r="O538" i="5"/>
  <c r="P538" i="5" s="1"/>
  <c r="O539" i="5"/>
  <c r="P539" i="5" s="1"/>
  <c r="O540" i="5"/>
  <c r="P540" i="5" s="1"/>
  <c r="O541" i="5"/>
  <c r="P541" i="5" s="1"/>
  <c r="O542" i="5"/>
  <c r="P542" i="5" s="1"/>
  <c r="O543" i="5"/>
  <c r="P543" i="5" s="1"/>
  <c r="O544" i="5"/>
  <c r="P544" i="5" s="1"/>
  <c r="O545" i="5"/>
  <c r="P545" i="5" s="1"/>
  <c r="O546" i="5"/>
  <c r="P546" i="5" s="1"/>
  <c r="O547" i="5"/>
  <c r="P547" i="5" s="1"/>
  <c r="O548" i="5"/>
  <c r="P548" i="5" s="1"/>
  <c r="O549" i="5"/>
  <c r="P549" i="5" s="1"/>
  <c r="O550" i="5"/>
  <c r="P550" i="5" s="1"/>
  <c r="O551" i="5"/>
  <c r="P551" i="5" s="1"/>
  <c r="O552" i="5"/>
  <c r="P552" i="5" s="1"/>
  <c r="O553" i="5"/>
  <c r="P553" i="5" s="1"/>
  <c r="O554" i="5"/>
  <c r="P554" i="5" s="1"/>
  <c r="O555" i="5"/>
  <c r="P555" i="5" s="1"/>
  <c r="O556" i="5"/>
  <c r="P556" i="5" s="1"/>
  <c r="O557" i="5"/>
  <c r="P557" i="5" s="1"/>
  <c r="O558" i="5"/>
  <c r="P558" i="5" s="1"/>
  <c r="O559" i="5"/>
  <c r="P559" i="5" s="1"/>
  <c r="O560" i="5"/>
  <c r="P560" i="5" s="1"/>
  <c r="O561" i="5"/>
  <c r="P561" i="5" s="1"/>
  <c r="O562" i="5"/>
  <c r="P562" i="5" s="1"/>
  <c r="O563" i="5"/>
  <c r="P563" i="5" s="1"/>
  <c r="O564" i="5"/>
  <c r="P564" i="5" s="1"/>
  <c r="O565" i="5"/>
  <c r="P565" i="5" s="1"/>
  <c r="O566" i="5"/>
  <c r="P566" i="5" s="1"/>
  <c r="O567" i="5"/>
  <c r="P567" i="5" s="1"/>
  <c r="O568" i="5"/>
  <c r="P568" i="5" s="1"/>
  <c r="O569" i="5"/>
  <c r="P569" i="5" s="1"/>
  <c r="O570" i="5"/>
  <c r="P570" i="5" s="1"/>
  <c r="O571" i="5"/>
  <c r="P571" i="5" s="1"/>
  <c r="O572" i="5"/>
  <c r="P572" i="5" s="1"/>
  <c r="O573" i="5"/>
  <c r="P573" i="5" s="1"/>
  <c r="O574" i="5"/>
  <c r="P574" i="5" s="1"/>
  <c r="O575" i="5"/>
  <c r="P575" i="5" s="1"/>
  <c r="O576" i="5"/>
  <c r="P576" i="5" s="1"/>
  <c r="O577" i="5"/>
  <c r="P577" i="5" s="1"/>
  <c r="O578" i="5"/>
  <c r="P578" i="5" s="1"/>
  <c r="O579" i="5"/>
  <c r="P579" i="5" s="1"/>
  <c r="O580" i="5"/>
  <c r="P580" i="5" s="1"/>
  <c r="O581" i="5"/>
  <c r="P581" i="5" s="1"/>
  <c r="O582" i="5"/>
  <c r="P582" i="5" s="1"/>
  <c r="O583" i="5"/>
  <c r="P583" i="5" s="1"/>
  <c r="O584" i="5"/>
  <c r="P584" i="5" s="1"/>
  <c r="O585" i="5"/>
  <c r="P585" i="5" s="1"/>
  <c r="O586" i="5"/>
  <c r="P586" i="5" s="1"/>
  <c r="O587" i="5"/>
  <c r="P587" i="5" s="1"/>
  <c r="O588" i="5"/>
  <c r="P588" i="5" s="1"/>
  <c r="O589" i="5"/>
  <c r="P589" i="5" s="1"/>
  <c r="O590" i="5"/>
  <c r="P590" i="5" s="1"/>
  <c r="O591" i="5"/>
  <c r="P591" i="5" s="1"/>
  <c r="O592" i="5"/>
  <c r="P592" i="5" s="1"/>
  <c r="O593" i="5"/>
  <c r="P593" i="5" s="1"/>
  <c r="O594" i="5"/>
  <c r="P594" i="5" s="1"/>
  <c r="O595" i="5"/>
  <c r="P595" i="5" s="1"/>
  <c r="O596" i="5"/>
  <c r="P596" i="5" s="1"/>
  <c r="O597" i="5"/>
  <c r="P597" i="5" s="1"/>
  <c r="O598" i="5"/>
  <c r="P598" i="5" s="1"/>
  <c r="O599" i="5"/>
  <c r="P599" i="5" s="1"/>
  <c r="O600" i="5"/>
  <c r="P600" i="5" s="1"/>
  <c r="O601" i="5"/>
  <c r="P601" i="5" s="1"/>
  <c r="O602" i="5"/>
  <c r="P602" i="5" s="1"/>
  <c r="O603" i="5"/>
  <c r="P603" i="5" s="1"/>
  <c r="O604" i="5"/>
  <c r="P604" i="5" s="1"/>
  <c r="O605" i="5"/>
  <c r="P605" i="5" s="1"/>
  <c r="O606" i="5"/>
  <c r="P606" i="5" s="1"/>
  <c r="O607" i="5"/>
  <c r="P607" i="5" s="1"/>
  <c r="O608" i="5"/>
  <c r="P608" i="5" s="1"/>
  <c r="O609" i="5"/>
  <c r="P609" i="5" s="1"/>
  <c r="O610" i="5"/>
  <c r="P610" i="5" s="1"/>
  <c r="O611" i="5"/>
  <c r="P611" i="5" s="1"/>
  <c r="O612" i="5"/>
  <c r="P612" i="5" s="1"/>
  <c r="O613" i="5"/>
  <c r="P613" i="5" s="1"/>
  <c r="O614" i="5"/>
  <c r="P614" i="5" s="1"/>
  <c r="O615" i="5"/>
  <c r="P615" i="5" s="1"/>
  <c r="O616" i="5"/>
  <c r="P616" i="5" s="1"/>
  <c r="O617" i="5"/>
  <c r="P617" i="5" s="1"/>
  <c r="O618" i="5"/>
  <c r="P618" i="5" s="1"/>
  <c r="O619" i="5"/>
  <c r="P619" i="5" s="1"/>
  <c r="O620" i="5"/>
  <c r="P620" i="5" s="1"/>
  <c r="O621" i="5"/>
  <c r="P621" i="5" s="1"/>
  <c r="O622" i="5"/>
  <c r="P622" i="5" s="1"/>
  <c r="O623" i="5"/>
  <c r="P623" i="5" s="1"/>
  <c r="O624" i="5"/>
  <c r="P624" i="5" s="1"/>
  <c r="O625" i="5"/>
  <c r="P625" i="5" s="1"/>
  <c r="O626" i="5"/>
  <c r="P626" i="5" s="1"/>
  <c r="O627" i="5"/>
  <c r="P627" i="5" s="1"/>
  <c r="O628" i="5"/>
  <c r="P628" i="5" s="1"/>
  <c r="O629" i="5"/>
  <c r="P629" i="5" s="1"/>
  <c r="O630" i="5"/>
  <c r="P630" i="5" s="1"/>
  <c r="O631" i="5"/>
  <c r="P631" i="5" s="1"/>
  <c r="O632" i="5"/>
  <c r="P632" i="5" s="1"/>
  <c r="O633" i="5"/>
  <c r="P633" i="5" s="1"/>
  <c r="O634" i="5"/>
  <c r="P634" i="5" s="1"/>
  <c r="O635" i="5"/>
  <c r="P635" i="5" s="1"/>
  <c r="O636" i="5"/>
  <c r="P636" i="5" s="1"/>
  <c r="O637" i="5"/>
  <c r="P637" i="5" s="1"/>
  <c r="O638" i="5"/>
  <c r="P638" i="5" s="1"/>
  <c r="O639" i="5"/>
  <c r="P639" i="5" s="1"/>
  <c r="O640" i="5"/>
  <c r="P640" i="5" s="1"/>
  <c r="O641" i="5"/>
  <c r="P641" i="5" s="1"/>
  <c r="O642" i="5"/>
  <c r="P642" i="5" s="1"/>
  <c r="O643" i="5"/>
  <c r="P643" i="5" s="1"/>
  <c r="O644" i="5"/>
  <c r="P644" i="5" s="1"/>
  <c r="O645" i="5"/>
  <c r="P645" i="5" s="1"/>
  <c r="O646" i="5"/>
  <c r="P646" i="5" s="1"/>
  <c r="O647" i="5"/>
  <c r="P647" i="5" s="1"/>
  <c r="O648" i="5"/>
  <c r="P648" i="5" s="1"/>
  <c r="O649" i="5"/>
  <c r="P649" i="5" s="1"/>
  <c r="O650" i="5"/>
  <c r="P650" i="5" s="1"/>
  <c r="O651" i="5"/>
  <c r="P651" i="5" s="1"/>
  <c r="O652" i="5"/>
  <c r="P652" i="5" s="1"/>
  <c r="O653" i="5"/>
  <c r="P653" i="5" s="1"/>
  <c r="O654" i="5"/>
  <c r="P654" i="5" s="1"/>
  <c r="O655" i="5"/>
  <c r="P655" i="5" s="1"/>
  <c r="O656" i="5"/>
  <c r="P656" i="5" s="1"/>
  <c r="O657" i="5"/>
  <c r="P657" i="5" s="1"/>
  <c r="O658" i="5"/>
  <c r="P658" i="5" s="1"/>
  <c r="O659" i="5"/>
  <c r="P659" i="5" s="1"/>
  <c r="O660" i="5"/>
  <c r="P660" i="5" s="1"/>
  <c r="O661" i="5"/>
  <c r="P661" i="5" s="1"/>
  <c r="O662" i="5"/>
  <c r="P662" i="5" s="1"/>
  <c r="O663" i="5"/>
  <c r="P663" i="5" s="1"/>
  <c r="O664" i="5"/>
  <c r="P664" i="5" s="1"/>
  <c r="O665" i="5"/>
  <c r="P665" i="5" s="1"/>
  <c r="O666" i="5"/>
  <c r="P666" i="5" s="1"/>
  <c r="O667" i="5"/>
  <c r="P667" i="5" s="1"/>
  <c r="O668" i="5"/>
  <c r="P668" i="5" s="1"/>
  <c r="O669" i="5"/>
  <c r="P669" i="5" s="1"/>
  <c r="O670" i="5"/>
  <c r="P670" i="5" s="1"/>
  <c r="O671" i="5"/>
  <c r="P671" i="5" s="1"/>
  <c r="O672" i="5"/>
  <c r="P672" i="5" s="1"/>
  <c r="O673" i="5"/>
  <c r="P673" i="5" s="1"/>
  <c r="O674" i="5"/>
  <c r="P674" i="5" s="1"/>
  <c r="O675" i="5"/>
  <c r="P675" i="5" s="1"/>
  <c r="O676" i="5"/>
  <c r="P676" i="5" s="1"/>
  <c r="O677" i="5"/>
  <c r="P677" i="5" s="1"/>
  <c r="O678" i="5"/>
  <c r="P678" i="5" s="1"/>
  <c r="O679" i="5"/>
  <c r="P679" i="5" s="1"/>
  <c r="O680" i="5"/>
  <c r="P680" i="5" s="1"/>
  <c r="O681" i="5"/>
  <c r="P681" i="5" s="1"/>
  <c r="O682" i="5"/>
  <c r="P682" i="5" s="1"/>
  <c r="O683" i="5"/>
  <c r="P683" i="5" s="1"/>
  <c r="O684" i="5"/>
  <c r="P684" i="5" s="1"/>
  <c r="O685" i="5"/>
  <c r="P685" i="5" s="1"/>
  <c r="O686" i="5"/>
  <c r="P686" i="5" s="1"/>
  <c r="O687" i="5"/>
  <c r="P687" i="5" s="1"/>
  <c r="O688" i="5"/>
  <c r="P688" i="5" s="1"/>
  <c r="O689" i="5"/>
  <c r="P689" i="5" s="1"/>
  <c r="O690" i="5"/>
  <c r="P690" i="5" s="1"/>
  <c r="O691" i="5"/>
  <c r="P691" i="5" s="1"/>
  <c r="O692" i="5"/>
  <c r="P692" i="5" s="1"/>
  <c r="O693" i="5"/>
  <c r="P693" i="5" s="1"/>
  <c r="O694" i="5"/>
  <c r="P694" i="5" s="1"/>
  <c r="O695" i="5"/>
  <c r="P695" i="5" s="1"/>
  <c r="O696" i="5"/>
  <c r="P696" i="5" s="1"/>
  <c r="O697" i="5"/>
  <c r="P697" i="5" s="1"/>
  <c r="O698" i="5"/>
  <c r="P698" i="5" s="1"/>
  <c r="O699" i="5"/>
  <c r="P699" i="5" s="1"/>
  <c r="O700" i="5"/>
  <c r="P700" i="5" s="1"/>
  <c r="O701" i="5"/>
  <c r="P701" i="5" s="1"/>
  <c r="O702" i="5"/>
  <c r="P702" i="5" s="1"/>
  <c r="O703" i="5"/>
  <c r="P703" i="5" s="1"/>
  <c r="O704" i="5"/>
  <c r="P704" i="5" s="1"/>
  <c r="O705" i="5"/>
  <c r="P705" i="5" s="1"/>
  <c r="O706" i="5"/>
  <c r="P706" i="5" s="1"/>
  <c r="O707" i="5"/>
  <c r="P707" i="5" s="1"/>
  <c r="O708" i="5"/>
  <c r="P708" i="5" s="1"/>
  <c r="O709" i="5"/>
  <c r="P709" i="5" s="1"/>
  <c r="O710" i="5"/>
  <c r="P710" i="5" s="1"/>
  <c r="O711" i="5"/>
  <c r="P711" i="5" s="1"/>
  <c r="O712" i="5"/>
  <c r="P712" i="5" s="1"/>
  <c r="O713" i="5"/>
  <c r="P713" i="5" s="1"/>
  <c r="O714" i="5"/>
  <c r="P714" i="5" s="1"/>
  <c r="O715" i="5"/>
  <c r="P715" i="5" s="1"/>
  <c r="O716" i="5"/>
  <c r="P716" i="5" s="1"/>
  <c r="O717" i="5"/>
  <c r="P717" i="5" s="1"/>
  <c r="O718" i="5"/>
  <c r="P718" i="5" s="1"/>
  <c r="O719" i="5"/>
  <c r="P719" i="5" s="1"/>
  <c r="O720" i="5"/>
  <c r="P720" i="5" s="1"/>
  <c r="O721" i="5"/>
  <c r="P721" i="5" s="1"/>
  <c r="O722" i="5"/>
  <c r="P722" i="5" s="1"/>
  <c r="O723" i="5"/>
  <c r="P723" i="5" s="1"/>
  <c r="O724" i="5"/>
  <c r="P724" i="5" s="1"/>
  <c r="O725" i="5"/>
  <c r="P725" i="5" s="1"/>
  <c r="O726" i="5"/>
  <c r="P726" i="5" s="1"/>
  <c r="O727" i="5"/>
  <c r="P727" i="5" s="1"/>
  <c r="O728" i="5"/>
  <c r="P728" i="5" s="1"/>
  <c r="O729" i="5"/>
  <c r="P729" i="5" s="1"/>
  <c r="O730" i="5"/>
  <c r="P730" i="5" s="1"/>
  <c r="O731" i="5"/>
  <c r="P731" i="5" s="1"/>
  <c r="O732" i="5"/>
  <c r="P732" i="5" s="1"/>
  <c r="O733" i="5"/>
  <c r="P733" i="5" s="1"/>
  <c r="O734" i="5"/>
  <c r="P734" i="5" s="1"/>
  <c r="O735" i="5"/>
  <c r="P735" i="5" s="1"/>
  <c r="O736" i="5"/>
  <c r="P736" i="5" s="1"/>
  <c r="O737" i="5"/>
  <c r="P737" i="5" s="1"/>
  <c r="O738" i="5"/>
  <c r="P738" i="5" s="1"/>
  <c r="O739" i="5"/>
  <c r="P739" i="5" s="1"/>
  <c r="O740" i="5"/>
  <c r="P740" i="5" s="1"/>
  <c r="O741" i="5"/>
  <c r="P741" i="5" s="1"/>
  <c r="O742" i="5"/>
  <c r="P742" i="5" s="1"/>
  <c r="O743" i="5"/>
  <c r="P743" i="5" s="1"/>
  <c r="O744" i="5"/>
  <c r="P744" i="5" s="1"/>
  <c r="O745" i="5"/>
  <c r="P745" i="5" s="1"/>
  <c r="O746" i="5"/>
  <c r="P746" i="5" s="1"/>
  <c r="O747" i="5"/>
  <c r="P747" i="5" s="1"/>
  <c r="O748" i="5"/>
  <c r="P748" i="5" s="1"/>
  <c r="O749" i="5"/>
  <c r="P749" i="5" s="1"/>
  <c r="O750" i="5"/>
  <c r="P750" i="5" s="1"/>
  <c r="O751" i="5"/>
  <c r="P751" i="5" s="1"/>
  <c r="O752" i="5"/>
  <c r="P752" i="5" s="1"/>
  <c r="O753" i="5"/>
  <c r="P753" i="5" s="1"/>
  <c r="O754" i="5"/>
  <c r="P754" i="5" s="1"/>
  <c r="O755" i="5"/>
  <c r="P755" i="5" s="1"/>
  <c r="O756" i="5"/>
  <c r="P756" i="5" s="1"/>
  <c r="O757" i="5"/>
  <c r="P757" i="5" s="1"/>
  <c r="O758" i="5"/>
  <c r="P758" i="5" s="1"/>
  <c r="O759" i="5"/>
  <c r="P759" i="5" s="1"/>
  <c r="O760" i="5"/>
  <c r="P760" i="5" s="1"/>
  <c r="O761" i="5"/>
  <c r="P761" i="5" s="1"/>
  <c r="O762" i="5"/>
  <c r="P762" i="5" s="1"/>
  <c r="O763" i="5"/>
  <c r="P763" i="5" s="1"/>
  <c r="O764" i="5"/>
  <c r="P764" i="5" s="1"/>
  <c r="O765" i="5"/>
  <c r="P765" i="5" s="1"/>
  <c r="O766" i="5"/>
  <c r="P766" i="5" s="1"/>
  <c r="O767" i="5"/>
  <c r="P767" i="5" s="1"/>
  <c r="O768" i="5"/>
  <c r="P768" i="5" s="1"/>
  <c r="O769" i="5"/>
  <c r="P769" i="5" s="1"/>
  <c r="O770" i="5"/>
  <c r="P770" i="5" s="1"/>
  <c r="O771" i="5"/>
  <c r="P771" i="5" s="1"/>
  <c r="O772" i="5"/>
  <c r="P772" i="5" s="1"/>
  <c r="O773" i="5"/>
  <c r="P773" i="5" s="1"/>
  <c r="O774" i="5"/>
  <c r="P774" i="5" s="1"/>
  <c r="O775" i="5"/>
  <c r="P775" i="5" s="1"/>
  <c r="O776" i="5"/>
  <c r="P776" i="5" s="1"/>
  <c r="O777" i="5"/>
  <c r="P777" i="5" s="1"/>
  <c r="O778" i="5"/>
  <c r="P778" i="5" s="1"/>
  <c r="O779" i="5"/>
  <c r="P779" i="5" s="1"/>
  <c r="O780" i="5"/>
  <c r="P780" i="5" s="1"/>
  <c r="O781" i="5"/>
  <c r="P781" i="5" s="1"/>
  <c r="O782" i="5"/>
  <c r="P782" i="5" s="1"/>
  <c r="O783" i="5"/>
  <c r="P783" i="5" s="1"/>
  <c r="O784" i="5"/>
  <c r="P784" i="5" s="1"/>
  <c r="O785" i="5"/>
  <c r="P785" i="5" s="1"/>
  <c r="O786" i="5"/>
  <c r="P786" i="5" s="1"/>
  <c r="O787" i="5"/>
  <c r="P787" i="5" s="1"/>
  <c r="O788" i="5"/>
  <c r="P788" i="5" s="1"/>
  <c r="O789" i="5"/>
  <c r="P789" i="5" s="1"/>
  <c r="O790" i="5"/>
  <c r="P790" i="5" s="1"/>
  <c r="O791" i="5"/>
  <c r="P791" i="5" s="1"/>
  <c r="O792" i="5"/>
  <c r="P792" i="5" s="1"/>
  <c r="O793" i="5"/>
  <c r="P793" i="5" s="1"/>
  <c r="O794" i="5"/>
  <c r="P794" i="5" s="1"/>
  <c r="O795" i="5"/>
  <c r="P795" i="5" s="1"/>
  <c r="O796" i="5"/>
  <c r="P796" i="5" s="1"/>
  <c r="O797" i="5"/>
  <c r="P797" i="5" s="1"/>
  <c r="O798" i="5"/>
  <c r="P798" i="5" s="1"/>
  <c r="O799" i="5"/>
  <c r="P799" i="5" s="1"/>
  <c r="O800" i="5"/>
  <c r="P800" i="5" s="1"/>
  <c r="O801" i="5"/>
  <c r="P801" i="5" s="1"/>
  <c r="O802" i="5"/>
  <c r="P802" i="5" s="1"/>
  <c r="O803" i="5"/>
  <c r="P803" i="5" s="1"/>
  <c r="O804" i="5"/>
  <c r="P804" i="5" s="1"/>
  <c r="O805" i="5"/>
  <c r="P805" i="5" s="1"/>
  <c r="O806" i="5"/>
  <c r="P806" i="5" s="1"/>
  <c r="O807" i="5"/>
  <c r="P807" i="5" s="1"/>
  <c r="O808" i="5"/>
  <c r="P808" i="5" s="1"/>
  <c r="O809" i="5"/>
  <c r="P809" i="5" s="1"/>
  <c r="O810" i="5"/>
  <c r="P810" i="5" s="1"/>
  <c r="O811" i="5"/>
  <c r="P811" i="5" s="1"/>
  <c r="O812" i="5"/>
  <c r="P812" i="5" s="1"/>
  <c r="O813" i="5"/>
  <c r="P813" i="5" s="1"/>
  <c r="O814" i="5"/>
  <c r="P814" i="5" s="1"/>
  <c r="O815" i="5"/>
  <c r="P815" i="5" s="1"/>
  <c r="O816" i="5"/>
  <c r="P816" i="5" s="1"/>
  <c r="O817" i="5"/>
  <c r="P817" i="5" s="1"/>
  <c r="O818" i="5"/>
  <c r="P818" i="5" s="1"/>
  <c r="O819" i="5"/>
  <c r="P819" i="5" s="1"/>
  <c r="O820" i="5"/>
  <c r="P820" i="5" s="1"/>
  <c r="O821" i="5"/>
  <c r="P821" i="5" s="1"/>
  <c r="O822" i="5"/>
  <c r="P822" i="5" s="1"/>
  <c r="O823" i="5"/>
  <c r="P823" i="5" s="1"/>
  <c r="O824" i="5"/>
  <c r="P824" i="5" s="1"/>
  <c r="O825" i="5"/>
  <c r="P825" i="5" s="1"/>
  <c r="O826" i="5"/>
  <c r="P826" i="5" s="1"/>
  <c r="O827" i="5"/>
  <c r="P827" i="5" s="1"/>
  <c r="O828" i="5"/>
  <c r="P828" i="5" s="1"/>
  <c r="O829" i="5"/>
  <c r="P829" i="5" s="1"/>
  <c r="O830" i="5"/>
  <c r="P830" i="5" s="1"/>
  <c r="O831" i="5"/>
  <c r="P831" i="5" s="1"/>
  <c r="O832" i="5"/>
  <c r="P832" i="5" s="1"/>
  <c r="O833" i="5"/>
  <c r="P833" i="5" s="1"/>
  <c r="O834" i="5"/>
  <c r="P834" i="5" s="1"/>
  <c r="O835" i="5"/>
  <c r="P835" i="5" s="1"/>
  <c r="O836" i="5"/>
  <c r="P836" i="5" s="1"/>
  <c r="O837" i="5"/>
  <c r="P837" i="5" s="1"/>
  <c r="O838" i="5"/>
  <c r="P838" i="5" s="1"/>
  <c r="O839" i="5"/>
  <c r="P839" i="5" s="1"/>
  <c r="O840" i="5"/>
  <c r="P840" i="5" s="1"/>
  <c r="O841" i="5"/>
  <c r="P841" i="5" s="1"/>
  <c r="O842" i="5"/>
  <c r="P842" i="5" s="1"/>
  <c r="O843" i="5"/>
  <c r="P843" i="5" s="1"/>
  <c r="O844" i="5"/>
  <c r="P844" i="5" s="1"/>
  <c r="O845" i="5"/>
  <c r="P845" i="5" s="1"/>
  <c r="O846" i="5"/>
  <c r="P846" i="5" s="1"/>
  <c r="O847" i="5"/>
  <c r="P847" i="5" s="1"/>
  <c r="O848" i="5"/>
  <c r="P848" i="5" s="1"/>
  <c r="O849" i="5"/>
  <c r="P849" i="5" s="1"/>
  <c r="O850" i="5"/>
  <c r="P850" i="5" s="1"/>
  <c r="O851" i="5"/>
  <c r="P851" i="5" s="1"/>
  <c r="O852" i="5"/>
  <c r="P852" i="5" s="1"/>
  <c r="O853" i="5"/>
  <c r="P853" i="5" s="1"/>
  <c r="O854" i="5"/>
  <c r="P854" i="5" s="1"/>
  <c r="O855" i="5"/>
  <c r="P855" i="5" s="1"/>
  <c r="O856" i="5"/>
  <c r="P856" i="5" s="1"/>
  <c r="O857" i="5"/>
  <c r="P857" i="5" s="1"/>
  <c r="O858" i="5"/>
  <c r="P858" i="5" s="1"/>
  <c r="O859" i="5"/>
  <c r="P859" i="5" s="1"/>
  <c r="O860" i="5"/>
  <c r="P860" i="5" s="1"/>
  <c r="O861" i="5"/>
  <c r="P861" i="5" s="1"/>
  <c r="O862" i="5"/>
  <c r="P862" i="5" s="1"/>
  <c r="O863" i="5"/>
  <c r="P863" i="5" s="1"/>
  <c r="O864" i="5"/>
  <c r="P864" i="5" s="1"/>
  <c r="O865" i="5"/>
  <c r="P865" i="5" s="1"/>
  <c r="O866" i="5"/>
  <c r="P866" i="5" s="1"/>
  <c r="O867" i="5"/>
  <c r="P867" i="5" s="1"/>
  <c r="O868" i="5"/>
  <c r="P868" i="5" s="1"/>
  <c r="O869" i="5"/>
  <c r="P869" i="5" s="1"/>
  <c r="O870" i="5"/>
  <c r="P870" i="5" s="1"/>
  <c r="O871" i="5"/>
  <c r="P871" i="5" s="1"/>
  <c r="O872" i="5"/>
  <c r="P872" i="5" s="1"/>
  <c r="O873" i="5"/>
  <c r="P873" i="5" s="1"/>
  <c r="O874" i="5"/>
  <c r="P874" i="5" s="1"/>
  <c r="O875" i="5"/>
  <c r="P875" i="5" s="1"/>
  <c r="O876" i="5"/>
  <c r="P876" i="5" s="1"/>
  <c r="O877" i="5"/>
  <c r="P877" i="5" s="1"/>
  <c r="O878" i="5"/>
  <c r="P878" i="5" s="1"/>
  <c r="O879" i="5"/>
  <c r="P879" i="5" s="1"/>
  <c r="O880" i="5"/>
  <c r="P880" i="5" s="1"/>
  <c r="O881" i="5"/>
  <c r="P881" i="5" s="1"/>
  <c r="O882" i="5"/>
  <c r="P882" i="5" s="1"/>
  <c r="O883" i="5"/>
  <c r="P883" i="5" s="1"/>
  <c r="O884" i="5"/>
  <c r="P884" i="5" s="1"/>
  <c r="O885" i="5"/>
  <c r="P885" i="5" s="1"/>
  <c r="O886" i="5"/>
  <c r="P886" i="5" s="1"/>
  <c r="O887" i="5"/>
  <c r="P887" i="5" s="1"/>
  <c r="O888" i="5"/>
  <c r="P888" i="5" s="1"/>
  <c r="O889" i="5"/>
  <c r="P889" i="5" s="1"/>
  <c r="O890" i="5"/>
  <c r="P890" i="5" s="1"/>
  <c r="O891" i="5"/>
  <c r="P891" i="5" s="1"/>
  <c r="O892" i="5"/>
  <c r="P892" i="5" s="1"/>
  <c r="O893" i="5"/>
  <c r="P893" i="5" s="1"/>
  <c r="O894" i="5"/>
  <c r="P894" i="5" s="1"/>
  <c r="O895" i="5"/>
  <c r="P895" i="5" s="1"/>
  <c r="O896" i="5"/>
  <c r="P896" i="5" s="1"/>
  <c r="O897" i="5"/>
  <c r="P897" i="5" s="1"/>
  <c r="O898" i="5"/>
  <c r="P898" i="5" s="1"/>
  <c r="O899" i="5"/>
  <c r="P899" i="5" s="1"/>
  <c r="O900" i="5"/>
  <c r="P900" i="5" s="1"/>
  <c r="O901" i="5"/>
  <c r="P901" i="5" s="1"/>
  <c r="O902" i="5"/>
  <c r="P902" i="5" s="1"/>
  <c r="O903" i="5"/>
  <c r="P903" i="5" s="1"/>
  <c r="O904" i="5"/>
  <c r="P904" i="5" s="1"/>
  <c r="O905" i="5"/>
  <c r="P905" i="5" s="1"/>
  <c r="O906" i="5"/>
  <c r="P906" i="5" s="1"/>
  <c r="O907" i="5"/>
  <c r="P907" i="5" s="1"/>
  <c r="O908" i="5"/>
  <c r="P908" i="5" s="1"/>
  <c r="O909" i="5"/>
  <c r="P909" i="5" s="1"/>
  <c r="O910" i="5"/>
  <c r="P910" i="5" s="1"/>
  <c r="O911" i="5"/>
  <c r="P911" i="5" s="1"/>
  <c r="O912" i="5"/>
  <c r="P912" i="5" s="1"/>
  <c r="O913" i="5"/>
  <c r="P913" i="5" s="1"/>
  <c r="O914" i="5"/>
  <c r="P914" i="5" s="1"/>
  <c r="O915" i="5"/>
  <c r="P915" i="5" s="1"/>
  <c r="O916" i="5"/>
  <c r="P916" i="5" s="1"/>
  <c r="O917" i="5"/>
  <c r="P917" i="5" s="1"/>
  <c r="O918" i="5"/>
  <c r="P918" i="5" s="1"/>
  <c r="O919" i="5"/>
  <c r="P919" i="5" s="1"/>
  <c r="O920" i="5"/>
  <c r="P920" i="5" s="1"/>
  <c r="O921" i="5"/>
  <c r="P921" i="5" s="1"/>
  <c r="O922" i="5"/>
  <c r="P922" i="5" s="1"/>
  <c r="O923" i="5"/>
  <c r="P923" i="5" s="1"/>
  <c r="O924" i="5"/>
  <c r="P924" i="5" s="1"/>
  <c r="O925" i="5"/>
  <c r="P925" i="5" s="1"/>
  <c r="O926" i="5"/>
  <c r="P926" i="5" s="1"/>
  <c r="O927" i="5"/>
  <c r="P927" i="5" s="1"/>
  <c r="O928" i="5"/>
  <c r="P928" i="5" s="1"/>
  <c r="O929" i="5"/>
  <c r="P929" i="5" s="1"/>
  <c r="O930" i="5"/>
  <c r="P930" i="5" s="1"/>
  <c r="O931" i="5"/>
  <c r="P931" i="5" s="1"/>
  <c r="O932" i="5"/>
  <c r="P932" i="5" s="1"/>
  <c r="O933" i="5"/>
  <c r="P933" i="5" s="1"/>
  <c r="O934" i="5"/>
  <c r="P934" i="5" s="1"/>
  <c r="O935" i="5"/>
  <c r="P935" i="5" s="1"/>
  <c r="O936" i="5"/>
  <c r="P936" i="5" s="1"/>
  <c r="O937" i="5"/>
  <c r="P937" i="5" s="1"/>
  <c r="O938" i="5"/>
  <c r="P938" i="5" s="1"/>
  <c r="O939" i="5"/>
  <c r="P939" i="5" s="1"/>
  <c r="O940" i="5"/>
  <c r="P940" i="5" s="1"/>
  <c r="O941" i="5"/>
  <c r="P941" i="5" s="1"/>
  <c r="O942" i="5"/>
  <c r="P942" i="5" s="1"/>
  <c r="O943" i="5"/>
  <c r="P943" i="5" s="1"/>
  <c r="O944" i="5"/>
  <c r="P944" i="5" s="1"/>
  <c r="O945" i="5"/>
  <c r="P945" i="5" s="1"/>
  <c r="O946" i="5"/>
  <c r="P946" i="5" s="1"/>
  <c r="O947" i="5"/>
  <c r="P947" i="5" s="1"/>
  <c r="O948" i="5"/>
  <c r="P948" i="5" s="1"/>
  <c r="O949" i="5"/>
  <c r="P949" i="5" s="1"/>
  <c r="O950" i="5"/>
  <c r="P950" i="5" s="1"/>
  <c r="O951" i="5"/>
  <c r="P951" i="5" s="1"/>
  <c r="O952" i="5"/>
  <c r="P952" i="5" s="1"/>
  <c r="O953" i="5"/>
  <c r="P953" i="5" s="1"/>
  <c r="O954" i="5"/>
  <c r="P954" i="5" s="1"/>
  <c r="O955" i="5"/>
  <c r="P955" i="5" s="1"/>
  <c r="O956" i="5"/>
  <c r="P956" i="5" s="1"/>
  <c r="O957" i="5"/>
  <c r="P957" i="5" s="1"/>
  <c r="O958" i="5"/>
  <c r="P958" i="5" s="1"/>
  <c r="O959" i="5"/>
  <c r="P959" i="5" s="1"/>
  <c r="O960" i="5"/>
  <c r="P960" i="5" s="1"/>
  <c r="O961" i="5"/>
  <c r="P961" i="5" s="1"/>
  <c r="O962" i="5"/>
  <c r="P962" i="5" s="1"/>
  <c r="O963" i="5"/>
  <c r="P963" i="5" s="1"/>
  <c r="O964" i="5"/>
  <c r="P964" i="5" s="1"/>
  <c r="O965" i="5"/>
  <c r="P965" i="5" s="1"/>
  <c r="O966" i="5"/>
  <c r="P966" i="5" s="1"/>
  <c r="O967" i="5"/>
  <c r="P967" i="5" s="1"/>
  <c r="O968" i="5"/>
  <c r="P968" i="5" s="1"/>
  <c r="O969" i="5"/>
  <c r="P969" i="5" s="1"/>
  <c r="O970" i="5"/>
  <c r="P970" i="5" s="1"/>
  <c r="O971" i="5"/>
  <c r="P971" i="5" s="1"/>
  <c r="O972" i="5"/>
  <c r="P972" i="5" s="1"/>
  <c r="O973" i="5"/>
  <c r="P973" i="5" s="1"/>
  <c r="O974" i="5"/>
  <c r="P974" i="5" s="1"/>
  <c r="O975" i="5"/>
  <c r="P975" i="5" s="1"/>
  <c r="O976" i="5"/>
  <c r="P976" i="5" s="1"/>
  <c r="O977" i="5"/>
  <c r="P977" i="5" s="1"/>
  <c r="O978" i="5"/>
  <c r="P978" i="5" s="1"/>
  <c r="O979" i="5"/>
  <c r="P979" i="5" s="1"/>
  <c r="O980" i="5"/>
  <c r="P980" i="5" s="1"/>
  <c r="O981" i="5"/>
  <c r="P981" i="5" s="1"/>
  <c r="O982" i="5"/>
  <c r="P982" i="5" s="1"/>
  <c r="O983" i="5"/>
  <c r="P983" i="5" s="1"/>
  <c r="O984" i="5"/>
  <c r="P984" i="5" s="1"/>
  <c r="O985" i="5"/>
  <c r="P985" i="5" s="1"/>
  <c r="O986" i="5"/>
  <c r="P986" i="5" s="1"/>
  <c r="O987" i="5"/>
  <c r="P987" i="5" s="1"/>
  <c r="O988" i="5"/>
  <c r="P988" i="5" s="1"/>
  <c r="O989" i="5"/>
  <c r="P989" i="5" s="1"/>
  <c r="O990" i="5"/>
  <c r="P990" i="5" s="1"/>
  <c r="O991" i="5"/>
  <c r="P991" i="5" s="1"/>
  <c r="O992" i="5"/>
  <c r="P992" i="5" s="1"/>
  <c r="O993" i="5"/>
  <c r="P993" i="5" s="1"/>
  <c r="O994" i="5"/>
  <c r="P994" i="5" s="1"/>
  <c r="O995" i="5"/>
  <c r="P995" i="5" s="1"/>
  <c r="O996" i="5"/>
  <c r="P996" i="5" s="1"/>
  <c r="O997" i="5"/>
  <c r="P997" i="5" s="1"/>
  <c r="O998" i="5"/>
  <c r="P998" i="5" s="1"/>
  <c r="O999" i="5"/>
  <c r="P999" i="5" s="1"/>
  <c r="O1000" i="5"/>
  <c r="P1000" i="5" s="1"/>
  <c r="O1001" i="5"/>
  <c r="P1001" i="5" s="1"/>
  <c r="O1002" i="5"/>
  <c r="P1002" i="5" s="1"/>
  <c r="O1003" i="5"/>
  <c r="P1003" i="5" s="1"/>
  <c r="O1004" i="5"/>
  <c r="P1004" i="5" s="1"/>
  <c r="O1005" i="5"/>
  <c r="P1005" i="5" s="1"/>
  <c r="O1006" i="5"/>
  <c r="P1006" i="5" s="1"/>
  <c r="O1007" i="5"/>
  <c r="P1007" i="5" s="1"/>
  <c r="O1008" i="5"/>
  <c r="P1008" i="5" s="1"/>
  <c r="O1009" i="5"/>
  <c r="P1009" i="5" s="1"/>
  <c r="O1010" i="5"/>
  <c r="P1010" i="5" s="1"/>
  <c r="O1011" i="5"/>
  <c r="P1011" i="5" s="1"/>
  <c r="O1012" i="5"/>
  <c r="P1012" i="5" s="1"/>
  <c r="O1013" i="5"/>
  <c r="P1013" i="5" s="1"/>
  <c r="O1014" i="5"/>
  <c r="P1014" i="5" s="1"/>
  <c r="O1015" i="5"/>
  <c r="P1015" i="5" s="1"/>
  <c r="O1016" i="5"/>
  <c r="P1016" i="5" s="1"/>
  <c r="O1017" i="5"/>
  <c r="P1017" i="5" s="1"/>
  <c r="O1018" i="5"/>
  <c r="P1018" i="5" s="1"/>
  <c r="O1019" i="5"/>
  <c r="P1019" i="5" s="1"/>
  <c r="O1020" i="5"/>
  <c r="P1020" i="5" s="1"/>
  <c r="O1021" i="5"/>
  <c r="P1021" i="5" s="1"/>
  <c r="O1022" i="5"/>
  <c r="P1022" i="5" s="1"/>
  <c r="O1023" i="5"/>
  <c r="P1023" i="5" s="1"/>
  <c r="O1024" i="5"/>
  <c r="P1024" i="5" s="1"/>
  <c r="O1025" i="5"/>
  <c r="P1025" i="5" s="1"/>
  <c r="O1026" i="5"/>
  <c r="P1026" i="5" s="1"/>
  <c r="O1027" i="5"/>
  <c r="P1027" i="5" s="1"/>
  <c r="O1028" i="5"/>
  <c r="P1028" i="5" s="1"/>
  <c r="O1029" i="5"/>
  <c r="P1029" i="5" s="1"/>
  <c r="O1030" i="5"/>
  <c r="P1030" i="5" s="1"/>
  <c r="O1031" i="5"/>
  <c r="P1031" i="5" s="1"/>
  <c r="O1032" i="5"/>
  <c r="P1032" i="5" s="1"/>
  <c r="O1033" i="5"/>
  <c r="P1033" i="5" s="1"/>
  <c r="O1034" i="5"/>
  <c r="P1034" i="5" s="1"/>
  <c r="O1035" i="5"/>
  <c r="P1035" i="5" s="1"/>
  <c r="O1036" i="5"/>
  <c r="P1036" i="5" s="1"/>
  <c r="O1037" i="5"/>
  <c r="P1037" i="5" s="1"/>
  <c r="O1038" i="5"/>
  <c r="P1038" i="5" s="1"/>
  <c r="O1039" i="5"/>
  <c r="P1039" i="5" s="1"/>
  <c r="O1040" i="5"/>
  <c r="P1040" i="5" s="1"/>
  <c r="O1041" i="5"/>
  <c r="P1041" i="5" s="1"/>
  <c r="O1042" i="5"/>
  <c r="P1042" i="5" s="1"/>
  <c r="O1043" i="5"/>
  <c r="P1043" i="5" s="1"/>
  <c r="O1044" i="5"/>
  <c r="P1044" i="5" s="1"/>
  <c r="O1045" i="5"/>
  <c r="P1045" i="5" s="1"/>
  <c r="O1046" i="5"/>
  <c r="P1046" i="5" s="1"/>
  <c r="O1047" i="5"/>
  <c r="P1047" i="5" s="1"/>
  <c r="O1048" i="5"/>
  <c r="P1048" i="5" s="1"/>
  <c r="O1049" i="5"/>
  <c r="P1049" i="5" s="1"/>
  <c r="O1050" i="5"/>
  <c r="P1050" i="5" s="1"/>
  <c r="O1051" i="5"/>
  <c r="P1051" i="5" s="1"/>
  <c r="O1052" i="5"/>
  <c r="P1052" i="5" s="1"/>
  <c r="O1053" i="5"/>
  <c r="P1053" i="5" s="1"/>
  <c r="O1054" i="5"/>
  <c r="P1054" i="5" s="1"/>
  <c r="O1055" i="5"/>
  <c r="P1055" i="5" s="1"/>
  <c r="O1056" i="5"/>
  <c r="P1056" i="5" s="1"/>
  <c r="O1057" i="5"/>
  <c r="P1057" i="5" s="1"/>
  <c r="O1058" i="5"/>
  <c r="P1058" i="5" s="1"/>
  <c r="O1059" i="5"/>
  <c r="P1059" i="5" s="1"/>
  <c r="O1060" i="5"/>
  <c r="P1060" i="5" s="1"/>
  <c r="O1061" i="5"/>
  <c r="P1061" i="5" s="1"/>
  <c r="O1062" i="5"/>
  <c r="P1062" i="5" s="1"/>
  <c r="O1063" i="5"/>
  <c r="P1063" i="5" s="1"/>
  <c r="O1064" i="5"/>
  <c r="P1064" i="5" s="1"/>
  <c r="O1065" i="5"/>
  <c r="P1065" i="5" s="1"/>
  <c r="O1066" i="5"/>
  <c r="P1066" i="5" s="1"/>
  <c r="O1067" i="5"/>
  <c r="P1067" i="5" s="1"/>
  <c r="O1068" i="5"/>
  <c r="P1068" i="5" s="1"/>
  <c r="O1069" i="5"/>
  <c r="P1069" i="5" s="1"/>
  <c r="O1070" i="5"/>
  <c r="P1070" i="5" s="1"/>
  <c r="O1071" i="5"/>
  <c r="P1071" i="5" s="1"/>
  <c r="O1072" i="5"/>
  <c r="P1072" i="5" s="1"/>
  <c r="O1073" i="5"/>
  <c r="P1073" i="5" s="1"/>
  <c r="O1074" i="5"/>
  <c r="P1074" i="5" s="1"/>
  <c r="O1075" i="5"/>
  <c r="P1075" i="5" s="1"/>
  <c r="O1076" i="5"/>
  <c r="P1076" i="5" s="1"/>
  <c r="O1077" i="5"/>
  <c r="P1077" i="5" s="1"/>
  <c r="O1078" i="5"/>
  <c r="P1078" i="5" s="1"/>
  <c r="O1079" i="5"/>
  <c r="P1079" i="5" s="1"/>
  <c r="O1080" i="5"/>
  <c r="P1080" i="5" s="1"/>
  <c r="O1081" i="5"/>
  <c r="P1081" i="5" s="1"/>
  <c r="O1082" i="5"/>
  <c r="P1082" i="5" s="1"/>
  <c r="O1083" i="5"/>
  <c r="P1083" i="5" s="1"/>
  <c r="O1084" i="5"/>
  <c r="P1084" i="5" s="1"/>
  <c r="O1085" i="5"/>
  <c r="P1085" i="5" s="1"/>
  <c r="O1086" i="5"/>
  <c r="P1086" i="5" s="1"/>
  <c r="O1087" i="5"/>
  <c r="P1087" i="5" s="1"/>
  <c r="O1088" i="5"/>
  <c r="P1088" i="5" s="1"/>
  <c r="O1089" i="5"/>
  <c r="P1089" i="5" s="1"/>
  <c r="O1090" i="5"/>
  <c r="P1090" i="5" s="1"/>
  <c r="O1091" i="5"/>
  <c r="P1091" i="5" s="1"/>
  <c r="O1092" i="5"/>
  <c r="P1092" i="5" s="1"/>
  <c r="O1093" i="5"/>
  <c r="P1093" i="5" s="1"/>
  <c r="O1094" i="5"/>
  <c r="P1094" i="5" s="1"/>
  <c r="O1095" i="5"/>
  <c r="P1095" i="5" s="1"/>
  <c r="O1096" i="5"/>
  <c r="P1096" i="5" s="1"/>
  <c r="O1097" i="5"/>
  <c r="P1097" i="5" s="1"/>
  <c r="O1098" i="5"/>
  <c r="P1098" i="5" s="1"/>
  <c r="O1099" i="5"/>
  <c r="P1099" i="5" s="1"/>
  <c r="O1100" i="5"/>
  <c r="P1100" i="5" s="1"/>
  <c r="O1101" i="5"/>
  <c r="P1101" i="5" s="1"/>
  <c r="O1102" i="5"/>
  <c r="P1102" i="5" s="1"/>
  <c r="O1103" i="5"/>
  <c r="P1103" i="5" s="1"/>
  <c r="O1104" i="5"/>
  <c r="P1104" i="5" s="1"/>
  <c r="O1105" i="5"/>
  <c r="P1105" i="5" s="1"/>
  <c r="O1106" i="5"/>
  <c r="P1106" i="5" s="1"/>
  <c r="O1107" i="5"/>
  <c r="P1107" i="5" s="1"/>
  <c r="O1108" i="5"/>
  <c r="P1108" i="5" s="1"/>
  <c r="O1109" i="5"/>
  <c r="P1109" i="5" s="1"/>
  <c r="O1110" i="5"/>
  <c r="P1110" i="5" s="1"/>
  <c r="O1111" i="5"/>
  <c r="P1111" i="5" s="1"/>
  <c r="O1112" i="5"/>
  <c r="P1112" i="5" s="1"/>
  <c r="O1113" i="5"/>
  <c r="P1113" i="5" s="1"/>
  <c r="O1114" i="5"/>
  <c r="P1114" i="5" s="1"/>
  <c r="O1115" i="5"/>
  <c r="P1115" i="5" s="1"/>
  <c r="O1116" i="5"/>
  <c r="P1116" i="5" s="1"/>
  <c r="O1117" i="5"/>
  <c r="P1117" i="5" s="1"/>
  <c r="O1118" i="5"/>
  <c r="P1118" i="5" s="1"/>
  <c r="O1119" i="5"/>
  <c r="P1119" i="5" s="1"/>
  <c r="O1120" i="5"/>
  <c r="P1120" i="5" s="1"/>
  <c r="O1121" i="5"/>
  <c r="P1121" i="5" s="1"/>
  <c r="O1122" i="5"/>
  <c r="P1122" i="5" s="1"/>
  <c r="O1123" i="5"/>
  <c r="P1123" i="5" s="1"/>
  <c r="O1124" i="5"/>
  <c r="P1124" i="5" s="1"/>
  <c r="O1125" i="5"/>
  <c r="P1125" i="5" s="1"/>
  <c r="O1126" i="5"/>
  <c r="P1126" i="5" s="1"/>
  <c r="O1127" i="5"/>
  <c r="P1127" i="5" s="1"/>
  <c r="O1128" i="5"/>
  <c r="P1128" i="5" s="1"/>
  <c r="O1129" i="5"/>
  <c r="P1129" i="5" s="1"/>
  <c r="O1130" i="5"/>
  <c r="P1130" i="5" s="1"/>
  <c r="O1131" i="5"/>
  <c r="P1131" i="5" s="1"/>
  <c r="O1132" i="5"/>
  <c r="P1132" i="5" s="1"/>
  <c r="O1133" i="5"/>
  <c r="P1133" i="5" s="1"/>
  <c r="O1134" i="5"/>
  <c r="P1134" i="5" s="1"/>
  <c r="O1135" i="5"/>
  <c r="P1135" i="5" s="1"/>
  <c r="O1136" i="5"/>
  <c r="P1136" i="5" s="1"/>
  <c r="O1137" i="5"/>
  <c r="P1137" i="5" s="1"/>
  <c r="O1138" i="5"/>
  <c r="P1138" i="5" s="1"/>
  <c r="O1139" i="5"/>
  <c r="P1139" i="5" s="1"/>
  <c r="O1140" i="5"/>
  <c r="P1140" i="5" s="1"/>
  <c r="O1141" i="5"/>
  <c r="P1141" i="5" s="1"/>
  <c r="O1142" i="5"/>
  <c r="P1142" i="5" s="1"/>
  <c r="O1143" i="5"/>
  <c r="P1143" i="5" s="1"/>
  <c r="O1144" i="5"/>
  <c r="P1144" i="5" s="1"/>
  <c r="O1145" i="5"/>
  <c r="P1145" i="5" s="1"/>
  <c r="O1146" i="5"/>
  <c r="P1146" i="5" s="1"/>
  <c r="O1147" i="5"/>
  <c r="P1147" i="5" s="1"/>
  <c r="O1148" i="5"/>
  <c r="P1148" i="5" s="1"/>
  <c r="O1149" i="5"/>
  <c r="P1149" i="5" s="1"/>
  <c r="O1150" i="5"/>
  <c r="P1150" i="5" s="1"/>
  <c r="O1151" i="5"/>
  <c r="P1151" i="5" s="1"/>
  <c r="O1152" i="5"/>
  <c r="P1152" i="5" s="1"/>
  <c r="O1153" i="5"/>
  <c r="P1153" i="5" s="1"/>
  <c r="O1154" i="5"/>
  <c r="P1154" i="5" s="1"/>
  <c r="O1155" i="5"/>
  <c r="P1155" i="5" s="1"/>
  <c r="O1156" i="5"/>
  <c r="P1156" i="5" s="1"/>
  <c r="O1157" i="5"/>
  <c r="P1157" i="5" s="1"/>
  <c r="O1158" i="5"/>
  <c r="P1158" i="5" s="1"/>
  <c r="O1159" i="5"/>
  <c r="P1159" i="5" s="1"/>
  <c r="O1160" i="5"/>
  <c r="P1160" i="5" s="1"/>
  <c r="O1161" i="5"/>
  <c r="P1161" i="5" s="1"/>
  <c r="O1162" i="5"/>
  <c r="P1162" i="5" s="1"/>
  <c r="O1163" i="5"/>
  <c r="P1163" i="5" s="1"/>
  <c r="O1164" i="5"/>
  <c r="P1164" i="5" s="1"/>
  <c r="O1165" i="5"/>
  <c r="P1165" i="5" s="1"/>
  <c r="O1166" i="5"/>
  <c r="P1166" i="5" s="1"/>
  <c r="O1167" i="5"/>
  <c r="P1167" i="5" s="1"/>
  <c r="O1168" i="5"/>
  <c r="P1168" i="5" s="1"/>
  <c r="O1169" i="5"/>
  <c r="P1169" i="5" s="1"/>
  <c r="O1170" i="5"/>
  <c r="P1170" i="5" s="1"/>
  <c r="O1171" i="5"/>
  <c r="P1171" i="5" s="1"/>
  <c r="O1172" i="5"/>
  <c r="P1172" i="5" s="1"/>
  <c r="O1173" i="5"/>
  <c r="P1173" i="5" s="1"/>
  <c r="O1174" i="5"/>
  <c r="P1174" i="5" s="1"/>
  <c r="O1175" i="5"/>
  <c r="P1175" i="5" s="1"/>
  <c r="O1176" i="5"/>
  <c r="P1176" i="5" s="1"/>
  <c r="O1177" i="5"/>
  <c r="P1177" i="5" s="1"/>
  <c r="O1178" i="5"/>
  <c r="P1178" i="5" s="1"/>
  <c r="O1179" i="5"/>
  <c r="P1179" i="5" s="1"/>
  <c r="O1180" i="5"/>
  <c r="P1180" i="5" s="1"/>
  <c r="O1181" i="5"/>
  <c r="P1181" i="5" s="1"/>
  <c r="O1182" i="5"/>
  <c r="P1182" i="5" s="1"/>
  <c r="O1183" i="5"/>
  <c r="P1183" i="5" s="1"/>
  <c r="O1184" i="5"/>
  <c r="P1184" i="5" s="1"/>
  <c r="O1185" i="5"/>
  <c r="P1185" i="5" s="1"/>
  <c r="O1186" i="5"/>
  <c r="P1186" i="5" s="1"/>
  <c r="O1187" i="5"/>
  <c r="P1187" i="5" s="1"/>
  <c r="O1188" i="5"/>
  <c r="P1188" i="5" s="1"/>
  <c r="O1189" i="5"/>
  <c r="P1189" i="5" s="1"/>
  <c r="O1190" i="5"/>
  <c r="P1190" i="5" s="1"/>
  <c r="O1191" i="5"/>
  <c r="P1191" i="5" s="1"/>
  <c r="O1192" i="5"/>
  <c r="P1192" i="5" s="1"/>
  <c r="O1193" i="5"/>
  <c r="P1193" i="5" s="1"/>
  <c r="O1194" i="5"/>
  <c r="P1194" i="5" s="1"/>
  <c r="O1195" i="5"/>
  <c r="P1195" i="5" s="1"/>
  <c r="O1196" i="5"/>
  <c r="P1196" i="5" s="1"/>
  <c r="O1197" i="5"/>
  <c r="P1197" i="5" s="1"/>
  <c r="O1198" i="5"/>
  <c r="P1198" i="5" s="1"/>
  <c r="O1199" i="5"/>
  <c r="P1199" i="5" s="1"/>
  <c r="O1200" i="5"/>
  <c r="P1200" i="5" s="1"/>
  <c r="O1201" i="5"/>
  <c r="P1201" i="5" s="1"/>
  <c r="O1202" i="5"/>
  <c r="P1202" i="5" s="1"/>
  <c r="O1203" i="5"/>
  <c r="P1203" i="5" s="1"/>
  <c r="O1204" i="5"/>
  <c r="P1204" i="5" s="1"/>
  <c r="O1205" i="5"/>
  <c r="P1205" i="5" s="1"/>
  <c r="O1206" i="5"/>
  <c r="P1206" i="5" s="1"/>
  <c r="O1207" i="5"/>
  <c r="P1207" i="5" s="1"/>
  <c r="O1208" i="5"/>
  <c r="P1208" i="5" s="1"/>
  <c r="O1209" i="5"/>
  <c r="P1209" i="5" s="1"/>
  <c r="O1210" i="5"/>
  <c r="P1210" i="5" s="1"/>
  <c r="O1211" i="5"/>
  <c r="P1211" i="5" s="1"/>
  <c r="O1212" i="5"/>
  <c r="P1212" i="5" s="1"/>
  <c r="O1213" i="5"/>
  <c r="P1213" i="5" s="1"/>
  <c r="O1214" i="5"/>
  <c r="P1214" i="5" s="1"/>
  <c r="O1215" i="5"/>
  <c r="P1215" i="5" s="1"/>
  <c r="O1216" i="5"/>
  <c r="P1216" i="5" s="1"/>
  <c r="O1217" i="5"/>
  <c r="P1217" i="5" s="1"/>
  <c r="O1218" i="5"/>
  <c r="P1218" i="5" s="1"/>
  <c r="O1219" i="5"/>
  <c r="P1219" i="5" s="1"/>
  <c r="O1220" i="5"/>
  <c r="P1220" i="5" s="1"/>
  <c r="O1221" i="5"/>
  <c r="P1221" i="5" s="1"/>
  <c r="O1222" i="5"/>
  <c r="P1222" i="5" s="1"/>
  <c r="O1223" i="5"/>
  <c r="P1223" i="5" s="1"/>
  <c r="O1224" i="5"/>
  <c r="P1224" i="5" s="1"/>
  <c r="O1225" i="5"/>
  <c r="P1225" i="5" s="1"/>
  <c r="O1226" i="5"/>
  <c r="P1226" i="5" s="1"/>
  <c r="O1227" i="5"/>
  <c r="P1227" i="5" s="1"/>
  <c r="O1228" i="5"/>
  <c r="P1228" i="5" s="1"/>
  <c r="O1229" i="5"/>
  <c r="P1229" i="5" s="1"/>
  <c r="O1230" i="5"/>
  <c r="P1230" i="5" s="1"/>
  <c r="O1231" i="5"/>
  <c r="P1231" i="5" s="1"/>
  <c r="O1232" i="5"/>
  <c r="P1232" i="5" s="1"/>
  <c r="O1233" i="5"/>
  <c r="P1233" i="5" s="1"/>
  <c r="O1234" i="5"/>
  <c r="P1234" i="5" s="1"/>
  <c r="O1235" i="5"/>
  <c r="P1235" i="5" s="1"/>
  <c r="O1236" i="5"/>
  <c r="P1236" i="5" s="1"/>
  <c r="O1237" i="5"/>
  <c r="P1237" i="5" s="1"/>
  <c r="O1238" i="5"/>
  <c r="P1238" i="5" s="1"/>
  <c r="O1239" i="5"/>
  <c r="P1239" i="5" s="1"/>
  <c r="O1240" i="5"/>
  <c r="P1240" i="5" s="1"/>
  <c r="O1241" i="5"/>
  <c r="P1241" i="5" s="1"/>
  <c r="O1242" i="5"/>
  <c r="P1242" i="5" s="1"/>
  <c r="O1243" i="5"/>
  <c r="P1243" i="5" s="1"/>
  <c r="O1244" i="5"/>
  <c r="P1244" i="5" s="1"/>
  <c r="O1245" i="5"/>
  <c r="P1245" i="5" s="1"/>
  <c r="O1246" i="5"/>
  <c r="P1246" i="5" s="1"/>
  <c r="O1247" i="5"/>
  <c r="P1247" i="5" s="1"/>
  <c r="O1248" i="5"/>
  <c r="P1248" i="5" s="1"/>
  <c r="O1249" i="5"/>
  <c r="P1249" i="5" s="1"/>
  <c r="O1250" i="5"/>
  <c r="P1250" i="5" s="1"/>
  <c r="O1251" i="5"/>
  <c r="P1251" i="5" s="1"/>
  <c r="O1252" i="5"/>
  <c r="P1252" i="5" s="1"/>
  <c r="O1253" i="5"/>
  <c r="P1253" i="5" s="1"/>
  <c r="O1254" i="5"/>
  <c r="P1254" i="5" s="1"/>
  <c r="O1255" i="5"/>
  <c r="P1255" i="5" s="1"/>
  <c r="O1256" i="5"/>
  <c r="P1256" i="5" s="1"/>
  <c r="O1257" i="5"/>
  <c r="P1257" i="5" s="1"/>
  <c r="O1258" i="5"/>
  <c r="P1258" i="5" s="1"/>
  <c r="O1259" i="5"/>
  <c r="P1259" i="5" s="1"/>
  <c r="O1260" i="5"/>
  <c r="P1260" i="5" s="1"/>
  <c r="O1261" i="5"/>
  <c r="P1261" i="5" s="1"/>
  <c r="O1262" i="5"/>
  <c r="P1262" i="5" s="1"/>
  <c r="O1263" i="5"/>
  <c r="P1263" i="5" s="1"/>
  <c r="O1264" i="5"/>
  <c r="P1264" i="5" s="1"/>
  <c r="O1265" i="5"/>
  <c r="P1265" i="5" s="1"/>
  <c r="O1266" i="5"/>
  <c r="P1266" i="5" s="1"/>
  <c r="O1267" i="5"/>
  <c r="P1267" i="5" s="1"/>
  <c r="O1268" i="5"/>
  <c r="P1268" i="5" s="1"/>
  <c r="O1269" i="5"/>
  <c r="P1269" i="5" s="1"/>
  <c r="O1270" i="5"/>
  <c r="P1270" i="5" s="1"/>
  <c r="O1271" i="5"/>
  <c r="P1271" i="5" s="1"/>
  <c r="O1272" i="5"/>
  <c r="P1272" i="5" s="1"/>
  <c r="O1273" i="5"/>
  <c r="P1273" i="5" s="1"/>
  <c r="O1274" i="5"/>
  <c r="P1274" i="5" s="1"/>
  <c r="O1275" i="5"/>
  <c r="P1275" i="5" s="1"/>
  <c r="O1276" i="5"/>
  <c r="P1276" i="5" s="1"/>
  <c r="O1277" i="5"/>
  <c r="P1277" i="5" s="1"/>
  <c r="O1278" i="5"/>
  <c r="P1278" i="5" s="1"/>
  <c r="O1279" i="5"/>
  <c r="P1279" i="5" s="1"/>
  <c r="O1280" i="5"/>
  <c r="P1280" i="5" s="1"/>
  <c r="O1281" i="5"/>
  <c r="P1281" i="5" s="1"/>
  <c r="O1282" i="5"/>
  <c r="P1282" i="5" s="1"/>
  <c r="O1283" i="5"/>
  <c r="P1283" i="5" s="1"/>
  <c r="O1284" i="5"/>
  <c r="P1284" i="5" s="1"/>
  <c r="O1285" i="5"/>
  <c r="P1285" i="5" s="1"/>
  <c r="O1286" i="5"/>
  <c r="P1286" i="5" s="1"/>
  <c r="O1287" i="5"/>
  <c r="P1287" i="5" s="1"/>
  <c r="O1288" i="5"/>
  <c r="P1288" i="5" s="1"/>
  <c r="O1289" i="5"/>
  <c r="P1289" i="5" s="1"/>
  <c r="O1290" i="5"/>
  <c r="P1290" i="5" s="1"/>
  <c r="O1291" i="5"/>
  <c r="P1291" i="5" s="1"/>
  <c r="O1292" i="5"/>
  <c r="P1292" i="5" s="1"/>
  <c r="O1293" i="5"/>
  <c r="P1293" i="5" s="1"/>
  <c r="O1294" i="5"/>
  <c r="P1294" i="5" s="1"/>
  <c r="O1295" i="5"/>
  <c r="P1295" i="5" s="1"/>
  <c r="O1296" i="5"/>
  <c r="P1296" i="5" s="1"/>
  <c r="O1297" i="5"/>
  <c r="P1297" i="5" s="1"/>
  <c r="O1298" i="5"/>
  <c r="P1298" i="5" s="1"/>
  <c r="O1299" i="5"/>
  <c r="P1299" i="5" s="1"/>
  <c r="O1300" i="5"/>
  <c r="P1300" i="5" s="1"/>
  <c r="O1301" i="5"/>
  <c r="P1301" i="5" s="1"/>
  <c r="O1302" i="5"/>
  <c r="P1302" i="5" s="1"/>
  <c r="O1303" i="5"/>
  <c r="P1303" i="5" s="1"/>
  <c r="O1304" i="5"/>
  <c r="P1304" i="5" s="1"/>
  <c r="O1305" i="5"/>
  <c r="P1305" i="5" s="1"/>
  <c r="O1306" i="5"/>
  <c r="P1306" i="5" s="1"/>
  <c r="O1307" i="5"/>
  <c r="P1307" i="5" s="1"/>
  <c r="O1308" i="5"/>
  <c r="P1308" i="5" s="1"/>
  <c r="O1309" i="5"/>
  <c r="P1309" i="5" s="1"/>
  <c r="O1310" i="5"/>
  <c r="P1310" i="5" s="1"/>
  <c r="O1311" i="5"/>
  <c r="P1311" i="5" s="1"/>
  <c r="O1312" i="5"/>
  <c r="P1312" i="5" s="1"/>
  <c r="O1313" i="5"/>
  <c r="P1313" i="5" s="1"/>
  <c r="O1314" i="5"/>
  <c r="P1314" i="5" s="1"/>
  <c r="O1315" i="5"/>
  <c r="P1315" i="5" s="1"/>
  <c r="O1316" i="5"/>
  <c r="P1316" i="5" s="1"/>
  <c r="O1317" i="5"/>
  <c r="P1317" i="5" s="1"/>
  <c r="O1318" i="5"/>
  <c r="P1318" i="5" s="1"/>
  <c r="O1319" i="5"/>
  <c r="P1319" i="5" s="1"/>
  <c r="O1320" i="5"/>
  <c r="P1320" i="5" s="1"/>
  <c r="O1321" i="5"/>
  <c r="P1321" i="5" s="1"/>
  <c r="O1322" i="5"/>
  <c r="P1322" i="5" s="1"/>
  <c r="O1323" i="5"/>
  <c r="P1323" i="5" s="1"/>
  <c r="O1324" i="5"/>
  <c r="P1324" i="5" s="1"/>
  <c r="O1325" i="5"/>
  <c r="P1325" i="5" s="1"/>
  <c r="O1326" i="5"/>
  <c r="P1326" i="5" s="1"/>
  <c r="O1327" i="5"/>
  <c r="P1327" i="5" s="1"/>
  <c r="O1328" i="5"/>
  <c r="P1328" i="5" s="1"/>
  <c r="O1329" i="5"/>
  <c r="P1329" i="5" s="1"/>
  <c r="O1330" i="5"/>
  <c r="P1330" i="5" s="1"/>
  <c r="O1331" i="5"/>
  <c r="P1331" i="5" s="1"/>
  <c r="O1332" i="5"/>
  <c r="P1332" i="5" s="1"/>
  <c r="O1333" i="5"/>
  <c r="P1333" i="5" s="1"/>
  <c r="O1334" i="5"/>
  <c r="P1334" i="5" s="1"/>
  <c r="O1335" i="5"/>
  <c r="P1335" i="5" s="1"/>
  <c r="O1336" i="5"/>
  <c r="P1336" i="5" s="1"/>
  <c r="O1337" i="5"/>
  <c r="P1337" i="5" s="1"/>
  <c r="O1338" i="5"/>
  <c r="P1338" i="5" s="1"/>
  <c r="O1339" i="5"/>
  <c r="P1339" i="5" s="1"/>
  <c r="O1340" i="5"/>
  <c r="P1340" i="5" s="1"/>
  <c r="O1341" i="5"/>
  <c r="P1341" i="5" s="1"/>
  <c r="O1342" i="5"/>
  <c r="P1342" i="5" s="1"/>
  <c r="O1343" i="5"/>
  <c r="P1343" i="5" s="1"/>
  <c r="O1344" i="5"/>
  <c r="P1344" i="5" s="1"/>
  <c r="O1345" i="5"/>
  <c r="P1345" i="5" s="1"/>
  <c r="O1346" i="5"/>
  <c r="P1346" i="5" s="1"/>
  <c r="O1347" i="5"/>
  <c r="P1347" i="5" s="1"/>
  <c r="O1348" i="5"/>
  <c r="P1348" i="5" s="1"/>
  <c r="O1349" i="5"/>
  <c r="P1349" i="5" s="1"/>
  <c r="O1350" i="5"/>
  <c r="P1350" i="5" s="1"/>
  <c r="O1351" i="5"/>
  <c r="P1351" i="5" s="1"/>
  <c r="O1352" i="5"/>
  <c r="P1352" i="5" s="1"/>
  <c r="O1353" i="5"/>
  <c r="P1353" i="5" s="1"/>
  <c r="O1354" i="5"/>
  <c r="P1354" i="5" s="1"/>
  <c r="O1355" i="5"/>
  <c r="P1355" i="5" s="1"/>
  <c r="O1356" i="5"/>
  <c r="P1356" i="5" s="1"/>
  <c r="O1357" i="5"/>
  <c r="P1357" i="5" s="1"/>
  <c r="O1358" i="5"/>
  <c r="P1358" i="5" s="1"/>
  <c r="O1359" i="5"/>
  <c r="P1359" i="5" s="1"/>
  <c r="O1360" i="5"/>
  <c r="P1360" i="5" s="1"/>
  <c r="O1361" i="5"/>
  <c r="P1361" i="5" s="1"/>
  <c r="O1362" i="5"/>
  <c r="P1362" i="5" s="1"/>
  <c r="O1363" i="5"/>
  <c r="P1363" i="5" s="1"/>
  <c r="O1364" i="5"/>
  <c r="P1364" i="5" s="1"/>
  <c r="O1365" i="5"/>
  <c r="P1365" i="5" s="1"/>
  <c r="O1366" i="5"/>
  <c r="P1366" i="5" s="1"/>
  <c r="O1367" i="5"/>
  <c r="P1367" i="5" s="1"/>
  <c r="O1368" i="5"/>
  <c r="P1368" i="5" s="1"/>
  <c r="O1369" i="5"/>
  <c r="P1369" i="5" s="1"/>
  <c r="O1370" i="5"/>
  <c r="P1370" i="5" s="1"/>
  <c r="O1371" i="5"/>
  <c r="P1371" i="5" s="1"/>
  <c r="O1372" i="5"/>
  <c r="P1372" i="5" s="1"/>
  <c r="O1373" i="5"/>
  <c r="P1373" i="5" s="1"/>
  <c r="O1374" i="5"/>
  <c r="P1374" i="5" s="1"/>
  <c r="O1375" i="5"/>
  <c r="P1375" i="5" s="1"/>
  <c r="O1376" i="5"/>
  <c r="P1376" i="5" s="1"/>
  <c r="O1377" i="5"/>
  <c r="P1377" i="5" s="1"/>
  <c r="O1378" i="5"/>
  <c r="P1378" i="5" s="1"/>
  <c r="O1379" i="5"/>
  <c r="P1379" i="5" s="1"/>
  <c r="O1380" i="5"/>
  <c r="P1380" i="5" s="1"/>
  <c r="O1381" i="5"/>
  <c r="P1381" i="5" s="1"/>
  <c r="O1382" i="5"/>
  <c r="P1382" i="5" s="1"/>
  <c r="O1383" i="5"/>
  <c r="P1383" i="5" s="1"/>
  <c r="O1384" i="5"/>
  <c r="P1384" i="5" s="1"/>
  <c r="O1385" i="5"/>
  <c r="P1385" i="5" s="1"/>
  <c r="O1386" i="5"/>
  <c r="P1386" i="5" s="1"/>
  <c r="O1387" i="5"/>
  <c r="P1387" i="5" s="1"/>
  <c r="O1388" i="5"/>
  <c r="P1388" i="5" s="1"/>
  <c r="O1389" i="5"/>
  <c r="P1389" i="5" s="1"/>
  <c r="O1390" i="5"/>
  <c r="P1390" i="5" s="1"/>
  <c r="O1391" i="5"/>
  <c r="P1391" i="5" s="1"/>
  <c r="O1392" i="5"/>
  <c r="P1392" i="5" s="1"/>
  <c r="O1393" i="5"/>
  <c r="P1393" i="5" s="1"/>
  <c r="O1394" i="5"/>
  <c r="P1394" i="5" s="1"/>
  <c r="O1395" i="5"/>
  <c r="P1395" i="5" s="1"/>
  <c r="O1396" i="5"/>
  <c r="P1396" i="5" s="1"/>
  <c r="O1397" i="5"/>
  <c r="P1397" i="5" s="1"/>
  <c r="O1398" i="5"/>
  <c r="P1398" i="5" s="1"/>
  <c r="O1399" i="5"/>
  <c r="P1399" i="5" s="1"/>
  <c r="O1400" i="5"/>
  <c r="P1400" i="5" s="1"/>
  <c r="O1401" i="5"/>
  <c r="P1401" i="5" s="1"/>
  <c r="O1402" i="5"/>
  <c r="P1402" i="5" s="1"/>
  <c r="O1403" i="5"/>
  <c r="P1403" i="5" s="1"/>
  <c r="O1404" i="5"/>
  <c r="P1404" i="5" s="1"/>
  <c r="O1405" i="5"/>
  <c r="P1405" i="5" s="1"/>
  <c r="O1406" i="5"/>
  <c r="P1406" i="5" s="1"/>
  <c r="O1407" i="5"/>
  <c r="P1407" i="5" s="1"/>
  <c r="O1408" i="5"/>
  <c r="P1408" i="5" s="1"/>
  <c r="O1409" i="5"/>
  <c r="P1409" i="5" s="1"/>
  <c r="O1410" i="5"/>
  <c r="P1410" i="5" s="1"/>
  <c r="O1411" i="5"/>
  <c r="P1411" i="5" s="1"/>
  <c r="O1412" i="5"/>
  <c r="P1412" i="5" s="1"/>
  <c r="O1413" i="5"/>
  <c r="P1413" i="5" s="1"/>
  <c r="O1414" i="5"/>
  <c r="P1414" i="5" s="1"/>
  <c r="O1415" i="5"/>
  <c r="P1415" i="5" s="1"/>
  <c r="O1416" i="5"/>
  <c r="P1416" i="5" s="1"/>
  <c r="O1417" i="5"/>
  <c r="P1417" i="5" s="1"/>
  <c r="O1418" i="5"/>
  <c r="P1418" i="5" s="1"/>
  <c r="O1419" i="5"/>
  <c r="P1419" i="5" s="1"/>
  <c r="O1420" i="5"/>
  <c r="P1420" i="5" s="1"/>
  <c r="O1421" i="5"/>
  <c r="P1421" i="5" s="1"/>
  <c r="O1422" i="5"/>
  <c r="P1422" i="5" s="1"/>
  <c r="O1423" i="5"/>
  <c r="P1423" i="5" s="1"/>
  <c r="O1424" i="5"/>
  <c r="P1424" i="5" s="1"/>
  <c r="O1425" i="5"/>
  <c r="P1425" i="5" s="1"/>
  <c r="O1426" i="5"/>
  <c r="P1426" i="5" s="1"/>
  <c r="O1427" i="5"/>
  <c r="P1427" i="5" s="1"/>
  <c r="O1428" i="5"/>
  <c r="P1428" i="5" s="1"/>
  <c r="O1429" i="5"/>
  <c r="P1429" i="5" s="1"/>
  <c r="O1430" i="5"/>
  <c r="P1430" i="5" s="1"/>
  <c r="O1431" i="5"/>
  <c r="P1431" i="5" s="1"/>
  <c r="O1432" i="5"/>
  <c r="P1432" i="5" s="1"/>
  <c r="O1433" i="5"/>
  <c r="P1433" i="5" s="1"/>
  <c r="O1434" i="5"/>
  <c r="P1434" i="5" s="1"/>
  <c r="O1435" i="5"/>
  <c r="P1435" i="5" s="1"/>
  <c r="O1436" i="5"/>
  <c r="P1436" i="5" s="1"/>
  <c r="O1437" i="5"/>
  <c r="P1437" i="5" s="1"/>
  <c r="O1438" i="5"/>
  <c r="P1438" i="5" s="1"/>
  <c r="O1439" i="5"/>
  <c r="P1439" i="5" s="1"/>
  <c r="O1440" i="5"/>
  <c r="P1440" i="5" s="1"/>
  <c r="O1441" i="5"/>
  <c r="P1441" i="5" s="1"/>
  <c r="O1442" i="5"/>
  <c r="P1442" i="5" s="1"/>
  <c r="O1443" i="5"/>
  <c r="P1443" i="5" s="1"/>
  <c r="O1444" i="5"/>
  <c r="P1444" i="5" s="1"/>
  <c r="O1445" i="5"/>
  <c r="P1445" i="5" s="1"/>
  <c r="O1446" i="5"/>
  <c r="P1446" i="5" s="1"/>
  <c r="O1447" i="5"/>
  <c r="P1447" i="5" s="1"/>
  <c r="O1448" i="5"/>
  <c r="P1448" i="5" s="1"/>
  <c r="O1449" i="5"/>
  <c r="P1449" i="5" s="1"/>
  <c r="O1450" i="5"/>
  <c r="P1450" i="5" s="1"/>
  <c r="O1451" i="5"/>
  <c r="P1451" i="5" s="1"/>
  <c r="O1452" i="5"/>
  <c r="P1452" i="5" s="1"/>
  <c r="O1453" i="5"/>
  <c r="P1453" i="5" s="1"/>
  <c r="O1454" i="5"/>
  <c r="P1454" i="5" s="1"/>
  <c r="O1455" i="5"/>
  <c r="P1455" i="5" s="1"/>
  <c r="O1456" i="5"/>
  <c r="P1456" i="5" s="1"/>
  <c r="O1457" i="5"/>
  <c r="P1457" i="5" s="1"/>
  <c r="O1458" i="5"/>
  <c r="P1458" i="5" s="1"/>
  <c r="O1459" i="5"/>
  <c r="P1459" i="5" s="1"/>
  <c r="O1460" i="5"/>
  <c r="P1460" i="5" s="1"/>
  <c r="O1461" i="5"/>
  <c r="P1461" i="5" s="1"/>
  <c r="O1462" i="5"/>
  <c r="P1462" i="5" s="1"/>
  <c r="O1463" i="5"/>
  <c r="P1463" i="5" s="1"/>
  <c r="O1464" i="5"/>
  <c r="P1464" i="5" s="1"/>
  <c r="O1465" i="5"/>
  <c r="P1465" i="5" s="1"/>
  <c r="O1466" i="5"/>
  <c r="P1466" i="5" s="1"/>
  <c r="O1467" i="5"/>
  <c r="P1467" i="5" s="1"/>
  <c r="O1468" i="5"/>
  <c r="P1468" i="5" s="1"/>
  <c r="O1469" i="5"/>
  <c r="P1469" i="5" s="1"/>
  <c r="O1470" i="5"/>
  <c r="P1470" i="5" s="1"/>
  <c r="O1471" i="5"/>
  <c r="P1471" i="5" s="1"/>
  <c r="O1472" i="5"/>
  <c r="P1472" i="5" s="1"/>
  <c r="O1473" i="5"/>
  <c r="P1473" i="5" s="1"/>
  <c r="O1474" i="5"/>
  <c r="P1474" i="5" s="1"/>
  <c r="O1475" i="5"/>
  <c r="P1475" i="5" s="1"/>
  <c r="O1476" i="5"/>
  <c r="P1476" i="5" s="1"/>
  <c r="O1477" i="5"/>
  <c r="P1477" i="5" s="1"/>
  <c r="O1478" i="5"/>
  <c r="P1478" i="5" s="1"/>
  <c r="O1479" i="5"/>
  <c r="P1479" i="5" s="1"/>
  <c r="O1480" i="5"/>
  <c r="P1480" i="5" s="1"/>
  <c r="O1481" i="5"/>
  <c r="P1481" i="5" s="1"/>
  <c r="O1482" i="5"/>
  <c r="P1482" i="5" s="1"/>
  <c r="O1483" i="5"/>
  <c r="P1483" i="5" s="1"/>
  <c r="O1484" i="5"/>
  <c r="P1484" i="5" s="1"/>
  <c r="O1485" i="5"/>
  <c r="P1485" i="5" s="1"/>
  <c r="O1486" i="5"/>
  <c r="P1486" i="5" s="1"/>
  <c r="O1487" i="5"/>
  <c r="P1487" i="5" s="1"/>
  <c r="O1488" i="5"/>
  <c r="P1488" i="5" s="1"/>
  <c r="O1489" i="5"/>
  <c r="P1489" i="5" s="1"/>
  <c r="O1490" i="5"/>
  <c r="P1490" i="5" s="1"/>
  <c r="O1491" i="5"/>
  <c r="P1491" i="5" s="1"/>
  <c r="O1492" i="5"/>
  <c r="P1492" i="5" s="1"/>
  <c r="O1493" i="5"/>
  <c r="P1493" i="5" s="1"/>
  <c r="O1494" i="5"/>
  <c r="P1494" i="5" s="1"/>
  <c r="O1495" i="5"/>
  <c r="P1495" i="5" s="1"/>
  <c r="O1496" i="5"/>
  <c r="P1496" i="5" s="1"/>
  <c r="O1497" i="5"/>
  <c r="P1497" i="5" s="1"/>
  <c r="O1498" i="5"/>
  <c r="P1498" i="5" s="1"/>
  <c r="O1499" i="5"/>
  <c r="P1499" i="5" s="1"/>
  <c r="O1500" i="5"/>
  <c r="P1500" i="5" s="1"/>
  <c r="O1501" i="5"/>
  <c r="P1501" i="5" s="1"/>
  <c r="O1502" i="5"/>
  <c r="P1502" i="5" s="1"/>
  <c r="O1503" i="5"/>
  <c r="P1503" i="5" s="1"/>
  <c r="O1504" i="5"/>
  <c r="P1504" i="5" s="1"/>
  <c r="O1505" i="5"/>
  <c r="P1505" i="5" s="1"/>
  <c r="O1506" i="5"/>
  <c r="P1506" i="5" s="1"/>
  <c r="O1507" i="5"/>
  <c r="P1507" i="5" s="1"/>
  <c r="O1508" i="5"/>
  <c r="P1508" i="5" s="1"/>
  <c r="O1509" i="5"/>
  <c r="P1509" i="5" s="1"/>
  <c r="O1510" i="5"/>
  <c r="P1510" i="5" s="1"/>
  <c r="O1511" i="5"/>
  <c r="P1511" i="5" s="1"/>
  <c r="O1512" i="5"/>
  <c r="P1512" i="5" s="1"/>
  <c r="O1513" i="5"/>
  <c r="P1513" i="5" s="1"/>
  <c r="O1514" i="5"/>
  <c r="P1514" i="5" s="1"/>
  <c r="O1515" i="5"/>
  <c r="P1515" i="5" s="1"/>
  <c r="O1516" i="5"/>
  <c r="P1516" i="5" s="1"/>
  <c r="O1517" i="5"/>
  <c r="P1517" i="5" s="1"/>
  <c r="O3" i="4"/>
  <c r="P3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O30" i="4"/>
  <c r="P30" i="4" s="1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2" i="4"/>
  <c r="P42" i="4" s="1"/>
  <c r="O43" i="4"/>
  <c r="P43" i="4" s="1"/>
  <c r="O44" i="4"/>
  <c r="P44" i="4" s="1"/>
  <c r="O45" i="4"/>
  <c r="P45" i="4" s="1"/>
  <c r="O46" i="4"/>
  <c r="P46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53" i="4"/>
  <c r="P53" i="4" s="1"/>
  <c r="O54" i="4"/>
  <c r="P54" i="4" s="1"/>
  <c r="O55" i="4"/>
  <c r="P55" i="4" s="1"/>
  <c r="O56" i="4"/>
  <c r="P56" i="4" s="1"/>
  <c r="O57" i="4"/>
  <c r="P57" i="4" s="1"/>
  <c r="O58" i="4"/>
  <c r="P58" i="4" s="1"/>
  <c r="O59" i="4"/>
  <c r="P59" i="4" s="1"/>
  <c r="O60" i="4"/>
  <c r="P60" i="4" s="1"/>
  <c r="O61" i="4"/>
  <c r="P61" i="4" s="1"/>
  <c r="O62" i="4"/>
  <c r="P62" i="4" s="1"/>
  <c r="O63" i="4"/>
  <c r="P63" i="4" s="1"/>
  <c r="O64" i="4"/>
  <c r="P64" i="4" s="1"/>
  <c r="O65" i="4"/>
  <c r="P65" i="4" s="1"/>
  <c r="O66" i="4"/>
  <c r="P66" i="4" s="1"/>
  <c r="O67" i="4"/>
  <c r="P67" i="4" s="1"/>
  <c r="O68" i="4"/>
  <c r="P68" i="4" s="1"/>
  <c r="O69" i="4"/>
  <c r="P69" i="4" s="1"/>
  <c r="O70" i="4"/>
  <c r="P70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78" i="4"/>
  <c r="P78" i="4" s="1"/>
  <c r="O79" i="4"/>
  <c r="P79" i="4" s="1"/>
  <c r="O80" i="4"/>
  <c r="P80" i="4" s="1"/>
  <c r="O81" i="4"/>
  <c r="P81" i="4" s="1"/>
  <c r="O82" i="4"/>
  <c r="P82" i="4" s="1"/>
  <c r="O83" i="4"/>
  <c r="P83" i="4" s="1"/>
  <c r="O84" i="4"/>
  <c r="P84" i="4" s="1"/>
  <c r="O85" i="4"/>
  <c r="P85" i="4" s="1"/>
  <c r="O86" i="4"/>
  <c r="P86" i="4" s="1"/>
  <c r="O87" i="4"/>
  <c r="P87" i="4" s="1"/>
  <c r="O88" i="4"/>
  <c r="P88" i="4" s="1"/>
  <c r="O89" i="4"/>
  <c r="P89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97" i="4"/>
  <c r="P97" i="4" s="1"/>
  <c r="O98" i="4"/>
  <c r="P98" i="4" s="1"/>
  <c r="O99" i="4"/>
  <c r="P99" i="4" s="1"/>
  <c r="O100" i="4"/>
  <c r="P100" i="4" s="1"/>
  <c r="O101" i="4"/>
  <c r="P101" i="4" s="1"/>
  <c r="O102" i="4"/>
  <c r="P102" i="4" s="1"/>
  <c r="O103" i="4"/>
  <c r="P103" i="4" s="1"/>
  <c r="O104" i="4"/>
  <c r="P104" i="4" s="1"/>
  <c r="O105" i="4"/>
  <c r="P105" i="4" s="1"/>
  <c r="O106" i="4"/>
  <c r="P106" i="4" s="1"/>
  <c r="O107" i="4"/>
  <c r="P107" i="4" s="1"/>
  <c r="O108" i="4"/>
  <c r="P108" i="4" s="1"/>
  <c r="O109" i="4"/>
  <c r="P109" i="4" s="1"/>
  <c r="O110" i="4"/>
  <c r="P110" i="4" s="1"/>
  <c r="O111" i="4"/>
  <c r="P111" i="4" s="1"/>
  <c r="O112" i="4"/>
  <c r="P112" i="4" s="1"/>
  <c r="O113" i="4"/>
  <c r="P113" i="4" s="1"/>
  <c r="O114" i="4"/>
  <c r="P114" i="4" s="1"/>
  <c r="O115" i="4"/>
  <c r="P115" i="4" s="1"/>
  <c r="O116" i="4"/>
  <c r="P116" i="4" s="1"/>
  <c r="O117" i="4"/>
  <c r="P117" i="4" s="1"/>
  <c r="O118" i="4"/>
  <c r="P118" i="4" s="1"/>
  <c r="O119" i="4"/>
  <c r="P119" i="4" s="1"/>
  <c r="O120" i="4"/>
  <c r="P120" i="4" s="1"/>
  <c r="O121" i="4"/>
  <c r="P121" i="4" s="1"/>
  <c r="O122" i="4"/>
  <c r="P122" i="4" s="1"/>
  <c r="O123" i="4"/>
  <c r="P123" i="4" s="1"/>
  <c r="O124" i="4"/>
  <c r="P124" i="4" s="1"/>
  <c r="O125" i="4"/>
  <c r="P125" i="4" s="1"/>
  <c r="O126" i="4"/>
  <c r="P126" i="4" s="1"/>
  <c r="O127" i="4"/>
  <c r="P127" i="4" s="1"/>
  <c r="O128" i="4"/>
  <c r="P128" i="4" s="1"/>
  <c r="O129" i="4"/>
  <c r="P129" i="4" s="1"/>
  <c r="O130" i="4"/>
  <c r="P130" i="4" s="1"/>
  <c r="O131" i="4"/>
  <c r="P131" i="4" s="1"/>
  <c r="O132" i="4"/>
  <c r="P132" i="4" s="1"/>
  <c r="O133" i="4"/>
  <c r="P133" i="4" s="1"/>
  <c r="O134" i="4"/>
  <c r="P134" i="4" s="1"/>
  <c r="O135" i="4"/>
  <c r="P135" i="4" s="1"/>
  <c r="O136" i="4"/>
  <c r="P136" i="4" s="1"/>
  <c r="O137" i="4"/>
  <c r="P137" i="4" s="1"/>
  <c r="O138" i="4"/>
  <c r="P138" i="4" s="1"/>
  <c r="O139" i="4"/>
  <c r="P139" i="4" s="1"/>
  <c r="O140" i="4"/>
  <c r="P140" i="4" s="1"/>
  <c r="O141" i="4"/>
  <c r="P141" i="4" s="1"/>
  <c r="O142" i="4"/>
  <c r="P142" i="4" s="1"/>
  <c r="O143" i="4"/>
  <c r="P143" i="4" s="1"/>
  <c r="O144" i="4"/>
  <c r="P144" i="4" s="1"/>
  <c r="O145" i="4"/>
  <c r="P145" i="4" s="1"/>
  <c r="O146" i="4"/>
  <c r="P146" i="4" s="1"/>
  <c r="O147" i="4"/>
  <c r="P147" i="4" s="1"/>
  <c r="O148" i="4"/>
  <c r="P148" i="4" s="1"/>
  <c r="O149" i="4"/>
  <c r="P149" i="4" s="1"/>
  <c r="O150" i="4"/>
  <c r="P150" i="4" s="1"/>
  <c r="O151" i="4"/>
  <c r="P151" i="4" s="1"/>
  <c r="O152" i="4"/>
  <c r="P152" i="4" s="1"/>
  <c r="O153" i="4"/>
  <c r="P153" i="4" s="1"/>
  <c r="O154" i="4"/>
  <c r="P154" i="4" s="1"/>
  <c r="O155" i="4"/>
  <c r="P155" i="4" s="1"/>
  <c r="O156" i="4"/>
  <c r="P156" i="4" s="1"/>
  <c r="O157" i="4"/>
  <c r="P157" i="4" s="1"/>
  <c r="O158" i="4"/>
  <c r="P158" i="4" s="1"/>
  <c r="O159" i="4"/>
  <c r="P159" i="4" s="1"/>
  <c r="O160" i="4"/>
  <c r="P160" i="4" s="1"/>
  <c r="O161" i="4"/>
  <c r="P161" i="4" s="1"/>
  <c r="O162" i="4"/>
  <c r="P162" i="4" s="1"/>
  <c r="O163" i="4"/>
  <c r="P163" i="4" s="1"/>
  <c r="O164" i="4"/>
  <c r="P164" i="4" s="1"/>
  <c r="O165" i="4"/>
  <c r="P165" i="4" s="1"/>
  <c r="O166" i="4"/>
  <c r="P166" i="4" s="1"/>
  <c r="O167" i="4"/>
  <c r="P167" i="4" s="1"/>
  <c r="O168" i="4"/>
  <c r="P168" i="4" s="1"/>
  <c r="O169" i="4"/>
  <c r="P169" i="4" s="1"/>
  <c r="O170" i="4"/>
  <c r="P170" i="4" s="1"/>
  <c r="O171" i="4"/>
  <c r="P171" i="4" s="1"/>
  <c r="O172" i="4"/>
  <c r="P172" i="4" s="1"/>
  <c r="O173" i="4"/>
  <c r="P173" i="4" s="1"/>
  <c r="O174" i="4"/>
  <c r="P174" i="4" s="1"/>
  <c r="O175" i="4"/>
  <c r="P175" i="4" s="1"/>
  <c r="O176" i="4"/>
  <c r="P176" i="4" s="1"/>
  <c r="O177" i="4"/>
  <c r="P177" i="4" s="1"/>
  <c r="O178" i="4"/>
  <c r="P178" i="4" s="1"/>
  <c r="O179" i="4"/>
  <c r="P179" i="4" s="1"/>
  <c r="O180" i="4"/>
  <c r="P180" i="4" s="1"/>
  <c r="O181" i="4"/>
  <c r="P181" i="4" s="1"/>
  <c r="O182" i="4"/>
  <c r="P182" i="4" s="1"/>
  <c r="O183" i="4"/>
  <c r="P183" i="4" s="1"/>
  <c r="O184" i="4"/>
  <c r="P184" i="4" s="1"/>
  <c r="O185" i="4"/>
  <c r="P185" i="4" s="1"/>
  <c r="O186" i="4"/>
  <c r="P186" i="4" s="1"/>
  <c r="O187" i="4"/>
  <c r="P187" i="4" s="1"/>
  <c r="O188" i="4"/>
  <c r="P188" i="4" s="1"/>
  <c r="O189" i="4"/>
  <c r="P189" i="4" s="1"/>
  <c r="O190" i="4"/>
  <c r="P190" i="4" s="1"/>
  <c r="O191" i="4"/>
  <c r="P191" i="4" s="1"/>
  <c r="O192" i="4"/>
  <c r="P192" i="4" s="1"/>
  <c r="O193" i="4"/>
  <c r="P193" i="4" s="1"/>
  <c r="O194" i="4"/>
  <c r="P194" i="4" s="1"/>
  <c r="O195" i="4"/>
  <c r="P195" i="4" s="1"/>
  <c r="O196" i="4"/>
  <c r="P196" i="4" s="1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203" i="4"/>
  <c r="P203" i="4" s="1"/>
  <c r="O204" i="4"/>
  <c r="P204" i="4" s="1"/>
  <c r="O205" i="4"/>
  <c r="P205" i="4" s="1"/>
  <c r="O206" i="4"/>
  <c r="P206" i="4" s="1"/>
  <c r="O207" i="4"/>
  <c r="P207" i="4" s="1"/>
  <c r="O208" i="4"/>
  <c r="P208" i="4" s="1"/>
  <c r="O209" i="4"/>
  <c r="P209" i="4" s="1"/>
  <c r="O210" i="4"/>
  <c r="P210" i="4" s="1"/>
  <c r="O211" i="4"/>
  <c r="P211" i="4" s="1"/>
  <c r="O212" i="4"/>
  <c r="P212" i="4" s="1"/>
  <c r="O213" i="4"/>
  <c r="P213" i="4" s="1"/>
  <c r="O214" i="4"/>
  <c r="P214" i="4" s="1"/>
  <c r="O215" i="4"/>
  <c r="P215" i="4" s="1"/>
  <c r="O216" i="4"/>
  <c r="P216" i="4" s="1"/>
  <c r="O217" i="4"/>
  <c r="P217" i="4" s="1"/>
  <c r="O218" i="4"/>
  <c r="P218" i="4" s="1"/>
  <c r="O219" i="4"/>
  <c r="P219" i="4" s="1"/>
  <c r="O220" i="4"/>
  <c r="P220" i="4" s="1"/>
  <c r="O221" i="4"/>
  <c r="P221" i="4" s="1"/>
  <c r="O222" i="4"/>
  <c r="P222" i="4" s="1"/>
  <c r="O223" i="4"/>
  <c r="P223" i="4" s="1"/>
  <c r="O224" i="4"/>
  <c r="P224" i="4" s="1"/>
  <c r="O225" i="4"/>
  <c r="P225" i="4" s="1"/>
  <c r="O226" i="4"/>
  <c r="P226" i="4" s="1"/>
  <c r="O227" i="4"/>
  <c r="P227" i="4" s="1"/>
  <c r="O228" i="4"/>
  <c r="P228" i="4" s="1"/>
  <c r="O229" i="4"/>
  <c r="P229" i="4" s="1"/>
  <c r="O230" i="4"/>
  <c r="P230" i="4" s="1"/>
  <c r="O231" i="4"/>
  <c r="P231" i="4" s="1"/>
  <c r="O232" i="4"/>
  <c r="P232" i="4" s="1"/>
  <c r="O233" i="4"/>
  <c r="P233" i="4" s="1"/>
  <c r="O234" i="4"/>
  <c r="P234" i="4" s="1"/>
  <c r="O235" i="4"/>
  <c r="P235" i="4" s="1"/>
  <c r="O236" i="4"/>
  <c r="P236" i="4" s="1"/>
  <c r="O237" i="4"/>
  <c r="P237" i="4" s="1"/>
  <c r="O238" i="4"/>
  <c r="P238" i="4" s="1"/>
  <c r="O239" i="4"/>
  <c r="P239" i="4" s="1"/>
  <c r="O240" i="4"/>
  <c r="P240" i="4" s="1"/>
  <c r="O241" i="4"/>
  <c r="P241" i="4" s="1"/>
  <c r="O242" i="4"/>
  <c r="P242" i="4" s="1"/>
  <c r="O243" i="4"/>
  <c r="P243" i="4" s="1"/>
  <c r="O244" i="4"/>
  <c r="P244" i="4" s="1"/>
  <c r="O245" i="4"/>
  <c r="P245" i="4" s="1"/>
  <c r="O246" i="4"/>
  <c r="P246" i="4" s="1"/>
  <c r="O247" i="4"/>
  <c r="P247" i="4" s="1"/>
  <c r="O248" i="4"/>
  <c r="P248" i="4" s="1"/>
  <c r="O249" i="4"/>
  <c r="P249" i="4" s="1"/>
  <c r="O250" i="4"/>
  <c r="P250" i="4" s="1"/>
  <c r="O251" i="4"/>
  <c r="P251" i="4" s="1"/>
  <c r="O252" i="4"/>
  <c r="P252" i="4" s="1"/>
  <c r="O253" i="4"/>
  <c r="P253" i="4" s="1"/>
  <c r="O254" i="4"/>
  <c r="P254" i="4" s="1"/>
  <c r="O255" i="4"/>
  <c r="P255" i="4" s="1"/>
  <c r="O256" i="4"/>
  <c r="P256" i="4" s="1"/>
  <c r="O257" i="4"/>
  <c r="P257" i="4" s="1"/>
  <c r="O258" i="4"/>
  <c r="P258" i="4" s="1"/>
  <c r="O259" i="4"/>
  <c r="P259" i="4" s="1"/>
  <c r="O260" i="4"/>
  <c r="P260" i="4" s="1"/>
  <c r="O261" i="4"/>
  <c r="P261" i="4" s="1"/>
  <c r="O262" i="4"/>
  <c r="P262" i="4" s="1"/>
  <c r="O263" i="4"/>
  <c r="P263" i="4" s="1"/>
  <c r="O264" i="4"/>
  <c r="P264" i="4" s="1"/>
  <c r="O265" i="4"/>
  <c r="P265" i="4" s="1"/>
  <c r="O266" i="4"/>
  <c r="P266" i="4" s="1"/>
  <c r="O267" i="4"/>
  <c r="P267" i="4" s="1"/>
  <c r="O268" i="4"/>
  <c r="P268" i="4" s="1"/>
  <c r="O269" i="4"/>
  <c r="P269" i="4" s="1"/>
  <c r="O270" i="4"/>
  <c r="P270" i="4" s="1"/>
  <c r="O271" i="4"/>
  <c r="P271" i="4" s="1"/>
  <c r="O272" i="4"/>
  <c r="P272" i="4" s="1"/>
  <c r="O273" i="4"/>
  <c r="P273" i="4" s="1"/>
  <c r="O274" i="4"/>
  <c r="P274" i="4" s="1"/>
  <c r="O275" i="4"/>
  <c r="P275" i="4" s="1"/>
  <c r="O276" i="4"/>
  <c r="P276" i="4" s="1"/>
  <c r="O277" i="4"/>
  <c r="P277" i="4" s="1"/>
  <c r="O278" i="4"/>
  <c r="P278" i="4" s="1"/>
  <c r="O279" i="4"/>
  <c r="P279" i="4" s="1"/>
  <c r="O280" i="4"/>
  <c r="P280" i="4" s="1"/>
  <c r="O281" i="4"/>
  <c r="P281" i="4" s="1"/>
  <c r="O282" i="4"/>
  <c r="P282" i="4" s="1"/>
  <c r="O283" i="4"/>
  <c r="P283" i="4" s="1"/>
  <c r="O284" i="4"/>
  <c r="P284" i="4" s="1"/>
  <c r="O285" i="4"/>
  <c r="P285" i="4" s="1"/>
  <c r="O286" i="4"/>
  <c r="P286" i="4" s="1"/>
  <c r="O287" i="4"/>
  <c r="P287" i="4" s="1"/>
  <c r="O288" i="4"/>
  <c r="P288" i="4" s="1"/>
  <c r="O289" i="4"/>
  <c r="P289" i="4" s="1"/>
  <c r="O290" i="4"/>
  <c r="P290" i="4" s="1"/>
  <c r="O291" i="4"/>
  <c r="P291" i="4" s="1"/>
  <c r="O292" i="4"/>
  <c r="P292" i="4" s="1"/>
  <c r="O293" i="4"/>
  <c r="P293" i="4" s="1"/>
  <c r="O294" i="4"/>
  <c r="P294" i="4" s="1"/>
  <c r="O295" i="4"/>
  <c r="P295" i="4" s="1"/>
  <c r="O296" i="4"/>
  <c r="P296" i="4" s="1"/>
  <c r="O297" i="4"/>
  <c r="P297" i="4" s="1"/>
  <c r="O298" i="4"/>
  <c r="P298" i="4" s="1"/>
  <c r="O299" i="4"/>
  <c r="P299" i="4" s="1"/>
  <c r="O300" i="4"/>
  <c r="P300" i="4" s="1"/>
  <c r="O301" i="4"/>
  <c r="P301" i="4" s="1"/>
  <c r="O302" i="4"/>
  <c r="P302" i="4" s="1"/>
  <c r="O303" i="4"/>
  <c r="P303" i="4" s="1"/>
  <c r="O304" i="4"/>
  <c r="P304" i="4" s="1"/>
  <c r="O305" i="4"/>
  <c r="P305" i="4" s="1"/>
  <c r="O306" i="4"/>
  <c r="P306" i="4" s="1"/>
  <c r="O307" i="4"/>
  <c r="P307" i="4" s="1"/>
  <c r="O308" i="4"/>
  <c r="P308" i="4" s="1"/>
  <c r="O309" i="4"/>
  <c r="P309" i="4" s="1"/>
  <c r="O310" i="4"/>
  <c r="P310" i="4" s="1"/>
  <c r="O311" i="4"/>
  <c r="P311" i="4" s="1"/>
  <c r="O312" i="4"/>
  <c r="P312" i="4" s="1"/>
  <c r="O313" i="4"/>
  <c r="P313" i="4" s="1"/>
  <c r="O314" i="4"/>
  <c r="P314" i="4" s="1"/>
  <c r="O315" i="4"/>
  <c r="P315" i="4" s="1"/>
  <c r="O316" i="4"/>
  <c r="P316" i="4" s="1"/>
  <c r="O317" i="4"/>
  <c r="P317" i="4" s="1"/>
  <c r="O318" i="4"/>
  <c r="P318" i="4" s="1"/>
  <c r="O319" i="4"/>
  <c r="P319" i="4" s="1"/>
  <c r="O320" i="4"/>
  <c r="P320" i="4" s="1"/>
  <c r="O321" i="4"/>
  <c r="P321" i="4" s="1"/>
  <c r="O322" i="4"/>
  <c r="P322" i="4" s="1"/>
  <c r="O323" i="4"/>
  <c r="P323" i="4" s="1"/>
  <c r="O324" i="4"/>
  <c r="P324" i="4" s="1"/>
  <c r="O325" i="4"/>
  <c r="P325" i="4" s="1"/>
  <c r="O326" i="4"/>
  <c r="P326" i="4" s="1"/>
  <c r="O327" i="4"/>
  <c r="P327" i="4" s="1"/>
  <c r="O328" i="4"/>
  <c r="P328" i="4" s="1"/>
  <c r="O329" i="4"/>
  <c r="P329" i="4" s="1"/>
  <c r="O330" i="4"/>
  <c r="P330" i="4" s="1"/>
  <c r="O331" i="4"/>
  <c r="P331" i="4" s="1"/>
  <c r="O332" i="4"/>
  <c r="P332" i="4" s="1"/>
  <c r="O333" i="4"/>
  <c r="P333" i="4" s="1"/>
  <c r="O334" i="4"/>
  <c r="P334" i="4" s="1"/>
  <c r="O335" i="4"/>
  <c r="P335" i="4" s="1"/>
  <c r="O336" i="4"/>
  <c r="P336" i="4" s="1"/>
  <c r="O337" i="4"/>
  <c r="P337" i="4" s="1"/>
  <c r="O338" i="4"/>
  <c r="P338" i="4" s="1"/>
  <c r="O339" i="4"/>
  <c r="P339" i="4" s="1"/>
  <c r="O340" i="4"/>
  <c r="P340" i="4" s="1"/>
  <c r="O341" i="4"/>
  <c r="P341" i="4" s="1"/>
  <c r="O342" i="4"/>
  <c r="P342" i="4" s="1"/>
  <c r="O343" i="4"/>
  <c r="P343" i="4" s="1"/>
  <c r="O344" i="4"/>
  <c r="P344" i="4" s="1"/>
  <c r="O345" i="4"/>
  <c r="P345" i="4" s="1"/>
  <c r="O346" i="4"/>
  <c r="P346" i="4" s="1"/>
  <c r="O347" i="4"/>
  <c r="P347" i="4" s="1"/>
  <c r="O348" i="4"/>
  <c r="P348" i="4" s="1"/>
  <c r="O349" i="4"/>
  <c r="P349" i="4" s="1"/>
  <c r="O350" i="4"/>
  <c r="P350" i="4" s="1"/>
  <c r="O351" i="4"/>
  <c r="P351" i="4" s="1"/>
  <c r="O352" i="4"/>
  <c r="P352" i="4" s="1"/>
  <c r="O353" i="4"/>
  <c r="P353" i="4" s="1"/>
  <c r="O354" i="4"/>
  <c r="P354" i="4" s="1"/>
  <c r="O355" i="4"/>
  <c r="P355" i="4" s="1"/>
  <c r="O356" i="4"/>
  <c r="P356" i="4" s="1"/>
  <c r="O357" i="4"/>
  <c r="P357" i="4" s="1"/>
  <c r="O358" i="4"/>
  <c r="P358" i="4" s="1"/>
  <c r="O359" i="4"/>
  <c r="P359" i="4" s="1"/>
  <c r="O360" i="4"/>
  <c r="P360" i="4" s="1"/>
  <c r="O361" i="4"/>
  <c r="P361" i="4" s="1"/>
  <c r="O362" i="4"/>
  <c r="P362" i="4" s="1"/>
  <c r="O363" i="4"/>
  <c r="P363" i="4" s="1"/>
  <c r="O364" i="4"/>
  <c r="P364" i="4" s="1"/>
  <c r="O365" i="4"/>
  <c r="P365" i="4" s="1"/>
  <c r="O366" i="4"/>
  <c r="P366" i="4" s="1"/>
  <c r="O367" i="4"/>
  <c r="P367" i="4" s="1"/>
  <c r="O368" i="4"/>
  <c r="P368" i="4" s="1"/>
  <c r="O369" i="4"/>
  <c r="P369" i="4" s="1"/>
  <c r="O370" i="4"/>
  <c r="P370" i="4" s="1"/>
  <c r="O371" i="4"/>
  <c r="P371" i="4" s="1"/>
  <c r="O372" i="4"/>
  <c r="P372" i="4" s="1"/>
  <c r="O373" i="4"/>
  <c r="P373" i="4" s="1"/>
  <c r="O374" i="4"/>
  <c r="P374" i="4" s="1"/>
  <c r="O375" i="4"/>
  <c r="P375" i="4" s="1"/>
  <c r="O376" i="4"/>
  <c r="P376" i="4" s="1"/>
  <c r="O377" i="4"/>
  <c r="P377" i="4" s="1"/>
  <c r="O378" i="4"/>
  <c r="P378" i="4" s="1"/>
  <c r="O379" i="4"/>
  <c r="P379" i="4" s="1"/>
  <c r="O380" i="4"/>
  <c r="P380" i="4" s="1"/>
  <c r="O381" i="4"/>
  <c r="P381" i="4" s="1"/>
  <c r="O382" i="4"/>
  <c r="P382" i="4" s="1"/>
  <c r="O383" i="4"/>
  <c r="P383" i="4" s="1"/>
  <c r="O384" i="4"/>
  <c r="P384" i="4" s="1"/>
  <c r="O385" i="4"/>
  <c r="P385" i="4" s="1"/>
  <c r="O386" i="4"/>
  <c r="P386" i="4" s="1"/>
  <c r="O387" i="4"/>
  <c r="P387" i="4" s="1"/>
  <c r="O388" i="4"/>
  <c r="P388" i="4" s="1"/>
  <c r="O389" i="4"/>
  <c r="P389" i="4" s="1"/>
  <c r="O390" i="4"/>
  <c r="P390" i="4" s="1"/>
  <c r="O391" i="4"/>
  <c r="P391" i="4" s="1"/>
  <c r="O392" i="4"/>
  <c r="P392" i="4" s="1"/>
  <c r="O393" i="4"/>
  <c r="P393" i="4" s="1"/>
  <c r="O394" i="4"/>
  <c r="P394" i="4" s="1"/>
  <c r="O395" i="4"/>
  <c r="P395" i="4" s="1"/>
  <c r="O396" i="4"/>
  <c r="P396" i="4" s="1"/>
  <c r="O397" i="4"/>
  <c r="P397" i="4" s="1"/>
  <c r="O398" i="4"/>
  <c r="P398" i="4" s="1"/>
  <c r="O399" i="4"/>
  <c r="P399" i="4" s="1"/>
  <c r="O400" i="4"/>
  <c r="P400" i="4" s="1"/>
  <c r="O401" i="4"/>
  <c r="P401" i="4" s="1"/>
  <c r="O402" i="4"/>
  <c r="P402" i="4" s="1"/>
  <c r="O403" i="4"/>
  <c r="P403" i="4" s="1"/>
  <c r="O404" i="4"/>
  <c r="P404" i="4" s="1"/>
  <c r="O405" i="4"/>
  <c r="P405" i="4" s="1"/>
  <c r="O406" i="4"/>
  <c r="P406" i="4" s="1"/>
  <c r="O407" i="4"/>
  <c r="P407" i="4" s="1"/>
  <c r="O408" i="4"/>
  <c r="P408" i="4" s="1"/>
  <c r="O409" i="4"/>
  <c r="P409" i="4" s="1"/>
  <c r="O410" i="4"/>
  <c r="P410" i="4" s="1"/>
  <c r="O411" i="4"/>
  <c r="P411" i="4" s="1"/>
  <c r="O412" i="4"/>
  <c r="P412" i="4" s="1"/>
  <c r="O413" i="4"/>
  <c r="P413" i="4" s="1"/>
  <c r="O414" i="4"/>
  <c r="P414" i="4" s="1"/>
  <c r="O415" i="4"/>
  <c r="P415" i="4" s="1"/>
  <c r="O416" i="4"/>
  <c r="P416" i="4" s="1"/>
  <c r="O417" i="4"/>
  <c r="P417" i="4" s="1"/>
  <c r="O418" i="4"/>
  <c r="P418" i="4" s="1"/>
  <c r="O419" i="4"/>
  <c r="P419" i="4" s="1"/>
  <c r="O420" i="4"/>
  <c r="P420" i="4" s="1"/>
  <c r="O421" i="4"/>
  <c r="P421" i="4" s="1"/>
  <c r="O422" i="4"/>
  <c r="P422" i="4" s="1"/>
  <c r="O423" i="4"/>
  <c r="P423" i="4" s="1"/>
  <c r="O424" i="4"/>
  <c r="P424" i="4" s="1"/>
  <c r="O425" i="4"/>
  <c r="P425" i="4" s="1"/>
  <c r="O426" i="4"/>
  <c r="P426" i="4" s="1"/>
  <c r="O427" i="4"/>
  <c r="P427" i="4" s="1"/>
  <c r="O428" i="4"/>
  <c r="P428" i="4" s="1"/>
  <c r="O429" i="4"/>
  <c r="P429" i="4" s="1"/>
  <c r="O430" i="4"/>
  <c r="P430" i="4" s="1"/>
  <c r="O431" i="4"/>
  <c r="P431" i="4" s="1"/>
  <c r="O432" i="4"/>
  <c r="P432" i="4" s="1"/>
  <c r="O433" i="4"/>
  <c r="P433" i="4" s="1"/>
  <c r="O434" i="4"/>
  <c r="P434" i="4" s="1"/>
  <c r="O435" i="4"/>
  <c r="P435" i="4" s="1"/>
  <c r="O436" i="4"/>
  <c r="P436" i="4" s="1"/>
  <c r="O437" i="4"/>
  <c r="P437" i="4" s="1"/>
  <c r="O438" i="4"/>
  <c r="P438" i="4" s="1"/>
  <c r="O439" i="4"/>
  <c r="P439" i="4" s="1"/>
  <c r="O440" i="4"/>
  <c r="P440" i="4" s="1"/>
  <c r="O441" i="4"/>
  <c r="P441" i="4" s="1"/>
  <c r="O442" i="4"/>
  <c r="P442" i="4" s="1"/>
  <c r="O443" i="4"/>
  <c r="P443" i="4" s="1"/>
  <c r="O444" i="4"/>
  <c r="P444" i="4" s="1"/>
  <c r="O445" i="4"/>
  <c r="P445" i="4" s="1"/>
  <c r="O446" i="4"/>
  <c r="P446" i="4" s="1"/>
  <c r="O447" i="4"/>
  <c r="P447" i="4" s="1"/>
  <c r="O448" i="4"/>
  <c r="P448" i="4" s="1"/>
  <c r="O449" i="4"/>
  <c r="P449" i="4" s="1"/>
  <c r="O450" i="4"/>
  <c r="P450" i="4" s="1"/>
  <c r="O451" i="4"/>
  <c r="P451" i="4" s="1"/>
  <c r="O452" i="4"/>
  <c r="P452" i="4" s="1"/>
  <c r="O453" i="4"/>
  <c r="P453" i="4" s="1"/>
  <c r="O454" i="4"/>
  <c r="P454" i="4" s="1"/>
  <c r="O455" i="4"/>
  <c r="P455" i="4" s="1"/>
  <c r="O456" i="4"/>
  <c r="P456" i="4" s="1"/>
  <c r="O457" i="4"/>
  <c r="P457" i="4" s="1"/>
  <c r="O458" i="4"/>
  <c r="P458" i="4" s="1"/>
  <c r="O459" i="4"/>
  <c r="P459" i="4" s="1"/>
  <c r="O460" i="4"/>
  <c r="P460" i="4" s="1"/>
  <c r="O461" i="4"/>
  <c r="P461" i="4" s="1"/>
  <c r="O462" i="4"/>
  <c r="P462" i="4" s="1"/>
  <c r="O463" i="4"/>
  <c r="P463" i="4" s="1"/>
  <c r="O464" i="4"/>
  <c r="P464" i="4" s="1"/>
  <c r="O465" i="4"/>
  <c r="P465" i="4" s="1"/>
  <c r="O466" i="4"/>
  <c r="P466" i="4" s="1"/>
  <c r="O467" i="4"/>
  <c r="P467" i="4" s="1"/>
  <c r="O468" i="4"/>
  <c r="P468" i="4" s="1"/>
  <c r="O469" i="4"/>
  <c r="P469" i="4" s="1"/>
  <c r="O470" i="4"/>
  <c r="P470" i="4" s="1"/>
  <c r="O471" i="4"/>
  <c r="P471" i="4" s="1"/>
  <c r="O472" i="4"/>
  <c r="P472" i="4" s="1"/>
  <c r="O473" i="4"/>
  <c r="P473" i="4" s="1"/>
  <c r="O474" i="4"/>
  <c r="P474" i="4" s="1"/>
  <c r="O475" i="4"/>
  <c r="P475" i="4" s="1"/>
  <c r="O476" i="4"/>
  <c r="P476" i="4" s="1"/>
  <c r="O477" i="4"/>
  <c r="P477" i="4" s="1"/>
  <c r="O478" i="4"/>
  <c r="P478" i="4" s="1"/>
  <c r="O479" i="4"/>
  <c r="P479" i="4" s="1"/>
  <c r="O480" i="4"/>
  <c r="P480" i="4" s="1"/>
  <c r="O481" i="4"/>
  <c r="P481" i="4" s="1"/>
  <c r="O482" i="4"/>
  <c r="P482" i="4" s="1"/>
  <c r="O483" i="4"/>
  <c r="P483" i="4" s="1"/>
  <c r="O484" i="4"/>
  <c r="P484" i="4" s="1"/>
  <c r="O485" i="4"/>
  <c r="P485" i="4" s="1"/>
  <c r="O486" i="4"/>
  <c r="P486" i="4" s="1"/>
  <c r="O487" i="4"/>
  <c r="P487" i="4" s="1"/>
  <c r="O488" i="4"/>
  <c r="P488" i="4" s="1"/>
  <c r="O489" i="4"/>
  <c r="P489" i="4" s="1"/>
  <c r="O490" i="4"/>
  <c r="P490" i="4" s="1"/>
  <c r="O491" i="4"/>
  <c r="P491" i="4" s="1"/>
  <c r="O492" i="4"/>
  <c r="P492" i="4" s="1"/>
  <c r="O493" i="4"/>
  <c r="P493" i="4" s="1"/>
  <c r="O494" i="4"/>
  <c r="P494" i="4" s="1"/>
  <c r="O495" i="4"/>
  <c r="P495" i="4" s="1"/>
  <c r="O496" i="4"/>
  <c r="P496" i="4" s="1"/>
  <c r="O497" i="4"/>
  <c r="P497" i="4" s="1"/>
  <c r="O498" i="4"/>
  <c r="P498" i="4" s="1"/>
  <c r="O499" i="4"/>
  <c r="P499" i="4" s="1"/>
  <c r="O500" i="4"/>
  <c r="P500" i="4" s="1"/>
  <c r="O501" i="4"/>
  <c r="P501" i="4" s="1"/>
  <c r="O502" i="4"/>
  <c r="P502" i="4" s="1"/>
  <c r="O503" i="4"/>
  <c r="P503" i="4" s="1"/>
  <c r="O504" i="4"/>
  <c r="P504" i="4" s="1"/>
  <c r="O505" i="4"/>
  <c r="P505" i="4" s="1"/>
  <c r="O506" i="4"/>
  <c r="P506" i="4" s="1"/>
  <c r="O507" i="4"/>
  <c r="P507" i="4" s="1"/>
  <c r="O508" i="4"/>
  <c r="P508" i="4" s="1"/>
  <c r="O509" i="4"/>
  <c r="P509" i="4" s="1"/>
  <c r="O510" i="4"/>
  <c r="P510" i="4" s="1"/>
  <c r="O511" i="4"/>
  <c r="P511" i="4" s="1"/>
  <c r="O512" i="4"/>
  <c r="P512" i="4" s="1"/>
  <c r="O513" i="4"/>
  <c r="P513" i="4" s="1"/>
  <c r="O514" i="4"/>
  <c r="P514" i="4" s="1"/>
  <c r="O515" i="4"/>
  <c r="P515" i="4" s="1"/>
  <c r="O516" i="4"/>
  <c r="P516" i="4" s="1"/>
  <c r="O517" i="4"/>
  <c r="P517" i="4" s="1"/>
  <c r="O518" i="4"/>
  <c r="P518" i="4" s="1"/>
  <c r="O519" i="4"/>
  <c r="P519" i="4" s="1"/>
  <c r="O520" i="4"/>
  <c r="P520" i="4" s="1"/>
  <c r="O521" i="4"/>
  <c r="P521" i="4" s="1"/>
  <c r="O522" i="4"/>
  <c r="P522" i="4" s="1"/>
  <c r="O523" i="4"/>
  <c r="P523" i="4" s="1"/>
  <c r="O524" i="4"/>
  <c r="P524" i="4" s="1"/>
  <c r="O525" i="4"/>
  <c r="P525" i="4" s="1"/>
  <c r="O526" i="4"/>
  <c r="P526" i="4" s="1"/>
  <c r="O527" i="4"/>
  <c r="P527" i="4" s="1"/>
  <c r="O528" i="4"/>
  <c r="P528" i="4" s="1"/>
  <c r="O529" i="4"/>
  <c r="P529" i="4" s="1"/>
  <c r="O530" i="4"/>
  <c r="P530" i="4" s="1"/>
  <c r="O531" i="4"/>
  <c r="P531" i="4" s="1"/>
  <c r="O532" i="4"/>
  <c r="P532" i="4" s="1"/>
  <c r="O533" i="4"/>
  <c r="P533" i="4" s="1"/>
  <c r="O534" i="4"/>
  <c r="P534" i="4" s="1"/>
  <c r="O535" i="4"/>
  <c r="P535" i="4" s="1"/>
  <c r="O536" i="4"/>
  <c r="P536" i="4" s="1"/>
  <c r="O537" i="4"/>
  <c r="P537" i="4" s="1"/>
  <c r="O538" i="4"/>
  <c r="P538" i="4" s="1"/>
  <c r="O539" i="4"/>
  <c r="P539" i="4" s="1"/>
  <c r="O540" i="4"/>
  <c r="P540" i="4" s="1"/>
  <c r="O541" i="4"/>
  <c r="P541" i="4" s="1"/>
  <c r="O542" i="4"/>
  <c r="P542" i="4" s="1"/>
  <c r="O543" i="4"/>
  <c r="P543" i="4" s="1"/>
  <c r="O544" i="4"/>
  <c r="P544" i="4" s="1"/>
  <c r="O545" i="4"/>
  <c r="P545" i="4" s="1"/>
  <c r="O546" i="4"/>
  <c r="P546" i="4" s="1"/>
  <c r="O547" i="4"/>
  <c r="P547" i="4" s="1"/>
  <c r="O548" i="4"/>
  <c r="P548" i="4" s="1"/>
  <c r="O549" i="4"/>
  <c r="P549" i="4" s="1"/>
  <c r="O550" i="4"/>
  <c r="P550" i="4" s="1"/>
  <c r="O551" i="4"/>
  <c r="P551" i="4" s="1"/>
  <c r="O552" i="4"/>
  <c r="P552" i="4" s="1"/>
  <c r="O553" i="4"/>
  <c r="P553" i="4" s="1"/>
  <c r="O554" i="4"/>
  <c r="P554" i="4" s="1"/>
  <c r="O555" i="4"/>
  <c r="P555" i="4" s="1"/>
  <c r="O556" i="4"/>
  <c r="P556" i="4" s="1"/>
  <c r="O557" i="4"/>
  <c r="P557" i="4" s="1"/>
  <c r="O558" i="4"/>
  <c r="P558" i="4" s="1"/>
  <c r="O559" i="4"/>
  <c r="P559" i="4" s="1"/>
  <c r="O560" i="4"/>
  <c r="P560" i="4" s="1"/>
  <c r="O561" i="4"/>
  <c r="P561" i="4" s="1"/>
  <c r="O562" i="4"/>
  <c r="P562" i="4" s="1"/>
  <c r="O563" i="4"/>
  <c r="P563" i="4" s="1"/>
  <c r="O564" i="4"/>
  <c r="P564" i="4" s="1"/>
  <c r="O565" i="4"/>
  <c r="P565" i="4" s="1"/>
  <c r="O566" i="4"/>
  <c r="P566" i="4" s="1"/>
  <c r="O567" i="4"/>
  <c r="P567" i="4" s="1"/>
  <c r="O568" i="4"/>
  <c r="P568" i="4" s="1"/>
  <c r="O569" i="4"/>
  <c r="P569" i="4" s="1"/>
  <c r="O570" i="4"/>
  <c r="P570" i="4" s="1"/>
  <c r="O571" i="4"/>
  <c r="P571" i="4" s="1"/>
  <c r="O572" i="4"/>
  <c r="P572" i="4" s="1"/>
  <c r="O573" i="4"/>
  <c r="P573" i="4" s="1"/>
  <c r="O574" i="4"/>
  <c r="P574" i="4" s="1"/>
  <c r="O575" i="4"/>
  <c r="P575" i="4" s="1"/>
  <c r="O576" i="4"/>
  <c r="P576" i="4" s="1"/>
  <c r="O577" i="4"/>
  <c r="P577" i="4" s="1"/>
  <c r="O578" i="4"/>
  <c r="P578" i="4" s="1"/>
  <c r="O579" i="4"/>
  <c r="P579" i="4" s="1"/>
  <c r="O580" i="4"/>
  <c r="P580" i="4" s="1"/>
  <c r="O581" i="4"/>
  <c r="P581" i="4" s="1"/>
  <c r="O582" i="4"/>
  <c r="P582" i="4" s="1"/>
  <c r="O583" i="4"/>
  <c r="P583" i="4" s="1"/>
  <c r="O584" i="4"/>
  <c r="P584" i="4" s="1"/>
  <c r="O585" i="4"/>
  <c r="P585" i="4" s="1"/>
  <c r="O586" i="4"/>
  <c r="P586" i="4" s="1"/>
  <c r="O587" i="4"/>
  <c r="P587" i="4" s="1"/>
  <c r="O588" i="4"/>
  <c r="P588" i="4" s="1"/>
  <c r="O589" i="4"/>
  <c r="P589" i="4" s="1"/>
  <c r="O590" i="4"/>
  <c r="P590" i="4" s="1"/>
  <c r="O591" i="4"/>
  <c r="P591" i="4" s="1"/>
  <c r="O592" i="4"/>
  <c r="P592" i="4" s="1"/>
  <c r="O593" i="4"/>
  <c r="P593" i="4" s="1"/>
  <c r="O594" i="4"/>
  <c r="P594" i="4" s="1"/>
  <c r="O595" i="4"/>
  <c r="P595" i="4" s="1"/>
  <c r="O596" i="4"/>
  <c r="P596" i="4" s="1"/>
  <c r="O597" i="4"/>
  <c r="P597" i="4" s="1"/>
  <c r="O598" i="4"/>
  <c r="P598" i="4" s="1"/>
  <c r="O599" i="4"/>
  <c r="P599" i="4" s="1"/>
  <c r="O600" i="4"/>
  <c r="P600" i="4" s="1"/>
  <c r="O601" i="4"/>
  <c r="P601" i="4" s="1"/>
  <c r="O602" i="4"/>
  <c r="P602" i="4" s="1"/>
  <c r="O603" i="4"/>
  <c r="P603" i="4" s="1"/>
  <c r="O604" i="4"/>
  <c r="P604" i="4" s="1"/>
  <c r="O605" i="4"/>
  <c r="P605" i="4" s="1"/>
  <c r="O606" i="4"/>
  <c r="P606" i="4" s="1"/>
  <c r="O607" i="4"/>
  <c r="P607" i="4" s="1"/>
  <c r="O608" i="4"/>
  <c r="P608" i="4" s="1"/>
  <c r="O609" i="4"/>
  <c r="P609" i="4" s="1"/>
  <c r="O610" i="4"/>
  <c r="P610" i="4" s="1"/>
  <c r="O611" i="4"/>
  <c r="P611" i="4" s="1"/>
  <c r="O612" i="4"/>
  <c r="P612" i="4" s="1"/>
  <c r="O613" i="4"/>
  <c r="P613" i="4" s="1"/>
  <c r="O614" i="4"/>
  <c r="P614" i="4" s="1"/>
  <c r="O615" i="4"/>
  <c r="P615" i="4" s="1"/>
  <c r="O616" i="4"/>
  <c r="P616" i="4" s="1"/>
  <c r="O617" i="4"/>
  <c r="P617" i="4" s="1"/>
  <c r="O618" i="4"/>
  <c r="P618" i="4" s="1"/>
  <c r="O619" i="4"/>
  <c r="P619" i="4" s="1"/>
  <c r="O620" i="4"/>
  <c r="P620" i="4" s="1"/>
  <c r="O621" i="4"/>
  <c r="P621" i="4" s="1"/>
  <c r="O622" i="4"/>
  <c r="P622" i="4" s="1"/>
  <c r="O623" i="4"/>
  <c r="P623" i="4" s="1"/>
  <c r="O624" i="4"/>
  <c r="P624" i="4" s="1"/>
  <c r="O625" i="4"/>
  <c r="P625" i="4" s="1"/>
  <c r="O626" i="4"/>
  <c r="P626" i="4" s="1"/>
  <c r="O627" i="4"/>
  <c r="P627" i="4" s="1"/>
  <c r="O628" i="4"/>
  <c r="P628" i="4" s="1"/>
  <c r="O629" i="4"/>
  <c r="P629" i="4" s="1"/>
  <c r="O630" i="4"/>
  <c r="P630" i="4" s="1"/>
  <c r="O631" i="4"/>
  <c r="P631" i="4" s="1"/>
  <c r="O632" i="4"/>
  <c r="P632" i="4" s="1"/>
  <c r="O633" i="4"/>
  <c r="P633" i="4" s="1"/>
  <c r="O634" i="4"/>
  <c r="P634" i="4" s="1"/>
  <c r="O635" i="4"/>
  <c r="P635" i="4" s="1"/>
  <c r="O636" i="4"/>
  <c r="P636" i="4" s="1"/>
  <c r="O637" i="4"/>
  <c r="P637" i="4" s="1"/>
  <c r="O638" i="4"/>
  <c r="P638" i="4" s="1"/>
  <c r="O639" i="4"/>
  <c r="P639" i="4" s="1"/>
  <c r="O640" i="4"/>
  <c r="P640" i="4" s="1"/>
  <c r="O641" i="4"/>
  <c r="P641" i="4" s="1"/>
  <c r="O642" i="4"/>
  <c r="P642" i="4" s="1"/>
  <c r="O643" i="4"/>
  <c r="P643" i="4" s="1"/>
  <c r="O644" i="4"/>
  <c r="P644" i="4" s="1"/>
  <c r="O645" i="4"/>
  <c r="P645" i="4" s="1"/>
  <c r="O646" i="4"/>
  <c r="P646" i="4" s="1"/>
  <c r="O647" i="4"/>
  <c r="P647" i="4" s="1"/>
  <c r="O648" i="4"/>
  <c r="P648" i="4" s="1"/>
  <c r="O649" i="4"/>
  <c r="P649" i="4" s="1"/>
  <c r="O650" i="4"/>
  <c r="P650" i="4" s="1"/>
  <c r="O651" i="4"/>
  <c r="P651" i="4" s="1"/>
  <c r="O652" i="4"/>
  <c r="P652" i="4" s="1"/>
  <c r="O653" i="4"/>
  <c r="P653" i="4" s="1"/>
  <c r="O654" i="4"/>
  <c r="P654" i="4" s="1"/>
  <c r="O655" i="4"/>
  <c r="P655" i="4" s="1"/>
  <c r="O656" i="4"/>
  <c r="P656" i="4" s="1"/>
  <c r="O657" i="4"/>
  <c r="P657" i="4" s="1"/>
  <c r="O658" i="4"/>
  <c r="P658" i="4" s="1"/>
  <c r="O659" i="4"/>
  <c r="P659" i="4" s="1"/>
  <c r="O660" i="4"/>
  <c r="P660" i="4" s="1"/>
  <c r="O661" i="4"/>
  <c r="P661" i="4" s="1"/>
  <c r="O662" i="4"/>
  <c r="P662" i="4" s="1"/>
  <c r="O663" i="4"/>
  <c r="P663" i="4" s="1"/>
  <c r="O664" i="4"/>
  <c r="P664" i="4" s="1"/>
  <c r="O665" i="4"/>
  <c r="P665" i="4" s="1"/>
  <c r="O666" i="4"/>
  <c r="P666" i="4" s="1"/>
  <c r="O667" i="4"/>
  <c r="P667" i="4" s="1"/>
  <c r="O668" i="4"/>
  <c r="P668" i="4" s="1"/>
  <c r="O669" i="4"/>
  <c r="P669" i="4" s="1"/>
  <c r="O670" i="4"/>
  <c r="P670" i="4" s="1"/>
  <c r="O671" i="4"/>
  <c r="P671" i="4" s="1"/>
  <c r="O672" i="4"/>
  <c r="P672" i="4" s="1"/>
  <c r="O673" i="4"/>
  <c r="P673" i="4" s="1"/>
  <c r="O674" i="4"/>
  <c r="P674" i="4" s="1"/>
  <c r="O675" i="4"/>
  <c r="P675" i="4" s="1"/>
  <c r="O676" i="4"/>
  <c r="P676" i="4" s="1"/>
  <c r="O677" i="4"/>
  <c r="P677" i="4" s="1"/>
  <c r="O678" i="4"/>
  <c r="P678" i="4" s="1"/>
  <c r="O679" i="4"/>
  <c r="P679" i="4" s="1"/>
  <c r="O680" i="4"/>
  <c r="P680" i="4" s="1"/>
  <c r="O681" i="4"/>
  <c r="P681" i="4" s="1"/>
  <c r="O682" i="4"/>
  <c r="P682" i="4" s="1"/>
  <c r="O683" i="4"/>
  <c r="P683" i="4" s="1"/>
  <c r="O684" i="4"/>
  <c r="P684" i="4" s="1"/>
  <c r="O685" i="4"/>
  <c r="P685" i="4" s="1"/>
  <c r="O686" i="4"/>
  <c r="P686" i="4" s="1"/>
  <c r="O687" i="4"/>
  <c r="P687" i="4" s="1"/>
  <c r="O688" i="4"/>
  <c r="P688" i="4" s="1"/>
  <c r="O689" i="4"/>
  <c r="P689" i="4" s="1"/>
  <c r="O690" i="4"/>
  <c r="P690" i="4" s="1"/>
  <c r="O691" i="4"/>
  <c r="P691" i="4" s="1"/>
  <c r="O692" i="4"/>
  <c r="P692" i="4" s="1"/>
  <c r="O693" i="4"/>
  <c r="P693" i="4" s="1"/>
  <c r="O694" i="4"/>
  <c r="P694" i="4" s="1"/>
  <c r="O695" i="4"/>
  <c r="P695" i="4" s="1"/>
  <c r="O696" i="4"/>
  <c r="P696" i="4" s="1"/>
  <c r="O697" i="4"/>
  <c r="P697" i="4" s="1"/>
  <c r="O698" i="4"/>
  <c r="P698" i="4" s="1"/>
  <c r="O699" i="4"/>
  <c r="P699" i="4" s="1"/>
  <c r="O700" i="4"/>
  <c r="P700" i="4" s="1"/>
  <c r="O701" i="4"/>
  <c r="P701" i="4" s="1"/>
  <c r="O702" i="4"/>
  <c r="P702" i="4" s="1"/>
  <c r="O703" i="4"/>
  <c r="P703" i="4" s="1"/>
  <c r="O704" i="4"/>
  <c r="P704" i="4" s="1"/>
  <c r="O705" i="4"/>
  <c r="P705" i="4" s="1"/>
  <c r="O706" i="4"/>
  <c r="P706" i="4" s="1"/>
  <c r="O707" i="4"/>
  <c r="P707" i="4" s="1"/>
  <c r="O708" i="4"/>
  <c r="P708" i="4" s="1"/>
  <c r="O709" i="4"/>
  <c r="P709" i="4" s="1"/>
  <c r="O710" i="4"/>
  <c r="P710" i="4" s="1"/>
  <c r="O711" i="4"/>
  <c r="P711" i="4" s="1"/>
  <c r="O712" i="4"/>
  <c r="P712" i="4" s="1"/>
  <c r="O713" i="4"/>
  <c r="P713" i="4" s="1"/>
  <c r="O714" i="4"/>
  <c r="P714" i="4" s="1"/>
  <c r="O715" i="4"/>
  <c r="P715" i="4" s="1"/>
  <c r="O716" i="4"/>
  <c r="P716" i="4" s="1"/>
  <c r="O717" i="4"/>
  <c r="P717" i="4" s="1"/>
  <c r="O718" i="4"/>
  <c r="P718" i="4" s="1"/>
  <c r="O719" i="4"/>
  <c r="P719" i="4" s="1"/>
  <c r="O720" i="4"/>
  <c r="P720" i="4" s="1"/>
  <c r="O721" i="4"/>
  <c r="P721" i="4" s="1"/>
  <c r="O722" i="4"/>
  <c r="P722" i="4" s="1"/>
  <c r="O723" i="4"/>
  <c r="P723" i="4" s="1"/>
  <c r="O724" i="4"/>
  <c r="P724" i="4" s="1"/>
  <c r="O725" i="4"/>
  <c r="P725" i="4" s="1"/>
  <c r="O726" i="4"/>
  <c r="P726" i="4" s="1"/>
  <c r="O727" i="4"/>
  <c r="P727" i="4" s="1"/>
  <c r="O728" i="4"/>
  <c r="P728" i="4" s="1"/>
  <c r="O729" i="4"/>
  <c r="P729" i="4" s="1"/>
  <c r="O730" i="4"/>
  <c r="P730" i="4" s="1"/>
  <c r="O731" i="4"/>
  <c r="P731" i="4" s="1"/>
  <c r="O732" i="4"/>
  <c r="P732" i="4" s="1"/>
  <c r="O733" i="4"/>
  <c r="P733" i="4" s="1"/>
  <c r="O734" i="4"/>
  <c r="P734" i="4" s="1"/>
  <c r="O735" i="4"/>
  <c r="P735" i="4" s="1"/>
  <c r="O736" i="4"/>
  <c r="P736" i="4" s="1"/>
  <c r="O737" i="4"/>
  <c r="P737" i="4" s="1"/>
  <c r="O738" i="4"/>
  <c r="P738" i="4" s="1"/>
  <c r="O739" i="4"/>
  <c r="P739" i="4" s="1"/>
  <c r="O740" i="4"/>
  <c r="P740" i="4" s="1"/>
  <c r="O741" i="4"/>
  <c r="P741" i="4" s="1"/>
  <c r="O742" i="4"/>
  <c r="P742" i="4" s="1"/>
  <c r="O743" i="4"/>
  <c r="P743" i="4" s="1"/>
  <c r="O744" i="4"/>
  <c r="P744" i="4" s="1"/>
  <c r="O745" i="4"/>
  <c r="P745" i="4" s="1"/>
  <c r="O746" i="4"/>
  <c r="P746" i="4" s="1"/>
  <c r="O747" i="4"/>
  <c r="P747" i="4" s="1"/>
  <c r="O748" i="4"/>
  <c r="P748" i="4" s="1"/>
  <c r="O749" i="4"/>
  <c r="P749" i="4" s="1"/>
  <c r="O750" i="4"/>
  <c r="P750" i="4" s="1"/>
  <c r="O751" i="4"/>
  <c r="P751" i="4" s="1"/>
  <c r="O752" i="4"/>
  <c r="P752" i="4" s="1"/>
  <c r="O753" i="4"/>
  <c r="P753" i="4" s="1"/>
  <c r="O754" i="4"/>
  <c r="P754" i="4" s="1"/>
  <c r="O755" i="4"/>
  <c r="P755" i="4" s="1"/>
  <c r="O756" i="4"/>
  <c r="P756" i="4" s="1"/>
  <c r="O757" i="4"/>
  <c r="P757" i="4" s="1"/>
  <c r="O758" i="4"/>
  <c r="P758" i="4" s="1"/>
  <c r="O759" i="4"/>
  <c r="P759" i="4" s="1"/>
  <c r="O760" i="4"/>
  <c r="P760" i="4" s="1"/>
  <c r="O761" i="4"/>
  <c r="P761" i="4" s="1"/>
  <c r="O762" i="4"/>
  <c r="P762" i="4" s="1"/>
  <c r="O763" i="4"/>
  <c r="P763" i="4" s="1"/>
  <c r="O764" i="4"/>
  <c r="P764" i="4" s="1"/>
  <c r="O765" i="4"/>
  <c r="P765" i="4" s="1"/>
  <c r="O766" i="4"/>
  <c r="P766" i="4" s="1"/>
  <c r="O767" i="4"/>
  <c r="P767" i="4" s="1"/>
  <c r="O768" i="4"/>
  <c r="P768" i="4" s="1"/>
  <c r="O769" i="4"/>
  <c r="P769" i="4" s="1"/>
  <c r="O770" i="4"/>
  <c r="P770" i="4" s="1"/>
  <c r="O771" i="4"/>
  <c r="P771" i="4" s="1"/>
  <c r="O772" i="4"/>
  <c r="P772" i="4" s="1"/>
  <c r="O773" i="4"/>
  <c r="P773" i="4" s="1"/>
  <c r="O774" i="4"/>
  <c r="P774" i="4" s="1"/>
  <c r="O775" i="4"/>
  <c r="P775" i="4" s="1"/>
  <c r="O776" i="4"/>
  <c r="P776" i="4" s="1"/>
  <c r="O777" i="4"/>
  <c r="P777" i="4" s="1"/>
  <c r="O778" i="4"/>
  <c r="P778" i="4" s="1"/>
  <c r="O779" i="4"/>
  <c r="P779" i="4" s="1"/>
  <c r="O780" i="4"/>
  <c r="P780" i="4" s="1"/>
  <c r="O781" i="4"/>
  <c r="P781" i="4" s="1"/>
  <c r="O782" i="4"/>
  <c r="P782" i="4" s="1"/>
  <c r="O783" i="4"/>
  <c r="P783" i="4" s="1"/>
  <c r="O784" i="4"/>
  <c r="P784" i="4" s="1"/>
  <c r="O785" i="4"/>
  <c r="P785" i="4" s="1"/>
  <c r="O786" i="4"/>
  <c r="P786" i="4" s="1"/>
  <c r="O787" i="4"/>
  <c r="P787" i="4" s="1"/>
  <c r="O788" i="4"/>
  <c r="P788" i="4" s="1"/>
  <c r="O789" i="4"/>
  <c r="P789" i="4" s="1"/>
  <c r="O790" i="4"/>
  <c r="P790" i="4" s="1"/>
  <c r="O791" i="4"/>
  <c r="P791" i="4" s="1"/>
  <c r="O792" i="4"/>
  <c r="P792" i="4" s="1"/>
  <c r="O793" i="4"/>
  <c r="P793" i="4" s="1"/>
  <c r="O794" i="4"/>
  <c r="P794" i="4" s="1"/>
  <c r="O795" i="4"/>
  <c r="P795" i="4" s="1"/>
  <c r="O796" i="4"/>
  <c r="P796" i="4" s="1"/>
  <c r="O797" i="4"/>
  <c r="P797" i="4" s="1"/>
  <c r="O798" i="4"/>
  <c r="P798" i="4" s="1"/>
  <c r="O799" i="4"/>
  <c r="P799" i="4" s="1"/>
  <c r="O800" i="4"/>
  <c r="P800" i="4" s="1"/>
  <c r="O801" i="4"/>
  <c r="P801" i="4" s="1"/>
  <c r="O802" i="4"/>
  <c r="P802" i="4" s="1"/>
  <c r="O803" i="4"/>
  <c r="P803" i="4" s="1"/>
  <c r="O804" i="4"/>
  <c r="P804" i="4" s="1"/>
  <c r="O805" i="4"/>
  <c r="P805" i="4" s="1"/>
  <c r="O806" i="4"/>
  <c r="P806" i="4" s="1"/>
  <c r="O807" i="4"/>
  <c r="P807" i="4" s="1"/>
  <c r="O808" i="4"/>
  <c r="P808" i="4" s="1"/>
  <c r="O809" i="4"/>
  <c r="P809" i="4" s="1"/>
  <c r="O810" i="4"/>
  <c r="P810" i="4" s="1"/>
  <c r="O811" i="4"/>
  <c r="P811" i="4" s="1"/>
  <c r="O812" i="4"/>
  <c r="P812" i="4" s="1"/>
  <c r="O813" i="4"/>
  <c r="P813" i="4" s="1"/>
  <c r="O814" i="4"/>
  <c r="P814" i="4" s="1"/>
  <c r="O815" i="4"/>
  <c r="P815" i="4" s="1"/>
  <c r="O816" i="4"/>
  <c r="P816" i="4" s="1"/>
  <c r="O817" i="4"/>
  <c r="P817" i="4" s="1"/>
  <c r="O818" i="4"/>
  <c r="P818" i="4" s="1"/>
  <c r="O819" i="4"/>
  <c r="P819" i="4" s="1"/>
  <c r="O820" i="4"/>
  <c r="P820" i="4" s="1"/>
  <c r="O821" i="4"/>
  <c r="P821" i="4" s="1"/>
  <c r="O822" i="4"/>
  <c r="P822" i="4" s="1"/>
  <c r="O823" i="4"/>
  <c r="P823" i="4" s="1"/>
  <c r="O824" i="4"/>
  <c r="P824" i="4" s="1"/>
  <c r="O825" i="4"/>
  <c r="P825" i="4" s="1"/>
  <c r="O826" i="4"/>
  <c r="P826" i="4" s="1"/>
  <c r="O827" i="4"/>
  <c r="P827" i="4" s="1"/>
  <c r="O828" i="4"/>
  <c r="P828" i="4" s="1"/>
  <c r="O829" i="4"/>
  <c r="P829" i="4" s="1"/>
  <c r="O830" i="4"/>
  <c r="P830" i="4" s="1"/>
  <c r="O831" i="4"/>
  <c r="P831" i="4" s="1"/>
  <c r="O832" i="4"/>
  <c r="P832" i="4" s="1"/>
  <c r="O833" i="4"/>
  <c r="P833" i="4" s="1"/>
  <c r="O834" i="4"/>
  <c r="P834" i="4" s="1"/>
  <c r="O835" i="4"/>
  <c r="P835" i="4" s="1"/>
  <c r="O836" i="4"/>
  <c r="P836" i="4" s="1"/>
  <c r="O837" i="4"/>
  <c r="P837" i="4" s="1"/>
  <c r="O838" i="4"/>
  <c r="P838" i="4" s="1"/>
  <c r="O839" i="4"/>
  <c r="P839" i="4" s="1"/>
  <c r="O840" i="4"/>
  <c r="P840" i="4" s="1"/>
  <c r="O841" i="4"/>
  <c r="P841" i="4" s="1"/>
  <c r="O842" i="4"/>
  <c r="P842" i="4" s="1"/>
  <c r="O843" i="4"/>
  <c r="P843" i="4" s="1"/>
  <c r="O844" i="4"/>
  <c r="P844" i="4" s="1"/>
  <c r="O845" i="4"/>
  <c r="P845" i="4" s="1"/>
  <c r="O846" i="4"/>
  <c r="P846" i="4" s="1"/>
  <c r="O847" i="4"/>
  <c r="P847" i="4" s="1"/>
  <c r="O848" i="4"/>
  <c r="P848" i="4" s="1"/>
  <c r="O849" i="4"/>
  <c r="P849" i="4" s="1"/>
  <c r="O850" i="4"/>
  <c r="P850" i="4" s="1"/>
  <c r="O851" i="4"/>
  <c r="P851" i="4" s="1"/>
  <c r="O852" i="4"/>
  <c r="P852" i="4" s="1"/>
  <c r="O853" i="4"/>
  <c r="P853" i="4" s="1"/>
  <c r="O854" i="4"/>
  <c r="P854" i="4" s="1"/>
  <c r="O855" i="4"/>
  <c r="P855" i="4" s="1"/>
  <c r="O856" i="4"/>
  <c r="P856" i="4" s="1"/>
  <c r="O857" i="4"/>
  <c r="P857" i="4" s="1"/>
  <c r="O858" i="4"/>
  <c r="P858" i="4" s="1"/>
  <c r="O859" i="4"/>
  <c r="P859" i="4" s="1"/>
  <c r="O860" i="4"/>
  <c r="P860" i="4" s="1"/>
  <c r="O861" i="4"/>
  <c r="P861" i="4" s="1"/>
  <c r="O862" i="4"/>
  <c r="P862" i="4" s="1"/>
  <c r="O863" i="4"/>
  <c r="P863" i="4" s="1"/>
  <c r="O864" i="4"/>
  <c r="P864" i="4" s="1"/>
  <c r="O865" i="4"/>
  <c r="P865" i="4" s="1"/>
  <c r="O866" i="4"/>
  <c r="P866" i="4" s="1"/>
  <c r="O867" i="4"/>
  <c r="P867" i="4" s="1"/>
  <c r="O868" i="4"/>
  <c r="P868" i="4" s="1"/>
  <c r="O869" i="4"/>
  <c r="P869" i="4" s="1"/>
  <c r="O870" i="4"/>
  <c r="P870" i="4" s="1"/>
  <c r="O871" i="4"/>
  <c r="P871" i="4" s="1"/>
  <c r="O872" i="4"/>
  <c r="P872" i="4" s="1"/>
  <c r="O873" i="4"/>
  <c r="P873" i="4" s="1"/>
  <c r="O874" i="4"/>
  <c r="P874" i="4" s="1"/>
  <c r="O875" i="4"/>
  <c r="P875" i="4" s="1"/>
  <c r="O876" i="4"/>
  <c r="P876" i="4" s="1"/>
  <c r="O877" i="4"/>
  <c r="P877" i="4" s="1"/>
  <c r="O878" i="4"/>
  <c r="P878" i="4" s="1"/>
  <c r="O879" i="4"/>
  <c r="P879" i="4" s="1"/>
  <c r="O880" i="4"/>
  <c r="P880" i="4" s="1"/>
  <c r="O881" i="4"/>
  <c r="P881" i="4" s="1"/>
  <c r="O882" i="4"/>
  <c r="P882" i="4" s="1"/>
  <c r="O883" i="4"/>
  <c r="P883" i="4" s="1"/>
  <c r="O884" i="4"/>
  <c r="P884" i="4" s="1"/>
  <c r="O885" i="4"/>
  <c r="P885" i="4" s="1"/>
  <c r="O886" i="4"/>
  <c r="P886" i="4" s="1"/>
  <c r="O887" i="4"/>
  <c r="P887" i="4" s="1"/>
  <c r="O888" i="4"/>
  <c r="P888" i="4" s="1"/>
  <c r="O889" i="4"/>
  <c r="P889" i="4" s="1"/>
  <c r="O890" i="4"/>
  <c r="P890" i="4" s="1"/>
  <c r="O891" i="4"/>
  <c r="P891" i="4" s="1"/>
  <c r="O892" i="4"/>
  <c r="P892" i="4" s="1"/>
  <c r="O893" i="4"/>
  <c r="P893" i="4" s="1"/>
  <c r="O894" i="4"/>
  <c r="P894" i="4" s="1"/>
  <c r="O895" i="4"/>
  <c r="P895" i="4" s="1"/>
  <c r="O896" i="4"/>
  <c r="P896" i="4" s="1"/>
  <c r="O897" i="4"/>
  <c r="P897" i="4" s="1"/>
  <c r="O898" i="4"/>
  <c r="P898" i="4" s="1"/>
  <c r="O899" i="4"/>
  <c r="P899" i="4" s="1"/>
  <c r="O900" i="4"/>
  <c r="P900" i="4" s="1"/>
  <c r="O901" i="4"/>
  <c r="P901" i="4" s="1"/>
  <c r="O902" i="4"/>
  <c r="P902" i="4" s="1"/>
  <c r="O903" i="4"/>
  <c r="P903" i="4" s="1"/>
  <c r="O904" i="4"/>
  <c r="P904" i="4" s="1"/>
  <c r="O905" i="4"/>
  <c r="P905" i="4" s="1"/>
  <c r="O906" i="4"/>
  <c r="P906" i="4" s="1"/>
  <c r="O907" i="4"/>
  <c r="P907" i="4" s="1"/>
  <c r="O908" i="4"/>
  <c r="P908" i="4" s="1"/>
  <c r="O909" i="4"/>
  <c r="P909" i="4" s="1"/>
  <c r="O910" i="4"/>
  <c r="P910" i="4" s="1"/>
  <c r="O911" i="4"/>
  <c r="P911" i="4" s="1"/>
  <c r="O912" i="4"/>
  <c r="P912" i="4" s="1"/>
  <c r="O913" i="4"/>
  <c r="P913" i="4" s="1"/>
  <c r="O914" i="4"/>
  <c r="P914" i="4" s="1"/>
  <c r="O915" i="4"/>
  <c r="P915" i="4" s="1"/>
  <c r="O916" i="4"/>
  <c r="P916" i="4" s="1"/>
  <c r="O917" i="4"/>
  <c r="P917" i="4" s="1"/>
  <c r="O918" i="4"/>
  <c r="P918" i="4" s="1"/>
  <c r="O919" i="4"/>
  <c r="P919" i="4" s="1"/>
  <c r="O920" i="4"/>
  <c r="P920" i="4" s="1"/>
  <c r="O921" i="4"/>
  <c r="P921" i="4" s="1"/>
  <c r="O922" i="4"/>
  <c r="P922" i="4" s="1"/>
  <c r="O923" i="4"/>
  <c r="P923" i="4" s="1"/>
  <c r="O924" i="4"/>
  <c r="P924" i="4" s="1"/>
  <c r="O925" i="4"/>
  <c r="P925" i="4" s="1"/>
  <c r="O926" i="4"/>
  <c r="P926" i="4" s="1"/>
  <c r="O927" i="4"/>
  <c r="P927" i="4" s="1"/>
  <c r="O928" i="4"/>
  <c r="P928" i="4" s="1"/>
  <c r="O929" i="4"/>
  <c r="P929" i="4" s="1"/>
  <c r="O930" i="4"/>
  <c r="P930" i="4" s="1"/>
  <c r="O931" i="4"/>
  <c r="P931" i="4" s="1"/>
  <c r="O932" i="4"/>
  <c r="P932" i="4" s="1"/>
  <c r="O933" i="4"/>
  <c r="P933" i="4" s="1"/>
  <c r="O934" i="4"/>
  <c r="P934" i="4" s="1"/>
  <c r="O935" i="4"/>
  <c r="P935" i="4" s="1"/>
  <c r="O936" i="4"/>
  <c r="P936" i="4" s="1"/>
  <c r="O937" i="4"/>
  <c r="P937" i="4" s="1"/>
  <c r="O938" i="4"/>
  <c r="P938" i="4" s="1"/>
  <c r="O939" i="4"/>
  <c r="P939" i="4" s="1"/>
  <c r="O940" i="4"/>
  <c r="P940" i="4" s="1"/>
  <c r="O941" i="4"/>
  <c r="P941" i="4" s="1"/>
  <c r="O942" i="4"/>
  <c r="P942" i="4" s="1"/>
  <c r="O943" i="4"/>
  <c r="P943" i="4" s="1"/>
  <c r="O944" i="4"/>
  <c r="P944" i="4" s="1"/>
  <c r="O945" i="4"/>
  <c r="P945" i="4" s="1"/>
  <c r="O946" i="4"/>
  <c r="P946" i="4" s="1"/>
  <c r="O947" i="4"/>
  <c r="P947" i="4" s="1"/>
  <c r="O948" i="4"/>
  <c r="P948" i="4" s="1"/>
  <c r="O949" i="4"/>
  <c r="P949" i="4" s="1"/>
  <c r="O950" i="4"/>
  <c r="P950" i="4" s="1"/>
  <c r="O951" i="4"/>
  <c r="P951" i="4" s="1"/>
  <c r="O952" i="4"/>
  <c r="P952" i="4" s="1"/>
  <c r="O953" i="4"/>
  <c r="P953" i="4" s="1"/>
  <c r="O954" i="4"/>
  <c r="P954" i="4" s="1"/>
  <c r="O955" i="4"/>
  <c r="P955" i="4" s="1"/>
  <c r="O956" i="4"/>
  <c r="P956" i="4" s="1"/>
  <c r="O957" i="4"/>
  <c r="P957" i="4" s="1"/>
  <c r="O958" i="4"/>
  <c r="P958" i="4" s="1"/>
  <c r="O959" i="4"/>
  <c r="P959" i="4" s="1"/>
  <c r="O960" i="4"/>
  <c r="P960" i="4" s="1"/>
  <c r="O961" i="4"/>
  <c r="P961" i="4" s="1"/>
  <c r="O962" i="4"/>
  <c r="P962" i="4" s="1"/>
  <c r="O963" i="4"/>
  <c r="P963" i="4" s="1"/>
  <c r="O964" i="4"/>
  <c r="P964" i="4" s="1"/>
  <c r="O965" i="4"/>
  <c r="P965" i="4" s="1"/>
  <c r="O966" i="4"/>
  <c r="P966" i="4" s="1"/>
  <c r="O967" i="4"/>
  <c r="P967" i="4" s="1"/>
  <c r="O968" i="4"/>
  <c r="P968" i="4" s="1"/>
  <c r="O969" i="4"/>
  <c r="P969" i="4" s="1"/>
  <c r="O970" i="4"/>
  <c r="P970" i="4" s="1"/>
  <c r="O971" i="4"/>
  <c r="P971" i="4" s="1"/>
  <c r="O972" i="4"/>
  <c r="P972" i="4" s="1"/>
  <c r="O973" i="4"/>
  <c r="P973" i="4" s="1"/>
  <c r="O974" i="4"/>
  <c r="P974" i="4" s="1"/>
  <c r="O975" i="4"/>
  <c r="P975" i="4" s="1"/>
  <c r="O976" i="4"/>
  <c r="P976" i="4" s="1"/>
  <c r="O977" i="4"/>
  <c r="P977" i="4" s="1"/>
  <c r="O978" i="4"/>
  <c r="P978" i="4" s="1"/>
  <c r="O979" i="4"/>
  <c r="P979" i="4" s="1"/>
  <c r="O980" i="4"/>
  <c r="P980" i="4" s="1"/>
  <c r="O981" i="4"/>
  <c r="P981" i="4" s="1"/>
  <c r="O982" i="4"/>
  <c r="P982" i="4" s="1"/>
  <c r="O983" i="4"/>
  <c r="P983" i="4" s="1"/>
  <c r="O984" i="4"/>
  <c r="P984" i="4" s="1"/>
  <c r="O985" i="4"/>
  <c r="P985" i="4" s="1"/>
  <c r="O986" i="4"/>
  <c r="P986" i="4" s="1"/>
  <c r="O987" i="4"/>
  <c r="P987" i="4" s="1"/>
  <c r="O988" i="4"/>
  <c r="P988" i="4" s="1"/>
  <c r="O989" i="4"/>
  <c r="P989" i="4" s="1"/>
  <c r="O990" i="4"/>
  <c r="P990" i="4" s="1"/>
  <c r="O991" i="4"/>
  <c r="P991" i="4" s="1"/>
  <c r="O992" i="4"/>
  <c r="P992" i="4" s="1"/>
  <c r="O993" i="4"/>
  <c r="P993" i="4" s="1"/>
  <c r="O994" i="4"/>
  <c r="P994" i="4" s="1"/>
  <c r="O995" i="4"/>
  <c r="P995" i="4" s="1"/>
  <c r="O996" i="4"/>
  <c r="P996" i="4" s="1"/>
  <c r="O997" i="4"/>
  <c r="P997" i="4" s="1"/>
  <c r="O998" i="4"/>
  <c r="P998" i="4" s="1"/>
  <c r="O999" i="4"/>
  <c r="P999" i="4" s="1"/>
  <c r="O1000" i="4"/>
  <c r="P1000" i="4" s="1"/>
  <c r="O1001" i="4"/>
  <c r="P1001" i="4" s="1"/>
  <c r="O1002" i="4"/>
  <c r="P1002" i="4" s="1"/>
  <c r="O1003" i="4"/>
  <c r="P1003" i="4" s="1"/>
  <c r="O1004" i="4"/>
  <c r="P1004" i="4" s="1"/>
  <c r="O1005" i="4"/>
  <c r="P1005" i="4" s="1"/>
  <c r="O1006" i="4"/>
  <c r="P1006" i="4" s="1"/>
  <c r="O1007" i="4"/>
  <c r="P1007" i="4" s="1"/>
  <c r="O1008" i="4"/>
  <c r="P1008" i="4" s="1"/>
  <c r="O1009" i="4"/>
  <c r="P1009" i="4" s="1"/>
  <c r="O1010" i="4"/>
  <c r="P1010" i="4" s="1"/>
  <c r="O1011" i="4"/>
  <c r="P1011" i="4" s="1"/>
  <c r="O1012" i="4"/>
  <c r="P1012" i="4" s="1"/>
  <c r="O1013" i="4"/>
  <c r="P1013" i="4" s="1"/>
  <c r="O1014" i="4"/>
  <c r="P1014" i="4" s="1"/>
  <c r="O1015" i="4"/>
  <c r="P1015" i="4" s="1"/>
  <c r="O1016" i="4"/>
  <c r="P1016" i="4" s="1"/>
  <c r="O1017" i="4"/>
  <c r="P1017" i="4" s="1"/>
  <c r="O1018" i="4"/>
  <c r="P1018" i="4" s="1"/>
  <c r="O1019" i="4"/>
  <c r="P1019" i="4" s="1"/>
  <c r="O1020" i="4"/>
  <c r="P1020" i="4" s="1"/>
  <c r="O1021" i="4"/>
  <c r="P1021" i="4" s="1"/>
  <c r="O1022" i="4"/>
  <c r="P1022" i="4" s="1"/>
  <c r="O1023" i="4"/>
  <c r="P1023" i="4" s="1"/>
  <c r="O1024" i="4"/>
  <c r="P1024" i="4" s="1"/>
  <c r="O1025" i="4"/>
  <c r="P1025" i="4" s="1"/>
  <c r="O1026" i="4"/>
  <c r="P1026" i="4" s="1"/>
  <c r="O1027" i="4"/>
  <c r="P1027" i="4" s="1"/>
  <c r="O1028" i="4"/>
  <c r="P1028" i="4" s="1"/>
  <c r="O1029" i="4"/>
  <c r="P1029" i="4" s="1"/>
  <c r="O1030" i="4"/>
  <c r="P1030" i="4" s="1"/>
  <c r="O1031" i="4"/>
  <c r="P1031" i="4" s="1"/>
  <c r="O1032" i="4"/>
  <c r="P1032" i="4" s="1"/>
  <c r="O1033" i="4"/>
  <c r="P1033" i="4" s="1"/>
  <c r="O1034" i="4"/>
  <c r="P1034" i="4" s="1"/>
  <c r="O1035" i="4"/>
  <c r="P1035" i="4" s="1"/>
  <c r="O1036" i="4"/>
  <c r="P1036" i="4" s="1"/>
  <c r="O1037" i="4"/>
  <c r="P1037" i="4" s="1"/>
  <c r="O1038" i="4"/>
  <c r="P1038" i="4" s="1"/>
  <c r="O1039" i="4"/>
  <c r="P1039" i="4" s="1"/>
  <c r="O1040" i="4"/>
  <c r="P1040" i="4" s="1"/>
  <c r="O1041" i="4"/>
  <c r="P1041" i="4" s="1"/>
  <c r="O1042" i="4"/>
  <c r="P1042" i="4" s="1"/>
  <c r="O1043" i="4"/>
  <c r="P1043" i="4" s="1"/>
  <c r="O1044" i="4"/>
  <c r="P1044" i="4" s="1"/>
  <c r="O1045" i="4"/>
  <c r="P1045" i="4" s="1"/>
  <c r="O1046" i="4"/>
  <c r="P1046" i="4" s="1"/>
  <c r="O1047" i="4"/>
  <c r="P1047" i="4" s="1"/>
  <c r="O1048" i="4"/>
  <c r="P1048" i="4" s="1"/>
  <c r="O1049" i="4"/>
  <c r="P1049" i="4" s="1"/>
  <c r="O1050" i="4"/>
  <c r="P1050" i="4" s="1"/>
  <c r="O1051" i="4"/>
  <c r="P1051" i="4" s="1"/>
  <c r="O1052" i="4"/>
  <c r="P1052" i="4" s="1"/>
  <c r="O1053" i="4"/>
  <c r="P1053" i="4" s="1"/>
  <c r="O1054" i="4"/>
  <c r="P1054" i="4" s="1"/>
  <c r="O1055" i="4"/>
  <c r="P1055" i="4" s="1"/>
  <c r="O1056" i="4"/>
  <c r="P1056" i="4" s="1"/>
  <c r="O1057" i="4"/>
  <c r="P1057" i="4" s="1"/>
  <c r="O1058" i="4"/>
  <c r="P1058" i="4" s="1"/>
  <c r="O1059" i="4"/>
  <c r="P1059" i="4" s="1"/>
  <c r="O1060" i="4"/>
  <c r="P1060" i="4" s="1"/>
  <c r="O1061" i="4"/>
  <c r="P1061" i="4" s="1"/>
  <c r="O1062" i="4"/>
  <c r="P1062" i="4" s="1"/>
  <c r="O1063" i="4"/>
  <c r="P1063" i="4" s="1"/>
  <c r="O1064" i="4"/>
  <c r="P1064" i="4" s="1"/>
  <c r="O1065" i="4"/>
  <c r="P1065" i="4" s="1"/>
  <c r="O1066" i="4"/>
  <c r="P1066" i="4" s="1"/>
  <c r="O1067" i="4"/>
  <c r="P1067" i="4" s="1"/>
  <c r="O1068" i="4"/>
  <c r="P1068" i="4" s="1"/>
  <c r="O1069" i="4"/>
  <c r="P1069" i="4" s="1"/>
  <c r="O1070" i="4"/>
  <c r="P1070" i="4" s="1"/>
  <c r="O1071" i="4"/>
  <c r="P1071" i="4" s="1"/>
  <c r="O1072" i="4"/>
  <c r="P1072" i="4" s="1"/>
  <c r="O1073" i="4"/>
  <c r="P1073" i="4" s="1"/>
  <c r="O1074" i="4"/>
  <c r="P1074" i="4" s="1"/>
  <c r="O1075" i="4"/>
  <c r="P1075" i="4" s="1"/>
  <c r="O1076" i="4"/>
  <c r="P1076" i="4" s="1"/>
  <c r="O1077" i="4"/>
  <c r="P1077" i="4" s="1"/>
  <c r="O1078" i="4"/>
  <c r="P1078" i="4" s="1"/>
  <c r="O1079" i="4"/>
  <c r="P1079" i="4" s="1"/>
  <c r="O1080" i="4"/>
  <c r="P1080" i="4" s="1"/>
  <c r="O1081" i="4"/>
  <c r="P1081" i="4" s="1"/>
  <c r="O1082" i="4"/>
  <c r="P1082" i="4" s="1"/>
  <c r="O1083" i="4"/>
  <c r="P1083" i="4" s="1"/>
  <c r="O1084" i="4"/>
  <c r="P1084" i="4" s="1"/>
  <c r="O1085" i="4"/>
  <c r="P1085" i="4" s="1"/>
  <c r="O1086" i="4"/>
  <c r="P1086" i="4" s="1"/>
  <c r="O1087" i="4"/>
  <c r="P1087" i="4" s="1"/>
  <c r="O1088" i="4"/>
  <c r="P1088" i="4" s="1"/>
  <c r="O1089" i="4"/>
  <c r="P1089" i="4" s="1"/>
  <c r="O1090" i="4"/>
  <c r="P1090" i="4" s="1"/>
  <c r="O1091" i="4"/>
  <c r="P1091" i="4" s="1"/>
  <c r="O1092" i="4"/>
  <c r="P1092" i="4" s="1"/>
  <c r="O1093" i="4"/>
  <c r="P1093" i="4" s="1"/>
  <c r="O1094" i="4"/>
  <c r="P1094" i="4" s="1"/>
  <c r="O1095" i="4"/>
  <c r="P1095" i="4" s="1"/>
  <c r="O1096" i="4"/>
  <c r="P1096" i="4" s="1"/>
  <c r="O1097" i="4"/>
  <c r="P1097" i="4" s="1"/>
  <c r="O1098" i="4"/>
  <c r="P1098" i="4" s="1"/>
  <c r="O1099" i="4"/>
  <c r="P1099" i="4" s="1"/>
  <c r="O1100" i="4"/>
  <c r="P1100" i="4" s="1"/>
  <c r="O1101" i="4"/>
  <c r="P1101" i="4" s="1"/>
  <c r="O1102" i="4"/>
  <c r="P1102" i="4" s="1"/>
  <c r="O1103" i="4"/>
  <c r="P1103" i="4" s="1"/>
  <c r="O1104" i="4"/>
  <c r="P1104" i="4" s="1"/>
  <c r="O1105" i="4"/>
  <c r="P1105" i="4" s="1"/>
  <c r="O1106" i="4"/>
  <c r="P1106" i="4" s="1"/>
  <c r="O1107" i="4"/>
  <c r="P1107" i="4" s="1"/>
  <c r="O1108" i="4"/>
  <c r="P1108" i="4" s="1"/>
  <c r="O1109" i="4"/>
  <c r="P1109" i="4" s="1"/>
  <c r="O1110" i="4"/>
  <c r="P1110" i="4" s="1"/>
  <c r="O1111" i="4"/>
  <c r="P1111" i="4" s="1"/>
  <c r="O1112" i="4"/>
  <c r="P1112" i="4" s="1"/>
  <c r="O1113" i="4"/>
  <c r="P1113" i="4" s="1"/>
  <c r="O1114" i="4"/>
  <c r="P1114" i="4" s="1"/>
  <c r="O1115" i="4"/>
  <c r="P1115" i="4" s="1"/>
  <c r="O1116" i="4"/>
  <c r="P1116" i="4" s="1"/>
  <c r="O1117" i="4"/>
  <c r="P1117" i="4" s="1"/>
  <c r="O1118" i="4"/>
  <c r="P1118" i="4" s="1"/>
  <c r="O1119" i="4"/>
  <c r="P1119" i="4" s="1"/>
  <c r="O1120" i="4"/>
  <c r="P1120" i="4" s="1"/>
  <c r="O1121" i="4"/>
  <c r="P1121" i="4" s="1"/>
  <c r="O1122" i="4"/>
  <c r="P1122" i="4" s="1"/>
  <c r="O1123" i="4"/>
  <c r="P1123" i="4" s="1"/>
  <c r="O1124" i="4"/>
  <c r="P1124" i="4" s="1"/>
  <c r="O1125" i="4"/>
  <c r="P1125" i="4" s="1"/>
  <c r="O1126" i="4"/>
  <c r="P1126" i="4" s="1"/>
  <c r="O1127" i="4"/>
  <c r="P1127" i="4" s="1"/>
  <c r="O1128" i="4"/>
  <c r="P1128" i="4" s="1"/>
  <c r="O1129" i="4"/>
  <c r="P1129" i="4" s="1"/>
  <c r="O1130" i="4"/>
  <c r="P1130" i="4" s="1"/>
  <c r="O1131" i="4"/>
  <c r="P1131" i="4" s="1"/>
  <c r="O1132" i="4"/>
  <c r="P1132" i="4" s="1"/>
  <c r="O1133" i="4"/>
  <c r="P1133" i="4" s="1"/>
  <c r="O1134" i="4"/>
  <c r="P1134" i="4" s="1"/>
  <c r="O1135" i="4"/>
  <c r="P1135" i="4" s="1"/>
  <c r="O1136" i="4"/>
  <c r="P1136" i="4" s="1"/>
  <c r="O1137" i="4"/>
  <c r="P1137" i="4" s="1"/>
  <c r="O1138" i="4"/>
  <c r="P1138" i="4" s="1"/>
  <c r="O1139" i="4"/>
  <c r="P1139" i="4" s="1"/>
  <c r="O1140" i="4"/>
  <c r="P1140" i="4" s="1"/>
  <c r="O1141" i="4"/>
  <c r="P1141" i="4" s="1"/>
  <c r="O1142" i="4"/>
  <c r="P1142" i="4" s="1"/>
  <c r="O1143" i="4"/>
  <c r="P1143" i="4" s="1"/>
  <c r="O1144" i="4"/>
  <c r="P1144" i="4" s="1"/>
  <c r="O1145" i="4"/>
  <c r="P1145" i="4" s="1"/>
  <c r="O1146" i="4"/>
  <c r="P1146" i="4" s="1"/>
  <c r="O1147" i="4"/>
  <c r="P1147" i="4" s="1"/>
  <c r="O1148" i="4"/>
  <c r="P1148" i="4" s="1"/>
  <c r="O1149" i="4"/>
  <c r="P1149" i="4" s="1"/>
  <c r="O1150" i="4"/>
  <c r="P1150" i="4" s="1"/>
  <c r="O1151" i="4"/>
  <c r="P1151" i="4" s="1"/>
  <c r="O1152" i="4"/>
  <c r="P1152" i="4" s="1"/>
  <c r="O1153" i="4"/>
  <c r="P1153" i="4" s="1"/>
  <c r="O1154" i="4"/>
  <c r="P1154" i="4" s="1"/>
  <c r="O1155" i="4"/>
  <c r="P1155" i="4" s="1"/>
  <c r="O1156" i="4"/>
  <c r="P1156" i="4" s="1"/>
  <c r="O1157" i="4"/>
  <c r="P1157" i="4" s="1"/>
  <c r="O1158" i="4"/>
  <c r="P1158" i="4" s="1"/>
  <c r="O1159" i="4"/>
  <c r="P1159" i="4" s="1"/>
  <c r="O1160" i="4"/>
  <c r="P1160" i="4" s="1"/>
  <c r="O1161" i="4"/>
  <c r="P1161" i="4" s="1"/>
  <c r="O1162" i="4"/>
  <c r="P1162" i="4" s="1"/>
  <c r="O1163" i="4"/>
  <c r="P1163" i="4" s="1"/>
  <c r="O1164" i="4"/>
  <c r="P1164" i="4" s="1"/>
  <c r="O1165" i="4"/>
  <c r="P1165" i="4" s="1"/>
  <c r="O1166" i="4"/>
  <c r="P1166" i="4" s="1"/>
  <c r="O1167" i="4"/>
  <c r="P1167" i="4" s="1"/>
  <c r="O1168" i="4"/>
  <c r="P1168" i="4" s="1"/>
  <c r="O1169" i="4"/>
  <c r="P1169" i="4" s="1"/>
  <c r="O1170" i="4"/>
  <c r="P1170" i="4" s="1"/>
  <c r="O1171" i="4"/>
  <c r="P1171" i="4" s="1"/>
  <c r="O1172" i="4"/>
  <c r="P1172" i="4" s="1"/>
  <c r="O1173" i="4"/>
  <c r="P1173" i="4" s="1"/>
  <c r="O1174" i="4"/>
  <c r="P1174" i="4" s="1"/>
  <c r="O1175" i="4"/>
  <c r="P1175" i="4" s="1"/>
  <c r="O1176" i="4"/>
  <c r="P1176" i="4" s="1"/>
  <c r="O1177" i="4"/>
  <c r="P1177" i="4" s="1"/>
  <c r="O1178" i="4"/>
  <c r="P1178" i="4" s="1"/>
  <c r="O1179" i="4"/>
  <c r="P1179" i="4" s="1"/>
  <c r="O1180" i="4"/>
  <c r="P1180" i="4" s="1"/>
  <c r="O1181" i="4"/>
  <c r="P1181" i="4" s="1"/>
  <c r="O1182" i="4"/>
  <c r="P1182" i="4" s="1"/>
  <c r="O1183" i="4"/>
  <c r="P1183" i="4" s="1"/>
  <c r="O1184" i="4"/>
  <c r="P1184" i="4" s="1"/>
  <c r="O1185" i="4"/>
  <c r="P1185" i="4" s="1"/>
  <c r="O1186" i="4"/>
  <c r="P1186" i="4" s="1"/>
  <c r="O1187" i="4"/>
  <c r="P1187" i="4" s="1"/>
  <c r="O1188" i="4"/>
  <c r="P1188" i="4" s="1"/>
  <c r="O1189" i="4"/>
  <c r="P1189" i="4" s="1"/>
  <c r="O1190" i="4"/>
  <c r="P1190" i="4" s="1"/>
  <c r="O1191" i="4"/>
  <c r="P1191" i="4" s="1"/>
  <c r="O1192" i="4"/>
  <c r="P1192" i="4" s="1"/>
  <c r="O1193" i="4"/>
  <c r="P1193" i="4" s="1"/>
  <c r="O1194" i="4"/>
  <c r="P1194" i="4" s="1"/>
  <c r="O1195" i="4"/>
  <c r="P1195" i="4" s="1"/>
  <c r="O1196" i="4"/>
  <c r="P1196" i="4" s="1"/>
  <c r="O1197" i="4"/>
  <c r="P1197" i="4" s="1"/>
  <c r="O1198" i="4"/>
  <c r="P1198" i="4" s="1"/>
  <c r="O1199" i="4"/>
  <c r="P1199" i="4" s="1"/>
  <c r="O1200" i="4"/>
  <c r="P1200" i="4" s="1"/>
  <c r="O1201" i="4"/>
  <c r="P1201" i="4" s="1"/>
  <c r="O1202" i="4"/>
  <c r="P1202" i="4" s="1"/>
  <c r="O1203" i="4"/>
  <c r="P1203" i="4" s="1"/>
  <c r="O1204" i="4"/>
  <c r="P1204" i="4" s="1"/>
  <c r="O1205" i="4"/>
  <c r="P1205" i="4" s="1"/>
  <c r="O1206" i="4"/>
  <c r="P1206" i="4" s="1"/>
  <c r="O1207" i="4"/>
  <c r="P1207" i="4" s="1"/>
  <c r="O1208" i="4"/>
  <c r="P1208" i="4" s="1"/>
  <c r="O1209" i="4"/>
  <c r="P1209" i="4" s="1"/>
  <c r="O1210" i="4"/>
  <c r="P1210" i="4" s="1"/>
  <c r="O1211" i="4"/>
  <c r="P1211" i="4" s="1"/>
  <c r="O1212" i="4"/>
  <c r="P1212" i="4" s="1"/>
  <c r="O1213" i="4"/>
  <c r="P1213" i="4" s="1"/>
  <c r="O1214" i="4"/>
  <c r="P1214" i="4" s="1"/>
  <c r="O1215" i="4"/>
  <c r="P1215" i="4" s="1"/>
  <c r="O1216" i="4"/>
  <c r="P1216" i="4" s="1"/>
  <c r="O1217" i="4"/>
  <c r="P1217" i="4" s="1"/>
  <c r="O1218" i="4"/>
  <c r="P1218" i="4" s="1"/>
  <c r="O1219" i="4"/>
  <c r="P1219" i="4" s="1"/>
  <c r="O1220" i="4"/>
  <c r="P1220" i="4" s="1"/>
  <c r="O1221" i="4"/>
  <c r="P1221" i="4" s="1"/>
  <c r="O1222" i="4"/>
  <c r="P1222" i="4" s="1"/>
  <c r="O1223" i="4"/>
  <c r="P1223" i="4" s="1"/>
  <c r="O1224" i="4"/>
  <c r="P1224" i="4" s="1"/>
  <c r="O1225" i="4"/>
  <c r="P1225" i="4" s="1"/>
  <c r="O1226" i="4"/>
  <c r="P1226" i="4" s="1"/>
  <c r="O1227" i="4"/>
  <c r="P1227" i="4" s="1"/>
  <c r="O1228" i="4"/>
  <c r="P1228" i="4" s="1"/>
  <c r="O1229" i="4"/>
  <c r="P1229" i="4" s="1"/>
  <c r="O1230" i="4"/>
  <c r="P1230" i="4" s="1"/>
  <c r="O1231" i="4"/>
  <c r="P1231" i="4" s="1"/>
  <c r="O1232" i="4"/>
  <c r="P1232" i="4" s="1"/>
  <c r="O1233" i="4"/>
  <c r="P1233" i="4" s="1"/>
  <c r="O1234" i="4"/>
  <c r="P1234" i="4" s="1"/>
  <c r="O1235" i="4"/>
  <c r="P1235" i="4" s="1"/>
  <c r="O1236" i="4"/>
  <c r="P1236" i="4" s="1"/>
  <c r="O1237" i="4"/>
  <c r="P1237" i="4" s="1"/>
  <c r="O1238" i="4"/>
  <c r="P1238" i="4" s="1"/>
  <c r="O1239" i="4"/>
  <c r="P1239" i="4" s="1"/>
  <c r="O1240" i="4"/>
  <c r="P1240" i="4" s="1"/>
  <c r="O1241" i="4"/>
  <c r="P1241" i="4" s="1"/>
  <c r="O1242" i="4"/>
  <c r="P1242" i="4" s="1"/>
  <c r="O1243" i="4"/>
  <c r="P1243" i="4" s="1"/>
  <c r="O1244" i="4"/>
  <c r="P1244" i="4" s="1"/>
  <c r="O1245" i="4"/>
  <c r="P1245" i="4" s="1"/>
  <c r="O1246" i="4"/>
  <c r="P1246" i="4" s="1"/>
  <c r="O1247" i="4"/>
  <c r="P1247" i="4" s="1"/>
  <c r="O1248" i="4"/>
  <c r="P1248" i="4" s="1"/>
  <c r="O1249" i="4"/>
  <c r="P1249" i="4" s="1"/>
  <c r="O1250" i="4"/>
  <c r="P1250" i="4" s="1"/>
  <c r="O1251" i="4"/>
  <c r="P1251" i="4" s="1"/>
  <c r="O1252" i="4"/>
  <c r="P1252" i="4" s="1"/>
  <c r="O1253" i="4"/>
  <c r="P1253" i="4" s="1"/>
  <c r="O1254" i="4"/>
  <c r="P1254" i="4" s="1"/>
  <c r="O1255" i="4"/>
  <c r="P1255" i="4" s="1"/>
  <c r="O1256" i="4"/>
  <c r="P1256" i="4" s="1"/>
  <c r="O1257" i="4"/>
  <c r="P1257" i="4" s="1"/>
  <c r="O1258" i="4"/>
  <c r="P1258" i="4" s="1"/>
  <c r="O1259" i="4"/>
  <c r="P1259" i="4" s="1"/>
  <c r="O1260" i="4"/>
  <c r="P1260" i="4" s="1"/>
  <c r="O1261" i="4"/>
  <c r="P1261" i="4" s="1"/>
  <c r="O1262" i="4"/>
  <c r="P1262" i="4" s="1"/>
  <c r="O1263" i="4"/>
  <c r="P1263" i="4" s="1"/>
  <c r="O1264" i="4"/>
  <c r="P1264" i="4" s="1"/>
  <c r="O1265" i="4"/>
  <c r="P1265" i="4" s="1"/>
  <c r="O1266" i="4"/>
  <c r="P1266" i="4" s="1"/>
  <c r="O1267" i="4"/>
  <c r="P1267" i="4" s="1"/>
  <c r="O1268" i="4"/>
  <c r="P1268" i="4" s="1"/>
  <c r="O1269" i="4"/>
  <c r="P1269" i="4" s="1"/>
  <c r="O1270" i="4"/>
  <c r="P1270" i="4" s="1"/>
  <c r="O1271" i="4"/>
  <c r="P1271" i="4" s="1"/>
  <c r="O1272" i="4"/>
  <c r="P1272" i="4" s="1"/>
  <c r="O1273" i="4"/>
  <c r="P1273" i="4" s="1"/>
  <c r="O1274" i="4"/>
  <c r="P1274" i="4" s="1"/>
  <c r="O1275" i="4"/>
  <c r="P1275" i="4" s="1"/>
  <c r="O1276" i="4"/>
  <c r="P1276" i="4" s="1"/>
  <c r="O1277" i="4"/>
  <c r="P1277" i="4" s="1"/>
  <c r="O1278" i="4"/>
  <c r="P1278" i="4" s="1"/>
  <c r="O1279" i="4"/>
  <c r="P1279" i="4" s="1"/>
  <c r="O1280" i="4"/>
  <c r="P1280" i="4" s="1"/>
  <c r="O1281" i="4"/>
  <c r="P1281" i="4" s="1"/>
  <c r="O1282" i="4"/>
  <c r="P1282" i="4" s="1"/>
  <c r="O1283" i="4"/>
  <c r="P1283" i="4" s="1"/>
  <c r="O1284" i="4"/>
  <c r="P1284" i="4" s="1"/>
  <c r="O1285" i="4"/>
  <c r="P1285" i="4" s="1"/>
  <c r="O1286" i="4"/>
  <c r="P1286" i="4" s="1"/>
  <c r="O1287" i="4"/>
  <c r="P1287" i="4" s="1"/>
  <c r="O1288" i="4"/>
  <c r="P1288" i="4" s="1"/>
  <c r="O1289" i="4"/>
  <c r="P1289" i="4" s="1"/>
  <c r="O1290" i="4"/>
  <c r="P1290" i="4" s="1"/>
  <c r="O1291" i="4"/>
  <c r="P1291" i="4" s="1"/>
  <c r="O1292" i="4"/>
  <c r="P1292" i="4" s="1"/>
  <c r="O1293" i="4"/>
  <c r="P1293" i="4" s="1"/>
  <c r="O1294" i="4"/>
  <c r="P1294" i="4" s="1"/>
  <c r="O1295" i="4"/>
  <c r="P1295" i="4" s="1"/>
  <c r="O1296" i="4"/>
  <c r="P1296" i="4" s="1"/>
  <c r="O1297" i="4"/>
  <c r="P1297" i="4" s="1"/>
  <c r="O1298" i="4"/>
  <c r="P1298" i="4" s="1"/>
  <c r="O1299" i="4"/>
  <c r="P1299" i="4" s="1"/>
  <c r="O1300" i="4"/>
  <c r="P1300" i="4" s="1"/>
  <c r="O1301" i="4"/>
  <c r="P1301" i="4" s="1"/>
  <c r="O1302" i="4"/>
  <c r="P1302" i="4" s="1"/>
  <c r="O1303" i="4"/>
  <c r="P1303" i="4" s="1"/>
  <c r="O1304" i="4"/>
  <c r="P1304" i="4" s="1"/>
  <c r="O1305" i="4"/>
  <c r="P1305" i="4" s="1"/>
  <c r="O1306" i="4"/>
  <c r="P1306" i="4" s="1"/>
  <c r="O1307" i="4"/>
  <c r="P1307" i="4" s="1"/>
  <c r="O1308" i="4"/>
  <c r="P1308" i="4" s="1"/>
  <c r="O1309" i="4"/>
  <c r="P1309" i="4" s="1"/>
  <c r="O1310" i="4"/>
  <c r="P1310" i="4" s="1"/>
  <c r="O1311" i="4"/>
  <c r="P1311" i="4" s="1"/>
  <c r="O1312" i="4"/>
  <c r="P1312" i="4" s="1"/>
  <c r="O1313" i="4"/>
  <c r="P1313" i="4" s="1"/>
  <c r="O1314" i="4"/>
  <c r="P1314" i="4" s="1"/>
  <c r="O1315" i="4"/>
  <c r="P1315" i="4" s="1"/>
  <c r="O1316" i="4"/>
  <c r="P1316" i="4" s="1"/>
  <c r="O1317" i="4"/>
  <c r="P1317" i="4" s="1"/>
  <c r="O1318" i="4"/>
  <c r="P1318" i="4" s="1"/>
  <c r="O1319" i="4"/>
  <c r="P1319" i="4" s="1"/>
  <c r="O1320" i="4"/>
  <c r="P1320" i="4" s="1"/>
  <c r="O1321" i="4"/>
  <c r="P1321" i="4" s="1"/>
  <c r="O1322" i="4"/>
  <c r="P1322" i="4" s="1"/>
  <c r="O1323" i="4"/>
  <c r="P1323" i="4" s="1"/>
  <c r="O1324" i="4"/>
  <c r="P1324" i="4" s="1"/>
  <c r="O1325" i="4"/>
  <c r="P1325" i="4" s="1"/>
  <c r="O1326" i="4"/>
  <c r="P1326" i="4" s="1"/>
  <c r="O1327" i="4"/>
  <c r="P1327" i="4" s="1"/>
  <c r="O1328" i="4"/>
  <c r="P1328" i="4" s="1"/>
  <c r="O1329" i="4"/>
  <c r="P1329" i="4" s="1"/>
  <c r="O1330" i="4"/>
  <c r="P1330" i="4" s="1"/>
  <c r="O1331" i="4"/>
  <c r="P1331" i="4" s="1"/>
  <c r="O1332" i="4"/>
  <c r="P1332" i="4" s="1"/>
  <c r="O1333" i="4"/>
  <c r="P1333" i="4" s="1"/>
  <c r="O1334" i="4"/>
  <c r="P1334" i="4" s="1"/>
  <c r="O1335" i="4"/>
  <c r="P1335" i="4" s="1"/>
  <c r="O1336" i="4"/>
  <c r="P1336" i="4" s="1"/>
  <c r="O1337" i="4"/>
  <c r="P1337" i="4" s="1"/>
  <c r="O1338" i="4"/>
  <c r="P1338" i="4" s="1"/>
  <c r="O1339" i="4"/>
  <c r="P1339" i="4" s="1"/>
  <c r="O1340" i="4"/>
  <c r="P1340" i="4" s="1"/>
  <c r="O1341" i="4"/>
  <c r="P1341" i="4" s="1"/>
  <c r="O1342" i="4"/>
  <c r="P1342" i="4" s="1"/>
  <c r="O1343" i="4"/>
  <c r="P1343" i="4" s="1"/>
  <c r="O1344" i="4"/>
  <c r="P1344" i="4" s="1"/>
  <c r="O1345" i="4"/>
  <c r="P1345" i="4" s="1"/>
  <c r="O1346" i="4"/>
  <c r="P1346" i="4" s="1"/>
  <c r="O1347" i="4"/>
  <c r="P1347" i="4" s="1"/>
  <c r="O1348" i="4"/>
  <c r="P1348" i="4" s="1"/>
  <c r="O1349" i="4"/>
  <c r="P1349" i="4" s="1"/>
  <c r="O1350" i="4"/>
  <c r="P1350" i="4" s="1"/>
  <c r="O1351" i="4"/>
  <c r="P1351" i="4" s="1"/>
  <c r="O1352" i="4"/>
  <c r="P1352" i="4" s="1"/>
  <c r="O1353" i="4"/>
  <c r="P1353" i="4" s="1"/>
  <c r="O1354" i="4"/>
  <c r="P1354" i="4" s="1"/>
  <c r="O1355" i="4"/>
  <c r="P1355" i="4" s="1"/>
  <c r="O1356" i="4"/>
  <c r="P1356" i="4" s="1"/>
  <c r="O1357" i="4"/>
  <c r="P1357" i="4" s="1"/>
  <c r="O1358" i="4"/>
  <c r="P1358" i="4" s="1"/>
  <c r="O1359" i="4"/>
  <c r="P1359" i="4" s="1"/>
  <c r="O1360" i="4"/>
  <c r="P1360" i="4" s="1"/>
  <c r="O1361" i="4"/>
  <c r="P1361" i="4" s="1"/>
  <c r="O1362" i="4"/>
  <c r="P1362" i="4" s="1"/>
  <c r="O1363" i="4"/>
  <c r="P1363" i="4" s="1"/>
  <c r="O1364" i="4"/>
  <c r="P1364" i="4" s="1"/>
  <c r="O1365" i="4"/>
  <c r="P1365" i="4" s="1"/>
  <c r="O1366" i="4"/>
  <c r="P1366" i="4" s="1"/>
  <c r="O1367" i="4"/>
  <c r="P1367" i="4" s="1"/>
  <c r="O1368" i="4"/>
  <c r="P1368" i="4" s="1"/>
  <c r="O1369" i="4"/>
  <c r="P1369" i="4" s="1"/>
  <c r="O1370" i="4"/>
  <c r="P1370" i="4" s="1"/>
  <c r="O1371" i="4"/>
  <c r="P1371" i="4" s="1"/>
  <c r="O1372" i="4"/>
  <c r="P1372" i="4" s="1"/>
  <c r="O1373" i="4"/>
  <c r="P1373" i="4" s="1"/>
  <c r="O1374" i="4"/>
  <c r="P1374" i="4" s="1"/>
  <c r="O1375" i="4"/>
  <c r="P1375" i="4" s="1"/>
  <c r="O1376" i="4"/>
  <c r="P1376" i="4" s="1"/>
  <c r="O1377" i="4"/>
  <c r="P1377" i="4" s="1"/>
  <c r="O1378" i="4"/>
  <c r="P1378" i="4" s="1"/>
  <c r="O1379" i="4"/>
  <c r="P1379" i="4" s="1"/>
  <c r="O1380" i="4"/>
  <c r="P1380" i="4" s="1"/>
  <c r="O1381" i="4"/>
  <c r="P1381" i="4" s="1"/>
  <c r="O1382" i="4"/>
  <c r="P1382" i="4" s="1"/>
  <c r="O1383" i="4"/>
  <c r="P1383" i="4" s="1"/>
  <c r="O1384" i="4"/>
  <c r="P1384" i="4" s="1"/>
  <c r="O1385" i="4"/>
  <c r="P1385" i="4" s="1"/>
  <c r="O1386" i="4"/>
  <c r="P1386" i="4" s="1"/>
  <c r="O1387" i="4"/>
  <c r="P1387" i="4" s="1"/>
  <c r="O1388" i="4"/>
  <c r="P1388" i="4" s="1"/>
  <c r="O1389" i="4"/>
  <c r="P1389" i="4" s="1"/>
  <c r="O1390" i="4"/>
  <c r="P1390" i="4" s="1"/>
  <c r="O1391" i="4"/>
  <c r="P1391" i="4" s="1"/>
  <c r="O1392" i="4"/>
  <c r="P1392" i="4" s="1"/>
  <c r="O1393" i="4"/>
  <c r="P1393" i="4" s="1"/>
  <c r="O1394" i="4"/>
  <c r="P1394" i="4" s="1"/>
  <c r="O1395" i="4"/>
  <c r="P1395" i="4" s="1"/>
  <c r="O1396" i="4"/>
  <c r="P1396" i="4" s="1"/>
  <c r="O1397" i="4"/>
  <c r="P1397" i="4" s="1"/>
  <c r="O1398" i="4"/>
  <c r="P1398" i="4" s="1"/>
  <c r="O1399" i="4"/>
  <c r="P1399" i="4" s="1"/>
  <c r="O1400" i="4"/>
  <c r="P1400" i="4" s="1"/>
  <c r="O1401" i="4"/>
  <c r="P1401" i="4" s="1"/>
  <c r="O1402" i="4"/>
  <c r="P1402" i="4" s="1"/>
  <c r="O1403" i="4"/>
  <c r="P1403" i="4" s="1"/>
  <c r="O1404" i="4"/>
  <c r="P1404" i="4" s="1"/>
  <c r="O1405" i="4"/>
  <c r="P1405" i="4" s="1"/>
  <c r="O1406" i="4"/>
  <c r="P1406" i="4" s="1"/>
  <c r="O1407" i="4"/>
  <c r="P1407" i="4" s="1"/>
  <c r="O1408" i="4"/>
  <c r="P1408" i="4" s="1"/>
  <c r="O1409" i="4"/>
  <c r="P1409" i="4" s="1"/>
  <c r="O1410" i="4"/>
  <c r="P1410" i="4" s="1"/>
  <c r="O1411" i="4"/>
  <c r="P1411" i="4" s="1"/>
  <c r="O1412" i="4"/>
  <c r="P1412" i="4" s="1"/>
  <c r="O1413" i="4"/>
  <c r="P1413" i="4" s="1"/>
  <c r="O1414" i="4"/>
  <c r="P1414" i="4" s="1"/>
  <c r="O1415" i="4"/>
  <c r="P1415" i="4" s="1"/>
  <c r="O1416" i="4"/>
  <c r="P1416" i="4" s="1"/>
  <c r="O1417" i="4"/>
  <c r="P1417" i="4" s="1"/>
  <c r="O1418" i="4"/>
  <c r="P1418" i="4" s="1"/>
  <c r="O1419" i="4"/>
  <c r="P1419" i="4" s="1"/>
  <c r="O1420" i="4"/>
  <c r="P1420" i="4" s="1"/>
  <c r="O1421" i="4"/>
  <c r="P1421" i="4" s="1"/>
  <c r="O1422" i="4"/>
  <c r="P1422" i="4" s="1"/>
  <c r="O1423" i="4"/>
  <c r="P1423" i="4" s="1"/>
  <c r="O1424" i="4"/>
  <c r="P1424" i="4" s="1"/>
  <c r="O1425" i="4"/>
  <c r="P1425" i="4" s="1"/>
  <c r="O1426" i="4"/>
  <c r="P1426" i="4" s="1"/>
  <c r="O1427" i="4"/>
  <c r="P1427" i="4" s="1"/>
  <c r="O1428" i="4"/>
  <c r="P1428" i="4" s="1"/>
  <c r="O1429" i="4"/>
  <c r="P1429" i="4" s="1"/>
  <c r="O1430" i="4"/>
  <c r="P1430" i="4" s="1"/>
  <c r="O1431" i="4"/>
  <c r="P1431" i="4" s="1"/>
  <c r="O1432" i="4"/>
  <c r="P1432" i="4" s="1"/>
  <c r="O1433" i="4"/>
  <c r="P1433" i="4" s="1"/>
  <c r="O1434" i="4"/>
  <c r="P1434" i="4" s="1"/>
  <c r="O1435" i="4"/>
  <c r="P1435" i="4" s="1"/>
  <c r="O1436" i="4"/>
  <c r="P1436" i="4" s="1"/>
  <c r="O1437" i="4"/>
  <c r="P1437" i="4" s="1"/>
  <c r="O1438" i="4"/>
  <c r="P1438" i="4" s="1"/>
  <c r="O1439" i="4"/>
  <c r="P1439" i="4" s="1"/>
  <c r="O1440" i="4"/>
  <c r="P1440" i="4" s="1"/>
  <c r="O1441" i="4"/>
  <c r="P1441" i="4" s="1"/>
  <c r="O1442" i="4"/>
  <c r="P1442" i="4" s="1"/>
  <c r="O1443" i="4"/>
  <c r="P1443" i="4" s="1"/>
  <c r="O1444" i="4"/>
  <c r="P1444" i="4" s="1"/>
  <c r="O1445" i="4"/>
  <c r="P1445" i="4" s="1"/>
  <c r="O1446" i="4"/>
  <c r="P1446" i="4" s="1"/>
  <c r="O1447" i="4"/>
  <c r="P1447" i="4" s="1"/>
  <c r="O1448" i="4"/>
  <c r="P1448" i="4" s="1"/>
  <c r="O1449" i="4"/>
  <c r="P1449" i="4" s="1"/>
  <c r="O1450" i="4"/>
  <c r="P1450" i="4" s="1"/>
  <c r="O1451" i="4"/>
  <c r="P1451" i="4" s="1"/>
  <c r="O1452" i="4"/>
  <c r="P1452" i="4" s="1"/>
  <c r="O1453" i="4"/>
  <c r="P1453" i="4" s="1"/>
  <c r="O1454" i="4"/>
  <c r="P1454" i="4" s="1"/>
  <c r="O1455" i="4"/>
  <c r="P1455" i="4" s="1"/>
  <c r="O1456" i="4"/>
  <c r="P1456" i="4" s="1"/>
  <c r="O1457" i="4"/>
  <c r="P1457" i="4" s="1"/>
  <c r="O1458" i="4"/>
  <c r="P1458" i="4" s="1"/>
  <c r="O1459" i="4"/>
  <c r="P1459" i="4" s="1"/>
  <c r="O1460" i="4"/>
  <c r="P1460" i="4" s="1"/>
  <c r="O1461" i="4"/>
  <c r="P1461" i="4" s="1"/>
  <c r="O1462" i="4"/>
  <c r="P1462" i="4" s="1"/>
  <c r="O1463" i="4"/>
  <c r="P1463" i="4" s="1"/>
  <c r="O1464" i="4"/>
  <c r="P1464" i="4" s="1"/>
  <c r="O1465" i="4"/>
  <c r="P1465" i="4" s="1"/>
  <c r="O1466" i="4"/>
  <c r="P1466" i="4" s="1"/>
  <c r="O1467" i="4"/>
  <c r="P1467" i="4" s="1"/>
  <c r="O1468" i="4"/>
  <c r="P1468" i="4" s="1"/>
  <c r="O1469" i="4"/>
  <c r="P1469" i="4" s="1"/>
  <c r="O1470" i="4"/>
  <c r="P1470" i="4" s="1"/>
  <c r="O1471" i="4"/>
  <c r="P1471" i="4" s="1"/>
  <c r="O1472" i="4"/>
  <c r="P1472" i="4" s="1"/>
  <c r="O1473" i="4"/>
  <c r="P1473" i="4" s="1"/>
  <c r="O1474" i="4"/>
  <c r="P1474" i="4" s="1"/>
  <c r="O1475" i="4"/>
  <c r="P1475" i="4" s="1"/>
  <c r="O1476" i="4"/>
  <c r="P1476" i="4" s="1"/>
  <c r="O1477" i="4"/>
  <c r="P1477" i="4" s="1"/>
  <c r="O1478" i="4"/>
  <c r="P1478" i="4" s="1"/>
  <c r="O1479" i="4"/>
  <c r="P1479" i="4" s="1"/>
  <c r="O1480" i="4"/>
  <c r="P1480" i="4" s="1"/>
  <c r="O1481" i="4"/>
  <c r="P1481" i="4" s="1"/>
  <c r="O1482" i="4"/>
  <c r="P1482" i="4" s="1"/>
  <c r="O1483" i="4"/>
  <c r="P1483" i="4" s="1"/>
  <c r="O1484" i="4"/>
  <c r="P1484" i="4" s="1"/>
  <c r="O1485" i="4"/>
  <c r="P1485" i="4" s="1"/>
  <c r="O1486" i="4"/>
  <c r="P1486" i="4" s="1"/>
  <c r="O1487" i="4"/>
  <c r="P1487" i="4" s="1"/>
  <c r="O1488" i="4"/>
  <c r="P1488" i="4" s="1"/>
  <c r="O1489" i="4"/>
  <c r="P1489" i="4" s="1"/>
  <c r="O1490" i="4"/>
  <c r="P1490" i="4" s="1"/>
  <c r="O1491" i="4"/>
  <c r="P1491" i="4" s="1"/>
  <c r="O1492" i="4"/>
  <c r="P1492" i="4" s="1"/>
  <c r="O1493" i="4"/>
  <c r="P1493" i="4" s="1"/>
  <c r="O1494" i="4"/>
  <c r="P1494" i="4" s="1"/>
  <c r="O1495" i="4"/>
  <c r="P1495" i="4" s="1"/>
  <c r="O1496" i="4"/>
  <c r="P1496" i="4" s="1"/>
  <c r="O1497" i="4"/>
  <c r="P1497" i="4" s="1"/>
  <c r="O1498" i="4"/>
  <c r="P1498" i="4" s="1"/>
  <c r="O1499" i="4"/>
  <c r="P1499" i="4" s="1"/>
  <c r="O1500" i="4"/>
  <c r="P1500" i="4" s="1"/>
  <c r="O1501" i="4"/>
  <c r="P1501" i="4" s="1"/>
  <c r="O1502" i="4"/>
  <c r="P1502" i="4" s="1"/>
  <c r="O1503" i="4"/>
  <c r="P1503" i="4" s="1"/>
  <c r="O1504" i="4"/>
  <c r="P1504" i="4" s="1"/>
  <c r="O1505" i="4"/>
  <c r="P1505" i="4" s="1"/>
  <c r="O1506" i="4"/>
  <c r="P1506" i="4" s="1"/>
  <c r="O1507" i="4"/>
  <c r="P1507" i="4" s="1"/>
  <c r="O1508" i="4"/>
  <c r="P1508" i="4" s="1"/>
  <c r="O1509" i="4"/>
  <c r="P1509" i="4" s="1"/>
  <c r="O1510" i="4"/>
  <c r="P1510" i="4" s="1"/>
  <c r="O1511" i="4"/>
  <c r="P1511" i="4" s="1"/>
  <c r="O1512" i="4"/>
  <c r="P1512" i="4" s="1"/>
  <c r="O2" i="5"/>
  <c r="P2" i="5" s="1"/>
  <c r="O2" i="4"/>
  <c r="P2" i="4" s="1"/>
  <c r="O3" i="3"/>
  <c r="P3" i="3" s="1"/>
  <c r="O4" i="3"/>
  <c r="P4" i="3" s="1"/>
  <c r="O5" i="3"/>
  <c r="P5" i="3" s="1"/>
  <c r="O6" i="3"/>
  <c r="P6" i="3" s="1"/>
  <c r="O7" i="3"/>
  <c r="P7" i="3" s="1"/>
  <c r="O8" i="3"/>
  <c r="P8" i="3" s="1"/>
  <c r="O9" i="3"/>
  <c r="P9" i="3" s="1"/>
  <c r="O10" i="3"/>
  <c r="P10" i="3" s="1"/>
  <c r="O11" i="3"/>
  <c r="P11" i="3" s="1"/>
  <c r="O12" i="3"/>
  <c r="P12" i="3" s="1"/>
  <c r="O13" i="3"/>
  <c r="P13" i="3" s="1"/>
  <c r="O14" i="3"/>
  <c r="P14" i="3" s="1"/>
  <c r="O15" i="3"/>
  <c r="P15" i="3" s="1"/>
  <c r="O16" i="3"/>
  <c r="P16" i="3" s="1"/>
  <c r="O17" i="3"/>
  <c r="P17" i="3" s="1"/>
  <c r="O18" i="3"/>
  <c r="P18" i="3" s="1"/>
  <c r="O19" i="3"/>
  <c r="P19" i="3" s="1"/>
  <c r="O20" i="3"/>
  <c r="P20" i="3" s="1"/>
  <c r="O21" i="3"/>
  <c r="P21" i="3" s="1"/>
  <c r="O22" i="3"/>
  <c r="P22" i="3" s="1"/>
  <c r="O23" i="3"/>
  <c r="P23" i="3" s="1"/>
  <c r="O24" i="3"/>
  <c r="P24" i="3" s="1"/>
  <c r="O25" i="3"/>
  <c r="P25" i="3" s="1"/>
  <c r="O26" i="3"/>
  <c r="P26" i="3" s="1"/>
  <c r="O27" i="3"/>
  <c r="P27" i="3" s="1"/>
  <c r="O28" i="3"/>
  <c r="P28" i="3" s="1"/>
  <c r="O29" i="3"/>
  <c r="P29" i="3" s="1"/>
  <c r="O30" i="3"/>
  <c r="P30" i="3" s="1"/>
  <c r="O31" i="3"/>
  <c r="P31" i="3" s="1"/>
  <c r="O32" i="3"/>
  <c r="P32" i="3" s="1"/>
  <c r="O33" i="3"/>
  <c r="P33" i="3" s="1"/>
  <c r="O34" i="3"/>
  <c r="P34" i="3" s="1"/>
  <c r="O35" i="3"/>
  <c r="P35" i="3" s="1"/>
  <c r="O36" i="3"/>
  <c r="P36" i="3" s="1"/>
  <c r="O37" i="3"/>
  <c r="P37" i="3" s="1"/>
  <c r="O38" i="3"/>
  <c r="P38" i="3" s="1"/>
  <c r="O39" i="3"/>
  <c r="P39" i="3" s="1"/>
  <c r="O40" i="3"/>
  <c r="P40" i="3" s="1"/>
  <c r="O41" i="3"/>
  <c r="P41" i="3" s="1"/>
  <c r="O42" i="3"/>
  <c r="P42" i="3" s="1"/>
  <c r="O43" i="3"/>
  <c r="P43" i="3" s="1"/>
  <c r="O44" i="3"/>
  <c r="P44" i="3" s="1"/>
  <c r="O45" i="3"/>
  <c r="P45" i="3" s="1"/>
  <c r="O46" i="3"/>
  <c r="P46" i="3" s="1"/>
  <c r="O47" i="3"/>
  <c r="P47" i="3" s="1"/>
  <c r="O48" i="3"/>
  <c r="P48" i="3" s="1"/>
  <c r="O49" i="3"/>
  <c r="P49" i="3" s="1"/>
  <c r="O50" i="3"/>
  <c r="P50" i="3" s="1"/>
  <c r="O51" i="3"/>
  <c r="P51" i="3" s="1"/>
  <c r="O52" i="3"/>
  <c r="P52" i="3" s="1"/>
  <c r="O53" i="3"/>
  <c r="P53" i="3" s="1"/>
  <c r="O54" i="3"/>
  <c r="P54" i="3" s="1"/>
  <c r="O55" i="3"/>
  <c r="P55" i="3" s="1"/>
  <c r="O56" i="3"/>
  <c r="P56" i="3" s="1"/>
  <c r="O57" i="3"/>
  <c r="P57" i="3" s="1"/>
  <c r="O58" i="3"/>
  <c r="P58" i="3" s="1"/>
  <c r="O59" i="3"/>
  <c r="P59" i="3" s="1"/>
  <c r="O60" i="3"/>
  <c r="P60" i="3" s="1"/>
  <c r="O61" i="3"/>
  <c r="P61" i="3" s="1"/>
  <c r="O62" i="3"/>
  <c r="P62" i="3" s="1"/>
  <c r="O63" i="3"/>
  <c r="P63" i="3" s="1"/>
  <c r="O64" i="3"/>
  <c r="P64" i="3" s="1"/>
  <c r="O65" i="3"/>
  <c r="P65" i="3" s="1"/>
  <c r="O66" i="3"/>
  <c r="P66" i="3" s="1"/>
  <c r="O67" i="3"/>
  <c r="P67" i="3" s="1"/>
  <c r="O68" i="3"/>
  <c r="P68" i="3" s="1"/>
  <c r="O69" i="3"/>
  <c r="P69" i="3" s="1"/>
  <c r="O70" i="3"/>
  <c r="P70" i="3" s="1"/>
  <c r="O71" i="3"/>
  <c r="P71" i="3" s="1"/>
  <c r="O72" i="3"/>
  <c r="P72" i="3" s="1"/>
  <c r="O73" i="3"/>
  <c r="P73" i="3" s="1"/>
  <c r="O74" i="3"/>
  <c r="P74" i="3" s="1"/>
  <c r="O75" i="3"/>
  <c r="P75" i="3" s="1"/>
  <c r="O76" i="3"/>
  <c r="P76" i="3" s="1"/>
  <c r="O77" i="3"/>
  <c r="P77" i="3" s="1"/>
  <c r="O78" i="3"/>
  <c r="P78" i="3" s="1"/>
  <c r="O79" i="3"/>
  <c r="P79" i="3" s="1"/>
  <c r="O80" i="3"/>
  <c r="P80" i="3" s="1"/>
  <c r="O81" i="3"/>
  <c r="P81" i="3" s="1"/>
  <c r="O82" i="3"/>
  <c r="P82" i="3" s="1"/>
  <c r="O83" i="3"/>
  <c r="P83" i="3" s="1"/>
  <c r="O84" i="3"/>
  <c r="P84" i="3" s="1"/>
  <c r="O85" i="3"/>
  <c r="P85" i="3" s="1"/>
  <c r="O86" i="3"/>
  <c r="P86" i="3" s="1"/>
  <c r="O87" i="3"/>
  <c r="P87" i="3" s="1"/>
  <c r="O88" i="3"/>
  <c r="P88" i="3" s="1"/>
  <c r="O89" i="3"/>
  <c r="P89" i="3" s="1"/>
  <c r="O90" i="3"/>
  <c r="P90" i="3" s="1"/>
  <c r="O91" i="3"/>
  <c r="P91" i="3" s="1"/>
  <c r="O92" i="3"/>
  <c r="P92" i="3" s="1"/>
  <c r="O93" i="3"/>
  <c r="P93" i="3" s="1"/>
  <c r="O94" i="3"/>
  <c r="P94" i="3" s="1"/>
  <c r="O95" i="3"/>
  <c r="P95" i="3" s="1"/>
  <c r="O96" i="3"/>
  <c r="P96" i="3" s="1"/>
  <c r="O97" i="3"/>
  <c r="P97" i="3" s="1"/>
  <c r="O98" i="3"/>
  <c r="P98" i="3" s="1"/>
  <c r="O99" i="3"/>
  <c r="P99" i="3" s="1"/>
  <c r="O100" i="3"/>
  <c r="P100" i="3" s="1"/>
  <c r="O101" i="3"/>
  <c r="P101" i="3" s="1"/>
  <c r="O102" i="3"/>
  <c r="P102" i="3" s="1"/>
  <c r="O103" i="3"/>
  <c r="P103" i="3" s="1"/>
  <c r="O104" i="3"/>
  <c r="P104" i="3" s="1"/>
  <c r="O105" i="3"/>
  <c r="P105" i="3" s="1"/>
  <c r="O106" i="3"/>
  <c r="P106" i="3" s="1"/>
  <c r="O107" i="3"/>
  <c r="P107" i="3" s="1"/>
  <c r="O108" i="3"/>
  <c r="P108" i="3" s="1"/>
  <c r="O109" i="3"/>
  <c r="P109" i="3" s="1"/>
  <c r="O110" i="3"/>
  <c r="P110" i="3" s="1"/>
  <c r="O111" i="3"/>
  <c r="P111" i="3" s="1"/>
  <c r="O112" i="3"/>
  <c r="P112" i="3" s="1"/>
  <c r="O113" i="3"/>
  <c r="P113" i="3" s="1"/>
  <c r="O114" i="3"/>
  <c r="P114" i="3" s="1"/>
  <c r="O115" i="3"/>
  <c r="P115" i="3" s="1"/>
  <c r="O116" i="3"/>
  <c r="P116" i="3" s="1"/>
  <c r="O117" i="3"/>
  <c r="P117" i="3" s="1"/>
  <c r="O118" i="3"/>
  <c r="P118" i="3" s="1"/>
  <c r="O119" i="3"/>
  <c r="P119" i="3" s="1"/>
  <c r="O120" i="3"/>
  <c r="P120" i="3" s="1"/>
  <c r="O121" i="3"/>
  <c r="P121" i="3" s="1"/>
  <c r="O122" i="3"/>
  <c r="P122" i="3" s="1"/>
  <c r="O123" i="3"/>
  <c r="P123" i="3" s="1"/>
  <c r="O124" i="3"/>
  <c r="P124" i="3" s="1"/>
  <c r="O125" i="3"/>
  <c r="P125" i="3" s="1"/>
  <c r="O126" i="3"/>
  <c r="P126" i="3" s="1"/>
  <c r="O127" i="3"/>
  <c r="P127" i="3" s="1"/>
  <c r="O128" i="3"/>
  <c r="P128" i="3" s="1"/>
  <c r="O129" i="3"/>
  <c r="P129" i="3" s="1"/>
  <c r="O130" i="3"/>
  <c r="P130" i="3" s="1"/>
  <c r="O131" i="3"/>
  <c r="P131" i="3" s="1"/>
  <c r="O132" i="3"/>
  <c r="P132" i="3" s="1"/>
  <c r="O133" i="3"/>
  <c r="P133" i="3" s="1"/>
  <c r="O134" i="3"/>
  <c r="P134" i="3" s="1"/>
  <c r="O135" i="3"/>
  <c r="P135" i="3" s="1"/>
  <c r="O136" i="3"/>
  <c r="P136" i="3" s="1"/>
  <c r="O137" i="3"/>
  <c r="P137" i="3" s="1"/>
  <c r="O138" i="3"/>
  <c r="P138" i="3" s="1"/>
  <c r="O139" i="3"/>
  <c r="P139" i="3" s="1"/>
  <c r="O140" i="3"/>
  <c r="P140" i="3" s="1"/>
  <c r="O141" i="3"/>
  <c r="P141" i="3" s="1"/>
  <c r="O142" i="3"/>
  <c r="P142" i="3" s="1"/>
  <c r="O143" i="3"/>
  <c r="P143" i="3" s="1"/>
  <c r="O144" i="3"/>
  <c r="P144" i="3" s="1"/>
  <c r="O145" i="3"/>
  <c r="P145" i="3" s="1"/>
  <c r="O146" i="3"/>
  <c r="P146" i="3" s="1"/>
  <c r="O147" i="3"/>
  <c r="P147" i="3" s="1"/>
  <c r="O148" i="3"/>
  <c r="P148" i="3" s="1"/>
  <c r="O149" i="3"/>
  <c r="P149" i="3" s="1"/>
  <c r="O150" i="3"/>
  <c r="P150" i="3" s="1"/>
  <c r="O151" i="3"/>
  <c r="P151" i="3" s="1"/>
  <c r="O152" i="3"/>
  <c r="P152" i="3" s="1"/>
  <c r="O153" i="3"/>
  <c r="P153" i="3" s="1"/>
  <c r="O154" i="3"/>
  <c r="P154" i="3" s="1"/>
  <c r="O155" i="3"/>
  <c r="P155" i="3" s="1"/>
  <c r="O156" i="3"/>
  <c r="P156" i="3" s="1"/>
  <c r="O157" i="3"/>
  <c r="P157" i="3" s="1"/>
  <c r="O158" i="3"/>
  <c r="P158" i="3" s="1"/>
  <c r="O159" i="3"/>
  <c r="P159" i="3" s="1"/>
  <c r="O160" i="3"/>
  <c r="P160" i="3" s="1"/>
  <c r="O161" i="3"/>
  <c r="P161" i="3" s="1"/>
  <c r="O162" i="3"/>
  <c r="P162" i="3" s="1"/>
  <c r="O163" i="3"/>
  <c r="P163" i="3" s="1"/>
  <c r="O164" i="3"/>
  <c r="P164" i="3" s="1"/>
  <c r="O165" i="3"/>
  <c r="P165" i="3" s="1"/>
  <c r="O166" i="3"/>
  <c r="P166" i="3" s="1"/>
  <c r="O167" i="3"/>
  <c r="P167" i="3" s="1"/>
  <c r="O168" i="3"/>
  <c r="P168" i="3" s="1"/>
  <c r="O169" i="3"/>
  <c r="P169" i="3" s="1"/>
  <c r="O170" i="3"/>
  <c r="P170" i="3" s="1"/>
  <c r="O171" i="3"/>
  <c r="P171" i="3" s="1"/>
  <c r="O172" i="3"/>
  <c r="P172" i="3" s="1"/>
  <c r="O173" i="3"/>
  <c r="P173" i="3" s="1"/>
  <c r="O174" i="3"/>
  <c r="P174" i="3" s="1"/>
  <c r="O175" i="3"/>
  <c r="P175" i="3" s="1"/>
  <c r="O176" i="3"/>
  <c r="P176" i="3" s="1"/>
  <c r="O177" i="3"/>
  <c r="P177" i="3" s="1"/>
  <c r="O178" i="3"/>
  <c r="P178" i="3" s="1"/>
  <c r="O179" i="3"/>
  <c r="P179" i="3" s="1"/>
  <c r="O180" i="3"/>
  <c r="P180" i="3" s="1"/>
  <c r="O181" i="3"/>
  <c r="P181" i="3" s="1"/>
  <c r="O182" i="3"/>
  <c r="P182" i="3" s="1"/>
  <c r="O183" i="3"/>
  <c r="P183" i="3" s="1"/>
  <c r="O184" i="3"/>
  <c r="P184" i="3" s="1"/>
  <c r="O185" i="3"/>
  <c r="P185" i="3" s="1"/>
  <c r="O186" i="3"/>
  <c r="P186" i="3" s="1"/>
  <c r="O187" i="3"/>
  <c r="P187" i="3" s="1"/>
  <c r="O188" i="3"/>
  <c r="P188" i="3" s="1"/>
  <c r="O189" i="3"/>
  <c r="P189" i="3" s="1"/>
  <c r="O190" i="3"/>
  <c r="P190" i="3" s="1"/>
  <c r="O191" i="3"/>
  <c r="P191" i="3" s="1"/>
  <c r="O192" i="3"/>
  <c r="P192" i="3" s="1"/>
  <c r="O193" i="3"/>
  <c r="P193" i="3" s="1"/>
  <c r="O194" i="3"/>
  <c r="P194" i="3" s="1"/>
  <c r="O195" i="3"/>
  <c r="P195" i="3" s="1"/>
  <c r="O196" i="3"/>
  <c r="P196" i="3" s="1"/>
  <c r="O197" i="3"/>
  <c r="P197" i="3" s="1"/>
  <c r="O198" i="3"/>
  <c r="P198" i="3" s="1"/>
  <c r="O199" i="3"/>
  <c r="P199" i="3" s="1"/>
  <c r="O200" i="3"/>
  <c r="P200" i="3" s="1"/>
  <c r="O201" i="3"/>
  <c r="P201" i="3" s="1"/>
  <c r="O202" i="3"/>
  <c r="P202" i="3" s="1"/>
  <c r="O203" i="3"/>
  <c r="P203" i="3" s="1"/>
  <c r="O204" i="3"/>
  <c r="P204" i="3" s="1"/>
  <c r="O205" i="3"/>
  <c r="P205" i="3" s="1"/>
  <c r="O206" i="3"/>
  <c r="P206" i="3" s="1"/>
  <c r="O207" i="3"/>
  <c r="P207" i="3" s="1"/>
  <c r="O208" i="3"/>
  <c r="P208" i="3" s="1"/>
  <c r="O209" i="3"/>
  <c r="P209" i="3" s="1"/>
  <c r="O210" i="3"/>
  <c r="P210" i="3" s="1"/>
  <c r="O211" i="3"/>
  <c r="P211" i="3" s="1"/>
  <c r="O212" i="3"/>
  <c r="P212" i="3" s="1"/>
  <c r="O213" i="3"/>
  <c r="P213" i="3" s="1"/>
  <c r="O214" i="3"/>
  <c r="P214" i="3" s="1"/>
  <c r="O215" i="3"/>
  <c r="P215" i="3" s="1"/>
  <c r="O216" i="3"/>
  <c r="P216" i="3" s="1"/>
  <c r="O217" i="3"/>
  <c r="P217" i="3" s="1"/>
  <c r="O218" i="3"/>
  <c r="P218" i="3" s="1"/>
  <c r="O219" i="3"/>
  <c r="P219" i="3" s="1"/>
  <c r="O220" i="3"/>
  <c r="P220" i="3" s="1"/>
  <c r="O221" i="3"/>
  <c r="P221" i="3" s="1"/>
  <c r="O222" i="3"/>
  <c r="P222" i="3" s="1"/>
  <c r="O223" i="3"/>
  <c r="P223" i="3" s="1"/>
  <c r="O224" i="3"/>
  <c r="P224" i="3" s="1"/>
  <c r="O225" i="3"/>
  <c r="P225" i="3" s="1"/>
  <c r="O226" i="3"/>
  <c r="P226" i="3" s="1"/>
  <c r="O227" i="3"/>
  <c r="P227" i="3" s="1"/>
  <c r="O228" i="3"/>
  <c r="P228" i="3" s="1"/>
  <c r="O229" i="3"/>
  <c r="P229" i="3" s="1"/>
  <c r="O230" i="3"/>
  <c r="P230" i="3" s="1"/>
  <c r="O231" i="3"/>
  <c r="P231" i="3" s="1"/>
  <c r="O232" i="3"/>
  <c r="P232" i="3" s="1"/>
  <c r="O233" i="3"/>
  <c r="P233" i="3" s="1"/>
  <c r="O234" i="3"/>
  <c r="P234" i="3" s="1"/>
  <c r="O235" i="3"/>
  <c r="P235" i="3" s="1"/>
  <c r="O236" i="3"/>
  <c r="P236" i="3" s="1"/>
  <c r="O237" i="3"/>
  <c r="P237" i="3" s="1"/>
  <c r="O238" i="3"/>
  <c r="P238" i="3" s="1"/>
  <c r="O239" i="3"/>
  <c r="P239" i="3" s="1"/>
  <c r="O240" i="3"/>
  <c r="P240" i="3" s="1"/>
  <c r="O241" i="3"/>
  <c r="P241" i="3" s="1"/>
  <c r="O242" i="3"/>
  <c r="P242" i="3" s="1"/>
  <c r="O243" i="3"/>
  <c r="P243" i="3" s="1"/>
  <c r="O244" i="3"/>
  <c r="P244" i="3" s="1"/>
  <c r="O245" i="3"/>
  <c r="P245" i="3" s="1"/>
  <c r="O246" i="3"/>
  <c r="P246" i="3" s="1"/>
  <c r="O247" i="3"/>
  <c r="P247" i="3" s="1"/>
  <c r="O248" i="3"/>
  <c r="P248" i="3" s="1"/>
  <c r="O249" i="3"/>
  <c r="P249" i="3" s="1"/>
  <c r="O250" i="3"/>
  <c r="P250" i="3" s="1"/>
  <c r="O251" i="3"/>
  <c r="P251" i="3" s="1"/>
  <c r="O252" i="3"/>
  <c r="P252" i="3" s="1"/>
  <c r="O253" i="3"/>
  <c r="P253" i="3" s="1"/>
  <c r="O254" i="3"/>
  <c r="P254" i="3" s="1"/>
  <c r="O255" i="3"/>
  <c r="P255" i="3" s="1"/>
  <c r="O256" i="3"/>
  <c r="P256" i="3" s="1"/>
  <c r="O257" i="3"/>
  <c r="P257" i="3" s="1"/>
  <c r="O258" i="3"/>
  <c r="P258" i="3" s="1"/>
  <c r="O259" i="3"/>
  <c r="P259" i="3" s="1"/>
  <c r="O260" i="3"/>
  <c r="P260" i="3" s="1"/>
  <c r="O261" i="3"/>
  <c r="P261" i="3" s="1"/>
  <c r="O262" i="3"/>
  <c r="P262" i="3" s="1"/>
  <c r="O263" i="3"/>
  <c r="P263" i="3" s="1"/>
  <c r="O264" i="3"/>
  <c r="P264" i="3" s="1"/>
  <c r="O265" i="3"/>
  <c r="P265" i="3" s="1"/>
  <c r="O266" i="3"/>
  <c r="P266" i="3" s="1"/>
  <c r="O267" i="3"/>
  <c r="P267" i="3" s="1"/>
  <c r="O268" i="3"/>
  <c r="P268" i="3" s="1"/>
  <c r="O269" i="3"/>
  <c r="P269" i="3" s="1"/>
  <c r="O270" i="3"/>
  <c r="P270" i="3" s="1"/>
  <c r="O271" i="3"/>
  <c r="P271" i="3" s="1"/>
  <c r="O272" i="3"/>
  <c r="P272" i="3" s="1"/>
  <c r="O273" i="3"/>
  <c r="P273" i="3" s="1"/>
  <c r="O274" i="3"/>
  <c r="P274" i="3" s="1"/>
  <c r="O275" i="3"/>
  <c r="P275" i="3" s="1"/>
  <c r="O276" i="3"/>
  <c r="P276" i="3" s="1"/>
  <c r="O277" i="3"/>
  <c r="P277" i="3" s="1"/>
  <c r="O278" i="3"/>
  <c r="P278" i="3" s="1"/>
  <c r="O279" i="3"/>
  <c r="P279" i="3" s="1"/>
  <c r="O280" i="3"/>
  <c r="P280" i="3" s="1"/>
  <c r="O281" i="3"/>
  <c r="P281" i="3" s="1"/>
  <c r="O282" i="3"/>
  <c r="P282" i="3" s="1"/>
  <c r="O283" i="3"/>
  <c r="P283" i="3" s="1"/>
  <c r="O284" i="3"/>
  <c r="P284" i="3" s="1"/>
  <c r="O285" i="3"/>
  <c r="P285" i="3" s="1"/>
  <c r="O286" i="3"/>
  <c r="P286" i="3" s="1"/>
  <c r="O287" i="3"/>
  <c r="P287" i="3" s="1"/>
  <c r="O288" i="3"/>
  <c r="P288" i="3" s="1"/>
  <c r="O289" i="3"/>
  <c r="P289" i="3" s="1"/>
  <c r="O290" i="3"/>
  <c r="P290" i="3" s="1"/>
  <c r="O291" i="3"/>
  <c r="P291" i="3" s="1"/>
  <c r="O292" i="3"/>
  <c r="P292" i="3" s="1"/>
  <c r="O293" i="3"/>
  <c r="P293" i="3" s="1"/>
  <c r="O294" i="3"/>
  <c r="P294" i="3" s="1"/>
  <c r="O295" i="3"/>
  <c r="P295" i="3" s="1"/>
  <c r="O296" i="3"/>
  <c r="P296" i="3" s="1"/>
  <c r="O297" i="3"/>
  <c r="P297" i="3" s="1"/>
  <c r="O298" i="3"/>
  <c r="P298" i="3" s="1"/>
  <c r="O299" i="3"/>
  <c r="P299" i="3" s="1"/>
  <c r="O300" i="3"/>
  <c r="P300" i="3" s="1"/>
  <c r="O301" i="3"/>
  <c r="P301" i="3" s="1"/>
  <c r="O302" i="3"/>
  <c r="P302" i="3" s="1"/>
  <c r="O303" i="3"/>
  <c r="P303" i="3" s="1"/>
  <c r="O304" i="3"/>
  <c r="P304" i="3" s="1"/>
  <c r="O305" i="3"/>
  <c r="P305" i="3" s="1"/>
  <c r="O306" i="3"/>
  <c r="P306" i="3" s="1"/>
  <c r="O307" i="3"/>
  <c r="P307" i="3" s="1"/>
  <c r="O308" i="3"/>
  <c r="P308" i="3" s="1"/>
  <c r="O309" i="3"/>
  <c r="P309" i="3" s="1"/>
  <c r="O310" i="3"/>
  <c r="P310" i="3" s="1"/>
  <c r="O311" i="3"/>
  <c r="P311" i="3" s="1"/>
  <c r="O312" i="3"/>
  <c r="P312" i="3" s="1"/>
  <c r="O313" i="3"/>
  <c r="P313" i="3" s="1"/>
  <c r="O314" i="3"/>
  <c r="P314" i="3" s="1"/>
  <c r="O315" i="3"/>
  <c r="P315" i="3" s="1"/>
  <c r="O316" i="3"/>
  <c r="P316" i="3" s="1"/>
  <c r="O317" i="3"/>
  <c r="P317" i="3" s="1"/>
  <c r="O318" i="3"/>
  <c r="P318" i="3" s="1"/>
  <c r="O319" i="3"/>
  <c r="P319" i="3" s="1"/>
  <c r="O320" i="3"/>
  <c r="P320" i="3" s="1"/>
  <c r="O321" i="3"/>
  <c r="P321" i="3" s="1"/>
  <c r="O322" i="3"/>
  <c r="P322" i="3" s="1"/>
  <c r="O323" i="3"/>
  <c r="P323" i="3" s="1"/>
  <c r="O324" i="3"/>
  <c r="P324" i="3" s="1"/>
  <c r="O325" i="3"/>
  <c r="P325" i="3" s="1"/>
  <c r="O326" i="3"/>
  <c r="P326" i="3" s="1"/>
  <c r="O327" i="3"/>
  <c r="P327" i="3" s="1"/>
  <c r="O328" i="3"/>
  <c r="P328" i="3" s="1"/>
  <c r="O329" i="3"/>
  <c r="P329" i="3" s="1"/>
  <c r="O330" i="3"/>
  <c r="P330" i="3" s="1"/>
  <c r="O331" i="3"/>
  <c r="P331" i="3" s="1"/>
  <c r="O332" i="3"/>
  <c r="P332" i="3" s="1"/>
  <c r="O333" i="3"/>
  <c r="P333" i="3" s="1"/>
  <c r="O334" i="3"/>
  <c r="P334" i="3" s="1"/>
  <c r="O335" i="3"/>
  <c r="P335" i="3" s="1"/>
  <c r="O336" i="3"/>
  <c r="P336" i="3" s="1"/>
  <c r="O337" i="3"/>
  <c r="P337" i="3" s="1"/>
  <c r="O338" i="3"/>
  <c r="P338" i="3" s="1"/>
  <c r="O339" i="3"/>
  <c r="P339" i="3" s="1"/>
  <c r="O340" i="3"/>
  <c r="P340" i="3" s="1"/>
  <c r="O341" i="3"/>
  <c r="P341" i="3" s="1"/>
  <c r="O342" i="3"/>
  <c r="P342" i="3" s="1"/>
  <c r="O343" i="3"/>
  <c r="P343" i="3" s="1"/>
  <c r="O344" i="3"/>
  <c r="P344" i="3" s="1"/>
  <c r="O345" i="3"/>
  <c r="P345" i="3" s="1"/>
  <c r="O346" i="3"/>
  <c r="P346" i="3" s="1"/>
  <c r="O347" i="3"/>
  <c r="P347" i="3" s="1"/>
  <c r="O348" i="3"/>
  <c r="P348" i="3" s="1"/>
  <c r="O349" i="3"/>
  <c r="P349" i="3" s="1"/>
  <c r="O350" i="3"/>
  <c r="P350" i="3" s="1"/>
  <c r="O351" i="3"/>
  <c r="P351" i="3" s="1"/>
  <c r="O352" i="3"/>
  <c r="P352" i="3" s="1"/>
  <c r="O353" i="3"/>
  <c r="P353" i="3" s="1"/>
  <c r="O354" i="3"/>
  <c r="P354" i="3" s="1"/>
  <c r="O355" i="3"/>
  <c r="P355" i="3" s="1"/>
  <c r="O356" i="3"/>
  <c r="P356" i="3" s="1"/>
  <c r="O357" i="3"/>
  <c r="P357" i="3" s="1"/>
  <c r="O358" i="3"/>
  <c r="P358" i="3" s="1"/>
  <c r="O359" i="3"/>
  <c r="P359" i="3" s="1"/>
  <c r="O360" i="3"/>
  <c r="P360" i="3" s="1"/>
  <c r="O361" i="3"/>
  <c r="P361" i="3" s="1"/>
  <c r="O362" i="3"/>
  <c r="P362" i="3" s="1"/>
  <c r="O363" i="3"/>
  <c r="P363" i="3" s="1"/>
  <c r="O364" i="3"/>
  <c r="P364" i="3" s="1"/>
  <c r="O365" i="3"/>
  <c r="P365" i="3" s="1"/>
  <c r="O366" i="3"/>
  <c r="P366" i="3" s="1"/>
  <c r="O367" i="3"/>
  <c r="P367" i="3" s="1"/>
  <c r="O368" i="3"/>
  <c r="P368" i="3" s="1"/>
  <c r="O369" i="3"/>
  <c r="P369" i="3" s="1"/>
  <c r="O370" i="3"/>
  <c r="P370" i="3" s="1"/>
  <c r="O371" i="3"/>
  <c r="P371" i="3" s="1"/>
  <c r="O372" i="3"/>
  <c r="P372" i="3" s="1"/>
  <c r="O373" i="3"/>
  <c r="P373" i="3" s="1"/>
  <c r="O374" i="3"/>
  <c r="P374" i="3" s="1"/>
  <c r="O375" i="3"/>
  <c r="P375" i="3" s="1"/>
  <c r="O376" i="3"/>
  <c r="P376" i="3" s="1"/>
  <c r="O377" i="3"/>
  <c r="P377" i="3" s="1"/>
  <c r="O378" i="3"/>
  <c r="P378" i="3" s="1"/>
  <c r="O379" i="3"/>
  <c r="P379" i="3" s="1"/>
  <c r="O380" i="3"/>
  <c r="P380" i="3" s="1"/>
  <c r="O381" i="3"/>
  <c r="P381" i="3" s="1"/>
  <c r="O382" i="3"/>
  <c r="P382" i="3" s="1"/>
  <c r="O383" i="3"/>
  <c r="P383" i="3" s="1"/>
  <c r="O384" i="3"/>
  <c r="P384" i="3" s="1"/>
  <c r="O385" i="3"/>
  <c r="P385" i="3" s="1"/>
  <c r="O386" i="3"/>
  <c r="P386" i="3" s="1"/>
  <c r="O387" i="3"/>
  <c r="P387" i="3" s="1"/>
  <c r="O388" i="3"/>
  <c r="P388" i="3" s="1"/>
  <c r="O389" i="3"/>
  <c r="P389" i="3" s="1"/>
  <c r="O390" i="3"/>
  <c r="P390" i="3" s="1"/>
  <c r="O391" i="3"/>
  <c r="P391" i="3" s="1"/>
  <c r="O392" i="3"/>
  <c r="P392" i="3" s="1"/>
  <c r="O393" i="3"/>
  <c r="P393" i="3" s="1"/>
  <c r="O394" i="3"/>
  <c r="P394" i="3" s="1"/>
  <c r="O395" i="3"/>
  <c r="P395" i="3" s="1"/>
  <c r="O396" i="3"/>
  <c r="P396" i="3" s="1"/>
  <c r="O397" i="3"/>
  <c r="P397" i="3" s="1"/>
  <c r="O398" i="3"/>
  <c r="P398" i="3" s="1"/>
  <c r="O399" i="3"/>
  <c r="P399" i="3" s="1"/>
  <c r="O400" i="3"/>
  <c r="P400" i="3" s="1"/>
  <c r="O401" i="3"/>
  <c r="P401" i="3" s="1"/>
  <c r="O402" i="3"/>
  <c r="P402" i="3" s="1"/>
  <c r="O403" i="3"/>
  <c r="P403" i="3" s="1"/>
  <c r="O404" i="3"/>
  <c r="P404" i="3" s="1"/>
  <c r="O405" i="3"/>
  <c r="P405" i="3" s="1"/>
  <c r="O406" i="3"/>
  <c r="P406" i="3" s="1"/>
  <c r="O407" i="3"/>
  <c r="P407" i="3" s="1"/>
  <c r="O408" i="3"/>
  <c r="P408" i="3" s="1"/>
  <c r="O409" i="3"/>
  <c r="P409" i="3" s="1"/>
  <c r="O410" i="3"/>
  <c r="P410" i="3" s="1"/>
  <c r="O411" i="3"/>
  <c r="P411" i="3" s="1"/>
  <c r="O412" i="3"/>
  <c r="P412" i="3" s="1"/>
  <c r="O413" i="3"/>
  <c r="P413" i="3" s="1"/>
  <c r="O414" i="3"/>
  <c r="P414" i="3" s="1"/>
  <c r="O415" i="3"/>
  <c r="P415" i="3" s="1"/>
  <c r="O416" i="3"/>
  <c r="P416" i="3" s="1"/>
  <c r="O417" i="3"/>
  <c r="P417" i="3" s="1"/>
  <c r="O418" i="3"/>
  <c r="P418" i="3" s="1"/>
  <c r="O419" i="3"/>
  <c r="P419" i="3" s="1"/>
  <c r="O420" i="3"/>
  <c r="P420" i="3" s="1"/>
  <c r="O421" i="3"/>
  <c r="P421" i="3" s="1"/>
  <c r="O422" i="3"/>
  <c r="P422" i="3" s="1"/>
  <c r="O423" i="3"/>
  <c r="P423" i="3" s="1"/>
  <c r="O424" i="3"/>
  <c r="P424" i="3" s="1"/>
  <c r="O425" i="3"/>
  <c r="P425" i="3" s="1"/>
  <c r="O426" i="3"/>
  <c r="P426" i="3" s="1"/>
  <c r="O427" i="3"/>
  <c r="P427" i="3" s="1"/>
  <c r="O428" i="3"/>
  <c r="P428" i="3" s="1"/>
  <c r="O429" i="3"/>
  <c r="P429" i="3" s="1"/>
  <c r="O430" i="3"/>
  <c r="P430" i="3" s="1"/>
  <c r="O431" i="3"/>
  <c r="P431" i="3" s="1"/>
  <c r="O432" i="3"/>
  <c r="P432" i="3" s="1"/>
  <c r="O433" i="3"/>
  <c r="P433" i="3" s="1"/>
  <c r="O434" i="3"/>
  <c r="P434" i="3" s="1"/>
  <c r="O435" i="3"/>
  <c r="P435" i="3" s="1"/>
  <c r="O436" i="3"/>
  <c r="P436" i="3" s="1"/>
  <c r="O437" i="3"/>
  <c r="P437" i="3" s="1"/>
  <c r="O438" i="3"/>
  <c r="P438" i="3" s="1"/>
  <c r="O439" i="3"/>
  <c r="P439" i="3" s="1"/>
  <c r="O440" i="3"/>
  <c r="P440" i="3" s="1"/>
  <c r="O441" i="3"/>
  <c r="P441" i="3" s="1"/>
  <c r="O442" i="3"/>
  <c r="P442" i="3" s="1"/>
  <c r="O443" i="3"/>
  <c r="P443" i="3" s="1"/>
  <c r="O444" i="3"/>
  <c r="P444" i="3" s="1"/>
  <c r="O445" i="3"/>
  <c r="P445" i="3" s="1"/>
  <c r="O446" i="3"/>
  <c r="P446" i="3" s="1"/>
  <c r="O447" i="3"/>
  <c r="P447" i="3" s="1"/>
  <c r="O448" i="3"/>
  <c r="P448" i="3" s="1"/>
  <c r="O449" i="3"/>
  <c r="P449" i="3" s="1"/>
  <c r="O450" i="3"/>
  <c r="P450" i="3" s="1"/>
  <c r="O451" i="3"/>
  <c r="P451" i="3" s="1"/>
  <c r="O452" i="3"/>
  <c r="P452" i="3" s="1"/>
  <c r="O453" i="3"/>
  <c r="P453" i="3" s="1"/>
  <c r="O454" i="3"/>
  <c r="P454" i="3" s="1"/>
  <c r="O455" i="3"/>
  <c r="P455" i="3" s="1"/>
  <c r="O456" i="3"/>
  <c r="P456" i="3" s="1"/>
  <c r="O457" i="3"/>
  <c r="P457" i="3" s="1"/>
  <c r="O458" i="3"/>
  <c r="P458" i="3" s="1"/>
  <c r="O459" i="3"/>
  <c r="P459" i="3" s="1"/>
  <c r="O460" i="3"/>
  <c r="P460" i="3" s="1"/>
  <c r="O461" i="3"/>
  <c r="P461" i="3" s="1"/>
  <c r="O462" i="3"/>
  <c r="P462" i="3" s="1"/>
  <c r="O463" i="3"/>
  <c r="P463" i="3" s="1"/>
  <c r="O464" i="3"/>
  <c r="P464" i="3" s="1"/>
  <c r="O465" i="3"/>
  <c r="P465" i="3" s="1"/>
  <c r="O466" i="3"/>
  <c r="P466" i="3" s="1"/>
  <c r="O467" i="3"/>
  <c r="P467" i="3" s="1"/>
  <c r="O468" i="3"/>
  <c r="P468" i="3" s="1"/>
  <c r="O469" i="3"/>
  <c r="P469" i="3" s="1"/>
  <c r="O470" i="3"/>
  <c r="P470" i="3" s="1"/>
  <c r="O471" i="3"/>
  <c r="P471" i="3" s="1"/>
  <c r="O472" i="3"/>
  <c r="P472" i="3" s="1"/>
  <c r="O473" i="3"/>
  <c r="P473" i="3" s="1"/>
  <c r="O474" i="3"/>
  <c r="P474" i="3" s="1"/>
  <c r="O475" i="3"/>
  <c r="P475" i="3" s="1"/>
  <c r="O476" i="3"/>
  <c r="P476" i="3" s="1"/>
  <c r="O477" i="3"/>
  <c r="P477" i="3" s="1"/>
  <c r="O478" i="3"/>
  <c r="P478" i="3" s="1"/>
  <c r="O479" i="3"/>
  <c r="P479" i="3" s="1"/>
  <c r="O480" i="3"/>
  <c r="P480" i="3" s="1"/>
  <c r="O481" i="3"/>
  <c r="P481" i="3" s="1"/>
  <c r="O482" i="3"/>
  <c r="P482" i="3" s="1"/>
  <c r="O483" i="3"/>
  <c r="P483" i="3" s="1"/>
  <c r="O484" i="3"/>
  <c r="P484" i="3" s="1"/>
  <c r="O485" i="3"/>
  <c r="P485" i="3" s="1"/>
  <c r="O486" i="3"/>
  <c r="P486" i="3" s="1"/>
  <c r="O487" i="3"/>
  <c r="P487" i="3" s="1"/>
  <c r="O488" i="3"/>
  <c r="P488" i="3" s="1"/>
  <c r="O489" i="3"/>
  <c r="P489" i="3" s="1"/>
  <c r="O490" i="3"/>
  <c r="P490" i="3" s="1"/>
  <c r="O491" i="3"/>
  <c r="P491" i="3" s="1"/>
  <c r="O492" i="3"/>
  <c r="P492" i="3" s="1"/>
  <c r="O493" i="3"/>
  <c r="P493" i="3" s="1"/>
  <c r="O494" i="3"/>
  <c r="P494" i="3" s="1"/>
  <c r="O495" i="3"/>
  <c r="P495" i="3" s="1"/>
  <c r="O496" i="3"/>
  <c r="P496" i="3" s="1"/>
  <c r="O497" i="3"/>
  <c r="P497" i="3" s="1"/>
  <c r="O498" i="3"/>
  <c r="P498" i="3" s="1"/>
  <c r="O499" i="3"/>
  <c r="P499" i="3" s="1"/>
  <c r="O500" i="3"/>
  <c r="P500" i="3" s="1"/>
  <c r="O501" i="3"/>
  <c r="P501" i="3" s="1"/>
  <c r="O502" i="3"/>
  <c r="P502" i="3" s="1"/>
  <c r="O503" i="3"/>
  <c r="P503" i="3" s="1"/>
  <c r="O504" i="3"/>
  <c r="P504" i="3" s="1"/>
  <c r="O505" i="3"/>
  <c r="P505" i="3" s="1"/>
  <c r="O506" i="3"/>
  <c r="P506" i="3" s="1"/>
  <c r="O507" i="3"/>
  <c r="P507" i="3" s="1"/>
  <c r="O508" i="3"/>
  <c r="P508" i="3" s="1"/>
  <c r="O509" i="3"/>
  <c r="P509" i="3" s="1"/>
  <c r="O510" i="3"/>
  <c r="P510" i="3" s="1"/>
  <c r="O511" i="3"/>
  <c r="P511" i="3" s="1"/>
  <c r="O512" i="3"/>
  <c r="P512" i="3" s="1"/>
  <c r="O513" i="3"/>
  <c r="P513" i="3" s="1"/>
  <c r="O514" i="3"/>
  <c r="P514" i="3" s="1"/>
  <c r="O515" i="3"/>
  <c r="P515" i="3" s="1"/>
  <c r="O516" i="3"/>
  <c r="P516" i="3" s="1"/>
  <c r="O517" i="3"/>
  <c r="P517" i="3" s="1"/>
  <c r="O518" i="3"/>
  <c r="P518" i="3" s="1"/>
  <c r="O519" i="3"/>
  <c r="P519" i="3" s="1"/>
  <c r="O520" i="3"/>
  <c r="P520" i="3" s="1"/>
  <c r="O521" i="3"/>
  <c r="P521" i="3" s="1"/>
  <c r="O522" i="3"/>
  <c r="P522" i="3" s="1"/>
  <c r="O523" i="3"/>
  <c r="P523" i="3" s="1"/>
  <c r="O524" i="3"/>
  <c r="P524" i="3" s="1"/>
  <c r="O525" i="3"/>
  <c r="P525" i="3" s="1"/>
  <c r="O526" i="3"/>
  <c r="P526" i="3" s="1"/>
  <c r="O527" i="3"/>
  <c r="P527" i="3" s="1"/>
  <c r="O528" i="3"/>
  <c r="P528" i="3" s="1"/>
  <c r="O529" i="3"/>
  <c r="P529" i="3" s="1"/>
  <c r="O530" i="3"/>
  <c r="P530" i="3" s="1"/>
  <c r="O531" i="3"/>
  <c r="P531" i="3" s="1"/>
  <c r="O532" i="3"/>
  <c r="P532" i="3" s="1"/>
  <c r="O533" i="3"/>
  <c r="P533" i="3" s="1"/>
  <c r="O534" i="3"/>
  <c r="P534" i="3" s="1"/>
  <c r="O535" i="3"/>
  <c r="P535" i="3" s="1"/>
  <c r="O536" i="3"/>
  <c r="P536" i="3" s="1"/>
  <c r="O537" i="3"/>
  <c r="P537" i="3" s="1"/>
  <c r="O538" i="3"/>
  <c r="P538" i="3" s="1"/>
  <c r="O539" i="3"/>
  <c r="P539" i="3" s="1"/>
  <c r="O540" i="3"/>
  <c r="P540" i="3" s="1"/>
  <c r="O541" i="3"/>
  <c r="P541" i="3" s="1"/>
  <c r="O542" i="3"/>
  <c r="P542" i="3" s="1"/>
  <c r="O543" i="3"/>
  <c r="P543" i="3" s="1"/>
  <c r="O544" i="3"/>
  <c r="P544" i="3" s="1"/>
  <c r="O545" i="3"/>
  <c r="P545" i="3" s="1"/>
  <c r="O546" i="3"/>
  <c r="P546" i="3" s="1"/>
  <c r="O547" i="3"/>
  <c r="P547" i="3" s="1"/>
  <c r="O548" i="3"/>
  <c r="P548" i="3" s="1"/>
  <c r="O549" i="3"/>
  <c r="P549" i="3" s="1"/>
  <c r="O550" i="3"/>
  <c r="P550" i="3" s="1"/>
  <c r="O551" i="3"/>
  <c r="P551" i="3" s="1"/>
  <c r="O552" i="3"/>
  <c r="P552" i="3" s="1"/>
  <c r="O553" i="3"/>
  <c r="P553" i="3" s="1"/>
  <c r="O554" i="3"/>
  <c r="P554" i="3" s="1"/>
  <c r="O555" i="3"/>
  <c r="P555" i="3" s="1"/>
  <c r="O556" i="3"/>
  <c r="P556" i="3" s="1"/>
  <c r="O557" i="3"/>
  <c r="P557" i="3" s="1"/>
  <c r="O558" i="3"/>
  <c r="P558" i="3" s="1"/>
  <c r="O559" i="3"/>
  <c r="P559" i="3" s="1"/>
  <c r="O560" i="3"/>
  <c r="P560" i="3" s="1"/>
  <c r="O561" i="3"/>
  <c r="P561" i="3" s="1"/>
  <c r="O562" i="3"/>
  <c r="P562" i="3" s="1"/>
  <c r="O563" i="3"/>
  <c r="P563" i="3" s="1"/>
  <c r="O564" i="3"/>
  <c r="P564" i="3" s="1"/>
  <c r="O565" i="3"/>
  <c r="P565" i="3" s="1"/>
  <c r="O566" i="3"/>
  <c r="P566" i="3" s="1"/>
  <c r="O567" i="3"/>
  <c r="P567" i="3" s="1"/>
  <c r="O568" i="3"/>
  <c r="P568" i="3" s="1"/>
  <c r="O569" i="3"/>
  <c r="P569" i="3" s="1"/>
  <c r="O570" i="3"/>
  <c r="P570" i="3" s="1"/>
  <c r="O571" i="3"/>
  <c r="P571" i="3" s="1"/>
  <c r="O572" i="3"/>
  <c r="P572" i="3" s="1"/>
  <c r="O573" i="3"/>
  <c r="P573" i="3" s="1"/>
  <c r="O574" i="3"/>
  <c r="P574" i="3" s="1"/>
  <c r="O575" i="3"/>
  <c r="P575" i="3" s="1"/>
  <c r="O576" i="3"/>
  <c r="P576" i="3" s="1"/>
  <c r="O577" i="3"/>
  <c r="P577" i="3" s="1"/>
  <c r="O578" i="3"/>
  <c r="P578" i="3" s="1"/>
  <c r="O579" i="3"/>
  <c r="P579" i="3" s="1"/>
  <c r="O580" i="3"/>
  <c r="P580" i="3" s="1"/>
  <c r="O581" i="3"/>
  <c r="P581" i="3" s="1"/>
  <c r="O582" i="3"/>
  <c r="P582" i="3" s="1"/>
  <c r="O583" i="3"/>
  <c r="P583" i="3" s="1"/>
  <c r="O584" i="3"/>
  <c r="P584" i="3" s="1"/>
  <c r="O585" i="3"/>
  <c r="P585" i="3" s="1"/>
  <c r="O586" i="3"/>
  <c r="P586" i="3" s="1"/>
  <c r="O587" i="3"/>
  <c r="P587" i="3" s="1"/>
  <c r="O588" i="3"/>
  <c r="P588" i="3" s="1"/>
  <c r="O589" i="3"/>
  <c r="P589" i="3" s="1"/>
  <c r="O590" i="3"/>
  <c r="P590" i="3" s="1"/>
  <c r="O591" i="3"/>
  <c r="P591" i="3" s="1"/>
  <c r="O592" i="3"/>
  <c r="P592" i="3" s="1"/>
  <c r="O593" i="3"/>
  <c r="P593" i="3" s="1"/>
  <c r="O594" i="3"/>
  <c r="P594" i="3" s="1"/>
  <c r="O595" i="3"/>
  <c r="P595" i="3" s="1"/>
  <c r="O596" i="3"/>
  <c r="P596" i="3" s="1"/>
  <c r="O597" i="3"/>
  <c r="P597" i="3" s="1"/>
  <c r="O598" i="3"/>
  <c r="P598" i="3" s="1"/>
  <c r="O599" i="3"/>
  <c r="P599" i="3" s="1"/>
  <c r="O600" i="3"/>
  <c r="P600" i="3" s="1"/>
  <c r="O601" i="3"/>
  <c r="P601" i="3" s="1"/>
  <c r="O602" i="3"/>
  <c r="P602" i="3" s="1"/>
  <c r="O603" i="3"/>
  <c r="P603" i="3" s="1"/>
  <c r="O604" i="3"/>
  <c r="P604" i="3" s="1"/>
  <c r="O605" i="3"/>
  <c r="P605" i="3" s="1"/>
  <c r="O606" i="3"/>
  <c r="P606" i="3" s="1"/>
  <c r="O607" i="3"/>
  <c r="P607" i="3" s="1"/>
  <c r="O608" i="3"/>
  <c r="P608" i="3" s="1"/>
  <c r="O609" i="3"/>
  <c r="P609" i="3" s="1"/>
  <c r="O610" i="3"/>
  <c r="P610" i="3" s="1"/>
  <c r="O611" i="3"/>
  <c r="P611" i="3" s="1"/>
  <c r="O612" i="3"/>
  <c r="P612" i="3" s="1"/>
  <c r="O613" i="3"/>
  <c r="P613" i="3" s="1"/>
  <c r="O614" i="3"/>
  <c r="P614" i="3" s="1"/>
  <c r="O615" i="3"/>
  <c r="P615" i="3" s="1"/>
  <c r="O616" i="3"/>
  <c r="P616" i="3" s="1"/>
  <c r="O617" i="3"/>
  <c r="P617" i="3" s="1"/>
  <c r="O618" i="3"/>
  <c r="P618" i="3" s="1"/>
  <c r="O619" i="3"/>
  <c r="P619" i="3" s="1"/>
  <c r="O620" i="3"/>
  <c r="P620" i="3" s="1"/>
  <c r="O621" i="3"/>
  <c r="P621" i="3" s="1"/>
  <c r="O622" i="3"/>
  <c r="P622" i="3" s="1"/>
  <c r="O623" i="3"/>
  <c r="P623" i="3" s="1"/>
  <c r="O624" i="3"/>
  <c r="P624" i="3" s="1"/>
  <c r="O625" i="3"/>
  <c r="P625" i="3" s="1"/>
  <c r="O626" i="3"/>
  <c r="P626" i="3" s="1"/>
  <c r="O627" i="3"/>
  <c r="P627" i="3" s="1"/>
  <c r="O628" i="3"/>
  <c r="P628" i="3" s="1"/>
  <c r="O629" i="3"/>
  <c r="P629" i="3" s="1"/>
  <c r="O630" i="3"/>
  <c r="P630" i="3" s="1"/>
  <c r="O631" i="3"/>
  <c r="P631" i="3" s="1"/>
  <c r="O632" i="3"/>
  <c r="P632" i="3" s="1"/>
  <c r="O633" i="3"/>
  <c r="P633" i="3" s="1"/>
  <c r="O634" i="3"/>
  <c r="P634" i="3" s="1"/>
  <c r="O635" i="3"/>
  <c r="P635" i="3" s="1"/>
  <c r="O636" i="3"/>
  <c r="P636" i="3" s="1"/>
  <c r="O637" i="3"/>
  <c r="P637" i="3" s="1"/>
  <c r="O638" i="3"/>
  <c r="P638" i="3" s="1"/>
  <c r="O639" i="3"/>
  <c r="P639" i="3" s="1"/>
  <c r="O640" i="3"/>
  <c r="P640" i="3" s="1"/>
  <c r="O641" i="3"/>
  <c r="P641" i="3" s="1"/>
  <c r="O642" i="3"/>
  <c r="P642" i="3" s="1"/>
  <c r="O643" i="3"/>
  <c r="P643" i="3" s="1"/>
  <c r="O644" i="3"/>
  <c r="P644" i="3" s="1"/>
  <c r="O645" i="3"/>
  <c r="P645" i="3" s="1"/>
  <c r="O646" i="3"/>
  <c r="P646" i="3" s="1"/>
  <c r="O647" i="3"/>
  <c r="P647" i="3" s="1"/>
  <c r="O648" i="3"/>
  <c r="P648" i="3" s="1"/>
  <c r="O649" i="3"/>
  <c r="P649" i="3" s="1"/>
  <c r="O650" i="3"/>
  <c r="P650" i="3" s="1"/>
  <c r="O651" i="3"/>
  <c r="P651" i="3" s="1"/>
  <c r="O652" i="3"/>
  <c r="P652" i="3" s="1"/>
  <c r="O653" i="3"/>
  <c r="P653" i="3" s="1"/>
  <c r="O654" i="3"/>
  <c r="P654" i="3" s="1"/>
  <c r="O655" i="3"/>
  <c r="P655" i="3" s="1"/>
  <c r="O656" i="3"/>
  <c r="P656" i="3" s="1"/>
  <c r="O657" i="3"/>
  <c r="P657" i="3" s="1"/>
  <c r="O658" i="3"/>
  <c r="P658" i="3" s="1"/>
  <c r="O659" i="3"/>
  <c r="P659" i="3" s="1"/>
  <c r="O660" i="3"/>
  <c r="P660" i="3" s="1"/>
  <c r="O661" i="3"/>
  <c r="P661" i="3" s="1"/>
  <c r="O662" i="3"/>
  <c r="P662" i="3" s="1"/>
  <c r="O663" i="3"/>
  <c r="P663" i="3" s="1"/>
  <c r="O664" i="3"/>
  <c r="P664" i="3" s="1"/>
  <c r="O665" i="3"/>
  <c r="P665" i="3" s="1"/>
  <c r="O666" i="3"/>
  <c r="P666" i="3" s="1"/>
  <c r="O667" i="3"/>
  <c r="P667" i="3" s="1"/>
  <c r="O668" i="3"/>
  <c r="P668" i="3" s="1"/>
  <c r="O669" i="3"/>
  <c r="P669" i="3" s="1"/>
  <c r="O670" i="3"/>
  <c r="P670" i="3" s="1"/>
  <c r="O671" i="3"/>
  <c r="P671" i="3" s="1"/>
  <c r="O672" i="3"/>
  <c r="P672" i="3" s="1"/>
  <c r="O673" i="3"/>
  <c r="P673" i="3" s="1"/>
  <c r="O674" i="3"/>
  <c r="P674" i="3" s="1"/>
  <c r="O675" i="3"/>
  <c r="P675" i="3" s="1"/>
  <c r="O676" i="3"/>
  <c r="P676" i="3" s="1"/>
  <c r="O677" i="3"/>
  <c r="P677" i="3" s="1"/>
  <c r="O678" i="3"/>
  <c r="P678" i="3" s="1"/>
  <c r="O679" i="3"/>
  <c r="P679" i="3" s="1"/>
  <c r="O680" i="3"/>
  <c r="P680" i="3" s="1"/>
  <c r="O681" i="3"/>
  <c r="P681" i="3" s="1"/>
  <c r="O682" i="3"/>
  <c r="P682" i="3" s="1"/>
  <c r="O683" i="3"/>
  <c r="P683" i="3" s="1"/>
  <c r="O684" i="3"/>
  <c r="P684" i="3" s="1"/>
  <c r="O685" i="3"/>
  <c r="P685" i="3" s="1"/>
  <c r="O686" i="3"/>
  <c r="P686" i="3" s="1"/>
  <c r="O687" i="3"/>
  <c r="P687" i="3" s="1"/>
  <c r="O688" i="3"/>
  <c r="P688" i="3" s="1"/>
  <c r="O689" i="3"/>
  <c r="P689" i="3" s="1"/>
  <c r="O690" i="3"/>
  <c r="P690" i="3" s="1"/>
  <c r="O691" i="3"/>
  <c r="P691" i="3" s="1"/>
  <c r="O692" i="3"/>
  <c r="P692" i="3" s="1"/>
  <c r="O693" i="3"/>
  <c r="P693" i="3" s="1"/>
  <c r="O694" i="3"/>
  <c r="P694" i="3" s="1"/>
  <c r="O695" i="3"/>
  <c r="P695" i="3" s="1"/>
  <c r="O696" i="3"/>
  <c r="P696" i="3" s="1"/>
  <c r="O697" i="3"/>
  <c r="P697" i="3" s="1"/>
  <c r="O698" i="3"/>
  <c r="P698" i="3" s="1"/>
  <c r="O699" i="3"/>
  <c r="P699" i="3" s="1"/>
  <c r="O700" i="3"/>
  <c r="P700" i="3" s="1"/>
  <c r="O701" i="3"/>
  <c r="P701" i="3" s="1"/>
  <c r="O702" i="3"/>
  <c r="P702" i="3" s="1"/>
  <c r="O703" i="3"/>
  <c r="P703" i="3" s="1"/>
  <c r="O704" i="3"/>
  <c r="P704" i="3" s="1"/>
  <c r="O705" i="3"/>
  <c r="P705" i="3" s="1"/>
  <c r="O706" i="3"/>
  <c r="P706" i="3" s="1"/>
  <c r="O707" i="3"/>
  <c r="P707" i="3" s="1"/>
  <c r="O708" i="3"/>
  <c r="P708" i="3" s="1"/>
  <c r="O709" i="3"/>
  <c r="P709" i="3" s="1"/>
  <c r="O710" i="3"/>
  <c r="P710" i="3" s="1"/>
  <c r="O711" i="3"/>
  <c r="P711" i="3" s="1"/>
  <c r="O712" i="3"/>
  <c r="P712" i="3" s="1"/>
  <c r="O713" i="3"/>
  <c r="P713" i="3" s="1"/>
  <c r="O714" i="3"/>
  <c r="P714" i="3" s="1"/>
  <c r="O715" i="3"/>
  <c r="P715" i="3" s="1"/>
  <c r="O716" i="3"/>
  <c r="P716" i="3" s="1"/>
  <c r="O717" i="3"/>
  <c r="P717" i="3" s="1"/>
  <c r="O718" i="3"/>
  <c r="P718" i="3" s="1"/>
  <c r="O719" i="3"/>
  <c r="P719" i="3" s="1"/>
  <c r="O720" i="3"/>
  <c r="P720" i="3" s="1"/>
  <c r="O721" i="3"/>
  <c r="P721" i="3" s="1"/>
  <c r="O722" i="3"/>
  <c r="P722" i="3" s="1"/>
  <c r="O723" i="3"/>
  <c r="P723" i="3" s="1"/>
  <c r="O724" i="3"/>
  <c r="P724" i="3" s="1"/>
  <c r="O725" i="3"/>
  <c r="P725" i="3" s="1"/>
  <c r="O726" i="3"/>
  <c r="P726" i="3" s="1"/>
  <c r="O727" i="3"/>
  <c r="P727" i="3" s="1"/>
  <c r="O728" i="3"/>
  <c r="P728" i="3" s="1"/>
  <c r="O729" i="3"/>
  <c r="P729" i="3" s="1"/>
  <c r="O730" i="3"/>
  <c r="P730" i="3" s="1"/>
  <c r="O731" i="3"/>
  <c r="P731" i="3" s="1"/>
  <c r="O732" i="3"/>
  <c r="P732" i="3" s="1"/>
  <c r="O733" i="3"/>
  <c r="P733" i="3" s="1"/>
  <c r="O734" i="3"/>
  <c r="P734" i="3" s="1"/>
  <c r="O735" i="3"/>
  <c r="P735" i="3" s="1"/>
  <c r="O736" i="3"/>
  <c r="P736" i="3" s="1"/>
  <c r="O737" i="3"/>
  <c r="P737" i="3" s="1"/>
  <c r="O738" i="3"/>
  <c r="P738" i="3" s="1"/>
  <c r="O739" i="3"/>
  <c r="P739" i="3" s="1"/>
  <c r="O740" i="3"/>
  <c r="P740" i="3" s="1"/>
  <c r="O741" i="3"/>
  <c r="P741" i="3" s="1"/>
  <c r="O742" i="3"/>
  <c r="P742" i="3" s="1"/>
  <c r="O743" i="3"/>
  <c r="P743" i="3" s="1"/>
  <c r="O744" i="3"/>
  <c r="P744" i="3" s="1"/>
  <c r="O745" i="3"/>
  <c r="P745" i="3" s="1"/>
  <c r="O746" i="3"/>
  <c r="P746" i="3" s="1"/>
  <c r="O747" i="3"/>
  <c r="P747" i="3" s="1"/>
  <c r="O748" i="3"/>
  <c r="P748" i="3" s="1"/>
  <c r="O749" i="3"/>
  <c r="P749" i="3" s="1"/>
  <c r="O750" i="3"/>
  <c r="P750" i="3" s="1"/>
  <c r="O751" i="3"/>
  <c r="P751" i="3" s="1"/>
  <c r="O752" i="3"/>
  <c r="P752" i="3" s="1"/>
  <c r="O753" i="3"/>
  <c r="P753" i="3" s="1"/>
  <c r="O754" i="3"/>
  <c r="P754" i="3" s="1"/>
  <c r="O755" i="3"/>
  <c r="P755" i="3" s="1"/>
  <c r="O756" i="3"/>
  <c r="P756" i="3" s="1"/>
  <c r="O757" i="3"/>
  <c r="P757" i="3" s="1"/>
  <c r="O758" i="3"/>
  <c r="P758" i="3" s="1"/>
  <c r="O759" i="3"/>
  <c r="P759" i="3" s="1"/>
  <c r="O760" i="3"/>
  <c r="P760" i="3" s="1"/>
  <c r="O761" i="3"/>
  <c r="P761" i="3" s="1"/>
  <c r="O762" i="3"/>
  <c r="P762" i="3" s="1"/>
  <c r="O763" i="3"/>
  <c r="P763" i="3" s="1"/>
  <c r="O764" i="3"/>
  <c r="P764" i="3" s="1"/>
  <c r="O765" i="3"/>
  <c r="P765" i="3" s="1"/>
  <c r="O766" i="3"/>
  <c r="P766" i="3" s="1"/>
  <c r="O767" i="3"/>
  <c r="P767" i="3" s="1"/>
  <c r="O768" i="3"/>
  <c r="P768" i="3" s="1"/>
  <c r="O769" i="3"/>
  <c r="P769" i="3" s="1"/>
  <c r="O770" i="3"/>
  <c r="P770" i="3" s="1"/>
  <c r="O771" i="3"/>
  <c r="P771" i="3" s="1"/>
  <c r="O772" i="3"/>
  <c r="P772" i="3" s="1"/>
  <c r="O773" i="3"/>
  <c r="P773" i="3" s="1"/>
  <c r="O774" i="3"/>
  <c r="P774" i="3" s="1"/>
  <c r="O775" i="3"/>
  <c r="P775" i="3" s="1"/>
  <c r="O776" i="3"/>
  <c r="P776" i="3" s="1"/>
  <c r="O777" i="3"/>
  <c r="P777" i="3" s="1"/>
  <c r="O778" i="3"/>
  <c r="P778" i="3" s="1"/>
  <c r="O779" i="3"/>
  <c r="P779" i="3" s="1"/>
  <c r="O780" i="3"/>
  <c r="P780" i="3" s="1"/>
  <c r="O781" i="3"/>
  <c r="P781" i="3" s="1"/>
  <c r="O782" i="3"/>
  <c r="P782" i="3" s="1"/>
  <c r="O783" i="3"/>
  <c r="P783" i="3" s="1"/>
  <c r="O784" i="3"/>
  <c r="P784" i="3" s="1"/>
  <c r="O785" i="3"/>
  <c r="P785" i="3" s="1"/>
  <c r="O786" i="3"/>
  <c r="P786" i="3" s="1"/>
  <c r="O787" i="3"/>
  <c r="P787" i="3" s="1"/>
  <c r="O788" i="3"/>
  <c r="P788" i="3" s="1"/>
  <c r="O789" i="3"/>
  <c r="P789" i="3" s="1"/>
  <c r="O790" i="3"/>
  <c r="P790" i="3" s="1"/>
  <c r="O791" i="3"/>
  <c r="P791" i="3" s="1"/>
  <c r="O792" i="3"/>
  <c r="P792" i="3" s="1"/>
  <c r="O793" i="3"/>
  <c r="P793" i="3" s="1"/>
  <c r="O794" i="3"/>
  <c r="P794" i="3" s="1"/>
  <c r="O795" i="3"/>
  <c r="P795" i="3" s="1"/>
  <c r="O796" i="3"/>
  <c r="P796" i="3" s="1"/>
  <c r="O797" i="3"/>
  <c r="P797" i="3" s="1"/>
  <c r="O798" i="3"/>
  <c r="P798" i="3" s="1"/>
  <c r="O799" i="3"/>
  <c r="P799" i="3" s="1"/>
  <c r="O800" i="3"/>
  <c r="P800" i="3" s="1"/>
  <c r="O801" i="3"/>
  <c r="P801" i="3" s="1"/>
  <c r="O802" i="3"/>
  <c r="P802" i="3" s="1"/>
  <c r="O803" i="3"/>
  <c r="P803" i="3" s="1"/>
  <c r="O804" i="3"/>
  <c r="P804" i="3" s="1"/>
  <c r="O805" i="3"/>
  <c r="P805" i="3" s="1"/>
  <c r="O806" i="3"/>
  <c r="P806" i="3" s="1"/>
  <c r="O807" i="3"/>
  <c r="P807" i="3" s="1"/>
  <c r="O808" i="3"/>
  <c r="P808" i="3" s="1"/>
  <c r="O809" i="3"/>
  <c r="P809" i="3" s="1"/>
  <c r="O810" i="3"/>
  <c r="P810" i="3" s="1"/>
  <c r="O811" i="3"/>
  <c r="P811" i="3" s="1"/>
  <c r="O812" i="3"/>
  <c r="P812" i="3" s="1"/>
  <c r="O813" i="3"/>
  <c r="P813" i="3" s="1"/>
  <c r="O814" i="3"/>
  <c r="P814" i="3" s="1"/>
  <c r="O2" i="3"/>
  <c r="P2" i="3" s="1"/>
  <c r="O3" i="1"/>
  <c r="P3" i="1" s="1"/>
  <c r="O4" i="1"/>
  <c r="P4" i="1" s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P90" i="1" s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P101" i="1" s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85" i="1"/>
  <c r="P185" i="1" s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201" i="1"/>
  <c r="P201" i="1" s="1"/>
  <c r="O202" i="1"/>
  <c r="P202" i="1" s="1"/>
  <c r="O203" i="1"/>
  <c r="P203" i="1" s="1"/>
  <c r="O204" i="1"/>
  <c r="P204" i="1" s="1"/>
  <c r="O205" i="1"/>
  <c r="P205" i="1" s="1"/>
  <c r="O206" i="1"/>
  <c r="P206" i="1" s="1"/>
  <c r="O207" i="1"/>
  <c r="P207" i="1" s="1"/>
  <c r="O208" i="1"/>
  <c r="P208" i="1" s="1"/>
  <c r="O209" i="1"/>
  <c r="P209" i="1" s="1"/>
  <c r="O210" i="1"/>
  <c r="P210" i="1" s="1"/>
  <c r="O211" i="1"/>
  <c r="P211" i="1" s="1"/>
  <c r="O212" i="1"/>
  <c r="P212" i="1" s="1"/>
  <c r="O213" i="1"/>
  <c r="P213" i="1" s="1"/>
  <c r="O214" i="1"/>
  <c r="P214" i="1" s="1"/>
  <c r="O215" i="1"/>
  <c r="P215" i="1" s="1"/>
  <c r="O216" i="1"/>
  <c r="P216" i="1" s="1"/>
  <c r="O217" i="1"/>
  <c r="P217" i="1" s="1"/>
  <c r="O218" i="1"/>
  <c r="P218" i="1" s="1"/>
  <c r="O219" i="1"/>
  <c r="P219" i="1" s="1"/>
  <c r="O220" i="1"/>
  <c r="P220" i="1" s="1"/>
  <c r="O221" i="1"/>
  <c r="P221" i="1" s="1"/>
  <c r="O222" i="1"/>
  <c r="P222" i="1" s="1"/>
  <c r="O223" i="1"/>
  <c r="P223" i="1" s="1"/>
  <c r="O224" i="1"/>
  <c r="P224" i="1" s="1"/>
  <c r="O225" i="1"/>
  <c r="P225" i="1" s="1"/>
  <c r="O226" i="1"/>
  <c r="P226" i="1" s="1"/>
  <c r="O227" i="1"/>
  <c r="P227" i="1" s="1"/>
  <c r="O228" i="1"/>
  <c r="P228" i="1" s="1"/>
  <c r="O229" i="1"/>
  <c r="P229" i="1" s="1"/>
  <c r="O230" i="1"/>
  <c r="P230" i="1" s="1"/>
  <c r="O231" i="1"/>
  <c r="P231" i="1" s="1"/>
  <c r="O232" i="1"/>
  <c r="P232" i="1" s="1"/>
  <c r="O233" i="1"/>
  <c r="P233" i="1" s="1"/>
  <c r="O234" i="1"/>
  <c r="P234" i="1" s="1"/>
  <c r="O235" i="1"/>
  <c r="P235" i="1" s="1"/>
  <c r="O236" i="1"/>
  <c r="P236" i="1" s="1"/>
  <c r="O237" i="1"/>
  <c r="P237" i="1" s="1"/>
  <c r="O238" i="1"/>
  <c r="P238" i="1" s="1"/>
  <c r="O239" i="1"/>
  <c r="P239" i="1" s="1"/>
  <c r="O240" i="1"/>
  <c r="P240" i="1" s="1"/>
  <c r="O241" i="1"/>
  <c r="P241" i="1" s="1"/>
  <c r="O242" i="1"/>
  <c r="P242" i="1" s="1"/>
  <c r="O243" i="1"/>
  <c r="P243" i="1" s="1"/>
  <c r="O244" i="1"/>
  <c r="P244" i="1" s="1"/>
  <c r="O245" i="1"/>
  <c r="P245" i="1" s="1"/>
  <c r="O246" i="1"/>
  <c r="P246" i="1" s="1"/>
  <c r="O247" i="1"/>
  <c r="P247" i="1" s="1"/>
  <c r="O248" i="1"/>
  <c r="P248" i="1" s="1"/>
  <c r="O249" i="1"/>
  <c r="P249" i="1" s="1"/>
  <c r="O250" i="1"/>
  <c r="P250" i="1" s="1"/>
  <c r="O251" i="1"/>
  <c r="P251" i="1" s="1"/>
  <c r="O252" i="1"/>
  <c r="P252" i="1" s="1"/>
  <c r="O253" i="1"/>
  <c r="P253" i="1" s="1"/>
  <c r="O254" i="1"/>
  <c r="P254" i="1" s="1"/>
  <c r="O255" i="1"/>
  <c r="P255" i="1" s="1"/>
  <c r="O256" i="1"/>
  <c r="P256" i="1" s="1"/>
  <c r="O257" i="1"/>
  <c r="P257" i="1" s="1"/>
  <c r="O258" i="1"/>
  <c r="P258" i="1" s="1"/>
  <c r="O259" i="1"/>
  <c r="P259" i="1" s="1"/>
  <c r="O260" i="1"/>
  <c r="P260" i="1" s="1"/>
  <c r="O261" i="1"/>
  <c r="P261" i="1" s="1"/>
  <c r="O262" i="1"/>
  <c r="P262" i="1" s="1"/>
  <c r="O263" i="1"/>
  <c r="P263" i="1" s="1"/>
  <c r="O264" i="1"/>
  <c r="P264" i="1" s="1"/>
  <c r="O265" i="1"/>
  <c r="P265" i="1" s="1"/>
  <c r="O266" i="1"/>
  <c r="P266" i="1" s="1"/>
  <c r="O267" i="1"/>
  <c r="P267" i="1" s="1"/>
  <c r="O268" i="1"/>
  <c r="P268" i="1" s="1"/>
  <c r="O269" i="1"/>
  <c r="P269" i="1" s="1"/>
  <c r="O270" i="1"/>
  <c r="P270" i="1" s="1"/>
  <c r="O271" i="1"/>
  <c r="P271" i="1" s="1"/>
  <c r="O272" i="1"/>
  <c r="P272" i="1" s="1"/>
  <c r="O273" i="1"/>
  <c r="P273" i="1" s="1"/>
  <c r="O274" i="1"/>
  <c r="P274" i="1" s="1"/>
  <c r="O275" i="1"/>
  <c r="P275" i="1" s="1"/>
  <c r="O276" i="1"/>
  <c r="P276" i="1" s="1"/>
  <c r="O277" i="1"/>
  <c r="P277" i="1" s="1"/>
  <c r="O278" i="1"/>
  <c r="P278" i="1" s="1"/>
  <c r="O279" i="1"/>
  <c r="P279" i="1" s="1"/>
  <c r="O280" i="1"/>
  <c r="P280" i="1" s="1"/>
  <c r="O281" i="1"/>
  <c r="P281" i="1" s="1"/>
  <c r="O282" i="1"/>
  <c r="P282" i="1" s="1"/>
  <c r="O283" i="1"/>
  <c r="P283" i="1" s="1"/>
  <c r="O284" i="1"/>
  <c r="P284" i="1" s="1"/>
  <c r="O285" i="1"/>
  <c r="P285" i="1" s="1"/>
  <c r="O286" i="1"/>
  <c r="P286" i="1" s="1"/>
  <c r="O287" i="1"/>
  <c r="P287" i="1" s="1"/>
  <c r="O288" i="1"/>
  <c r="P288" i="1" s="1"/>
  <c r="O289" i="1"/>
  <c r="P289" i="1" s="1"/>
  <c r="O290" i="1"/>
  <c r="P290" i="1" s="1"/>
  <c r="O291" i="1"/>
  <c r="P291" i="1" s="1"/>
  <c r="O292" i="1"/>
  <c r="P292" i="1" s="1"/>
  <c r="O293" i="1"/>
  <c r="P293" i="1" s="1"/>
  <c r="O294" i="1"/>
  <c r="P294" i="1" s="1"/>
  <c r="O295" i="1"/>
  <c r="P295" i="1" s="1"/>
  <c r="O296" i="1"/>
  <c r="P296" i="1" s="1"/>
  <c r="O297" i="1"/>
  <c r="P297" i="1" s="1"/>
  <c r="O298" i="1"/>
  <c r="P298" i="1" s="1"/>
  <c r="O299" i="1"/>
  <c r="P299" i="1" s="1"/>
  <c r="O300" i="1"/>
  <c r="P300" i="1" s="1"/>
  <c r="O301" i="1"/>
  <c r="P301" i="1" s="1"/>
  <c r="O302" i="1"/>
  <c r="P302" i="1" s="1"/>
  <c r="O303" i="1"/>
  <c r="P303" i="1" s="1"/>
  <c r="O304" i="1"/>
  <c r="P304" i="1" s="1"/>
  <c r="O305" i="1"/>
  <c r="P305" i="1" s="1"/>
  <c r="O306" i="1"/>
  <c r="P306" i="1" s="1"/>
  <c r="O307" i="1"/>
  <c r="P307" i="1" s="1"/>
  <c r="O308" i="1"/>
  <c r="P308" i="1" s="1"/>
  <c r="O309" i="1"/>
  <c r="P309" i="1" s="1"/>
  <c r="O310" i="1"/>
  <c r="P310" i="1" s="1"/>
  <c r="O311" i="1"/>
  <c r="P311" i="1" s="1"/>
  <c r="O312" i="1"/>
  <c r="P312" i="1" s="1"/>
  <c r="O313" i="1"/>
  <c r="P313" i="1" s="1"/>
  <c r="O314" i="1"/>
  <c r="P314" i="1" s="1"/>
  <c r="O315" i="1"/>
  <c r="P315" i="1" s="1"/>
  <c r="O316" i="1"/>
  <c r="P316" i="1" s="1"/>
  <c r="O317" i="1"/>
  <c r="P317" i="1" s="1"/>
  <c r="O318" i="1"/>
  <c r="P318" i="1" s="1"/>
  <c r="O319" i="1"/>
  <c r="P319" i="1" s="1"/>
  <c r="O320" i="1"/>
  <c r="P320" i="1" s="1"/>
  <c r="O321" i="1"/>
  <c r="P321" i="1" s="1"/>
  <c r="O322" i="1"/>
  <c r="P322" i="1" s="1"/>
  <c r="O323" i="1"/>
  <c r="P323" i="1" s="1"/>
  <c r="O324" i="1"/>
  <c r="P324" i="1" s="1"/>
  <c r="O325" i="1"/>
  <c r="P325" i="1" s="1"/>
  <c r="O326" i="1"/>
  <c r="P326" i="1" s="1"/>
  <c r="O327" i="1"/>
  <c r="P327" i="1" s="1"/>
  <c r="O328" i="1"/>
  <c r="P328" i="1" s="1"/>
  <c r="O329" i="1"/>
  <c r="P329" i="1" s="1"/>
  <c r="O330" i="1"/>
  <c r="P330" i="1" s="1"/>
  <c r="O331" i="1"/>
  <c r="P331" i="1" s="1"/>
  <c r="O332" i="1"/>
  <c r="P332" i="1" s="1"/>
  <c r="O333" i="1"/>
  <c r="P333" i="1" s="1"/>
  <c r="O334" i="1"/>
  <c r="P334" i="1" s="1"/>
  <c r="O335" i="1"/>
  <c r="P335" i="1" s="1"/>
  <c r="O336" i="1"/>
  <c r="P336" i="1" s="1"/>
  <c r="O337" i="1"/>
  <c r="P337" i="1" s="1"/>
  <c r="O338" i="1"/>
  <c r="P338" i="1" s="1"/>
  <c r="O339" i="1"/>
  <c r="P339" i="1" s="1"/>
  <c r="O340" i="1"/>
  <c r="P340" i="1" s="1"/>
  <c r="O341" i="1"/>
  <c r="P341" i="1" s="1"/>
  <c r="O342" i="1"/>
  <c r="P342" i="1" s="1"/>
  <c r="O343" i="1"/>
  <c r="P343" i="1" s="1"/>
  <c r="O344" i="1"/>
  <c r="P344" i="1" s="1"/>
  <c r="O345" i="1"/>
  <c r="P345" i="1" s="1"/>
  <c r="O346" i="1"/>
  <c r="P346" i="1" s="1"/>
  <c r="O347" i="1"/>
  <c r="P347" i="1" s="1"/>
  <c r="O348" i="1"/>
  <c r="P348" i="1" s="1"/>
  <c r="O349" i="1"/>
  <c r="P349" i="1" s="1"/>
  <c r="O350" i="1"/>
  <c r="P350" i="1" s="1"/>
  <c r="O351" i="1"/>
  <c r="P351" i="1" s="1"/>
  <c r="O352" i="1"/>
  <c r="P352" i="1" s="1"/>
  <c r="O353" i="1"/>
  <c r="P353" i="1" s="1"/>
  <c r="O354" i="1"/>
  <c r="P354" i="1" s="1"/>
  <c r="O355" i="1"/>
  <c r="P355" i="1" s="1"/>
  <c r="O356" i="1"/>
  <c r="P356" i="1" s="1"/>
  <c r="O357" i="1"/>
  <c r="P357" i="1" s="1"/>
  <c r="O358" i="1"/>
  <c r="P358" i="1" s="1"/>
  <c r="O359" i="1"/>
  <c r="P359" i="1" s="1"/>
  <c r="O360" i="1"/>
  <c r="P360" i="1" s="1"/>
  <c r="O361" i="1"/>
  <c r="P361" i="1" s="1"/>
  <c r="O362" i="1"/>
  <c r="P362" i="1" s="1"/>
  <c r="O363" i="1"/>
  <c r="P363" i="1" s="1"/>
  <c r="O364" i="1"/>
  <c r="P364" i="1" s="1"/>
  <c r="O365" i="1"/>
  <c r="P365" i="1" s="1"/>
  <c r="O366" i="1"/>
  <c r="P366" i="1" s="1"/>
  <c r="O367" i="1"/>
  <c r="P367" i="1" s="1"/>
  <c r="O368" i="1"/>
  <c r="P368" i="1" s="1"/>
  <c r="O369" i="1"/>
  <c r="P369" i="1" s="1"/>
  <c r="O370" i="1"/>
  <c r="P370" i="1" s="1"/>
  <c r="O371" i="1"/>
  <c r="P371" i="1" s="1"/>
  <c r="O372" i="1"/>
  <c r="P372" i="1" s="1"/>
  <c r="O373" i="1"/>
  <c r="P373" i="1" s="1"/>
  <c r="O374" i="1"/>
  <c r="P374" i="1" s="1"/>
  <c r="O375" i="1"/>
  <c r="P375" i="1" s="1"/>
  <c r="O376" i="1"/>
  <c r="P376" i="1" s="1"/>
  <c r="O377" i="1"/>
  <c r="P377" i="1" s="1"/>
  <c r="O378" i="1"/>
  <c r="P378" i="1" s="1"/>
  <c r="O379" i="1"/>
  <c r="P379" i="1" s="1"/>
  <c r="O380" i="1"/>
  <c r="P380" i="1" s="1"/>
  <c r="O381" i="1"/>
  <c r="P381" i="1" s="1"/>
  <c r="O382" i="1"/>
  <c r="P382" i="1" s="1"/>
  <c r="O383" i="1"/>
  <c r="P383" i="1" s="1"/>
  <c r="O384" i="1"/>
  <c r="P384" i="1" s="1"/>
  <c r="O385" i="1"/>
  <c r="P385" i="1" s="1"/>
  <c r="O386" i="1"/>
  <c r="P386" i="1" s="1"/>
  <c r="O387" i="1"/>
  <c r="P387" i="1" s="1"/>
  <c r="O388" i="1"/>
  <c r="P388" i="1" s="1"/>
  <c r="O389" i="1"/>
  <c r="P389" i="1" s="1"/>
  <c r="O390" i="1"/>
  <c r="P390" i="1" s="1"/>
  <c r="O391" i="1"/>
  <c r="P391" i="1" s="1"/>
  <c r="O392" i="1"/>
  <c r="P392" i="1" s="1"/>
  <c r="O393" i="1"/>
  <c r="P393" i="1" s="1"/>
  <c r="O394" i="1"/>
  <c r="P394" i="1" s="1"/>
  <c r="O395" i="1"/>
  <c r="P395" i="1" s="1"/>
  <c r="O396" i="1"/>
  <c r="P396" i="1" s="1"/>
  <c r="O397" i="1"/>
  <c r="P397" i="1" s="1"/>
  <c r="O398" i="1"/>
  <c r="P398" i="1" s="1"/>
  <c r="O399" i="1"/>
  <c r="P399" i="1" s="1"/>
  <c r="O400" i="1"/>
  <c r="P400" i="1" s="1"/>
  <c r="O401" i="1"/>
  <c r="P401" i="1" s="1"/>
  <c r="O402" i="1"/>
  <c r="P402" i="1" s="1"/>
  <c r="O403" i="1"/>
  <c r="P403" i="1" s="1"/>
  <c r="O404" i="1"/>
  <c r="P404" i="1" s="1"/>
  <c r="O405" i="1"/>
  <c r="P405" i="1" s="1"/>
  <c r="O406" i="1"/>
  <c r="P406" i="1" s="1"/>
  <c r="O407" i="1"/>
  <c r="P407" i="1" s="1"/>
  <c r="O408" i="1"/>
  <c r="P408" i="1" s="1"/>
  <c r="O409" i="1"/>
  <c r="P409" i="1" s="1"/>
  <c r="O410" i="1"/>
  <c r="P410" i="1" s="1"/>
  <c r="O411" i="1"/>
  <c r="P411" i="1" s="1"/>
  <c r="O412" i="1"/>
  <c r="P412" i="1" s="1"/>
  <c r="O413" i="1"/>
  <c r="P413" i="1" s="1"/>
  <c r="O414" i="1"/>
  <c r="P414" i="1" s="1"/>
  <c r="O415" i="1"/>
  <c r="P415" i="1" s="1"/>
  <c r="O416" i="1"/>
  <c r="P416" i="1" s="1"/>
  <c r="O417" i="1"/>
  <c r="P417" i="1" s="1"/>
  <c r="O418" i="1"/>
  <c r="P418" i="1" s="1"/>
  <c r="O419" i="1"/>
  <c r="P419" i="1" s="1"/>
  <c r="O420" i="1"/>
  <c r="P420" i="1" s="1"/>
  <c r="O421" i="1"/>
  <c r="P421" i="1" s="1"/>
  <c r="O422" i="1"/>
  <c r="P422" i="1" s="1"/>
  <c r="O423" i="1"/>
  <c r="P423" i="1" s="1"/>
  <c r="O424" i="1"/>
  <c r="P424" i="1" s="1"/>
  <c r="O425" i="1"/>
  <c r="P425" i="1" s="1"/>
  <c r="O426" i="1"/>
  <c r="P426" i="1" s="1"/>
  <c r="O427" i="1"/>
  <c r="P427" i="1" s="1"/>
  <c r="O428" i="1"/>
  <c r="P428" i="1" s="1"/>
  <c r="O429" i="1"/>
  <c r="P429" i="1" s="1"/>
  <c r="O430" i="1"/>
  <c r="P430" i="1" s="1"/>
  <c r="O431" i="1"/>
  <c r="P431" i="1" s="1"/>
  <c r="O432" i="1"/>
  <c r="P432" i="1" s="1"/>
  <c r="O433" i="1"/>
  <c r="P433" i="1" s="1"/>
  <c r="O434" i="1"/>
  <c r="P434" i="1" s="1"/>
  <c r="O435" i="1"/>
  <c r="P435" i="1" s="1"/>
  <c r="O436" i="1"/>
  <c r="P436" i="1" s="1"/>
  <c r="O437" i="1"/>
  <c r="P437" i="1" s="1"/>
  <c r="O438" i="1"/>
  <c r="P438" i="1" s="1"/>
  <c r="O439" i="1"/>
  <c r="P439" i="1" s="1"/>
  <c r="O440" i="1"/>
  <c r="P440" i="1" s="1"/>
  <c r="O441" i="1"/>
  <c r="P441" i="1" s="1"/>
  <c r="O442" i="1"/>
  <c r="P442" i="1" s="1"/>
  <c r="O443" i="1"/>
  <c r="P443" i="1" s="1"/>
  <c r="O444" i="1"/>
  <c r="P444" i="1" s="1"/>
  <c r="O445" i="1"/>
  <c r="P445" i="1" s="1"/>
  <c r="O446" i="1"/>
  <c r="P446" i="1" s="1"/>
  <c r="O447" i="1"/>
  <c r="P447" i="1" s="1"/>
  <c r="O448" i="1"/>
  <c r="P448" i="1" s="1"/>
  <c r="O449" i="1"/>
  <c r="P449" i="1" s="1"/>
  <c r="O450" i="1"/>
  <c r="P450" i="1" s="1"/>
  <c r="O451" i="1"/>
  <c r="P451" i="1" s="1"/>
  <c r="O452" i="1"/>
  <c r="P452" i="1" s="1"/>
  <c r="O453" i="1"/>
  <c r="P453" i="1" s="1"/>
  <c r="O454" i="1"/>
  <c r="P454" i="1" s="1"/>
  <c r="O455" i="1"/>
  <c r="P455" i="1" s="1"/>
  <c r="O456" i="1"/>
  <c r="P456" i="1" s="1"/>
  <c r="O457" i="1"/>
  <c r="P457" i="1" s="1"/>
  <c r="O458" i="1"/>
  <c r="P458" i="1" s="1"/>
  <c r="O459" i="1"/>
  <c r="P459" i="1" s="1"/>
  <c r="O460" i="1"/>
  <c r="P460" i="1" s="1"/>
  <c r="O461" i="1"/>
  <c r="P461" i="1" s="1"/>
  <c r="O462" i="1"/>
  <c r="P462" i="1" s="1"/>
  <c r="O463" i="1"/>
  <c r="P463" i="1" s="1"/>
  <c r="O464" i="1"/>
  <c r="P464" i="1" s="1"/>
  <c r="O465" i="1"/>
  <c r="P465" i="1" s="1"/>
  <c r="O466" i="1"/>
  <c r="P466" i="1" s="1"/>
  <c r="O467" i="1"/>
  <c r="P467" i="1" s="1"/>
  <c r="O468" i="1"/>
  <c r="P468" i="1" s="1"/>
  <c r="O469" i="1"/>
  <c r="P469" i="1" s="1"/>
  <c r="O470" i="1"/>
  <c r="P470" i="1" s="1"/>
  <c r="O471" i="1"/>
  <c r="P471" i="1" s="1"/>
  <c r="O472" i="1"/>
  <c r="P472" i="1" s="1"/>
  <c r="O473" i="1"/>
  <c r="P473" i="1" s="1"/>
  <c r="O474" i="1"/>
  <c r="P474" i="1" s="1"/>
  <c r="O475" i="1"/>
  <c r="P475" i="1" s="1"/>
  <c r="O476" i="1"/>
  <c r="P476" i="1" s="1"/>
  <c r="O477" i="1"/>
  <c r="P477" i="1" s="1"/>
  <c r="O478" i="1"/>
  <c r="P478" i="1" s="1"/>
  <c r="O479" i="1"/>
  <c r="P479" i="1" s="1"/>
  <c r="O480" i="1"/>
  <c r="P480" i="1" s="1"/>
  <c r="O481" i="1"/>
  <c r="P481" i="1" s="1"/>
  <c r="O482" i="1"/>
  <c r="P482" i="1" s="1"/>
  <c r="O483" i="1"/>
  <c r="P483" i="1" s="1"/>
  <c r="O484" i="1"/>
  <c r="P484" i="1" s="1"/>
  <c r="O485" i="1"/>
  <c r="P485" i="1" s="1"/>
  <c r="O486" i="1"/>
  <c r="P486" i="1" s="1"/>
  <c r="O487" i="1"/>
  <c r="P487" i="1" s="1"/>
  <c r="O488" i="1"/>
  <c r="P488" i="1" s="1"/>
  <c r="O489" i="1"/>
  <c r="P489" i="1" s="1"/>
  <c r="O490" i="1"/>
  <c r="P490" i="1" s="1"/>
  <c r="O491" i="1"/>
  <c r="P491" i="1" s="1"/>
  <c r="O492" i="1"/>
  <c r="P492" i="1" s="1"/>
  <c r="O493" i="1"/>
  <c r="P493" i="1" s="1"/>
  <c r="O494" i="1"/>
  <c r="P494" i="1" s="1"/>
  <c r="O495" i="1"/>
  <c r="P495" i="1" s="1"/>
  <c r="O496" i="1"/>
  <c r="P496" i="1" s="1"/>
  <c r="O497" i="1"/>
  <c r="P497" i="1" s="1"/>
  <c r="O498" i="1"/>
  <c r="P498" i="1" s="1"/>
  <c r="O499" i="1"/>
  <c r="P499" i="1" s="1"/>
  <c r="O500" i="1"/>
  <c r="P500" i="1" s="1"/>
  <c r="O501" i="1"/>
  <c r="P501" i="1" s="1"/>
  <c r="O502" i="1"/>
  <c r="P502" i="1" s="1"/>
  <c r="O503" i="1"/>
  <c r="P503" i="1" s="1"/>
  <c r="O504" i="1"/>
  <c r="P504" i="1" s="1"/>
  <c r="O505" i="1"/>
  <c r="P505" i="1" s="1"/>
  <c r="O506" i="1"/>
  <c r="P506" i="1" s="1"/>
  <c r="O507" i="1"/>
  <c r="P507" i="1" s="1"/>
  <c r="O508" i="1"/>
  <c r="P508" i="1" s="1"/>
  <c r="O509" i="1"/>
  <c r="P509" i="1" s="1"/>
  <c r="O510" i="1"/>
  <c r="P510" i="1" s="1"/>
  <c r="O511" i="1"/>
  <c r="P511" i="1" s="1"/>
  <c r="O512" i="1"/>
  <c r="P512" i="1" s="1"/>
  <c r="O513" i="1"/>
  <c r="P513" i="1" s="1"/>
  <c r="O514" i="1"/>
  <c r="P514" i="1" s="1"/>
  <c r="O515" i="1"/>
  <c r="P515" i="1" s="1"/>
  <c r="O516" i="1"/>
  <c r="P516" i="1" s="1"/>
  <c r="O517" i="1"/>
  <c r="P517" i="1" s="1"/>
  <c r="O518" i="1"/>
  <c r="P518" i="1" s="1"/>
  <c r="O519" i="1"/>
  <c r="P519" i="1" s="1"/>
  <c r="O520" i="1"/>
  <c r="P520" i="1" s="1"/>
  <c r="O521" i="1"/>
  <c r="P521" i="1" s="1"/>
  <c r="O522" i="1"/>
  <c r="P522" i="1" s="1"/>
  <c r="O523" i="1"/>
  <c r="P523" i="1" s="1"/>
  <c r="O524" i="1"/>
  <c r="P524" i="1" s="1"/>
  <c r="O525" i="1"/>
  <c r="P525" i="1" s="1"/>
  <c r="O526" i="1"/>
  <c r="P526" i="1" s="1"/>
  <c r="O527" i="1"/>
  <c r="P527" i="1" s="1"/>
  <c r="O528" i="1"/>
  <c r="P528" i="1" s="1"/>
  <c r="O529" i="1"/>
  <c r="P529" i="1" s="1"/>
  <c r="O530" i="1"/>
  <c r="P530" i="1" s="1"/>
  <c r="O531" i="1"/>
  <c r="P531" i="1" s="1"/>
  <c r="O532" i="1"/>
  <c r="P532" i="1" s="1"/>
  <c r="O533" i="1"/>
  <c r="P533" i="1" s="1"/>
  <c r="O534" i="1"/>
  <c r="P534" i="1" s="1"/>
  <c r="O535" i="1"/>
  <c r="P535" i="1" s="1"/>
  <c r="O536" i="1"/>
  <c r="P536" i="1" s="1"/>
  <c r="O537" i="1"/>
  <c r="P537" i="1" s="1"/>
  <c r="O538" i="1"/>
  <c r="P538" i="1" s="1"/>
  <c r="O539" i="1"/>
  <c r="P539" i="1" s="1"/>
  <c r="O540" i="1"/>
  <c r="P540" i="1" s="1"/>
  <c r="O541" i="1"/>
  <c r="P541" i="1" s="1"/>
  <c r="O542" i="1"/>
  <c r="P542" i="1" s="1"/>
  <c r="O543" i="1"/>
  <c r="P543" i="1" s="1"/>
  <c r="O544" i="1"/>
  <c r="P544" i="1" s="1"/>
  <c r="O545" i="1"/>
  <c r="P545" i="1" s="1"/>
  <c r="O546" i="1"/>
  <c r="P546" i="1" s="1"/>
  <c r="O547" i="1"/>
  <c r="P547" i="1" s="1"/>
  <c r="O548" i="1"/>
  <c r="P548" i="1" s="1"/>
  <c r="O549" i="1"/>
  <c r="P549" i="1" s="1"/>
  <c r="O550" i="1"/>
  <c r="P550" i="1" s="1"/>
  <c r="O551" i="1"/>
  <c r="P551" i="1" s="1"/>
  <c r="O552" i="1"/>
  <c r="P552" i="1" s="1"/>
  <c r="O553" i="1"/>
  <c r="P553" i="1" s="1"/>
  <c r="O554" i="1"/>
  <c r="P554" i="1" s="1"/>
  <c r="O555" i="1"/>
  <c r="P555" i="1" s="1"/>
  <c r="O556" i="1"/>
  <c r="P556" i="1" s="1"/>
  <c r="O557" i="1"/>
  <c r="P557" i="1" s="1"/>
  <c r="O558" i="1"/>
  <c r="P558" i="1" s="1"/>
  <c r="O559" i="1"/>
  <c r="P559" i="1" s="1"/>
  <c r="O560" i="1"/>
  <c r="P560" i="1" s="1"/>
  <c r="O561" i="1"/>
  <c r="P561" i="1" s="1"/>
  <c r="O562" i="1"/>
  <c r="P562" i="1" s="1"/>
  <c r="O563" i="1"/>
  <c r="P563" i="1" s="1"/>
  <c r="O564" i="1"/>
  <c r="P564" i="1" s="1"/>
  <c r="O565" i="1"/>
  <c r="P565" i="1" s="1"/>
  <c r="O566" i="1"/>
  <c r="P566" i="1" s="1"/>
  <c r="O567" i="1"/>
  <c r="P567" i="1" s="1"/>
  <c r="O568" i="1"/>
  <c r="P568" i="1" s="1"/>
  <c r="O569" i="1"/>
  <c r="P569" i="1" s="1"/>
  <c r="O570" i="1"/>
  <c r="P570" i="1" s="1"/>
  <c r="O571" i="1"/>
  <c r="P571" i="1" s="1"/>
  <c r="O572" i="1"/>
  <c r="P572" i="1" s="1"/>
  <c r="O573" i="1"/>
  <c r="P573" i="1" s="1"/>
  <c r="O574" i="1"/>
  <c r="P574" i="1" s="1"/>
  <c r="O575" i="1"/>
  <c r="P575" i="1" s="1"/>
  <c r="O576" i="1"/>
  <c r="P576" i="1" s="1"/>
  <c r="O577" i="1"/>
  <c r="P577" i="1" s="1"/>
  <c r="O578" i="1"/>
  <c r="P578" i="1" s="1"/>
  <c r="O579" i="1"/>
  <c r="P579" i="1" s="1"/>
  <c r="O580" i="1"/>
  <c r="P580" i="1" s="1"/>
  <c r="O581" i="1"/>
  <c r="P581" i="1" s="1"/>
  <c r="O582" i="1"/>
  <c r="P582" i="1" s="1"/>
  <c r="O583" i="1"/>
  <c r="P583" i="1" s="1"/>
  <c r="O584" i="1"/>
  <c r="P584" i="1" s="1"/>
  <c r="O585" i="1"/>
  <c r="P585" i="1" s="1"/>
  <c r="O586" i="1"/>
  <c r="P586" i="1" s="1"/>
  <c r="O587" i="1"/>
  <c r="P587" i="1" s="1"/>
  <c r="O588" i="1"/>
  <c r="P588" i="1" s="1"/>
  <c r="O589" i="1"/>
  <c r="P589" i="1" s="1"/>
  <c r="O590" i="1"/>
  <c r="P590" i="1" s="1"/>
  <c r="O591" i="1"/>
  <c r="P591" i="1" s="1"/>
  <c r="O592" i="1"/>
  <c r="P592" i="1" s="1"/>
  <c r="O593" i="1"/>
  <c r="P593" i="1" s="1"/>
  <c r="O594" i="1"/>
  <c r="P594" i="1" s="1"/>
  <c r="O595" i="1"/>
  <c r="P595" i="1" s="1"/>
  <c r="O596" i="1"/>
  <c r="P596" i="1" s="1"/>
  <c r="O597" i="1"/>
  <c r="P597" i="1" s="1"/>
  <c r="O598" i="1"/>
  <c r="P598" i="1" s="1"/>
  <c r="O599" i="1"/>
  <c r="P599" i="1" s="1"/>
  <c r="O600" i="1"/>
  <c r="P600" i="1" s="1"/>
  <c r="O601" i="1"/>
  <c r="P601" i="1" s="1"/>
  <c r="O602" i="1"/>
  <c r="P602" i="1" s="1"/>
  <c r="O603" i="1"/>
  <c r="P603" i="1" s="1"/>
  <c r="O604" i="1"/>
  <c r="P604" i="1" s="1"/>
  <c r="O605" i="1"/>
  <c r="P605" i="1" s="1"/>
  <c r="O606" i="1"/>
  <c r="P606" i="1" s="1"/>
  <c r="O607" i="1"/>
  <c r="P607" i="1" s="1"/>
  <c r="O608" i="1"/>
  <c r="P608" i="1" s="1"/>
  <c r="O609" i="1"/>
  <c r="P609" i="1" s="1"/>
  <c r="O610" i="1"/>
  <c r="P610" i="1" s="1"/>
  <c r="O611" i="1"/>
  <c r="P611" i="1" s="1"/>
  <c r="O612" i="1"/>
  <c r="P612" i="1" s="1"/>
  <c r="O613" i="1"/>
  <c r="P613" i="1" s="1"/>
  <c r="O614" i="1"/>
  <c r="P614" i="1" s="1"/>
  <c r="O615" i="1"/>
  <c r="P615" i="1" s="1"/>
  <c r="O616" i="1"/>
  <c r="P616" i="1" s="1"/>
  <c r="O617" i="1"/>
  <c r="P617" i="1" s="1"/>
  <c r="O618" i="1"/>
  <c r="P618" i="1" s="1"/>
  <c r="O619" i="1"/>
  <c r="P619" i="1" s="1"/>
  <c r="O620" i="1"/>
  <c r="P620" i="1" s="1"/>
  <c r="O621" i="1"/>
  <c r="P621" i="1" s="1"/>
  <c r="O622" i="1"/>
  <c r="P622" i="1" s="1"/>
  <c r="O623" i="1"/>
  <c r="P623" i="1" s="1"/>
  <c r="O624" i="1"/>
  <c r="P624" i="1" s="1"/>
  <c r="O625" i="1"/>
  <c r="P625" i="1" s="1"/>
  <c r="O626" i="1"/>
  <c r="P626" i="1" s="1"/>
  <c r="O627" i="1"/>
  <c r="P627" i="1" s="1"/>
  <c r="O628" i="1"/>
  <c r="P628" i="1" s="1"/>
  <c r="O629" i="1"/>
  <c r="P629" i="1" s="1"/>
  <c r="O630" i="1"/>
  <c r="P630" i="1" s="1"/>
  <c r="O631" i="1"/>
  <c r="P631" i="1" s="1"/>
  <c r="O632" i="1"/>
  <c r="P632" i="1" s="1"/>
  <c r="O633" i="1"/>
  <c r="P633" i="1" s="1"/>
  <c r="O634" i="1"/>
  <c r="P634" i="1" s="1"/>
  <c r="O635" i="1"/>
  <c r="P635" i="1" s="1"/>
  <c r="O636" i="1"/>
  <c r="P636" i="1" s="1"/>
  <c r="O637" i="1"/>
  <c r="P637" i="1" s="1"/>
  <c r="O638" i="1"/>
  <c r="P638" i="1" s="1"/>
  <c r="O639" i="1"/>
  <c r="P639" i="1" s="1"/>
  <c r="O640" i="1"/>
  <c r="P640" i="1" s="1"/>
  <c r="O641" i="1"/>
  <c r="P641" i="1" s="1"/>
  <c r="O642" i="1"/>
  <c r="P642" i="1" s="1"/>
  <c r="O643" i="1"/>
  <c r="P643" i="1" s="1"/>
  <c r="O644" i="1"/>
  <c r="P644" i="1" s="1"/>
  <c r="O645" i="1"/>
  <c r="P645" i="1" s="1"/>
  <c r="O646" i="1"/>
  <c r="P646" i="1" s="1"/>
  <c r="O647" i="1"/>
  <c r="P647" i="1" s="1"/>
  <c r="O648" i="1"/>
  <c r="P648" i="1" s="1"/>
  <c r="O649" i="1"/>
  <c r="P649" i="1" s="1"/>
  <c r="O650" i="1"/>
  <c r="P650" i="1" s="1"/>
  <c r="O651" i="1"/>
  <c r="P651" i="1" s="1"/>
  <c r="O652" i="1"/>
  <c r="P652" i="1" s="1"/>
  <c r="O653" i="1"/>
  <c r="P653" i="1" s="1"/>
  <c r="O654" i="1"/>
  <c r="P654" i="1" s="1"/>
  <c r="O655" i="1"/>
  <c r="P655" i="1" s="1"/>
  <c r="O656" i="1"/>
  <c r="P656" i="1" s="1"/>
  <c r="O657" i="1"/>
  <c r="P657" i="1" s="1"/>
  <c r="O658" i="1"/>
  <c r="P658" i="1" s="1"/>
  <c r="O659" i="1"/>
  <c r="P659" i="1" s="1"/>
  <c r="O660" i="1"/>
  <c r="P660" i="1" s="1"/>
  <c r="O661" i="1"/>
  <c r="P661" i="1" s="1"/>
  <c r="O662" i="1"/>
  <c r="P662" i="1" s="1"/>
  <c r="O663" i="1"/>
  <c r="P663" i="1" s="1"/>
  <c r="O664" i="1"/>
  <c r="P664" i="1" s="1"/>
  <c r="O665" i="1"/>
  <c r="P665" i="1" s="1"/>
  <c r="O666" i="1"/>
  <c r="P666" i="1" s="1"/>
  <c r="O667" i="1"/>
  <c r="P667" i="1" s="1"/>
  <c r="O668" i="1"/>
  <c r="P668" i="1" s="1"/>
  <c r="O669" i="1"/>
  <c r="P669" i="1" s="1"/>
  <c r="O670" i="1"/>
  <c r="P670" i="1" s="1"/>
  <c r="O671" i="1"/>
  <c r="P671" i="1" s="1"/>
  <c r="O672" i="1"/>
  <c r="P672" i="1" s="1"/>
  <c r="O673" i="1"/>
  <c r="P673" i="1" s="1"/>
  <c r="O674" i="1"/>
  <c r="P674" i="1" s="1"/>
  <c r="O675" i="1"/>
  <c r="P675" i="1" s="1"/>
  <c r="O676" i="1"/>
  <c r="P676" i="1" s="1"/>
  <c r="O677" i="1"/>
  <c r="P677" i="1" s="1"/>
  <c r="O678" i="1"/>
  <c r="P678" i="1" s="1"/>
  <c r="O679" i="1"/>
  <c r="P679" i="1" s="1"/>
  <c r="O680" i="1"/>
  <c r="P680" i="1" s="1"/>
  <c r="O681" i="1"/>
  <c r="P681" i="1" s="1"/>
  <c r="O682" i="1"/>
  <c r="P682" i="1" s="1"/>
  <c r="O683" i="1"/>
  <c r="P683" i="1" s="1"/>
  <c r="O684" i="1"/>
  <c r="P684" i="1" s="1"/>
  <c r="O685" i="1"/>
  <c r="P685" i="1" s="1"/>
  <c r="O686" i="1"/>
  <c r="P686" i="1" s="1"/>
  <c r="O687" i="1"/>
  <c r="P687" i="1" s="1"/>
  <c r="O688" i="1"/>
  <c r="P688" i="1" s="1"/>
  <c r="O689" i="1"/>
  <c r="P689" i="1" s="1"/>
  <c r="O690" i="1"/>
  <c r="P690" i="1" s="1"/>
  <c r="O691" i="1"/>
  <c r="P691" i="1" s="1"/>
  <c r="O692" i="1"/>
  <c r="P692" i="1" s="1"/>
  <c r="O693" i="1"/>
  <c r="P693" i="1" s="1"/>
  <c r="O694" i="1"/>
  <c r="P694" i="1" s="1"/>
  <c r="O695" i="1"/>
  <c r="P695" i="1" s="1"/>
  <c r="O696" i="1"/>
  <c r="P696" i="1" s="1"/>
  <c r="O697" i="1"/>
  <c r="P697" i="1" s="1"/>
  <c r="O698" i="1"/>
  <c r="P698" i="1" s="1"/>
  <c r="O699" i="1"/>
  <c r="P699" i="1" s="1"/>
  <c r="O700" i="1"/>
  <c r="P700" i="1" s="1"/>
  <c r="O701" i="1"/>
  <c r="P701" i="1" s="1"/>
  <c r="O702" i="1"/>
  <c r="P702" i="1" s="1"/>
  <c r="O703" i="1"/>
  <c r="P703" i="1" s="1"/>
  <c r="O704" i="1"/>
  <c r="P704" i="1" s="1"/>
  <c r="O705" i="1"/>
  <c r="P705" i="1" s="1"/>
  <c r="O706" i="1"/>
  <c r="P706" i="1" s="1"/>
  <c r="O707" i="1"/>
  <c r="P707" i="1" s="1"/>
  <c r="O708" i="1"/>
  <c r="P708" i="1" s="1"/>
  <c r="O709" i="1"/>
  <c r="P709" i="1" s="1"/>
  <c r="O710" i="1"/>
  <c r="P710" i="1" s="1"/>
  <c r="O711" i="1"/>
  <c r="P711" i="1" s="1"/>
  <c r="O712" i="1"/>
  <c r="P712" i="1" s="1"/>
  <c r="O713" i="1"/>
  <c r="P713" i="1" s="1"/>
  <c r="O714" i="1"/>
  <c r="P714" i="1" s="1"/>
  <c r="O715" i="1"/>
  <c r="P715" i="1" s="1"/>
  <c r="O716" i="1"/>
  <c r="P716" i="1" s="1"/>
  <c r="O717" i="1"/>
  <c r="P717" i="1" s="1"/>
  <c r="O718" i="1"/>
  <c r="P718" i="1" s="1"/>
  <c r="O719" i="1"/>
  <c r="P719" i="1" s="1"/>
  <c r="O720" i="1"/>
  <c r="P720" i="1" s="1"/>
  <c r="O721" i="1"/>
  <c r="P721" i="1" s="1"/>
  <c r="O722" i="1"/>
  <c r="P722" i="1" s="1"/>
  <c r="O723" i="1"/>
  <c r="P723" i="1" s="1"/>
  <c r="O724" i="1"/>
  <c r="P724" i="1" s="1"/>
  <c r="O725" i="1"/>
  <c r="P725" i="1" s="1"/>
  <c r="O726" i="1"/>
  <c r="P726" i="1" s="1"/>
  <c r="O727" i="1"/>
  <c r="P727" i="1" s="1"/>
  <c r="O728" i="1"/>
  <c r="P728" i="1" s="1"/>
  <c r="O729" i="1"/>
  <c r="P729" i="1" s="1"/>
  <c r="O730" i="1"/>
  <c r="P730" i="1" s="1"/>
  <c r="O731" i="1"/>
  <c r="P731" i="1" s="1"/>
  <c r="O732" i="1"/>
  <c r="P732" i="1" s="1"/>
  <c r="O733" i="1"/>
  <c r="P733" i="1" s="1"/>
  <c r="O734" i="1"/>
  <c r="P734" i="1" s="1"/>
  <c r="O735" i="1"/>
  <c r="P735" i="1" s="1"/>
  <c r="O736" i="1"/>
  <c r="P736" i="1" s="1"/>
  <c r="O737" i="1"/>
  <c r="P737" i="1" s="1"/>
  <c r="O738" i="1"/>
  <c r="P738" i="1" s="1"/>
  <c r="O739" i="1"/>
  <c r="P739" i="1" s="1"/>
  <c r="O740" i="1"/>
  <c r="P740" i="1" s="1"/>
  <c r="O741" i="1"/>
  <c r="P741" i="1" s="1"/>
  <c r="O742" i="1"/>
  <c r="P742" i="1" s="1"/>
  <c r="O743" i="1"/>
  <c r="P743" i="1" s="1"/>
  <c r="O744" i="1"/>
  <c r="P744" i="1" s="1"/>
  <c r="O745" i="1"/>
  <c r="P745" i="1" s="1"/>
  <c r="O746" i="1"/>
  <c r="P746" i="1" s="1"/>
  <c r="O747" i="1"/>
  <c r="P747" i="1" s="1"/>
  <c r="O748" i="1"/>
  <c r="P748" i="1" s="1"/>
  <c r="O749" i="1"/>
  <c r="P749" i="1" s="1"/>
  <c r="O750" i="1"/>
  <c r="P750" i="1" s="1"/>
  <c r="O751" i="1"/>
  <c r="P751" i="1" s="1"/>
  <c r="O752" i="1"/>
  <c r="P752" i="1" s="1"/>
  <c r="O753" i="1"/>
  <c r="P753" i="1" s="1"/>
  <c r="O754" i="1"/>
  <c r="P754" i="1" s="1"/>
  <c r="O755" i="1"/>
  <c r="P755" i="1" s="1"/>
  <c r="O756" i="1"/>
  <c r="P756" i="1" s="1"/>
  <c r="O757" i="1"/>
  <c r="P757" i="1" s="1"/>
  <c r="O758" i="1"/>
  <c r="P758" i="1" s="1"/>
  <c r="O759" i="1"/>
  <c r="P759" i="1" s="1"/>
  <c r="O760" i="1"/>
  <c r="P760" i="1" s="1"/>
  <c r="O761" i="1"/>
  <c r="P761" i="1" s="1"/>
  <c r="O762" i="1"/>
  <c r="P762" i="1" s="1"/>
  <c r="O763" i="1"/>
  <c r="P763" i="1" s="1"/>
  <c r="O764" i="1"/>
  <c r="P764" i="1" s="1"/>
  <c r="O765" i="1"/>
  <c r="P765" i="1" s="1"/>
  <c r="O766" i="1"/>
  <c r="P766" i="1" s="1"/>
  <c r="O767" i="1"/>
  <c r="P767" i="1" s="1"/>
  <c r="O768" i="1"/>
  <c r="P768" i="1" s="1"/>
  <c r="O769" i="1"/>
  <c r="P769" i="1" s="1"/>
  <c r="O770" i="1"/>
  <c r="P770" i="1" s="1"/>
  <c r="O771" i="1"/>
  <c r="P771" i="1" s="1"/>
  <c r="O772" i="1"/>
  <c r="P772" i="1" s="1"/>
  <c r="O773" i="1"/>
  <c r="P773" i="1" s="1"/>
  <c r="O774" i="1"/>
  <c r="P774" i="1" s="1"/>
  <c r="O775" i="1"/>
  <c r="P775" i="1" s="1"/>
  <c r="O776" i="1"/>
  <c r="P776" i="1" s="1"/>
  <c r="O777" i="1"/>
  <c r="P777" i="1" s="1"/>
  <c r="O778" i="1"/>
  <c r="P778" i="1" s="1"/>
  <c r="O779" i="1"/>
  <c r="P779" i="1" s="1"/>
  <c r="O780" i="1"/>
  <c r="P780" i="1" s="1"/>
  <c r="O781" i="1"/>
  <c r="P781" i="1" s="1"/>
  <c r="O782" i="1"/>
  <c r="P782" i="1" s="1"/>
  <c r="O783" i="1"/>
  <c r="P783" i="1" s="1"/>
  <c r="O784" i="1"/>
  <c r="P784" i="1" s="1"/>
  <c r="O785" i="1"/>
  <c r="P785" i="1" s="1"/>
  <c r="O786" i="1"/>
  <c r="P786" i="1" s="1"/>
  <c r="O787" i="1"/>
  <c r="P787" i="1" s="1"/>
  <c r="O788" i="1"/>
  <c r="P788" i="1" s="1"/>
  <c r="O789" i="1"/>
  <c r="P789" i="1" s="1"/>
  <c r="O790" i="1"/>
  <c r="P790" i="1" s="1"/>
  <c r="O791" i="1"/>
  <c r="P791" i="1" s="1"/>
  <c r="O792" i="1"/>
  <c r="P792" i="1" s="1"/>
  <c r="O793" i="1"/>
  <c r="P793" i="1" s="1"/>
  <c r="O794" i="1"/>
  <c r="P794" i="1" s="1"/>
  <c r="O795" i="1"/>
  <c r="P795" i="1" s="1"/>
  <c r="O796" i="1"/>
  <c r="P796" i="1" s="1"/>
  <c r="O797" i="1"/>
  <c r="P797" i="1" s="1"/>
  <c r="O798" i="1"/>
  <c r="P798" i="1" s="1"/>
  <c r="O2" i="1"/>
  <c r="P2" i="1" s="1"/>
  <c r="B136" i="9"/>
  <c r="B137" i="9"/>
  <c r="B139" i="9"/>
  <c r="B140" i="9"/>
  <c r="B141" i="9"/>
  <c r="B142" i="9"/>
  <c r="B143" i="9"/>
  <c r="B144" i="9"/>
  <c r="B147" i="9"/>
  <c r="B149" i="9"/>
  <c r="B150" i="9"/>
  <c r="B153" i="9"/>
  <c r="B156" i="9"/>
  <c r="B159" i="9"/>
  <c r="B160" i="9"/>
  <c r="B162" i="9"/>
  <c r="B163" i="9"/>
  <c r="B164" i="9"/>
  <c r="B167" i="9"/>
  <c r="B168" i="9"/>
  <c r="B169" i="9"/>
  <c r="B170" i="9"/>
  <c r="B171" i="9"/>
  <c r="B172" i="9"/>
  <c r="B173" i="9"/>
  <c r="B174" i="9"/>
  <c r="B175" i="9"/>
  <c r="B176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3" i="9"/>
  <c r="D24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" i="9"/>
  <c r="B135" i="9"/>
  <c r="B134" i="9"/>
  <c r="B133" i="9"/>
  <c r="B131" i="9"/>
  <c r="B130" i="9"/>
  <c r="B129" i="9"/>
  <c r="B127" i="9"/>
  <c r="B126" i="9"/>
  <c r="B124" i="9"/>
  <c r="B123" i="9"/>
  <c r="B121" i="9"/>
  <c r="B120" i="9"/>
  <c r="B119" i="9"/>
  <c r="B118" i="9"/>
  <c r="B116" i="9"/>
  <c r="B115" i="9"/>
  <c r="B113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89" i="9"/>
  <c r="B88" i="9"/>
  <c r="B87" i="9"/>
  <c r="B86" i="9"/>
  <c r="B85" i="9"/>
  <c r="B84" i="9"/>
  <c r="B83" i="9"/>
  <c r="B82" i="9"/>
  <c r="B81" i="9"/>
  <c r="B80" i="9"/>
  <c r="B78" i="9"/>
  <c r="B77" i="9"/>
  <c r="B76" i="9"/>
  <c r="B75" i="9"/>
  <c r="B74" i="9"/>
  <c r="B73" i="9"/>
  <c r="B72" i="9"/>
  <c r="B71" i="9"/>
  <c r="B70" i="9"/>
  <c r="B69" i="9"/>
  <c r="B67" i="9"/>
  <c r="B66" i="9"/>
  <c r="B64" i="9"/>
  <c r="B63" i="9"/>
  <c r="B61" i="9"/>
  <c r="B60" i="9"/>
  <c r="B59" i="9"/>
  <c r="B58" i="9"/>
  <c r="B57" i="9"/>
  <c r="B56" i="9"/>
  <c r="B55" i="9"/>
  <c r="B54" i="9"/>
  <c r="B53" i="9"/>
  <c r="B51" i="9"/>
  <c r="B50" i="9"/>
  <c r="B49" i="9"/>
  <c r="B48" i="9"/>
  <c r="B47" i="9"/>
  <c r="B46" i="9"/>
  <c r="B45" i="9"/>
  <c r="B44" i="9"/>
  <c r="B43" i="9"/>
  <c r="B42" i="9"/>
  <c r="B41" i="9"/>
  <c r="B40" i="9"/>
  <c r="B38" i="9"/>
  <c r="B37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112" i="9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2" i="7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2" i="6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1086" i="5"/>
  <c r="I1087" i="5"/>
  <c r="I1088" i="5"/>
  <c r="I1089" i="5"/>
  <c r="I1090" i="5"/>
  <c r="I1091" i="5"/>
  <c r="I1092" i="5"/>
  <c r="I1093" i="5"/>
  <c r="I1094" i="5"/>
  <c r="I1095" i="5"/>
  <c r="I1096" i="5"/>
  <c r="I1097" i="5"/>
  <c r="I1098" i="5"/>
  <c r="I1099" i="5"/>
  <c r="I1100" i="5"/>
  <c r="I1101" i="5"/>
  <c r="I1102" i="5"/>
  <c r="I1103" i="5"/>
  <c r="I1104" i="5"/>
  <c r="I1105" i="5"/>
  <c r="I1106" i="5"/>
  <c r="I1107" i="5"/>
  <c r="I1108" i="5"/>
  <c r="I1109" i="5"/>
  <c r="I1110" i="5"/>
  <c r="I1111" i="5"/>
  <c r="I1112" i="5"/>
  <c r="I1113" i="5"/>
  <c r="I1114" i="5"/>
  <c r="I1115" i="5"/>
  <c r="I1116" i="5"/>
  <c r="I1117" i="5"/>
  <c r="I1118" i="5"/>
  <c r="I1119" i="5"/>
  <c r="I1120" i="5"/>
  <c r="I1121" i="5"/>
  <c r="I1122" i="5"/>
  <c r="I1123" i="5"/>
  <c r="I1124" i="5"/>
  <c r="I1125" i="5"/>
  <c r="I1126" i="5"/>
  <c r="I1127" i="5"/>
  <c r="I1128" i="5"/>
  <c r="I1129" i="5"/>
  <c r="I1130" i="5"/>
  <c r="I1131" i="5"/>
  <c r="I1132" i="5"/>
  <c r="I1133" i="5"/>
  <c r="I1134" i="5"/>
  <c r="I1135" i="5"/>
  <c r="I1136" i="5"/>
  <c r="I1137" i="5"/>
  <c r="I1138" i="5"/>
  <c r="I1139" i="5"/>
  <c r="I1140" i="5"/>
  <c r="I1141" i="5"/>
  <c r="I1142" i="5"/>
  <c r="I1143" i="5"/>
  <c r="I1144" i="5"/>
  <c r="I1145" i="5"/>
  <c r="I1146" i="5"/>
  <c r="I1147" i="5"/>
  <c r="I1148" i="5"/>
  <c r="I1149" i="5"/>
  <c r="I1150" i="5"/>
  <c r="I1151" i="5"/>
  <c r="I1152" i="5"/>
  <c r="I1153" i="5"/>
  <c r="I1154" i="5"/>
  <c r="I1155" i="5"/>
  <c r="I1156" i="5"/>
  <c r="I1157" i="5"/>
  <c r="I1158" i="5"/>
  <c r="I1159" i="5"/>
  <c r="I1160" i="5"/>
  <c r="I1161" i="5"/>
  <c r="I1162" i="5"/>
  <c r="I1163" i="5"/>
  <c r="I1164" i="5"/>
  <c r="I1165" i="5"/>
  <c r="I1166" i="5"/>
  <c r="I1167" i="5"/>
  <c r="I1168" i="5"/>
  <c r="I1169" i="5"/>
  <c r="I1170" i="5"/>
  <c r="I1171" i="5"/>
  <c r="I1172" i="5"/>
  <c r="I1173" i="5"/>
  <c r="I1174" i="5"/>
  <c r="I1175" i="5"/>
  <c r="I1176" i="5"/>
  <c r="I1177" i="5"/>
  <c r="I1178" i="5"/>
  <c r="I1179" i="5"/>
  <c r="I1180" i="5"/>
  <c r="I1181" i="5"/>
  <c r="I1182" i="5"/>
  <c r="I1183" i="5"/>
  <c r="I1184" i="5"/>
  <c r="I1185" i="5"/>
  <c r="I1186" i="5"/>
  <c r="I1187" i="5"/>
  <c r="I1188" i="5"/>
  <c r="I1189" i="5"/>
  <c r="I1190" i="5"/>
  <c r="I1191" i="5"/>
  <c r="I1192" i="5"/>
  <c r="I1193" i="5"/>
  <c r="I1194" i="5"/>
  <c r="I1195" i="5"/>
  <c r="I1196" i="5"/>
  <c r="I1197" i="5"/>
  <c r="I1198" i="5"/>
  <c r="I1199" i="5"/>
  <c r="I1200" i="5"/>
  <c r="I1201" i="5"/>
  <c r="I1202" i="5"/>
  <c r="I1203" i="5"/>
  <c r="I1204" i="5"/>
  <c r="I1205" i="5"/>
  <c r="I1206" i="5"/>
  <c r="I1207" i="5"/>
  <c r="I1208" i="5"/>
  <c r="I1209" i="5"/>
  <c r="I1210" i="5"/>
  <c r="I1211" i="5"/>
  <c r="I1212" i="5"/>
  <c r="I1213" i="5"/>
  <c r="I1214" i="5"/>
  <c r="I1215" i="5"/>
  <c r="I1216" i="5"/>
  <c r="I1217" i="5"/>
  <c r="I1218" i="5"/>
  <c r="I1219" i="5"/>
  <c r="I1220" i="5"/>
  <c r="I1221" i="5"/>
  <c r="I1222" i="5"/>
  <c r="I1223" i="5"/>
  <c r="I1224" i="5"/>
  <c r="I1225" i="5"/>
  <c r="I1226" i="5"/>
  <c r="I1227" i="5"/>
  <c r="I1228" i="5"/>
  <c r="I1229" i="5"/>
  <c r="I1230" i="5"/>
  <c r="I1231" i="5"/>
  <c r="I1232" i="5"/>
  <c r="I1233" i="5"/>
  <c r="I1234" i="5"/>
  <c r="I1235" i="5"/>
  <c r="I1236" i="5"/>
  <c r="I1237" i="5"/>
  <c r="I1238" i="5"/>
  <c r="I1239" i="5"/>
  <c r="I1240" i="5"/>
  <c r="I1241" i="5"/>
  <c r="I1242" i="5"/>
  <c r="I1243" i="5"/>
  <c r="I1244" i="5"/>
  <c r="I1245" i="5"/>
  <c r="I1246" i="5"/>
  <c r="I1247" i="5"/>
  <c r="I1248" i="5"/>
  <c r="I1249" i="5"/>
  <c r="I1250" i="5"/>
  <c r="I1251" i="5"/>
  <c r="I1252" i="5"/>
  <c r="I1253" i="5"/>
  <c r="I1254" i="5"/>
  <c r="I1255" i="5"/>
  <c r="I1256" i="5"/>
  <c r="I1257" i="5"/>
  <c r="I1258" i="5"/>
  <c r="I1259" i="5"/>
  <c r="I1260" i="5"/>
  <c r="I1261" i="5"/>
  <c r="I1262" i="5"/>
  <c r="I1263" i="5"/>
  <c r="I1264" i="5"/>
  <c r="I1265" i="5"/>
  <c r="I1266" i="5"/>
  <c r="I1267" i="5"/>
  <c r="I1268" i="5"/>
  <c r="I1269" i="5"/>
  <c r="I1270" i="5"/>
  <c r="I1271" i="5"/>
  <c r="I1272" i="5"/>
  <c r="I1273" i="5"/>
  <c r="I1274" i="5"/>
  <c r="I1275" i="5"/>
  <c r="I1276" i="5"/>
  <c r="I1277" i="5"/>
  <c r="I1278" i="5"/>
  <c r="I1279" i="5"/>
  <c r="I1280" i="5"/>
  <c r="I1281" i="5"/>
  <c r="I1282" i="5"/>
  <c r="I1283" i="5"/>
  <c r="I1284" i="5"/>
  <c r="I1285" i="5"/>
  <c r="I1286" i="5"/>
  <c r="I1287" i="5"/>
  <c r="I1288" i="5"/>
  <c r="I1289" i="5"/>
  <c r="I1290" i="5"/>
  <c r="I1291" i="5"/>
  <c r="I1292" i="5"/>
  <c r="I1293" i="5"/>
  <c r="I1294" i="5"/>
  <c r="I1295" i="5"/>
  <c r="I1296" i="5"/>
  <c r="I1297" i="5"/>
  <c r="I1298" i="5"/>
  <c r="I1299" i="5"/>
  <c r="I1300" i="5"/>
  <c r="I1301" i="5"/>
  <c r="I1302" i="5"/>
  <c r="I1303" i="5"/>
  <c r="I1304" i="5"/>
  <c r="I1305" i="5"/>
  <c r="I1306" i="5"/>
  <c r="I1307" i="5"/>
  <c r="I1308" i="5"/>
  <c r="I1309" i="5"/>
  <c r="I1310" i="5"/>
  <c r="I1311" i="5"/>
  <c r="I1312" i="5"/>
  <c r="I1313" i="5"/>
  <c r="I1314" i="5"/>
  <c r="I1315" i="5"/>
  <c r="I1316" i="5"/>
  <c r="I1317" i="5"/>
  <c r="I1318" i="5"/>
  <c r="I1319" i="5"/>
  <c r="I1320" i="5"/>
  <c r="I1321" i="5"/>
  <c r="I1322" i="5"/>
  <c r="I1323" i="5"/>
  <c r="I1324" i="5"/>
  <c r="I1325" i="5"/>
  <c r="I1326" i="5"/>
  <c r="I1327" i="5"/>
  <c r="I1328" i="5"/>
  <c r="I1329" i="5"/>
  <c r="I1330" i="5"/>
  <c r="I1331" i="5"/>
  <c r="I1332" i="5"/>
  <c r="I1333" i="5"/>
  <c r="I1334" i="5"/>
  <c r="I1335" i="5"/>
  <c r="I1336" i="5"/>
  <c r="I1337" i="5"/>
  <c r="I1338" i="5"/>
  <c r="I1339" i="5"/>
  <c r="I1340" i="5"/>
  <c r="I1341" i="5"/>
  <c r="I1342" i="5"/>
  <c r="I1343" i="5"/>
  <c r="I1344" i="5"/>
  <c r="I1345" i="5"/>
  <c r="I1346" i="5"/>
  <c r="I1347" i="5"/>
  <c r="I1348" i="5"/>
  <c r="I1349" i="5"/>
  <c r="I1350" i="5"/>
  <c r="I1351" i="5"/>
  <c r="I1352" i="5"/>
  <c r="I1353" i="5"/>
  <c r="I1354" i="5"/>
  <c r="I1355" i="5"/>
  <c r="I1356" i="5"/>
  <c r="I1357" i="5"/>
  <c r="I1358" i="5"/>
  <c r="I1359" i="5"/>
  <c r="I1360" i="5"/>
  <c r="I1361" i="5"/>
  <c r="I1362" i="5"/>
  <c r="I1363" i="5"/>
  <c r="I1364" i="5"/>
  <c r="I1365" i="5"/>
  <c r="I1366" i="5"/>
  <c r="I1367" i="5"/>
  <c r="I1368" i="5"/>
  <c r="I1369" i="5"/>
  <c r="I1370" i="5"/>
  <c r="I1371" i="5"/>
  <c r="I1372" i="5"/>
  <c r="I1373" i="5"/>
  <c r="I1374" i="5"/>
  <c r="I1375" i="5"/>
  <c r="I1376" i="5"/>
  <c r="I1377" i="5"/>
  <c r="I1378" i="5"/>
  <c r="I1379" i="5"/>
  <c r="I1380" i="5"/>
  <c r="I1381" i="5"/>
  <c r="I1382" i="5"/>
  <c r="I1383" i="5"/>
  <c r="I1384" i="5"/>
  <c r="I1385" i="5"/>
  <c r="I1386" i="5"/>
  <c r="I1387" i="5"/>
  <c r="I1388" i="5"/>
  <c r="I1389" i="5"/>
  <c r="I1390" i="5"/>
  <c r="I1391" i="5"/>
  <c r="I1392" i="5"/>
  <c r="I1393" i="5"/>
  <c r="I1394" i="5"/>
  <c r="I1395" i="5"/>
  <c r="I1396" i="5"/>
  <c r="I1397" i="5"/>
  <c r="I1398" i="5"/>
  <c r="I1399" i="5"/>
  <c r="I1400" i="5"/>
  <c r="I1401" i="5"/>
  <c r="I1402" i="5"/>
  <c r="I1403" i="5"/>
  <c r="I1404" i="5"/>
  <c r="I1405" i="5"/>
  <c r="I1406" i="5"/>
  <c r="I1407" i="5"/>
  <c r="I1408" i="5"/>
  <c r="I1409" i="5"/>
  <c r="I1410" i="5"/>
  <c r="I1411" i="5"/>
  <c r="I1412" i="5"/>
  <c r="I1413" i="5"/>
  <c r="I1414" i="5"/>
  <c r="I1415" i="5"/>
  <c r="I1416" i="5"/>
  <c r="I1417" i="5"/>
  <c r="I1418" i="5"/>
  <c r="I1419" i="5"/>
  <c r="I1420" i="5"/>
  <c r="I1421" i="5"/>
  <c r="I1422" i="5"/>
  <c r="I1423" i="5"/>
  <c r="I1424" i="5"/>
  <c r="I1425" i="5"/>
  <c r="I1426" i="5"/>
  <c r="I1427" i="5"/>
  <c r="I1428" i="5"/>
  <c r="I1429" i="5"/>
  <c r="I1430" i="5"/>
  <c r="I1431" i="5"/>
  <c r="I1432" i="5"/>
  <c r="I1433" i="5"/>
  <c r="I1434" i="5"/>
  <c r="I1435" i="5"/>
  <c r="I1436" i="5"/>
  <c r="I1437" i="5"/>
  <c r="I1438" i="5"/>
  <c r="I1439" i="5"/>
  <c r="I1440" i="5"/>
  <c r="I1441" i="5"/>
  <c r="I1442" i="5"/>
  <c r="I1443" i="5"/>
  <c r="I1444" i="5"/>
  <c r="I1445" i="5"/>
  <c r="I1446" i="5"/>
  <c r="I1447" i="5"/>
  <c r="I1448" i="5"/>
  <c r="I1449" i="5"/>
  <c r="I1450" i="5"/>
  <c r="I1451" i="5"/>
  <c r="I1452" i="5"/>
  <c r="I1453" i="5"/>
  <c r="I1454" i="5"/>
  <c r="I1455" i="5"/>
  <c r="I1456" i="5"/>
  <c r="I1457" i="5"/>
  <c r="I1458" i="5"/>
  <c r="I1459" i="5"/>
  <c r="I1460" i="5"/>
  <c r="I1461" i="5"/>
  <c r="I1462" i="5"/>
  <c r="I1463" i="5"/>
  <c r="I1464" i="5"/>
  <c r="I1465" i="5"/>
  <c r="I1466" i="5"/>
  <c r="I1467" i="5"/>
  <c r="I1468" i="5"/>
  <c r="I1469" i="5"/>
  <c r="I1470" i="5"/>
  <c r="I1471" i="5"/>
  <c r="I1472" i="5"/>
  <c r="I1473" i="5"/>
  <c r="I1474" i="5"/>
  <c r="I1475" i="5"/>
  <c r="I1476" i="5"/>
  <c r="I1477" i="5"/>
  <c r="I1478" i="5"/>
  <c r="I1479" i="5"/>
  <c r="I1480" i="5"/>
  <c r="I1481" i="5"/>
  <c r="I1482" i="5"/>
  <c r="I1483" i="5"/>
  <c r="I1484" i="5"/>
  <c r="I1485" i="5"/>
  <c r="I1486" i="5"/>
  <c r="I1487" i="5"/>
  <c r="I1488" i="5"/>
  <c r="I1489" i="5"/>
  <c r="I1490" i="5"/>
  <c r="I1491" i="5"/>
  <c r="I1492" i="5"/>
  <c r="I1493" i="5"/>
  <c r="I1494" i="5"/>
  <c r="I1495" i="5"/>
  <c r="I1496" i="5"/>
  <c r="I1497" i="5"/>
  <c r="I1498" i="5"/>
  <c r="I1499" i="5"/>
  <c r="I1500" i="5"/>
  <c r="I1501" i="5"/>
  <c r="I1502" i="5"/>
  <c r="I1503" i="5"/>
  <c r="I1504" i="5"/>
  <c r="I1505" i="5"/>
  <c r="I1506" i="5"/>
  <c r="I1507" i="5"/>
  <c r="I1508" i="5"/>
  <c r="I1509" i="5"/>
  <c r="I1510" i="5"/>
  <c r="I1511" i="5"/>
  <c r="I1512" i="5"/>
  <c r="I1513" i="5"/>
  <c r="I1514" i="5"/>
  <c r="I1515" i="5"/>
  <c r="I1516" i="5"/>
  <c r="I1517" i="5"/>
  <c r="I2" i="5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2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2" i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2" i="7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2" i="6"/>
  <c r="H1513" i="5"/>
  <c r="H1514" i="5"/>
  <c r="H1515" i="5"/>
  <c r="H1516" i="5"/>
  <c r="H1517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2" i="5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2" i="4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2" i="3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3" i="1"/>
  <c r="H4" i="1"/>
  <c r="H5" i="1"/>
  <c r="H6" i="1"/>
  <c r="H7" i="1"/>
  <c r="H8" i="1"/>
  <c r="H9" i="1"/>
  <c r="H10" i="1"/>
  <c r="H11" i="1"/>
  <c r="H12" i="1"/>
  <c r="H2" i="1"/>
  <c r="K3" i="7" a="1"/>
  <c r="K3" i="7" s="1"/>
  <c r="L3" i="7" s="1"/>
  <c r="K4" i="7" a="1"/>
  <c r="K4" i="7" s="1"/>
  <c r="L4" i="7" s="1"/>
  <c r="K5" i="7" a="1"/>
  <c r="K5" i="7" s="1"/>
  <c r="L5" i="7" s="1"/>
  <c r="K6" i="7" a="1"/>
  <c r="K6" i="7" s="1"/>
  <c r="L6" i="7" s="1"/>
  <c r="K7" i="7" a="1"/>
  <c r="K7" i="7" s="1"/>
  <c r="L7" i="7" s="1"/>
  <c r="K8" i="7" a="1"/>
  <c r="K8" i="7" s="1"/>
  <c r="L8" i="7" s="1"/>
  <c r="K9" i="7" a="1"/>
  <c r="K9" i="7" s="1"/>
  <c r="L9" i="7" s="1"/>
  <c r="K10" i="7" a="1"/>
  <c r="K10" i="7" s="1"/>
  <c r="L10" i="7" s="1"/>
  <c r="K11" i="7" a="1"/>
  <c r="K11" i="7" s="1"/>
  <c r="L11" i="7" s="1"/>
  <c r="K12" i="7" a="1"/>
  <c r="K12" i="7" s="1"/>
  <c r="L12" i="7" s="1"/>
  <c r="K13" i="7" a="1"/>
  <c r="K13" i="7" s="1"/>
  <c r="L13" i="7" s="1"/>
  <c r="K14" i="7" a="1"/>
  <c r="K14" i="7" s="1"/>
  <c r="L14" i="7" s="1"/>
  <c r="K15" i="7" a="1"/>
  <c r="K15" i="7" s="1"/>
  <c r="L15" i="7" s="1"/>
  <c r="K16" i="7" a="1"/>
  <c r="K16" i="7" s="1"/>
  <c r="L16" i="7" s="1"/>
  <c r="K17" i="7" a="1"/>
  <c r="K17" i="7" s="1"/>
  <c r="L17" i="7" s="1"/>
  <c r="K18" i="7" a="1"/>
  <c r="K18" i="7" s="1"/>
  <c r="L18" i="7" s="1"/>
  <c r="K19" i="7" a="1"/>
  <c r="K19" i="7" s="1"/>
  <c r="L19" i="7" s="1"/>
  <c r="K20" i="7" a="1"/>
  <c r="K20" i="7" s="1"/>
  <c r="L20" i="7" s="1"/>
  <c r="K21" i="7" a="1"/>
  <c r="K21" i="7" s="1"/>
  <c r="L21" i="7" s="1"/>
  <c r="K22" i="7" a="1"/>
  <c r="K22" i="7" s="1"/>
  <c r="L22" i="7" s="1"/>
  <c r="K23" i="7" a="1"/>
  <c r="K23" i="7" s="1"/>
  <c r="L23" i="7" s="1"/>
  <c r="K24" i="7" a="1"/>
  <c r="K24" i="7" s="1"/>
  <c r="L24" i="7" s="1"/>
  <c r="K25" i="7" a="1"/>
  <c r="K25" i="7" s="1"/>
  <c r="L25" i="7" s="1"/>
  <c r="K26" i="7" a="1"/>
  <c r="K26" i="7" s="1"/>
  <c r="L26" i="7" s="1"/>
  <c r="K27" i="7" a="1"/>
  <c r="K27" i="7" s="1"/>
  <c r="L27" i="7" s="1"/>
  <c r="K28" i="7" a="1"/>
  <c r="K28" i="7" s="1"/>
  <c r="L28" i="7" s="1"/>
  <c r="K29" i="7" a="1"/>
  <c r="K29" i="7" s="1"/>
  <c r="L29" i="7" s="1"/>
  <c r="K30" i="7" a="1"/>
  <c r="K30" i="7" s="1"/>
  <c r="L30" i="7" s="1"/>
  <c r="K31" i="7" a="1"/>
  <c r="K31" i="7" s="1"/>
  <c r="L31" i="7" s="1"/>
  <c r="K32" i="7" a="1"/>
  <c r="K32" i="7" s="1"/>
  <c r="L32" i="7" s="1"/>
  <c r="K33" i="7" a="1"/>
  <c r="K33" i="7" s="1"/>
  <c r="L33" i="7" s="1"/>
  <c r="K34" i="7" a="1"/>
  <c r="K34" i="7" s="1"/>
  <c r="L34" i="7" s="1"/>
  <c r="K35" i="7" a="1"/>
  <c r="K35" i="7" s="1"/>
  <c r="L35" i="7" s="1"/>
  <c r="K36" i="7" a="1"/>
  <c r="K36" i="7" s="1"/>
  <c r="L36" i="7" s="1"/>
  <c r="K37" i="7" a="1"/>
  <c r="K37" i="7" s="1"/>
  <c r="L37" i="7" s="1"/>
  <c r="K38" i="7" a="1"/>
  <c r="K38" i="7" s="1"/>
  <c r="L38" i="7" s="1"/>
  <c r="K39" i="7" a="1"/>
  <c r="K39" i="7" s="1"/>
  <c r="L39" i="7" s="1"/>
  <c r="K40" i="7" a="1"/>
  <c r="K40" i="7" s="1"/>
  <c r="L40" i="7" s="1"/>
  <c r="K41" i="7" a="1"/>
  <c r="K41" i="7" s="1"/>
  <c r="L41" i="7" s="1"/>
  <c r="K42" i="7" a="1"/>
  <c r="K42" i="7" s="1"/>
  <c r="L42" i="7" s="1"/>
  <c r="K43" i="7" a="1"/>
  <c r="K43" i="7" s="1"/>
  <c r="L43" i="7" s="1"/>
  <c r="K44" i="7" a="1"/>
  <c r="K44" i="7" s="1"/>
  <c r="L44" i="7" s="1"/>
  <c r="K45" i="7" a="1"/>
  <c r="K45" i="7" s="1"/>
  <c r="L45" i="7" s="1"/>
  <c r="K46" i="7" a="1"/>
  <c r="K46" i="7" s="1"/>
  <c r="L46" i="7" s="1"/>
  <c r="K47" i="7" a="1"/>
  <c r="K47" i="7" s="1"/>
  <c r="L47" i="7" s="1"/>
  <c r="K48" i="7" a="1"/>
  <c r="K48" i="7" s="1"/>
  <c r="L48" i="7" s="1"/>
  <c r="K49" i="7" a="1"/>
  <c r="K49" i="7" s="1"/>
  <c r="L49" i="7" s="1"/>
  <c r="K50" i="7" a="1"/>
  <c r="K50" i="7" s="1"/>
  <c r="L50" i="7" s="1"/>
  <c r="K51" i="7" a="1"/>
  <c r="K51" i="7" s="1"/>
  <c r="L51" i="7" s="1"/>
  <c r="K52" i="7" a="1"/>
  <c r="K52" i="7" s="1"/>
  <c r="L52" i="7" s="1"/>
  <c r="K53" i="7" a="1"/>
  <c r="K53" i="7" s="1"/>
  <c r="L53" i="7" s="1"/>
  <c r="K54" i="7" a="1"/>
  <c r="K54" i="7" s="1"/>
  <c r="L54" i="7" s="1"/>
  <c r="K55" i="7" a="1"/>
  <c r="K55" i="7" s="1"/>
  <c r="L55" i="7" s="1"/>
  <c r="K56" i="7" a="1"/>
  <c r="K56" i="7" s="1"/>
  <c r="L56" i="7" s="1"/>
  <c r="K57" i="7" a="1"/>
  <c r="K57" i="7" s="1"/>
  <c r="L57" i="7" s="1"/>
  <c r="K58" i="7" a="1"/>
  <c r="K58" i="7" s="1"/>
  <c r="L58" i="7" s="1"/>
  <c r="K59" i="7" a="1"/>
  <c r="K59" i="7" s="1"/>
  <c r="L59" i="7" s="1"/>
  <c r="K60" i="7" a="1"/>
  <c r="K60" i="7" s="1"/>
  <c r="L60" i="7" s="1"/>
  <c r="K61" i="7" a="1"/>
  <c r="K61" i="7" s="1"/>
  <c r="L61" i="7" s="1"/>
  <c r="K62" i="7" a="1"/>
  <c r="K62" i="7" s="1"/>
  <c r="L62" i="7" s="1"/>
  <c r="K63" i="7" a="1"/>
  <c r="K63" i="7" s="1"/>
  <c r="L63" i="7" s="1"/>
  <c r="K64" i="7" a="1"/>
  <c r="K64" i="7" s="1"/>
  <c r="L64" i="7" s="1"/>
  <c r="K65" i="7" a="1"/>
  <c r="K65" i="7" s="1"/>
  <c r="L65" i="7" s="1"/>
  <c r="K66" i="7" a="1"/>
  <c r="K66" i="7" s="1"/>
  <c r="L66" i="7" s="1"/>
  <c r="K67" i="7" a="1"/>
  <c r="K67" i="7" s="1"/>
  <c r="L67" i="7" s="1"/>
  <c r="K68" i="7" a="1"/>
  <c r="K68" i="7" s="1"/>
  <c r="L68" i="7" s="1"/>
  <c r="K69" i="7" a="1"/>
  <c r="K69" i="7" s="1"/>
  <c r="L69" i="7" s="1"/>
  <c r="K70" i="7" a="1"/>
  <c r="K70" i="7" s="1"/>
  <c r="L70" i="7" s="1"/>
  <c r="K71" i="7" a="1"/>
  <c r="K71" i="7" s="1"/>
  <c r="L71" i="7" s="1"/>
  <c r="K72" i="7" a="1"/>
  <c r="K72" i="7" s="1"/>
  <c r="L72" i="7" s="1"/>
  <c r="K73" i="7" a="1"/>
  <c r="K73" i="7" s="1"/>
  <c r="L73" i="7" s="1"/>
  <c r="K74" i="7" a="1"/>
  <c r="K74" i="7" s="1"/>
  <c r="L74" i="7" s="1"/>
  <c r="K75" i="7" a="1"/>
  <c r="K75" i="7" s="1"/>
  <c r="L75" i="7" s="1"/>
  <c r="K76" i="7" a="1"/>
  <c r="K76" i="7" s="1"/>
  <c r="L76" i="7" s="1"/>
  <c r="K77" i="7" a="1"/>
  <c r="K77" i="7" s="1"/>
  <c r="L77" i="7" s="1"/>
  <c r="K78" i="7" a="1"/>
  <c r="K78" i="7" s="1"/>
  <c r="L78" i="7" s="1"/>
  <c r="K79" i="7" a="1"/>
  <c r="K79" i="7" s="1"/>
  <c r="L79" i="7" s="1"/>
  <c r="K80" i="7" a="1"/>
  <c r="K80" i="7" s="1"/>
  <c r="L80" i="7" s="1"/>
  <c r="K81" i="7" a="1"/>
  <c r="K81" i="7" s="1"/>
  <c r="L81" i="7" s="1"/>
  <c r="K82" i="7" a="1"/>
  <c r="K82" i="7" s="1"/>
  <c r="L82" i="7" s="1"/>
  <c r="K83" i="7" a="1"/>
  <c r="K83" i="7" s="1"/>
  <c r="L83" i="7" s="1"/>
  <c r="K84" i="7" a="1"/>
  <c r="K84" i="7" s="1"/>
  <c r="L84" i="7" s="1"/>
  <c r="K85" i="7" a="1"/>
  <c r="K85" i="7" s="1"/>
  <c r="L85" i="7" s="1"/>
  <c r="K86" i="7" a="1"/>
  <c r="K86" i="7" s="1"/>
  <c r="L86" i="7" s="1"/>
  <c r="K87" i="7" a="1"/>
  <c r="K87" i="7" s="1"/>
  <c r="L87" i="7" s="1"/>
  <c r="K88" i="7" a="1"/>
  <c r="K88" i="7" s="1"/>
  <c r="L88" i="7" s="1"/>
  <c r="K89" i="7" a="1"/>
  <c r="K89" i="7" s="1"/>
  <c r="L89" i="7" s="1"/>
  <c r="K90" i="7" a="1"/>
  <c r="K90" i="7" s="1"/>
  <c r="L90" i="7" s="1"/>
  <c r="K91" i="7" a="1"/>
  <c r="K91" i="7" s="1"/>
  <c r="L91" i="7" s="1"/>
  <c r="K92" i="7" a="1"/>
  <c r="K92" i="7" s="1"/>
  <c r="L92" i="7" s="1"/>
  <c r="K93" i="7" a="1"/>
  <c r="K93" i="7" s="1"/>
  <c r="L93" i="7" s="1"/>
  <c r="K94" i="7" a="1"/>
  <c r="K94" i="7" s="1"/>
  <c r="L94" i="7" s="1"/>
  <c r="K95" i="7" a="1"/>
  <c r="K95" i="7" s="1"/>
  <c r="L95" i="7" s="1"/>
  <c r="K96" i="7" a="1"/>
  <c r="K96" i="7" s="1"/>
  <c r="L96" i="7" s="1"/>
  <c r="K97" i="7" a="1"/>
  <c r="K97" i="7" s="1"/>
  <c r="L97" i="7" s="1"/>
  <c r="K98" i="7" a="1"/>
  <c r="K98" i="7" s="1"/>
  <c r="L98" i="7" s="1"/>
  <c r="K99" i="7" a="1"/>
  <c r="K99" i="7" s="1"/>
  <c r="L99" i="7" s="1"/>
  <c r="K100" i="7" a="1"/>
  <c r="K100" i="7" s="1"/>
  <c r="L100" i="7" s="1"/>
  <c r="K101" i="7" a="1"/>
  <c r="K101" i="7" s="1"/>
  <c r="L101" i="7" s="1"/>
  <c r="K102" i="7" a="1"/>
  <c r="K102" i="7" s="1"/>
  <c r="L102" i="7" s="1"/>
  <c r="K103" i="7" a="1"/>
  <c r="K103" i="7" s="1"/>
  <c r="L103" i="7" s="1"/>
  <c r="K104" i="7" a="1"/>
  <c r="K104" i="7" s="1"/>
  <c r="L104" i="7" s="1"/>
  <c r="K105" i="7" a="1"/>
  <c r="K105" i="7" s="1"/>
  <c r="L105" i="7" s="1"/>
  <c r="K106" i="7" a="1"/>
  <c r="K106" i="7" s="1"/>
  <c r="L106" i="7" s="1"/>
  <c r="K107" i="7" a="1"/>
  <c r="K107" i="7" s="1"/>
  <c r="L107" i="7" s="1"/>
  <c r="K108" i="7" a="1"/>
  <c r="K108" i="7" s="1"/>
  <c r="L108" i="7" s="1"/>
  <c r="K109" i="7" a="1"/>
  <c r="K109" i="7" s="1"/>
  <c r="L109" i="7" s="1"/>
  <c r="K110" i="7" a="1"/>
  <c r="K110" i="7" s="1"/>
  <c r="L110" i="7" s="1"/>
  <c r="K111" i="7" a="1"/>
  <c r="K111" i="7" s="1"/>
  <c r="L111" i="7" s="1"/>
  <c r="K112" i="7" a="1"/>
  <c r="K112" i="7" s="1"/>
  <c r="L112" i="7" s="1"/>
  <c r="K113" i="7" a="1"/>
  <c r="K113" i="7" s="1"/>
  <c r="L113" i="7" s="1"/>
  <c r="K114" i="7" a="1"/>
  <c r="K114" i="7" s="1"/>
  <c r="L114" i="7" s="1"/>
  <c r="K115" i="7" a="1"/>
  <c r="K115" i="7" s="1"/>
  <c r="L115" i="7" s="1"/>
  <c r="K116" i="7" a="1"/>
  <c r="K116" i="7" s="1"/>
  <c r="L116" i="7" s="1"/>
  <c r="K117" i="7" a="1"/>
  <c r="K117" i="7" s="1"/>
  <c r="L117" i="7" s="1"/>
  <c r="K118" i="7" a="1"/>
  <c r="K118" i="7" s="1"/>
  <c r="L118" i="7" s="1"/>
  <c r="K119" i="7" a="1"/>
  <c r="K119" i="7" s="1"/>
  <c r="L119" i="7" s="1"/>
  <c r="K120" i="7" a="1"/>
  <c r="K120" i="7" s="1"/>
  <c r="L120" i="7" s="1"/>
  <c r="K121" i="7" a="1"/>
  <c r="K121" i="7" s="1"/>
  <c r="L121" i="7" s="1"/>
  <c r="K122" i="7" a="1"/>
  <c r="K122" i="7" s="1"/>
  <c r="L122" i="7" s="1"/>
  <c r="K123" i="7" a="1"/>
  <c r="K123" i="7" s="1"/>
  <c r="L123" i="7" s="1"/>
  <c r="K124" i="7" a="1"/>
  <c r="K124" i="7" s="1"/>
  <c r="L124" i="7" s="1"/>
  <c r="K125" i="7" a="1"/>
  <c r="K125" i="7" s="1"/>
  <c r="L125" i="7" s="1"/>
  <c r="K126" i="7" a="1"/>
  <c r="K126" i="7" s="1"/>
  <c r="L126" i="7" s="1"/>
  <c r="K127" i="7" a="1"/>
  <c r="K127" i="7" s="1"/>
  <c r="L127" i="7" s="1"/>
  <c r="K128" i="7" a="1"/>
  <c r="K128" i="7" s="1"/>
  <c r="L128" i="7" s="1"/>
  <c r="K129" i="7" a="1"/>
  <c r="K129" i="7" s="1"/>
  <c r="L129" i="7" s="1"/>
  <c r="K130" i="7" a="1"/>
  <c r="K130" i="7" s="1"/>
  <c r="L130" i="7" s="1"/>
  <c r="K131" i="7" a="1"/>
  <c r="K131" i="7" s="1"/>
  <c r="L131" i="7" s="1"/>
  <c r="K132" i="7" a="1"/>
  <c r="K132" i="7" s="1"/>
  <c r="L132" i="7" s="1"/>
  <c r="K133" i="7" a="1"/>
  <c r="K133" i="7" s="1"/>
  <c r="L133" i="7" s="1"/>
  <c r="K134" i="7" a="1"/>
  <c r="K134" i="7" s="1"/>
  <c r="L134" i="7" s="1"/>
  <c r="K135" i="7" a="1"/>
  <c r="K135" i="7" s="1"/>
  <c r="L135" i="7" s="1"/>
  <c r="K136" i="7" a="1"/>
  <c r="K136" i="7" s="1"/>
  <c r="L136" i="7" s="1"/>
  <c r="K137" i="7" a="1"/>
  <c r="K137" i="7" s="1"/>
  <c r="L137" i="7" s="1"/>
  <c r="K138" i="7" a="1"/>
  <c r="K138" i="7" s="1"/>
  <c r="L138" i="7" s="1"/>
  <c r="K139" i="7" a="1"/>
  <c r="K139" i="7" s="1"/>
  <c r="L139" i="7" s="1"/>
  <c r="K140" i="7" a="1"/>
  <c r="K140" i="7" s="1"/>
  <c r="L140" i="7" s="1"/>
  <c r="K141" i="7" a="1"/>
  <c r="K141" i="7" s="1"/>
  <c r="L141" i="7" s="1"/>
  <c r="K142" i="7" a="1"/>
  <c r="K142" i="7" s="1"/>
  <c r="L142" i="7" s="1"/>
  <c r="K143" i="7" a="1"/>
  <c r="K143" i="7" s="1"/>
  <c r="L143" i="7" s="1"/>
  <c r="K144" i="7" a="1"/>
  <c r="K144" i="7" s="1"/>
  <c r="L144" i="7" s="1"/>
  <c r="K145" i="7" a="1"/>
  <c r="K145" i="7" s="1"/>
  <c r="L145" i="7" s="1"/>
  <c r="K146" i="7" a="1"/>
  <c r="K146" i="7" s="1"/>
  <c r="L146" i="7" s="1"/>
  <c r="K147" i="7" a="1"/>
  <c r="K147" i="7" s="1"/>
  <c r="L147" i="7" s="1"/>
  <c r="K148" i="7" a="1"/>
  <c r="K148" i="7" s="1"/>
  <c r="L148" i="7" s="1"/>
  <c r="K149" i="7" a="1"/>
  <c r="K149" i="7" s="1"/>
  <c r="L149" i="7" s="1"/>
  <c r="K150" i="7" a="1"/>
  <c r="K150" i="7" s="1"/>
  <c r="L150" i="7" s="1"/>
  <c r="K151" i="7" a="1"/>
  <c r="K151" i="7" s="1"/>
  <c r="L151" i="7" s="1"/>
  <c r="K152" i="7" a="1"/>
  <c r="K152" i="7" s="1"/>
  <c r="L152" i="7" s="1"/>
  <c r="K153" i="7" a="1"/>
  <c r="K153" i="7" s="1"/>
  <c r="L153" i="7" s="1"/>
  <c r="K154" i="7" a="1"/>
  <c r="K154" i="7" s="1"/>
  <c r="L154" i="7" s="1"/>
  <c r="K155" i="7" a="1"/>
  <c r="K155" i="7" s="1"/>
  <c r="L155" i="7" s="1"/>
  <c r="K156" i="7" a="1"/>
  <c r="K156" i="7" s="1"/>
  <c r="L156" i="7" s="1"/>
  <c r="K157" i="7" a="1"/>
  <c r="K157" i="7" s="1"/>
  <c r="L157" i="7" s="1"/>
  <c r="K158" i="7" a="1"/>
  <c r="K158" i="7" s="1"/>
  <c r="L158" i="7" s="1"/>
  <c r="K159" i="7" a="1"/>
  <c r="K159" i="7" s="1"/>
  <c r="L159" i="7" s="1"/>
  <c r="K160" i="7" a="1"/>
  <c r="K160" i="7" s="1"/>
  <c r="L160" i="7" s="1"/>
  <c r="K161" i="7" a="1"/>
  <c r="K161" i="7" s="1"/>
  <c r="L161" i="7" s="1"/>
  <c r="K162" i="7" a="1"/>
  <c r="K162" i="7" s="1"/>
  <c r="L162" i="7" s="1"/>
  <c r="K163" i="7" a="1"/>
  <c r="K163" i="7" s="1"/>
  <c r="L163" i="7" s="1"/>
  <c r="K164" i="7" a="1"/>
  <c r="K164" i="7" s="1"/>
  <c r="L164" i="7" s="1"/>
  <c r="K165" i="7" a="1"/>
  <c r="K165" i="7" s="1"/>
  <c r="L165" i="7" s="1"/>
  <c r="K166" i="7" a="1"/>
  <c r="K166" i="7" s="1"/>
  <c r="L166" i="7" s="1"/>
  <c r="K167" i="7" a="1"/>
  <c r="K167" i="7" s="1"/>
  <c r="L167" i="7" s="1"/>
  <c r="K168" i="7" a="1"/>
  <c r="K168" i="7" s="1"/>
  <c r="L168" i="7" s="1"/>
  <c r="K169" i="7" a="1"/>
  <c r="K169" i="7" s="1"/>
  <c r="L169" i="7" s="1"/>
  <c r="K170" i="7" a="1"/>
  <c r="K170" i="7" s="1"/>
  <c r="L170" i="7" s="1"/>
  <c r="K171" i="7" a="1"/>
  <c r="K171" i="7" s="1"/>
  <c r="L171" i="7" s="1"/>
  <c r="K172" i="7" a="1"/>
  <c r="K172" i="7" s="1"/>
  <c r="L172" i="7" s="1"/>
  <c r="K173" i="7" a="1"/>
  <c r="K173" i="7" s="1"/>
  <c r="L173" i="7" s="1"/>
  <c r="K174" i="7" a="1"/>
  <c r="K174" i="7" s="1"/>
  <c r="L174" i="7" s="1"/>
  <c r="K175" i="7" a="1"/>
  <c r="K175" i="7" s="1"/>
  <c r="L175" i="7" s="1"/>
  <c r="K176" i="7" a="1"/>
  <c r="K176" i="7" s="1"/>
  <c r="L176" i="7" s="1"/>
  <c r="K177" i="7" a="1"/>
  <c r="K177" i="7" s="1"/>
  <c r="L177" i="7" s="1"/>
  <c r="K178" i="7" a="1"/>
  <c r="K178" i="7" s="1"/>
  <c r="L178" i="7" s="1"/>
  <c r="K179" i="7" a="1"/>
  <c r="K179" i="7" s="1"/>
  <c r="L179" i="7" s="1"/>
  <c r="K180" i="7" a="1"/>
  <c r="K180" i="7" s="1"/>
  <c r="L180" i="7" s="1"/>
  <c r="K181" i="7" a="1"/>
  <c r="K181" i="7" s="1"/>
  <c r="L181" i="7" s="1"/>
  <c r="K182" i="7" a="1"/>
  <c r="K182" i="7" s="1"/>
  <c r="L182" i="7" s="1"/>
  <c r="K183" i="7" a="1"/>
  <c r="K183" i="7" s="1"/>
  <c r="L183" i="7" s="1"/>
  <c r="K184" i="7" a="1"/>
  <c r="K184" i="7" s="1"/>
  <c r="L184" i="7" s="1"/>
  <c r="K185" i="7" a="1"/>
  <c r="K185" i="7" s="1"/>
  <c r="L185" i="7" s="1"/>
  <c r="K186" i="7" a="1"/>
  <c r="K186" i="7" s="1"/>
  <c r="L186" i="7" s="1"/>
  <c r="K187" i="7" a="1"/>
  <c r="K187" i="7" s="1"/>
  <c r="L187" i="7" s="1"/>
  <c r="K188" i="7" a="1"/>
  <c r="K188" i="7" s="1"/>
  <c r="L188" i="7" s="1"/>
  <c r="K189" i="7" a="1"/>
  <c r="K189" i="7" s="1"/>
  <c r="L189" i="7" s="1"/>
  <c r="K190" i="7" a="1"/>
  <c r="K190" i="7" s="1"/>
  <c r="L190" i="7" s="1"/>
  <c r="K191" i="7" a="1"/>
  <c r="K191" i="7" s="1"/>
  <c r="L191" i="7" s="1"/>
  <c r="K192" i="7" a="1"/>
  <c r="K192" i="7" s="1"/>
  <c r="L192" i="7" s="1"/>
  <c r="K193" i="7" a="1"/>
  <c r="K193" i="7" s="1"/>
  <c r="L193" i="7" s="1"/>
  <c r="K194" i="7" a="1"/>
  <c r="K194" i="7" s="1"/>
  <c r="L194" i="7" s="1"/>
  <c r="K195" i="7" a="1"/>
  <c r="K195" i="7" s="1"/>
  <c r="L195" i="7" s="1"/>
  <c r="K196" i="7" a="1"/>
  <c r="K196" i="7" s="1"/>
  <c r="L196" i="7" s="1"/>
  <c r="K197" i="7" a="1"/>
  <c r="K197" i="7" s="1"/>
  <c r="L197" i="7" s="1"/>
  <c r="K198" i="7" a="1"/>
  <c r="K198" i="7" s="1"/>
  <c r="L198" i="7" s="1"/>
  <c r="K199" i="7" a="1"/>
  <c r="K199" i="7" s="1"/>
  <c r="L199" i="7" s="1"/>
  <c r="K200" i="7" a="1"/>
  <c r="K200" i="7" s="1"/>
  <c r="L200" i="7" s="1"/>
  <c r="K201" i="7" a="1"/>
  <c r="K201" i="7" s="1"/>
  <c r="L201" i="7" s="1"/>
  <c r="K202" i="7" a="1"/>
  <c r="K202" i="7" s="1"/>
  <c r="L202" i="7" s="1"/>
  <c r="K203" i="7" a="1"/>
  <c r="K203" i="7" s="1"/>
  <c r="L203" i="7" s="1"/>
  <c r="K204" i="7" a="1"/>
  <c r="K204" i="7" s="1"/>
  <c r="L204" i="7" s="1"/>
  <c r="K205" i="7" a="1"/>
  <c r="K205" i="7" s="1"/>
  <c r="L205" i="7" s="1"/>
  <c r="K206" i="7" a="1"/>
  <c r="K206" i="7" s="1"/>
  <c r="L206" i="7" s="1"/>
  <c r="K207" i="7" a="1"/>
  <c r="K207" i="7" s="1"/>
  <c r="L207" i="7" s="1"/>
  <c r="K208" i="7" a="1"/>
  <c r="K208" i="7" s="1"/>
  <c r="L208" i="7" s="1"/>
  <c r="K209" i="7" a="1"/>
  <c r="K209" i="7" s="1"/>
  <c r="L209" i="7" s="1"/>
  <c r="K210" i="7" a="1"/>
  <c r="K210" i="7" s="1"/>
  <c r="L210" i="7" s="1"/>
  <c r="K211" i="7" a="1"/>
  <c r="K211" i="7" s="1"/>
  <c r="L211" i="7" s="1"/>
  <c r="K212" i="7" a="1"/>
  <c r="K212" i="7" s="1"/>
  <c r="L212" i="7" s="1"/>
  <c r="K213" i="7" a="1"/>
  <c r="K213" i="7" s="1"/>
  <c r="L213" i="7" s="1"/>
  <c r="K214" i="7" a="1"/>
  <c r="K214" i="7" s="1"/>
  <c r="L214" i="7" s="1"/>
  <c r="K215" i="7" a="1"/>
  <c r="K215" i="7" s="1"/>
  <c r="L215" i="7" s="1"/>
  <c r="K216" i="7" a="1"/>
  <c r="K216" i="7" s="1"/>
  <c r="L216" i="7" s="1"/>
  <c r="K217" i="7" a="1"/>
  <c r="K217" i="7" s="1"/>
  <c r="L217" i="7" s="1"/>
  <c r="K218" i="7" a="1"/>
  <c r="K218" i="7" s="1"/>
  <c r="L218" i="7" s="1"/>
  <c r="K219" i="7" a="1"/>
  <c r="K219" i="7" s="1"/>
  <c r="L219" i="7" s="1"/>
  <c r="K220" i="7" a="1"/>
  <c r="K220" i="7" s="1"/>
  <c r="L220" i="7" s="1"/>
  <c r="K221" i="7" a="1"/>
  <c r="K221" i="7" s="1"/>
  <c r="L221" i="7" s="1"/>
  <c r="K222" i="7" a="1"/>
  <c r="K222" i="7" s="1"/>
  <c r="L222" i="7" s="1"/>
  <c r="K223" i="7" a="1"/>
  <c r="K223" i="7" s="1"/>
  <c r="L223" i="7" s="1"/>
  <c r="K224" i="7" a="1"/>
  <c r="K224" i="7" s="1"/>
  <c r="L224" i="7" s="1"/>
  <c r="K225" i="7" a="1"/>
  <c r="K225" i="7" s="1"/>
  <c r="L225" i="7" s="1"/>
  <c r="K226" i="7" a="1"/>
  <c r="K226" i="7" s="1"/>
  <c r="L226" i="7" s="1"/>
  <c r="K227" i="7" a="1"/>
  <c r="K227" i="7" s="1"/>
  <c r="L227" i="7" s="1"/>
  <c r="K228" i="7" a="1"/>
  <c r="K228" i="7" s="1"/>
  <c r="L228" i="7" s="1"/>
  <c r="K229" i="7" a="1"/>
  <c r="K229" i="7" s="1"/>
  <c r="L229" i="7" s="1"/>
  <c r="K230" i="7" a="1"/>
  <c r="K230" i="7" s="1"/>
  <c r="L230" i="7" s="1"/>
  <c r="K231" i="7" a="1"/>
  <c r="K231" i="7" s="1"/>
  <c r="L231" i="7" s="1"/>
  <c r="K232" i="7" a="1"/>
  <c r="K232" i="7" s="1"/>
  <c r="L232" i="7" s="1"/>
  <c r="K233" i="7" a="1"/>
  <c r="K233" i="7" s="1"/>
  <c r="L233" i="7" s="1"/>
  <c r="K234" i="7" a="1"/>
  <c r="K234" i="7" s="1"/>
  <c r="L234" i="7" s="1"/>
  <c r="K235" i="7" a="1"/>
  <c r="K235" i="7" s="1"/>
  <c r="L235" i="7" s="1"/>
  <c r="K236" i="7" a="1"/>
  <c r="K236" i="7" s="1"/>
  <c r="L236" i="7" s="1"/>
  <c r="K237" i="7" a="1"/>
  <c r="K237" i="7" s="1"/>
  <c r="L237" i="7" s="1"/>
  <c r="K238" i="7" a="1"/>
  <c r="K238" i="7" s="1"/>
  <c r="L238" i="7" s="1"/>
  <c r="K239" i="7" a="1"/>
  <c r="K239" i="7" s="1"/>
  <c r="L239" i="7" s="1"/>
  <c r="K240" i="7" a="1"/>
  <c r="K240" i="7" s="1"/>
  <c r="L240" i="7" s="1"/>
  <c r="K241" i="7" a="1"/>
  <c r="K241" i="7" s="1"/>
  <c r="L241" i="7" s="1"/>
  <c r="K242" i="7" a="1"/>
  <c r="K242" i="7" s="1"/>
  <c r="L242" i="7" s="1"/>
  <c r="K243" i="7" a="1"/>
  <c r="K243" i="7" s="1"/>
  <c r="L243" i="7" s="1"/>
  <c r="K244" i="7" a="1"/>
  <c r="K244" i="7" s="1"/>
  <c r="L244" i="7" s="1"/>
  <c r="K245" i="7" a="1"/>
  <c r="K245" i="7" s="1"/>
  <c r="L245" i="7" s="1"/>
  <c r="K246" i="7" a="1"/>
  <c r="K246" i="7" s="1"/>
  <c r="L246" i="7" s="1"/>
  <c r="K247" i="7" a="1"/>
  <c r="K247" i="7" s="1"/>
  <c r="L247" i="7" s="1"/>
  <c r="K248" i="7" a="1"/>
  <c r="K248" i="7" s="1"/>
  <c r="L248" i="7" s="1"/>
  <c r="K249" i="7" a="1"/>
  <c r="K249" i="7" s="1"/>
  <c r="L249" i="7" s="1"/>
  <c r="K250" i="7" a="1"/>
  <c r="K250" i="7" s="1"/>
  <c r="L250" i="7" s="1"/>
  <c r="K251" i="7" a="1"/>
  <c r="K251" i="7" s="1"/>
  <c r="L251" i="7" s="1"/>
  <c r="K252" i="7" a="1"/>
  <c r="K252" i="7" s="1"/>
  <c r="L252" i="7" s="1"/>
  <c r="K253" i="7" a="1"/>
  <c r="K253" i="7" s="1"/>
  <c r="L253" i="7" s="1"/>
  <c r="K254" i="7" a="1"/>
  <c r="K254" i="7" s="1"/>
  <c r="L254" i="7" s="1"/>
  <c r="K255" i="7" a="1"/>
  <c r="K255" i="7" s="1"/>
  <c r="L255" i="7" s="1"/>
  <c r="K256" i="7" a="1"/>
  <c r="K256" i="7" s="1"/>
  <c r="L256" i="7" s="1"/>
  <c r="K257" i="7" a="1"/>
  <c r="K257" i="7" s="1"/>
  <c r="L257" i="7" s="1"/>
  <c r="K258" i="7" a="1"/>
  <c r="K258" i="7" s="1"/>
  <c r="L258" i="7" s="1"/>
  <c r="K259" i="7" a="1"/>
  <c r="K259" i="7" s="1"/>
  <c r="L259" i="7" s="1"/>
  <c r="K260" i="7" a="1"/>
  <c r="K260" i="7" s="1"/>
  <c r="L260" i="7" s="1"/>
  <c r="K261" i="7" a="1"/>
  <c r="K261" i="7" s="1"/>
  <c r="L261" i="7" s="1"/>
  <c r="K262" i="7" a="1"/>
  <c r="K262" i="7" s="1"/>
  <c r="L262" i="7" s="1"/>
  <c r="K263" i="7" a="1"/>
  <c r="K263" i="7" s="1"/>
  <c r="L263" i="7" s="1"/>
  <c r="K264" i="7" a="1"/>
  <c r="K264" i="7" s="1"/>
  <c r="L264" i="7" s="1"/>
  <c r="K265" i="7" a="1"/>
  <c r="K265" i="7" s="1"/>
  <c r="L265" i="7" s="1"/>
  <c r="K266" i="7" a="1"/>
  <c r="K266" i="7" s="1"/>
  <c r="L266" i="7" s="1"/>
  <c r="K267" i="7" a="1"/>
  <c r="K267" i="7" s="1"/>
  <c r="L267" i="7" s="1"/>
  <c r="K268" i="7" a="1"/>
  <c r="K268" i="7" s="1"/>
  <c r="L268" i="7" s="1"/>
  <c r="K269" i="7" a="1"/>
  <c r="K269" i="7" s="1"/>
  <c r="L269" i="7" s="1"/>
  <c r="K270" i="7" a="1"/>
  <c r="K270" i="7" s="1"/>
  <c r="L270" i="7" s="1"/>
  <c r="K271" i="7" a="1"/>
  <c r="K271" i="7" s="1"/>
  <c r="L271" i="7" s="1"/>
  <c r="K272" i="7" a="1"/>
  <c r="K272" i="7" s="1"/>
  <c r="L272" i="7" s="1"/>
  <c r="K273" i="7" a="1"/>
  <c r="K273" i="7" s="1"/>
  <c r="L273" i="7" s="1"/>
  <c r="K274" i="7" a="1"/>
  <c r="K274" i="7" s="1"/>
  <c r="L274" i="7" s="1"/>
  <c r="K275" i="7" a="1"/>
  <c r="K275" i="7" s="1"/>
  <c r="L275" i="7" s="1"/>
  <c r="K276" i="7" a="1"/>
  <c r="K276" i="7" s="1"/>
  <c r="L276" i="7" s="1"/>
  <c r="K277" i="7" a="1"/>
  <c r="K277" i="7" s="1"/>
  <c r="L277" i="7" s="1"/>
  <c r="K278" i="7" a="1"/>
  <c r="K278" i="7" s="1"/>
  <c r="L278" i="7" s="1"/>
  <c r="K279" i="7" a="1"/>
  <c r="K279" i="7" s="1"/>
  <c r="L279" i="7" s="1"/>
  <c r="K280" i="7" a="1"/>
  <c r="K280" i="7" s="1"/>
  <c r="L280" i="7" s="1"/>
  <c r="K281" i="7" a="1"/>
  <c r="K281" i="7" s="1"/>
  <c r="L281" i="7" s="1"/>
  <c r="K282" i="7" a="1"/>
  <c r="K282" i="7" s="1"/>
  <c r="L282" i="7" s="1"/>
  <c r="K283" i="7" a="1"/>
  <c r="K283" i="7" s="1"/>
  <c r="L283" i="7" s="1"/>
  <c r="K284" i="7" a="1"/>
  <c r="K284" i="7" s="1"/>
  <c r="L284" i="7" s="1"/>
  <c r="K285" i="7" a="1"/>
  <c r="K285" i="7" s="1"/>
  <c r="L285" i="7" s="1"/>
  <c r="K286" i="7" a="1"/>
  <c r="K286" i="7" s="1"/>
  <c r="L286" i="7" s="1"/>
  <c r="K287" i="7" a="1"/>
  <c r="K287" i="7" s="1"/>
  <c r="L287" i="7" s="1"/>
  <c r="K288" i="7" a="1"/>
  <c r="K288" i="7" s="1"/>
  <c r="L288" i="7" s="1"/>
  <c r="K289" i="7" a="1"/>
  <c r="K289" i="7" s="1"/>
  <c r="L289" i="7" s="1"/>
  <c r="K290" i="7" a="1"/>
  <c r="K290" i="7" s="1"/>
  <c r="L290" i="7" s="1"/>
  <c r="K291" i="7" a="1"/>
  <c r="K291" i="7" s="1"/>
  <c r="L291" i="7" s="1"/>
  <c r="K292" i="7" a="1"/>
  <c r="K292" i="7" s="1"/>
  <c r="L292" i="7" s="1"/>
  <c r="K293" i="7" a="1"/>
  <c r="K293" i="7" s="1"/>
  <c r="L293" i="7" s="1"/>
  <c r="K294" i="7" a="1"/>
  <c r="K294" i="7" s="1"/>
  <c r="L294" i="7" s="1"/>
  <c r="K295" i="7" a="1"/>
  <c r="K295" i="7" s="1"/>
  <c r="L295" i="7" s="1"/>
  <c r="K296" i="7" a="1"/>
  <c r="K296" i="7" s="1"/>
  <c r="L296" i="7" s="1"/>
  <c r="K297" i="7" a="1"/>
  <c r="K297" i="7" s="1"/>
  <c r="L297" i="7" s="1"/>
  <c r="K298" i="7" a="1"/>
  <c r="K298" i="7" s="1"/>
  <c r="L298" i="7" s="1"/>
  <c r="K299" i="7" a="1"/>
  <c r="K299" i="7" s="1"/>
  <c r="L299" i="7" s="1"/>
  <c r="K300" i="7" a="1"/>
  <c r="K300" i="7" s="1"/>
  <c r="L300" i="7" s="1"/>
  <c r="K301" i="7" a="1"/>
  <c r="K301" i="7" s="1"/>
  <c r="L301" i="7" s="1"/>
  <c r="K302" i="7" a="1"/>
  <c r="K302" i="7" s="1"/>
  <c r="L302" i="7" s="1"/>
  <c r="K303" i="7" a="1"/>
  <c r="K303" i="7" s="1"/>
  <c r="L303" i="7" s="1"/>
  <c r="K304" i="7" a="1"/>
  <c r="K304" i="7" s="1"/>
  <c r="L304" i="7" s="1"/>
  <c r="K305" i="7" a="1"/>
  <c r="K305" i="7" s="1"/>
  <c r="L305" i="7" s="1"/>
  <c r="K306" i="7" a="1"/>
  <c r="K306" i="7" s="1"/>
  <c r="L306" i="7" s="1"/>
  <c r="K307" i="7" a="1"/>
  <c r="K307" i="7" s="1"/>
  <c r="L307" i="7" s="1"/>
  <c r="K308" i="7" a="1"/>
  <c r="K308" i="7" s="1"/>
  <c r="L308" i="7" s="1"/>
  <c r="K309" i="7" a="1"/>
  <c r="K309" i="7" s="1"/>
  <c r="L309" i="7" s="1"/>
  <c r="K310" i="7" a="1"/>
  <c r="K310" i="7" s="1"/>
  <c r="L310" i="7" s="1"/>
  <c r="K311" i="7" a="1"/>
  <c r="K311" i="7" s="1"/>
  <c r="L311" i="7" s="1"/>
  <c r="K312" i="7" a="1"/>
  <c r="K312" i="7" s="1"/>
  <c r="L312" i="7" s="1"/>
  <c r="K313" i="7" a="1"/>
  <c r="K313" i="7" s="1"/>
  <c r="L313" i="7" s="1"/>
  <c r="K314" i="7" a="1"/>
  <c r="K314" i="7" s="1"/>
  <c r="L314" i="7" s="1"/>
  <c r="K315" i="7" a="1"/>
  <c r="K315" i="7" s="1"/>
  <c r="L315" i="7" s="1"/>
  <c r="K316" i="7" a="1"/>
  <c r="K316" i="7" s="1"/>
  <c r="L316" i="7" s="1"/>
  <c r="K317" i="7" a="1"/>
  <c r="K317" i="7" s="1"/>
  <c r="L317" i="7" s="1"/>
  <c r="K318" i="7" a="1"/>
  <c r="K318" i="7" s="1"/>
  <c r="L318" i="7" s="1"/>
  <c r="K319" i="7" a="1"/>
  <c r="K319" i="7" s="1"/>
  <c r="L319" i="7" s="1"/>
  <c r="K320" i="7" a="1"/>
  <c r="K320" i="7" s="1"/>
  <c r="L320" i="7" s="1"/>
  <c r="K321" i="7" a="1"/>
  <c r="K321" i="7" s="1"/>
  <c r="L321" i="7" s="1"/>
  <c r="K322" i="7" a="1"/>
  <c r="K322" i="7" s="1"/>
  <c r="L322" i="7" s="1"/>
  <c r="K323" i="7" a="1"/>
  <c r="K323" i="7" s="1"/>
  <c r="L323" i="7" s="1"/>
  <c r="K324" i="7" a="1"/>
  <c r="K324" i="7" s="1"/>
  <c r="L324" i="7" s="1"/>
  <c r="K325" i="7" a="1"/>
  <c r="K325" i="7" s="1"/>
  <c r="L325" i="7" s="1"/>
  <c r="K326" i="7" a="1"/>
  <c r="K326" i="7" s="1"/>
  <c r="L326" i="7" s="1"/>
  <c r="K327" i="7" a="1"/>
  <c r="K327" i="7" s="1"/>
  <c r="L327" i="7" s="1"/>
  <c r="K328" i="7" a="1"/>
  <c r="K328" i="7" s="1"/>
  <c r="L328" i="7" s="1"/>
  <c r="K329" i="7" a="1"/>
  <c r="K329" i="7" s="1"/>
  <c r="L329" i="7" s="1"/>
  <c r="K330" i="7" a="1"/>
  <c r="K330" i="7" s="1"/>
  <c r="L330" i="7" s="1"/>
  <c r="K331" i="7" a="1"/>
  <c r="K331" i="7" s="1"/>
  <c r="L331" i="7" s="1"/>
  <c r="K332" i="7" a="1"/>
  <c r="K332" i="7" s="1"/>
  <c r="L332" i="7" s="1"/>
  <c r="K333" i="7" a="1"/>
  <c r="K333" i="7" s="1"/>
  <c r="L333" i="7" s="1"/>
  <c r="K334" i="7" a="1"/>
  <c r="K334" i="7" s="1"/>
  <c r="L334" i="7" s="1"/>
  <c r="K335" i="7" a="1"/>
  <c r="K335" i="7" s="1"/>
  <c r="L335" i="7" s="1"/>
  <c r="K336" i="7" a="1"/>
  <c r="K336" i="7" s="1"/>
  <c r="L336" i="7" s="1"/>
  <c r="K337" i="7" a="1"/>
  <c r="K337" i="7" s="1"/>
  <c r="L337" i="7" s="1"/>
  <c r="K338" i="7" a="1"/>
  <c r="K338" i="7" s="1"/>
  <c r="L338" i="7" s="1"/>
  <c r="K339" i="7" a="1"/>
  <c r="K339" i="7" s="1"/>
  <c r="L339" i="7" s="1"/>
  <c r="K340" i="7" a="1"/>
  <c r="K340" i="7" s="1"/>
  <c r="L340" i="7" s="1"/>
  <c r="K341" i="7" a="1"/>
  <c r="K341" i="7" s="1"/>
  <c r="L341" i="7" s="1"/>
  <c r="K342" i="7" a="1"/>
  <c r="K342" i="7" s="1"/>
  <c r="L342" i="7" s="1"/>
  <c r="K343" i="7" a="1"/>
  <c r="K343" i="7" s="1"/>
  <c r="L343" i="7" s="1"/>
  <c r="K344" i="7" a="1"/>
  <c r="K344" i="7" s="1"/>
  <c r="L344" i="7" s="1"/>
  <c r="K345" i="7" a="1"/>
  <c r="K345" i="7" s="1"/>
  <c r="L345" i="7" s="1"/>
  <c r="K346" i="7" a="1"/>
  <c r="K346" i="7" s="1"/>
  <c r="L346" i="7" s="1"/>
  <c r="K347" i="7" a="1"/>
  <c r="K347" i="7" s="1"/>
  <c r="L347" i="7" s="1"/>
  <c r="K348" i="7" a="1"/>
  <c r="K348" i="7" s="1"/>
  <c r="L348" i="7" s="1"/>
  <c r="K349" i="7" a="1"/>
  <c r="K349" i="7" s="1"/>
  <c r="L349" i="7" s="1"/>
  <c r="K350" i="7" a="1"/>
  <c r="K350" i="7" s="1"/>
  <c r="L350" i="7" s="1"/>
  <c r="K351" i="7" a="1"/>
  <c r="K351" i="7" s="1"/>
  <c r="L351" i="7" s="1"/>
  <c r="K352" i="7" a="1"/>
  <c r="K352" i="7" s="1"/>
  <c r="L352" i="7" s="1"/>
  <c r="K353" i="7" a="1"/>
  <c r="K353" i="7" s="1"/>
  <c r="L353" i="7" s="1"/>
  <c r="K354" i="7" a="1"/>
  <c r="K354" i="7" s="1"/>
  <c r="L354" i="7" s="1"/>
  <c r="K355" i="7" a="1"/>
  <c r="K355" i="7" s="1"/>
  <c r="L355" i="7" s="1"/>
  <c r="K356" i="7" a="1"/>
  <c r="K356" i="7" s="1"/>
  <c r="L356" i="7" s="1"/>
  <c r="K357" i="7" a="1"/>
  <c r="K357" i="7" s="1"/>
  <c r="L357" i="7" s="1"/>
  <c r="K358" i="7" a="1"/>
  <c r="K358" i="7" s="1"/>
  <c r="L358" i="7" s="1"/>
  <c r="K359" i="7" a="1"/>
  <c r="K359" i="7" s="1"/>
  <c r="L359" i="7" s="1"/>
  <c r="K360" i="7" a="1"/>
  <c r="K360" i="7" s="1"/>
  <c r="L360" i="7" s="1"/>
  <c r="K361" i="7" a="1"/>
  <c r="K361" i="7" s="1"/>
  <c r="L361" i="7" s="1"/>
  <c r="K362" i="7" a="1"/>
  <c r="K362" i="7" s="1"/>
  <c r="L362" i="7" s="1"/>
  <c r="K363" i="7" a="1"/>
  <c r="K363" i="7" s="1"/>
  <c r="L363" i="7" s="1"/>
  <c r="K364" i="7" a="1"/>
  <c r="K364" i="7" s="1"/>
  <c r="L364" i="7" s="1"/>
  <c r="K365" i="7" a="1"/>
  <c r="K365" i="7" s="1"/>
  <c r="L365" i="7" s="1"/>
  <c r="K366" i="7" a="1"/>
  <c r="K366" i="7" s="1"/>
  <c r="L366" i="7" s="1"/>
  <c r="K367" i="7" a="1"/>
  <c r="K367" i="7" s="1"/>
  <c r="L367" i="7" s="1"/>
  <c r="K368" i="7" a="1"/>
  <c r="K368" i="7" s="1"/>
  <c r="L368" i="7" s="1"/>
  <c r="K369" i="7" a="1"/>
  <c r="K369" i="7" s="1"/>
  <c r="L369" i="7" s="1"/>
  <c r="K370" i="7" a="1"/>
  <c r="K370" i="7" s="1"/>
  <c r="L370" i="7" s="1"/>
  <c r="K371" i="7" a="1"/>
  <c r="K371" i="7" s="1"/>
  <c r="L371" i="7" s="1"/>
  <c r="K372" i="7" a="1"/>
  <c r="K372" i="7" s="1"/>
  <c r="L372" i="7" s="1"/>
  <c r="K373" i="7" a="1"/>
  <c r="K373" i="7" s="1"/>
  <c r="L373" i="7" s="1"/>
  <c r="K374" i="7" a="1"/>
  <c r="K374" i="7" s="1"/>
  <c r="L374" i="7" s="1"/>
  <c r="K375" i="7" a="1"/>
  <c r="K375" i="7" s="1"/>
  <c r="L375" i="7" s="1"/>
  <c r="K376" i="7" a="1"/>
  <c r="K376" i="7" s="1"/>
  <c r="L376" i="7" s="1"/>
  <c r="K377" i="7" a="1"/>
  <c r="K377" i="7" s="1"/>
  <c r="L377" i="7" s="1"/>
  <c r="K378" i="7" a="1"/>
  <c r="K378" i="7" s="1"/>
  <c r="L378" i="7" s="1"/>
  <c r="K379" i="7" a="1"/>
  <c r="K379" i="7" s="1"/>
  <c r="L379" i="7" s="1"/>
  <c r="K380" i="7" a="1"/>
  <c r="K380" i="7" s="1"/>
  <c r="L380" i="7" s="1"/>
  <c r="K381" i="7" a="1"/>
  <c r="K381" i="7" s="1"/>
  <c r="L381" i="7" s="1"/>
  <c r="K382" i="7" a="1"/>
  <c r="K382" i="7" s="1"/>
  <c r="L382" i="7" s="1"/>
  <c r="K383" i="7" a="1"/>
  <c r="K383" i="7" s="1"/>
  <c r="L383" i="7" s="1"/>
  <c r="K384" i="7" a="1"/>
  <c r="K384" i="7" s="1"/>
  <c r="L384" i="7" s="1"/>
  <c r="K385" i="7" a="1"/>
  <c r="K385" i="7" s="1"/>
  <c r="L385" i="7" s="1"/>
  <c r="K386" i="7" a="1"/>
  <c r="K386" i="7" s="1"/>
  <c r="L386" i="7" s="1"/>
  <c r="K387" i="7" a="1"/>
  <c r="K387" i="7" s="1"/>
  <c r="L387" i="7" s="1"/>
  <c r="K388" i="7" a="1"/>
  <c r="K388" i="7" s="1"/>
  <c r="L388" i="7" s="1"/>
  <c r="K389" i="7" a="1"/>
  <c r="K389" i="7" s="1"/>
  <c r="L389" i="7" s="1"/>
  <c r="K390" i="7" a="1"/>
  <c r="K390" i="7" s="1"/>
  <c r="L390" i="7" s="1"/>
  <c r="K391" i="7" a="1"/>
  <c r="K391" i="7" s="1"/>
  <c r="L391" i="7" s="1"/>
  <c r="K392" i="7" a="1"/>
  <c r="K392" i="7" s="1"/>
  <c r="L392" i="7" s="1"/>
  <c r="K393" i="7" a="1"/>
  <c r="K393" i="7" s="1"/>
  <c r="L393" i="7" s="1"/>
  <c r="K394" i="7" a="1"/>
  <c r="K394" i="7" s="1"/>
  <c r="L394" i="7" s="1"/>
  <c r="K395" i="7" a="1"/>
  <c r="K395" i="7" s="1"/>
  <c r="L395" i="7" s="1"/>
  <c r="K396" i="7" a="1"/>
  <c r="K396" i="7" s="1"/>
  <c r="L396" i="7" s="1"/>
  <c r="K397" i="7" a="1"/>
  <c r="K397" i="7" s="1"/>
  <c r="L397" i="7" s="1"/>
  <c r="K398" i="7" a="1"/>
  <c r="K398" i="7" s="1"/>
  <c r="L398" i="7" s="1"/>
  <c r="K399" i="7" a="1"/>
  <c r="K399" i="7" s="1"/>
  <c r="L399" i="7" s="1"/>
  <c r="K400" i="7" a="1"/>
  <c r="K400" i="7" s="1"/>
  <c r="L400" i="7" s="1"/>
  <c r="K401" i="7" a="1"/>
  <c r="K401" i="7" s="1"/>
  <c r="L401" i="7" s="1"/>
  <c r="K402" i="7" a="1"/>
  <c r="K402" i="7" s="1"/>
  <c r="L402" i="7" s="1"/>
  <c r="K403" i="7" a="1"/>
  <c r="K403" i="7" s="1"/>
  <c r="L403" i="7" s="1"/>
  <c r="K404" i="7" a="1"/>
  <c r="K404" i="7" s="1"/>
  <c r="L404" i="7" s="1"/>
  <c r="K405" i="7" a="1"/>
  <c r="K405" i="7" s="1"/>
  <c r="L405" i="7" s="1"/>
  <c r="K406" i="7" a="1"/>
  <c r="K406" i="7" s="1"/>
  <c r="L406" i="7" s="1"/>
  <c r="K407" i="7" a="1"/>
  <c r="K407" i="7" s="1"/>
  <c r="L407" i="7" s="1"/>
  <c r="K408" i="7" a="1"/>
  <c r="K408" i="7" s="1"/>
  <c r="L408" i="7" s="1"/>
  <c r="K409" i="7" a="1"/>
  <c r="K409" i="7" s="1"/>
  <c r="L409" i="7" s="1"/>
  <c r="K410" i="7" a="1"/>
  <c r="K410" i="7" s="1"/>
  <c r="L410" i="7" s="1"/>
  <c r="K411" i="7" a="1"/>
  <c r="K411" i="7" s="1"/>
  <c r="L411" i="7" s="1"/>
  <c r="K412" i="7" a="1"/>
  <c r="K412" i="7" s="1"/>
  <c r="L412" i="7" s="1"/>
  <c r="K413" i="7" a="1"/>
  <c r="K413" i="7" s="1"/>
  <c r="L413" i="7" s="1"/>
  <c r="K414" i="7" a="1"/>
  <c r="K414" i="7" s="1"/>
  <c r="L414" i="7" s="1"/>
  <c r="K415" i="7" a="1"/>
  <c r="K415" i="7" s="1"/>
  <c r="L415" i="7" s="1"/>
  <c r="K416" i="7" a="1"/>
  <c r="K416" i="7" s="1"/>
  <c r="L416" i="7" s="1"/>
  <c r="K417" i="7" a="1"/>
  <c r="K417" i="7" s="1"/>
  <c r="L417" i="7" s="1"/>
  <c r="K418" i="7" a="1"/>
  <c r="K418" i="7" s="1"/>
  <c r="L418" i="7" s="1"/>
  <c r="K419" i="7" a="1"/>
  <c r="K419" i="7" s="1"/>
  <c r="L419" i="7" s="1"/>
  <c r="K420" i="7" a="1"/>
  <c r="K420" i="7" s="1"/>
  <c r="L420" i="7" s="1"/>
  <c r="K421" i="7" a="1"/>
  <c r="K421" i="7" s="1"/>
  <c r="L421" i="7" s="1"/>
  <c r="K422" i="7" a="1"/>
  <c r="K422" i="7" s="1"/>
  <c r="L422" i="7" s="1"/>
  <c r="K423" i="7" a="1"/>
  <c r="K423" i="7" s="1"/>
  <c r="L423" i="7" s="1"/>
  <c r="K424" i="7" a="1"/>
  <c r="K424" i="7" s="1"/>
  <c r="L424" i="7" s="1"/>
  <c r="K425" i="7" a="1"/>
  <c r="K425" i="7" s="1"/>
  <c r="L425" i="7" s="1"/>
  <c r="K426" i="7" a="1"/>
  <c r="K426" i="7" s="1"/>
  <c r="L426" i="7" s="1"/>
  <c r="K427" i="7" a="1"/>
  <c r="K427" i="7" s="1"/>
  <c r="L427" i="7" s="1"/>
  <c r="K428" i="7" a="1"/>
  <c r="K428" i="7" s="1"/>
  <c r="L428" i="7" s="1"/>
  <c r="K429" i="7" a="1"/>
  <c r="K429" i="7" s="1"/>
  <c r="L429" i="7" s="1"/>
  <c r="K430" i="7" a="1"/>
  <c r="K430" i="7" s="1"/>
  <c r="L430" i="7" s="1"/>
  <c r="K431" i="7" a="1"/>
  <c r="K431" i="7" s="1"/>
  <c r="L431" i="7" s="1"/>
  <c r="K432" i="7" a="1"/>
  <c r="K432" i="7" s="1"/>
  <c r="L432" i="7" s="1"/>
  <c r="K433" i="7" a="1"/>
  <c r="K433" i="7" s="1"/>
  <c r="L433" i="7" s="1"/>
  <c r="K434" i="7" a="1"/>
  <c r="K434" i="7" s="1"/>
  <c r="L434" i="7" s="1"/>
  <c r="K435" i="7" a="1"/>
  <c r="K435" i="7" s="1"/>
  <c r="L435" i="7" s="1"/>
  <c r="K436" i="7" a="1"/>
  <c r="K436" i="7" s="1"/>
  <c r="L436" i="7" s="1"/>
  <c r="K437" i="7" a="1"/>
  <c r="K437" i="7" s="1"/>
  <c r="L437" i="7" s="1"/>
  <c r="K438" i="7" a="1"/>
  <c r="K438" i="7" s="1"/>
  <c r="L438" i="7" s="1"/>
  <c r="K439" i="7" a="1"/>
  <c r="K439" i="7" s="1"/>
  <c r="L439" i="7" s="1"/>
  <c r="K440" i="7" a="1"/>
  <c r="K440" i="7" s="1"/>
  <c r="L440" i="7" s="1"/>
  <c r="K441" i="7" a="1"/>
  <c r="K441" i="7" s="1"/>
  <c r="L441" i="7" s="1"/>
  <c r="K442" i="7" a="1"/>
  <c r="K442" i="7" s="1"/>
  <c r="L442" i="7" s="1"/>
  <c r="K443" i="7" a="1"/>
  <c r="K443" i="7" s="1"/>
  <c r="L443" i="7" s="1"/>
  <c r="K444" i="7" a="1"/>
  <c r="K444" i="7" s="1"/>
  <c r="L444" i="7" s="1"/>
  <c r="K445" i="7" a="1"/>
  <c r="K445" i="7" s="1"/>
  <c r="L445" i="7" s="1"/>
  <c r="K446" i="7" a="1"/>
  <c r="K446" i="7" s="1"/>
  <c r="L446" i="7" s="1"/>
  <c r="K447" i="7" a="1"/>
  <c r="K447" i="7" s="1"/>
  <c r="L447" i="7" s="1"/>
  <c r="K448" i="7" a="1"/>
  <c r="K448" i="7" s="1"/>
  <c r="L448" i="7" s="1"/>
  <c r="K449" i="7" a="1"/>
  <c r="K449" i="7" s="1"/>
  <c r="L449" i="7" s="1"/>
  <c r="K450" i="7" a="1"/>
  <c r="K450" i="7" s="1"/>
  <c r="L450" i="7" s="1"/>
  <c r="K451" i="7" a="1"/>
  <c r="K451" i="7" s="1"/>
  <c r="L451" i="7" s="1"/>
  <c r="K452" i="7" a="1"/>
  <c r="K452" i="7" s="1"/>
  <c r="L452" i="7" s="1"/>
  <c r="K453" i="7" a="1"/>
  <c r="K453" i="7" s="1"/>
  <c r="L453" i="7" s="1"/>
  <c r="K454" i="7" a="1"/>
  <c r="K454" i="7" s="1"/>
  <c r="L454" i="7" s="1"/>
  <c r="K455" i="7" a="1"/>
  <c r="K455" i="7" s="1"/>
  <c r="L455" i="7" s="1"/>
  <c r="K456" i="7" a="1"/>
  <c r="K456" i="7" s="1"/>
  <c r="L456" i="7" s="1"/>
  <c r="K457" i="7" a="1"/>
  <c r="K457" i="7" s="1"/>
  <c r="L457" i="7" s="1"/>
  <c r="K458" i="7" a="1"/>
  <c r="K458" i="7" s="1"/>
  <c r="L458" i="7" s="1"/>
  <c r="K459" i="7" a="1"/>
  <c r="K459" i="7" s="1"/>
  <c r="L459" i="7" s="1"/>
  <c r="K460" i="7" a="1"/>
  <c r="K460" i="7" s="1"/>
  <c r="L460" i="7" s="1"/>
  <c r="K461" i="7" a="1"/>
  <c r="K461" i="7" s="1"/>
  <c r="L461" i="7" s="1"/>
  <c r="K462" i="7" a="1"/>
  <c r="K462" i="7" s="1"/>
  <c r="L462" i="7" s="1"/>
  <c r="K463" i="7" a="1"/>
  <c r="K463" i="7" s="1"/>
  <c r="L463" i="7" s="1"/>
  <c r="K464" i="7" a="1"/>
  <c r="K464" i="7" s="1"/>
  <c r="L464" i="7" s="1"/>
  <c r="K465" i="7" a="1"/>
  <c r="K465" i="7" s="1"/>
  <c r="L465" i="7" s="1"/>
  <c r="K466" i="7" a="1"/>
  <c r="K466" i="7" s="1"/>
  <c r="L466" i="7" s="1"/>
  <c r="K467" i="7" a="1"/>
  <c r="K467" i="7" s="1"/>
  <c r="L467" i="7" s="1"/>
  <c r="K468" i="7" a="1"/>
  <c r="K468" i="7" s="1"/>
  <c r="L468" i="7" s="1"/>
  <c r="K469" i="7" a="1"/>
  <c r="K469" i="7" s="1"/>
  <c r="L469" i="7" s="1"/>
  <c r="K470" i="7" a="1"/>
  <c r="K470" i="7" s="1"/>
  <c r="L470" i="7" s="1"/>
  <c r="K471" i="7" a="1"/>
  <c r="K471" i="7" s="1"/>
  <c r="L471" i="7" s="1"/>
  <c r="K472" i="7" a="1"/>
  <c r="K472" i="7" s="1"/>
  <c r="L472" i="7" s="1"/>
  <c r="K473" i="7" a="1"/>
  <c r="K473" i="7" s="1"/>
  <c r="L473" i="7" s="1"/>
  <c r="K474" i="7" a="1"/>
  <c r="K474" i="7" s="1"/>
  <c r="L474" i="7" s="1"/>
  <c r="K475" i="7" a="1"/>
  <c r="K475" i="7" s="1"/>
  <c r="L475" i="7" s="1"/>
  <c r="K476" i="7" a="1"/>
  <c r="K476" i="7" s="1"/>
  <c r="L476" i="7" s="1"/>
  <c r="K477" i="7" a="1"/>
  <c r="K477" i="7" s="1"/>
  <c r="L477" i="7" s="1"/>
  <c r="K478" i="7" a="1"/>
  <c r="K478" i="7" s="1"/>
  <c r="L478" i="7" s="1"/>
  <c r="K479" i="7" a="1"/>
  <c r="K479" i="7" s="1"/>
  <c r="L479" i="7" s="1"/>
  <c r="K480" i="7" a="1"/>
  <c r="K480" i="7" s="1"/>
  <c r="L480" i="7" s="1"/>
  <c r="K481" i="7" a="1"/>
  <c r="K481" i="7" s="1"/>
  <c r="L481" i="7" s="1"/>
  <c r="K482" i="7" a="1"/>
  <c r="K482" i="7" s="1"/>
  <c r="L482" i="7" s="1"/>
  <c r="K483" i="7" a="1"/>
  <c r="K483" i="7" s="1"/>
  <c r="L483" i="7" s="1"/>
  <c r="K484" i="7" a="1"/>
  <c r="K484" i="7" s="1"/>
  <c r="L484" i="7" s="1"/>
  <c r="K485" i="7" a="1"/>
  <c r="K485" i="7" s="1"/>
  <c r="L485" i="7" s="1"/>
  <c r="K486" i="7" a="1"/>
  <c r="K486" i="7" s="1"/>
  <c r="L486" i="7" s="1"/>
  <c r="K487" i="7" a="1"/>
  <c r="K487" i="7" s="1"/>
  <c r="L487" i="7" s="1"/>
  <c r="K488" i="7" a="1"/>
  <c r="K488" i="7" s="1"/>
  <c r="L488" i="7" s="1"/>
  <c r="K489" i="7" a="1"/>
  <c r="K489" i="7" s="1"/>
  <c r="L489" i="7" s="1"/>
  <c r="K490" i="7" a="1"/>
  <c r="K490" i="7" s="1"/>
  <c r="L490" i="7" s="1"/>
  <c r="K491" i="7" a="1"/>
  <c r="K491" i="7" s="1"/>
  <c r="L491" i="7" s="1"/>
  <c r="K492" i="7" a="1"/>
  <c r="K492" i="7" s="1"/>
  <c r="L492" i="7" s="1"/>
  <c r="K493" i="7" a="1"/>
  <c r="K493" i="7" s="1"/>
  <c r="L493" i="7" s="1"/>
  <c r="K494" i="7" a="1"/>
  <c r="K494" i="7" s="1"/>
  <c r="L494" i="7" s="1"/>
  <c r="K495" i="7" a="1"/>
  <c r="K495" i="7" s="1"/>
  <c r="L495" i="7" s="1"/>
  <c r="K496" i="7" a="1"/>
  <c r="K496" i="7" s="1"/>
  <c r="L496" i="7" s="1"/>
  <c r="K497" i="7" a="1"/>
  <c r="K497" i="7" s="1"/>
  <c r="L497" i="7" s="1"/>
  <c r="K498" i="7" a="1"/>
  <c r="K498" i="7" s="1"/>
  <c r="L498" i="7" s="1"/>
  <c r="K499" i="7" a="1"/>
  <c r="K499" i="7" s="1"/>
  <c r="L499" i="7" s="1"/>
  <c r="K500" i="7" a="1"/>
  <c r="K500" i="7" s="1"/>
  <c r="L500" i="7" s="1"/>
  <c r="K501" i="7" a="1"/>
  <c r="K501" i="7" s="1"/>
  <c r="L501" i="7" s="1"/>
  <c r="K502" i="7" a="1"/>
  <c r="K502" i="7" s="1"/>
  <c r="L502" i="7" s="1"/>
  <c r="K503" i="7" a="1"/>
  <c r="K503" i="7" s="1"/>
  <c r="L503" i="7" s="1"/>
  <c r="K504" i="7" a="1"/>
  <c r="K504" i="7" s="1"/>
  <c r="L504" i="7" s="1"/>
  <c r="K505" i="7" a="1"/>
  <c r="K505" i="7" s="1"/>
  <c r="L505" i="7" s="1"/>
  <c r="K506" i="7" a="1"/>
  <c r="K506" i="7" s="1"/>
  <c r="L506" i="7" s="1"/>
  <c r="K507" i="7" a="1"/>
  <c r="K507" i="7" s="1"/>
  <c r="L507" i="7" s="1"/>
  <c r="K508" i="7" a="1"/>
  <c r="K508" i="7" s="1"/>
  <c r="L508" i="7" s="1"/>
  <c r="K509" i="7" a="1"/>
  <c r="K509" i="7" s="1"/>
  <c r="L509" i="7" s="1"/>
  <c r="K510" i="7" a="1"/>
  <c r="K510" i="7" s="1"/>
  <c r="L510" i="7" s="1"/>
  <c r="K511" i="7" a="1"/>
  <c r="K511" i="7" s="1"/>
  <c r="L511" i="7" s="1"/>
  <c r="K512" i="7" a="1"/>
  <c r="K512" i="7" s="1"/>
  <c r="L512" i="7" s="1"/>
  <c r="K513" i="7" a="1"/>
  <c r="K513" i="7" s="1"/>
  <c r="L513" i="7" s="1"/>
  <c r="K514" i="7" a="1"/>
  <c r="K514" i="7" s="1"/>
  <c r="L514" i="7" s="1"/>
  <c r="K515" i="7" a="1"/>
  <c r="K515" i="7" s="1"/>
  <c r="L515" i="7" s="1"/>
  <c r="K516" i="7" a="1"/>
  <c r="K516" i="7" s="1"/>
  <c r="L516" i="7" s="1"/>
  <c r="K517" i="7" a="1"/>
  <c r="K517" i="7" s="1"/>
  <c r="L517" i="7" s="1"/>
  <c r="K518" i="7" a="1"/>
  <c r="K518" i="7" s="1"/>
  <c r="L518" i="7" s="1"/>
  <c r="K519" i="7" a="1"/>
  <c r="K519" i="7" s="1"/>
  <c r="L519" i="7" s="1"/>
  <c r="K520" i="7" a="1"/>
  <c r="K520" i="7" s="1"/>
  <c r="L520" i="7" s="1"/>
  <c r="K521" i="7" a="1"/>
  <c r="K521" i="7" s="1"/>
  <c r="L521" i="7" s="1"/>
  <c r="K522" i="7" a="1"/>
  <c r="K522" i="7" s="1"/>
  <c r="L522" i="7" s="1"/>
  <c r="K523" i="7" a="1"/>
  <c r="K523" i="7" s="1"/>
  <c r="L523" i="7" s="1"/>
  <c r="K524" i="7" a="1"/>
  <c r="K524" i="7" s="1"/>
  <c r="L524" i="7" s="1"/>
  <c r="K525" i="7" a="1"/>
  <c r="K525" i="7" s="1"/>
  <c r="L525" i="7" s="1"/>
  <c r="K526" i="7" a="1"/>
  <c r="K526" i="7" s="1"/>
  <c r="L526" i="7" s="1"/>
  <c r="K527" i="7" a="1"/>
  <c r="K527" i="7" s="1"/>
  <c r="L527" i="7" s="1"/>
  <c r="K528" i="7" a="1"/>
  <c r="K528" i="7" s="1"/>
  <c r="L528" i="7" s="1"/>
  <c r="K529" i="7" a="1"/>
  <c r="K529" i="7" s="1"/>
  <c r="L529" i="7" s="1"/>
  <c r="K530" i="7" a="1"/>
  <c r="K530" i="7" s="1"/>
  <c r="L530" i="7" s="1"/>
  <c r="K531" i="7" a="1"/>
  <c r="K531" i="7" s="1"/>
  <c r="L531" i="7" s="1"/>
  <c r="K532" i="7" a="1"/>
  <c r="K532" i="7" s="1"/>
  <c r="L532" i="7" s="1"/>
  <c r="K533" i="7" a="1"/>
  <c r="K533" i="7" s="1"/>
  <c r="L533" i="7" s="1"/>
  <c r="K534" i="7" a="1"/>
  <c r="K534" i="7" s="1"/>
  <c r="L534" i="7" s="1"/>
  <c r="K535" i="7" a="1"/>
  <c r="K535" i="7" s="1"/>
  <c r="L535" i="7" s="1"/>
  <c r="K536" i="7" a="1"/>
  <c r="K536" i="7" s="1"/>
  <c r="L536" i="7" s="1"/>
  <c r="K537" i="7" a="1"/>
  <c r="K537" i="7" s="1"/>
  <c r="L537" i="7" s="1"/>
  <c r="K538" i="7" a="1"/>
  <c r="K538" i="7" s="1"/>
  <c r="L538" i="7" s="1"/>
  <c r="K539" i="7" a="1"/>
  <c r="K539" i="7" s="1"/>
  <c r="L539" i="7" s="1"/>
  <c r="K540" i="7" a="1"/>
  <c r="K540" i="7" s="1"/>
  <c r="L540" i="7" s="1"/>
  <c r="K541" i="7" a="1"/>
  <c r="K541" i="7" s="1"/>
  <c r="L541" i="7" s="1"/>
  <c r="K542" i="7" a="1"/>
  <c r="K542" i="7" s="1"/>
  <c r="L542" i="7" s="1"/>
  <c r="K543" i="7" a="1"/>
  <c r="K543" i="7" s="1"/>
  <c r="L543" i="7" s="1"/>
  <c r="K544" i="7" a="1"/>
  <c r="K544" i="7" s="1"/>
  <c r="L544" i="7" s="1"/>
  <c r="K545" i="7" a="1"/>
  <c r="K545" i="7" s="1"/>
  <c r="L545" i="7" s="1"/>
  <c r="K546" i="7" a="1"/>
  <c r="K546" i="7" s="1"/>
  <c r="L546" i="7" s="1"/>
  <c r="K547" i="7" a="1"/>
  <c r="K547" i="7" s="1"/>
  <c r="L547" i="7" s="1"/>
  <c r="K548" i="7" a="1"/>
  <c r="K548" i="7" s="1"/>
  <c r="L548" i="7" s="1"/>
  <c r="K549" i="7" a="1"/>
  <c r="K549" i="7" s="1"/>
  <c r="L549" i="7" s="1"/>
  <c r="K550" i="7" a="1"/>
  <c r="K550" i="7" s="1"/>
  <c r="L550" i="7" s="1"/>
  <c r="K551" i="7" a="1"/>
  <c r="K551" i="7" s="1"/>
  <c r="L551" i="7" s="1"/>
  <c r="K552" i="7" a="1"/>
  <c r="K552" i="7" s="1"/>
  <c r="L552" i="7" s="1"/>
  <c r="K553" i="7" a="1"/>
  <c r="K553" i="7" s="1"/>
  <c r="L553" i="7" s="1"/>
  <c r="K554" i="7" a="1"/>
  <c r="K554" i="7" s="1"/>
  <c r="L554" i="7" s="1"/>
  <c r="K555" i="7" a="1"/>
  <c r="K555" i="7" s="1"/>
  <c r="L555" i="7" s="1"/>
  <c r="K556" i="7" a="1"/>
  <c r="K556" i="7" s="1"/>
  <c r="L556" i="7" s="1"/>
  <c r="K557" i="7" a="1"/>
  <c r="K557" i="7" s="1"/>
  <c r="L557" i="7" s="1"/>
  <c r="K558" i="7" a="1"/>
  <c r="K558" i="7" s="1"/>
  <c r="L558" i="7" s="1"/>
  <c r="K559" i="7" a="1"/>
  <c r="K559" i="7" s="1"/>
  <c r="L559" i="7" s="1"/>
  <c r="K560" i="7" a="1"/>
  <c r="K560" i="7" s="1"/>
  <c r="L560" i="7" s="1"/>
  <c r="K561" i="7" a="1"/>
  <c r="K561" i="7" s="1"/>
  <c r="L561" i="7" s="1"/>
  <c r="K562" i="7" a="1"/>
  <c r="K562" i="7" s="1"/>
  <c r="L562" i="7" s="1"/>
  <c r="K563" i="7" a="1"/>
  <c r="K563" i="7" s="1"/>
  <c r="L563" i="7" s="1"/>
  <c r="K564" i="7" a="1"/>
  <c r="K564" i="7" s="1"/>
  <c r="L564" i="7" s="1"/>
  <c r="K565" i="7" a="1"/>
  <c r="K565" i="7" s="1"/>
  <c r="L565" i="7" s="1"/>
  <c r="K566" i="7" a="1"/>
  <c r="K566" i="7" s="1"/>
  <c r="L566" i="7" s="1"/>
  <c r="K567" i="7" a="1"/>
  <c r="K567" i="7" s="1"/>
  <c r="L567" i="7" s="1"/>
  <c r="K568" i="7" a="1"/>
  <c r="K568" i="7" s="1"/>
  <c r="L568" i="7" s="1"/>
  <c r="K569" i="7" a="1"/>
  <c r="K569" i="7" s="1"/>
  <c r="L569" i="7" s="1"/>
  <c r="K570" i="7" a="1"/>
  <c r="K570" i="7" s="1"/>
  <c r="L570" i="7" s="1"/>
  <c r="K571" i="7" a="1"/>
  <c r="K571" i="7" s="1"/>
  <c r="L571" i="7" s="1"/>
  <c r="K572" i="7" a="1"/>
  <c r="K572" i="7" s="1"/>
  <c r="L572" i="7" s="1"/>
  <c r="K573" i="7" a="1"/>
  <c r="K573" i="7" s="1"/>
  <c r="L573" i="7" s="1"/>
  <c r="K574" i="7" a="1"/>
  <c r="K574" i="7" s="1"/>
  <c r="L574" i="7" s="1"/>
  <c r="K575" i="7" a="1"/>
  <c r="K575" i="7" s="1"/>
  <c r="L575" i="7" s="1"/>
  <c r="K576" i="7" a="1"/>
  <c r="K576" i="7" s="1"/>
  <c r="L576" i="7" s="1"/>
  <c r="K577" i="7" a="1"/>
  <c r="K577" i="7" s="1"/>
  <c r="L577" i="7" s="1"/>
  <c r="K578" i="7" a="1"/>
  <c r="K578" i="7" s="1"/>
  <c r="L578" i="7" s="1"/>
  <c r="K579" i="7" a="1"/>
  <c r="K579" i="7" s="1"/>
  <c r="L579" i="7" s="1"/>
  <c r="K580" i="7" a="1"/>
  <c r="K580" i="7" s="1"/>
  <c r="L580" i="7" s="1"/>
  <c r="K581" i="7" a="1"/>
  <c r="K581" i="7" s="1"/>
  <c r="L581" i="7" s="1"/>
  <c r="K582" i="7" a="1"/>
  <c r="K582" i="7" s="1"/>
  <c r="L582" i="7" s="1"/>
  <c r="K583" i="7" a="1"/>
  <c r="K583" i="7" s="1"/>
  <c r="L583" i="7" s="1"/>
  <c r="K584" i="7" a="1"/>
  <c r="K584" i="7" s="1"/>
  <c r="L584" i="7" s="1"/>
  <c r="K585" i="7" a="1"/>
  <c r="K585" i="7" s="1"/>
  <c r="L585" i="7" s="1"/>
  <c r="K586" i="7" a="1"/>
  <c r="K586" i="7" s="1"/>
  <c r="L586" i="7" s="1"/>
  <c r="K587" i="7" a="1"/>
  <c r="K587" i="7" s="1"/>
  <c r="L587" i="7" s="1"/>
  <c r="K588" i="7" a="1"/>
  <c r="K588" i="7" s="1"/>
  <c r="L588" i="7" s="1"/>
  <c r="K589" i="7" a="1"/>
  <c r="K589" i="7" s="1"/>
  <c r="L589" i="7" s="1"/>
  <c r="K590" i="7" a="1"/>
  <c r="K590" i="7" s="1"/>
  <c r="L590" i="7" s="1"/>
  <c r="K591" i="7" a="1"/>
  <c r="K591" i="7" s="1"/>
  <c r="L591" i="7" s="1"/>
  <c r="K592" i="7" a="1"/>
  <c r="K592" i="7" s="1"/>
  <c r="L592" i="7" s="1"/>
  <c r="K593" i="7" a="1"/>
  <c r="K593" i="7" s="1"/>
  <c r="L593" i="7" s="1"/>
  <c r="K594" i="7" a="1"/>
  <c r="K594" i="7" s="1"/>
  <c r="L594" i="7" s="1"/>
  <c r="K595" i="7" a="1"/>
  <c r="K595" i="7" s="1"/>
  <c r="L595" i="7" s="1"/>
  <c r="K596" i="7" a="1"/>
  <c r="K596" i="7" s="1"/>
  <c r="L596" i="7" s="1"/>
  <c r="K597" i="7" a="1"/>
  <c r="K597" i="7" s="1"/>
  <c r="L597" i="7" s="1"/>
  <c r="K598" i="7" a="1"/>
  <c r="K598" i="7" s="1"/>
  <c r="L598" i="7" s="1"/>
  <c r="K599" i="7" a="1"/>
  <c r="K599" i="7" s="1"/>
  <c r="L599" i="7" s="1"/>
  <c r="K600" i="7" a="1"/>
  <c r="K600" i="7" s="1"/>
  <c r="L600" i="7" s="1"/>
  <c r="K601" i="7" a="1"/>
  <c r="K601" i="7" s="1"/>
  <c r="L601" i="7" s="1"/>
  <c r="K602" i="7" a="1"/>
  <c r="K602" i="7" s="1"/>
  <c r="L602" i="7" s="1"/>
  <c r="K603" i="7" a="1"/>
  <c r="K603" i="7" s="1"/>
  <c r="L603" i="7" s="1"/>
  <c r="K604" i="7" a="1"/>
  <c r="K604" i="7" s="1"/>
  <c r="L604" i="7" s="1"/>
  <c r="K605" i="7" a="1"/>
  <c r="K605" i="7" s="1"/>
  <c r="L605" i="7" s="1"/>
  <c r="K606" i="7" a="1"/>
  <c r="K606" i="7" s="1"/>
  <c r="L606" i="7" s="1"/>
  <c r="K607" i="7" a="1"/>
  <c r="K607" i="7" s="1"/>
  <c r="L607" i="7" s="1"/>
  <c r="K608" i="7" a="1"/>
  <c r="K608" i="7" s="1"/>
  <c r="L608" i="7" s="1"/>
  <c r="K609" i="7" a="1"/>
  <c r="K609" i="7" s="1"/>
  <c r="L609" i="7" s="1"/>
  <c r="K610" i="7" a="1"/>
  <c r="K610" i="7" s="1"/>
  <c r="L610" i="7" s="1"/>
  <c r="K611" i="7" a="1"/>
  <c r="K611" i="7" s="1"/>
  <c r="L611" i="7" s="1"/>
  <c r="K612" i="7" a="1"/>
  <c r="K612" i="7" s="1"/>
  <c r="L612" i="7" s="1"/>
  <c r="K613" i="7" a="1"/>
  <c r="K613" i="7" s="1"/>
  <c r="L613" i="7" s="1"/>
  <c r="K614" i="7" a="1"/>
  <c r="K614" i="7" s="1"/>
  <c r="L614" i="7" s="1"/>
  <c r="K615" i="7" a="1"/>
  <c r="K615" i="7" s="1"/>
  <c r="L615" i="7" s="1"/>
  <c r="K616" i="7" a="1"/>
  <c r="K616" i="7" s="1"/>
  <c r="L616" i="7" s="1"/>
  <c r="K617" i="7" a="1"/>
  <c r="K617" i="7" s="1"/>
  <c r="L617" i="7" s="1"/>
  <c r="K618" i="7" a="1"/>
  <c r="K618" i="7" s="1"/>
  <c r="L618" i="7" s="1"/>
  <c r="K619" i="7" a="1"/>
  <c r="K619" i="7" s="1"/>
  <c r="L619" i="7" s="1"/>
  <c r="K620" i="7" a="1"/>
  <c r="K620" i="7" s="1"/>
  <c r="L620" i="7" s="1"/>
  <c r="K621" i="7" a="1"/>
  <c r="K621" i="7" s="1"/>
  <c r="L621" i="7" s="1"/>
  <c r="K622" i="7" a="1"/>
  <c r="K622" i="7" s="1"/>
  <c r="L622" i="7" s="1"/>
  <c r="K623" i="7" a="1"/>
  <c r="K623" i="7" s="1"/>
  <c r="L623" i="7" s="1"/>
  <c r="K624" i="7" a="1"/>
  <c r="K624" i="7" s="1"/>
  <c r="L624" i="7" s="1"/>
  <c r="K625" i="7" a="1"/>
  <c r="K625" i="7" s="1"/>
  <c r="L625" i="7" s="1"/>
  <c r="K626" i="7" a="1"/>
  <c r="K626" i="7" s="1"/>
  <c r="L626" i="7" s="1"/>
  <c r="K627" i="7" a="1"/>
  <c r="K627" i="7" s="1"/>
  <c r="L627" i="7" s="1"/>
  <c r="K628" i="7" a="1"/>
  <c r="K628" i="7" s="1"/>
  <c r="L628" i="7" s="1"/>
  <c r="K629" i="7" a="1"/>
  <c r="K629" i="7" s="1"/>
  <c r="L629" i="7" s="1"/>
  <c r="K630" i="7" a="1"/>
  <c r="K630" i="7" s="1"/>
  <c r="L630" i="7" s="1"/>
  <c r="K631" i="7" a="1"/>
  <c r="K631" i="7" s="1"/>
  <c r="L631" i="7" s="1"/>
  <c r="K632" i="7" a="1"/>
  <c r="K632" i="7" s="1"/>
  <c r="L632" i="7" s="1"/>
  <c r="K633" i="7" a="1"/>
  <c r="K633" i="7" s="1"/>
  <c r="L633" i="7" s="1"/>
  <c r="K634" i="7" a="1"/>
  <c r="K634" i="7" s="1"/>
  <c r="L634" i="7" s="1"/>
  <c r="K635" i="7" a="1"/>
  <c r="K635" i="7" s="1"/>
  <c r="L635" i="7" s="1"/>
  <c r="K636" i="7" a="1"/>
  <c r="K636" i="7" s="1"/>
  <c r="L636" i="7" s="1"/>
  <c r="K637" i="7" a="1"/>
  <c r="K637" i="7" s="1"/>
  <c r="L637" i="7" s="1"/>
  <c r="K638" i="7" a="1"/>
  <c r="K638" i="7" s="1"/>
  <c r="L638" i="7" s="1"/>
  <c r="K639" i="7" a="1"/>
  <c r="K639" i="7" s="1"/>
  <c r="L639" i="7" s="1"/>
  <c r="K640" i="7" a="1"/>
  <c r="K640" i="7" s="1"/>
  <c r="L640" i="7" s="1"/>
  <c r="K641" i="7" a="1"/>
  <c r="K641" i="7" s="1"/>
  <c r="L641" i="7" s="1"/>
  <c r="K642" i="7" a="1"/>
  <c r="K642" i="7" s="1"/>
  <c r="L642" i="7" s="1"/>
  <c r="K643" i="7" a="1"/>
  <c r="K643" i="7" s="1"/>
  <c r="L643" i="7" s="1"/>
  <c r="K644" i="7" a="1"/>
  <c r="K644" i="7" s="1"/>
  <c r="L644" i="7" s="1"/>
  <c r="K645" i="7" a="1"/>
  <c r="K645" i="7" s="1"/>
  <c r="L645" i="7" s="1"/>
  <c r="K646" i="7" a="1"/>
  <c r="K646" i="7" s="1"/>
  <c r="L646" i="7" s="1"/>
  <c r="K647" i="7" a="1"/>
  <c r="K647" i="7" s="1"/>
  <c r="L647" i="7" s="1"/>
  <c r="K648" i="7" a="1"/>
  <c r="K648" i="7" s="1"/>
  <c r="L648" i="7" s="1"/>
  <c r="K649" i="7" a="1"/>
  <c r="K649" i="7" s="1"/>
  <c r="L649" i="7" s="1"/>
  <c r="K650" i="7" a="1"/>
  <c r="K650" i="7" s="1"/>
  <c r="L650" i="7" s="1"/>
  <c r="K651" i="7" a="1"/>
  <c r="K651" i="7" s="1"/>
  <c r="L651" i="7" s="1"/>
  <c r="K652" i="7" a="1"/>
  <c r="K652" i="7" s="1"/>
  <c r="L652" i="7" s="1"/>
  <c r="K653" i="7" a="1"/>
  <c r="K653" i="7" s="1"/>
  <c r="L653" i="7" s="1"/>
  <c r="K654" i="7" a="1"/>
  <c r="K654" i="7" s="1"/>
  <c r="L654" i="7" s="1"/>
  <c r="K655" i="7" a="1"/>
  <c r="K655" i="7" s="1"/>
  <c r="L655" i="7" s="1"/>
  <c r="K656" i="7" a="1"/>
  <c r="K656" i="7" s="1"/>
  <c r="L656" i="7" s="1"/>
  <c r="K657" i="7" a="1"/>
  <c r="K657" i="7" s="1"/>
  <c r="L657" i="7" s="1"/>
  <c r="K658" i="7" a="1"/>
  <c r="K658" i="7" s="1"/>
  <c r="L658" i="7" s="1"/>
  <c r="K659" i="7" a="1"/>
  <c r="K659" i="7" s="1"/>
  <c r="L659" i="7" s="1"/>
  <c r="K660" i="7" a="1"/>
  <c r="K660" i="7" s="1"/>
  <c r="L660" i="7" s="1"/>
  <c r="K661" i="7" a="1"/>
  <c r="K661" i="7" s="1"/>
  <c r="L661" i="7" s="1"/>
  <c r="K662" i="7" a="1"/>
  <c r="K662" i="7" s="1"/>
  <c r="L662" i="7" s="1"/>
  <c r="K663" i="7" a="1"/>
  <c r="K663" i="7" s="1"/>
  <c r="L663" i="7" s="1"/>
  <c r="K664" i="7" a="1"/>
  <c r="K664" i="7" s="1"/>
  <c r="L664" i="7" s="1"/>
  <c r="K665" i="7" a="1"/>
  <c r="K665" i="7" s="1"/>
  <c r="L665" i="7" s="1"/>
  <c r="K666" i="7" a="1"/>
  <c r="K666" i="7" s="1"/>
  <c r="L666" i="7" s="1"/>
  <c r="K667" i="7" a="1"/>
  <c r="K667" i="7" s="1"/>
  <c r="L667" i="7" s="1"/>
  <c r="K668" i="7" a="1"/>
  <c r="K668" i="7" s="1"/>
  <c r="L668" i="7" s="1"/>
  <c r="K669" i="7" a="1"/>
  <c r="K669" i="7" s="1"/>
  <c r="L669" i="7" s="1"/>
  <c r="K670" i="7" a="1"/>
  <c r="K670" i="7" s="1"/>
  <c r="L670" i="7" s="1"/>
  <c r="K671" i="7" a="1"/>
  <c r="K671" i="7" s="1"/>
  <c r="L671" i="7" s="1"/>
  <c r="K672" i="7" a="1"/>
  <c r="K672" i="7" s="1"/>
  <c r="L672" i="7" s="1"/>
  <c r="K673" i="7" a="1"/>
  <c r="K673" i="7" s="1"/>
  <c r="L673" i="7" s="1"/>
  <c r="K674" i="7" a="1"/>
  <c r="K674" i="7" s="1"/>
  <c r="L674" i="7" s="1"/>
  <c r="K675" i="7" a="1"/>
  <c r="K675" i="7" s="1"/>
  <c r="L675" i="7" s="1"/>
  <c r="K676" i="7" a="1"/>
  <c r="K676" i="7" s="1"/>
  <c r="L676" i="7" s="1"/>
  <c r="K677" i="7" a="1"/>
  <c r="K677" i="7" s="1"/>
  <c r="L677" i="7" s="1"/>
  <c r="K678" i="7" a="1"/>
  <c r="K678" i="7" s="1"/>
  <c r="L678" i="7" s="1"/>
  <c r="K679" i="7" a="1"/>
  <c r="K679" i="7" s="1"/>
  <c r="L679" i="7" s="1"/>
  <c r="K680" i="7" a="1"/>
  <c r="K680" i="7" s="1"/>
  <c r="L680" i="7" s="1"/>
  <c r="K681" i="7" a="1"/>
  <c r="K681" i="7" s="1"/>
  <c r="L681" i="7" s="1"/>
  <c r="K682" i="7" a="1"/>
  <c r="K682" i="7" s="1"/>
  <c r="L682" i="7" s="1"/>
  <c r="K683" i="7" a="1"/>
  <c r="K683" i="7" s="1"/>
  <c r="L683" i="7" s="1"/>
  <c r="K684" i="7" a="1"/>
  <c r="K684" i="7" s="1"/>
  <c r="L684" i="7" s="1"/>
  <c r="K685" i="7" a="1"/>
  <c r="K685" i="7" s="1"/>
  <c r="L685" i="7" s="1"/>
  <c r="K686" i="7" a="1"/>
  <c r="K686" i="7" s="1"/>
  <c r="L686" i="7" s="1"/>
  <c r="K687" i="7" a="1"/>
  <c r="K687" i="7" s="1"/>
  <c r="L687" i="7" s="1"/>
  <c r="K688" i="7" a="1"/>
  <c r="K688" i="7" s="1"/>
  <c r="L688" i="7" s="1"/>
  <c r="K689" i="7" a="1"/>
  <c r="K689" i="7" s="1"/>
  <c r="L689" i="7" s="1"/>
  <c r="K690" i="7" a="1"/>
  <c r="K690" i="7" s="1"/>
  <c r="L690" i="7" s="1"/>
  <c r="K691" i="7" a="1"/>
  <c r="K691" i="7" s="1"/>
  <c r="L691" i="7" s="1"/>
  <c r="K692" i="7" a="1"/>
  <c r="K692" i="7" s="1"/>
  <c r="L692" i="7" s="1"/>
  <c r="K693" i="7" a="1"/>
  <c r="K693" i="7" s="1"/>
  <c r="L693" i="7" s="1"/>
  <c r="K694" i="7" a="1"/>
  <c r="K694" i="7" s="1"/>
  <c r="L694" i="7" s="1"/>
  <c r="K695" i="7" a="1"/>
  <c r="K695" i="7" s="1"/>
  <c r="L695" i="7" s="1"/>
  <c r="K696" i="7" a="1"/>
  <c r="K696" i="7" s="1"/>
  <c r="L696" i="7" s="1"/>
  <c r="K697" i="7" a="1"/>
  <c r="K697" i="7" s="1"/>
  <c r="L697" i="7" s="1"/>
  <c r="K698" i="7" a="1"/>
  <c r="K698" i="7" s="1"/>
  <c r="L698" i="7" s="1"/>
  <c r="K699" i="7" a="1"/>
  <c r="K699" i="7" s="1"/>
  <c r="L699" i="7" s="1"/>
  <c r="K700" i="7" a="1"/>
  <c r="K700" i="7" s="1"/>
  <c r="L700" i="7" s="1"/>
  <c r="K701" i="7" a="1"/>
  <c r="K701" i="7" s="1"/>
  <c r="L701" i="7" s="1"/>
  <c r="K702" i="7" a="1"/>
  <c r="K702" i="7" s="1"/>
  <c r="L702" i="7" s="1"/>
  <c r="K703" i="7" a="1"/>
  <c r="K703" i="7" s="1"/>
  <c r="L703" i="7" s="1"/>
  <c r="K704" i="7" a="1"/>
  <c r="K704" i="7" s="1"/>
  <c r="L704" i="7" s="1"/>
  <c r="K705" i="7" a="1"/>
  <c r="K705" i="7" s="1"/>
  <c r="L705" i="7" s="1"/>
  <c r="K706" i="7" a="1"/>
  <c r="K706" i="7" s="1"/>
  <c r="L706" i="7" s="1"/>
  <c r="K707" i="7" a="1"/>
  <c r="K707" i="7" s="1"/>
  <c r="L707" i="7" s="1"/>
  <c r="K708" i="7" a="1"/>
  <c r="K708" i="7" s="1"/>
  <c r="L708" i="7" s="1"/>
  <c r="K709" i="7" a="1"/>
  <c r="K709" i="7" s="1"/>
  <c r="L709" i="7" s="1"/>
  <c r="K710" i="7" a="1"/>
  <c r="K710" i="7" s="1"/>
  <c r="L710" i="7" s="1"/>
  <c r="K711" i="7" a="1"/>
  <c r="K711" i="7" s="1"/>
  <c r="L711" i="7" s="1"/>
  <c r="K712" i="7" a="1"/>
  <c r="K712" i="7" s="1"/>
  <c r="L712" i="7" s="1"/>
  <c r="K713" i="7" a="1"/>
  <c r="K713" i="7" s="1"/>
  <c r="L713" i="7" s="1"/>
  <c r="K714" i="7" a="1"/>
  <c r="K714" i="7" s="1"/>
  <c r="L714" i="7" s="1"/>
  <c r="K715" i="7" a="1"/>
  <c r="K715" i="7" s="1"/>
  <c r="L715" i="7" s="1"/>
  <c r="K716" i="7" a="1"/>
  <c r="K716" i="7" s="1"/>
  <c r="L716" i="7" s="1"/>
  <c r="K717" i="7" a="1"/>
  <c r="K717" i="7" s="1"/>
  <c r="L717" i="7" s="1"/>
  <c r="K718" i="7" a="1"/>
  <c r="K718" i="7" s="1"/>
  <c r="L718" i="7" s="1"/>
  <c r="K719" i="7" a="1"/>
  <c r="K719" i="7" s="1"/>
  <c r="L719" i="7" s="1"/>
  <c r="K720" i="7" a="1"/>
  <c r="K720" i="7" s="1"/>
  <c r="L720" i="7" s="1"/>
  <c r="K721" i="7" a="1"/>
  <c r="K721" i="7" s="1"/>
  <c r="L721" i="7" s="1"/>
  <c r="K722" i="7" a="1"/>
  <c r="K722" i="7" s="1"/>
  <c r="L722" i="7" s="1"/>
  <c r="K723" i="7" a="1"/>
  <c r="K723" i="7" s="1"/>
  <c r="L723" i="7" s="1"/>
  <c r="K724" i="7" a="1"/>
  <c r="K724" i="7" s="1"/>
  <c r="L724" i="7" s="1"/>
  <c r="K725" i="7" a="1"/>
  <c r="K725" i="7" s="1"/>
  <c r="L725" i="7" s="1"/>
  <c r="K726" i="7" a="1"/>
  <c r="K726" i="7" s="1"/>
  <c r="L726" i="7" s="1"/>
  <c r="K727" i="7" a="1"/>
  <c r="K727" i="7" s="1"/>
  <c r="L727" i="7" s="1"/>
  <c r="K728" i="7" a="1"/>
  <c r="K728" i="7" s="1"/>
  <c r="L728" i="7" s="1"/>
  <c r="K729" i="7" a="1"/>
  <c r="K729" i="7" s="1"/>
  <c r="L729" i="7" s="1"/>
  <c r="K730" i="7" a="1"/>
  <c r="K730" i="7" s="1"/>
  <c r="L730" i="7" s="1"/>
  <c r="K731" i="7" a="1"/>
  <c r="K731" i="7" s="1"/>
  <c r="L731" i="7" s="1"/>
  <c r="K732" i="7" a="1"/>
  <c r="K732" i="7" s="1"/>
  <c r="L732" i="7" s="1"/>
  <c r="K733" i="7" a="1"/>
  <c r="K733" i="7" s="1"/>
  <c r="L733" i="7" s="1"/>
  <c r="K734" i="7" a="1"/>
  <c r="K734" i="7" s="1"/>
  <c r="L734" i="7" s="1"/>
  <c r="K735" i="7" a="1"/>
  <c r="K735" i="7" s="1"/>
  <c r="L735" i="7" s="1"/>
  <c r="K736" i="7" a="1"/>
  <c r="K736" i="7" s="1"/>
  <c r="L736" i="7" s="1"/>
  <c r="K737" i="7" a="1"/>
  <c r="K737" i="7" s="1"/>
  <c r="L737" i="7" s="1"/>
  <c r="K738" i="7" a="1"/>
  <c r="K738" i="7" s="1"/>
  <c r="L738" i="7" s="1"/>
  <c r="K739" i="7" a="1"/>
  <c r="K739" i="7" s="1"/>
  <c r="L739" i="7" s="1"/>
  <c r="K740" i="7" a="1"/>
  <c r="K740" i="7" s="1"/>
  <c r="L740" i="7" s="1"/>
  <c r="K741" i="7" a="1"/>
  <c r="K741" i="7" s="1"/>
  <c r="L741" i="7" s="1"/>
  <c r="K742" i="7" a="1"/>
  <c r="K742" i="7" s="1"/>
  <c r="L742" i="7" s="1"/>
  <c r="K743" i="7" a="1"/>
  <c r="K743" i="7" s="1"/>
  <c r="L743" i="7" s="1"/>
  <c r="K744" i="7" a="1"/>
  <c r="K744" i="7" s="1"/>
  <c r="L744" i="7" s="1"/>
  <c r="K745" i="7" a="1"/>
  <c r="K745" i="7" s="1"/>
  <c r="L745" i="7" s="1"/>
  <c r="K746" i="7" a="1"/>
  <c r="K746" i="7" s="1"/>
  <c r="L746" i="7" s="1"/>
  <c r="K747" i="7" a="1"/>
  <c r="K747" i="7" s="1"/>
  <c r="L747" i="7" s="1"/>
  <c r="K748" i="7" a="1"/>
  <c r="K748" i="7" s="1"/>
  <c r="L748" i="7" s="1"/>
  <c r="K749" i="7" a="1"/>
  <c r="K749" i="7" s="1"/>
  <c r="L749" i="7" s="1"/>
  <c r="K750" i="7" a="1"/>
  <c r="K750" i="7" s="1"/>
  <c r="L750" i="7" s="1"/>
  <c r="K2" i="7" a="1"/>
  <c r="K2" i="7" s="1"/>
  <c r="L2" i="7" s="1"/>
  <c r="K1513" i="5" a="1"/>
  <c r="K1513" i="5" s="1"/>
  <c r="L1513" i="5" s="1"/>
  <c r="K1514" i="5" a="1"/>
  <c r="K1514" i="5" s="1"/>
  <c r="L1514" i="5" s="1"/>
  <c r="K1515" i="5" a="1"/>
  <c r="K1515" i="5" s="1"/>
  <c r="L1515" i="5" s="1"/>
  <c r="K1516" i="5" a="1"/>
  <c r="K1516" i="5" s="1"/>
  <c r="L1516" i="5" s="1"/>
  <c r="K1517" i="5" a="1"/>
  <c r="K1517" i="5" s="1"/>
  <c r="L1517" i="5" s="1"/>
  <c r="K3" i="5" a="1"/>
  <c r="K3" i="5" s="1"/>
  <c r="L3" i="5" s="1"/>
  <c r="K4" i="5" a="1"/>
  <c r="K4" i="5" s="1"/>
  <c r="L4" i="5" s="1"/>
  <c r="K5" i="5" a="1"/>
  <c r="K5" i="5" s="1"/>
  <c r="L5" i="5" s="1"/>
  <c r="K6" i="5" a="1"/>
  <c r="K6" i="5" s="1"/>
  <c r="L6" i="5" s="1"/>
  <c r="K7" i="5" a="1"/>
  <c r="K7" i="5" s="1"/>
  <c r="L7" i="5" s="1"/>
  <c r="K8" i="5" a="1"/>
  <c r="K8" i="5" s="1"/>
  <c r="L8" i="5" s="1"/>
  <c r="K9" i="5" a="1"/>
  <c r="K9" i="5" s="1"/>
  <c r="L9" i="5" s="1"/>
  <c r="K10" i="5" a="1"/>
  <c r="K10" i="5" s="1"/>
  <c r="L10" i="5" s="1"/>
  <c r="K11" i="5" a="1"/>
  <c r="K11" i="5" s="1"/>
  <c r="L11" i="5" s="1"/>
  <c r="K12" i="5" a="1"/>
  <c r="K12" i="5" s="1"/>
  <c r="L12" i="5" s="1"/>
  <c r="K13" i="5" a="1"/>
  <c r="K13" i="5" s="1"/>
  <c r="L13" i="5" s="1"/>
  <c r="K14" i="5" a="1"/>
  <c r="K14" i="5" s="1"/>
  <c r="L14" i="5" s="1"/>
  <c r="K15" i="5" a="1"/>
  <c r="K15" i="5" s="1"/>
  <c r="L15" i="5" s="1"/>
  <c r="K16" i="5" a="1"/>
  <c r="K16" i="5" s="1"/>
  <c r="L16" i="5" s="1"/>
  <c r="K17" i="5" a="1"/>
  <c r="K17" i="5" s="1"/>
  <c r="L17" i="5" s="1"/>
  <c r="K18" i="5" a="1"/>
  <c r="K18" i="5" s="1"/>
  <c r="L18" i="5" s="1"/>
  <c r="K19" i="5" a="1"/>
  <c r="K19" i="5" s="1"/>
  <c r="L19" i="5" s="1"/>
  <c r="K20" i="5" a="1"/>
  <c r="K20" i="5" s="1"/>
  <c r="L20" i="5" s="1"/>
  <c r="K21" i="5" a="1"/>
  <c r="K21" i="5" s="1"/>
  <c r="L21" i="5" s="1"/>
  <c r="K22" i="5" a="1"/>
  <c r="K22" i="5" s="1"/>
  <c r="L22" i="5" s="1"/>
  <c r="K23" i="5" a="1"/>
  <c r="K23" i="5" s="1"/>
  <c r="L23" i="5" s="1"/>
  <c r="K24" i="5" a="1"/>
  <c r="K24" i="5" s="1"/>
  <c r="L24" i="5" s="1"/>
  <c r="K25" i="5" a="1"/>
  <c r="K25" i="5" s="1"/>
  <c r="L25" i="5" s="1"/>
  <c r="K26" i="5" a="1"/>
  <c r="K26" i="5" s="1"/>
  <c r="L26" i="5" s="1"/>
  <c r="K27" i="5" a="1"/>
  <c r="K27" i="5" s="1"/>
  <c r="L27" i="5" s="1"/>
  <c r="K28" i="5" a="1"/>
  <c r="K28" i="5" s="1"/>
  <c r="L28" i="5" s="1"/>
  <c r="K29" i="5" a="1"/>
  <c r="K29" i="5" s="1"/>
  <c r="L29" i="5" s="1"/>
  <c r="K30" i="5" a="1"/>
  <c r="K30" i="5" s="1"/>
  <c r="L30" i="5" s="1"/>
  <c r="K31" i="5" a="1"/>
  <c r="K31" i="5" s="1"/>
  <c r="L31" i="5" s="1"/>
  <c r="K32" i="5" a="1"/>
  <c r="K32" i="5" s="1"/>
  <c r="L32" i="5" s="1"/>
  <c r="K33" i="5" a="1"/>
  <c r="K33" i="5" s="1"/>
  <c r="L33" i="5" s="1"/>
  <c r="K34" i="5" a="1"/>
  <c r="K34" i="5" s="1"/>
  <c r="L34" i="5" s="1"/>
  <c r="K35" i="5" a="1"/>
  <c r="K35" i="5" s="1"/>
  <c r="L35" i="5" s="1"/>
  <c r="K36" i="5" a="1"/>
  <c r="K36" i="5" s="1"/>
  <c r="L36" i="5" s="1"/>
  <c r="K37" i="5" a="1"/>
  <c r="K37" i="5" s="1"/>
  <c r="L37" i="5" s="1"/>
  <c r="K38" i="5" a="1"/>
  <c r="K38" i="5" s="1"/>
  <c r="L38" i="5" s="1"/>
  <c r="K39" i="5" a="1"/>
  <c r="K39" i="5" s="1"/>
  <c r="L39" i="5" s="1"/>
  <c r="K40" i="5" a="1"/>
  <c r="K40" i="5" s="1"/>
  <c r="L40" i="5" s="1"/>
  <c r="K41" i="5" a="1"/>
  <c r="K41" i="5" s="1"/>
  <c r="L41" i="5" s="1"/>
  <c r="K42" i="5" a="1"/>
  <c r="K42" i="5" s="1"/>
  <c r="L42" i="5" s="1"/>
  <c r="K43" i="5" a="1"/>
  <c r="K43" i="5" s="1"/>
  <c r="L43" i="5" s="1"/>
  <c r="K44" i="5" a="1"/>
  <c r="K44" i="5" s="1"/>
  <c r="L44" i="5" s="1"/>
  <c r="K45" i="5" a="1"/>
  <c r="K45" i="5" s="1"/>
  <c r="L45" i="5" s="1"/>
  <c r="K46" i="5" a="1"/>
  <c r="K46" i="5" s="1"/>
  <c r="L46" i="5" s="1"/>
  <c r="K47" i="5" a="1"/>
  <c r="K47" i="5" s="1"/>
  <c r="L47" i="5" s="1"/>
  <c r="K48" i="5" a="1"/>
  <c r="K48" i="5" s="1"/>
  <c r="L48" i="5" s="1"/>
  <c r="K49" i="5" a="1"/>
  <c r="K49" i="5" s="1"/>
  <c r="L49" i="5" s="1"/>
  <c r="K50" i="5" a="1"/>
  <c r="K50" i="5" s="1"/>
  <c r="L50" i="5" s="1"/>
  <c r="K51" i="5" a="1"/>
  <c r="K51" i="5" s="1"/>
  <c r="L51" i="5" s="1"/>
  <c r="K52" i="5" a="1"/>
  <c r="K52" i="5" s="1"/>
  <c r="L52" i="5" s="1"/>
  <c r="K53" i="5" a="1"/>
  <c r="K53" i="5" s="1"/>
  <c r="L53" i="5" s="1"/>
  <c r="K54" i="5" a="1"/>
  <c r="K54" i="5" s="1"/>
  <c r="L54" i="5" s="1"/>
  <c r="K55" i="5" a="1"/>
  <c r="K55" i="5" s="1"/>
  <c r="L55" i="5" s="1"/>
  <c r="K56" i="5" a="1"/>
  <c r="K56" i="5" s="1"/>
  <c r="L56" i="5" s="1"/>
  <c r="K57" i="5" a="1"/>
  <c r="K57" i="5" s="1"/>
  <c r="L57" i="5" s="1"/>
  <c r="K58" i="5" a="1"/>
  <c r="K58" i="5" s="1"/>
  <c r="L58" i="5" s="1"/>
  <c r="K59" i="5" a="1"/>
  <c r="K59" i="5" s="1"/>
  <c r="L59" i="5" s="1"/>
  <c r="K60" i="5" a="1"/>
  <c r="K60" i="5" s="1"/>
  <c r="L60" i="5" s="1"/>
  <c r="K61" i="5" a="1"/>
  <c r="K61" i="5" s="1"/>
  <c r="L61" i="5" s="1"/>
  <c r="K62" i="5" a="1"/>
  <c r="K62" i="5" s="1"/>
  <c r="L62" i="5" s="1"/>
  <c r="K63" i="5" a="1"/>
  <c r="K63" i="5" s="1"/>
  <c r="L63" i="5" s="1"/>
  <c r="K64" i="5" a="1"/>
  <c r="K64" i="5" s="1"/>
  <c r="L64" i="5" s="1"/>
  <c r="K65" i="5" a="1"/>
  <c r="K65" i="5" s="1"/>
  <c r="L65" i="5" s="1"/>
  <c r="K66" i="5" a="1"/>
  <c r="K66" i="5" s="1"/>
  <c r="L66" i="5" s="1"/>
  <c r="K67" i="5" a="1"/>
  <c r="K67" i="5" s="1"/>
  <c r="L67" i="5" s="1"/>
  <c r="K68" i="5" a="1"/>
  <c r="K68" i="5" s="1"/>
  <c r="L68" i="5" s="1"/>
  <c r="K69" i="5" a="1"/>
  <c r="K69" i="5" s="1"/>
  <c r="L69" i="5" s="1"/>
  <c r="K70" i="5" a="1"/>
  <c r="K70" i="5" s="1"/>
  <c r="L70" i="5" s="1"/>
  <c r="K71" i="5" a="1"/>
  <c r="K71" i="5" s="1"/>
  <c r="L71" i="5" s="1"/>
  <c r="K72" i="5" a="1"/>
  <c r="K72" i="5" s="1"/>
  <c r="L72" i="5" s="1"/>
  <c r="K73" i="5" a="1"/>
  <c r="K73" i="5" s="1"/>
  <c r="L73" i="5" s="1"/>
  <c r="K74" i="5" a="1"/>
  <c r="K74" i="5" s="1"/>
  <c r="L74" i="5" s="1"/>
  <c r="K75" i="5" a="1"/>
  <c r="K75" i="5" s="1"/>
  <c r="L75" i="5" s="1"/>
  <c r="K76" i="5" a="1"/>
  <c r="K76" i="5" s="1"/>
  <c r="L76" i="5" s="1"/>
  <c r="K77" i="5" a="1"/>
  <c r="K77" i="5" s="1"/>
  <c r="L77" i="5" s="1"/>
  <c r="K78" i="5" a="1"/>
  <c r="K78" i="5" s="1"/>
  <c r="L78" i="5" s="1"/>
  <c r="K79" i="5" a="1"/>
  <c r="K79" i="5" s="1"/>
  <c r="L79" i="5" s="1"/>
  <c r="K80" i="5" a="1"/>
  <c r="K80" i="5" s="1"/>
  <c r="L80" i="5" s="1"/>
  <c r="K81" i="5" a="1"/>
  <c r="K81" i="5" s="1"/>
  <c r="L81" i="5" s="1"/>
  <c r="K82" i="5" a="1"/>
  <c r="K82" i="5" s="1"/>
  <c r="L82" i="5" s="1"/>
  <c r="K83" i="5" a="1"/>
  <c r="K83" i="5" s="1"/>
  <c r="L83" i="5" s="1"/>
  <c r="K84" i="5" a="1"/>
  <c r="K84" i="5" s="1"/>
  <c r="L84" i="5" s="1"/>
  <c r="K85" i="5" a="1"/>
  <c r="K85" i="5" s="1"/>
  <c r="L85" i="5" s="1"/>
  <c r="K86" i="5" a="1"/>
  <c r="K86" i="5" s="1"/>
  <c r="L86" i="5" s="1"/>
  <c r="K87" i="5" a="1"/>
  <c r="K87" i="5" s="1"/>
  <c r="L87" i="5" s="1"/>
  <c r="K88" i="5" a="1"/>
  <c r="K88" i="5" s="1"/>
  <c r="L88" i="5" s="1"/>
  <c r="K89" i="5" a="1"/>
  <c r="K89" i="5" s="1"/>
  <c r="L89" i="5" s="1"/>
  <c r="K90" i="5" a="1"/>
  <c r="K90" i="5" s="1"/>
  <c r="L90" i="5" s="1"/>
  <c r="K91" i="5" a="1"/>
  <c r="K91" i="5" s="1"/>
  <c r="L91" i="5" s="1"/>
  <c r="K92" i="5" a="1"/>
  <c r="K92" i="5" s="1"/>
  <c r="L92" i="5" s="1"/>
  <c r="K93" i="5" a="1"/>
  <c r="K93" i="5" s="1"/>
  <c r="L93" i="5" s="1"/>
  <c r="K94" i="5" a="1"/>
  <c r="K94" i="5" s="1"/>
  <c r="L94" i="5" s="1"/>
  <c r="K95" i="5" a="1"/>
  <c r="K95" i="5" s="1"/>
  <c r="L95" i="5" s="1"/>
  <c r="K96" i="5" a="1"/>
  <c r="K96" i="5" s="1"/>
  <c r="L96" i="5" s="1"/>
  <c r="K97" i="5" a="1"/>
  <c r="K97" i="5" s="1"/>
  <c r="L97" i="5" s="1"/>
  <c r="K98" i="5" a="1"/>
  <c r="K98" i="5" s="1"/>
  <c r="L98" i="5" s="1"/>
  <c r="K99" i="5" a="1"/>
  <c r="K99" i="5" s="1"/>
  <c r="L99" i="5" s="1"/>
  <c r="K100" i="5" a="1"/>
  <c r="K100" i="5" s="1"/>
  <c r="L100" i="5" s="1"/>
  <c r="K101" i="5" a="1"/>
  <c r="K101" i="5" s="1"/>
  <c r="L101" i="5" s="1"/>
  <c r="K102" i="5" a="1"/>
  <c r="K102" i="5" s="1"/>
  <c r="L102" i="5" s="1"/>
  <c r="K103" i="5" a="1"/>
  <c r="K103" i="5" s="1"/>
  <c r="L103" i="5" s="1"/>
  <c r="K104" i="5" a="1"/>
  <c r="K104" i="5" s="1"/>
  <c r="L104" i="5" s="1"/>
  <c r="K105" i="5" a="1"/>
  <c r="K105" i="5" s="1"/>
  <c r="L105" i="5" s="1"/>
  <c r="K106" i="5" a="1"/>
  <c r="K106" i="5" s="1"/>
  <c r="L106" i="5" s="1"/>
  <c r="K107" i="5" a="1"/>
  <c r="K107" i="5" s="1"/>
  <c r="L107" i="5" s="1"/>
  <c r="K108" i="5" a="1"/>
  <c r="K108" i="5" s="1"/>
  <c r="L108" i="5" s="1"/>
  <c r="K109" i="5" a="1"/>
  <c r="K109" i="5" s="1"/>
  <c r="L109" i="5" s="1"/>
  <c r="K110" i="5" a="1"/>
  <c r="K110" i="5" s="1"/>
  <c r="L110" i="5" s="1"/>
  <c r="K111" i="5" a="1"/>
  <c r="K111" i="5" s="1"/>
  <c r="L111" i="5" s="1"/>
  <c r="K112" i="5" a="1"/>
  <c r="K112" i="5" s="1"/>
  <c r="L112" i="5" s="1"/>
  <c r="K113" i="5" a="1"/>
  <c r="K113" i="5" s="1"/>
  <c r="L113" i="5" s="1"/>
  <c r="K114" i="5" a="1"/>
  <c r="K114" i="5" s="1"/>
  <c r="L114" i="5" s="1"/>
  <c r="K115" i="5" a="1"/>
  <c r="K115" i="5" s="1"/>
  <c r="L115" i="5" s="1"/>
  <c r="K116" i="5" a="1"/>
  <c r="K116" i="5" s="1"/>
  <c r="L116" i="5" s="1"/>
  <c r="K117" i="5" a="1"/>
  <c r="K117" i="5" s="1"/>
  <c r="L117" i="5" s="1"/>
  <c r="K118" i="5" a="1"/>
  <c r="K118" i="5" s="1"/>
  <c r="L118" i="5" s="1"/>
  <c r="K119" i="5" a="1"/>
  <c r="K119" i="5" s="1"/>
  <c r="L119" i="5" s="1"/>
  <c r="K120" i="5" a="1"/>
  <c r="K120" i="5" s="1"/>
  <c r="L120" i="5" s="1"/>
  <c r="K121" i="5" a="1"/>
  <c r="K121" i="5" s="1"/>
  <c r="L121" i="5" s="1"/>
  <c r="K122" i="5" a="1"/>
  <c r="K122" i="5" s="1"/>
  <c r="L122" i="5" s="1"/>
  <c r="K123" i="5" a="1"/>
  <c r="K123" i="5" s="1"/>
  <c r="L123" i="5" s="1"/>
  <c r="K124" i="5" a="1"/>
  <c r="K124" i="5" s="1"/>
  <c r="L124" i="5" s="1"/>
  <c r="K125" i="5" a="1"/>
  <c r="K125" i="5" s="1"/>
  <c r="L125" i="5" s="1"/>
  <c r="K126" i="5" a="1"/>
  <c r="K126" i="5" s="1"/>
  <c r="L126" i="5" s="1"/>
  <c r="K127" i="5" a="1"/>
  <c r="K127" i="5" s="1"/>
  <c r="L127" i="5" s="1"/>
  <c r="K128" i="5" a="1"/>
  <c r="K128" i="5" s="1"/>
  <c r="L128" i="5" s="1"/>
  <c r="K129" i="5" a="1"/>
  <c r="K129" i="5" s="1"/>
  <c r="L129" i="5" s="1"/>
  <c r="K130" i="5" a="1"/>
  <c r="K130" i="5" s="1"/>
  <c r="L130" i="5" s="1"/>
  <c r="K131" i="5" a="1"/>
  <c r="K131" i="5" s="1"/>
  <c r="L131" i="5" s="1"/>
  <c r="K132" i="5" a="1"/>
  <c r="K132" i="5" s="1"/>
  <c r="L132" i="5" s="1"/>
  <c r="K133" i="5" a="1"/>
  <c r="K133" i="5" s="1"/>
  <c r="L133" i="5" s="1"/>
  <c r="K134" i="5" a="1"/>
  <c r="K134" i="5" s="1"/>
  <c r="L134" i="5" s="1"/>
  <c r="K135" i="5" a="1"/>
  <c r="K135" i="5" s="1"/>
  <c r="L135" i="5" s="1"/>
  <c r="K136" i="5" a="1"/>
  <c r="K136" i="5" s="1"/>
  <c r="L136" i="5" s="1"/>
  <c r="K137" i="5" a="1"/>
  <c r="K137" i="5" s="1"/>
  <c r="L137" i="5" s="1"/>
  <c r="K138" i="5" a="1"/>
  <c r="K138" i="5" s="1"/>
  <c r="L138" i="5" s="1"/>
  <c r="K139" i="5" a="1"/>
  <c r="K139" i="5" s="1"/>
  <c r="L139" i="5" s="1"/>
  <c r="K140" i="5" a="1"/>
  <c r="K140" i="5" s="1"/>
  <c r="L140" i="5" s="1"/>
  <c r="K141" i="5" a="1"/>
  <c r="K141" i="5" s="1"/>
  <c r="L141" i="5" s="1"/>
  <c r="K142" i="5" a="1"/>
  <c r="K142" i="5" s="1"/>
  <c r="L142" i="5" s="1"/>
  <c r="K143" i="5" a="1"/>
  <c r="K143" i="5" s="1"/>
  <c r="L143" i="5" s="1"/>
  <c r="K144" i="5" a="1"/>
  <c r="K144" i="5" s="1"/>
  <c r="L144" i="5" s="1"/>
  <c r="K145" i="5" a="1"/>
  <c r="K145" i="5" s="1"/>
  <c r="L145" i="5" s="1"/>
  <c r="K146" i="5" a="1"/>
  <c r="K146" i="5" s="1"/>
  <c r="L146" i="5" s="1"/>
  <c r="K147" i="5" a="1"/>
  <c r="K147" i="5" s="1"/>
  <c r="L147" i="5" s="1"/>
  <c r="K148" i="5" a="1"/>
  <c r="K148" i="5" s="1"/>
  <c r="L148" i="5" s="1"/>
  <c r="K149" i="5" a="1"/>
  <c r="K149" i="5" s="1"/>
  <c r="L149" i="5" s="1"/>
  <c r="K150" i="5" a="1"/>
  <c r="K150" i="5" s="1"/>
  <c r="L150" i="5" s="1"/>
  <c r="K151" i="5" a="1"/>
  <c r="K151" i="5" s="1"/>
  <c r="L151" i="5" s="1"/>
  <c r="K152" i="5" a="1"/>
  <c r="K152" i="5" s="1"/>
  <c r="L152" i="5" s="1"/>
  <c r="K153" i="5" a="1"/>
  <c r="K153" i="5" s="1"/>
  <c r="L153" i="5" s="1"/>
  <c r="K154" i="5" a="1"/>
  <c r="K154" i="5" s="1"/>
  <c r="L154" i="5" s="1"/>
  <c r="K155" i="5" a="1"/>
  <c r="K155" i="5" s="1"/>
  <c r="L155" i="5" s="1"/>
  <c r="K156" i="5" a="1"/>
  <c r="K156" i="5" s="1"/>
  <c r="L156" i="5" s="1"/>
  <c r="K157" i="5" a="1"/>
  <c r="K157" i="5" s="1"/>
  <c r="L157" i="5" s="1"/>
  <c r="K158" i="5" a="1"/>
  <c r="K158" i="5" s="1"/>
  <c r="L158" i="5" s="1"/>
  <c r="K159" i="5" a="1"/>
  <c r="K159" i="5" s="1"/>
  <c r="L159" i="5" s="1"/>
  <c r="K160" i="5" a="1"/>
  <c r="K160" i="5" s="1"/>
  <c r="L160" i="5" s="1"/>
  <c r="K161" i="5" a="1"/>
  <c r="K161" i="5" s="1"/>
  <c r="L161" i="5" s="1"/>
  <c r="K162" i="5" a="1"/>
  <c r="K162" i="5" s="1"/>
  <c r="L162" i="5" s="1"/>
  <c r="K163" i="5" a="1"/>
  <c r="K163" i="5" s="1"/>
  <c r="L163" i="5" s="1"/>
  <c r="K164" i="5" a="1"/>
  <c r="K164" i="5" s="1"/>
  <c r="L164" i="5" s="1"/>
  <c r="K165" i="5" a="1"/>
  <c r="K165" i="5" s="1"/>
  <c r="L165" i="5" s="1"/>
  <c r="K166" i="5" a="1"/>
  <c r="K166" i="5" s="1"/>
  <c r="L166" i="5" s="1"/>
  <c r="K167" i="5" a="1"/>
  <c r="K167" i="5" s="1"/>
  <c r="L167" i="5" s="1"/>
  <c r="K168" i="5" a="1"/>
  <c r="K168" i="5" s="1"/>
  <c r="L168" i="5" s="1"/>
  <c r="K169" i="5" a="1"/>
  <c r="K169" i="5" s="1"/>
  <c r="L169" i="5" s="1"/>
  <c r="K170" i="5" a="1"/>
  <c r="K170" i="5" s="1"/>
  <c r="L170" i="5" s="1"/>
  <c r="K171" i="5" a="1"/>
  <c r="K171" i="5" s="1"/>
  <c r="L171" i="5" s="1"/>
  <c r="K172" i="5" a="1"/>
  <c r="K172" i="5" s="1"/>
  <c r="L172" i="5" s="1"/>
  <c r="K173" i="5" a="1"/>
  <c r="K173" i="5" s="1"/>
  <c r="L173" i="5" s="1"/>
  <c r="K174" i="5" a="1"/>
  <c r="K174" i="5" s="1"/>
  <c r="L174" i="5" s="1"/>
  <c r="K175" i="5" a="1"/>
  <c r="K175" i="5" s="1"/>
  <c r="L175" i="5" s="1"/>
  <c r="K176" i="5" a="1"/>
  <c r="K176" i="5" s="1"/>
  <c r="L176" i="5" s="1"/>
  <c r="K177" i="5" a="1"/>
  <c r="K177" i="5" s="1"/>
  <c r="L177" i="5" s="1"/>
  <c r="K178" i="5" a="1"/>
  <c r="K178" i="5" s="1"/>
  <c r="L178" i="5" s="1"/>
  <c r="K179" i="5" a="1"/>
  <c r="K179" i="5" s="1"/>
  <c r="L179" i="5" s="1"/>
  <c r="K180" i="5" a="1"/>
  <c r="K180" i="5" s="1"/>
  <c r="L180" i="5" s="1"/>
  <c r="K181" i="5" a="1"/>
  <c r="K181" i="5" s="1"/>
  <c r="L181" i="5" s="1"/>
  <c r="K182" i="5" a="1"/>
  <c r="K182" i="5" s="1"/>
  <c r="L182" i="5" s="1"/>
  <c r="K183" i="5" a="1"/>
  <c r="K183" i="5" s="1"/>
  <c r="L183" i="5" s="1"/>
  <c r="K184" i="5" a="1"/>
  <c r="K184" i="5" s="1"/>
  <c r="L184" i="5" s="1"/>
  <c r="K185" i="5" a="1"/>
  <c r="K185" i="5" s="1"/>
  <c r="L185" i="5" s="1"/>
  <c r="K186" i="5" a="1"/>
  <c r="K186" i="5" s="1"/>
  <c r="L186" i="5" s="1"/>
  <c r="K187" i="5" a="1"/>
  <c r="K187" i="5" s="1"/>
  <c r="L187" i="5" s="1"/>
  <c r="K188" i="5" a="1"/>
  <c r="K188" i="5" s="1"/>
  <c r="L188" i="5" s="1"/>
  <c r="K189" i="5" a="1"/>
  <c r="K189" i="5" s="1"/>
  <c r="L189" i="5" s="1"/>
  <c r="K190" i="5" a="1"/>
  <c r="K190" i="5" s="1"/>
  <c r="L190" i="5" s="1"/>
  <c r="K191" i="5" a="1"/>
  <c r="K191" i="5" s="1"/>
  <c r="L191" i="5" s="1"/>
  <c r="K192" i="5" a="1"/>
  <c r="K192" i="5" s="1"/>
  <c r="L192" i="5" s="1"/>
  <c r="K193" i="5" a="1"/>
  <c r="K193" i="5" s="1"/>
  <c r="L193" i="5" s="1"/>
  <c r="K194" i="5" a="1"/>
  <c r="K194" i="5" s="1"/>
  <c r="L194" i="5" s="1"/>
  <c r="K195" i="5" a="1"/>
  <c r="K195" i="5" s="1"/>
  <c r="L195" i="5" s="1"/>
  <c r="K196" i="5" a="1"/>
  <c r="K196" i="5" s="1"/>
  <c r="L196" i="5" s="1"/>
  <c r="K197" i="5" a="1"/>
  <c r="K197" i="5" s="1"/>
  <c r="L197" i="5" s="1"/>
  <c r="K198" i="5" a="1"/>
  <c r="K198" i="5" s="1"/>
  <c r="L198" i="5" s="1"/>
  <c r="K199" i="5" a="1"/>
  <c r="K199" i="5" s="1"/>
  <c r="L199" i="5" s="1"/>
  <c r="K200" i="5" a="1"/>
  <c r="K200" i="5" s="1"/>
  <c r="L200" i="5" s="1"/>
  <c r="K201" i="5" a="1"/>
  <c r="K201" i="5" s="1"/>
  <c r="L201" i="5" s="1"/>
  <c r="K202" i="5" a="1"/>
  <c r="K202" i="5" s="1"/>
  <c r="L202" i="5" s="1"/>
  <c r="K203" i="5" a="1"/>
  <c r="K203" i="5" s="1"/>
  <c r="L203" i="5" s="1"/>
  <c r="K204" i="5" a="1"/>
  <c r="K204" i="5" s="1"/>
  <c r="L204" i="5" s="1"/>
  <c r="K205" i="5" a="1"/>
  <c r="K205" i="5" s="1"/>
  <c r="L205" i="5" s="1"/>
  <c r="K206" i="5" a="1"/>
  <c r="K206" i="5" s="1"/>
  <c r="L206" i="5" s="1"/>
  <c r="K207" i="5" a="1"/>
  <c r="K207" i="5" s="1"/>
  <c r="L207" i="5" s="1"/>
  <c r="K208" i="5" a="1"/>
  <c r="K208" i="5" s="1"/>
  <c r="L208" i="5" s="1"/>
  <c r="K209" i="5" a="1"/>
  <c r="K209" i="5" s="1"/>
  <c r="L209" i="5" s="1"/>
  <c r="K210" i="5" a="1"/>
  <c r="K210" i="5" s="1"/>
  <c r="L210" i="5" s="1"/>
  <c r="K211" i="5" a="1"/>
  <c r="K211" i="5" s="1"/>
  <c r="L211" i="5" s="1"/>
  <c r="K212" i="5" a="1"/>
  <c r="K212" i="5" s="1"/>
  <c r="L212" i="5" s="1"/>
  <c r="K213" i="5" a="1"/>
  <c r="K213" i="5" s="1"/>
  <c r="L213" i="5" s="1"/>
  <c r="K214" i="5" a="1"/>
  <c r="K214" i="5" s="1"/>
  <c r="L214" i="5" s="1"/>
  <c r="K215" i="5" a="1"/>
  <c r="K215" i="5" s="1"/>
  <c r="L215" i="5" s="1"/>
  <c r="K216" i="5" a="1"/>
  <c r="K216" i="5" s="1"/>
  <c r="L216" i="5" s="1"/>
  <c r="K217" i="5" a="1"/>
  <c r="K217" i="5" s="1"/>
  <c r="L217" i="5" s="1"/>
  <c r="K218" i="5" a="1"/>
  <c r="K218" i="5" s="1"/>
  <c r="L218" i="5" s="1"/>
  <c r="K219" i="5" a="1"/>
  <c r="K219" i="5" s="1"/>
  <c r="L219" i="5" s="1"/>
  <c r="K220" i="5" a="1"/>
  <c r="K220" i="5" s="1"/>
  <c r="L220" i="5" s="1"/>
  <c r="K221" i="5" a="1"/>
  <c r="K221" i="5" s="1"/>
  <c r="L221" i="5" s="1"/>
  <c r="K222" i="5" a="1"/>
  <c r="K222" i="5" s="1"/>
  <c r="L222" i="5" s="1"/>
  <c r="K223" i="5" a="1"/>
  <c r="K223" i="5" s="1"/>
  <c r="L223" i="5" s="1"/>
  <c r="K224" i="5" a="1"/>
  <c r="K224" i="5" s="1"/>
  <c r="L224" i="5" s="1"/>
  <c r="K225" i="5" a="1"/>
  <c r="K225" i="5" s="1"/>
  <c r="L225" i="5" s="1"/>
  <c r="K226" i="5" a="1"/>
  <c r="K226" i="5" s="1"/>
  <c r="L226" i="5" s="1"/>
  <c r="K227" i="5" a="1"/>
  <c r="K227" i="5" s="1"/>
  <c r="L227" i="5" s="1"/>
  <c r="K228" i="5" a="1"/>
  <c r="K228" i="5" s="1"/>
  <c r="L228" i="5" s="1"/>
  <c r="K229" i="5" a="1"/>
  <c r="K229" i="5" s="1"/>
  <c r="L229" i="5" s="1"/>
  <c r="K230" i="5" a="1"/>
  <c r="K230" i="5" s="1"/>
  <c r="L230" i="5" s="1"/>
  <c r="K231" i="5" a="1"/>
  <c r="K231" i="5" s="1"/>
  <c r="L231" i="5" s="1"/>
  <c r="K232" i="5" a="1"/>
  <c r="K232" i="5" s="1"/>
  <c r="L232" i="5" s="1"/>
  <c r="K233" i="5" a="1"/>
  <c r="K233" i="5" s="1"/>
  <c r="L233" i="5" s="1"/>
  <c r="K234" i="5" a="1"/>
  <c r="K234" i="5" s="1"/>
  <c r="L234" i="5" s="1"/>
  <c r="K235" i="5" a="1"/>
  <c r="K235" i="5" s="1"/>
  <c r="L235" i="5" s="1"/>
  <c r="K236" i="5" a="1"/>
  <c r="K236" i="5" s="1"/>
  <c r="L236" i="5" s="1"/>
  <c r="K237" i="5" a="1"/>
  <c r="K237" i="5" s="1"/>
  <c r="L237" i="5" s="1"/>
  <c r="K238" i="5" a="1"/>
  <c r="K238" i="5" s="1"/>
  <c r="L238" i="5" s="1"/>
  <c r="K239" i="5" a="1"/>
  <c r="K239" i="5" s="1"/>
  <c r="L239" i="5" s="1"/>
  <c r="K240" i="5" a="1"/>
  <c r="K240" i="5" s="1"/>
  <c r="L240" i="5" s="1"/>
  <c r="K241" i="5" a="1"/>
  <c r="K241" i="5" s="1"/>
  <c r="L241" i="5" s="1"/>
  <c r="K242" i="5" a="1"/>
  <c r="K242" i="5" s="1"/>
  <c r="L242" i="5" s="1"/>
  <c r="K243" i="5" a="1"/>
  <c r="K243" i="5" s="1"/>
  <c r="L243" i="5" s="1"/>
  <c r="K244" i="5" a="1"/>
  <c r="K244" i="5" s="1"/>
  <c r="L244" i="5" s="1"/>
  <c r="K245" i="5" a="1"/>
  <c r="K245" i="5" s="1"/>
  <c r="L245" i="5" s="1"/>
  <c r="K246" i="5" a="1"/>
  <c r="K246" i="5" s="1"/>
  <c r="L246" i="5" s="1"/>
  <c r="K247" i="5" a="1"/>
  <c r="K247" i="5" s="1"/>
  <c r="L247" i="5" s="1"/>
  <c r="K248" i="5" a="1"/>
  <c r="K248" i="5" s="1"/>
  <c r="L248" i="5" s="1"/>
  <c r="K249" i="5" a="1"/>
  <c r="K249" i="5" s="1"/>
  <c r="L249" i="5" s="1"/>
  <c r="K250" i="5" a="1"/>
  <c r="K250" i="5" s="1"/>
  <c r="L250" i="5" s="1"/>
  <c r="K251" i="5" a="1"/>
  <c r="K251" i="5" s="1"/>
  <c r="L251" i="5" s="1"/>
  <c r="K252" i="5" a="1"/>
  <c r="K252" i="5" s="1"/>
  <c r="L252" i="5" s="1"/>
  <c r="K253" i="5" a="1"/>
  <c r="K253" i="5" s="1"/>
  <c r="L253" i="5" s="1"/>
  <c r="K254" i="5" a="1"/>
  <c r="K254" i="5" s="1"/>
  <c r="L254" i="5" s="1"/>
  <c r="K255" i="5" a="1"/>
  <c r="K255" i="5" s="1"/>
  <c r="L255" i="5" s="1"/>
  <c r="K256" i="5" a="1"/>
  <c r="K256" i="5" s="1"/>
  <c r="L256" i="5" s="1"/>
  <c r="K257" i="5" a="1"/>
  <c r="K257" i="5" s="1"/>
  <c r="L257" i="5" s="1"/>
  <c r="K258" i="5" a="1"/>
  <c r="K258" i="5" s="1"/>
  <c r="L258" i="5" s="1"/>
  <c r="K259" i="5" a="1"/>
  <c r="K259" i="5" s="1"/>
  <c r="L259" i="5" s="1"/>
  <c r="K260" i="5" a="1"/>
  <c r="K260" i="5" s="1"/>
  <c r="L260" i="5" s="1"/>
  <c r="K261" i="5" a="1"/>
  <c r="K261" i="5" s="1"/>
  <c r="L261" i="5" s="1"/>
  <c r="K262" i="5" a="1"/>
  <c r="K262" i="5" s="1"/>
  <c r="L262" i="5" s="1"/>
  <c r="K263" i="5" a="1"/>
  <c r="K263" i="5" s="1"/>
  <c r="L263" i="5" s="1"/>
  <c r="K264" i="5" a="1"/>
  <c r="K264" i="5" s="1"/>
  <c r="L264" i="5" s="1"/>
  <c r="K265" i="5" a="1"/>
  <c r="K265" i="5" s="1"/>
  <c r="L265" i="5" s="1"/>
  <c r="K266" i="5" a="1"/>
  <c r="K266" i="5" s="1"/>
  <c r="L266" i="5" s="1"/>
  <c r="K267" i="5" a="1"/>
  <c r="K267" i="5" s="1"/>
  <c r="L267" i="5" s="1"/>
  <c r="K268" i="5" a="1"/>
  <c r="K268" i="5" s="1"/>
  <c r="L268" i="5" s="1"/>
  <c r="K269" i="5" a="1"/>
  <c r="K269" i="5" s="1"/>
  <c r="L269" i="5" s="1"/>
  <c r="K270" i="5" a="1"/>
  <c r="K270" i="5" s="1"/>
  <c r="L270" i="5" s="1"/>
  <c r="K271" i="5" a="1"/>
  <c r="K271" i="5" s="1"/>
  <c r="L271" i="5" s="1"/>
  <c r="K272" i="5" a="1"/>
  <c r="K272" i="5" s="1"/>
  <c r="L272" i="5" s="1"/>
  <c r="K273" i="5" a="1"/>
  <c r="K273" i="5" s="1"/>
  <c r="L273" i="5" s="1"/>
  <c r="K274" i="5" a="1"/>
  <c r="K274" i="5" s="1"/>
  <c r="L274" i="5" s="1"/>
  <c r="K275" i="5" a="1"/>
  <c r="K275" i="5" s="1"/>
  <c r="L275" i="5" s="1"/>
  <c r="K276" i="5" a="1"/>
  <c r="K276" i="5" s="1"/>
  <c r="L276" i="5" s="1"/>
  <c r="K277" i="5" a="1"/>
  <c r="K277" i="5" s="1"/>
  <c r="L277" i="5" s="1"/>
  <c r="K278" i="5" a="1"/>
  <c r="K278" i="5" s="1"/>
  <c r="L278" i="5" s="1"/>
  <c r="K279" i="5" a="1"/>
  <c r="K279" i="5" s="1"/>
  <c r="L279" i="5" s="1"/>
  <c r="K280" i="5" a="1"/>
  <c r="K280" i="5" s="1"/>
  <c r="L280" i="5" s="1"/>
  <c r="K281" i="5" a="1"/>
  <c r="K281" i="5" s="1"/>
  <c r="L281" i="5" s="1"/>
  <c r="K282" i="5" a="1"/>
  <c r="K282" i="5" s="1"/>
  <c r="L282" i="5" s="1"/>
  <c r="K283" i="5" a="1"/>
  <c r="K283" i="5" s="1"/>
  <c r="L283" i="5" s="1"/>
  <c r="K284" i="5" a="1"/>
  <c r="K284" i="5" s="1"/>
  <c r="L284" i="5" s="1"/>
  <c r="K285" i="5" a="1"/>
  <c r="K285" i="5" s="1"/>
  <c r="L285" i="5" s="1"/>
  <c r="K286" i="5" a="1"/>
  <c r="K286" i="5" s="1"/>
  <c r="L286" i="5" s="1"/>
  <c r="K287" i="5" a="1"/>
  <c r="K287" i="5" s="1"/>
  <c r="L287" i="5" s="1"/>
  <c r="K288" i="5" a="1"/>
  <c r="K288" i="5" s="1"/>
  <c r="L288" i="5" s="1"/>
  <c r="K289" i="5" a="1"/>
  <c r="K289" i="5" s="1"/>
  <c r="L289" i="5" s="1"/>
  <c r="K290" i="5" a="1"/>
  <c r="K290" i="5" s="1"/>
  <c r="L290" i="5" s="1"/>
  <c r="K291" i="5" a="1"/>
  <c r="K291" i="5" s="1"/>
  <c r="L291" i="5" s="1"/>
  <c r="K292" i="5" a="1"/>
  <c r="K292" i="5" s="1"/>
  <c r="L292" i="5" s="1"/>
  <c r="K293" i="5" a="1"/>
  <c r="K293" i="5" s="1"/>
  <c r="L293" i="5" s="1"/>
  <c r="K294" i="5" a="1"/>
  <c r="K294" i="5" s="1"/>
  <c r="L294" i="5" s="1"/>
  <c r="K295" i="5" a="1"/>
  <c r="K295" i="5" s="1"/>
  <c r="L295" i="5" s="1"/>
  <c r="K296" i="5" a="1"/>
  <c r="K296" i="5" s="1"/>
  <c r="L296" i="5" s="1"/>
  <c r="K297" i="5" a="1"/>
  <c r="K297" i="5" s="1"/>
  <c r="L297" i="5" s="1"/>
  <c r="K298" i="5" a="1"/>
  <c r="K298" i="5" s="1"/>
  <c r="L298" i="5" s="1"/>
  <c r="K299" i="5" a="1"/>
  <c r="K299" i="5" s="1"/>
  <c r="L299" i="5" s="1"/>
  <c r="K300" i="5" a="1"/>
  <c r="K300" i="5" s="1"/>
  <c r="L300" i="5" s="1"/>
  <c r="K301" i="5" a="1"/>
  <c r="K301" i="5" s="1"/>
  <c r="L301" i="5" s="1"/>
  <c r="K302" i="5" a="1"/>
  <c r="K302" i="5" s="1"/>
  <c r="L302" i="5" s="1"/>
  <c r="K303" i="5" a="1"/>
  <c r="K303" i="5" s="1"/>
  <c r="L303" i="5" s="1"/>
  <c r="K304" i="5" a="1"/>
  <c r="K304" i="5" s="1"/>
  <c r="L304" i="5" s="1"/>
  <c r="K305" i="5" a="1"/>
  <c r="K305" i="5" s="1"/>
  <c r="L305" i="5" s="1"/>
  <c r="K306" i="5" a="1"/>
  <c r="K306" i="5" s="1"/>
  <c r="L306" i="5" s="1"/>
  <c r="K307" i="5" a="1"/>
  <c r="K307" i="5" s="1"/>
  <c r="L307" i="5" s="1"/>
  <c r="K308" i="5" a="1"/>
  <c r="K308" i="5" s="1"/>
  <c r="L308" i="5" s="1"/>
  <c r="K309" i="5" a="1"/>
  <c r="K309" i="5" s="1"/>
  <c r="L309" i="5" s="1"/>
  <c r="K310" i="5" a="1"/>
  <c r="K310" i="5" s="1"/>
  <c r="L310" i="5" s="1"/>
  <c r="K311" i="5" a="1"/>
  <c r="K311" i="5" s="1"/>
  <c r="L311" i="5" s="1"/>
  <c r="K312" i="5" a="1"/>
  <c r="K312" i="5" s="1"/>
  <c r="L312" i="5" s="1"/>
  <c r="K313" i="5" a="1"/>
  <c r="K313" i="5" s="1"/>
  <c r="L313" i="5" s="1"/>
  <c r="K314" i="5" a="1"/>
  <c r="K314" i="5" s="1"/>
  <c r="L314" i="5" s="1"/>
  <c r="K315" i="5" a="1"/>
  <c r="K315" i="5" s="1"/>
  <c r="L315" i="5" s="1"/>
  <c r="K316" i="5" a="1"/>
  <c r="K316" i="5" s="1"/>
  <c r="L316" i="5" s="1"/>
  <c r="K317" i="5" a="1"/>
  <c r="K317" i="5" s="1"/>
  <c r="L317" i="5" s="1"/>
  <c r="K318" i="5" a="1"/>
  <c r="K318" i="5" s="1"/>
  <c r="L318" i="5" s="1"/>
  <c r="K319" i="5" a="1"/>
  <c r="K319" i="5" s="1"/>
  <c r="L319" i="5" s="1"/>
  <c r="K320" i="5" a="1"/>
  <c r="K320" i="5" s="1"/>
  <c r="L320" i="5" s="1"/>
  <c r="K321" i="5" a="1"/>
  <c r="K321" i="5" s="1"/>
  <c r="L321" i="5" s="1"/>
  <c r="K322" i="5" a="1"/>
  <c r="K322" i="5" s="1"/>
  <c r="L322" i="5" s="1"/>
  <c r="K323" i="5" a="1"/>
  <c r="K323" i="5" s="1"/>
  <c r="L323" i="5" s="1"/>
  <c r="K324" i="5" a="1"/>
  <c r="K324" i="5" s="1"/>
  <c r="L324" i="5" s="1"/>
  <c r="K325" i="5" a="1"/>
  <c r="K325" i="5" s="1"/>
  <c r="L325" i="5" s="1"/>
  <c r="K326" i="5" a="1"/>
  <c r="K326" i="5" s="1"/>
  <c r="L326" i="5" s="1"/>
  <c r="K327" i="5" a="1"/>
  <c r="K327" i="5" s="1"/>
  <c r="L327" i="5" s="1"/>
  <c r="K328" i="5" a="1"/>
  <c r="K328" i="5" s="1"/>
  <c r="L328" i="5" s="1"/>
  <c r="K329" i="5" a="1"/>
  <c r="K329" i="5" s="1"/>
  <c r="L329" i="5" s="1"/>
  <c r="K330" i="5" a="1"/>
  <c r="K330" i="5" s="1"/>
  <c r="L330" i="5" s="1"/>
  <c r="K331" i="5" a="1"/>
  <c r="K331" i="5" s="1"/>
  <c r="L331" i="5" s="1"/>
  <c r="K332" i="5" a="1"/>
  <c r="K332" i="5" s="1"/>
  <c r="L332" i="5" s="1"/>
  <c r="K333" i="5" a="1"/>
  <c r="K333" i="5" s="1"/>
  <c r="L333" i="5" s="1"/>
  <c r="K334" i="5" a="1"/>
  <c r="K334" i="5" s="1"/>
  <c r="L334" i="5" s="1"/>
  <c r="K335" i="5" a="1"/>
  <c r="K335" i="5" s="1"/>
  <c r="L335" i="5" s="1"/>
  <c r="K336" i="5" a="1"/>
  <c r="K336" i="5" s="1"/>
  <c r="L336" i="5" s="1"/>
  <c r="K337" i="5" a="1"/>
  <c r="K337" i="5" s="1"/>
  <c r="L337" i="5" s="1"/>
  <c r="K338" i="5" a="1"/>
  <c r="K338" i="5" s="1"/>
  <c r="L338" i="5" s="1"/>
  <c r="K339" i="5" a="1"/>
  <c r="K339" i="5" s="1"/>
  <c r="L339" i="5" s="1"/>
  <c r="K340" i="5" a="1"/>
  <c r="K340" i="5" s="1"/>
  <c r="L340" i="5" s="1"/>
  <c r="K341" i="5" a="1"/>
  <c r="K341" i="5" s="1"/>
  <c r="L341" i="5" s="1"/>
  <c r="K342" i="5" a="1"/>
  <c r="K342" i="5" s="1"/>
  <c r="L342" i="5" s="1"/>
  <c r="K343" i="5" a="1"/>
  <c r="K343" i="5" s="1"/>
  <c r="L343" i="5" s="1"/>
  <c r="K344" i="5" a="1"/>
  <c r="K344" i="5" s="1"/>
  <c r="L344" i="5" s="1"/>
  <c r="K345" i="5" a="1"/>
  <c r="K345" i="5" s="1"/>
  <c r="L345" i="5" s="1"/>
  <c r="K346" i="5" a="1"/>
  <c r="K346" i="5" s="1"/>
  <c r="L346" i="5" s="1"/>
  <c r="K347" i="5" a="1"/>
  <c r="K347" i="5" s="1"/>
  <c r="L347" i="5" s="1"/>
  <c r="K348" i="5" a="1"/>
  <c r="K348" i="5" s="1"/>
  <c r="L348" i="5" s="1"/>
  <c r="K349" i="5" a="1"/>
  <c r="K349" i="5" s="1"/>
  <c r="L349" i="5" s="1"/>
  <c r="K350" i="5" a="1"/>
  <c r="K350" i="5" s="1"/>
  <c r="L350" i="5" s="1"/>
  <c r="K351" i="5" a="1"/>
  <c r="K351" i="5" s="1"/>
  <c r="L351" i="5" s="1"/>
  <c r="K352" i="5" a="1"/>
  <c r="K352" i="5" s="1"/>
  <c r="L352" i="5" s="1"/>
  <c r="K353" i="5" a="1"/>
  <c r="K353" i="5" s="1"/>
  <c r="L353" i="5" s="1"/>
  <c r="K354" i="5" a="1"/>
  <c r="K354" i="5" s="1"/>
  <c r="L354" i="5" s="1"/>
  <c r="K355" i="5" a="1"/>
  <c r="K355" i="5" s="1"/>
  <c r="L355" i="5" s="1"/>
  <c r="K356" i="5" a="1"/>
  <c r="K356" i="5" s="1"/>
  <c r="L356" i="5" s="1"/>
  <c r="K357" i="5" a="1"/>
  <c r="K357" i="5" s="1"/>
  <c r="L357" i="5" s="1"/>
  <c r="K358" i="5" a="1"/>
  <c r="K358" i="5" s="1"/>
  <c r="L358" i="5" s="1"/>
  <c r="K359" i="5" a="1"/>
  <c r="K359" i="5" s="1"/>
  <c r="L359" i="5" s="1"/>
  <c r="K360" i="5" a="1"/>
  <c r="K360" i="5" s="1"/>
  <c r="L360" i="5" s="1"/>
  <c r="K361" i="5" a="1"/>
  <c r="K361" i="5" s="1"/>
  <c r="L361" i="5" s="1"/>
  <c r="K362" i="5" a="1"/>
  <c r="K362" i="5" s="1"/>
  <c r="L362" i="5" s="1"/>
  <c r="K363" i="5" a="1"/>
  <c r="K363" i="5" s="1"/>
  <c r="L363" i="5" s="1"/>
  <c r="K364" i="5" a="1"/>
  <c r="K364" i="5" s="1"/>
  <c r="L364" i="5" s="1"/>
  <c r="K365" i="5" a="1"/>
  <c r="K365" i="5" s="1"/>
  <c r="L365" i="5" s="1"/>
  <c r="K366" i="5" a="1"/>
  <c r="K366" i="5" s="1"/>
  <c r="L366" i="5" s="1"/>
  <c r="K367" i="5" a="1"/>
  <c r="K367" i="5" s="1"/>
  <c r="L367" i="5" s="1"/>
  <c r="K368" i="5" a="1"/>
  <c r="K368" i="5" s="1"/>
  <c r="L368" i="5" s="1"/>
  <c r="K369" i="5" a="1"/>
  <c r="K369" i="5" s="1"/>
  <c r="L369" i="5" s="1"/>
  <c r="K370" i="5" a="1"/>
  <c r="K370" i="5" s="1"/>
  <c r="L370" i="5" s="1"/>
  <c r="K371" i="5" a="1"/>
  <c r="K371" i="5" s="1"/>
  <c r="L371" i="5" s="1"/>
  <c r="K372" i="5" a="1"/>
  <c r="K372" i="5" s="1"/>
  <c r="L372" i="5" s="1"/>
  <c r="K373" i="5" a="1"/>
  <c r="K373" i="5" s="1"/>
  <c r="L373" i="5" s="1"/>
  <c r="K374" i="5" a="1"/>
  <c r="K374" i="5" s="1"/>
  <c r="L374" i="5" s="1"/>
  <c r="K375" i="5" a="1"/>
  <c r="K375" i="5" s="1"/>
  <c r="L375" i="5" s="1"/>
  <c r="K376" i="5" a="1"/>
  <c r="K376" i="5" s="1"/>
  <c r="L376" i="5" s="1"/>
  <c r="K377" i="5" a="1"/>
  <c r="K377" i="5" s="1"/>
  <c r="L377" i="5" s="1"/>
  <c r="K378" i="5" a="1"/>
  <c r="K378" i="5" s="1"/>
  <c r="L378" i="5" s="1"/>
  <c r="K379" i="5" a="1"/>
  <c r="K379" i="5" s="1"/>
  <c r="L379" i="5" s="1"/>
  <c r="K380" i="5" a="1"/>
  <c r="K380" i="5" s="1"/>
  <c r="L380" i="5" s="1"/>
  <c r="K381" i="5" a="1"/>
  <c r="K381" i="5" s="1"/>
  <c r="L381" i="5" s="1"/>
  <c r="K382" i="5" a="1"/>
  <c r="K382" i="5" s="1"/>
  <c r="L382" i="5" s="1"/>
  <c r="K383" i="5" a="1"/>
  <c r="K383" i="5" s="1"/>
  <c r="L383" i="5" s="1"/>
  <c r="K384" i="5" a="1"/>
  <c r="K384" i="5" s="1"/>
  <c r="L384" i="5" s="1"/>
  <c r="K385" i="5" a="1"/>
  <c r="K385" i="5" s="1"/>
  <c r="L385" i="5" s="1"/>
  <c r="K386" i="5" a="1"/>
  <c r="K386" i="5" s="1"/>
  <c r="L386" i="5" s="1"/>
  <c r="K387" i="5" a="1"/>
  <c r="K387" i="5" s="1"/>
  <c r="L387" i="5" s="1"/>
  <c r="K388" i="5" a="1"/>
  <c r="K388" i="5" s="1"/>
  <c r="L388" i="5" s="1"/>
  <c r="K389" i="5" a="1"/>
  <c r="K389" i="5" s="1"/>
  <c r="L389" i="5" s="1"/>
  <c r="K390" i="5" a="1"/>
  <c r="K390" i="5" s="1"/>
  <c r="L390" i="5" s="1"/>
  <c r="K391" i="5" a="1"/>
  <c r="K391" i="5" s="1"/>
  <c r="L391" i="5" s="1"/>
  <c r="K392" i="5" a="1"/>
  <c r="K392" i="5" s="1"/>
  <c r="L392" i="5" s="1"/>
  <c r="K393" i="5" a="1"/>
  <c r="K393" i="5" s="1"/>
  <c r="L393" i="5" s="1"/>
  <c r="K394" i="5" a="1"/>
  <c r="K394" i="5" s="1"/>
  <c r="L394" i="5" s="1"/>
  <c r="K395" i="5" a="1"/>
  <c r="K395" i="5" s="1"/>
  <c r="L395" i="5" s="1"/>
  <c r="K396" i="5" a="1"/>
  <c r="K396" i="5" s="1"/>
  <c r="L396" i="5" s="1"/>
  <c r="K397" i="5" a="1"/>
  <c r="K397" i="5" s="1"/>
  <c r="L397" i="5" s="1"/>
  <c r="K398" i="5" a="1"/>
  <c r="K398" i="5" s="1"/>
  <c r="L398" i="5" s="1"/>
  <c r="K399" i="5" a="1"/>
  <c r="K399" i="5" s="1"/>
  <c r="L399" i="5" s="1"/>
  <c r="K400" i="5" a="1"/>
  <c r="K400" i="5" s="1"/>
  <c r="L400" i="5" s="1"/>
  <c r="K401" i="5" a="1"/>
  <c r="K401" i="5" s="1"/>
  <c r="L401" i="5" s="1"/>
  <c r="K402" i="5" a="1"/>
  <c r="K402" i="5" s="1"/>
  <c r="L402" i="5" s="1"/>
  <c r="K403" i="5" a="1"/>
  <c r="K403" i="5" s="1"/>
  <c r="L403" i="5" s="1"/>
  <c r="K404" i="5" a="1"/>
  <c r="K404" i="5" s="1"/>
  <c r="L404" i="5" s="1"/>
  <c r="K405" i="5" a="1"/>
  <c r="K405" i="5" s="1"/>
  <c r="L405" i="5" s="1"/>
  <c r="K406" i="5" a="1"/>
  <c r="K406" i="5" s="1"/>
  <c r="L406" i="5" s="1"/>
  <c r="K407" i="5" a="1"/>
  <c r="K407" i="5" s="1"/>
  <c r="L407" i="5" s="1"/>
  <c r="K408" i="5" a="1"/>
  <c r="K408" i="5" s="1"/>
  <c r="L408" i="5" s="1"/>
  <c r="K409" i="5" a="1"/>
  <c r="K409" i="5" s="1"/>
  <c r="L409" i="5" s="1"/>
  <c r="K410" i="5" a="1"/>
  <c r="K410" i="5" s="1"/>
  <c r="L410" i="5" s="1"/>
  <c r="K411" i="5" a="1"/>
  <c r="K411" i="5" s="1"/>
  <c r="L411" i="5" s="1"/>
  <c r="K412" i="5" a="1"/>
  <c r="K412" i="5" s="1"/>
  <c r="L412" i="5" s="1"/>
  <c r="K413" i="5" a="1"/>
  <c r="K413" i="5" s="1"/>
  <c r="L413" i="5" s="1"/>
  <c r="K414" i="5" a="1"/>
  <c r="K414" i="5" s="1"/>
  <c r="L414" i="5" s="1"/>
  <c r="K415" i="5" a="1"/>
  <c r="K415" i="5" s="1"/>
  <c r="L415" i="5" s="1"/>
  <c r="K416" i="5" a="1"/>
  <c r="K416" i="5" s="1"/>
  <c r="L416" i="5" s="1"/>
  <c r="K417" i="5" a="1"/>
  <c r="K417" i="5" s="1"/>
  <c r="L417" i="5" s="1"/>
  <c r="K418" i="5" a="1"/>
  <c r="K418" i="5" s="1"/>
  <c r="L418" i="5" s="1"/>
  <c r="K419" i="5" a="1"/>
  <c r="K419" i="5" s="1"/>
  <c r="L419" i="5" s="1"/>
  <c r="K420" i="5" a="1"/>
  <c r="K420" i="5" s="1"/>
  <c r="L420" i="5" s="1"/>
  <c r="K421" i="5" a="1"/>
  <c r="K421" i="5" s="1"/>
  <c r="L421" i="5" s="1"/>
  <c r="K422" i="5" a="1"/>
  <c r="K422" i="5" s="1"/>
  <c r="L422" i="5" s="1"/>
  <c r="K423" i="5" a="1"/>
  <c r="K423" i="5" s="1"/>
  <c r="L423" i="5" s="1"/>
  <c r="K424" i="5" a="1"/>
  <c r="K424" i="5" s="1"/>
  <c r="L424" i="5" s="1"/>
  <c r="K425" i="5" a="1"/>
  <c r="K425" i="5" s="1"/>
  <c r="L425" i="5" s="1"/>
  <c r="K426" i="5" a="1"/>
  <c r="K426" i="5" s="1"/>
  <c r="L426" i="5" s="1"/>
  <c r="K427" i="5" a="1"/>
  <c r="K427" i="5" s="1"/>
  <c r="L427" i="5" s="1"/>
  <c r="K428" i="5" a="1"/>
  <c r="K428" i="5" s="1"/>
  <c r="L428" i="5" s="1"/>
  <c r="K429" i="5" a="1"/>
  <c r="K429" i="5" s="1"/>
  <c r="L429" i="5" s="1"/>
  <c r="K430" i="5" a="1"/>
  <c r="K430" i="5" s="1"/>
  <c r="L430" i="5" s="1"/>
  <c r="K431" i="5" a="1"/>
  <c r="K431" i="5" s="1"/>
  <c r="L431" i="5" s="1"/>
  <c r="K432" i="5" a="1"/>
  <c r="K432" i="5" s="1"/>
  <c r="L432" i="5" s="1"/>
  <c r="K433" i="5" a="1"/>
  <c r="K433" i="5" s="1"/>
  <c r="L433" i="5" s="1"/>
  <c r="K434" i="5" a="1"/>
  <c r="K434" i="5" s="1"/>
  <c r="L434" i="5" s="1"/>
  <c r="K435" i="5" a="1"/>
  <c r="K435" i="5" s="1"/>
  <c r="L435" i="5" s="1"/>
  <c r="K436" i="5" a="1"/>
  <c r="K436" i="5" s="1"/>
  <c r="L436" i="5" s="1"/>
  <c r="K437" i="5" a="1"/>
  <c r="K437" i="5" s="1"/>
  <c r="L437" i="5" s="1"/>
  <c r="K438" i="5" a="1"/>
  <c r="K438" i="5" s="1"/>
  <c r="L438" i="5" s="1"/>
  <c r="K439" i="5" a="1"/>
  <c r="K439" i="5" s="1"/>
  <c r="L439" i="5" s="1"/>
  <c r="K440" i="5" a="1"/>
  <c r="K440" i="5" s="1"/>
  <c r="L440" i="5" s="1"/>
  <c r="K441" i="5" a="1"/>
  <c r="K441" i="5" s="1"/>
  <c r="L441" i="5" s="1"/>
  <c r="K442" i="5" a="1"/>
  <c r="K442" i="5" s="1"/>
  <c r="L442" i="5" s="1"/>
  <c r="K443" i="5" a="1"/>
  <c r="K443" i="5" s="1"/>
  <c r="L443" i="5" s="1"/>
  <c r="K444" i="5" a="1"/>
  <c r="K444" i="5" s="1"/>
  <c r="L444" i="5" s="1"/>
  <c r="K445" i="5" a="1"/>
  <c r="K445" i="5" s="1"/>
  <c r="L445" i="5" s="1"/>
  <c r="K446" i="5" a="1"/>
  <c r="K446" i="5" s="1"/>
  <c r="L446" i="5" s="1"/>
  <c r="K447" i="5" a="1"/>
  <c r="K447" i="5" s="1"/>
  <c r="L447" i="5" s="1"/>
  <c r="K448" i="5" a="1"/>
  <c r="K448" i="5" s="1"/>
  <c r="L448" i="5" s="1"/>
  <c r="K449" i="5" a="1"/>
  <c r="K449" i="5" s="1"/>
  <c r="L449" i="5" s="1"/>
  <c r="K450" i="5" a="1"/>
  <c r="K450" i="5" s="1"/>
  <c r="L450" i="5" s="1"/>
  <c r="K451" i="5" a="1"/>
  <c r="K451" i="5" s="1"/>
  <c r="L451" i="5" s="1"/>
  <c r="K452" i="5" a="1"/>
  <c r="K452" i="5" s="1"/>
  <c r="L452" i="5" s="1"/>
  <c r="K453" i="5" a="1"/>
  <c r="K453" i="5" s="1"/>
  <c r="L453" i="5" s="1"/>
  <c r="K454" i="5" a="1"/>
  <c r="K454" i="5" s="1"/>
  <c r="L454" i="5" s="1"/>
  <c r="K455" i="5" a="1"/>
  <c r="K455" i="5" s="1"/>
  <c r="L455" i="5" s="1"/>
  <c r="K456" i="5" a="1"/>
  <c r="K456" i="5" s="1"/>
  <c r="L456" i="5" s="1"/>
  <c r="K457" i="5" a="1"/>
  <c r="K457" i="5" s="1"/>
  <c r="L457" i="5" s="1"/>
  <c r="K458" i="5" a="1"/>
  <c r="K458" i="5" s="1"/>
  <c r="L458" i="5" s="1"/>
  <c r="K459" i="5" a="1"/>
  <c r="K459" i="5" s="1"/>
  <c r="L459" i="5" s="1"/>
  <c r="K460" i="5" a="1"/>
  <c r="K460" i="5" s="1"/>
  <c r="L460" i="5" s="1"/>
  <c r="K461" i="5" a="1"/>
  <c r="K461" i="5" s="1"/>
  <c r="L461" i="5" s="1"/>
  <c r="K462" i="5" a="1"/>
  <c r="K462" i="5" s="1"/>
  <c r="L462" i="5" s="1"/>
  <c r="K463" i="5" a="1"/>
  <c r="K463" i="5" s="1"/>
  <c r="L463" i="5" s="1"/>
  <c r="K464" i="5" a="1"/>
  <c r="K464" i="5" s="1"/>
  <c r="L464" i="5" s="1"/>
  <c r="K465" i="5" a="1"/>
  <c r="K465" i="5" s="1"/>
  <c r="L465" i="5" s="1"/>
  <c r="K466" i="5" a="1"/>
  <c r="K466" i="5" s="1"/>
  <c r="L466" i="5" s="1"/>
  <c r="K467" i="5" a="1"/>
  <c r="K467" i="5" s="1"/>
  <c r="L467" i="5" s="1"/>
  <c r="K468" i="5" a="1"/>
  <c r="K468" i="5" s="1"/>
  <c r="L468" i="5" s="1"/>
  <c r="K469" i="5" a="1"/>
  <c r="K469" i="5" s="1"/>
  <c r="L469" i="5" s="1"/>
  <c r="K470" i="5" a="1"/>
  <c r="K470" i="5" s="1"/>
  <c r="L470" i="5" s="1"/>
  <c r="K471" i="5" a="1"/>
  <c r="K471" i="5" s="1"/>
  <c r="L471" i="5" s="1"/>
  <c r="K472" i="5" a="1"/>
  <c r="K472" i="5" s="1"/>
  <c r="L472" i="5" s="1"/>
  <c r="K473" i="5" a="1"/>
  <c r="K473" i="5" s="1"/>
  <c r="L473" i="5" s="1"/>
  <c r="K474" i="5" a="1"/>
  <c r="K474" i="5" s="1"/>
  <c r="L474" i="5" s="1"/>
  <c r="K475" i="5" a="1"/>
  <c r="K475" i="5" s="1"/>
  <c r="L475" i="5" s="1"/>
  <c r="K476" i="5" a="1"/>
  <c r="K476" i="5" s="1"/>
  <c r="L476" i="5" s="1"/>
  <c r="K477" i="5" a="1"/>
  <c r="K477" i="5" s="1"/>
  <c r="L477" i="5" s="1"/>
  <c r="K478" i="5" a="1"/>
  <c r="K478" i="5" s="1"/>
  <c r="L478" i="5" s="1"/>
  <c r="K479" i="5" a="1"/>
  <c r="K479" i="5" s="1"/>
  <c r="L479" i="5" s="1"/>
  <c r="K480" i="5" a="1"/>
  <c r="K480" i="5" s="1"/>
  <c r="L480" i="5" s="1"/>
  <c r="K481" i="5" a="1"/>
  <c r="K481" i="5" s="1"/>
  <c r="L481" i="5" s="1"/>
  <c r="K482" i="5" a="1"/>
  <c r="K482" i="5" s="1"/>
  <c r="L482" i="5" s="1"/>
  <c r="K483" i="5" a="1"/>
  <c r="K483" i="5" s="1"/>
  <c r="L483" i="5" s="1"/>
  <c r="K484" i="5" a="1"/>
  <c r="K484" i="5" s="1"/>
  <c r="L484" i="5" s="1"/>
  <c r="K485" i="5" a="1"/>
  <c r="K485" i="5" s="1"/>
  <c r="L485" i="5" s="1"/>
  <c r="K486" i="5" a="1"/>
  <c r="K486" i="5" s="1"/>
  <c r="L486" i="5" s="1"/>
  <c r="K487" i="5" a="1"/>
  <c r="K487" i="5" s="1"/>
  <c r="L487" i="5" s="1"/>
  <c r="K488" i="5" a="1"/>
  <c r="K488" i="5" s="1"/>
  <c r="L488" i="5" s="1"/>
  <c r="K489" i="5" a="1"/>
  <c r="K489" i="5" s="1"/>
  <c r="L489" i="5" s="1"/>
  <c r="K490" i="5" a="1"/>
  <c r="K490" i="5" s="1"/>
  <c r="L490" i="5" s="1"/>
  <c r="K491" i="5" a="1"/>
  <c r="K491" i="5" s="1"/>
  <c r="L491" i="5" s="1"/>
  <c r="K492" i="5" a="1"/>
  <c r="K492" i="5" s="1"/>
  <c r="L492" i="5" s="1"/>
  <c r="K493" i="5" a="1"/>
  <c r="K493" i="5" s="1"/>
  <c r="L493" i="5" s="1"/>
  <c r="K494" i="5" a="1"/>
  <c r="K494" i="5" s="1"/>
  <c r="L494" i="5" s="1"/>
  <c r="K495" i="5" a="1"/>
  <c r="K495" i="5" s="1"/>
  <c r="L495" i="5" s="1"/>
  <c r="K496" i="5" a="1"/>
  <c r="K496" i="5" s="1"/>
  <c r="L496" i="5" s="1"/>
  <c r="K497" i="5" a="1"/>
  <c r="K497" i="5" s="1"/>
  <c r="L497" i="5" s="1"/>
  <c r="K498" i="5" a="1"/>
  <c r="K498" i="5" s="1"/>
  <c r="L498" i="5" s="1"/>
  <c r="K499" i="5" a="1"/>
  <c r="K499" i="5" s="1"/>
  <c r="L499" i="5" s="1"/>
  <c r="K500" i="5" a="1"/>
  <c r="K500" i="5" s="1"/>
  <c r="L500" i="5" s="1"/>
  <c r="K501" i="5" a="1"/>
  <c r="K501" i="5" s="1"/>
  <c r="L501" i="5" s="1"/>
  <c r="K502" i="5" a="1"/>
  <c r="K502" i="5" s="1"/>
  <c r="L502" i="5" s="1"/>
  <c r="K503" i="5" a="1"/>
  <c r="K503" i="5" s="1"/>
  <c r="L503" i="5" s="1"/>
  <c r="K504" i="5" a="1"/>
  <c r="K504" i="5" s="1"/>
  <c r="L504" i="5" s="1"/>
  <c r="K505" i="5" a="1"/>
  <c r="K505" i="5" s="1"/>
  <c r="L505" i="5" s="1"/>
  <c r="K506" i="5" a="1"/>
  <c r="K506" i="5" s="1"/>
  <c r="L506" i="5" s="1"/>
  <c r="K507" i="5" a="1"/>
  <c r="K507" i="5" s="1"/>
  <c r="L507" i="5" s="1"/>
  <c r="K508" i="5" a="1"/>
  <c r="K508" i="5" s="1"/>
  <c r="L508" i="5" s="1"/>
  <c r="K509" i="5" a="1"/>
  <c r="K509" i="5" s="1"/>
  <c r="L509" i="5" s="1"/>
  <c r="K510" i="5" a="1"/>
  <c r="K510" i="5" s="1"/>
  <c r="L510" i="5" s="1"/>
  <c r="K511" i="5" a="1"/>
  <c r="K511" i="5" s="1"/>
  <c r="L511" i="5" s="1"/>
  <c r="K512" i="5" a="1"/>
  <c r="K512" i="5" s="1"/>
  <c r="L512" i="5" s="1"/>
  <c r="K513" i="5" a="1"/>
  <c r="K513" i="5" s="1"/>
  <c r="L513" i="5" s="1"/>
  <c r="K514" i="5" a="1"/>
  <c r="K514" i="5" s="1"/>
  <c r="L514" i="5" s="1"/>
  <c r="K515" i="5" a="1"/>
  <c r="K515" i="5" s="1"/>
  <c r="L515" i="5" s="1"/>
  <c r="K516" i="5" a="1"/>
  <c r="K516" i="5" s="1"/>
  <c r="L516" i="5" s="1"/>
  <c r="K517" i="5" a="1"/>
  <c r="K517" i="5" s="1"/>
  <c r="L517" i="5" s="1"/>
  <c r="K518" i="5" a="1"/>
  <c r="K518" i="5" s="1"/>
  <c r="L518" i="5" s="1"/>
  <c r="K519" i="5" a="1"/>
  <c r="K519" i="5" s="1"/>
  <c r="L519" i="5" s="1"/>
  <c r="K520" i="5" a="1"/>
  <c r="K520" i="5" s="1"/>
  <c r="L520" i="5" s="1"/>
  <c r="K521" i="5" a="1"/>
  <c r="K521" i="5" s="1"/>
  <c r="L521" i="5" s="1"/>
  <c r="K522" i="5" a="1"/>
  <c r="K522" i="5" s="1"/>
  <c r="L522" i="5" s="1"/>
  <c r="K523" i="5" a="1"/>
  <c r="K523" i="5" s="1"/>
  <c r="L523" i="5" s="1"/>
  <c r="K524" i="5" a="1"/>
  <c r="K524" i="5" s="1"/>
  <c r="L524" i="5" s="1"/>
  <c r="K525" i="5" a="1"/>
  <c r="K525" i="5" s="1"/>
  <c r="L525" i="5" s="1"/>
  <c r="K526" i="5" a="1"/>
  <c r="K526" i="5" s="1"/>
  <c r="L526" i="5" s="1"/>
  <c r="K527" i="5" a="1"/>
  <c r="K527" i="5" s="1"/>
  <c r="L527" i="5" s="1"/>
  <c r="K528" i="5" a="1"/>
  <c r="K528" i="5" s="1"/>
  <c r="L528" i="5" s="1"/>
  <c r="K529" i="5" a="1"/>
  <c r="K529" i="5" s="1"/>
  <c r="L529" i="5" s="1"/>
  <c r="K530" i="5" a="1"/>
  <c r="K530" i="5" s="1"/>
  <c r="L530" i="5" s="1"/>
  <c r="K531" i="5" a="1"/>
  <c r="K531" i="5" s="1"/>
  <c r="L531" i="5" s="1"/>
  <c r="K532" i="5" a="1"/>
  <c r="K532" i="5" s="1"/>
  <c r="L532" i="5" s="1"/>
  <c r="K533" i="5" a="1"/>
  <c r="K533" i="5" s="1"/>
  <c r="L533" i="5" s="1"/>
  <c r="K534" i="5" a="1"/>
  <c r="K534" i="5" s="1"/>
  <c r="L534" i="5" s="1"/>
  <c r="K535" i="5" a="1"/>
  <c r="K535" i="5" s="1"/>
  <c r="L535" i="5" s="1"/>
  <c r="K536" i="5" a="1"/>
  <c r="K536" i="5" s="1"/>
  <c r="L536" i="5" s="1"/>
  <c r="K537" i="5" a="1"/>
  <c r="K537" i="5" s="1"/>
  <c r="L537" i="5" s="1"/>
  <c r="K538" i="5" a="1"/>
  <c r="K538" i="5" s="1"/>
  <c r="L538" i="5" s="1"/>
  <c r="K539" i="5" a="1"/>
  <c r="K539" i="5" s="1"/>
  <c r="L539" i="5" s="1"/>
  <c r="K540" i="5" a="1"/>
  <c r="K540" i="5" s="1"/>
  <c r="L540" i="5" s="1"/>
  <c r="K541" i="5" a="1"/>
  <c r="K541" i="5" s="1"/>
  <c r="L541" i="5" s="1"/>
  <c r="K542" i="5" a="1"/>
  <c r="K542" i="5" s="1"/>
  <c r="L542" i="5" s="1"/>
  <c r="K543" i="5" a="1"/>
  <c r="K543" i="5" s="1"/>
  <c r="L543" i="5" s="1"/>
  <c r="K544" i="5" a="1"/>
  <c r="K544" i="5" s="1"/>
  <c r="L544" i="5" s="1"/>
  <c r="K545" i="5" a="1"/>
  <c r="K545" i="5" s="1"/>
  <c r="L545" i="5" s="1"/>
  <c r="K546" i="5" a="1"/>
  <c r="K546" i="5" s="1"/>
  <c r="L546" i="5" s="1"/>
  <c r="K547" i="5" a="1"/>
  <c r="K547" i="5" s="1"/>
  <c r="L547" i="5" s="1"/>
  <c r="K548" i="5" a="1"/>
  <c r="K548" i="5" s="1"/>
  <c r="L548" i="5" s="1"/>
  <c r="K549" i="5" a="1"/>
  <c r="K549" i="5" s="1"/>
  <c r="L549" i="5" s="1"/>
  <c r="K550" i="5" a="1"/>
  <c r="K550" i="5" s="1"/>
  <c r="L550" i="5" s="1"/>
  <c r="K551" i="5" a="1"/>
  <c r="K551" i="5" s="1"/>
  <c r="L551" i="5" s="1"/>
  <c r="K552" i="5" a="1"/>
  <c r="K552" i="5" s="1"/>
  <c r="L552" i="5" s="1"/>
  <c r="K553" i="5" a="1"/>
  <c r="K553" i="5" s="1"/>
  <c r="L553" i="5" s="1"/>
  <c r="K554" i="5" a="1"/>
  <c r="K554" i="5" s="1"/>
  <c r="L554" i="5" s="1"/>
  <c r="K555" i="5" a="1"/>
  <c r="K555" i="5" s="1"/>
  <c r="L555" i="5" s="1"/>
  <c r="K556" i="5" a="1"/>
  <c r="K556" i="5" s="1"/>
  <c r="L556" i="5" s="1"/>
  <c r="K557" i="5" a="1"/>
  <c r="K557" i="5" s="1"/>
  <c r="L557" i="5" s="1"/>
  <c r="K558" i="5" a="1"/>
  <c r="K558" i="5" s="1"/>
  <c r="L558" i="5" s="1"/>
  <c r="K559" i="5" a="1"/>
  <c r="K559" i="5" s="1"/>
  <c r="L559" i="5" s="1"/>
  <c r="K560" i="5" a="1"/>
  <c r="K560" i="5" s="1"/>
  <c r="L560" i="5" s="1"/>
  <c r="K561" i="5" a="1"/>
  <c r="K561" i="5" s="1"/>
  <c r="L561" i="5" s="1"/>
  <c r="K562" i="5" a="1"/>
  <c r="K562" i="5" s="1"/>
  <c r="L562" i="5" s="1"/>
  <c r="K563" i="5" a="1"/>
  <c r="K563" i="5" s="1"/>
  <c r="L563" i="5" s="1"/>
  <c r="K564" i="5" a="1"/>
  <c r="K564" i="5" s="1"/>
  <c r="L564" i="5" s="1"/>
  <c r="K565" i="5" a="1"/>
  <c r="K565" i="5" s="1"/>
  <c r="L565" i="5" s="1"/>
  <c r="K566" i="5" a="1"/>
  <c r="K566" i="5" s="1"/>
  <c r="L566" i="5" s="1"/>
  <c r="K567" i="5" a="1"/>
  <c r="K567" i="5" s="1"/>
  <c r="L567" i="5" s="1"/>
  <c r="K568" i="5" a="1"/>
  <c r="K568" i="5" s="1"/>
  <c r="L568" i="5" s="1"/>
  <c r="K569" i="5" a="1"/>
  <c r="K569" i="5" s="1"/>
  <c r="L569" i="5" s="1"/>
  <c r="K570" i="5" a="1"/>
  <c r="K570" i="5" s="1"/>
  <c r="L570" i="5" s="1"/>
  <c r="K571" i="5" a="1"/>
  <c r="K571" i="5" s="1"/>
  <c r="L571" i="5" s="1"/>
  <c r="K572" i="5" a="1"/>
  <c r="K572" i="5" s="1"/>
  <c r="L572" i="5" s="1"/>
  <c r="K573" i="5" a="1"/>
  <c r="K573" i="5" s="1"/>
  <c r="L573" i="5" s="1"/>
  <c r="K574" i="5" a="1"/>
  <c r="K574" i="5" s="1"/>
  <c r="L574" i="5" s="1"/>
  <c r="K575" i="5" a="1"/>
  <c r="K575" i="5" s="1"/>
  <c r="L575" i="5" s="1"/>
  <c r="K576" i="5" a="1"/>
  <c r="K576" i="5" s="1"/>
  <c r="L576" i="5" s="1"/>
  <c r="K577" i="5" a="1"/>
  <c r="K577" i="5" s="1"/>
  <c r="L577" i="5" s="1"/>
  <c r="K578" i="5" a="1"/>
  <c r="K578" i="5" s="1"/>
  <c r="L578" i="5" s="1"/>
  <c r="K579" i="5" a="1"/>
  <c r="K579" i="5" s="1"/>
  <c r="L579" i="5" s="1"/>
  <c r="K580" i="5" a="1"/>
  <c r="K580" i="5" s="1"/>
  <c r="L580" i="5" s="1"/>
  <c r="K581" i="5" a="1"/>
  <c r="K581" i="5" s="1"/>
  <c r="L581" i="5" s="1"/>
  <c r="K582" i="5" a="1"/>
  <c r="K582" i="5" s="1"/>
  <c r="L582" i="5" s="1"/>
  <c r="K583" i="5" a="1"/>
  <c r="K583" i="5" s="1"/>
  <c r="L583" i="5" s="1"/>
  <c r="K584" i="5" a="1"/>
  <c r="K584" i="5" s="1"/>
  <c r="L584" i="5" s="1"/>
  <c r="K585" i="5" a="1"/>
  <c r="K585" i="5" s="1"/>
  <c r="L585" i="5" s="1"/>
  <c r="K586" i="5" a="1"/>
  <c r="K586" i="5" s="1"/>
  <c r="L586" i="5" s="1"/>
  <c r="K587" i="5" a="1"/>
  <c r="K587" i="5" s="1"/>
  <c r="L587" i="5" s="1"/>
  <c r="K588" i="5" a="1"/>
  <c r="K588" i="5" s="1"/>
  <c r="L588" i="5" s="1"/>
  <c r="K589" i="5" a="1"/>
  <c r="K589" i="5" s="1"/>
  <c r="L589" i="5" s="1"/>
  <c r="K590" i="5" a="1"/>
  <c r="K590" i="5" s="1"/>
  <c r="L590" i="5" s="1"/>
  <c r="K591" i="5" a="1"/>
  <c r="K591" i="5" s="1"/>
  <c r="L591" i="5" s="1"/>
  <c r="K592" i="5" a="1"/>
  <c r="K592" i="5" s="1"/>
  <c r="L592" i="5" s="1"/>
  <c r="K593" i="5" a="1"/>
  <c r="K593" i="5" s="1"/>
  <c r="L593" i="5" s="1"/>
  <c r="K594" i="5" a="1"/>
  <c r="K594" i="5" s="1"/>
  <c r="L594" i="5" s="1"/>
  <c r="K595" i="5" a="1"/>
  <c r="K595" i="5" s="1"/>
  <c r="L595" i="5" s="1"/>
  <c r="K596" i="5" a="1"/>
  <c r="K596" i="5" s="1"/>
  <c r="L596" i="5" s="1"/>
  <c r="K597" i="5" a="1"/>
  <c r="K597" i="5" s="1"/>
  <c r="L597" i="5" s="1"/>
  <c r="K598" i="5" a="1"/>
  <c r="K598" i="5" s="1"/>
  <c r="L598" i="5" s="1"/>
  <c r="K599" i="5" a="1"/>
  <c r="K599" i="5" s="1"/>
  <c r="L599" i="5" s="1"/>
  <c r="K600" i="5" a="1"/>
  <c r="K600" i="5" s="1"/>
  <c r="L600" i="5" s="1"/>
  <c r="K601" i="5" a="1"/>
  <c r="K601" i="5" s="1"/>
  <c r="L601" i="5" s="1"/>
  <c r="K602" i="5" a="1"/>
  <c r="K602" i="5" s="1"/>
  <c r="L602" i="5" s="1"/>
  <c r="K603" i="5" a="1"/>
  <c r="K603" i="5" s="1"/>
  <c r="L603" i="5" s="1"/>
  <c r="K604" i="5" a="1"/>
  <c r="K604" i="5" s="1"/>
  <c r="L604" i="5" s="1"/>
  <c r="K605" i="5" a="1"/>
  <c r="K605" i="5" s="1"/>
  <c r="L605" i="5" s="1"/>
  <c r="K606" i="5" a="1"/>
  <c r="K606" i="5" s="1"/>
  <c r="L606" i="5" s="1"/>
  <c r="K607" i="5" a="1"/>
  <c r="K607" i="5" s="1"/>
  <c r="L607" i="5" s="1"/>
  <c r="K608" i="5" a="1"/>
  <c r="K608" i="5" s="1"/>
  <c r="L608" i="5" s="1"/>
  <c r="K609" i="5" a="1"/>
  <c r="K609" i="5" s="1"/>
  <c r="L609" i="5" s="1"/>
  <c r="K610" i="5" a="1"/>
  <c r="K610" i="5" s="1"/>
  <c r="L610" i="5" s="1"/>
  <c r="K611" i="5" a="1"/>
  <c r="K611" i="5" s="1"/>
  <c r="L611" i="5" s="1"/>
  <c r="K612" i="5" a="1"/>
  <c r="K612" i="5" s="1"/>
  <c r="L612" i="5" s="1"/>
  <c r="K613" i="5" a="1"/>
  <c r="K613" i="5" s="1"/>
  <c r="L613" i="5" s="1"/>
  <c r="K614" i="5" a="1"/>
  <c r="K614" i="5" s="1"/>
  <c r="L614" i="5" s="1"/>
  <c r="K615" i="5" a="1"/>
  <c r="K615" i="5" s="1"/>
  <c r="L615" i="5" s="1"/>
  <c r="K616" i="5" a="1"/>
  <c r="K616" i="5" s="1"/>
  <c r="L616" i="5" s="1"/>
  <c r="K617" i="5" a="1"/>
  <c r="K617" i="5" s="1"/>
  <c r="L617" i="5" s="1"/>
  <c r="K618" i="5" a="1"/>
  <c r="K618" i="5" s="1"/>
  <c r="L618" i="5" s="1"/>
  <c r="K619" i="5" a="1"/>
  <c r="K619" i="5" s="1"/>
  <c r="L619" i="5" s="1"/>
  <c r="K620" i="5" a="1"/>
  <c r="K620" i="5" s="1"/>
  <c r="L620" i="5" s="1"/>
  <c r="K621" i="5" a="1"/>
  <c r="K621" i="5" s="1"/>
  <c r="L621" i="5" s="1"/>
  <c r="K622" i="5" a="1"/>
  <c r="K622" i="5" s="1"/>
  <c r="L622" i="5" s="1"/>
  <c r="K623" i="5" a="1"/>
  <c r="K623" i="5" s="1"/>
  <c r="L623" i="5" s="1"/>
  <c r="K624" i="5" a="1"/>
  <c r="K624" i="5" s="1"/>
  <c r="L624" i="5" s="1"/>
  <c r="K625" i="5" a="1"/>
  <c r="K625" i="5" s="1"/>
  <c r="L625" i="5" s="1"/>
  <c r="K626" i="5" a="1"/>
  <c r="K626" i="5" s="1"/>
  <c r="L626" i="5" s="1"/>
  <c r="K627" i="5" a="1"/>
  <c r="K627" i="5" s="1"/>
  <c r="L627" i="5" s="1"/>
  <c r="K628" i="5" a="1"/>
  <c r="K628" i="5" s="1"/>
  <c r="L628" i="5" s="1"/>
  <c r="K629" i="5" a="1"/>
  <c r="K629" i="5" s="1"/>
  <c r="L629" i="5" s="1"/>
  <c r="K630" i="5" a="1"/>
  <c r="K630" i="5" s="1"/>
  <c r="L630" i="5" s="1"/>
  <c r="K631" i="5" a="1"/>
  <c r="K631" i="5" s="1"/>
  <c r="L631" i="5" s="1"/>
  <c r="K632" i="5" a="1"/>
  <c r="K632" i="5" s="1"/>
  <c r="L632" i="5" s="1"/>
  <c r="K633" i="5" a="1"/>
  <c r="K633" i="5" s="1"/>
  <c r="L633" i="5" s="1"/>
  <c r="K634" i="5" a="1"/>
  <c r="K634" i="5" s="1"/>
  <c r="L634" i="5" s="1"/>
  <c r="K635" i="5" a="1"/>
  <c r="K635" i="5" s="1"/>
  <c r="L635" i="5" s="1"/>
  <c r="K636" i="5" a="1"/>
  <c r="K636" i="5" s="1"/>
  <c r="L636" i="5" s="1"/>
  <c r="K637" i="5" a="1"/>
  <c r="K637" i="5" s="1"/>
  <c r="L637" i="5" s="1"/>
  <c r="K638" i="5" a="1"/>
  <c r="K638" i="5" s="1"/>
  <c r="L638" i="5" s="1"/>
  <c r="K639" i="5" a="1"/>
  <c r="K639" i="5" s="1"/>
  <c r="L639" i="5" s="1"/>
  <c r="K640" i="5" a="1"/>
  <c r="K640" i="5" s="1"/>
  <c r="L640" i="5" s="1"/>
  <c r="K641" i="5" a="1"/>
  <c r="K641" i="5" s="1"/>
  <c r="L641" i="5" s="1"/>
  <c r="K642" i="5" a="1"/>
  <c r="K642" i="5" s="1"/>
  <c r="L642" i="5" s="1"/>
  <c r="K643" i="5" a="1"/>
  <c r="K643" i="5" s="1"/>
  <c r="L643" i="5" s="1"/>
  <c r="K644" i="5" a="1"/>
  <c r="K644" i="5" s="1"/>
  <c r="L644" i="5" s="1"/>
  <c r="K645" i="5" a="1"/>
  <c r="K645" i="5" s="1"/>
  <c r="L645" i="5" s="1"/>
  <c r="K646" i="5" a="1"/>
  <c r="K646" i="5" s="1"/>
  <c r="L646" i="5" s="1"/>
  <c r="K647" i="5" a="1"/>
  <c r="K647" i="5" s="1"/>
  <c r="L647" i="5" s="1"/>
  <c r="K648" i="5" a="1"/>
  <c r="K648" i="5" s="1"/>
  <c r="L648" i="5" s="1"/>
  <c r="K649" i="5" a="1"/>
  <c r="K649" i="5" s="1"/>
  <c r="L649" i="5" s="1"/>
  <c r="K650" i="5" a="1"/>
  <c r="K650" i="5" s="1"/>
  <c r="L650" i="5" s="1"/>
  <c r="K651" i="5" a="1"/>
  <c r="K651" i="5" s="1"/>
  <c r="L651" i="5" s="1"/>
  <c r="K652" i="5" a="1"/>
  <c r="K652" i="5" s="1"/>
  <c r="L652" i="5" s="1"/>
  <c r="K653" i="5" a="1"/>
  <c r="K653" i="5" s="1"/>
  <c r="L653" i="5" s="1"/>
  <c r="K654" i="5" a="1"/>
  <c r="K654" i="5" s="1"/>
  <c r="L654" i="5" s="1"/>
  <c r="K655" i="5" a="1"/>
  <c r="K655" i="5" s="1"/>
  <c r="L655" i="5" s="1"/>
  <c r="K656" i="5" a="1"/>
  <c r="K656" i="5" s="1"/>
  <c r="L656" i="5" s="1"/>
  <c r="K657" i="5" a="1"/>
  <c r="K657" i="5" s="1"/>
  <c r="L657" i="5" s="1"/>
  <c r="K658" i="5" a="1"/>
  <c r="K658" i="5" s="1"/>
  <c r="L658" i="5" s="1"/>
  <c r="K659" i="5" a="1"/>
  <c r="K659" i="5" s="1"/>
  <c r="L659" i="5" s="1"/>
  <c r="K660" i="5" a="1"/>
  <c r="K660" i="5" s="1"/>
  <c r="L660" i="5" s="1"/>
  <c r="K661" i="5" a="1"/>
  <c r="K661" i="5" s="1"/>
  <c r="L661" i="5" s="1"/>
  <c r="K662" i="5" a="1"/>
  <c r="K662" i="5" s="1"/>
  <c r="L662" i="5" s="1"/>
  <c r="K663" i="5" a="1"/>
  <c r="K663" i="5" s="1"/>
  <c r="L663" i="5" s="1"/>
  <c r="K664" i="5" a="1"/>
  <c r="K664" i="5" s="1"/>
  <c r="L664" i="5" s="1"/>
  <c r="K665" i="5" a="1"/>
  <c r="K665" i="5" s="1"/>
  <c r="L665" i="5" s="1"/>
  <c r="K666" i="5" a="1"/>
  <c r="K666" i="5" s="1"/>
  <c r="L666" i="5" s="1"/>
  <c r="K667" i="5" a="1"/>
  <c r="K667" i="5" s="1"/>
  <c r="L667" i="5" s="1"/>
  <c r="K668" i="5" a="1"/>
  <c r="K668" i="5" s="1"/>
  <c r="L668" i="5" s="1"/>
  <c r="K669" i="5" a="1"/>
  <c r="K669" i="5" s="1"/>
  <c r="L669" i="5" s="1"/>
  <c r="K670" i="5" a="1"/>
  <c r="K670" i="5" s="1"/>
  <c r="L670" i="5" s="1"/>
  <c r="K671" i="5" a="1"/>
  <c r="K671" i="5" s="1"/>
  <c r="L671" i="5" s="1"/>
  <c r="K672" i="5" a="1"/>
  <c r="K672" i="5" s="1"/>
  <c r="L672" i="5" s="1"/>
  <c r="K673" i="5" a="1"/>
  <c r="K673" i="5" s="1"/>
  <c r="L673" i="5" s="1"/>
  <c r="K674" i="5" a="1"/>
  <c r="K674" i="5" s="1"/>
  <c r="L674" i="5" s="1"/>
  <c r="K675" i="5" a="1"/>
  <c r="K675" i="5" s="1"/>
  <c r="L675" i="5" s="1"/>
  <c r="K676" i="5" a="1"/>
  <c r="K676" i="5" s="1"/>
  <c r="L676" i="5" s="1"/>
  <c r="K677" i="5" a="1"/>
  <c r="K677" i="5" s="1"/>
  <c r="L677" i="5" s="1"/>
  <c r="K678" i="5" a="1"/>
  <c r="K678" i="5" s="1"/>
  <c r="L678" i="5" s="1"/>
  <c r="K679" i="5" a="1"/>
  <c r="K679" i="5" s="1"/>
  <c r="L679" i="5" s="1"/>
  <c r="K680" i="5" a="1"/>
  <c r="K680" i="5" s="1"/>
  <c r="L680" i="5" s="1"/>
  <c r="K681" i="5" a="1"/>
  <c r="K681" i="5" s="1"/>
  <c r="L681" i="5" s="1"/>
  <c r="K682" i="5" a="1"/>
  <c r="K682" i="5" s="1"/>
  <c r="L682" i="5" s="1"/>
  <c r="K683" i="5" a="1"/>
  <c r="K683" i="5" s="1"/>
  <c r="L683" i="5" s="1"/>
  <c r="K684" i="5" a="1"/>
  <c r="K684" i="5" s="1"/>
  <c r="L684" i="5" s="1"/>
  <c r="K685" i="5" a="1"/>
  <c r="K685" i="5" s="1"/>
  <c r="L685" i="5" s="1"/>
  <c r="K686" i="5" a="1"/>
  <c r="K686" i="5" s="1"/>
  <c r="L686" i="5" s="1"/>
  <c r="K687" i="5" a="1"/>
  <c r="K687" i="5" s="1"/>
  <c r="L687" i="5" s="1"/>
  <c r="K688" i="5" a="1"/>
  <c r="K688" i="5" s="1"/>
  <c r="L688" i="5" s="1"/>
  <c r="K689" i="5" a="1"/>
  <c r="K689" i="5" s="1"/>
  <c r="L689" i="5" s="1"/>
  <c r="K690" i="5" a="1"/>
  <c r="K690" i="5" s="1"/>
  <c r="L690" i="5" s="1"/>
  <c r="K691" i="5" a="1"/>
  <c r="K691" i="5" s="1"/>
  <c r="L691" i="5" s="1"/>
  <c r="K692" i="5" a="1"/>
  <c r="K692" i="5" s="1"/>
  <c r="L692" i="5" s="1"/>
  <c r="K693" i="5" a="1"/>
  <c r="K693" i="5" s="1"/>
  <c r="L693" i="5" s="1"/>
  <c r="K694" i="5" a="1"/>
  <c r="K694" i="5" s="1"/>
  <c r="L694" i="5" s="1"/>
  <c r="K695" i="5" a="1"/>
  <c r="K695" i="5" s="1"/>
  <c r="L695" i="5" s="1"/>
  <c r="K696" i="5" a="1"/>
  <c r="K696" i="5" s="1"/>
  <c r="L696" i="5" s="1"/>
  <c r="K697" i="5" a="1"/>
  <c r="K697" i="5" s="1"/>
  <c r="L697" i="5" s="1"/>
  <c r="K698" i="5" a="1"/>
  <c r="K698" i="5" s="1"/>
  <c r="L698" i="5" s="1"/>
  <c r="K699" i="5" a="1"/>
  <c r="K699" i="5" s="1"/>
  <c r="L699" i="5" s="1"/>
  <c r="K700" i="5" a="1"/>
  <c r="K700" i="5" s="1"/>
  <c r="L700" i="5" s="1"/>
  <c r="K701" i="5" a="1"/>
  <c r="K701" i="5" s="1"/>
  <c r="L701" i="5" s="1"/>
  <c r="K702" i="5" a="1"/>
  <c r="K702" i="5" s="1"/>
  <c r="L702" i="5" s="1"/>
  <c r="K703" i="5" a="1"/>
  <c r="K703" i="5" s="1"/>
  <c r="L703" i="5" s="1"/>
  <c r="K704" i="5" a="1"/>
  <c r="K704" i="5" s="1"/>
  <c r="L704" i="5" s="1"/>
  <c r="K705" i="5" a="1"/>
  <c r="K705" i="5" s="1"/>
  <c r="L705" i="5" s="1"/>
  <c r="K706" i="5" a="1"/>
  <c r="K706" i="5" s="1"/>
  <c r="L706" i="5" s="1"/>
  <c r="K707" i="5" a="1"/>
  <c r="K707" i="5" s="1"/>
  <c r="L707" i="5" s="1"/>
  <c r="K708" i="5" a="1"/>
  <c r="K708" i="5" s="1"/>
  <c r="L708" i="5" s="1"/>
  <c r="K709" i="5" a="1"/>
  <c r="K709" i="5" s="1"/>
  <c r="L709" i="5" s="1"/>
  <c r="K710" i="5" a="1"/>
  <c r="K710" i="5" s="1"/>
  <c r="L710" i="5" s="1"/>
  <c r="K711" i="5" a="1"/>
  <c r="K711" i="5" s="1"/>
  <c r="L711" i="5" s="1"/>
  <c r="K712" i="5" a="1"/>
  <c r="K712" i="5" s="1"/>
  <c r="L712" i="5" s="1"/>
  <c r="K713" i="5" a="1"/>
  <c r="K713" i="5" s="1"/>
  <c r="L713" i="5" s="1"/>
  <c r="K714" i="5" a="1"/>
  <c r="K714" i="5" s="1"/>
  <c r="L714" i="5" s="1"/>
  <c r="K715" i="5" a="1"/>
  <c r="K715" i="5" s="1"/>
  <c r="L715" i="5" s="1"/>
  <c r="K716" i="5" a="1"/>
  <c r="K716" i="5" s="1"/>
  <c r="L716" i="5" s="1"/>
  <c r="K717" i="5" a="1"/>
  <c r="K717" i="5" s="1"/>
  <c r="L717" i="5" s="1"/>
  <c r="K718" i="5" a="1"/>
  <c r="K718" i="5" s="1"/>
  <c r="L718" i="5" s="1"/>
  <c r="K719" i="5" a="1"/>
  <c r="K719" i="5" s="1"/>
  <c r="L719" i="5" s="1"/>
  <c r="K720" i="5" a="1"/>
  <c r="K720" i="5" s="1"/>
  <c r="L720" i="5" s="1"/>
  <c r="K721" i="5" a="1"/>
  <c r="K721" i="5" s="1"/>
  <c r="L721" i="5" s="1"/>
  <c r="K722" i="5" a="1"/>
  <c r="K722" i="5" s="1"/>
  <c r="L722" i="5" s="1"/>
  <c r="K723" i="5" a="1"/>
  <c r="K723" i="5" s="1"/>
  <c r="L723" i="5" s="1"/>
  <c r="K724" i="5" a="1"/>
  <c r="K724" i="5" s="1"/>
  <c r="L724" i="5" s="1"/>
  <c r="K725" i="5" a="1"/>
  <c r="K725" i="5" s="1"/>
  <c r="L725" i="5" s="1"/>
  <c r="K726" i="5" a="1"/>
  <c r="K726" i="5" s="1"/>
  <c r="L726" i="5" s="1"/>
  <c r="K727" i="5" a="1"/>
  <c r="K727" i="5" s="1"/>
  <c r="L727" i="5" s="1"/>
  <c r="K728" i="5" a="1"/>
  <c r="K728" i="5" s="1"/>
  <c r="L728" i="5" s="1"/>
  <c r="K729" i="5" a="1"/>
  <c r="K729" i="5" s="1"/>
  <c r="L729" i="5" s="1"/>
  <c r="K730" i="5" a="1"/>
  <c r="K730" i="5" s="1"/>
  <c r="L730" i="5" s="1"/>
  <c r="K731" i="5" a="1"/>
  <c r="K731" i="5" s="1"/>
  <c r="L731" i="5" s="1"/>
  <c r="K732" i="5" a="1"/>
  <c r="K732" i="5" s="1"/>
  <c r="L732" i="5" s="1"/>
  <c r="K733" i="5" a="1"/>
  <c r="K733" i="5" s="1"/>
  <c r="L733" i="5" s="1"/>
  <c r="K734" i="5" a="1"/>
  <c r="K734" i="5" s="1"/>
  <c r="L734" i="5" s="1"/>
  <c r="K735" i="5" a="1"/>
  <c r="K735" i="5" s="1"/>
  <c r="L735" i="5" s="1"/>
  <c r="K736" i="5" a="1"/>
  <c r="K736" i="5" s="1"/>
  <c r="L736" i="5" s="1"/>
  <c r="K737" i="5" a="1"/>
  <c r="K737" i="5" s="1"/>
  <c r="L737" i="5" s="1"/>
  <c r="K738" i="5" a="1"/>
  <c r="K738" i="5" s="1"/>
  <c r="L738" i="5" s="1"/>
  <c r="K739" i="5" a="1"/>
  <c r="K739" i="5" s="1"/>
  <c r="L739" i="5" s="1"/>
  <c r="K740" i="5" a="1"/>
  <c r="K740" i="5" s="1"/>
  <c r="L740" i="5" s="1"/>
  <c r="K741" i="5" a="1"/>
  <c r="K741" i="5" s="1"/>
  <c r="L741" i="5" s="1"/>
  <c r="K742" i="5" a="1"/>
  <c r="K742" i="5" s="1"/>
  <c r="L742" i="5" s="1"/>
  <c r="K743" i="5" a="1"/>
  <c r="K743" i="5" s="1"/>
  <c r="L743" i="5" s="1"/>
  <c r="K744" i="5" a="1"/>
  <c r="K744" i="5" s="1"/>
  <c r="L744" i="5" s="1"/>
  <c r="K745" i="5" a="1"/>
  <c r="K745" i="5" s="1"/>
  <c r="L745" i="5" s="1"/>
  <c r="K746" i="5" a="1"/>
  <c r="K746" i="5" s="1"/>
  <c r="L746" i="5" s="1"/>
  <c r="K747" i="5" a="1"/>
  <c r="K747" i="5" s="1"/>
  <c r="L747" i="5" s="1"/>
  <c r="K748" i="5" a="1"/>
  <c r="K748" i="5" s="1"/>
  <c r="L748" i="5" s="1"/>
  <c r="K749" i="5" a="1"/>
  <c r="K749" i="5" s="1"/>
  <c r="L749" i="5" s="1"/>
  <c r="K750" i="5" a="1"/>
  <c r="K750" i="5" s="1"/>
  <c r="L750" i="5" s="1"/>
  <c r="K751" i="5" a="1"/>
  <c r="K751" i="5" s="1"/>
  <c r="L751" i="5" s="1"/>
  <c r="K752" i="5" a="1"/>
  <c r="K752" i="5" s="1"/>
  <c r="L752" i="5" s="1"/>
  <c r="K753" i="5" a="1"/>
  <c r="K753" i="5" s="1"/>
  <c r="L753" i="5" s="1"/>
  <c r="K754" i="5" a="1"/>
  <c r="K754" i="5" s="1"/>
  <c r="L754" i="5" s="1"/>
  <c r="K755" i="5" a="1"/>
  <c r="K755" i="5" s="1"/>
  <c r="L755" i="5" s="1"/>
  <c r="K756" i="5" a="1"/>
  <c r="K756" i="5" s="1"/>
  <c r="L756" i="5" s="1"/>
  <c r="K757" i="5" a="1"/>
  <c r="K757" i="5" s="1"/>
  <c r="L757" i="5" s="1"/>
  <c r="K758" i="5" a="1"/>
  <c r="K758" i="5" s="1"/>
  <c r="L758" i="5" s="1"/>
  <c r="K759" i="5" a="1"/>
  <c r="K759" i="5" s="1"/>
  <c r="L759" i="5" s="1"/>
  <c r="K760" i="5" a="1"/>
  <c r="K760" i="5" s="1"/>
  <c r="L760" i="5" s="1"/>
  <c r="K761" i="5" a="1"/>
  <c r="K761" i="5" s="1"/>
  <c r="L761" i="5" s="1"/>
  <c r="K762" i="5" a="1"/>
  <c r="K762" i="5" s="1"/>
  <c r="L762" i="5" s="1"/>
  <c r="K763" i="5" a="1"/>
  <c r="K763" i="5" s="1"/>
  <c r="L763" i="5" s="1"/>
  <c r="K764" i="5" a="1"/>
  <c r="K764" i="5" s="1"/>
  <c r="L764" i="5" s="1"/>
  <c r="K765" i="5" a="1"/>
  <c r="K765" i="5" s="1"/>
  <c r="L765" i="5" s="1"/>
  <c r="K766" i="5" a="1"/>
  <c r="K766" i="5" s="1"/>
  <c r="L766" i="5" s="1"/>
  <c r="K767" i="5" a="1"/>
  <c r="K767" i="5" s="1"/>
  <c r="L767" i="5" s="1"/>
  <c r="K768" i="5" a="1"/>
  <c r="K768" i="5" s="1"/>
  <c r="L768" i="5" s="1"/>
  <c r="K769" i="5" a="1"/>
  <c r="K769" i="5" s="1"/>
  <c r="L769" i="5" s="1"/>
  <c r="K770" i="5" a="1"/>
  <c r="K770" i="5" s="1"/>
  <c r="L770" i="5" s="1"/>
  <c r="K771" i="5" a="1"/>
  <c r="K771" i="5" s="1"/>
  <c r="L771" i="5" s="1"/>
  <c r="K772" i="5" a="1"/>
  <c r="K772" i="5" s="1"/>
  <c r="L772" i="5" s="1"/>
  <c r="K773" i="5" a="1"/>
  <c r="K773" i="5" s="1"/>
  <c r="L773" i="5" s="1"/>
  <c r="K774" i="5" a="1"/>
  <c r="K774" i="5" s="1"/>
  <c r="L774" i="5" s="1"/>
  <c r="K775" i="5" a="1"/>
  <c r="K775" i="5" s="1"/>
  <c r="L775" i="5" s="1"/>
  <c r="K776" i="5" a="1"/>
  <c r="K776" i="5" s="1"/>
  <c r="L776" i="5" s="1"/>
  <c r="K777" i="5" a="1"/>
  <c r="K777" i="5" s="1"/>
  <c r="L777" i="5" s="1"/>
  <c r="K778" i="5" a="1"/>
  <c r="K778" i="5" s="1"/>
  <c r="L778" i="5" s="1"/>
  <c r="K779" i="5" a="1"/>
  <c r="K779" i="5" s="1"/>
  <c r="L779" i="5" s="1"/>
  <c r="K780" i="5" a="1"/>
  <c r="K780" i="5" s="1"/>
  <c r="L780" i="5" s="1"/>
  <c r="K781" i="5" a="1"/>
  <c r="K781" i="5" s="1"/>
  <c r="L781" i="5" s="1"/>
  <c r="K782" i="5" a="1"/>
  <c r="K782" i="5" s="1"/>
  <c r="L782" i="5" s="1"/>
  <c r="K783" i="5" a="1"/>
  <c r="K783" i="5" s="1"/>
  <c r="L783" i="5" s="1"/>
  <c r="K784" i="5" a="1"/>
  <c r="K784" i="5" s="1"/>
  <c r="L784" i="5" s="1"/>
  <c r="K785" i="5" a="1"/>
  <c r="K785" i="5" s="1"/>
  <c r="L785" i="5" s="1"/>
  <c r="K786" i="5" a="1"/>
  <c r="K786" i="5" s="1"/>
  <c r="L786" i="5" s="1"/>
  <c r="K787" i="5" a="1"/>
  <c r="K787" i="5" s="1"/>
  <c r="L787" i="5" s="1"/>
  <c r="K788" i="5" a="1"/>
  <c r="K788" i="5" s="1"/>
  <c r="L788" i="5" s="1"/>
  <c r="K789" i="5" a="1"/>
  <c r="K789" i="5" s="1"/>
  <c r="L789" i="5" s="1"/>
  <c r="K790" i="5" a="1"/>
  <c r="K790" i="5" s="1"/>
  <c r="L790" i="5" s="1"/>
  <c r="K791" i="5" a="1"/>
  <c r="K791" i="5" s="1"/>
  <c r="L791" i="5" s="1"/>
  <c r="K792" i="5" a="1"/>
  <c r="K792" i="5" s="1"/>
  <c r="L792" i="5" s="1"/>
  <c r="K793" i="5" a="1"/>
  <c r="K793" i="5" s="1"/>
  <c r="L793" i="5" s="1"/>
  <c r="K794" i="5" a="1"/>
  <c r="K794" i="5" s="1"/>
  <c r="L794" i="5" s="1"/>
  <c r="K795" i="5" a="1"/>
  <c r="K795" i="5" s="1"/>
  <c r="L795" i="5" s="1"/>
  <c r="K796" i="5" a="1"/>
  <c r="K796" i="5" s="1"/>
  <c r="L796" i="5" s="1"/>
  <c r="K797" i="5" a="1"/>
  <c r="K797" i="5" s="1"/>
  <c r="L797" i="5" s="1"/>
  <c r="K798" i="5" a="1"/>
  <c r="K798" i="5" s="1"/>
  <c r="L798" i="5" s="1"/>
  <c r="K799" i="5" a="1"/>
  <c r="K799" i="5" s="1"/>
  <c r="L799" i="5" s="1"/>
  <c r="K800" i="5" a="1"/>
  <c r="K800" i="5" s="1"/>
  <c r="L800" i="5" s="1"/>
  <c r="K801" i="5" a="1"/>
  <c r="K801" i="5" s="1"/>
  <c r="L801" i="5" s="1"/>
  <c r="K802" i="5" a="1"/>
  <c r="K802" i="5" s="1"/>
  <c r="L802" i="5" s="1"/>
  <c r="K803" i="5" a="1"/>
  <c r="K803" i="5" s="1"/>
  <c r="L803" i="5" s="1"/>
  <c r="K804" i="5" a="1"/>
  <c r="K804" i="5" s="1"/>
  <c r="L804" i="5" s="1"/>
  <c r="K805" i="5" a="1"/>
  <c r="K805" i="5" s="1"/>
  <c r="L805" i="5" s="1"/>
  <c r="K806" i="5" a="1"/>
  <c r="K806" i="5" s="1"/>
  <c r="L806" i="5" s="1"/>
  <c r="K807" i="5" a="1"/>
  <c r="K807" i="5" s="1"/>
  <c r="L807" i="5" s="1"/>
  <c r="K808" i="5" a="1"/>
  <c r="K808" i="5" s="1"/>
  <c r="L808" i="5" s="1"/>
  <c r="K809" i="5" a="1"/>
  <c r="K809" i="5" s="1"/>
  <c r="L809" i="5" s="1"/>
  <c r="K810" i="5" a="1"/>
  <c r="K810" i="5" s="1"/>
  <c r="L810" i="5" s="1"/>
  <c r="K811" i="5" a="1"/>
  <c r="K811" i="5" s="1"/>
  <c r="L811" i="5" s="1"/>
  <c r="K812" i="5" a="1"/>
  <c r="K812" i="5" s="1"/>
  <c r="L812" i="5" s="1"/>
  <c r="K813" i="5" a="1"/>
  <c r="K813" i="5" s="1"/>
  <c r="L813" i="5" s="1"/>
  <c r="K814" i="5" a="1"/>
  <c r="K814" i="5" s="1"/>
  <c r="L814" i="5" s="1"/>
  <c r="K815" i="5" a="1"/>
  <c r="K815" i="5" s="1"/>
  <c r="L815" i="5" s="1"/>
  <c r="K816" i="5" a="1"/>
  <c r="K816" i="5" s="1"/>
  <c r="L816" i="5" s="1"/>
  <c r="K817" i="5" a="1"/>
  <c r="K817" i="5" s="1"/>
  <c r="L817" i="5" s="1"/>
  <c r="K818" i="5" a="1"/>
  <c r="K818" i="5" s="1"/>
  <c r="L818" i="5" s="1"/>
  <c r="K819" i="5" a="1"/>
  <c r="K819" i="5" s="1"/>
  <c r="L819" i="5" s="1"/>
  <c r="K820" i="5" a="1"/>
  <c r="K820" i="5" s="1"/>
  <c r="L820" i="5" s="1"/>
  <c r="K821" i="5" a="1"/>
  <c r="K821" i="5" s="1"/>
  <c r="L821" i="5" s="1"/>
  <c r="K822" i="5" a="1"/>
  <c r="K822" i="5" s="1"/>
  <c r="L822" i="5" s="1"/>
  <c r="K823" i="5" a="1"/>
  <c r="K823" i="5" s="1"/>
  <c r="L823" i="5" s="1"/>
  <c r="K824" i="5" a="1"/>
  <c r="K824" i="5" s="1"/>
  <c r="L824" i="5" s="1"/>
  <c r="K825" i="5" a="1"/>
  <c r="K825" i="5" s="1"/>
  <c r="L825" i="5" s="1"/>
  <c r="K826" i="5" a="1"/>
  <c r="K826" i="5" s="1"/>
  <c r="L826" i="5" s="1"/>
  <c r="K827" i="5" a="1"/>
  <c r="K827" i="5" s="1"/>
  <c r="L827" i="5" s="1"/>
  <c r="K828" i="5" a="1"/>
  <c r="K828" i="5" s="1"/>
  <c r="L828" i="5" s="1"/>
  <c r="K829" i="5" a="1"/>
  <c r="K829" i="5" s="1"/>
  <c r="L829" i="5" s="1"/>
  <c r="K830" i="5" a="1"/>
  <c r="K830" i="5" s="1"/>
  <c r="L830" i="5" s="1"/>
  <c r="K831" i="5" a="1"/>
  <c r="K831" i="5" s="1"/>
  <c r="L831" i="5" s="1"/>
  <c r="K832" i="5" a="1"/>
  <c r="K832" i="5" s="1"/>
  <c r="L832" i="5" s="1"/>
  <c r="K833" i="5" a="1"/>
  <c r="K833" i="5" s="1"/>
  <c r="L833" i="5" s="1"/>
  <c r="K834" i="5" a="1"/>
  <c r="K834" i="5" s="1"/>
  <c r="L834" i="5" s="1"/>
  <c r="K835" i="5" a="1"/>
  <c r="K835" i="5" s="1"/>
  <c r="L835" i="5" s="1"/>
  <c r="K836" i="5" a="1"/>
  <c r="K836" i="5" s="1"/>
  <c r="L836" i="5" s="1"/>
  <c r="K837" i="5" a="1"/>
  <c r="K837" i="5" s="1"/>
  <c r="L837" i="5" s="1"/>
  <c r="K838" i="5" a="1"/>
  <c r="K838" i="5" s="1"/>
  <c r="L838" i="5" s="1"/>
  <c r="K839" i="5" a="1"/>
  <c r="K839" i="5" s="1"/>
  <c r="L839" i="5" s="1"/>
  <c r="K840" i="5" a="1"/>
  <c r="K840" i="5" s="1"/>
  <c r="L840" i="5" s="1"/>
  <c r="K841" i="5" a="1"/>
  <c r="K841" i="5" s="1"/>
  <c r="L841" i="5" s="1"/>
  <c r="K842" i="5" a="1"/>
  <c r="K842" i="5" s="1"/>
  <c r="L842" i="5" s="1"/>
  <c r="K843" i="5" a="1"/>
  <c r="K843" i="5" s="1"/>
  <c r="L843" i="5" s="1"/>
  <c r="K844" i="5" a="1"/>
  <c r="K844" i="5" s="1"/>
  <c r="L844" i="5" s="1"/>
  <c r="K845" i="5" a="1"/>
  <c r="K845" i="5" s="1"/>
  <c r="L845" i="5" s="1"/>
  <c r="K846" i="5" a="1"/>
  <c r="K846" i="5" s="1"/>
  <c r="L846" i="5" s="1"/>
  <c r="K847" i="5" a="1"/>
  <c r="K847" i="5" s="1"/>
  <c r="L847" i="5" s="1"/>
  <c r="K848" i="5" a="1"/>
  <c r="K848" i="5" s="1"/>
  <c r="L848" i="5" s="1"/>
  <c r="K849" i="5" a="1"/>
  <c r="K849" i="5" s="1"/>
  <c r="L849" i="5" s="1"/>
  <c r="K850" i="5" a="1"/>
  <c r="K850" i="5" s="1"/>
  <c r="L850" i="5" s="1"/>
  <c r="K851" i="5" a="1"/>
  <c r="K851" i="5" s="1"/>
  <c r="L851" i="5" s="1"/>
  <c r="K852" i="5" a="1"/>
  <c r="K852" i="5" s="1"/>
  <c r="L852" i="5" s="1"/>
  <c r="K853" i="5" a="1"/>
  <c r="K853" i="5" s="1"/>
  <c r="L853" i="5" s="1"/>
  <c r="K854" i="5" a="1"/>
  <c r="K854" i="5" s="1"/>
  <c r="L854" i="5" s="1"/>
  <c r="K855" i="5" a="1"/>
  <c r="K855" i="5" s="1"/>
  <c r="L855" i="5" s="1"/>
  <c r="K856" i="5" a="1"/>
  <c r="K856" i="5" s="1"/>
  <c r="L856" i="5" s="1"/>
  <c r="K857" i="5" a="1"/>
  <c r="K857" i="5" s="1"/>
  <c r="L857" i="5" s="1"/>
  <c r="K858" i="5" a="1"/>
  <c r="K858" i="5" s="1"/>
  <c r="L858" i="5" s="1"/>
  <c r="K859" i="5" a="1"/>
  <c r="K859" i="5" s="1"/>
  <c r="L859" i="5" s="1"/>
  <c r="K860" i="5" a="1"/>
  <c r="K860" i="5" s="1"/>
  <c r="L860" i="5" s="1"/>
  <c r="K861" i="5" a="1"/>
  <c r="K861" i="5" s="1"/>
  <c r="L861" i="5" s="1"/>
  <c r="K862" i="5" a="1"/>
  <c r="K862" i="5" s="1"/>
  <c r="L862" i="5" s="1"/>
  <c r="K863" i="5" a="1"/>
  <c r="K863" i="5" s="1"/>
  <c r="L863" i="5" s="1"/>
  <c r="K864" i="5" a="1"/>
  <c r="K864" i="5" s="1"/>
  <c r="L864" i="5" s="1"/>
  <c r="K865" i="5" a="1"/>
  <c r="K865" i="5" s="1"/>
  <c r="L865" i="5" s="1"/>
  <c r="K866" i="5" a="1"/>
  <c r="K866" i="5" s="1"/>
  <c r="L866" i="5" s="1"/>
  <c r="K867" i="5" a="1"/>
  <c r="K867" i="5" s="1"/>
  <c r="L867" i="5" s="1"/>
  <c r="K868" i="5" a="1"/>
  <c r="K868" i="5" s="1"/>
  <c r="L868" i="5" s="1"/>
  <c r="K869" i="5" a="1"/>
  <c r="K869" i="5" s="1"/>
  <c r="L869" i="5" s="1"/>
  <c r="K870" i="5" a="1"/>
  <c r="K870" i="5" s="1"/>
  <c r="L870" i="5" s="1"/>
  <c r="K871" i="5" a="1"/>
  <c r="K871" i="5" s="1"/>
  <c r="L871" i="5" s="1"/>
  <c r="K872" i="5" a="1"/>
  <c r="K872" i="5" s="1"/>
  <c r="L872" i="5" s="1"/>
  <c r="K873" i="5" a="1"/>
  <c r="K873" i="5" s="1"/>
  <c r="L873" i="5" s="1"/>
  <c r="K874" i="5" a="1"/>
  <c r="K874" i="5" s="1"/>
  <c r="L874" i="5" s="1"/>
  <c r="K875" i="5" a="1"/>
  <c r="K875" i="5" s="1"/>
  <c r="L875" i="5" s="1"/>
  <c r="K876" i="5" a="1"/>
  <c r="K876" i="5" s="1"/>
  <c r="L876" i="5" s="1"/>
  <c r="K877" i="5" a="1"/>
  <c r="K877" i="5" s="1"/>
  <c r="L877" i="5" s="1"/>
  <c r="K878" i="5" a="1"/>
  <c r="K878" i="5" s="1"/>
  <c r="L878" i="5" s="1"/>
  <c r="K879" i="5" a="1"/>
  <c r="K879" i="5" s="1"/>
  <c r="L879" i="5" s="1"/>
  <c r="K880" i="5" a="1"/>
  <c r="K880" i="5" s="1"/>
  <c r="L880" i="5" s="1"/>
  <c r="K881" i="5" a="1"/>
  <c r="K881" i="5" s="1"/>
  <c r="L881" i="5" s="1"/>
  <c r="K882" i="5" a="1"/>
  <c r="K882" i="5" s="1"/>
  <c r="L882" i="5" s="1"/>
  <c r="K883" i="5" a="1"/>
  <c r="K883" i="5" s="1"/>
  <c r="L883" i="5" s="1"/>
  <c r="K884" i="5" a="1"/>
  <c r="K884" i="5" s="1"/>
  <c r="L884" i="5" s="1"/>
  <c r="K885" i="5" a="1"/>
  <c r="K885" i="5" s="1"/>
  <c r="L885" i="5" s="1"/>
  <c r="K886" i="5" a="1"/>
  <c r="K886" i="5" s="1"/>
  <c r="L886" i="5" s="1"/>
  <c r="K887" i="5" a="1"/>
  <c r="K887" i="5" s="1"/>
  <c r="L887" i="5" s="1"/>
  <c r="K888" i="5" a="1"/>
  <c r="K888" i="5" s="1"/>
  <c r="L888" i="5" s="1"/>
  <c r="K889" i="5" a="1"/>
  <c r="K889" i="5" s="1"/>
  <c r="L889" i="5" s="1"/>
  <c r="K890" i="5" a="1"/>
  <c r="K890" i="5" s="1"/>
  <c r="L890" i="5" s="1"/>
  <c r="K891" i="5" a="1"/>
  <c r="K891" i="5" s="1"/>
  <c r="L891" i="5" s="1"/>
  <c r="K892" i="5" a="1"/>
  <c r="K892" i="5" s="1"/>
  <c r="L892" i="5" s="1"/>
  <c r="K893" i="5" a="1"/>
  <c r="K893" i="5" s="1"/>
  <c r="L893" i="5" s="1"/>
  <c r="K894" i="5" a="1"/>
  <c r="K894" i="5" s="1"/>
  <c r="L894" i="5" s="1"/>
  <c r="K895" i="5" a="1"/>
  <c r="K895" i="5" s="1"/>
  <c r="L895" i="5" s="1"/>
  <c r="K896" i="5" a="1"/>
  <c r="K896" i="5" s="1"/>
  <c r="L896" i="5" s="1"/>
  <c r="K897" i="5" a="1"/>
  <c r="K897" i="5" s="1"/>
  <c r="L897" i="5" s="1"/>
  <c r="K898" i="5" a="1"/>
  <c r="K898" i="5" s="1"/>
  <c r="L898" i="5" s="1"/>
  <c r="K899" i="5" a="1"/>
  <c r="K899" i="5" s="1"/>
  <c r="L899" i="5" s="1"/>
  <c r="K900" i="5" a="1"/>
  <c r="K900" i="5" s="1"/>
  <c r="L900" i="5" s="1"/>
  <c r="K901" i="5" a="1"/>
  <c r="K901" i="5" s="1"/>
  <c r="L901" i="5" s="1"/>
  <c r="K902" i="5" a="1"/>
  <c r="K902" i="5" s="1"/>
  <c r="L902" i="5" s="1"/>
  <c r="K903" i="5" a="1"/>
  <c r="K903" i="5" s="1"/>
  <c r="L903" i="5" s="1"/>
  <c r="K904" i="5" a="1"/>
  <c r="K904" i="5" s="1"/>
  <c r="L904" i="5" s="1"/>
  <c r="K905" i="5" a="1"/>
  <c r="K905" i="5" s="1"/>
  <c r="L905" i="5" s="1"/>
  <c r="K906" i="5" a="1"/>
  <c r="K906" i="5" s="1"/>
  <c r="L906" i="5" s="1"/>
  <c r="K907" i="5" a="1"/>
  <c r="K907" i="5" s="1"/>
  <c r="L907" i="5" s="1"/>
  <c r="K908" i="5" a="1"/>
  <c r="K908" i="5" s="1"/>
  <c r="L908" i="5" s="1"/>
  <c r="K909" i="5" a="1"/>
  <c r="K909" i="5" s="1"/>
  <c r="L909" i="5" s="1"/>
  <c r="K910" i="5" a="1"/>
  <c r="K910" i="5" s="1"/>
  <c r="L910" i="5" s="1"/>
  <c r="K911" i="5" a="1"/>
  <c r="K911" i="5" s="1"/>
  <c r="L911" i="5" s="1"/>
  <c r="K912" i="5" a="1"/>
  <c r="K912" i="5" s="1"/>
  <c r="L912" i="5" s="1"/>
  <c r="K913" i="5" a="1"/>
  <c r="K913" i="5" s="1"/>
  <c r="L913" i="5" s="1"/>
  <c r="K914" i="5" a="1"/>
  <c r="K914" i="5" s="1"/>
  <c r="L914" i="5" s="1"/>
  <c r="K915" i="5" a="1"/>
  <c r="K915" i="5" s="1"/>
  <c r="L915" i="5" s="1"/>
  <c r="K916" i="5" a="1"/>
  <c r="K916" i="5" s="1"/>
  <c r="L916" i="5" s="1"/>
  <c r="K917" i="5" a="1"/>
  <c r="K917" i="5" s="1"/>
  <c r="L917" i="5" s="1"/>
  <c r="K918" i="5" a="1"/>
  <c r="K918" i="5" s="1"/>
  <c r="L918" i="5" s="1"/>
  <c r="K919" i="5" a="1"/>
  <c r="K919" i="5" s="1"/>
  <c r="L919" i="5" s="1"/>
  <c r="K920" i="5" a="1"/>
  <c r="K920" i="5" s="1"/>
  <c r="L920" i="5" s="1"/>
  <c r="K921" i="5" a="1"/>
  <c r="K921" i="5" s="1"/>
  <c r="L921" i="5" s="1"/>
  <c r="K922" i="5" a="1"/>
  <c r="K922" i="5" s="1"/>
  <c r="L922" i="5" s="1"/>
  <c r="K923" i="5" a="1"/>
  <c r="K923" i="5" s="1"/>
  <c r="L923" i="5" s="1"/>
  <c r="K924" i="5" a="1"/>
  <c r="K924" i="5" s="1"/>
  <c r="L924" i="5" s="1"/>
  <c r="K925" i="5" a="1"/>
  <c r="K925" i="5" s="1"/>
  <c r="L925" i="5" s="1"/>
  <c r="K926" i="5" a="1"/>
  <c r="K926" i="5" s="1"/>
  <c r="L926" i="5" s="1"/>
  <c r="K927" i="5" a="1"/>
  <c r="K927" i="5" s="1"/>
  <c r="L927" i="5" s="1"/>
  <c r="K928" i="5" a="1"/>
  <c r="K928" i="5" s="1"/>
  <c r="L928" i="5" s="1"/>
  <c r="K929" i="5" a="1"/>
  <c r="K929" i="5" s="1"/>
  <c r="L929" i="5" s="1"/>
  <c r="K930" i="5" a="1"/>
  <c r="K930" i="5" s="1"/>
  <c r="L930" i="5" s="1"/>
  <c r="K931" i="5" a="1"/>
  <c r="K931" i="5" s="1"/>
  <c r="L931" i="5" s="1"/>
  <c r="K932" i="5" a="1"/>
  <c r="K932" i="5" s="1"/>
  <c r="L932" i="5" s="1"/>
  <c r="K933" i="5" a="1"/>
  <c r="K933" i="5" s="1"/>
  <c r="L933" i="5" s="1"/>
  <c r="K934" i="5" a="1"/>
  <c r="K934" i="5" s="1"/>
  <c r="L934" i="5" s="1"/>
  <c r="K935" i="5" a="1"/>
  <c r="K935" i="5" s="1"/>
  <c r="L935" i="5" s="1"/>
  <c r="K936" i="5" a="1"/>
  <c r="K936" i="5" s="1"/>
  <c r="L936" i="5" s="1"/>
  <c r="K937" i="5" a="1"/>
  <c r="K937" i="5" s="1"/>
  <c r="L937" i="5" s="1"/>
  <c r="K938" i="5" a="1"/>
  <c r="K938" i="5" s="1"/>
  <c r="L938" i="5" s="1"/>
  <c r="K939" i="5" a="1"/>
  <c r="K939" i="5" s="1"/>
  <c r="L939" i="5" s="1"/>
  <c r="K940" i="5" a="1"/>
  <c r="K940" i="5" s="1"/>
  <c r="L940" i="5" s="1"/>
  <c r="K941" i="5" a="1"/>
  <c r="K941" i="5" s="1"/>
  <c r="L941" i="5" s="1"/>
  <c r="K942" i="5" a="1"/>
  <c r="K942" i="5" s="1"/>
  <c r="L942" i="5" s="1"/>
  <c r="K943" i="5" a="1"/>
  <c r="K943" i="5" s="1"/>
  <c r="L943" i="5" s="1"/>
  <c r="K944" i="5" a="1"/>
  <c r="K944" i="5" s="1"/>
  <c r="L944" i="5" s="1"/>
  <c r="K945" i="5" a="1"/>
  <c r="K945" i="5" s="1"/>
  <c r="L945" i="5" s="1"/>
  <c r="K946" i="5" a="1"/>
  <c r="K946" i="5" s="1"/>
  <c r="L946" i="5" s="1"/>
  <c r="K947" i="5" a="1"/>
  <c r="K947" i="5" s="1"/>
  <c r="L947" i="5" s="1"/>
  <c r="K948" i="5" a="1"/>
  <c r="K948" i="5" s="1"/>
  <c r="L948" i="5" s="1"/>
  <c r="K949" i="5" a="1"/>
  <c r="K949" i="5" s="1"/>
  <c r="L949" i="5" s="1"/>
  <c r="K950" i="5" a="1"/>
  <c r="K950" i="5" s="1"/>
  <c r="L950" i="5" s="1"/>
  <c r="K951" i="5" a="1"/>
  <c r="K951" i="5" s="1"/>
  <c r="L951" i="5" s="1"/>
  <c r="K952" i="5" a="1"/>
  <c r="K952" i="5" s="1"/>
  <c r="L952" i="5" s="1"/>
  <c r="K953" i="5" a="1"/>
  <c r="K953" i="5" s="1"/>
  <c r="L953" i="5" s="1"/>
  <c r="K954" i="5" a="1"/>
  <c r="K954" i="5" s="1"/>
  <c r="L954" i="5" s="1"/>
  <c r="K955" i="5" a="1"/>
  <c r="K955" i="5" s="1"/>
  <c r="L955" i="5" s="1"/>
  <c r="K956" i="5" a="1"/>
  <c r="K956" i="5" s="1"/>
  <c r="L956" i="5" s="1"/>
  <c r="K957" i="5" a="1"/>
  <c r="K957" i="5" s="1"/>
  <c r="L957" i="5" s="1"/>
  <c r="K958" i="5" a="1"/>
  <c r="K958" i="5" s="1"/>
  <c r="L958" i="5" s="1"/>
  <c r="K959" i="5" a="1"/>
  <c r="K959" i="5" s="1"/>
  <c r="L959" i="5" s="1"/>
  <c r="K960" i="5" a="1"/>
  <c r="K960" i="5" s="1"/>
  <c r="L960" i="5" s="1"/>
  <c r="K961" i="5" a="1"/>
  <c r="K961" i="5" s="1"/>
  <c r="L961" i="5" s="1"/>
  <c r="K962" i="5" a="1"/>
  <c r="K962" i="5" s="1"/>
  <c r="L962" i="5" s="1"/>
  <c r="K963" i="5" a="1"/>
  <c r="K963" i="5" s="1"/>
  <c r="L963" i="5" s="1"/>
  <c r="K964" i="5" a="1"/>
  <c r="K964" i="5" s="1"/>
  <c r="L964" i="5" s="1"/>
  <c r="K965" i="5" a="1"/>
  <c r="K965" i="5" s="1"/>
  <c r="L965" i="5" s="1"/>
  <c r="K966" i="5" a="1"/>
  <c r="K966" i="5" s="1"/>
  <c r="L966" i="5" s="1"/>
  <c r="K967" i="5" a="1"/>
  <c r="K967" i="5" s="1"/>
  <c r="L967" i="5" s="1"/>
  <c r="K968" i="5" a="1"/>
  <c r="K968" i="5" s="1"/>
  <c r="L968" i="5" s="1"/>
  <c r="K969" i="5" a="1"/>
  <c r="K969" i="5" s="1"/>
  <c r="L969" i="5" s="1"/>
  <c r="K970" i="5" a="1"/>
  <c r="K970" i="5" s="1"/>
  <c r="L970" i="5" s="1"/>
  <c r="K971" i="5" a="1"/>
  <c r="K971" i="5" s="1"/>
  <c r="L971" i="5" s="1"/>
  <c r="K972" i="5" a="1"/>
  <c r="K972" i="5" s="1"/>
  <c r="L972" i="5" s="1"/>
  <c r="K973" i="5" a="1"/>
  <c r="K973" i="5" s="1"/>
  <c r="L973" i="5" s="1"/>
  <c r="K974" i="5" a="1"/>
  <c r="K974" i="5" s="1"/>
  <c r="L974" i="5" s="1"/>
  <c r="K975" i="5" a="1"/>
  <c r="K975" i="5" s="1"/>
  <c r="L975" i="5" s="1"/>
  <c r="K976" i="5" a="1"/>
  <c r="K976" i="5" s="1"/>
  <c r="L976" i="5" s="1"/>
  <c r="K977" i="5" a="1"/>
  <c r="K977" i="5" s="1"/>
  <c r="L977" i="5" s="1"/>
  <c r="K978" i="5" a="1"/>
  <c r="K978" i="5" s="1"/>
  <c r="L978" i="5" s="1"/>
  <c r="K979" i="5" a="1"/>
  <c r="K979" i="5" s="1"/>
  <c r="L979" i="5" s="1"/>
  <c r="K980" i="5" a="1"/>
  <c r="K980" i="5" s="1"/>
  <c r="L980" i="5" s="1"/>
  <c r="K981" i="5" a="1"/>
  <c r="K981" i="5" s="1"/>
  <c r="L981" i="5" s="1"/>
  <c r="K982" i="5" a="1"/>
  <c r="K982" i="5" s="1"/>
  <c r="L982" i="5" s="1"/>
  <c r="K983" i="5" a="1"/>
  <c r="K983" i="5" s="1"/>
  <c r="L983" i="5" s="1"/>
  <c r="K984" i="5" a="1"/>
  <c r="K984" i="5" s="1"/>
  <c r="L984" i="5" s="1"/>
  <c r="K985" i="5" a="1"/>
  <c r="K985" i="5" s="1"/>
  <c r="L985" i="5" s="1"/>
  <c r="K986" i="5" a="1"/>
  <c r="K986" i="5" s="1"/>
  <c r="L986" i="5" s="1"/>
  <c r="K987" i="5" a="1"/>
  <c r="K987" i="5" s="1"/>
  <c r="L987" i="5" s="1"/>
  <c r="K988" i="5" a="1"/>
  <c r="K988" i="5" s="1"/>
  <c r="L988" i="5" s="1"/>
  <c r="K989" i="5" a="1"/>
  <c r="K989" i="5" s="1"/>
  <c r="L989" i="5" s="1"/>
  <c r="K990" i="5" a="1"/>
  <c r="K990" i="5" s="1"/>
  <c r="L990" i="5" s="1"/>
  <c r="K991" i="5" a="1"/>
  <c r="K991" i="5" s="1"/>
  <c r="L991" i="5" s="1"/>
  <c r="K992" i="5" a="1"/>
  <c r="K992" i="5" s="1"/>
  <c r="L992" i="5" s="1"/>
  <c r="K993" i="5" a="1"/>
  <c r="K993" i="5" s="1"/>
  <c r="L993" i="5" s="1"/>
  <c r="K994" i="5" a="1"/>
  <c r="K994" i="5" s="1"/>
  <c r="L994" i="5" s="1"/>
  <c r="K995" i="5" a="1"/>
  <c r="K995" i="5" s="1"/>
  <c r="L995" i="5" s="1"/>
  <c r="K996" i="5" a="1"/>
  <c r="K996" i="5" s="1"/>
  <c r="L996" i="5" s="1"/>
  <c r="K997" i="5" a="1"/>
  <c r="K997" i="5" s="1"/>
  <c r="L997" i="5" s="1"/>
  <c r="K998" i="5" a="1"/>
  <c r="K998" i="5" s="1"/>
  <c r="L998" i="5" s="1"/>
  <c r="K999" i="5" a="1"/>
  <c r="K999" i="5" s="1"/>
  <c r="L999" i="5" s="1"/>
  <c r="K1000" i="5" a="1"/>
  <c r="K1000" i="5" s="1"/>
  <c r="L1000" i="5" s="1"/>
  <c r="K1001" i="5" a="1"/>
  <c r="K1001" i="5" s="1"/>
  <c r="L1001" i="5" s="1"/>
  <c r="K1002" i="5" a="1"/>
  <c r="K1002" i="5" s="1"/>
  <c r="L1002" i="5" s="1"/>
  <c r="K1003" i="5" a="1"/>
  <c r="K1003" i="5" s="1"/>
  <c r="L1003" i="5" s="1"/>
  <c r="K1004" i="5" a="1"/>
  <c r="K1004" i="5" s="1"/>
  <c r="L1004" i="5" s="1"/>
  <c r="K1005" i="5" a="1"/>
  <c r="K1005" i="5" s="1"/>
  <c r="L1005" i="5" s="1"/>
  <c r="K1006" i="5" a="1"/>
  <c r="K1006" i="5" s="1"/>
  <c r="L1006" i="5" s="1"/>
  <c r="K1007" i="5" a="1"/>
  <c r="K1007" i="5" s="1"/>
  <c r="L1007" i="5" s="1"/>
  <c r="K1008" i="5" a="1"/>
  <c r="K1008" i="5" s="1"/>
  <c r="L1008" i="5" s="1"/>
  <c r="K1009" i="5" a="1"/>
  <c r="K1009" i="5" s="1"/>
  <c r="L1009" i="5" s="1"/>
  <c r="K1010" i="5" a="1"/>
  <c r="K1010" i="5" s="1"/>
  <c r="L1010" i="5" s="1"/>
  <c r="K1011" i="5" a="1"/>
  <c r="K1011" i="5" s="1"/>
  <c r="L1011" i="5" s="1"/>
  <c r="K1012" i="5" a="1"/>
  <c r="K1012" i="5" s="1"/>
  <c r="L1012" i="5" s="1"/>
  <c r="K1013" i="5" a="1"/>
  <c r="K1013" i="5" s="1"/>
  <c r="L1013" i="5" s="1"/>
  <c r="K1014" i="5" a="1"/>
  <c r="K1014" i="5" s="1"/>
  <c r="L1014" i="5" s="1"/>
  <c r="K1015" i="5" a="1"/>
  <c r="K1015" i="5" s="1"/>
  <c r="L1015" i="5" s="1"/>
  <c r="K1016" i="5" a="1"/>
  <c r="K1016" i="5" s="1"/>
  <c r="L1016" i="5" s="1"/>
  <c r="K1017" i="5" a="1"/>
  <c r="K1017" i="5" s="1"/>
  <c r="L1017" i="5" s="1"/>
  <c r="K1018" i="5" a="1"/>
  <c r="K1018" i="5" s="1"/>
  <c r="L1018" i="5" s="1"/>
  <c r="K1019" i="5" a="1"/>
  <c r="K1019" i="5" s="1"/>
  <c r="L1019" i="5" s="1"/>
  <c r="K1020" i="5" a="1"/>
  <c r="K1020" i="5" s="1"/>
  <c r="L1020" i="5" s="1"/>
  <c r="K1021" i="5" a="1"/>
  <c r="K1021" i="5" s="1"/>
  <c r="L1021" i="5" s="1"/>
  <c r="K1022" i="5" a="1"/>
  <c r="K1022" i="5" s="1"/>
  <c r="L1022" i="5" s="1"/>
  <c r="K1023" i="5" a="1"/>
  <c r="K1023" i="5" s="1"/>
  <c r="L1023" i="5" s="1"/>
  <c r="K1024" i="5" a="1"/>
  <c r="K1024" i="5" s="1"/>
  <c r="L1024" i="5" s="1"/>
  <c r="K1025" i="5" a="1"/>
  <c r="K1025" i="5" s="1"/>
  <c r="L1025" i="5" s="1"/>
  <c r="K1026" i="5" a="1"/>
  <c r="K1026" i="5" s="1"/>
  <c r="L1026" i="5" s="1"/>
  <c r="K1027" i="5" a="1"/>
  <c r="K1027" i="5" s="1"/>
  <c r="L1027" i="5" s="1"/>
  <c r="K1028" i="5" a="1"/>
  <c r="K1028" i="5" s="1"/>
  <c r="L1028" i="5" s="1"/>
  <c r="K1029" i="5" a="1"/>
  <c r="K1029" i="5" s="1"/>
  <c r="L1029" i="5" s="1"/>
  <c r="K1030" i="5" a="1"/>
  <c r="K1030" i="5" s="1"/>
  <c r="L1030" i="5" s="1"/>
  <c r="K1031" i="5" a="1"/>
  <c r="K1031" i="5" s="1"/>
  <c r="L1031" i="5" s="1"/>
  <c r="K1032" i="5" a="1"/>
  <c r="K1032" i="5" s="1"/>
  <c r="L1032" i="5" s="1"/>
  <c r="K1033" i="5" a="1"/>
  <c r="K1033" i="5" s="1"/>
  <c r="L1033" i="5" s="1"/>
  <c r="K1034" i="5" a="1"/>
  <c r="K1034" i="5" s="1"/>
  <c r="L1034" i="5" s="1"/>
  <c r="K1035" i="5" a="1"/>
  <c r="K1035" i="5" s="1"/>
  <c r="L1035" i="5" s="1"/>
  <c r="K1036" i="5" a="1"/>
  <c r="K1036" i="5" s="1"/>
  <c r="L1036" i="5" s="1"/>
  <c r="K1037" i="5" a="1"/>
  <c r="K1037" i="5" s="1"/>
  <c r="L1037" i="5" s="1"/>
  <c r="K1038" i="5" a="1"/>
  <c r="K1038" i="5" s="1"/>
  <c r="L1038" i="5" s="1"/>
  <c r="K1039" i="5" a="1"/>
  <c r="K1039" i="5" s="1"/>
  <c r="L1039" i="5" s="1"/>
  <c r="K1040" i="5" a="1"/>
  <c r="K1040" i="5" s="1"/>
  <c r="L1040" i="5" s="1"/>
  <c r="K1041" i="5" a="1"/>
  <c r="K1041" i="5" s="1"/>
  <c r="L1041" i="5" s="1"/>
  <c r="K1042" i="5" a="1"/>
  <c r="K1042" i="5" s="1"/>
  <c r="L1042" i="5" s="1"/>
  <c r="K1043" i="5" a="1"/>
  <c r="K1043" i="5" s="1"/>
  <c r="L1043" i="5" s="1"/>
  <c r="K1044" i="5" a="1"/>
  <c r="K1044" i="5" s="1"/>
  <c r="L1044" i="5" s="1"/>
  <c r="K1045" i="5" a="1"/>
  <c r="K1045" i="5" s="1"/>
  <c r="L1045" i="5" s="1"/>
  <c r="K1046" i="5" a="1"/>
  <c r="K1046" i="5" s="1"/>
  <c r="L1046" i="5" s="1"/>
  <c r="K1047" i="5" a="1"/>
  <c r="K1047" i="5" s="1"/>
  <c r="L1047" i="5" s="1"/>
  <c r="K1048" i="5" a="1"/>
  <c r="K1048" i="5" s="1"/>
  <c r="L1048" i="5" s="1"/>
  <c r="K1049" i="5" a="1"/>
  <c r="K1049" i="5" s="1"/>
  <c r="L1049" i="5" s="1"/>
  <c r="K1050" i="5" a="1"/>
  <c r="K1050" i="5" s="1"/>
  <c r="L1050" i="5" s="1"/>
  <c r="K1051" i="5" a="1"/>
  <c r="K1051" i="5" s="1"/>
  <c r="L1051" i="5" s="1"/>
  <c r="K1052" i="5" a="1"/>
  <c r="K1052" i="5" s="1"/>
  <c r="L1052" i="5" s="1"/>
  <c r="K1053" i="5" a="1"/>
  <c r="K1053" i="5" s="1"/>
  <c r="L1053" i="5" s="1"/>
  <c r="K1054" i="5" a="1"/>
  <c r="K1054" i="5" s="1"/>
  <c r="L1054" i="5" s="1"/>
  <c r="K1055" i="5" a="1"/>
  <c r="K1055" i="5" s="1"/>
  <c r="L1055" i="5" s="1"/>
  <c r="K1056" i="5" a="1"/>
  <c r="K1056" i="5" s="1"/>
  <c r="L1056" i="5" s="1"/>
  <c r="K1057" i="5" a="1"/>
  <c r="K1057" i="5" s="1"/>
  <c r="L1057" i="5" s="1"/>
  <c r="K1058" i="5" a="1"/>
  <c r="K1058" i="5" s="1"/>
  <c r="L1058" i="5" s="1"/>
  <c r="K1059" i="5" a="1"/>
  <c r="K1059" i="5" s="1"/>
  <c r="L1059" i="5" s="1"/>
  <c r="K1060" i="5" a="1"/>
  <c r="K1060" i="5" s="1"/>
  <c r="L1060" i="5" s="1"/>
  <c r="K1061" i="5" a="1"/>
  <c r="K1061" i="5" s="1"/>
  <c r="L1061" i="5" s="1"/>
  <c r="K1062" i="5" a="1"/>
  <c r="K1062" i="5" s="1"/>
  <c r="L1062" i="5" s="1"/>
  <c r="K1063" i="5" a="1"/>
  <c r="K1063" i="5" s="1"/>
  <c r="L1063" i="5" s="1"/>
  <c r="K1064" i="5" a="1"/>
  <c r="K1064" i="5" s="1"/>
  <c r="L1064" i="5" s="1"/>
  <c r="K1065" i="5" a="1"/>
  <c r="K1065" i="5" s="1"/>
  <c r="L1065" i="5" s="1"/>
  <c r="K1066" i="5" a="1"/>
  <c r="K1066" i="5" s="1"/>
  <c r="L1066" i="5" s="1"/>
  <c r="K1067" i="5" a="1"/>
  <c r="K1067" i="5" s="1"/>
  <c r="L1067" i="5" s="1"/>
  <c r="K1068" i="5" a="1"/>
  <c r="K1068" i="5" s="1"/>
  <c r="L1068" i="5" s="1"/>
  <c r="K1069" i="5" a="1"/>
  <c r="K1069" i="5" s="1"/>
  <c r="L1069" i="5" s="1"/>
  <c r="K1070" i="5" a="1"/>
  <c r="K1070" i="5" s="1"/>
  <c r="L1070" i="5" s="1"/>
  <c r="K1071" i="5" a="1"/>
  <c r="K1071" i="5" s="1"/>
  <c r="L1071" i="5" s="1"/>
  <c r="K1072" i="5" a="1"/>
  <c r="K1072" i="5" s="1"/>
  <c r="L1072" i="5" s="1"/>
  <c r="K1073" i="5" a="1"/>
  <c r="K1073" i="5" s="1"/>
  <c r="L1073" i="5" s="1"/>
  <c r="K1074" i="5" a="1"/>
  <c r="K1074" i="5" s="1"/>
  <c r="L1074" i="5" s="1"/>
  <c r="K1075" i="5" a="1"/>
  <c r="K1075" i="5" s="1"/>
  <c r="L1075" i="5" s="1"/>
  <c r="K1076" i="5" a="1"/>
  <c r="K1076" i="5" s="1"/>
  <c r="L1076" i="5" s="1"/>
  <c r="K1077" i="5" a="1"/>
  <c r="K1077" i="5" s="1"/>
  <c r="L1077" i="5" s="1"/>
  <c r="K1078" i="5" a="1"/>
  <c r="K1078" i="5" s="1"/>
  <c r="L1078" i="5" s="1"/>
  <c r="K1079" i="5" a="1"/>
  <c r="K1079" i="5" s="1"/>
  <c r="L1079" i="5" s="1"/>
  <c r="K1080" i="5" a="1"/>
  <c r="K1080" i="5" s="1"/>
  <c r="L1080" i="5" s="1"/>
  <c r="K1081" i="5" a="1"/>
  <c r="K1081" i="5" s="1"/>
  <c r="L1081" i="5" s="1"/>
  <c r="K1082" i="5" a="1"/>
  <c r="K1082" i="5" s="1"/>
  <c r="L1082" i="5" s="1"/>
  <c r="K1083" i="5" a="1"/>
  <c r="K1083" i="5" s="1"/>
  <c r="L1083" i="5" s="1"/>
  <c r="K1084" i="5" a="1"/>
  <c r="K1084" i="5" s="1"/>
  <c r="L1084" i="5" s="1"/>
  <c r="K1085" i="5" a="1"/>
  <c r="K1085" i="5" s="1"/>
  <c r="L1085" i="5" s="1"/>
  <c r="K1086" i="5" a="1"/>
  <c r="K1086" i="5" s="1"/>
  <c r="L1086" i="5" s="1"/>
  <c r="K1087" i="5" a="1"/>
  <c r="K1087" i="5" s="1"/>
  <c r="L1087" i="5" s="1"/>
  <c r="K1088" i="5" a="1"/>
  <c r="K1088" i="5" s="1"/>
  <c r="L1088" i="5" s="1"/>
  <c r="K1089" i="5" a="1"/>
  <c r="K1089" i="5" s="1"/>
  <c r="L1089" i="5" s="1"/>
  <c r="K1090" i="5" a="1"/>
  <c r="K1090" i="5" s="1"/>
  <c r="L1090" i="5" s="1"/>
  <c r="K1091" i="5" a="1"/>
  <c r="K1091" i="5" s="1"/>
  <c r="L1091" i="5" s="1"/>
  <c r="K1092" i="5" a="1"/>
  <c r="K1092" i="5" s="1"/>
  <c r="L1092" i="5" s="1"/>
  <c r="K1093" i="5" a="1"/>
  <c r="K1093" i="5" s="1"/>
  <c r="L1093" i="5" s="1"/>
  <c r="K1094" i="5" a="1"/>
  <c r="K1094" i="5" s="1"/>
  <c r="L1094" i="5" s="1"/>
  <c r="K1095" i="5" a="1"/>
  <c r="K1095" i="5" s="1"/>
  <c r="L1095" i="5" s="1"/>
  <c r="K1096" i="5" a="1"/>
  <c r="K1096" i="5" s="1"/>
  <c r="L1096" i="5" s="1"/>
  <c r="K1097" i="5" a="1"/>
  <c r="K1097" i="5" s="1"/>
  <c r="L1097" i="5" s="1"/>
  <c r="K1098" i="5" a="1"/>
  <c r="K1098" i="5" s="1"/>
  <c r="L1098" i="5" s="1"/>
  <c r="K1099" i="5" a="1"/>
  <c r="K1099" i="5" s="1"/>
  <c r="L1099" i="5" s="1"/>
  <c r="K1100" i="5" a="1"/>
  <c r="K1100" i="5" s="1"/>
  <c r="L1100" i="5" s="1"/>
  <c r="K1101" i="5" a="1"/>
  <c r="K1101" i="5" s="1"/>
  <c r="L1101" i="5" s="1"/>
  <c r="K1102" i="5" a="1"/>
  <c r="K1102" i="5" s="1"/>
  <c r="L1102" i="5" s="1"/>
  <c r="K1103" i="5" a="1"/>
  <c r="K1103" i="5" s="1"/>
  <c r="L1103" i="5" s="1"/>
  <c r="K1104" i="5" a="1"/>
  <c r="K1104" i="5" s="1"/>
  <c r="L1104" i="5" s="1"/>
  <c r="K1105" i="5" a="1"/>
  <c r="K1105" i="5" s="1"/>
  <c r="L1105" i="5" s="1"/>
  <c r="K1106" i="5" a="1"/>
  <c r="K1106" i="5" s="1"/>
  <c r="L1106" i="5" s="1"/>
  <c r="K1107" i="5" a="1"/>
  <c r="K1107" i="5" s="1"/>
  <c r="L1107" i="5" s="1"/>
  <c r="K1108" i="5" a="1"/>
  <c r="K1108" i="5" s="1"/>
  <c r="L1108" i="5" s="1"/>
  <c r="K1109" i="5" a="1"/>
  <c r="K1109" i="5" s="1"/>
  <c r="L1109" i="5" s="1"/>
  <c r="K1110" i="5" a="1"/>
  <c r="K1110" i="5" s="1"/>
  <c r="L1110" i="5" s="1"/>
  <c r="K1111" i="5" a="1"/>
  <c r="K1111" i="5" s="1"/>
  <c r="L1111" i="5" s="1"/>
  <c r="K1112" i="5" a="1"/>
  <c r="K1112" i="5" s="1"/>
  <c r="L1112" i="5" s="1"/>
  <c r="K1113" i="5" a="1"/>
  <c r="K1113" i="5" s="1"/>
  <c r="L1113" i="5" s="1"/>
  <c r="K1114" i="5" a="1"/>
  <c r="K1114" i="5" s="1"/>
  <c r="L1114" i="5" s="1"/>
  <c r="K1115" i="5" a="1"/>
  <c r="K1115" i="5" s="1"/>
  <c r="L1115" i="5" s="1"/>
  <c r="K1116" i="5" a="1"/>
  <c r="K1116" i="5" s="1"/>
  <c r="L1116" i="5" s="1"/>
  <c r="K1117" i="5" a="1"/>
  <c r="K1117" i="5" s="1"/>
  <c r="L1117" i="5" s="1"/>
  <c r="K1118" i="5" a="1"/>
  <c r="K1118" i="5" s="1"/>
  <c r="L1118" i="5" s="1"/>
  <c r="K1119" i="5" a="1"/>
  <c r="K1119" i="5" s="1"/>
  <c r="L1119" i="5" s="1"/>
  <c r="K1120" i="5" a="1"/>
  <c r="K1120" i="5" s="1"/>
  <c r="L1120" i="5" s="1"/>
  <c r="K1121" i="5" a="1"/>
  <c r="K1121" i="5" s="1"/>
  <c r="L1121" i="5" s="1"/>
  <c r="K1122" i="5" a="1"/>
  <c r="K1122" i="5" s="1"/>
  <c r="L1122" i="5" s="1"/>
  <c r="K1123" i="5" a="1"/>
  <c r="K1123" i="5" s="1"/>
  <c r="L1123" i="5" s="1"/>
  <c r="K1124" i="5" a="1"/>
  <c r="K1124" i="5" s="1"/>
  <c r="L1124" i="5" s="1"/>
  <c r="K1125" i="5" a="1"/>
  <c r="K1125" i="5" s="1"/>
  <c r="L1125" i="5" s="1"/>
  <c r="K1126" i="5" a="1"/>
  <c r="K1126" i="5" s="1"/>
  <c r="L1126" i="5" s="1"/>
  <c r="K1127" i="5" a="1"/>
  <c r="K1127" i="5" s="1"/>
  <c r="L1127" i="5" s="1"/>
  <c r="K1128" i="5" a="1"/>
  <c r="K1128" i="5" s="1"/>
  <c r="L1128" i="5" s="1"/>
  <c r="K1129" i="5" a="1"/>
  <c r="K1129" i="5" s="1"/>
  <c r="L1129" i="5" s="1"/>
  <c r="K1130" i="5" a="1"/>
  <c r="K1130" i="5" s="1"/>
  <c r="L1130" i="5" s="1"/>
  <c r="K1131" i="5" a="1"/>
  <c r="K1131" i="5" s="1"/>
  <c r="L1131" i="5" s="1"/>
  <c r="K1132" i="5" a="1"/>
  <c r="K1132" i="5" s="1"/>
  <c r="L1132" i="5" s="1"/>
  <c r="K1133" i="5" a="1"/>
  <c r="K1133" i="5" s="1"/>
  <c r="L1133" i="5" s="1"/>
  <c r="K1134" i="5" a="1"/>
  <c r="K1134" i="5" s="1"/>
  <c r="L1134" i="5" s="1"/>
  <c r="K1135" i="5" a="1"/>
  <c r="K1135" i="5" s="1"/>
  <c r="L1135" i="5" s="1"/>
  <c r="K1136" i="5" a="1"/>
  <c r="K1136" i="5" s="1"/>
  <c r="L1136" i="5" s="1"/>
  <c r="K1137" i="5" a="1"/>
  <c r="K1137" i="5" s="1"/>
  <c r="L1137" i="5" s="1"/>
  <c r="K1138" i="5" a="1"/>
  <c r="K1138" i="5" s="1"/>
  <c r="L1138" i="5" s="1"/>
  <c r="K1139" i="5" a="1"/>
  <c r="K1139" i="5" s="1"/>
  <c r="L1139" i="5" s="1"/>
  <c r="K1140" i="5" a="1"/>
  <c r="K1140" i="5" s="1"/>
  <c r="L1140" i="5" s="1"/>
  <c r="K1141" i="5" a="1"/>
  <c r="K1141" i="5" s="1"/>
  <c r="L1141" i="5" s="1"/>
  <c r="K1142" i="5" a="1"/>
  <c r="K1142" i="5" s="1"/>
  <c r="L1142" i="5" s="1"/>
  <c r="K1143" i="5" a="1"/>
  <c r="K1143" i="5" s="1"/>
  <c r="L1143" i="5" s="1"/>
  <c r="K1144" i="5" a="1"/>
  <c r="K1144" i="5" s="1"/>
  <c r="L1144" i="5" s="1"/>
  <c r="K1145" i="5" a="1"/>
  <c r="K1145" i="5" s="1"/>
  <c r="L1145" i="5" s="1"/>
  <c r="K1146" i="5" a="1"/>
  <c r="K1146" i="5" s="1"/>
  <c r="L1146" i="5" s="1"/>
  <c r="K1147" i="5" a="1"/>
  <c r="K1147" i="5" s="1"/>
  <c r="L1147" i="5" s="1"/>
  <c r="K1148" i="5" a="1"/>
  <c r="K1148" i="5" s="1"/>
  <c r="L1148" i="5" s="1"/>
  <c r="K1149" i="5" a="1"/>
  <c r="K1149" i="5" s="1"/>
  <c r="L1149" i="5" s="1"/>
  <c r="K1150" i="5" a="1"/>
  <c r="K1150" i="5" s="1"/>
  <c r="L1150" i="5" s="1"/>
  <c r="K1151" i="5" a="1"/>
  <c r="K1151" i="5" s="1"/>
  <c r="L1151" i="5" s="1"/>
  <c r="K1152" i="5" a="1"/>
  <c r="K1152" i="5" s="1"/>
  <c r="L1152" i="5" s="1"/>
  <c r="K1153" i="5" a="1"/>
  <c r="K1153" i="5" s="1"/>
  <c r="L1153" i="5" s="1"/>
  <c r="K1154" i="5" a="1"/>
  <c r="K1154" i="5" s="1"/>
  <c r="L1154" i="5" s="1"/>
  <c r="K1155" i="5" a="1"/>
  <c r="K1155" i="5" s="1"/>
  <c r="L1155" i="5" s="1"/>
  <c r="K1156" i="5" a="1"/>
  <c r="K1156" i="5" s="1"/>
  <c r="L1156" i="5" s="1"/>
  <c r="K1157" i="5" a="1"/>
  <c r="K1157" i="5" s="1"/>
  <c r="L1157" i="5" s="1"/>
  <c r="K1158" i="5" a="1"/>
  <c r="K1158" i="5" s="1"/>
  <c r="L1158" i="5" s="1"/>
  <c r="K1159" i="5" a="1"/>
  <c r="K1159" i="5" s="1"/>
  <c r="L1159" i="5" s="1"/>
  <c r="K1160" i="5" a="1"/>
  <c r="K1160" i="5" s="1"/>
  <c r="L1160" i="5" s="1"/>
  <c r="K1161" i="5" a="1"/>
  <c r="K1161" i="5" s="1"/>
  <c r="L1161" i="5" s="1"/>
  <c r="K1162" i="5" a="1"/>
  <c r="K1162" i="5" s="1"/>
  <c r="L1162" i="5" s="1"/>
  <c r="K1163" i="5" a="1"/>
  <c r="K1163" i="5" s="1"/>
  <c r="L1163" i="5" s="1"/>
  <c r="K1164" i="5" a="1"/>
  <c r="K1164" i="5" s="1"/>
  <c r="L1164" i="5" s="1"/>
  <c r="K1165" i="5" a="1"/>
  <c r="K1165" i="5" s="1"/>
  <c r="L1165" i="5" s="1"/>
  <c r="K1166" i="5" a="1"/>
  <c r="K1166" i="5" s="1"/>
  <c r="L1166" i="5" s="1"/>
  <c r="K1167" i="5" a="1"/>
  <c r="K1167" i="5" s="1"/>
  <c r="L1167" i="5" s="1"/>
  <c r="K1168" i="5" a="1"/>
  <c r="K1168" i="5" s="1"/>
  <c r="L1168" i="5" s="1"/>
  <c r="K1169" i="5" a="1"/>
  <c r="K1169" i="5" s="1"/>
  <c r="L1169" i="5" s="1"/>
  <c r="K1170" i="5" a="1"/>
  <c r="K1170" i="5" s="1"/>
  <c r="L1170" i="5" s="1"/>
  <c r="K1171" i="5" a="1"/>
  <c r="K1171" i="5" s="1"/>
  <c r="L1171" i="5" s="1"/>
  <c r="K1172" i="5" a="1"/>
  <c r="K1172" i="5" s="1"/>
  <c r="L1172" i="5" s="1"/>
  <c r="K1173" i="5" a="1"/>
  <c r="K1173" i="5" s="1"/>
  <c r="L1173" i="5" s="1"/>
  <c r="K1174" i="5" a="1"/>
  <c r="K1174" i="5" s="1"/>
  <c r="L1174" i="5" s="1"/>
  <c r="K1175" i="5" a="1"/>
  <c r="K1175" i="5" s="1"/>
  <c r="L1175" i="5" s="1"/>
  <c r="K1176" i="5" a="1"/>
  <c r="K1176" i="5" s="1"/>
  <c r="L1176" i="5" s="1"/>
  <c r="K1177" i="5" a="1"/>
  <c r="K1177" i="5" s="1"/>
  <c r="L1177" i="5" s="1"/>
  <c r="K1178" i="5" a="1"/>
  <c r="K1178" i="5" s="1"/>
  <c r="L1178" i="5" s="1"/>
  <c r="K1179" i="5" a="1"/>
  <c r="K1179" i="5" s="1"/>
  <c r="L1179" i="5" s="1"/>
  <c r="K1180" i="5" a="1"/>
  <c r="K1180" i="5" s="1"/>
  <c r="L1180" i="5" s="1"/>
  <c r="K1181" i="5" a="1"/>
  <c r="K1181" i="5" s="1"/>
  <c r="L1181" i="5" s="1"/>
  <c r="K1182" i="5" a="1"/>
  <c r="K1182" i="5" s="1"/>
  <c r="L1182" i="5" s="1"/>
  <c r="K1183" i="5" a="1"/>
  <c r="K1183" i="5" s="1"/>
  <c r="L1183" i="5" s="1"/>
  <c r="K1184" i="5" a="1"/>
  <c r="K1184" i="5" s="1"/>
  <c r="L1184" i="5" s="1"/>
  <c r="K1185" i="5" a="1"/>
  <c r="K1185" i="5" s="1"/>
  <c r="L1185" i="5" s="1"/>
  <c r="K1186" i="5" a="1"/>
  <c r="K1186" i="5" s="1"/>
  <c r="L1186" i="5" s="1"/>
  <c r="K1187" i="5" a="1"/>
  <c r="K1187" i="5" s="1"/>
  <c r="L1187" i="5" s="1"/>
  <c r="K1188" i="5" a="1"/>
  <c r="K1188" i="5" s="1"/>
  <c r="L1188" i="5" s="1"/>
  <c r="K1189" i="5" a="1"/>
  <c r="K1189" i="5" s="1"/>
  <c r="L1189" i="5" s="1"/>
  <c r="K1190" i="5" a="1"/>
  <c r="K1190" i="5" s="1"/>
  <c r="L1190" i="5" s="1"/>
  <c r="K1191" i="5" a="1"/>
  <c r="K1191" i="5" s="1"/>
  <c r="L1191" i="5" s="1"/>
  <c r="K1192" i="5" a="1"/>
  <c r="K1192" i="5" s="1"/>
  <c r="L1192" i="5" s="1"/>
  <c r="K1193" i="5" a="1"/>
  <c r="K1193" i="5" s="1"/>
  <c r="L1193" i="5" s="1"/>
  <c r="K1194" i="5" a="1"/>
  <c r="K1194" i="5" s="1"/>
  <c r="L1194" i="5" s="1"/>
  <c r="K1195" i="5" a="1"/>
  <c r="K1195" i="5" s="1"/>
  <c r="L1195" i="5" s="1"/>
  <c r="K1196" i="5" a="1"/>
  <c r="K1196" i="5" s="1"/>
  <c r="L1196" i="5" s="1"/>
  <c r="K1197" i="5" a="1"/>
  <c r="K1197" i="5" s="1"/>
  <c r="L1197" i="5" s="1"/>
  <c r="K1198" i="5" a="1"/>
  <c r="K1198" i="5" s="1"/>
  <c r="L1198" i="5" s="1"/>
  <c r="K1199" i="5" a="1"/>
  <c r="K1199" i="5" s="1"/>
  <c r="L1199" i="5" s="1"/>
  <c r="K1200" i="5" a="1"/>
  <c r="K1200" i="5" s="1"/>
  <c r="L1200" i="5" s="1"/>
  <c r="K1201" i="5" a="1"/>
  <c r="K1201" i="5" s="1"/>
  <c r="L1201" i="5" s="1"/>
  <c r="K1202" i="5" a="1"/>
  <c r="K1202" i="5" s="1"/>
  <c r="L1202" i="5" s="1"/>
  <c r="K1203" i="5" a="1"/>
  <c r="K1203" i="5" s="1"/>
  <c r="L1203" i="5" s="1"/>
  <c r="K1204" i="5" a="1"/>
  <c r="K1204" i="5" s="1"/>
  <c r="L1204" i="5" s="1"/>
  <c r="K1205" i="5" a="1"/>
  <c r="K1205" i="5" s="1"/>
  <c r="L1205" i="5" s="1"/>
  <c r="K1206" i="5" a="1"/>
  <c r="K1206" i="5" s="1"/>
  <c r="L1206" i="5" s="1"/>
  <c r="K1207" i="5" a="1"/>
  <c r="K1207" i="5" s="1"/>
  <c r="L1207" i="5" s="1"/>
  <c r="K1208" i="5" a="1"/>
  <c r="K1208" i="5" s="1"/>
  <c r="L1208" i="5" s="1"/>
  <c r="K1209" i="5" a="1"/>
  <c r="K1209" i="5" s="1"/>
  <c r="L1209" i="5" s="1"/>
  <c r="K1210" i="5" a="1"/>
  <c r="K1210" i="5" s="1"/>
  <c r="L1210" i="5" s="1"/>
  <c r="K1211" i="5" a="1"/>
  <c r="K1211" i="5" s="1"/>
  <c r="L1211" i="5" s="1"/>
  <c r="K1212" i="5" a="1"/>
  <c r="K1212" i="5" s="1"/>
  <c r="L1212" i="5" s="1"/>
  <c r="K1213" i="5" a="1"/>
  <c r="K1213" i="5" s="1"/>
  <c r="L1213" i="5" s="1"/>
  <c r="K1214" i="5" a="1"/>
  <c r="K1214" i="5" s="1"/>
  <c r="L1214" i="5" s="1"/>
  <c r="K1215" i="5" a="1"/>
  <c r="K1215" i="5" s="1"/>
  <c r="L1215" i="5" s="1"/>
  <c r="K1216" i="5" a="1"/>
  <c r="K1216" i="5" s="1"/>
  <c r="L1216" i="5" s="1"/>
  <c r="K1217" i="5" a="1"/>
  <c r="K1217" i="5" s="1"/>
  <c r="L1217" i="5" s="1"/>
  <c r="K1218" i="5" a="1"/>
  <c r="K1218" i="5" s="1"/>
  <c r="L1218" i="5" s="1"/>
  <c r="K1219" i="5" a="1"/>
  <c r="K1219" i="5" s="1"/>
  <c r="L1219" i="5" s="1"/>
  <c r="K1220" i="5" a="1"/>
  <c r="K1220" i="5" s="1"/>
  <c r="L1220" i="5" s="1"/>
  <c r="K1221" i="5" a="1"/>
  <c r="K1221" i="5" s="1"/>
  <c r="L1221" i="5" s="1"/>
  <c r="K1222" i="5" a="1"/>
  <c r="K1222" i="5" s="1"/>
  <c r="L1222" i="5" s="1"/>
  <c r="K1223" i="5" a="1"/>
  <c r="K1223" i="5" s="1"/>
  <c r="L1223" i="5" s="1"/>
  <c r="K1224" i="5" a="1"/>
  <c r="K1224" i="5" s="1"/>
  <c r="L1224" i="5" s="1"/>
  <c r="K1225" i="5" a="1"/>
  <c r="K1225" i="5" s="1"/>
  <c r="L1225" i="5" s="1"/>
  <c r="K1226" i="5" a="1"/>
  <c r="K1226" i="5" s="1"/>
  <c r="L1226" i="5" s="1"/>
  <c r="K1227" i="5" a="1"/>
  <c r="K1227" i="5" s="1"/>
  <c r="L1227" i="5" s="1"/>
  <c r="K1228" i="5" a="1"/>
  <c r="K1228" i="5" s="1"/>
  <c r="L1228" i="5" s="1"/>
  <c r="K1229" i="5" a="1"/>
  <c r="K1229" i="5" s="1"/>
  <c r="L1229" i="5" s="1"/>
  <c r="K1230" i="5" a="1"/>
  <c r="K1230" i="5" s="1"/>
  <c r="L1230" i="5" s="1"/>
  <c r="K1231" i="5" a="1"/>
  <c r="K1231" i="5" s="1"/>
  <c r="L1231" i="5" s="1"/>
  <c r="K1232" i="5" a="1"/>
  <c r="K1232" i="5" s="1"/>
  <c r="L1232" i="5" s="1"/>
  <c r="K1233" i="5" a="1"/>
  <c r="K1233" i="5" s="1"/>
  <c r="L1233" i="5" s="1"/>
  <c r="K1234" i="5" a="1"/>
  <c r="K1234" i="5" s="1"/>
  <c r="L1234" i="5" s="1"/>
  <c r="K1235" i="5" a="1"/>
  <c r="K1235" i="5" s="1"/>
  <c r="L1235" i="5" s="1"/>
  <c r="K1236" i="5" a="1"/>
  <c r="K1236" i="5" s="1"/>
  <c r="L1236" i="5" s="1"/>
  <c r="K1237" i="5" a="1"/>
  <c r="K1237" i="5" s="1"/>
  <c r="L1237" i="5" s="1"/>
  <c r="K1238" i="5" a="1"/>
  <c r="K1238" i="5" s="1"/>
  <c r="L1238" i="5" s="1"/>
  <c r="K1239" i="5" a="1"/>
  <c r="K1239" i="5" s="1"/>
  <c r="L1239" i="5" s="1"/>
  <c r="K1240" i="5" a="1"/>
  <c r="K1240" i="5" s="1"/>
  <c r="L1240" i="5" s="1"/>
  <c r="K1241" i="5" a="1"/>
  <c r="K1241" i="5" s="1"/>
  <c r="L1241" i="5" s="1"/>
  <c r="K1242" i="5" a="1"/>
  <c r="K1242" i="5" s="1"/>
  <c r="L1242" i="5" s="1"/>
  <c r="K1243" i="5" a="1"/>
  <c r="K1243" i="5" s="1"/>
  <c r="L1243" i="5" s="1"/>
  <c r="K1244" i="5" a="1"/>
  <c r="K1244" i="5" s="1"/>
  <c r="L1244" i="5" s="1"/>
  <c r="K1245" i="5" a="1"/>
  <c r="K1245" i="5" s="1"/>
  <c r="L1245" i="5" s="1"/>
  <c r="K1246" i="5" a="1"/>
  <c r="K1246" i="5" s="1"/>
  <c r="L1246" i="5" s="1"/>
  <c r="K1247" i="5" a="1"/>
  <c r="K1247" i="5" s="1"/>
  <c r="L1247" i="5" s="1"/>
  <c r="K1248" i="5" a="1"/>
  <c r="K1248" i="5" s="1"/>
  <c r="L1248" i="5" s="1"/>
  <c r="K1249" i="5" a="1"/>
  <c r="K1249" i="5" s="1"/>
  <c r="L1249" i="5" s="1"/>
  <c r="K1250" i="5" a="1"/>
  <c r="K1250" i="5" s="1"/>
  <c r="L1250" i="5" s="1"/>
  <c r="K1251" i="5" a="1"/>
  <c r="K1251" i="5" s="1"/>
  <c r="L1251" i="5" s="1"/>
  <c r="K1252" i="5" a="1"/>
  <c r="K1252" i="5" s="1"/>
  <c r="L1252" i="5" s="1"/>
  <c r="K1253" i="5" a="1"/>
  <c r="K1253" i="5" s="1"/>
  <c r="L1253" i="5" s="1"/>
  <c r="K1254" i="5" a="1"/>
  <c r="K1254" i="5" s="1"/>
  <c r="L1254" i="5" s="1"/>
  <c r="K1255" i="5" a="1"/>
  <c r="K1255" i="5" s="1"/>
  <c r="L1255" i="5" s="1"/>
  <c r="K1256" i="5" a="1"/>
  <c r="K1256" i="5" s="1"/>
  <c r="L1256" i="5" s="1"/>
  <c r="K1257" i="5" a="1"/>
  <c r="K1257" i="5" s="1"/>
  <c r="L1257" i="5" s="1"/>
  <c r="K1258" i="5" a="1"/>
  <c r="K1258" i="5" s="1"/>
  <c r="L1258" i="5" s="1"/>
  <c r="K1259" i="5" a="1"/>
  <c r="K1259" i="5" s="1"/>
  <c r="L1259" i="5" s="1"/>
  <c r="K1260" i="5" a="1"/>
  <c r="K1260" i="5" s="1"/>
  <c r="L1260" i="5" s="1"/>
  <c r="K1261" i="5" a="1"/>
  <c r="K1261" i="5" s="1"/>
  <c r="L1261" i="5" s="1"/>
  <c r="K1262" i="5" a="1"/>
  <c r="K1262" i="5" s="1"/>
  <c r="L1262" i="5" s="1"/>
  <c r="K1263" i="5" a="1"/>
  <c r="K1263" i="5" s="1"/>
  <c r="L1263" i="5" s="1"/>
  <c r="K1264" i="5" a="1"/>
  <c r="K1264" i="5" s="1"/>
  <c r="L1264" i="5" s="1"/>
  <c r="K1265" i="5" a="1"/>
  <c r="K1265" i="5" s="1"/>
  <c r="L1265" i="5" s="1"/>
  <c r="K1266" i="5" a="1"/>
  <c r="K1266" i="5" s="1"/>
  <c r="L1266" i="5" s="1"/>
  <c r="K1267" i="5" a="1"/>
  <c r="K1267" i="5" s="1"/>
  <c r="L1267" i="5" s="1"/>
  <c r="K1268" i="5" a="1"/>
  <c r="K1268" i="5" s="1"/>
  <c r="L1268" i="5" s="1"/>
  <c r="K1269" i="5" a="1"/>
  <c r="K1269" i="5" s="1"/>
  <c r="L1269" i="5" s="1"/>
  <c r="K1270" i="5" a="1"/>
  <c r="K1270" i="5" s="1"/>
  <c r="L1270" i="5" s="1"/>
  <c r="K1271" i="5" a="1"/>
  <c r="K1271" i="5" s="1"/>
  <c r="L1271" i="5" s="1"/>
  <c r="K1272" i="5" a="1"/>
  <c r="K1272" i="5" s="1"/>
  <c r="L1272" i="5" s="1"/>
  <c r="K1273" i="5" a="1"/>
  <c r="K1273" i="5" s="1"/>
  <c r="L1273" i="5" s="1"/>
  <c r="K1274" i="5" a="1"/>
  <c r="K1274" i="5" s="1"/>
  <c r="L1274" i="5" s="1"/>
  <c r="K1275" i="5" a="1"/>
  <c r="K1275" i="5" s="1"/>
  <c r="L1275" i="5" s="1"/>
  <c r="K1276" i="5" a="1"/>
  <c r="K1276" i="5" s="1"/>
  <c r="L1276" i="5" s="1"/>
  <c r="K1277" i="5" a="1"/>
  <c r="K1277" i="5" s="1"/>
  <c r="L1277" i="5" s="1"/>
  <c r="K1278" i="5" a="1"/>
  <c r="K1278" i="5" s="1"/>
  <c r="L1278" i="5" s="1"/>
  <c r="K1279" i="5" a="1"/>
  <c r="K1279" i="5" s="1"/>
  <c r="L1279" i="5" s="1"/>
  <c r="K1280" i="5" a="1"/>
  <c r="K1280" i="5" s="1"/>
  <c r="L1280" i="5" s="1"/>
  <c r="K1281" i="5" a="1"/>
  <c r="K1281" i="5" s="1"/>
  <c r="L1281" i="5" s="1"/>
  <c r="K1282" i="5" a="1"/>
  <c r="K1282" i="5" s="1"/>
  <c r="L1282" i="5" s="1"/>
  <c r="K1283" i="5" a="1"/>
  <c r="K1283" i="5" s="1"/>
  <c r="L1283" i="5" s="1"/>
  <c r="K1284" i="5" a="1"/>
  <c r="K1284" i="5" s="1"/>
  <c r="L1284" i="5" s="1"/>
  <c r="K1285" i="5" a="1"/>
  <c r="K1285" i="5" s="1"/>
  <c r="L1285" i="5" s="1"/>
  <c r="K1286" i="5" a="1"/>
  <c r="K1286" i="5" s="1"/>
  <c r="L1286" i="5" s="1"/>
  <c r="K1287" i="5" a="1"/>
  <c r="K1287" i="5" s="1"/>
  <c r="L1287" i="5" s="1"/>
  <c r="K1288" i="5" a="1"/>
  <c r="K1288" i="5" s="1"/>
  <c r="L1288" i="5" s="1"/>
  <c r="K1289" i="5" a="1"/>
  <c r="K1289" i="5" s="1"/>
  <c r="L1289" i="5" s="1"/>
  <c r="K1290" i="5" a="1"/>
  <c r="K1290" i="5" s="1"/>
  <c r="L1290" i="5" s="1"/>
  <c r="K1291" i="5" a="1"/>
  <c r="K1291" i="5" s="1"/>
  <c r="L1291" i="5" s="1"/>
  <c r="K1292" i="5" a="1"/>
  <c r="K1292" i="5" s="1"/>
  <c r="L1292" i="5" s="1"/>
  <c r="K1293" i="5" a="1"/>
  <c r="K1293" i="5" s="1"/>
  <c r="L1293" i="5" s="1"/>
  <c r="K1294" i="5" a="1"/>
  <c r="K1294" i="5" s="1"/>
  <c r="L1294" i="5" s="1"/>
  <c r="K1295" i="5" a="1"/>
  <c r="K1295" i="5" s="1"/>
  <c r="L1295" i="5" s="1"/>
  <c r="K1296" i="5" a="1"/>
  <c r="K1296" i="5" s="1"/>
  <c r="L1296" i="5" s="1"/>
  <c r="K1297" i="5" a="1"/>
  <c r="K1297" i="5" s="1"/>
  <c r="L1297" i="5" s="1"/>
  <c r="K1298" i="5" a="1"/>
  <c r="K1298" i="5" s="1"/>
  <c r="L1298" i="5" s="1"/>
  <c r="K1299" i="5" a="1"/>
  <c r="K1299" i="5" s="1"/>
  <c r="L1299" i="5" s="1"/>
  <c r="K1300" i="5" a="1"/>
  <c r="K1300" i="5" s="1"/>
  <c r="L1300" i="5" s="1"/>
  <c r="K1301" i="5" a="1"/>
  <c r="K1301" i="5" s="1"/>
  <c r="L1301" i="5" s="1"/>
  <c r="K1302" i="5" a="1"/>
  <c r="K1302" i="5" s="1"/>
  <c r="L1302" i="5" s="1"/>
  <c r="K1303" i="5" a="1"/>
  <c r="K1303" i="5" s="1"/>
  <c r="L1303" i="5" s="1"/>
  <c r="K1304" i="5" a="1"/>
  <c r="K1304" i="5" s="1"/>
  <c r="L1304" i="5" s="1"/>
  <c r="K1305" i="5" a="1"/>
  <c r="K1305" i="5" s="1"/>
  <c r="L1305" i="5" s="1"/>
  <c r="K1306" i="5" a="1"/>
  <c r="K1306" i="5" s="1"/>
  <c r="L1306" i="5" s="1"/>
  <c r="K1307" i="5" a="1"/>
  <c r="K1307" i="5" s="1"/>
  <c r="L1307" i="5" s="1"/>
  <c r="K1308" i="5" a="1"/>
  <c r="K1308" i="5" s="1"/>
  <c r="L1308" i="5" s="1"/>
  <c r="K1309" i="5" a="1"/>
  <c r="K1309" i="5" s="1"/>
  <c r="L1309" i="5" s="1"/>
  <c r="K1310" i="5" a="1"/>
  <c r="K1310" i="5" s="1"/>
  <c r="L1310" i="5" s="1"/>
  <c r="K1311" i="5" a="1"/>
  <c r="K1311" i="5" s="1"/>
  <c r="L1311" i="5" s="1"/>
  <c r="K1312" i="5" a="1"/>
  <c r="K1312" i="5" s="1"/>
  <c r="L1312" i="5" s="1"/>
  <c r="K1313" i="5" a="1"/>
  <c r="K1313" i="5" s="1"/>
  <c r="L1313" i="5" s="1"/>
  <c r="K1314" i="5" a="1"/>
  <c r="K1314" i="5" s="1"/>
  <c r="L1314" i="5" s="1"/>
  <c r="K1315" i="5" a="1"/>
  <c r="K1315" i="5" s="1"/>
  <c r="L1315" i="5" s="1"/>
  <c r="K1316" i="5" a="1"/>
  <c r="K1316" i="5" s="1"/>
  <c r="L1316" i="5" s="1"/>
  <c r="K1317" i="5" a="1"/>
  <c r="K1317" i="5" s="1"/>
  <c r="L1317" i="5" s="1"/>
  <c r="K1318" i="5" a="1"/>
  <c r="K1318" i="5" s="1"/>
  <c r="L1318" i="5" s="1"/>
  <c r="K1319" i="5" a="1"/>
  <c r="K1319" i="5" s="1"/>
  <c r="L1319" i="5" s="1"/>
  <c r="K1320" i="5" a="1"/>
  <c r="K1320" i="5" s="1"/>
  <c r="L1320" i="5" s="1"/>
  <c r="K1321" i="5" a="1"/>
  <c r="K1321" i="5" s="1"/>
  <c r="L1321" i="5" s="1"/>
  <c r="K1322" i="5" a="1"/>
  <c r="K1322" i="5" s="1"/>
  <c r="L1322" i="5" s="1"/>
  <c r="K1323" i="5" a="1"/>
  <c r="K1323" i="5" s="1"/>
  <c r="L1323" i="5" s="1"/>
  <c r="K1324" i="5" a="1"/>
  <c r="K1324" i="5" s="1"/>
  <c r="L1324" i="5" s="1"/>
  <c r="K1325" i="5" a="1"/>
  <c r="K1325" i="5" s="1"/>
  <c r="L1325" i="5" s="1"/>
  <c r="K1326" i="5" a="1"/>
  <c r="K1326" i="5" s="1"/>
  <c r="L1326" i="5" s="1"/>
  <c r="K1327" i="5" a="1"/>
  <c r="K1327" i="5" s="1"/>
  <c r="L1327" i="5" s="1"/>
  <c r="K1328" i="5" a="1"/>
  <c r="K1328" i="5" s="1"/>
  <c r="L1328" i="5" s="1"/>
  <c r="K1329" i="5" a="1"/>
  <c r="K1329" i="5" s="1"/>
  <c r="L1329" i="5" s="1"/>
  <c r="K1330" i="5" a="1"/>
  <c r="K1330" i="5" s="1"/>
  <c r="L1330" i="5" s="1"/>
  <c r="K1331" i="5" a="1"/>
  <c r="K1331" i="5" s="1"/>
  <c r="L1331" i="5" s="1"/>
  <c r="K1332" i="5" a="1"/>
  <c r="K1332" i="5" s="1"/>
  <c r="L1332" i="5" s="1"/>
  <c r="K1333" i="5" a="1"/>
  <c r="K1333" i="5" s="1"/>
  <c r="L1333" i="5" s="1"/>
  <c r="K1334" i="5" a="1"/>
  <c r="K1334" i="5" s="1"/>
  <c r="L1334" i="5" s="1"/>
  <c r="K1335" i="5" a="1"/>
  <c r="K1335" i="5" s="1"/>
  <c r="L1335" i="5" s="1"/>
  <c r="K1336" i="5" a="1"/>
  <c r="K1336" i="5" s="1"/>
  <c r="L1336" i="5" s="1"/>
  <c r="K1337" i="5" a="1"/>
  <c r="K1337" i="5" s="1"/>
  <c r="L1337" i="5" s="1"/>
  <c r="K1338" i="5" a="1"/>
  <c r="K1338" i="5" s="1"/>
  <c r="L1338" i="5" s="1"/>
  <c r="K1339" i="5" a="1"/>
  <c r="K1339" i="5" s="1"/>
  <c r="L1339" i="5" s="1"/>
  <c r="K1340" i="5" a="1"/>
  <c r="K1340" i="5" s="1"/>
  <c r="L1340" i="5" s="1"/>
  <c r="K1341" i="5" a="1"/>
  <c r="K1341" i="5" s="1"/>
  <c r="L1341" i="5" s="1"/>
  <c r="K1342" i="5" a="1"/>
  <c r="K1342" i="5" s="1"/>
  <c r="L1342" i="5" s="1"/>
  <c r="K1343" i="5" a="1"/>
  <c r="K1343" i="5" s="1"/>
  <c r="L1343" i="5" s="1"/>
  <c r="K1344" i="5" a="1"/>
  <c r="K1344" i="5" s="1"/>
  <c r="L1344" i="5" s="1"/>
  <c r="K1345" i="5" a="1"/>
  <c r="K1345" i="5" s="1"/>
  <c r="L1345" i="5" s="1"/>
  <c r="K1346" i="5" a="1"/>
  <c r="K1346" i="5" s="1"/>
  <c r="L1346" i="5" s="1"/>
  <c r="K1347" i="5" a="1"/>
  <c r="K1347" i="5" s="1"/>
  <c r="L1347" i="5" s="1"/>
  <c r="K1348" i="5" a="1"/>
  <c r="K1348" i="5" s="1"/>
  <c r="L1348" i="5" s="1"/>
  <c r="K1349" i="5" a="1"/>
  <c r="K1349" i="5" s="1"/>
  <c r="L1349" i="5" s="1"/>
  <c r="K1350" i="5" a="1"/>
  <c r="K1350" i="5" s="1"/>
  <c r="L1350" i="5" s="1"/>
  <c r="K1351" i="5" a="1"/>
  <c r="K1351" i="5" s="1"/>
  <c r="L1351" i="5" s="1"/>
  <c r="K1352" i="5" a="1"/>
  <c r="K1352" i="5" s="1"/>
  <c r="L1352" i="5" s="1"/>
  <c r="K1353" i="5" a="1"/>
  <c r="K1353" i="5" s="1"/>
  <c r="L1353" i="5" s="1"/>
  <c r="K1354" i="5" a="1"/>
  <c r="K1354" i="5" s="1"/>
  <c r="L1354" i="5" s="1"/>
  <c r="K1355" i="5" a="1"/>
  <c r="K1355" i="5" s="1"/>
  <c r="L1355" i="5" s="1"/>
  <c r="K1356" i="5" a="1"/>
  <c r="K1356" i="5" s="1"/>
  <c r="L1356" i="5" s="1"/>
  <c r="K1357" i="5" a="1"/>
  <c r="K1357" i="5" s="1"/>
  <c r="L1357" i="5" s="1"/>
  <c r="K1358" i="5" a="1"/>
  <c r="K1358" i="5" s="1"/>
  <c r="L1358" i="5" s="1"/>
  <c r="K1359" i="5" a="1"/>
  <c r="K1359" i="5" s="1"/>
  <c r="L1359" i="5" s="1"/>
  <c r="K1360" i="5" a="1"/>
  <c r="K1360" i="5" s="1"/>
  <c r="L1360" i="5" s="1"/>
  <c r="K1361" i="5" a="1"/>
  <c r="K1361" i="5" s="1"/>
  <c r="L1361" i="5" s="1"/>
  <c r="K1362" i="5" a="1"/>
  <c r="K1362" i="5" s="1"/>
  <c r="L1362" i="5" s="1"/>
  <c r="K1363" i="5" a="1"/>
  <c r="K1363" i="5" s="1"/>
  <c r="L1363" i="5" s="1"/>
  <c r="K1364" i="5" a="1"/>
  <c r="K1364" i="5" s="1"/>
  <c r="L1364" i="5" s="1"/>
  <c r="K1365" i="5" a="1"/>
  <c r="K1365" i="5" s="1"/>
  <c r="L1365" i="5" s="1"/>
  <c r="K1366" i="5" a="1"/>
  <c r="K1366" i="5" s="1"/>
  <c r="L1366" i="5" s="1"/>
  <c r="K1367" i="5" a="1"/>
  <c r="K1367" i="5" s="1"/>
  <c r="L1367" i="5" s="1"/>
  <c r="K1368" i="5" a="1"/>
  <c r="K1368" i="5" s="1"/>
  <c r="L1368" i="5" s="1"/>
  <c r="K1369" i="5" a="1"/>
  <c r="K1369" i="5" s="1"/>
  <c r="L1369" i="5" s="1"/>
  <c r="K1370" i="5" a="1"/>
  <c r="K1370" i="5" s="1"/>
  <c r="L1370" i="5" s="1"/>
  <c r="K1371" i="5" a="1"/>
  <c r="K1371" i="5" s="1"/>
  <c r="L1371" i="5" s="1"/>
  <c r="K1372" i="5" a="1"/>
  <c r="K1372" i="5" s="1"/>
  <c r="L1372" i="5" s="1"/>
  <c r="K1373" i="5" a="1"/>
  <c r="K1373" i="5" s="1"/>
  <c r="L1373" i="5" s="1"/>
  <c r="K1374" i="5" a="1"/>
  <c r="K1374" i="5" s="1"/>
  <c r="L1374" i="5" s="1"/>
  <c r="K1375" i="5" a="1"/>
  <c r="K1375" i="5" s="1"/>
  <c r="L1375" i="5" s="1"/>
  <c r="K1376" i="5" a="1"/>
  <c r="K1376" i="5" s="1"/>
  <c r="L1376" i="5" s="1"/>
  <c r="K1377" i="5" a="1"/>
  <c r="K1377" i="5" s="1"/>
  <c r="L1377" i="5" s="1"/>
  <c r="K1378" i="5" a="1"/>
  <c r="K1378" i="5" s="1"/>
  <c r="L1378" i="5" s="1"/>
  <c r="K1379" i="5" a="1"/>
  <c r="K1379" i="5" s="1"/>
  <c r="L1379" i="5" s="1"/>
  <c r="K1380" i="5" a="1"/>
  <c r="K1380" i="5" s="1"/>
  <c r="L1380" i="5" s="1"/>
  <c r="K1381" i="5" a="1"/>
  <c r="K1381" i="5" s="1"/>
  <c r="L1381" i="5" s="1"/>
  <c r="K1382" i="5" a="1"/>
  <c r="K1382" i="5" s="1"/>
  <c r="L1382" i="5" s="1"/>
  <c r="K1383" i="5" a="1"/>
  <c r="K1383" i="5" s="1"/>
  <c r="L1383" i="5" s="1"/>
  <c r="K1384" i="5" a="1"/>
  <c r="K1384" i="5" s="1"/>
  <c r="L1384" i="5" s="1"/>
  <c r="K1385" i="5" a="1"/>
  <c r="K1385" i="5" s="1"/>
  <c r="L1385" i="5" s="1"/>
  <c r="K1386" i="5" a="1"/>
  <c r="K1386" i="5" s="1"/>
  <c r="L1386" i="5" s="1"/>
  <c r="K1387" i="5" a="1"/>
  <c r="K1387" i="5" s="1"/>
  <c r="L1387" i="5" s="1"/>
  <c r="K1388" i="5" a="1"/>
  <c r="K1388" i="5" s="1"/>
  <c r="L1388" i="5" s="1"/>
  <c r="K1389" i="5" a="1"/>
  <c r="K1389" i="5" s="1"/>
  <c r="L1389" i="5" s="1"/>
  <c r="K1390" i="5" a="1"/>
  <c r="K1390" i="5" s="1"/>
  <c r="L1390" i="5" s="1"/>
  <c r="K1391" i="5" a="1"/>
  <c r="K1391" i="5" s="1"/>
  <c r="L1391" i="5" s="1"/>
  <c r="K1392" i="5" a="1"/>
  <c r="K1392" i="5" s="1"/>
  <c r="L1392" i="5" s="1"/>
  <c r="K1393" i="5" a="1"/>
  <c r="K1393" i="5" s="1"/>
  <c r="L1393" i="5" s="1"/>
  <c r="K1394" i="5" a="1"/>
  <c r="K1394" i="5" s="1"/>
  <c r="L1394" i="5" s="1"/>
  <c r="K1395" i="5" a="1"/>
  <c r="K1395" i="5" s="1"/>
  <c r="L1395" i="5" s="1"/>
  <c r="K1396" i="5" a="1"/>
  <c r="K1396" i="5" s="1"/>
  <c r="L1396" i="5" s="1"/>
  <c r="K1397" i="5" a="1"/>
  <c r="K1397" i="5" s="1"/>
  <c r="L1397" i="5" s="1"/>
  <c r="K1398" i="5" a="1"/>
  <c r="K1398" i="5" s="1"/>
  <c r="L1398" i="5" s="1"/>
  <c r="K1399" i="5" a="1"/>
  <c r="K1399" i="5" s="1"/>
  <c r="L1399" i="5" s="1"/>
  <c r="K1400" i="5" a="1"/>
  <c r="K1400" i="5" s="1"/>
  <c r="L1400" i="5" s="1"/>
  <c r="K1401" i="5" a="1"/>
  <c r="K1401" i="5" s="1"/>
  <c r="L1401" i="5" s="1"/>
  <c r="K1402" i="5" a="1"/>
  <c r="K1402" i="5" s="1"/>
  <c r="L1402" i="5" s="1"/>
  <c r="K1403" i="5" a="1"/>
  <c r="K1403" i="5" s="1"/>
  <c r="L1403" i="5" s="1"/>
  <c r="K1404" i="5" a="1"/>
  <c r="K1404" i="5" s="1"/>
  <c r="L1404" i="5" s="1"/>
  <c r="K1405" i="5" a="1"/>
  <c r="K1405" i="5" s="1"/>
  <c r="L1405" i="5" s="1"/>
  <c r="K1406" i="5" a="1"/>
  <c r="K1406" i="5" s="1"/>
  <c r="L1406" i="5" s="1"/>
  <c r="K1407" i="5" a="1"/>
  <c r="K1407" i="5" s="1"/>
  <c r="L1407" i="5" s="1"/>
  <c r="K1408" i="5" a="1"/>
  <c r="K1408" i="5" s="1"/>
  <c r="L1408" i="5" s="1"/>
  <c r="K1409" i="5" a="1"/>
  <c r="K1409" i="5" s="1"/>
  <c r="L1409" i="5" s="1"/>
  <c r="K1410" i="5" a="1"/>
  <c r="K1410" i="5" s="1"/>
  <c r="L1410" i="5" s="1"/>
  <c r="K1411" i="5" a="1"/>
  <c r="K1411" i="5" s="1"/>
  <c r="L1411" i="5" s="1"/>
  <c r="K1412" i="5" a="1"/>
  <c r="K1412" i="5" s="1"/>
  <c r="L1412" i="5" s="1"/>
  <c r="K1413" i="5" a="1"/>
  <c r="K1413" i="5" s="1"/>
  <c r="L1413" i="5" s="1"/>
  <c r="K1414" i="5" a="1"/>
  <c r="K1414" i="5" s="1"/>
  <c r="L1414" i="5" s="1"/>
  <c r="K1415" i="5" a="1"/>
  <c r="K1415" i="5" s="1"/>
  <c r="L1415" i="5" s="1"/>
  <c r="K1416" i="5" a="1"/>
  <c r="K1416" i="5" s="1"/>
  <c r="L1416" i="5" s="1"/>
  <c r="K1417" i="5" a="1"/>
  <c r="K1417" i="5" s="1"/>
  <c r="L1417" i="5" s="1"/>
  <c r="K1418" i="5" a="1"/>
  <c r="K1418" i="5" s="1"/>
  <c r="L1418" i="5" s="1"/>
  <c r="K1419" i="5" a="1"/>
  <c r="K1419" i="5" s="1"/>
  <c r="L1419" i="5" s="1"/>
  <c r="K1420" i="5" a="1"/>
  <c r="K1420" i="5" s="1"/>
  <c r="L1420" i="5" s="1"/>
  <c r="K1421" i="5" a="1"/>
  <c r="K1421" i="5" s="1"/>
  <c r="L1421" i="5" s="1"/>
  <c r="K1422" i="5" a="1"/>
  <c r="K1422" i="5" s="1"/>
  <c r="L1422" i="5" s="1"/>
  <c r="K1423" i="5" a="1"/>
  <c r="K1423" i="5" s="1"/>
  <c r="L1423" i="5" s="1"/>
  <c r="K1424" i="5" a="1"/>
  <c r="K1424" i="5" s="1"/>
  <c r="L1424" i="5" s="1"/>
  <c r="K1425" i="5" a="1"/>
  <c r="K1425" i="5" s="1"/>
  <c r="L1425" i="5" s="1"/>
  <c r="K1426" i="5" a="1"/>
  <c r="K1426" i="5" s="1"/>
  <c r="L1426" i="5" s="1"/>
  <c r="K1427" i="5" a="1"/>
  <c r="K1427" i="5" s="1"/>
  <c r="L1427" i="5" s="1"/>
  <c r="K1428" i="5" a="1"/>
  <c r="K1428" i="5" s="1"/>
  <c r="L1428" i="5" s="1"/>
  <c r="K1429" i="5" a="1"/>
  <c r="K1429" i="5" s="1"/>
  <c r="L1429" i="5" s="1"/>
  <c r="K1430" i="5" a="1"/>
  <c r="K1430" i="5" s="1"/>
  <c r="L1430" i="5" s="1"/>
  <c r="K1431" i="5" a="1"/>
  <c r="K1431" i="5" s="1"/>
  <c r="L1431" i="5" s="1"/>
  <c r="K1432" i="5" a="1"/>
  <c r="K1432" i="5" s="1"/>
  <c r="L1432" i="5" s="1"/>
  <c r="K1433" i="5" a="1"/>
  <c r="K1433" i="5" s="1"/>
  <c r="L1433" i="5" s="1"/>
  <c r="K1434" i="5" a="1"/>
  <c r="K1434" i="5" s="1"/>
  <c r="L1434" i="5" s="1"/>
  <c r="K1435" i="5" a="1"/>
  <c r="K1435" i="5" s="1"/>
  <c r="L1435" i="5" s="1"/>
  <c r="K1436" i="5" a="1"/>
  <c r="K1436" i="5" s="1"/>
  <c r="L1436" i="5" s="1"/>
  <c r="K1437" i="5" a="1"/>
  <c r="K1437" i="5" s="1"/>
  <c r="L1437" i="5" s="1"/>
  <c r="K1438" i="5" a="1"/>
  <c r="K1438" i="5" s="1"/>
  <c r="L1438" i="5" s="1"/>
  <c r="K1439" i="5" a="1"/>
  <c r="K1439" i="5" s="1"/>
  <c r="L1439" i="5" s="1"/>
  <c r="K1440" i="5" a="1"/>
  <c r="K1440" i="5" s="1"/>
  <c r="L1440" i="5" s="1"/>
  <c r="K1441" i="5" a="1"/>
  <c r="K1441" i="5" s="1"/>
  <c r="L1441" i="5" s="1"/>
  <c r="K1442" i="5" a="1"/>
  <c r="K1442" i="5" s="1"/>
  <c r="L1442" i="5" s="1"/>
  <c r="K1443" i="5" a="1"/>
  <c r="K1443" i="5" s="1"/>
  <c r="L1443" i="5" s="1"/>
  <c r="K1444" i="5" a="1"/>
  <c r="K1444" i="5" s="1"/>
  <c r="L1444" i="5" s="1"/>
  <c r="K1445" i="5" a="1"/>
  <c r="K1445" i="5" s="1"/>
  <c r="L1445" i="5" s="1"/>
  <c r="K1446" i="5" a="1"/>
  <c r="K1446" i="5" s="1"/>
  <c r="L1446" i="5" s="1"/>
  <c r="K1447" i="5" a="1"/>
  <c r="K1447" i="5" s="1"/>
  <c r="L1447" i="5" s="1"/>
  <c r="K1448" i="5" a="1"/>
  <c r="K1448" i="5" s="1"/>
  <c r="L1448" i="5" s="1"/>
  <c r="K1449" i="5" a="1"/>
  <c r="K1449" i="5" s="1"/>
  <c r="L1449" i="5" s="1"/>
  <c r="K1450" i="5" a="1"/>
  <c r="K1450" i="5" s="1"/>
  <c r="L1450" i="5" s="1"/>
  <c r="K1451" i="5" a="1"/>
  <c r="K1451" i="5" s="1"/>
  <c r="L1451" i="5" s="1"/>
  <c r="K1452" i="5" a="1"/>
  <c r="K1452" i="5" s="1"/>
  <c r="L1452" i="5" s="1"/>
  <c r="K1453" i="5" a="1"/>
  <c r="K1453" i="5" s="1"/>
  <c r="L1453" i="5" s="1"/>
  <c r="K1454" i="5" a="1"/>
  <c r="K1454" i="5" s="1"/>
  <c r="L1454" i="5" s="1"/>
  <c r="K1455" i="5" a="1"/>
  <c r="K1455" i="5" s="1"/>
  <c r="L1455" i="5" s="1"/>
  <c r="K1456" i="5" a="1"/>
  <c r="K1456" i="5" s="1"/>
  <c r="L1456" i="5" s="1"/>
  <c r="K1457" i="5" a="1"/>
  <c r="K1457" i="5" s="1"/>
  <c r="L1457" i="5" s="1"/>
  <c r="K1458" i="5" a="1"/>
  <c r="K1458" i="5" s="1"/>
  <c r="L1458" i="5" s="1"/>
  <c r="K1459" i="5" a="1"/>
  <c r="K1459" i="5" s="1"/>
  <c r="L1459" i="5" s="1"/>
  <c r="K1460" i="5" a="1"/>
  <c r="K1460" i="5" s="1"/>
  <c r="L1460" i="5" s="1"/>
  <c r="K1461" i="5" a="1"/>
  <c r="K1461" i="5" s="1"/>
  <c r="L1461" i="5" s="1"/>
  <c r="K1462" i="5" a="1"/>
  <c r="K1462" i="5" s="1"/>
  <c r="L1462" i="5" s="1"/>
  <c r="K1463" i="5" a="1"/>
  <c r="K1463" i="5" s="1"/>
  <c r="L1463" i="5" s="1"/>
  <c r="K1464" i="5" a="1"/>
  <c r="K1464" i="5" s="1"/>
  <c r="L1464" i="5" s="1"/>
  <c r="K1465" i="5" a="1"/>
  <c r="K1465" i="5" s="1"/>
  <c r="L1465" i="5" s="1"/>
  <c r="K1466" i="5" a="1"/>
  <c r="K1466" i="5" s="1"/>
  <c r="L1466" i="5" s="1"/>
  <c r="K1467" i="5" a="1"/>
  <c r="K1467" i="5" s="1"/>
  <c r="L1467" i="5" s="1"/>
  <c r="K1468" i="5" a="1"/>
  <c r="K1468" i="5" s="1"/>
  <c r="L1468" i="5" s="1"/>
  <c r="K1469" i="5" a="1"/>
  <c r="K1469" i="5" s="1"/>
  <c r="L1469" i="5" s="1"/>
  <c r="K1470" i="5" a="1"/>
  <c r="K1470" i="5" s="1"/>
  <c r="L1470" i="5" s="1"/>
  <c r="K1471" i="5" a="1"/>
  <c r="K1471" i="5" s="1"/>
  <c r="L1471" i="5" s="1"/>
  <c r="K1472" i="5" a="1"/>
  <c r="K1472" i="5" s="1"/>
  <c r="L1472" i="5" s="1"/>
  <c r="K1473" i="5" a="1"/>
  <c r="K1473" i="5" s="1"/>
  <c r="L1473" i="5" s="1"/>
  <c r="K1474" i="5" a="1"/>
  <c r="K1474" i="5" s="1"/>
  <c r="L1474" i="5" s="1"/>
  <c r="K1475" i="5" a="1"/>
  <c r="K1475" i="5" s="1"/>
  <c r="L1475" i="5" s="1"/>
  <c r="K1476" i="5" a="1"/>
  <c r="K1476" i="5" s="1"/>
  <c r="L1476" i="5" s="1"/>
  <c r="K1477" i="5" a="1"/>
  <c r="K1477" i="5" s="1"/>
  <c r="L1477" i="5" s="1"/>
  <c r="K1478" i="5" a="1"/>
  <c r="K1478" i="5" s="1"/>
  <c r="L1478" i="5" s="1"/>
  <c r="K1479" i="5" a="1"/>
  <c r="K1479" i="5" s="1"/>
  <c r="L1479" i="5" s="1"/>
  <c r="K1480" i="5" a="1"/>
  <c r="K1480" i="5" s="1"/>
  <c r="L1480" i="5" s="1"/>
  <c r="K1481" i="5" a="1"/>
  <c r="K1481" i="5" s="1"/>
  <c r="L1481" i="5" s="1"/>
  <c r="K1482" i="5" a="1"/>
  <c r="K1482" i="5" s="1"/>
  <c r="L1482" i="5" s="1"/>
  <c r="K1483" i="5" a="1"/>
  <c r="K1483" i="5" s="1"/>
  <c r="L1483" i="5" s="1"/>
  <c r="K1484" i="5" a="1"/>
  <c r="K1484" i="5" s="1"/>
  <c r="L1484" i="5" s="1"/>
  <c r="K1485" i="5" a="1"/>
  <c r="K1485" i="5" s="1"/>
  <c r="L1485" i="5" s="1"/>
  <c r="K1486" i="5" a="1"/>
  <c r="K1486" i="5" s="1"/>
  <c r="L1486" i="5" s="1"/>
  <c r="K1487" i="5" a="1"/>
  <c r="K1487" i="5" s="1"/>
  <c r="L1487" i="5" s="1"/>
  <c r="K1488" i="5" a="1"/>
  <c r="K1488" i="5" s="1"/>
  <c r="L1488" i="5" s="1"/>
  <c r="K1489" i="5" a="1"/>
  <c r="K1489" i="5" s="1"/>
  <c r="L1489" i="5" s="1"/>
  <c r="K1490" i="5" a="1"/>
  <c r="K1490" i="5" s="1"/>
  <c r="L1490" i="5" s="1"/>
  <c r="K1491" i="5" a="1"/>
  <c r="K1491" i="5" s="1"/>
  <c r="L1491" i="5" s="1"/>
  <c r="K1492" i="5" a="1"/>
  <c r="K1492" i="5" s="1"/>
  <c r="L1492" i="5" s="1"/>
  <c r="K1493" i="5" a="1"/>
  <c r="K1493" i="5" s="1"/>
  <c r="L1493" i="5" s="1"/>
  <c r="K1494" i="5" a="1"/>
  <c r="K1494" i="5" s="1"/>
  <c r="L1494" i="5" s="1"/>
  <c r="K1495" i="5" a="1"/>
  <c r="K1495" i="5" s="1"/>
  <c r="L1495" i="5" s="1"/>
  <c r="K1496" i="5" a="1"/>
  <c r="K1496" i="5" s="1"/>
  <c r="L1496" i="5" s="1"/>
  <c r="K1497" i="5" a="1"/>
  <c r="K1497" i="5" s="1"/>
  <c r="L1497" i="5" s="1"/>
  <c r="K1498" i="5" a="1"/>
  <c r="K1498" i="5" s="1"/>
  <c r="L1498" i="5" s="1"/>
  <c r="K1499" i="5" a="1"/>
  <c r="K1499" i="5" s="1"/>
  <c r="L1499" i="5" s="1"/>
  <c r="K1500" i="5" a="1"/>
  <c r="K1500" i="5" s="1"/>
  <c r="L1500" i="5" s="1"/>
  <c r="K1501" i="5" a="1"/>
  <c r="K1501" i="5" s="1"/>
  <c r="L1501" i="5" s="1"/>
  <c r="K1502" i="5" a="1"/>
  <c r="K1502" i="5" s="1"/>
  <c r="L1502" i="5" s="1"/>
  <c r="K1503" i="5" a="1"/>
  <c r="K1503" i="5" s="1"/>
  <c r="L1503" i="5" s="1"/>
  <c r="K1504" i="5" a="1"/>
  <c r="K1504" i="5" s="1"/>
  <c r="L1504" i="5" s="1"/>
  <c r="K1505" i="5" a="1"/>
  <c r="K1505" i="5" s="1"/>
  <c r="L1505" i="5" s="1"/>
  <c r="K1506" i="5" a="1"/>
  <c r="K1506" i="5" s="1"/>
  <c r="L1506" i="5" s="1"/>
  <c r="K1507" i="5" a="1"/>
  <c r="K1507" i="5" s="1"/>
  <c r="L1507" i="5" s="1"/>
  <c r="K1508" i="5" a="1"/>
  <c r="K1508" i="5" s="1"/>
  <c r="L1508" i="5" s="1"/>
  <c r="K1509" i="5" a="1"/>
  <c r="K1509" i="5" s="1"/>
  <c r="L1509" i="5" s="1"/>
  <c r="K1510" i="5" a="1"/>
  <c r="K1510" i="5" s="1"/>
  <c r="L1510" i="5" s="1"/>
  <c r="K1511" i="5" a="1"/>
  <c r="K1511" i="5" s="1"/>
  <c r="L1511" i="5" s="1"/>
  <c r="K1512" i="5" a="1"/>
  <c r="K1512" i="5" s="1"/>
  <c r="L1512" i="5" s="1"/>
  <c r="K2" i="5" a="1"/>
  <c r="K2" i="5" s="1"/>
  <c r="L2" i="5" s="1"/>
  <c r="K3" i="4" a="1"/>
  <c r="K3" i="4" s="1"/>
  <c r="L3" i="4" s="1"/>
  <c r="K4" i="4" a="1"/>
  <c r="K4" i="4" s="1"/>
  <c r="L4" i="4" s="1"/>
  <c r="K5" i="4" a="1"/>
  <c r="K5" i="4" s="1"/>
  <c r="L5" i="4" s="1"/>
  <c r="K6" i="4" a="1"/>
  <c r="K6" i="4" s="1"/>
  <c r="L6" i="4" s="1"/>
  <c r="K7" i="4" a="1"/>
  <c r="K7" i="4" s="1"/>
  <c r="L7" i="4" s="1"/>
  <c r="K8" i="4" a="1"/>
  <c r="K8" i="4" s="1"/>
  <c r="L8" i="4" s="1"/>
  <c r="K9" i="4" a="1"/>
  <c r="K9" i="4" s="1"/>
  <c r="L9" i="4" s="1"/>
  <c r="K10" i="4" a="1"/>
  <c r="K10" i="4" s="1"/>
  <c r="L10" i="4" s="1"/>
  <c r="K11" i="4" a="1"/>
  <c r="K11" i="4" s="1"/>
  <c r="L11" i="4" s="1"/>
  <c r="K12" i="4" a="1"/>
  <c r="K12" i="4" s="1"/>
  <c r="L12" i="4" s="1"/>
  <c r="K13" i="4" a="1"/>
  <c r="K13" i="4" s="1"/>
  <c r="L13" i="4" s="1"/>
  <c r="K14" i="4" a="1"/>
  <c r="K14" i="4" s="1"/>
  <c r="L14" i="4" s="1"/>
  <c r="K15" i="4" a="1"/>
  <c r="K15" i="4" s="1"/>
  <c r="L15" i="4" s="1"/>
  <c r="K16" i="4" a="1"/>
  <c r="K16" i="4" s="1"/>
  <c r="L16" i="4" s="1"/>
  <c r="K17" i="4" a="1"/>
  <c r="K17" i="4" s="1"/>
  <c r="L17" i="4" s="1"/>
  <c r="K18" i="4" a="1"/>
  <c r="K18" i="4" s="1"/>
  <c r="L18" i="4" s="1"/>
  <c r="K19" i="4" a="1"/>
  <c r="K19" i="4" s="1"/>
  <c r="L19" i="4" s="1"/>
  <c r="K20" i="4" a="1"/>
  <c r="K20" i="4" s="1"/>
  <c r="L20" i="4" s="1"/>
  <c r="K21" i="4" a="1"/>
  <c r="K21" i="4" s="1"/>
  <c r="L21" i="4" s="1"/>
  <c r="K22" i="4" a="1"/>
  <c r="K22" i="4" s="1"/>
  <c r="L22" i="4" s="1"/>
  <c r="K23" i="4" a="1"/>
  <c r="K23" i="4" s="1"/>
  <c r="L23" i="4" s="1"/>
  <c r="K24" i="4" a="1"/>
  <c r="K24" i="4" s="1"/>
  <c r="L24" i="4" s="1"/>
  <c r="K25" i="4" a="1"/>
  <c r="K25" i="4" s="1"/>
  <c r="L25" i="4" s="1"/>
  <c r="K26" i="4" a="1"/>
  <c r="K26" i="4" s="1"/>
  <c r="L26" i="4" s="1"/>
  <c r="K27" i="4" a="1"/>
  <c r="K27" i="4" s="1"/>
  <c r="L27" i="4" s="1"/>
  <c r="K28" i="4" a="1"/>
  <c r="K28" i="4" s="1"/>
  <c r="L28" i="4" s="1"/>
  <c r="K29" i="4" a="1"/>
  <c r="K29" i="4" s="1"/>
  <c r="L29" i="4" s="1"/>
  <c r="K30" i="4" a="1"/>
  <c r="K30" i="4" s="1"/>
  <c r="L30" i="4" s="1"/>
  <c r="K31" i="4" a="1"/>
  <c r="K31" i="4" s="1"/>
  <c r="L31" i="4" s="1"/>
  <c r="K32" i="4" a="1"/>
  <c r="K32" i="4" s="1"/>
  <c r="L32" i="4" s="1"/>
  <c r="K33" i="4" a="1"/>
  <c r="K33" i="4" s="1"/>
  <c r="L33" i="4" s="1"/>
  <c r="K34" i="4" a="1"/>
  <c r="K34" i="4" s="1"/>
  <c r="L34" i="4" s="1"/>
  <c r="K35" i="4" a="1"/>
  <c r="K35" i="4" s="1"/>
  <c r="L35" i="4" s="1"/>
  <c r="K36" i="4" a="1"/>
  <c r="K36" i="4" s="1"/>
  <c r="L36" i="4" s="1"/>
  <c r="K37" i="4" a="1"/>
  <c r="K37" i="4" s="1"/>
  <c r="L37" i="4" s="1"/>
  <c r="K38" i="4" a="1"/>
  <c r="K38" i="4" s="1"/>
  <c r="L38" i="4" s="1"/>
  <c r="K39" i="4" a="1"/>
  <c r="K39" i="4" s="1"/>
  <c r="L39" i="4" s="1"/>
  <c r="K40" i="4" a="1"/>
  <c r="K40" i="4" s="1"/>
  <c r="L40" i="4" s="1"/>
  <c r="K41" i="4" a="1"/>
  <c r="K41" i="4" s="1"/>
  <c r="L41" i="4" s="1"/>
  <c r="K42" i="4" a="1"/>
  <c r="K42" i="4" s="1"/>
  <c r="L42" i="4" s="1"/>
  <c r="K43" i="4" a="1"/>
  <c r="K43" i="4" s="1"/>
  <c r="L43" i="4" s="1"/>
  <c r="K44" i="4" a="1"/>
  <c r="K44" i="4" s="1"/>
  <c r="L44" i="4" s="1"/>
  <c r="K45" i="4" a="1"/>
  <c r="K45" i="4" s="1"/>
  <c r="L45" i="4" s="1"/>
  <c r="K46" i="4" a="1"/>
  <c r="K46" i="4" s="1"/>
  <c r="L46" i="4" s="1"/>
  <c r="K47" i="4" a="1"/>
  <c r="K47" i="4" s="1"/>
  <c r="L47" i="4" s="1"/>
  <c r="K48" i="4" a="1"/>
  <c r="K48" i="4" s="1"/>
  <c r="L48" i="4" s="1"/>
  <c r="K49" i="4" a="1"/>
  <c r="K49" i="4" s="1"/>
  <c r="L49" i="4" s="1"/>
  <c r="K50" i="4" a="1"/>
  <c r="K50" i="4" s="1"/>
  <c r="L50" i="4" s="1"/>
  <c r="K51" i="4" a="1"/>
  <c r="K51" i="4" s="1"/>
  <c r="L51" i="4" s="1"/>
  <c r="K52" i="4" a="1"/>
  <c r="K52" i="4" s="1"/>
  <c r="L52" i="4" s="1"/>
  <c r="K53" i="4" a="1"/>
  <c r="K53" i="4" s="1"/>
  <c r="L53" i="4" s="1"/>
  <c r="K54" i="4" a="1"/>
  <c r="K54" i="4" s="1"/>
  <c r="L54" i="4" s="1"/>
  <c r="K55" i="4" a="1"/>
  <c r="K55" i="4" s="1"/>
  <c r="L55" i="4" s="1"/>
  <c r="K56" i="4" a="1"/>
  <c r="K56" i="4" s="1"/>
  <c r="L56" i="4" s="1"/>
  <c r="K57" i="4" a="1"/>
  <c r="K57" i="4" s="1"/>
  <c r="L57" i="4" s="1"/>
  <c r="K58" i="4" a="1"/>
  <c r="K58" i="4" s="1"/>
  <c r="L58" i="4" s="1"/>
  <c r="K59" i="4" a="1"/>
  <c r="K59" i="4" s="1"/>
  <c r="L59" i="4" s="1"/>
  <c r="K60" i="4" a="1"/>
  <c r="K60" i="4" s="1"/>
  <c r="L60" i="4" s="1"/>
  <c r="K61" i="4" a="1"/>
  <c r="K61" i="4" s="1"/>
  <c r="L61" i="4" s="1"/>
  <c r="K62" i="4" a="1"/>
  <c r="K62" i="4" s="1"/>
  <c r="L62" i="4" s="1"/>
  <c r="K63" i="4" a="1"/>
  <c r="K63" i="4" s="1"/>
  <c r="L63" i="4" s="1"/>
  <c r="K64" i="4" a="1"/>
  <c r="K64" i="4" s="1"/>
  <c r="L64" i="4" s="1"/>
  <c r="K65" i="4" a="1"/>
  <c r="K65" i="4" s="1"/>
  <c r="L65" i="4" s="1"/>
  <c r="K66" i="4" a="1"/>
  <c r="K66" i="4" s="1"/>
  <c r="L66" i="4" s="1"/>
  <c r="K67" i="4" a="1"/>
  <c r="K67" i="4" s="1"/>
  <c r="L67" i="4" s="1"/>
  <c r="K68" i="4" a="1"/>
  <c r="K68" i="4" s="1"/>
  <c r="L68" i="4" s="1"/>
  <c r="K69" i="4" a="1"/>
  <c r="K69" i="4" s="1"/>
  <c r="L69" i="4" s="1"/>
  <c r="K70" i="4" a="1"/>
  <c r="K70" i="4" s="1"/>
  <c r="L70" i="4" s="1"/>
  <c r="K71" i="4" a="1"/>
  <c r="K71" i="4" s="1"/>
  <c r="L71" i="4" s="1"/>
  <c r="K72" i="4" a="1"/>
  <c r="K72" i="4" s="1"/>
  <c r="L72" i="4" s="1"/>
  <c r="K73" i="4" a="1"/>
  <c r="K73" i="4" s="1"/>
  <c r="L73" i="4" s="1"/>
  <c r="K74" i="4" a="1"/>
  <c r="K74" i="4" s="1"/>
  <c r="L74" i="4" s="1"/>
  <c r="K75" i="4" a="1"/>
  <c r="K75" i="4" s="1"/>
  <c r="L75" i="4" s="1"/>
  <c r="K76" i="4" a="1"/>
  <c r="K76" i="4" s="1"/>
  <c r="L76" i="4" s="1"/>
  <c r="K77" i="4" a="1"/>
  <c r="K77" i="4" s="1"/>
  <c r="L77" i="4" s="1"/>
  <c r="K78" i="4" a="1"/>
  <c r="K78" i="4" s="1"/>
  <c r="L78" i="4" s="1"/>
  <c r="K79" i="4" a="1"/>
  <c r="K79" i="4" s="1"/>
  <c r="L79" i="4" s="1"/>
  <c r="K80" i="4" a="1"/>
  <c r="K80" i="4" s="1"/>
  <c r="L80" i="4" s="1"/>
  <c r="K81" i="4" a="1"/>
  <c r="K81" i="4" s="1"/>
  <c r="L81" i="4" s="1"/>
  <c r="K82" i="4" a="1"/>
  <c r="K82" i="4" s="1"/>
  <c r="L82" i="4" s="1"/>
  <c r="K83" i="4" a="1"/>
  <c r="K83" i="4" s="1"/>
  <c r="L83" i="4" s="1"/>
  <c r="K84" i="4" a="1"/>
  <c r="K84" i="4" s="1"/>
  <c r="L84" i="4" s="1"/>
  <c r="K85" i="4" a="1"/>
  <c r="K85" i="4" s="1"/>
  <c r="L85" i="4" s="1"/>
  <c r="K86" i="4" a="1"/>
  <c r="K86" i="4" s="1"/>
  <c r="L86" i="4" s="1"/>
  <c r="K87" i="4" a="1"/>
  <c r="K87" i="4" s="1"/>
  <c r="L87" i="4" s="1"/>
  <c r="K88" i="4" a="1"/>
  <c r="K88" i="4" s="1"/>
  <c r="L88" i="4" s="1"/>
  <c r="K89" i="4" a="1"/>
  <c r="K89" i="4" s="1"/>
  <c r="L89" i="4" s="1"/>
  <c r="K90" i="4" a="1"/>
  <c r="K90" i="4" s="1"/>
  <c r="L90" i="4" s="1"/>
  <c r="K91" i="4" a="1"/>
  <c r="K91" i="4" s="1"/>
  <c r="L91" i="4" s="1"/>
  <c r="K92" i="4" a="1"/>
  <c r="K92" i="4" s="1"/>
  <c r="L92" i="4" s="1"/>
  <c r="K93" i="4" a="1"/>
  <c r="K93" i="4" s="1"/>
  <c r="L93" i="4" s="1"/>
  <c r="K94" i="4" a="1"/>
  <c r="K94" i="4" s="1"/>
  <c r="L94" i="4" s="1"/>
  <c r="K95" i="4" a="1"/>
  <c r="K95" i="4" s="1"/>
  <c r="L95" i="4" s="1"/>
  <c r="K96" i="4" a="1"/>
  <c r="K96" i="4" s="1"/>
  <c r="L96" i="4" s="1"/>
  <c r="K97" i="4" a="1"/>
  <c r="K97" i="4" s="1"/>
  <c r="L97" i="4" s="1"/>
  <c r="K98" i="4" a="1"/>
  <c r="K98" i="4" s="1"/>
  <c r="L98" i="4" s="1"/>
  <c r="K99" i="4" a="1"/>
  <c r="K99" i="4" s="1"/>
  <c r="L99" i="4" s="1"/>
  <c r="K100" i="4" a="1"/>
  <c r="K100" i="4" s="1"/>
  <c r="L100" i="4" s="1"/>
  <c r="K101" i="4" a="1"/>
  <c r="K101" i="4" s="1"/>
  <c r="L101" i="4" s="1"/>
  <c r="K102" i="4" a="1"/>
  <c r="K102" i="4" s="1"/>
  <c r="L102" i="4" s="1"/>
  <c r="K103" i="4" a="1"/>
  <c r="K103" i="4" s="1"/>
  <c r="L103" i="4" s="1"/>
  <c r="K104" i="4" a="1"/>
  <c r="K104" i="4" s="1"/>
  <c r="L104" i="4" s="1"/>
  <c r="K105" i="4" a="1"/>
  <c r="K105" i="4" s="1"/>
  <c r="L105" i="4" s="1"/>
  <c r="K106" i="4" a="1"/>
  <c r="K106" i="4" s="1"/>
  <c r="L106" i="4" s="1"/>
  <c r="K107" i="4" a="1"/>
  <c r="K107" i="4" s="1"/>
  <c r="L107" i="4" s="1"/>
  <c r="K108" i="4" a="1"/>
  <c r="K108" i="4" s="1"/>
  <c r="L108" i="4" s="1"/>
  <c r="K109" i="4" a="1"/>
  <c r="K109" i="4" s="1"/>
  <c r="L109" i="4" s="1"/>
  <c r="K110" i="4" a="1"/>
  <c r="K110" i="4" s="1"/>
  <c r="L110" i="4" s="1"/>
  <c r="K111" i="4" a="1"/>
  <c r="K111" i="4" s="1"/>
  <c r="L111" i="4" s="1"/>
  <c r="K112" i="4" a="1"/>
  <c r="K112" i="4" s="1"/>
  <c r="L112" i="4" s="1"/>
  <c r="K113" i="4" a="1"/>
  <c r="K113" i="4" s="1"/>
  <c r="L113" i="4" s="1"/>
  <c r="K114" i="4" a="1"/>
  <c r="K114" i="4" s="1"/>
  <c r="L114" i="4" s="1"/>
  <c r="K115" i="4" a="1"/>
  <c r="K115" i="4" s="1"/>
  <c r="L115" i="4" s="1"/>
  <c r="K116" i="4" a="1"/>
  <c r="K116" i="4" s="1"/>
  <c r="L116" i="4" s="1"/>
  <c r="K117" i="4" a="1"/>
  <c r="K117" i="4" s="1"/>
  <c r="L117" i="4" s="1"/>
  <c r="K118" i="4" a="1"/>
  <c r="K118" i="4" s="1"/>
  <c r="L118" i="4" s="1"/>
  <c r="K119" i="4" a="1"/>
  <c r="K119" i="4" s="1"/>
  <c r="L119" i="4" s="1"/>
  <c r="K120" i="4" a="1"/>
  <c r="K120" i="4" s="1"/>
  <c r="L120" i="4" s="1"/>
  <c r="K121" i="4" a="1"/>
  <c r="K121" i="4" s="1"/>
  <c r="L121" i="4" s="1"/>
  <c r="K122" i="4" a="1"/>
  <c r="K122" i="4" s="1"/>
  <c r="L122" i="4" s="1"/>
  <c r="K123" i="4" a="1"/>
  <c r="K123" i="4" s="1"/>
  <c r="L123" i="4" s="1"/>
  <c r="K124" i="4" a="1"/>
  <c r="K124" i="4" s="1"/>
  <c r="L124" i="4" s="1"/>
  <c r="K125" i="4" a="1"/>
  <c r="K125" i="4" s="1"/>
  <c r="L125" i="4" s="1"/>
  <c r="K126" i="4" a="1"/>
  <c r="K126" i="4" s="1"/>
  <c r="L126" i="4" s="1"/>
  <c r="K127" i="4" a="1"/>
  <c r="K127" i="4" s="1"/>
  <c r="L127" i="4" s="1"/>
  <c r="K128" i="4" a="1"/>
  <c r="K128" i="4" s="1"/>
  <c r="L128" i="4" s="1"/>
  <c r="K129" i="4" a="1"/>
  <c r="K129" i="4" s="1"/>
  <c r="L129" i="4" s="1"/>
  <c r="K130" i="4" a="1"/>
  <c r="K130" i="4" s="1"/>
  <c r="L130" i="4" s="1"/>
  <c r="K131" i="4" a="1"/>
  <c r="K131" i="4" s="1"/>
  <c r="L131" i="4" s="1"/>
  <c r="K132" i="4" a="1"/>
  <c r="K132" i="4" s="1"/>
  <c r="L132" i="4" s="1"/>
  <c r="K133" i="4" a="1"/>
  <c r="K133" i="4" s="1"/>
  <c r="L133" i="4" s="1"/>
  <c r="K134" i="4" a="1"/>
  <c r="K134" i="4" s="1"/>
  <c r="L134" i="4" s="1"/>
  <c r="K135" i="4" a="1"/>
  <c r="K135" i="4" s="1"/>
  <c r="L135" i="4" s="1"/>
  <c r="K136" i="4" a="1"/>
  <c r="K136" i="4" s="1"/>
  <c r="L136" i="4" s="1"/>
  <c r="K137" i="4" a="1"/>
  <c r="K137" i="4" s="1"/>
  <c r="L137" i="4" s="1"/>
  <c r="K138" i="4" a="1"/>
  <c r="K138" i="4" s="1"/>
  <c r="L138" i="4" s="1"/>
  <c r="K139" i="4" a="1"/>
  <c r="K139" i="4" s="1"/>
  <c r="L139" i="4" s="1"/>
  <c r="K140" i="4" a="1"/>
  <c r="K140" i="4" s="1"/>
  <c r="L140" i="4" s="1"/>
  <c r="K141" i="4" a="1"/>
  <c r="K141" i="4" s="1"/>
  <c r="L141" i="4" s="1"/>
  <c r="K142" i="4" a="1"/>
  <c r="K142" i="4" s="1"/>
  <c r="L142" i="4" s="1"/>
  <c r="K143" i="4" a="1"/>
  <c r="K143" i="4" s="1"/>
  <c r="L143" i="4" s="1"/>
  <c r="K144" i="4" a="1"/>
  <c r="K144" i="4" s="1"/>
  <c r="L144" i="4" s="1"/>
  <c r="K145" i="4" a="1"/>
  <c r="K145" i="4" s="1"/>
  <c r="L145" i="4" s="1"/>
  <c r="K146" i="4" a="1"/>
  <c r="K146" i="4" s="1"/>
  <c r="L146" i="4" s="1"/>
  <c r="K147" i="4" a="1"/>
  <c r="K147" i="4" s="1"/>
  <c r="L147" i="4" s="1"/>
  <c r="K148" i="4" a="1"/>
  <c r="K148" i="4" s="1"/>
  <c r="L148" i="4" s="1"/>
  <c r="K149" i="4" a="1"/>
  <c r="K149" i="4" s="1"/>
  <c r="L149" i="4" s="1"/>
  <c r="K150" i="4" a="1"/>
  <c r="K150" i="4" s="1"/>
  <c r="L150" i="4" s="1"/>
  <c r="K151" i="4" a="1"/>
  <c r="K151" i="4" s="1"/>
  <c r="L151" i="4" s="1"/>
  <c r="K152" i="4" a="1"/>
  <c r="K152" i="4" s="1"/>
  <c r="L152" i="4" s="1"/>
  <c r="K153" i="4" a="1"/>
  <c r="K153" i="4" s="1"/>
  <c r="L153" i="4" s="1"/>
  <c r="K154" i="4" a="1"/>
  <c r="K154" i="4" s="1"/>
  <c r="L154" i="4" s="1"/>
  <c r="K155" i="4" a="1"/>
  <c r="K155" i="4" s="1"/>
  <c r="L155" i="4" s="1"/>
  <c r="K156" i="4" a="1"/>
  <c r="K156" i="4" s="1"/>
  <c r="L156" i="4" s="1"/>
  <c r="K157" i="4" a="1"/>
  <c r="K157" i="4" s="1"/>
  <c r="L157" i="4" s="1"/>
  <c r="K158" i="4" a="1"/>
  <c r="K158" i="4" s="1"/>
  <c r="L158" i="4" s="1"/>
  <c r="K159" i="4" a="1"/>
  <c r="K159" i="4" s="1"/>
  <c r="L159" i="4" s="1"/>
  <c r="K160" i="4" a="1"/>
  <c r="K160" i="4" s="1"/>
  <c r="L160" i="4" s="1"/>
  <c r="K161" i="4" a="1"/>
  <c r="K161" i="4" s="1"/>
  <c r="L161" i="4" s="1"/>
  <c r="K162" i="4" a="1"/>
  <c r="K162" i="4" s="1"/>
  <c r="L162" i="4" s="1"/>
  <c r="K163" i="4" a="1"/>
  <c r="K163" i="4" s="1"/>
  <c r="L163" i="4" s="1"/>
  <c r="K164" i="4" a="1"/>
  <c r="K164" i="4" s="1"/>
  <c r="L164" i="4" s="1"/>
  <c r="K165" i="4" a="1"/>
  <c r="K165" i="4" s="1"/>
  <c r="L165" i="4" s="1"/>
  <c r="K166" i="4" a="1"/>
  <c r="K166" i="4" s="1"/>
  <c r="L166" i="4" s="1"/>
  <c r="K167" i="4" a="1"/>
  <c r="K167" i="4" s="1"/>
  <c r="L167" i="4" s="1"/>
  <c r="K168" i="4" a="1"/>
  <c r="K168" i="4" s="1"/>
  <c r="L168" i="4" s="1"/>
  <c r="K169" i="4" a="1"/>
  <c r="K169" i="4" s="1"/>
  <c r="L169" i="4" s="1"/>
  <c r="K170" i="4" a="1"/>
  <c r="K170" i="4" s="1"/>
  <c r="L170" i="4" s="1"/>
  <c r="K171" i="4" a="1"/>
  <c r="K171" i="4" s="1"/>
  <c r="L171" i="4" s="1"/>
  <c r="K172" i="4" a="1"/>
  <c r="K172" i="4" s="1"/>
  <c r="L172" i="4" s="1"/>
  <c r="K173" i="4" a="1"/>
  <c r="K173" i="4" s="1"/>
  <c r="L173" i="4" s="1"/>
  <c r="K174" i="4" a="1"/>
  <c r="K174" i="4" s="1"/>
  <c r="L174" i="4" s="1"/>
  <c r="K175" i="4" a="1"/>
  <c r="K175" i="4" s="1"/>
  <c r="L175" i="4" s="1"/>
  <c r="K176" i="4" a="1"/>
  <c r="K176" i="4" s="1"/>
  <c r="L176" i="4" s="1"/>
  <c r="K177" i="4" a="1"/>
  <c r="K177" i="4" s="1"/>
  <c r="L177" i="4" s="1"/>
  <c r="K178" i="4" a="1"/>
  <c r="K178" i="4" s="1"/>
  <c r="L178" i="4" s="1"/>
  <c r="K179" i="4" a="1"/>
  <c r="K179" i="4" s="1"/>
  <c r="L179" i="4" s="1"/>
  <c r="K180" i="4" a="1"/>
  <c r="K180" i="4" s="1"/>
  <c r="L180" i="4" s="1"/>
  <c r="K181" i="4" a="1"/>
  <c r="K181" i="4" s="1"/>
  <c r="L181" i="4" s="1"/>
  <c r="K182" i="4" a="1"/>
  <c r="K182" i="4" s="1"/>
  <c r="L182" i="4" s="1"/>
  <c r="K183" i="4" a="1"/>
  <c r="K183" i="4" s="1"/>
  <c r="L183" i="4" s="1"/>
  <c r="K184" i="4" a="1"/>
  <c r="K184" i="4" s="1"/>
  <c r="L184" i="4" s="1"/>
  <c r="K185" i="4" a="1"/>
  <c r="K185" i="4" s="1"/>
  <c r="L185" i="4" s="1"/>
  <c r="K186" i="4" a="1"/>
  <c r="K186" i="4" s="1"/>
  <c r="L186" i="4" s="1"/>
  <c r="K187" i="4" a="1"/>
  <c r="K187" i="4" s="1"/>
  <c r="L187" i="4" s="1"/>
  <c r="K188" i="4" a="1"/>
  <c r="K188" i="4" s="1"/>
  <c r="L188" i="4" s="1"/>
  <c r="K189" i="4" a="1"/>
  <c r="K189" i="4" s="1"/>
  <c r="L189" i="4" s="1"/>
  <c r="K190" i="4" a="1"/>
  <c r="K190" i="4" s="1"/>
  <c r="L190" i="4" s="1"/>
  <c r="K191" i="4" a="1"/>
  <c r="K191" i="4" s="1"/>
  <c r="L191" i="4" s="1"/>
  <c r="K192" i="4" a="1"/>
  <c r="K192" i="4" s="1"/>
  <c r="L192" i="4" s="1"/>
  <c r="K193" i="4" a="1"/>
  <c r="K193" i="4" s="1"/>
  <c r="L193" i="4" s="1"/>
  <c r="K194" i="4" a="1"/>
  <c r="K194" i="4" s="1"/>
  <c r="L194" i="4" s="1"/>
  <c r="K195" i="4" a="1"/>
  <c r="K195" i="4" s="1"/>
  <c r="L195" i="4" s="1"/>
  <c r="K196" i="4" a="1"/>
  <c r="K196" i="4" s="1"/>
  <c r="L196" i="4" s="1"/>
  <c r="K197" i="4" a="1"/>
  <c r="K197" i="4" s="1"/>
  <c r="L197" i="4" s="1"/>
  <c r="K198" i="4" a="1"/>
  <c r="K198" i="4" s="1"/>
  <c r="L198" i="4" s="1"/>
  <c r="K199" i="4" a="1"/>
  <c r="K199" i="4" s="1"/>
  <c r="L199" i="4" s="1"/>
  <c r="K200" i="4" a="1"/>
  <c r="K200" i="4" s="1"/>
  <c r="L200" i="4" s="1"/>
  <c r="K201" i="4" a="1"/>
  <c r="K201" i="4" s="1"/>
  <c r="L201" i="4" s="1"/>
  <c r="K202" i="4" a="1"/>
  <c r="K202" i="4" s="1"/>
  <c r="L202" i="4" s="1"/>
  <c r="K203" i="4" a="1"/>
  <c r="K203" i="4" s="1"/>
  <c r="L203" i="4" s="1"/>
  <c r="K204" i="4" a="1"/>
  <c r="K204" i="4" s="1"/>
  <c r="L204" i="4" s="1"/>
  <c r="K205" i="4" a="1"/>
  <c r="K205" i="4" s="1"/>
  <c r="L205" i="4" s="1"/>
  <c r="K206" i="4" a="1"/>
  <c r="K206" i="4" s="1"/>
  <c r="L206" i="4" s="1"/>
  <c r="K207" i="4" a="1"/>
  <c r="K207" i="4" s="1"/>
  <c r="L207" i="4" s="1"/>
  <c r="K208" i="4" a="1"/>
  <c r="K208" i="4" s="1"/>
  <c r="L208" i="4" s="1"/>
  <c r="K209" i="4" a="1"/>
  <c r="K209" i="4" s="1"/>
  <c r="L209" i="4" s="1"/>
  <c r="K210" i="4" a="1"/>
  <c r="K210" i="4" s="1"/>
  <c r="L210" i="4" s="1"/>
  <c r="K211" i="4" a="1"/>
  <c r="K211" i="4" s="1"/>
  <c r="L211" i="4" s="1"/>
  <c r="K212" i="4" a="1"/>
  <c r="K212" i="4" s="1"/>
  <c r="L212" i="4" s="1"/>
  <c r="K213" i="4" a="1"/>
  <c r="K213" i="4" s="1"/>
  <c r="L213" i="4" s="1"/>
  <c r="K214" i="4" a="1"/>
  <c r="K214" i="4" s="1"/>
  <c r="L214" i="4" s="1"/>
  <c r="K215" i="4" a="1"/>
  <c r="K215" i="4" s="1"/>
  <c r="L215" i="4" s="1"/>
  <c r="K216" i="4" a="1"/>
  <c r="K216" i="4" s="1"/>
  <c r="L216" i="4" s="1"/>
  <c r="K217" i="4" a="1"/>
  <c r="K217" i="4" s="1"/>
  <c r="L217" i="4" s="1"/>
  <c r="K218" i="4" a="1"/>
  <c r="K218" i="4" s="1"/>
  <c r="L218" i="4" s="1"/>
  <c r="K219" i="4" a="1"/>
  <c r="K219" i="4" s="1"/>
  <c r="L219" i="4" s="1"/>
  <c r="K220" i="4" a="1"/>
  <c r="K220" i="4" s="1"/>
  <c r="L220" i="4" s="1"/>
  <c r="K221" i="4" a="1"/>
  <c r="K221" i="4" s="1"/>
  <c r="L221" i="4" s="1"/>
  <c r="K222" i="4" a="1"/>
  <c r="K222" i="4" s="1"/>
  <c r="L222" i="4" s="1"/>
  <c r="K223" i="4" a="1"/>
  <c r="K223" i="4" s="1"/>
  <c r="L223" i="4" s="1"/>
  <c r="K224" i="4" a="1"/>
  <c r="K224" i="4" s="1"/>
  <c r="L224" i="4" s="1"/>
  <c r="K225" i="4" a="1"/>
  <c r="K225" i="4" s="1"/>
  <c r="L225" i="4" s="1"/>
  <c r="K226" i="4" a="1"/>
  <c r="K226" i="4" s="1"/>
  <c r="L226" i="4" s="1"/>
  <c r="K227" i="4" a="1"/>
  <c r="K227" i="4" s="1"/>
  <c r="L227" i="4" s="1"/>
  <c r="K228" i="4" a="1"/>
  <c r="K228" i="4" s="1"/>
  <c r="L228" i="4" s="1"/>
  <c r="K229" i="4" a="1"/>
  <c r="K229" i="4" s="1"/>
  <c r="L229" i="4" s="1"/>
  <c r="K230" i="4" a="1"/>
  <c r="K230" i="4" s="1"/>
  <c r="L230" i="4" s="1"/>
  <c r="K231" i="4" a="1"/>
  <c r="K231" i="4" s="1"/>
  <c r="L231" i="4" s="1"/>
  <c r="K232" i="4" a="1"/>
  <c r="K232" i="4" s="1"/>
  <c r="L232" i="4" s="1"/>
  <c r="K233" i="4" a="1"/>
  <c r="K233" i="4" s="1"/>
  <c r="L233" i="4" s="1"/>
  <c r="K234" i="4" a="1"/>
  <c r="K234" i="4" s="1"/>
  <c r="L234" i="4" s="1"/>
  <c r="K235" i="4" a="1"/>
  <c r="K235" i="4" s="1"/>
  <c r="L235" i="4" s="1"/>
  <c r="K236" i="4" a="1"/>
  <c r="K236" i="4" s="1"/>
  <c r="L236" i="4" s="1"/>
  <c r="K237" i="4" a="1"/>
  <c r="K237" i="4" s="1"/>
  <c r="L237" i="4" s="1"/>
  <c r="K238" i="4" a="1"/>
  <c r="K238" i="4" s="1"/>
  <c r="L238" i="4" s="1"/>
  <c r="K239" i="4" a="1"/>
  <c r="K239" i="4" s="1"/>
  <c r="L239" i="4" s="1"/>
  <c r="K240" i="4" a="1"/>
  <c r="K240" i="4" s="1"/>
  <c r="L240" i="4" s="1"/>
  <c r="K241" i="4" a="1"/>
  <c r="K241" i="4" s="1"/>
  <c r="L241" i="4" s="1"/>
  <c r="K242" i="4" a="1"/>
  <c r="K242" i="4" s="1"/>
  <c r="L242" i="4" s="1"/>
  <c r="K243" i="4" a="1"/>
  <c r="K243" i="4" s="1"/>
  <c r="L243" i="4" s="1"/>
  <c r="K244" i="4" a="1"/>
  <c r="K244" i="4" s="1"/>
  <c r="L244" i="4" s="1"/>
  <c r="K245" i="4" a="1"/>
  <c r="K245" i="4" s="1"/>
  <c r="L245" i="4" s="1"/>
  <c r="K246" i="4" a="1"/>
  <c r="K246" i="4" s="1"/>
  <c r="L246" i="4" s="1"/>
  <c r="K247" i="4" a="1"/>
  <c r="K247" i="4" s="1"/>
  <c r="L247" i="4" s="1"/>
  <c r="K248" i="4" a="1"/>
  <c r="K248" i="4" s="1"/>
  <c r="L248" i="4" s="1"/>
  <c r="K249" i="4" a="1"/>
  <c r="K249" i="4" s="1"/>
  <c r="L249" i="4" s="1"/>
  <c r="K250" i="4" a="1"/>
  <c r="K250" i="4" s="1"/>
  <c r="L250" i="4" s="1"/>
  <c r="K251" i="4" a="1"/>
  <c r="K251" i="4" s="1"/>
  <c r="L251" i="4" s="1"/>
  <c r="K252" i="4" a="1"/>
  <c r="K252" i="4" s="1"/>
  <c r="L252" i="4" s="1"/>
  <c r="K253" i="4" a="1"/>
  <c r="K253" i="4" s="1"/>
  <c r="L253" i="4" s="1"/>
  <c r="K254" i="4" a="1"/>
  <c r="K254" i="4" s="1"/>
  <c r="L254" i="4" s="1"/>
  <c r="K255" i="4" a="1"/>
  <c r="K255" i="4" s="1"/>
  <c r="L255" i="4" s="1"/>
  <c r="K256" i="4" a="1"/>
  <c r="K256" i="4" s="1"/>
  <c r="L256" i="4" s="1"/>
  <c r="K257" i="4" a="1"/>
  <c r="K257" i="4" s="1"/>
  <c r="L257" i="4" s="1"/>
  <c r="K258" i="4" a="1"/>
  <c r="K258" i="4" s="1"/>
  <c r="L258" i="4" s="1"/>
  <c r="K259" i="4" a="1"/>
  <c r="K259" i="4" s="1"/>
  <c r="L259" i="4" s="1"/>
  <c r="K260" i="4" a="1"/>
  <c r="K260" i="4" s="1"/>
  <c r="L260" i="4" s="1"/>
  <c r="K261" i="4" a="1"/>
  <c r="K261" i="4" s="1"/>
  <c r="L261" i="4" s="1"/>
  <c r="K262" i="4" a="1"/>
  <c r="K262" i="4" s="1"/>
  <c r="L262" i="4" s="1"/>
  <c r="K263" i="4" a="1"/>
  <c r="K263" i="4" s="1"/>
  <c r="L263" i="4" s="1"/>
  <c r="K264" i="4" a="1"/>
  <c r="K264" i="4" s="1"/>
  <c r="L264" i="4" s="1"/>
  <c r="K265" i="4" a="1"/>
  <c r="K265" i="4" s="1"/>
  <c r="L265" i="4" s="1"/>
  <c r="K266" i="4" a="1"/>
  <c r="K266" i="4" s="1"/>
  <c r="L266" i="4" s="1"/>
  <c r="K267" i="4" a="1"/>
  <c r="K267" i="4" s="1"/>
  <c r="L267" i="4" s="1"/>
  <c r="K268" i="4" a="1"/>
  <c r="K268" i="4" s="1"/>
  <c r="L268" i="4" s="1"/>
  <c r="K269" i="4" a="1"/>
  <c r="K269" i="4" s="1"/>
  <c r="L269" i="4" s="1"/>
  <c r="K270" i="4" a="1"/>
  <c r="K270" i="4" s="1"/>
  <c r="L270" i="4" s="1"/>
  <c r="K271" i="4" a="1"/>
  <c r="K271" i="4" s="1"/>
  <c r="L271" i="4" s="1"/>
  <c r="K272" i="4" a="1"/>
  <c r="K272" i="4" s="1"/>
  <c r="L272" i="4" s="1"/>
  <c r="K273" i="4" a="1"/>
  <c r="K273" i="4" s="1"/>
  <c r="L273" i="4" s="1"/>
  <c r="K274" i="4" a="1"/>
  <c r="K274" i="4" s="1"/>
  <c r="L274" i="4" s="1"/>
  <c r="K275" i="4" a="1"/>
  <c r="K275" i="4" s="1"/>
  <c r="L275" i="4" s="1"/>
  <c r="K276" i="4" a="1"/>
  <c r="K276" i="4" s="1"/>
  <c r="L276" i="4" s="1"/>
  <c r="K277" i="4" a="1"/>
  <c r="K277" i="4" s="1"/>
  <c r="L277" i="4" s="1"/>
  <c r="K278" i="4" a="1"/>
  <c r="K278" i="4" s="1"/>
  <c r="L278" i="4" s="1"/>
  <c r="K279" i="4" a="1"/>
  <c r="K279" i="4" s="1"/>
  <c r="L279" i="4" s="1"/>
  <c r="K280" i="4" a="1"/>
  <c r="K280" i="4" s="1"/>
  <c r="L280" i="4" s="1"/>
  <c r="K281" i="4" a="1"/>
  <c r="K281" i="4" s="1"/>
  <c r="L281" i="4" s="1"/>
  <c r="K282" i="4" a="1"/>
  <c r="K282" i="4" s="1"/>
  <c r="L282" i="4" s="1"/>
  <c r="K283" i="4" a="1"/>
  <c r="K283" i="4" s="1"/>
  <c r="L283" i="4" s="1"/>
  <c r="K284" i="4" a="1"/>
  <c r="K284" i="4" s="1"/>
  <c r="L284" i="4" s="1"/>
  <c r="K285" i="4" a="1"/>
  <c r="K285" i="4" s="1"/>
  <c r="L285" i="4" s="1"/>
  <c r="K286" i="4" a="1"/>
  <c r="K286" i="4" s="1"/>
  <c r="L286" i="4" s="1"/>
  <c r="K287" i="4" a="1"/>
  <c r="K287" i="4" s="1"/>
  <c r="L287" i="4" s="1"/>
  <c r="K288" i="4" a="1"/>
  <c r="K288" i="4" s="1"/>
  <c r="L288" i="4" s="1"/>
  <c r="K289" i="4" a="1"/>
  <c r="K289" i="4" s="1"/>
  <c r="L289" i="4" s="1"/>
  <c r="K290" i="4" a="1"/>
  <c r="K290" i="4" s="1"/>
  <c r="L290" i="4" s="1"/>
  <c r="K291" i="4" a="1"/>
  <c r="K291" i="4" s="1"/>
  <c r="L291" i="4" s="1"/>
  <c r="K292" i="4" a="1"/>
  <c r="K292" i="4" s="1"/>
  <c r="L292" i="4" s="1"/>
  <c r="K293" i="4" a="1"/>
  <c r="K293" i="4" s="1"/>
  <c r="L293" i="4" s="1"/>
  <c r="K294" i="4" a="1"/>
  <c r="K294" i="4" s="1"/>
  <c r="L294" i="4" s="1"/>
  <c r="K295" i="4" a="1"/>
  <c r="K295" i="4" s="1"/>
  <c r="L295" i="4" s="1"/>
  <c r="K296" i="4" a="1"/>
  <c r="K296" i="4" s="1"/>
  <c r="L296" i="4" s="1"/>
  <c r="K297" i="4" a="1"/>
  <c r="K297" i="4" s="1"/>
  <c r="L297" i="4" s="1"/>
  <c r="K298" i="4" a="1"/>
  <c r="K298" i="4" s="1"/>
  <c r="L298" i="4" s="1"/>
  <c r="K299" i="4" a="1"/>
  <c r="K299" i="4" s="1"/>
  <c r="L299" i="4" s="1"/>
  <c r="K300" i="4" a="1"/>
  <c r="K300" i="4" s="1"/>
  <c r="L300" i="4" s="1"/>
  <c r="K301" i="4" a="1"/>
  <c r="K301" i="4" s="1"/>
  <c r="L301" i="4" s="1"/>
  <c r="K302" i="4" a="1"/>
  <c r="K302" i="4" s="1"/>
  <c r="L302" i="4" s="1"/>
  <c r="K303" i="4" a="1"/>
  <c r="K303" i="4" s="1"/>
  <c r="L303" i="4" s="1"/>
  <c r="K304" i="4" a="1"/>
  <c r="K304" i="4" s="1"/>
  <c r="L304" i="4" s="1"/>
  <c r="K305" i="4" a="1"/>
  <c r="K305" i="4" s="1"/>
  <c r="L305" i="4" s="1"/>
  <c r="K306" i="4" a="1"/>
  <c r="K306" i="4" s="1"/>
  <c r="L306" i="4" s="1"/>
  <c r="K307" i="4" a="1"/>
  <c r="K307" i="4" s="1"/>
  <c r="L307" i="4" s="1"/>
  <c r="K308" i="4" a="1"/>
  <c r="K308" i="4" s="1"/>
  <c r="L308" i="4" s="1"/>
  <c r="K309" i="4" a="1"/>
  <c r="K309" i="4" s="1"/>
  <c r="L309" i="4" s="1"/>
  <c r="K310" i="4" a="1"/>
  <c r="K310" i="4" s="1"/>
  <c r="L310" i="4" s="1"/>
  <c r="K311" i="4" a="1"/>
  <c r="K311" i="4" s="1"/>
  <c r="L311" i="4" s="1"/>
  <c r="K312" i="4" a="1"/>
  <c r="K312" i="4" s="1"/>
  <c r="L312" i="4" s="1"/>
  <c r="K313" i="4" a="1"/>
  <c r="K313" i="4" s="1"/>
  <c r="L313" i="4" s="1"/>
  <c r="K314" i="4" a="1"/>
  <c r="K314" i="4" s="1"/>
  <c r="L314" i="4" s="1"/>
  <c r="K315" i="4" a="1"/>
  <c r="K315" i="4" s="1"/>
  <c r="L315" i="4" s="1"/>
  <c r="K316" i="4" a="1"/>
  <c r="K316" i="4" s="1"/>
  <c r="L316" i="4" s="1"/>
  <c r="K317" i="4" a="1"/>
  <c r="K317" i="4" s="1"/>
  <c r="L317" i="4" s="1"/>
  <c r="K318" i="4" a="1"/>
  <c r="K318" i="4" s="1"/>
  <c r="L318" i="4" s="1"/>
  <c r="K319" i="4" a="1"/>
  <c r="K319" i="4" s="1"/>
  <c r="L319" i="4" s="1"/>
  <c r="K320" i="4" a="1"/>
  <c r="K320" i="4" s="1"/>
  <c r="L320" i="4" s="1"/>
  <c r="K321" i="4" a="1"/>
  <c r="K321" i="4" s="1"/>
  <c r="L321" i="4" s="1"/>
  <c r="K322" i="4" a="1"/>
  <c r="K322" i="4" s="1"/>
  <c r="L322" i="4" s="1"/>
  <c r="K323" i="4" a="1"/>
  <c r="K323" i="4" s="1"/>
  <c r="L323" i="4" s="1"/>
  <c r="K324" i="4" a="1"/>
  <c r="K324" i="4" s="1"/>
  <c r="L324" i="4" s="1"/>
  <c r="K325" i="4" a="1"/>
  <c r="K325" i="4" s="1"/>
  <c r="L325" i="4" s="1"/>
  <c r="K326" i="4" a="1"/>
  <c r="K326" i="4" s="1"/>
  <c r="L326" i="4" s="1"/>
  <c r="K327" i="4" a="1"/>
  <c r="K327" i="4" s="1"/>
  <c r="L327" i="4" s="1"/>
  <c r="K328" i="4" a="1"/>
  <c r="K328" i="4" s="1"/>
  <c r="L328" i="4" s="1"/>
  <c r="K329" i="4" a="1"/>
  <c r="K329" i="4" s="1"/>
  <c r="L329" i="4" s="1"/>
  <c r="K330" i="4" a="1"/>
  <c r="K330" i="4" s="1"/>
  <c r="L330" i="4" s="1"/>
  <c r="K331" i="4" a="1"/>
  <c r="K331" i="4" s="1"/>
  <c r="L331" i="4" s="1"/>
  <c r="K332" i="4" a="1"/>
  <c r="K332" i="4" s="1"/>
  <c r="L332" i="4" s="1"/>
  <c r="K333" i="4" a="1"/>
  <c r="K333" i="4" s="1"/>
  <c r="L333" i="4" s="1"/>
  <c r="K334" i="4" a="1"/>
  <c r="K334" i="4" s="1"/>
  <c r="L334" i="4" s="1"/>
  <c r="K335" i="4" a="1"/>
  <c r="K335" i="4" s="1"/>
  <c r="L335" i="4" s="1"/>
  <c r="K336" i="4" a="1"/>
  <c r="K336" i="4" s="1"/>
  <c r="L336" i="4" s="1"/>
  <c r="K337" i="4" a="1"/>
  <c r="K337" i="4" s="1"/>
  <c r="L337" i="4" s="1"/>
  <c r="K338" i="4" a="1"/>
  <c r="K338" i="4" s="1"/>
  <c r="L338" i="4" s="1"/>
  <c r="K339" i="4" a="1"/>
  <c r="K339" i="4" s="1"/>
  <c r="L339" i="4" s="1"/>
  <c r="K340" i="4" a="1"/>
  <c r="K340" i="4" s="1"/>
  <c r="L340" i="4" s="1"/>
  <c r="K341" i="4" a="1"/>
  <c r="K341" i="4" s="1"/>
  <c r="L341" i="4" s="1"/>
  <c r="K342" i="4" a="1"/>
  <c r="K342" i="4" s="1"/>
  <c r="L342" i="4" s="1"/>
  <c r="K343" i="4" a="1"/>
  <c r="K343" i="4" s="1"/>
  <c r="L343" i="4" s="1"/>
  <c r="K344" i="4" a="1"/>
  <c r="K344" i="4" s="1"/>
  <c r="L344" i="4" s="1"/>
  <c r="K345" i="4" a="1"/>
  <c r="K345" i="4" s="1"/>
  <c r="L345" i="4" s="1"/>
  <c r="K346" i="4" a="1"/>
  <c r="K346" i="4" s="1"/>
  <c r="L346" i="4" s="1"/>
  <c r="K347" i="4" a="1"/>
  <c r="K347" i="4" s="1"/>
  <c r="L347" i="4" s="1"/>
  <c r="K348" i="4" a="1"/>
  <c r="K348" i="4" s="1"/>
  <c r="L348" i="4" s="1"/>
  <c r="K349" i="4" a="1"/>
  <c r="K349" i="4" s="1"/>
  <c r="L349" i="4" s="1"/>
  <c r="K350" i="4" a="1"/>
  <c r="K350" i="4" s="1"/>
  <c r="L350" i="4" s="1"/>
  <c r="K351" i="4" a="1"/>
  <c r="K351" i="4" s="1"/>
  <c r="L351" i="4" s="1"/>
  <c r="K352" i="4" a="1"/>
  <c r="K352" i="4" s="1"/>
  <c r="L352" i="4" s="1"/>
  <c r="K353" i="4" a="1"/>
  <c r="K353" i="4" s="1"/>
  <c r="L353" i="4" s="1"/>
  <c r="K354" i="4" a="1"/>
  <c r="K354" i="4" s="1"/>
  <c r="L354" i="4" s="1"/>
  <c r="K355" i="4" a="1"/>
  <c r="K355" i="4" s="1"/>
  <c r="L355" i="4" s="1"/>
  <c r="K356" i="4" a="1"/>
  <c r="K356" i="4" s="1"/>
  <c r="L356" i="4" s="1"/>
  <c r="K357" i="4" a="1"/>
  <c r="K357" i="4" s="1"/>
  <c r="L357" i="4" s="1"/>
  <c r="K358" i="4" a="1"/>
  <c r="K358" i="4" s="1"/>
  <c r="L358" i="4" s="1"/>
  <c r="K359" i="4" a="1"/>
  <c r="K359" i="4" s="1"/>
  <c r="L359" i="4" s="1"/>
  <c r="K360" i="4" a="1"/>
  <c r="K360" i="4" s="1"/>
  <c r="L360" i="4" s="1"/>
  <c r="K361" i="4" a="1"/>
  <c r="K361" i="4" s="1"/>
  <c r="L361" i="4" s="1"/>
  <c r="K362" i="4" a="1"/>
  <c r="K362" i="4" s="1"/>
  <c r="L362" i="4" s="1"/>
  <c r="K363" i="4" a="1"/>
  <c r="K363" i="4" s="1"/>
  <c r="L363" i="4" s="1"/>
  <c r="K364" i="4" a="1"/>
  <c r="K364" i="4" s="1"/>
  <c r="L364" i="4" s="1"/>
  <c r="K365" i="4" a="1"/>
  <c r="K365" i="4" s="1"/>
  <c r="L365" i="4" s="1"/>
  <c r="K366" i="4" a="1"/>
  <c r="K366" i="4" s="1"/>
  <c r="L366" i="4" s="1"/>
  <c r="K367" i="4" a="1"/>
  <c r="K367" i="4" s="1"/>
  <c r="L367" i="4" s="1"/>
  <c r="K368" i="4" a="1"/>
  <c r="K368" i="4" s="1"/>
  <c r="L368" i="4" s="1"/>
  <c r="K369" i="4" a="1"/>
  <c r="K369" i="4" s="1"/>
  <c r="L369" i="4" s="1"/>
  <c r="K370" i="4" a="1"/>
  <c r="K370" i="4" s="1"/>
  <c r="L370" i="4" s="1"/>
  <c r="K371" i="4" a="1"/>
  <c r="K371" i="4" s="1"/>
  <c r="L371" i="4" s="1"/>
  <c r="K372" i="4" a="1"/>
  <c r="K372" i="4" s="1"/>
  <c r="L372" i="4" s="1"/>
  <c r="K373" i="4" a="1"/>
  <c r="K373" i="4" s="1"/>
  <c r="L373" i="4" s="1"/>
  <c r="K374" i="4" a="1"/>
  <c r="K374" i="4" s="1"/>
  <c r="L374" i="4" s="1"/>
  <c r="K375" i="4" a="1"/>
  <c r="K375" i="4" s="1"/>
  <c r="L375" i="4" s="1"/>
  <c r="K376" i="4" a="1"/>
  <c r="K376" i="4" s="1"/>
  <c r="L376" i="4" s="1"/>
  <c r="K377" i="4" a="1"/>
  <c r="K377" i="4" s="1"/>
  <c r="L377" i="4" s="1"/>
  <c r="K378" i="4" a="1"/>
  <c r="K378" i="4" s="1"/>
  <c r="L378" i="4" s="1"/>
  <c r="K379" i="4" a="1"/>
  <c r="K379" i="4" s="1"/>
  <c r="L379" i="4" s="1"/>
  <c r="K380" i="4" a="1"/>
  <c r="K380" i="4" s="1"/>
  <c r="L380" i="4" s="1"/>
  <c r="K381" i="4" a="1"/>
  <c r="K381" i="4" s="1"/>
  <c r="L381" i="4" s="1"/>
  <c r="K382" i="4" a="1"/>
  <c r="K382" i="4" s="1"/>
  <c r="L382" i="4" s="1"/>
  <c r="K383" i="4" a="1"/>
  <c r="K383" i="4" s="1"/>
  <c r="L383" i="4" s="1"/>
  <c r="K384" i="4" a="1"/>
  <c r="K384" i="4" s="1"/>
  <c r="L384" i="4" s="1"/>
  <c r="K385" i="4" a="1"/>
  <c r="K385" i="4" s="1"/>
  <c r="L385" i="4" s="1"/>
  <c r="K386" i="4" a="1"/>
  <c r="K386" i="4" s="1"/>
  <c r="L386" i="4" s="1"/>
  <c r="K387" i="4" a="1"/>
  <c r="K387" i="4" s="1"/>
  <c r="L387" i="4" s="1"/>
  <c r="K388" i="4" a="1"/>
  <c r="K388" i="4" s="1"/>
  <c r="L388" i="4" s="1"/>
  <c r="K389" i="4" a="1"/>
  <c r="K389" i="4" s="1"/>
  <c r="L389" i="4" s="1"/>
  <c r="K390" i="4" a="1"/>
  <c r="K390" i="4" s="1"/>
  <c r="L390" i="4" s="1"/>
  <c r="K391" i="4" a="1"/>
  <c r="K391" i="4" s="1"/>
  <c r="L391" i="4" s="1"/>
  <c r="K392" i="4" a="1"/>
  <c r="K392" i="4" s="1"/>
  <c r="L392" i="4" s="1"/>
  <c r="K393" i="4" a="1"/>
  <c r="K393" i="4" s="1"/>
  <c r="L393" i="4" s="1"/>
  <c r="K394" i="4" a="1"/>
  <c r="K394" i="4" s="1"/>
  <c r="L394" i="4" s="1"/>
  <c r="K395" i="4" a="1"/>
  <c r="K395" i="4" s="1"/>
  <c r="L395" i="4" s="1"/>
  <c r="K396" i="4" a="1"/>
  <c r="K396" i="4" s="1"/>
  <c r="L396" i="4" s="1"/>
  <c r="K397" i="4" a="1"/>
  <c r="K397" i="4" s="1"/>
  <c r="L397" i="4" s="1"/>
  <c r="K398" i="4" a="1"/>
  <c r="K398" i="4" s="1"/>
  <c r="L398" i="4" s="1"/>
  <c r="K399" i="4" a="1"/>
  <c r="K399" i="4" s="1"/>
  <c r="L399" i="4" s="1"/>
  <c r="K400" i="4" a="1"/>
  <c r="K400" i="4" s="1"/>
  <c r="L400" i="4" s="1"/>
  <c r="K401" i="4" a="1"/>
  <c r="K401" i="4" s="1"/>
  <c r="L401" i="4" s="1"/>
  <c r="K402" i="4" a="1"/>
  <c r="K402" i="4" s="1"/>
  <c r="L402" i="4" s="1"/>
  <c r="K403" i="4" a="1"/>
  <c r="K403" i="4" s="1"/>
  <c r="L403" i="4" s="1"/>
  <c r="K404" i="4" a="1"/>
  <c r="K404" i="4" s="1"/>
  <c r="L404" i="4" s="1"/>
  <c r="K405" i="4" a="1"/>
  <c r="K405" i="4" s="1"/>
  <c r="L405" i="4" s="1"/>
  <c r="K406" i="4" a="1"/>
  <c r="K406" i="4" s="1"/>
  <c r="L406" i="4" s="1"/>
  <c r="K407" i="4" a="1"/>
  <c r="K407" i="4" s="1"/>
  <c r="L407" i="4" s="1"/>
  <c r="K408" i="4" a="1"/>
  <c r="K408" i="4" s="1"/>
  <c r="L408" i="4" s="1"/>
  <c r="K409" i="4" a="1"/>
  <c r="K409" i="4" s="1"/>
  <c r="L409" i="4" s="1"/>
  <c r="K410" i="4" a="1"/>
  <c r="K410" i="4" s="1"/>
  <c r="L410" i="4" s="1"/>
  <c r="K411" i="4" a="1"/>
  <c r="K411" i="4" s="1"/>
  <c r="L411" i="4" s="1"/>
  <c r="K412" i="4" a="1"/>
  <c r="K412" i="4" s="1"/>
  <c r="L412" i="4" s="1"/>
  <c r="K413" i="4" a="1"/>
  <c r="K413" i="4" s="1"/>
  <c r="L413" i="4" s="1"/>
  <c r="K414" i="4" a="1"/>
  <c r="K414" i="4" s="1"/>
  <c r="L414" i="4" s="1"/>
  <c r="K415" i="4" a="1"/>
  <c r="K415" i="4" s="1"/>
  <c r="L415" i="4" s="1"/>
  <c r="K416" i="4" a="1"/>
  <c r="K416" i="4" s="1"/>
  <c r="L416" i="4" s="1"/>
  <c r="K417" i="4" a="1"/>
  <c r="K417" i="4" s="1"/>
  <c r="L417" i="4" s="1"/>
  <c r="K418" i="4" a="1"/>
  <c r="K418" i="4" s="1"/>
  <c r="L418" i="4" s="1"/>
  <c r="K419" i="4" a="1"/>
  <c r="K419" i="4" s="1"/>
  <c r="L419" i="4" s="1"/>
  <c r="K420" i="4" a="1"/>
  <c r="K420" i="4" s="1"/>
  <c r="L420" i="4" s="1"/>
  <c r="K421" i="4" a="1"/>
  <c r="K421" i="4" s="1"/>
  <c r="L421" i="4" s="1"/>
  <c r="K422" i="4" a="1"/>
  <c r="K422" i="4" s="1"/>
  <c r="L422" i="4" s="1"/>
  <c r="K423" i="4" a="1"/>
  <c r="K423" i="4" s="1"/>
  <c r="L423" i="4" s="1"/>
  <c r="K424" i="4" a="1"/>
  <c r="K424" i="4" s="1"/>
  <c r="L424" i="4" s="1"/>
  <c r="K425" i="4" a="1"/>
  <c r="K425" i="4" s="1"/>
  <c r="L425" i="4" s="1"/>
  <c r="K426" i="4" a="1"/>
  <c r="K426" i="4" s="1"/>
  <c r="L426" i="4" s="1"/>
  <c r="K427" i="4" a="1"/>
  <c r="K427" i="4" s="1"/>
  <c r="L427" i="4" s="1"/>
  <c r="K428" i="4" a="1"/>
  <c r="K428" i="4" s="1"/>
  <c r="L428" i="4" s="1"/>
  <c r="K429" i="4" a="1"/>
  <c r="K429" i="4" s="1"/>
  <c r="L429" i="4" s="1"/>
  <c r="K430" i="4" a="1"/>
  <c r="K430" i="4" s="1"/>
  <c r="L430" i="4" s="1"/>
  <c r="K431" i="4" a="1"/>
  <c r="K431" i="4" s="1"/>
  <c r="L431" i="4" s="1"/>
  <c r="K432" i="4" a="1"/>
  <c r="K432" i="4" s="1"/>
  <c r="L432" i="4" s="1"/>
  <c r="K433" i="4" a="1"/>
  <c r="K433" i="4" s="1"/>
  <c r="L433" i="4" s="1"/>
  <c r="K434" i="4" a="1"/>
  <c r="K434" i="4" s="1"/>
  <c r="L434" i="4" s="1"/>
  <c r="K435" i="4" a="1"/>
  <c r="K435" i="4" s="1"/>
  <c r="L435" i="4" s="1"/>
  <c r="K436" i="4" a="1"/>
  <c r="K436" i="4" s="1"/>
  <c r="L436" i="4" s="1"/>
  <c r="K437" i="4" a="1"/>
  <c r="K437" i="4" s="1"/>
  <c r="L437" i="4" s="1"/>
  <c r="K438" i="4" a="1"/>
  <c r="K438" i="4" s="1"/>
  <c r="L438" i="4" s="1"/>
  <c r="K439" i="4" a="1"/>
  <c r="K439" i="4" s="1"/>
  <c r="L439" i="4" s="1"/>
  <c r="K440" i="4" a="1"/>
  <c r="K440" i="4" s="1"/>
  <c r="L440" i="4" s="1"/>
  <c r="K441" i="4" a="1"/>
  <c r="K441" i="4" s="1"/>
  <c r="L441" i="4" s="1"/>
  <c r="K442" i="4" a="1"/>
  <c r="K442" i="4" s="1"/>
  <c r="L442" i="4" s="1"/>
  <c r="K443" i="4" a="1"/>
  <c r="K443" i="4" s="1"/>
  <c r="L443" i="4" s="1"/>
  <c r="K444" i="4" a="1"/>
  <c r="K444" i="4" s="1"/>
  <c r="L444" i="4" s="1"/>
  <c r="K445" i="4" a="1"/>
  <c r="K445" i="4" s="1"/>
  <c r="L445" i="4" s="1"/>
  <c r="K446" i="4" a="1"/>
  <c r="K446" i="4" s="1"/>
  <c r="L446" i="4" s="1"/>
  <c r="K447" i="4" a="1"/>
  <c r="K447" i="4" s="1"/>
  <c r="L447" i="4" s="1"/>
  <c r="K448" i="4" a="1"/>
  <c r="K448" i="4" s="1"/>
  <c r="L448" i="4" s="1"/>
  <c r="K449" i="4" a="1"/>
  <c r="K449" i="4" s="1"/>
  <c r="L449" i="4" s="1"/>
  <c r="K450" i="4" a="1"/>
  <c r="K450" i="4" s="1"/>
  <c r="L450" i="4" s="1"/>
  <c r="K451" i="4" a="1"/>
  <c r="K451" i="4" s="1"/>
  <c r="L451" i="4" s="1"/>
  <c r="K452" i="4" a="1"/>
  <c r="K452" i="4" s="1"/>
  <c r="L452" i="4" s="1"/>
  <c r="K453" i="4" a="1"/>
  <c r="K453" i="4" s="1"/>
  <c r="L453" i="4" s="1"/>
  <c r="K454" i="4" a="1"/>
  <c r="K454" i="4" s="1"/>
  <c r="L454" i="4" s="1"/>
  <c r="K455" i="4" a="1"/>
  <c r="K455" i="4" s="1"/>
  <c r="L455" i="4" s="1"/>
  <c r="K456" i="4" a="1"/>
  <c r="K456" i="4" s="1"/>
  <c r="L456" i="4" s="1"/>
  <c r="K457" i="4" a="1"/>
  <c r="K457" i="4" s="1"/>
  <c r="L457" i="4" s="1"/>
  <c r="K458" i="4" a="1"/>
  <c r="K458" i="4" s="1"/>
  <c r="L458" i="4" s="1"/>
  <c r="K459" i="4" a="1"/>
  <c r="K459" i="4" s="1"/>
  <c r="L459" i="4" s="1"/>
  <c r="K460" i="4" a="1"/>
  <c r="K460" i="4" s="1"/>
  <c r="L460" i="4" s="1"/>
  <c r="K461" i="4" a="1"/>
  <c r="K461" i="4" s="1"/>
  <c r="L461" i="4" s="1"/>
  <c r="K462" i="4" a="1"/>
  <c r="K462" i="4" s="1"/>
  <c r="L462" i="4" s="1"/>
  <c r="K463" i="4" a="1"/>
  <c r="K463" i="4" s="1"/>
  <c r="L463" i="4" s="1"/>
  <c r="K464" i="4" a="1"/>
  <c r="K464" i="4" s="1"/>
  <c r="L464" i="4" s="1"/>
  <c r="K465" i="4" a="1"/>
  <c r="K465" i="4" s="1"/>
  <c r="L465" i="4" s="1"/>
  <c r="K466" i="4" a="1"/>
  <c r="K466" i="4" s="1"/>
  <c r="L466" i="4" s="1"/>
  <c r="K467" i="4" a="1"/>
  <c r="K467" i="4" s="1"/>
  <c r="L467" i="4" s="1"/>
  <c r="K468" i="4" a="1"/>
  <c r="K468" i="4" s="1"/>
  <c r="L468" i="4" s="1"/>
  <c r="K469" i="4" a="1"/>
  <c r="K469" i="4" s="1"/>
  <c r="L469" i="4" s="1"/>
  <c r="K470" i="4" a="1"/>
  <c r="K470" i="4" s="1"/>
  <c r="L470" i="4" s="1"/>
  <c r="K471" i="4" a="1"/>
  <c r="K471" i="4" s="1"/>
  <c r="L471" i="4" s="1"/>
  <c r="K472" i="4" a="1"/>
  <c r="K472" i="4" s="1"/>
  <c r="L472" i="4" s="1"/>
  <c r="K473" i="4" a="1"/>
  <c r="K473" i="4" s="1"/>
  <c r="L473" i="4" s="1"/>
  <c r="K474" i="4" a="1"/>
  <c r="K474" i="4" s="1"/>
  <c r="L474" i="4" s="1"/>
  <c r="K475" i="4" a="1"/>
  <c r="K475" i="4" s="1"/>
  <c r="L475" i="4" s="1"/>
  <c r="K476" i="4" a="1"/>
  <c r="K476" i="4" s="1"/>
  <c r="L476" i="4" s="1"/>
  <c r="K477" i="4" a="1"/>
  <c r="K477" i="4" s="1"/>
  <c r="L477" i="4" s="1"/>
  <c r="K478" i="4" a="1"/>
  <c r="K478" i="4" s="1"/>
  <c r="L478" i="4" s="1"/>
  <c r="K479" i="4" a="1"/>
  <c r="K479" i="4" s="1"/>
  <c r="L479" i="4" s="1"/>
  <c r="K480" i="4" a="1"/>
  <c r="K480" i="4" s="1"/>
  <c r="L480" i="4" s="1"/>
  <c r="K481" i="4" a="1"/>
  <c r="K481" i="4" s="1"/>
  <c r="L481" i="4" s="1"/>
  <c r="K482" i="4" a="1"/>
  <c r="K482" i="4" s="1"/>
  <c r="L482" i="4" s="1"/>
  <c r="K483" i="4" a="1"/>
  <c r="K483" i="4" s="1"/>
  <c r="L483" i="4" s="1"/>
  <c r="K484" i="4" a="1"/>
  <c r="K484" i="4" s="1"/>
  <c r="L484" i="4" s="1"/>
  <c r="K485" i="4" a="1"/>
  <c r="K485" i="4" s="1"/>
  <c r="L485" i="4" s="1"/>
  <c r="K486" i="4" a="1"/>
  <c r="K486" i="4" s="1"/>
  <c r="L486" i="4" s="1"/>
  <c r="K487" i="4" a="1"/>
  <c r="K487" i="4" s="1"/>
  <c r="L487" i="4" s="1"/>
  <c r="K488" i="4" a="1"/>
  <c r="K488" i="4" s="1"/>
  <c r="L488" i="4" s="1"/>
  <c r="K489" i="4" a="1"/>
  <c r="K489" i="4" s="1"/>
  <c r="L489" i="4" s="1"/>
  <c r="K490" i="4" a="1"/>
  <c r="K490" i="4" s="1"/>
  <c r="L490" i="4" s="1"/>
  <c r="K491" i="4" a="1"/>
  <c r="K491" i="4" s="1"/>
  <c r="L491" i="4" s="1"/>
  <c r="K492" i="4" a="1"/>
  <c r="K492" i="4" s="1"/>
  <c r="L492" i="4" s="1"/>
  <c r="K493" i="4" a="1"/>
  <c r="K493" i="4" s="1"/>
  <c r="L493" i="4" s="1"/>
  <c r="K494" i="4" a="1"/>
  <c r="K494" i="4" s="1"/>
  <c r="L494" i="4" s="1"/>
  <c r="K495" i="4" a="1"/>
  <c r="K495" i="4" s="1"/>
  <c r="L495" i="4" s="1"/>
  <c r="K496" i="4" a="1"/>
  <c r="K496" i="4" s="1"/>
  <c r="L496" i="4" s="1"/>
  <c r="K497" i="4" a="1"/>
  <c r="K497" i="4" s="1"/>
  <c r="L497" i="4" s="1"/>
  <c r="K498" i="4" a="1"/>
  <c r="K498" i="4" s="1"/>
  <c r="L498" i="4" s="1"/>
  <c r="K499" i="4" a="1"/>
  <c r="K499" i="4" s="1"/>
  <c r="L499" i="4" s="1"/>
  <c r="K500" i="4" a="1"/>
  <c r="K500" i="4" s="1"/>
  <c r="L500" i="4" s="1"/>
  <c r="K501" i="4" a="1"/>
  <c r="K501" i="4" s="1"/>
  <c r="L501" i="4" s="1"/>
  <c r="K502" i="4" a="1"/>
  <c r="K502" i="4" s="1"/>
  <c r="L502" i="4" s="1"/>
  <c r="K503" i="4" a="1"/>
  <c r="K503" i="4" s="1"/>
  <c r="L503" i="4" s="1"/>
  <c r="K504" i="4" a="1"/>
  <c r="K504" i="4" s="1"/>
  <c r="L504" i="4" s="1"/>
  <c r="K505" i="4" a="1"/>
  <c r="K505" i="4" s="1"/>
  <c r="L505" i="4" s="1"/>
  <c r="K506" i="4" a="1"/>
  <c r="K506" i="4" s="1"/>
  <c r="L506" i="4" s="1"/>
  <c r="K507" i="4" a="1"/>
  <c r="K507" i="4" s="1"/>
  <c r="L507" i="4" s="1"/>
  <c r="K508" i="4" a="1"/>
  <c r="K508" i="4" s="1"/>
  <c r="L508" i="4" s="1"/>
  <c r="K509" i="4" a="1"/>
  <c r="K509" i="4" s="1"/>
  <c r="L509" i="4" s="1"/>
  <c r="K510" i="4" a="1"/>
  <c r="K510" i="4" s="1"/>
  <c r="L510" i="4" s="1"/>
  <c r="K511" i="4" a="1"/>
  <c r="K511" i="4" s="1"/>
  <c r="L511" i="4" s="1"/>
  <c r="K512" i="4" a="1"/>
  <c r="K512" i="4" s="1"/>
  <c r="L512" i="4" s="1"/>
  <c r="K513" i="4" a="1"/>
  <c r="K513" i="4" s="1"/>
  <c r="L513" i="4" s="1"/>
  <c r="K514" i="4" a="1"/>
  <c r="K514" i="4" s="1"/>
  <c r="L514" i="4" s="1"/>
  <c r="K515" i="4" a="1"/>
  <c r="K515" i="4" s="1"/>
  <c r="L515" i="4" s="1"/>
  <c r="K516" i="4" a="1"/>
  <c r="K516" i="4" s="1"/>
  <c r="L516" i="4" s="1"/>
  <c r="K517" i="4" a="1"/>
  <c r="K517" i="4" s="1"/>
  <c r="L517" i="4" s="1"/>
  <c r="K518" i="4" a="1"/>
  <c r="K518" i="4" s="1"/>
  <c r="L518" i="4" s="1"/>
  <c r="K519" i="4" a="1"/>
  <c r="K519" i="4" s="1"/>
  <c r="L519" i="4" s="1"/>
  <c r="K520" i="4" a="1"/>
  <c r="K520" i="4" s="1"/>
  <c r="L520" i="4" s="1"/>
  <c r="K521" i="4" a="1"/>
  <c r="K521" i="4" s="1"/>
  <c r="L521" i="4" s="1"/>
  <c r="K522" i="4" a="1"/>
  <c r="K522" i="4" s="1"/>
  <c r="L522" i="4" s="1"/>
  <c r="K523" i="4" a="1"/>
  <c r="K523" i="4" s="1"/>
  <c r="L523" i="4" s="1"/>
  <c r="K524" i="4" a="1"/>
  <c r="K524" i="4" s="1"/>
  <c r="L524" i="4" s="1"/>
  <c r="K525" i="4" a="1"/>
  <c r="K525" i="4" s="1"/>
  <c r="L525" i="4" s="1"/>
  <c r="K526" i="4" a="1"/>
  <c r="K526" i="4" s="1"/>
  <c r="L526" i="4" s="1"/>
  <c r="K527" i="4" a="1"/>
  <c r="K527" i="4" s="1"/>
  <c r="L527" i="4" s="1"/>
  <c r="K528" i="4" a="1"/>
  <c r="K528" i="4" s="1"/>
  <c r="L528" i="4" s="1"/>
  <c r="K529" i="4" a="1"/>
  <c r="K529" i="4" s="1"/>
  <c r="L529" i="4" s="1"/>
  <c r="K530" i="4" a="1"/>
  <c r="K530" i="4" s="1"/>
  <c r="L530" i="4" s="1"/>
  <c r="K531" i="4" a="1"/>
  <c r="K531" i="4" s="1"/>
  <c r="L531" i="4" s="1"/>
  <c r="K532" i="4" a="1"/>
  <c r="K532" i="4" s="1"/>
  <c r="L532" i="4" s="1"/>
  <c r="K533" i="4" a="1"/>
  <c r="K533" i="4" s="1"/>
  <c r="L533" i="4" s="1"/>
  <c r="K534" i="4" a="1"/>
  <c r="K534" i="4" s="1"/>
  <c r="L534" i="4" s="1"/>
  <c r="K535" i="4" a="1"/>
  <c r="K535" i="4" s="1"/>
  <c r="L535" i="4" s="1"/>
  <c r="K536" i="4" a="1"/>
  <c r="K536" i="4" s="1"/>
  <c r="L536" i="4" s="1"/>
  <c r="K537" i="4" a="1"/>
  <c r="K537" i="4" s="1"/>
  <c r="L537" i="4" s="1"/>
  <c r="K538" i="4" a="1"/>
  <c r="K538" i="4" s="1"/>
  <c r="L538" i="4" s="1"/>
  <c r="K539" i="4" a="1"/>
  <c r="K539" i="4" s="1"/>
  <c r="L539" i="4" s="1"/>
  <c r="K540" i="4" a="1"/>
  <c r="K540" i="4" s="1"/>
  <c r="L540" i="4" s="1"/>
  <c r="K541" i="4" a="1"/>
  <c r="K541" i="4" s="1"/>
  <c r="L541" i="4" s="1"/>
  <c r="K542" i="4" a="1"/>
  <c r="K542" i="4" s="1"/>
  <c r="L542" i="4" s="1"/>
  <c r="K543" i="4" a="1"/>
  <c r="K543" i="4" s="1"/>
  <c r="L543" i="4" s="1"/>
  <c r="K544" i="4" a="1"/>
  <c r="K544" i="4" s="1"/>
  <c r="L544" i="4" s="1"/>
  <c r="K545" i="4" a="1"/>
  <c r="K545" i="4" s="1"/>
  <c r="L545" i="4" s="1"/>
  <c r="K546" i="4" a="1"/>
  <c r="K546" i="4" s="1"/>
  <c r="L546" i="4" s="1"/>
  <c r="K547" i="4" a="1"/>
  <c r="K547" i="4" s="1"/>
  <c r="L547" i="4" s="1"/>
  <c r="K548" i="4" a="1"/>
  <c r="K548" i="4" s="1"/>
  <c r="L548" i="4" s="1"/>
  <c r="K549" i="4" a="1"/>
  <c r="K549" i="4" s="1"/>
  <c r="L549" i="4" s="1"/>
  <c r="K550" i="4" a="1"/>
  <c r="K550" i="4" s="1"/>
  <c r="L550" i="4" s="1"/>
  <c r="K551" i="4" a="1"/>
  <c r="K551" i="4" s="1"/>
  <c r="L551" i="4" s="1"/>
  <c r="K552" i="4" a="1"/>
  <c r="K552" i="4" s="1"/>
  <c r="L552" i="4" s="1"/>
  <c r="K553" i="4" a="1"/>
  <c r="K553" i="4" s="1"/>
  <c r="L553" i="4" s="1"/>
  <c r="K554" i="4" a="1"/>
  <c r="K554" i="4" s="1"/>
  <c r="L554" i="4" s="1"/>
  <c r="K555" i="4" a="1"/>
  <c r="K555" i="4" s="1"/>
  <c r="L555" i="4" s="1"/>
  <c r="K556" i="4" a="1"/>
  <c r="K556" i="4" s="1"/>
  <c r="L556" i="4" s="1"/>
  <c r="K557" i="4" a="1"/>
  <c r="K557" i="4" s="1"/>
  <c r="L557" i="4" s="1"/>
  <c r="K558" i="4" a="1"/>
  <c r="K558" i="4" s="1"/>
  <c r="L558" i="4" s="1"/>
  <c r="K559" i="4" a="1"/>
  <c r="K559" i="4" s="1"/>
  <c r="L559" i="4" s="1"/>
  <c r="K560" i="4" a="1"/>
  <c r="K560" i="4" s="1"/>
  <c r="L560" i="4" s="1"/>
  <c r="K561" i="4" a="1"/>
  <c r="K561" i="4" s="1"/>
  <c r="L561" i="4" s="1"/>
  <c r="K562" i="4" a="1"/>
  <c r="K562" i="4" s="1"/>
  <c r="L562" i="4" s="1"/>
  <c r="K563" i="4" a="1"/>
  <c r="K563" i="4" s="1"/>
  <c r="L563" i="4" s="1"/>
  <c r="K564" i="4" a="1"/>
  <c r="K564" i="4" s="1"/>
  <c r="L564" i="4" s="1"/>
  <c r="K565" i="4" a="1"/>
  <c r="K565" i="4" s="1"/>
  <c r="L565" i="4" s="1"/>
  <c r="K566" i="4" a="1"/>
  <c r="K566" i="4" s="1"/>
  <c r="L566" i="4" s="1"/>
  <c r="K567" i="4" a="1"/>
  <c r="K567" i="4" s="1"/>
  <c r="L567" i="4" s="1"/>
  <c r="K568" i="4" a="1"/>
  <c r="K568" i="4" s="1"/>
  <c r="L568" i="4" s="1"/>
  <c r="K569" i="4" a="1"/>
  <c r="K569" i="4" s="1"/>
  <c r="L569" i="4" s="1"/>
  <c r="K570" i="4" a="1"/>
  <c r="K570" i="4" s="1"/>
  <c r="L570" i="4" s="1"/>
  <c r="K571" i="4" a="1"/>
  <c r="K571" i="4" s="1"/>
  <c r="L571" i="4" s="1"/>
  <c r="K572" i="4" a="1"/>
  <c r="K572" i="4" s="1"/>
  <c r="L572" i="4" s="1"/>
  <c r="K573" i="4" a="1"/>
  <c r="K573" i="4" s="1"/>
  <c r="L573" i="4" s="1"/>
  <c r="K574" i="4" a="1"/>
  <c r="K574" i="4" s="1"/>
  <c r="L574" i="4" s="1"/>
  <c r="K575" i="4" a="1"/>
  <c r="K575" i="4" s="1"/>
  <c r="L575" i="4" s="1"/>
  <c r="K576" i="4" a="1"/>
  <c r="K576" i="4" s="1"/>
  <c r="L576" i="4" s="1"/>
  <c r="K577" i="4" a="1"/>
  <c r="K577" i="4" s="1"/>
  <c r="L577" i="4" s="1"/>
  <c r="K578" i="4" a="1"/>
  <c r="K578" i="4" s="1"/>
  <c r="L578" i="4" s="1"/>
  <c r="K579" i="4" a="1"/>
  <c r="K579" i="4" s="1"/>
  <c r="L579" i="4" s="1"/>
  <c r="K580" i="4" a="1"/>
  <c r="K580" i="4" s="1"/>
  <c r="L580" i="4" s="1"/>
  <c r="K581" i="4" a="1"/>
  <c r="K581" i="4" s="1"/>
  <c r="L581" i="4" s="1"/>
  <c r="K582" i="4" a="1"/>
  <c r="K582" i="4" s="1"/>
  <c r="L582" i="4" s="1"/>
  <c r="K583" i="4" a="1"/>
  <c r="K583" i="4" s="1"/>
  <c r="L583" i="4" s="1"/>
  <c r="K584" i="4" a="1"/>
  <c r="K584" i="4" s="1"/>
  <c r="L584" i="4" s="1"/>
  <c r="K585" i="4" a="1"/>
  <c r="K585" i="4" s="1"/>
  <c r="L585" i="4" s="1"/>
  <c r="K586" i="4" a="1"/>
  <c r="K586" i="4" s="1"/>
  <c r="L586" i="4" s="1"/>
  <c r="K587" i="4" a="1"/>
  <c r="K587" i="4" s="1"/>
  <c r="L587" i="4" s="1"/>
  <c r="K588" i="4" a="1"/>
  <c r="K588" i="4" s="1"/>
  <c r="L588" i="4" s="1"/>
  <c r="K589" i="4" a="1"/>
  <c r="K589" i="4" s="1"/>
  <c r="L589" i="4" s="1"/>
  <c r="K590" i="4" a="1"/>
  <c r="K590" i="4" s="1"/>
  <c r="L590" i="4" s="1"/>
  <c r="K591" i="4" a="1"/>
  <c r="K591" i="4" s="1"/>
  <c r="L591" i="4" s="1"/>
  <c r="K592" i="4" a="1"/>
  <c r="K592" i="4" s="1"/>
  <c r="L592" i="4" s="1"/>
  <c r="K593" i="4" a="1"/>
  <c r="K593" i="4" s="1"/>
  <c r="L593" i="4" s="1"/>
  <c r="K594" i="4" a="1"/>
  <c r="K594" i="4" s="1"/>
  <c r="L594" i="4" s="1"/>
  <c r="K595" i="4" a="1"/>
  <c r="K595" i="4" s="1"/>
  <c r="L595" i="4" s="1"/>
  <c r="K596" i="4" a="1"/>
  <c r="K596" i="4" s="1"/>
  <c r="L596" i="4" s="1"/>
  <c r="K597" i="4" a="1"/>
  <c r="K597" i="4" s="1"/>
  <c r="L597" i="4" s="1"/>
  <c r="K598" i="4" a="1"/>
  <c r="K598" i="4" s="1"/>
  <c r="L598" i="4" s="1"/>
  <c r="K599" i="4" a="1"/>
  <c r="K599" i="4" s="1"/>
  <c r="L599" i="4" s="1"/>
  <c r="K600" i="4" a="1"/>
  <c r="K600" i="4" s="1"/>
  <c r="L600" i="4" s="1"/>
  <c r="K601" i="4" a="1"/>
  <c r="K601" i="4" s="1"/>
  <c r="L601" i="4" s="1"/>
  <c r="K602" i="4" a="1"/>
  <c r="K602" i="4" s="1"/>
  <c r="L602" i="4" s="1"/>
  <c r="K603" i="4" a="1"/>
  <c r="K603" i="4" s="1"/>
  <c r="L603" i="4" s="1"/>
  <c r="K604" i="4" a="1"/>
  <c r="K604" i="4" s="1"/>
  <c r="L604" i="4" s="1"/>
  <c r="K605" i="4" a="1"/>
  <c r="K605" i="4" s="1"/>
  <c r="L605" i="4" s="1"/>
  <c r="K606" i="4" a="1"/>
  <c r="K606" i="4" s="1"/>
  <c r="L606" i="4" s="1"/>
  <c r="K607" i="4" a="1"/>
  <c r="K607" i="4" s="1"/>
  <c r="L607" i="4" s="1"/>
  <c r="K608" i="4" a="1"/>
  <c r="K608" i="4" s="1"/>
  <c r="L608" i="4" s="1"/>
  <c r="K609" i="4" a="1"/>
  <c r="K609" i="4" s="1"/>
  <c r="L609" i="4" s="1"/>
  <c r="K610" i="4" a="1"/>
  <c r="K610" i="4" s="1"/>
  <c r="L610" i="4" s="1"/>
  <c r="K611" i="4" a="1"/>
  <c r="K611" i="4" s="1"/>
  <c r="L611" i="4" s="1"/>
  <c r="K612" i="4" a="1"/>
  <c r="K612" i="4" s="1"/>
  <c r="L612" i="4" s="1"/>
  <c r="K613" i="4" a="1"/>
  <c r="K613" i="4" s="1"/>
  <c r="L613" i="4" s="1"/>
  <c r="K614" i="4" a="1"/>
  <c r="K614" i="4" s="1"/>
  <c r="L614" i="4" s="1"/>
  <c r="K615" i="4" a="1"/>
  <c r="K615" i="4" s="1"/>
  <c r="L615" i="4" s="1"/>
  <c r="K616" i="4" a="1"/>
  <c r="K616" i="4" s="1"/>
  <c r="L616" i="4" s="1"/>
  <c r="K617" i="4" a="1"/>
  <c r="K617" i="4" s="1"/>
  <c r="L617" i="4" s="1"/>
  <c r="K618" i="4" a="1"/>
  <c r="K618" i="4" s="1"/>
  <c r="L618" i="4" s="1"/>
  <c r="K619" i="4" a="1"/>
  <c r="K619" i="4" s="1"/>
  <c r="L619" i="4" s="1"/>
  <c r="K620" i="4" a="1"/>
  <c r="K620" i="4" s="1"/>
  <c r="L620" i="4" s="1"/>
  <c r="K621" i="4" a="1"/>
  <c r="K621" i="4" s="1"/>
  <c r="L621" i="4" s="1"/>
  <c r="K622" i="4" a="1"/>
  <c r="K622" i="4" s="1"/>
  <c r="L622" i="4" s="1"/>
  <c r="K623" i="4" a="1"/>
  <c r="K623" i="4" s="1"/>
  <c r="L623" i="4" s="1"/>
  <c r="K624" i="4" a="1"/>
  <c r="K624" i="4" s="1"/>
  <c r="L624" i="4" s="1"/>
  <c r="K625" i="4" a="1"/>
  <c r="K625" i="4" s="1"/>
  <c r="L625" i="4" s="1"/>
  <c r="K626" i="4" a="1"/>
  <c r="K626" i="4" s="1"/>
  <c r="L626" i="4" s="1"/>
  <c r="K627" i="4" a="1"/>
  <c r="K627" i="4" s="1"/>
  <c r="L627" i="4" s="1"/>
  <c r="K628" i="4" a="1"/>
  <c r="K628" i="4" s="1"/>
  <c r="L628" i="4" s="1"/>
  <c r="K629" i="4" a="1"/>
  <c r="K629" i="4" s="1"/>
  <c r="L629" i="4" s="1"/>
  <c r="K630" i="4" a="1"/>
  <c r="K630" i="4" s="1"/>
  <c r="L630" i="4" s="1"/>
  <c r="K631" i="4" a="1"/>
  <c r="K631" i="4" s="1"/>
  <c r="L631" i="4" s="1"/>
  <c r="K632" i="4" a="1"/>
  <c r="K632" i="4" s="1"/>
  <c r="L632" i="4" s="1"/>
  <c r="K633" i="4" a="1"/>
  <c r="K633" i="4" s="1"/>
  <c r="L633" i="4" s="1"/>
  <c r="K634" i="4" a="1"/>
  <c r="K634" i="4" s="1"/>
  <c r="L634" i="4" s="1"/>
  <c r="K635" i="4" a="1"/>
  <c r="K635" i="4" s="1"/>
  <c r="L635" i="4" s="1"/>
  <c r="K636" i="4" a="1"/>
  <c r="K636" i="4" s="1"/>
  <c r="L636" i="4" s="1"/>
  <c r="K637" i="4" a="1"/>
  <c r="K637" i="4" s="1"/>
  <c r="L637" i="4" s="1"/>
  <c r="K638" i="4" a="1"/>
  <c r="K638" i="4" s="1"/>
  <c r="L638" i="4" s="1"/>
  <c r="K639" i="4" a="1"/>
  <c r="K639" i="4" s="1"/>
  <c r="L639" i="4" s="1"/>
  <c r="K640" i="4" a="1"/>
  <c r="K640" i="4" s="1"/>
  <c r="L640" i="4" s="1"/>
  <c r="K641" i="4" a="1"/>
  <c r="K641" i="4" s="1"/>
  <c r="L641" i="4" s="1"/>
  <c r="K642" i="4" a="1"/>
  <c r="K642" i="4" s="1"/>
  <c r="L642" i="4" s="1"/>
  <c r="K643" i="4" a="1"/>
  <c r="K643" i="4" s="1"/>
  <c r="L643" i="4" s="1"/>
  <c r="K644" i="4" a="1"/>
  <c r="K644" i="4" s="1"/>
  <c r="L644" i="4" s="1"/>
  <c r="K645" i="4" a="1"/>
  <c r="K645" i="4" s="1"/>
  <c r="L645" i="4" s="1"/>
  <c r="K646" i="4" a="1"/>
  <c r="K646" i="4" s="1"/>
  <c r="L646" i="4" s="1"/>
  <c r="K647" i="4" a="1"/>
  <c r="K647" i="4" s="1"/>
  <c r="L647" i="4" s="1"/>
  <c r="K648" i="4" a="1"/>
  <c r="K648" i="4" s="1"/>
  <c r="L648" i="4" s="1"/>
  <c r="K649" i="4" a="1"/>
  <c r="K649" i="4" s="1"/>
  <c r="L649" i="4" s="1"/>
  <c r="K650" i="4" a="1"/>
  <c r="K650" i="4" s="1"/>
  <c r="L650" i="4" s="1"/>
  <c r="K651" i="4" a="1"/>
  <c r="K651" i="4" s="1"/>
  <c r="L651" i="4" s="1"/>
  <c r="K652" i="4" a="1"/>
  <c r="K652" i="4" s="1"/>
  <c r="L652" i="4" s="1"/>
  <c r="K653" i="4" a="1"/>
  <c r="K653" i="4" s="1"/>
  <c r="L653" i="4" s="1"/>
  <c r="K654" i="4" a="1"/>
  <c r="K654" i="4" s="1"/>
  <c r="L654" i="4" s="1"/>
  <c r="K655" i="4" a="1"/>
  <c r="K655" i="4" s="1"/>
  <c r="L655" i="4" s="1"/>
  <c r="K656" i="4" a="1"/>
  <c r="K656" i="4" s="1"/>
  <c r="L656" i="4" s="1"/>
  <c r="K657" i="4" a="1"/>
  <c r="K657" i="4" s="1"/>
  <c r="L657" i="4" s="1"/>
  <c r="K658" i="4" a="1"/>
  <c r="K658" i="4" s="1"/>
  <c r="L658" i="4" s="1"/>
  <c r="K659" i="4" a="1"/>
  <c r="K659" i="4" s="1"/>
  <c r="L659" i="4" s="1"/>
  <c r="K660" i="4" a="1"/>
  <c r="K660" i="4" s="1"/>
  <c r="L660" i="4" s="1"/>
  <c r="K661" i="4" a="1"/>
  <c r="K661" i="4" s="1"/>
  <c r="L661" i="4" s="1"/>
  <c r="K662" i="4" a="1"/>
  <c r="K662" i="4" s="1"/>
  <c r="L662" i="4" s="1"/>
  <c r="K663" i="4" a="1"/>
  <c r="K663" i="4" s="1"/>
  <c r="L663" i="4" s="1"/>
  <c r="K664" i="4" a="1"/>
  <c r="K664" i="4" s="1"/>
  <c r="L664" i="4" s="1"/>
  <c r="K665" i="4" a="1"/>
  <c r="K665" i="4" s="1"/>
  <c r="L665" i="4" s="1"/>
  <c r="K666" i="4" a="1"/>
  <c r="K666" i="4" s="1"/>
  <c r="L666" i="4" s="1"/>
  <c r="K667" i="4" a="1"/>
  <c r="K667" i="4" s="1"/>
  <c r="L667" i="4" s="1"/>
  <c r="K668" i="4" a="1"/>
  <c r="K668" i="4" s="1"/>
  <c r="L668" i="4" s="1"/>
  <c r="K669" i="4" a="1"/>
  <c r="K669" i="4" s="1"/>
  <c r="L669" i="4" s="1"/>
  <c r="K670" i="4" a="1"/>
  <c r="K670" i="4" s="1"/>
  <c r="L670" i="4" s="1"/>
  <c r="K671" i="4" a="1"/>
  <c r="K671" i="4" s="1"/>
  <c r="L671" i="4" s="1"/>
  <c r="K672" i="4" a="1"/>
  <c r="K672" i="4" s="1"/>
  <c r="L672" i="4" s="1"/>
  <c r="K673" i="4" a="1"/>
  <c r="K673" i="4" s="1"/>
  <c r="L673" i="4" s="1"/>
  <c r="K674" i="4" a="1"/>
  <c r="K674" i="4" s="1"/>
  <c r="L674" i="4" s="1"/>
  <c r="K675" i="4" a="1"/>
  <c r="K675" i="4" s="1"/>
  <c r="L675" i="4" s="1"/>
  <c r="K676" i="4" a="1"/>
  <c r="K676" i="4" s="1"/>
  <c r="L676" i="4" s="1"/>
  <c r="K677" i="4" a="1"/>
  <c r="K677" i="4" s="1"/>
  <c r="L677" i="4" s="1"/>
  <c r="K678" i="4" a="1"/>
  <c r="K678" i="4" s="1"/>
  <c r="L678" i="4" s="1"/>
  <c r="K679" i="4" a="1"/>
  <c r="K679" i="4" s="1"/>
  <c r="L679" i="4" s="1"/>
  <c r="K680" i="4" a="1"/>
  <c r="K680" i="4" s="1"/>
  <c r="L680" i="4" s="1"/>
  <c r="K681" i="4" a="1"/>
  <c r="K681" i="4" s="1"/>
  <c r="L681" i="4" s="1"/>
  <c r="K682" i="4" a="1"/>
  <c r="K682" i="4" s="1"/>
  <c r="L682" i="4" s="1"/>
  <c r="K683" i="4" a="1"/>
  <c r="K683" i="4" s="1"/>
  <c r="L683" i="4" s="1"/>
  <c r="K684" i="4" a="1"/>
  <c r="K684" i="4" s="1"/>
  <c r="L684" i="4" s="1"/>
  <c r="K685" i="4" a="1"/>
  <c r="K685" i="4" s="1"/>
  <c r="L685" i="4" s="1"/>
  <c r="K686" i="4" a="1"/>
  <c r="K686" i="4" s="1"/>
  <c r="L686" i="4" s="1"/>
  <c r="K687" i="4" a="1"/>
  <c r="K687" i="4" s="1"/>
  <c r="L687" i="4" s="1"/>
  <c r="K688" i="4" a="1"/>
  <c r="K688" i="4" s="1"/>
  <c r="L688" i="4" s="1"/>
  <c r="K689" i="4" a="1"/>
  <c r="K689" i="4" s="1"/>
  <c r="L689" i="4" s="1"/>
  <c r="K690" i="4" a="1"/>
  <c r="K690" i="4" s="1"/>
  <c r="L690" i="4" s="1"/>
  <c r="K691" i="4" a="1"/>
  <c r="K691" i="4" s="1"/>
  <c r="L691" i="4" s="1"/>
  <c r="K692" i="4" a="1"/>
  <c r="K692" i="4" s="1"/>
  <c r="L692" i="4" s="1"/>
  <c r="K693" i="4" a="1"/>
  <c r="K693" i="4" s="1"/>
  <c r="L693" i="4" s="1"/>
  <c r="K694" i="4" a="1"/>
  <c r="K694" i="4" s="1"/>
  <c r="L694" i="4" s="1"/>
  <c r="K695" i="4" a="1"/>
  <c r="K695" i="4" s="1"/>
  <c r="L695" i="4" s="1"/>
  <c r="K696" i="4" a="1"/>
  <c r="K696" i="4" s="1"/>
  <c r="L696" i="4" s="1"/>
  <c r="K697" i="4" a="1"/>
  <c r="K697" i="4" s="1"/>
  <c r="L697" i="4" s="1"/>
  <c r="K698" i="4" a="1"/>
  <c r="K698" i="4" s="1"/>
  <c r="L698" i="4" s="1"/>
  <c r="K699" i="4" a="1"/>
  <c r="K699" i="4" s="1"/>
  <c r="L699" i="4" s="1"/>
  <c r="K700" i="4" a="1"/>
  <c r="K700" i="4" s="1"/>
  <c r="L700" i="4" s="1"/>
  <c r="K701" i="4" a="1"/>
  <c r="K701" i="4" s="1"/>
  <c r="L701" i="4" s="1"/>
  <c r="K702" i="4" a="1"/>
  <c r="K702" i="4" s="1"/>
  <c r="L702" i="4" s="1"/>
  <c r="K703" i="4" a="1"/>
  <c r="K703" i="4" s="1"/>
  <c r="L703" i="4" s="1"/>
  <c r="K704" i="4" a="1"/>
  <c r="K704" i="4" s="1"/>
  <c r="L704" i="4" s="1"/>
  <c r="K705" i="4" a="1"/>
  <c r="K705" i="4" s="1"/>
  <c r="L705" i="4" s="1"/>
  <c r="K706" i="4" a="1"/>
  <c r="K706" i="4" s="1"/>
  <c r="L706" i="4" s="1"/>
  <c r="K707" i="4" a="1"/>
  <c r="K707" i="4" s="1"/>
  <c r="L707" i="4" s="1"/>
  <c r="K708" i="4" a="1"/>
  <c r="K708" i="4" s="1"/>
  <c r="L708" i="4" s="1"/>
  <c r="K709" i="4" a="1"/>
  <c r="K709" i="4" s="1"/>
  <c r="L709" i="4" s="1"/>
  <c r="K710" i="4" a="1"/>
  <c r="K710" i="4" s="1"/>
  <c r="L710" i="4" s="1"/>
  <c r="K711" i="4" a="1"/>
  <c r="K711" i="4" s="1"/>
  <c r="L711" i="4" s="1"/>
  <c r="K712" i="4" a="1"/>
  <c r="K712" i="4" s="1"/>
  <c r="L712" i="4" s="1"/>
  <c r="K713" i="4" a="1"/>
  <c r="K713" i="4" s="1"/>
  <c r="L713" i="4" s="1"/>
  <c r="K714" i="4" a="1"/>
  <c r="K714" i="4" s="1"/>
  <c r="L714" i="4" s="1"/>
  <c r="K715" i="4" a="1"/>
  <c r="K715" i="4" s="1"/>
  <c r="L715" i="4" s="1"/>
  <c r="K716" i="4" a="1"/>
  <c r="K716" i="4" s="1"/>
  <c r="L716" i="4" s="1"/>
  <c r="K717" i="4" a="1"/>
  <c r="K717" i="4" s="1"/>
  <c r="L717" i="4" s="1"/>
  <c r="K718" i="4" a="1"/>
  <c r="K718" i="4" s="1"/>
  <c r="L718" i="4" s="1"/>
  <c r="K719" i="4" a="1"/>
  <c r="K719" i="4" s="1"/>
  <c r="L719" i="4" s="1"/>
  <c r="K720" i="4" a="1"/>
  <c r="K720" i="4" s="1"/>
  <c r="L720" i="4" s="1"/>
  <c r="K721" i="4" a="1"/>
  <c r="K721" i="4" s="1"/>
  <c r="L721" i="4" s="1"/>
  <c r="K722" i="4" a="1"/>
  <c r="K722" i="4" s="1"/>
  <c r="L722" i="4" s="1"/>
  <c r="K723" i="4" a="1"/>
  <c r="K723" i="4" s="1"/>
  <c r="L723" i="4" s="1"/>
  <c r="K724" i="4" a="1"/>
  <c r="K724" i="4" s="1"/>
  <c r="L724" i="4" s="1"/>
  <c r="K725" i="4" a="1"/>
  <c r="K725" i="4" s="1"/>
  <c r="L725" i="4" s="1"/>
  <c r="K726" i="4" a="1"/>
  <c r="K726" i="4" s="1"/>
  <c r="L726" i="4" s="1"/>
  <c r="K727" i="4" a="1"/>
  <c r="K727" i="4" s="1"/>
  <c r="L727" i="4" s="1"/>
  <c r="K728" i="4" a="1"/>
  <c r="K728" i="4" s="1"/>
  <c r="L728" i="4" s="1"/>
  <c r="K729" i="4" a="1"/>
  <c r="K729" i="4" s="1"/>
  <c r="L729" i="4" s="1"/>
  <c r="K730" i="4" a="1"/>
  <c r="K730" i="4" s="1"/>
  <c r="L730" i="4" s="1"/>
  <c r="K731" i="4" a="1"/>
  <c r="K731" i="4" s="1"/>
  <c r="L731" i="4" s="1"/>
  <c r="K732" i="4" a="1"/>
  <c r="K732" i="4" s="1"/>
  <c r="L732" i="4" s="1"/>
  <c r="K733" i="4" a="1"/>
  <c r="K733" i="4" s="1"/>
  <c r="L733" i="4" s="1"/>
  <c r="K734" i="4" a="1"/>
  <c r="K734" i="4" s="1"/>
  <c r="L734" i="4" s="1"/>
  <c r="K735" i="4" a="1"/>
  <c r="K735" i="4" s="1"/>
  <c r="L735" i="4" s="1"/>
  <c r="K736" i="4" a="1"/>
  <c r="K736" i="4" s="1"/>
  <c r="L736" i="4" s="1"/>
  <c r="K737" i="4" a="1"/>
  <c r="K737" i="4" s="1"/>
  <c r="L737" i="4" s="1"/>
  <c r="K738" i="4" a="1"/>
  <c r="K738" i="4" s="1"/>
  <c r="L738" i="4" s="1"/>
  <c r="K739" i="4" a="1"/>
  <c r="K739" i="4" s="1"/>
  <c r="L739" i="4" s="1"/>
  <c r="K740" i="4" a="1"/>
  <c r="K740" i="4" s="1"/>
  <c r="L740" i="4" s="1"/>
  <c r="K741" i="4" a="1"/>
  <c r="K741" i="4" s="1"/>
  <c r="L741" i="4" s="1"/>
  <c r="K742" i="4" a="1"/>
  <c r="K742" i="4" s="1"/>
  <c r="L742" i="4" s="1"/>
  <c r="K743" i="4" a="1"/>
  <c r="K743" i="4" s="1"/>
  <c r="L743" i="4" s="1"/>
  <c r="K744" i="4" a="1"/>
  <c r="K744" i="4" s="1"/>
  <c r="L744" i="4" s="1"/>
  <c r="K745" i="4" a="1"/>
  <c r="K745" i="4" s="1"/>
  <c r="L745" i="4" s="1"/>
  <c r="K746" i="4" a="1"/>
  <c r="K746" i="4" s="1"/>
  <c r="L746" i="4" s="1"/>
  <c r="K747" i="4" a="1"/>
  <c r="K747" i="4" s="1"/>
  <c r="L747" i="4" s="1"/>
  <c r="K748" i="4" a="1"/>
  <c r="K748" i="4" s="1"/>
  <c r="L748" i="4" s="1"/>
  <c r="K749" i="4" a="1"/>
  <c r="K749" i="4" s="1"/>
  <c r="L749" i="4" s="1"/>
  <c r="K750" i="4" a="1"/>
  <c r="K750" i="4" s="1"/>
  <c r="L750" i="4" s="1"/>
  <c r="K751" i="4" a="1"/>
  <c r="K751" i="4" s="1"/>
  <c r="L751" i="4" s="1"/>
  <c r="K752" i="4" a="1"/>
  <c r="K752" i="4" s="1"/>
  <c r="L752" i="4" s="1"/>
  <c r="K753" i="4" a="1"/>
  <c r="K753" i="4" s="1"/>
  <c r="L753" i="4" s="1"/>
  <c r="K754" i="4" a="1"/>
  <c r="K754" i="4" s="1"/>
  <c r="L754" i="4" s="1"/>
  <c r="K755" i="4" a="1"/>
  <c r="K755" i="4" s="1"/>
  <c r="L755" i="4" s="1"/>
  <c r="K756" i="4" a="1"/>
  <c r="K756" i="4" s="1"/>
  <c r="L756" i="4" s="1"/>
  <c r="K757" i="4" a="1"/>
  <c r="K757" i="4" s="1"/>
  <c r="L757" i="4" s="1"/>
  <c r="K758" i="4" a="1"/>
  <c r="K758" i="4" s="1"/>
  <c r="L758" i="4" s="1"/>
  <c r="K759" i="4" a="1"/>
  <c r="K759" i="4" s="1"/>
  <c r="L759" i="4" s="1"/>
  <c r="K760" i="4" a="1"/>
  <c r="K760" i="4" s="1"/>
  <c r="L760" i="4" s="1"/>
  <c r="K761" i="4" a="1"/>
  <c r="K761" i="4" s="1"/>
  <c r="L761" i="4" s="1"/>
  <c r="K762" i="4" a="1"/>
  <c r="K762" i="4" s="1"/>
  <c r="L762" i="4" s="1"/>
  <c r="K763" i="4" a="1"/>
  <c r="K763" i="4" s="1"/>
  <c r="L763" i="4" s="1"/>
  <c r="K764" i="4" a="1"/>
  <c r="K764" i="4" s="1"/>
  <c r="L764" i="4" s="1"/>
  <c r="K765" i="4" a="1"/>
  <c r="K765" i="4" s="1"/>
  <c r="L765" i="4" s="1"/>
  <c r="K766" i="4" a="1"/>
  <c r="K766" i="4" s="1"/>
  <c r="L766" i="4" s="1"/>
  <c r="K767" i="4" a="1"/>
  <c r="K767" i="4" s="1"/>
  <c r="L767" i="4" s="1"/>
  <c r="K768" i="4" a="1"/>
  <c r="K768" i="4" s="1"/>
  <c r="L768" i="4" s="1"/>
  <c r="K769" i="4" a="1"/>
  <c r="K769" i="4" s="1"/>
  <c r="L769" i="4" s="1"/>
  <c r="K770" i="4" a="1"/>
  <c r="K770" i="4" s="1"/>
  <c r="L770" i="4" s="1"/>
  <c r="K771" i="4" a="1"/>
  <c r="K771" i="4" s="1"/>
  <c r="L771" i="4" s="1"/>
  <c r="K772" i="4" a="1"/>
  <c r="K772" i="4" s="1"/>
  <c r="L772" i="4" s="1"/>
  <c r="K773" i="4" a="1"/>
  <c r="K773" i="4" s="1"/>
  <c r="L773" i="4" s="1"/>
  <c r="K774" i="4" a="1"/>
  <c r="K774" i="4" s="1"/>
  <c r="L774" i="4" s="1"/>
  <c r="K775" i="4" a="1"/>
  <c r="K775" i="4" s="1"/>
  <c r="L775" i="4" s="1"/>
  <c r="K776" i="4" a="1"/>
  <c r="K776" i="4" s="1"/>
  <c r="L776" i="4" s="1"/>
  <c r="K777" i="4" a="1"/>
  <c r="K777" i="4" s="1"/>
  <c r="L777" i="4" s="1"/>
  <c r="K778" i="4" a="1"/>
  <c r="K778" i="4" s="1"/>
  <c r="L778" i="4" s="1"/>
  <c r="K779" i="4" a="1"/>
  <c r="K779" i="4" s="1"/>
  <c r="L779" i="4" s="1"/>
  <c r="K780" i="4" a="1"/>
  <c r="K780" i="4" s="1"/>
  <c r="L780" i="4" s="1"/>
  <c r="K781" i="4" a="1"/>
  <c r="K781" i="4" s="1"/>
  <c r="L781" i="4" s="1"/>
  <c r="K782" i="4" a="1"/>
  <c r="K782" i="4" s="1"/>
  <c r="L782" i="4" s="1"/>
  <c r="K783" i="4" a="1"/>
  <c r="K783" i="4" s="1"/>
  <c r="L783" i="4" s="1"/>
  <c r="K784" i="4" a="1"/>
  <c r="K784" i="4" s="1"/>
  <c r="L784" i="4" s="1"/>
  <c r="K785" i="4" a="1"/>
  <c r="K785" i="4" s="1"/>
  <c r="L785" i="4" s="1"/>
  <c r="K786" i="4" a="1"/>
  <c r="K786" i="4" s="1"/>
  <c r="L786" i="4" s="1"/>
  <c r="K787" i="4" a="1"/>
  <c r="K787" i="4" s="1"/>
  <c r="L787" i="4" s="1"/>
  <c r="K788" i="4" a="1"/>
  <c r="K788" i="4" s="1"/>
  <c r="L788" i="4" s="1"/>
  <c r="K789" i="4" a="1"/>
  <c r="K789" i="4" s="1"/>
  <c r="L789" i="4" s="1"/>
  <c r="K790" i="4" a="1"/>
  <c r="K790" i="4" s="1"/>
  <c r="L790" i="4" s="1"/>
  <c r="K791" i="4" a="1"/>
  <c r="K791" i="4" s="1"/>
  <c r="L791" i="4" s="1"/>
  <c r="K792" i="4" a="1"/>
  <c r="K792" i="4" s="1"/>
  <c r="L792" i="4" s="1"/>
  <c r="K793" i="4" a="1"/>
  <c r="K793" i="4" s="1"/>
  <c r="L793" i="4" s="1"/>
  <c r="K794" i="4" a="1"/>
  <c r="K794" i="4" s="1"/>
  <c r="L794" i="4" s="1"/>
  <c r="K795" i="4" a="1"/>
  <c r="K795" i="4" s="1"/>
  <c r="L795" i="4" s="1"/>
  <c r="K796" i="4" a="1"/>
  <c r="K796" i="4" s="1"/>
  <c r="L796" i="4" s="1"/>
  <c r="K797" i="4" a="1"/>
  <c r="K797" i="4" s="1"/>
  <c r="L797" i="4" s="1"/>
  <c r="K798" i="4" a="1"/>
  <c r="K798" i="4" s="1"/>
  <c r="L798" i="4" s="1"/>
  <c r="K799" i="4" a="1"/>
  <c r="K799" i="4" s="1"/>
  <c r="L799" i="4" s="1"/>
  <c r="K800" i="4" a="1"/>
  <c r="K800" i="4" s="1"/>
  <c r="L800" i="4" s="1"/>
  <c r="K801" i="4" a="1"/>
  <c r="K801" i="4" s="1"/>
  <c r="L801" i="4" s="1"/>
  <c r="K802" i="4" a="1"/>
  <c r="K802" i="4" s="1"/>
  <c r="L802" i="4" s="1"/>
  <c r="K803" i="4" a="1"/>
  <c r="K803" i="4" s="1"/>
  <c r="L803" i="4" s="1"/>
  <c r="K804" i="4" a="1"/>
  <c r="K804" i="4" s="1"/>
  <c r="L804" i="4" s="1"/>
  <c r="K805" i="4" a="1"/>
  <c r="K805" i="4" s="1"/>
  <c r="L805" i="4" s="1"/>
  <c r="K806" i="4" a="1"/>
  <c r="K806" i="4" s="1"/>
  <c r="L806" i="4" s="1"/>
  <c r="K807" i="4" a="1"/>
  <c r="K807" i="4" s="1"/>
  <c r="L807" i="4" s="1"/>
  <c r="K808" i="4" a="1"/>
  <c r="K808" i="4" s="1"/>
  <c r="L808" i="4" s="1"/>
  <c r="K809" i="4" a="1"/>
  <c r="K809" i="4" s="1"/>
  <c r="L809" i="4" s="1"/>
  <c r="K810" i="4" a="1"/>
  <c r="K810" i="4" s="1"/>
  <c r="L810" i="4" s="1"/>
  <c r="K811" i="4" a="1"/>
  <c r="K811" i="4" s="1"/>
  <c r="L811" i="4" s="1"/>
  <c r="K812" i="4" a="1"/>
  <c r="K812" i="4" s="1"/>
  <c r="L812" i="4" s="1"/>
  <c r="K813" i="4" a="1"/>
  <c r="K813" i="4" s="1"/>
  <c r="L813" i="4" s="1"/>
  <c r="K814" i="4" a="1"/>
  <c r="K814" i="4" s="1"/>
  <c r="L814" i="4" s="1"/>
  <c r="K815" i="4" a="1"/>
  <c r="K815" i="4" s="1"/>
  <c r="L815" i="4" s="1"/>
  <c r="K816" i="4" a="1"/>
  <c r="K816" i="4" s="1"/>
  <c r="L816" i="4" s="1"/>
  <c r="K817" i="4" a="1"/>
  <c r="K817" i="4" s="1"/>
  <c r="L817" i="4" s="1"/>
  <c r="K818" i="4" a="1"/>
  <c r="K818" i="4" s="1"/>
  <c r="L818" i="4" s="1"/>
  <c r="K819" i="4" a="1"/>
  <c r="K819" i="4" s="1"/>
  <c r="L819" i="4" s="1"/>
  <c r="K820" i="4" a="1"/>
  <c r="K820" i="4" s="1"/>
  <c r="L820" i="4" s="1"/>
  <c r="K821" i="4" a="1"/>
  <c r="K821" i="4" s="1"/>
  <c r="L821" i="4" s="1"/>
  <c r="K822" i="4" a="1"/>
  <c r="K822" i="4" s="1"/>
  <c r="L822" i="4" s="1"/>
  <c r="K823" i="4" a="1"/>
  <c r="K823" i="4" s="1"/>
  <c r="L823" i="4" s="1"/>
  <c r="K824" i="4" a="1"/>
  <c r="K824" i="4" s="1"/>
  <c r="L824" i="4" s="1"/>
  <c r="K825" i="4" a="1"/>
  <c r="K825" i="4" s="1"/>
  <c r="L825" i="4" s="1"/>
  <c r="K826" i="4" a="1"/>
  <c r="K826" i="4" s="1"/>
  <c r="L826" i="4" s="1"/>
  <c r="K827" i="4" a="1"/>
  <c r="K827" i="4" s="1"/>
  <c r="L827" i="4" s="1"/>
  <c r="K828" i="4" a="1"/>
  <c r="K828" i="4" s="1"/>
  <c r="L828" i="4" s="1"/>
  <c r="K829" i="4" a="1"/>
  <c r="K829" i="4" s="1"/>
  <c r="L829" i="4" s="1"/>
  <c r="K830" i="4" a="1"/>
  <c r="K830" i="4" s="1"/>
  <c r="L830" i="4" s="1"/>
  <c r="K831" i="4" a="1"/>
  <c r="K831" i="4" s="1"/>
  <c r="L831" i="4" s="1"/>
  <c r="K832" i="4" a="1"/>
  <c r="K832" i="4" s="1"/>
  <c r="L832" i="4" s="1"/>
  <c r="K833" i="4" a="1"/>
  <c r="K833" i="4" s="1"/>
  <c r="L833" i="4" s="1"/>
  <c r="K834" i="4" a="1"/>
  <c r="K834" i="4" s="1"/>
  <c r="L834" i="4" s="1"/>
  <c r="K835" i="4" a="1"/>
  <c r="K835" i="4" s="1"/>
  <c r="L835" i="4" s="1"/>
  <c r="K836" i="4" a="1"/>
  <c r="K836" i="4" s="1"/>
  <c r="L836" i="4" s="1"/>
  <c r="K837" i="4" a="1"/>
  <c r="K837" i="4" s="1"/>
  <c r="L837" i="4" s="1"/>
  <c r="K838" i="4" a="1"/>
  <c r="K838" i="4" s="1"/>
  <c r="L838" i="4" s="1"/>
  <c r="K839" i="4" a="1"/>
  <c r="K839" i="4" s="1"/>
  <c r="L839" i="4" s="1"/>
  <c r="K840" i="4" a="1"/>
  <c r="K840" i="4" s="1"/>
  <c r="L840" i="4" s="1"/>
  <c r="K841" i="4" a="1"/>
  <c r="K841" i="4" s="1"/>
  <c r="L841" i="4" s="1"/>
  <c r="K842" i="4" a="1"/>
  <c r="K842" i="4" s="1"/>
  <c r="L842" i="4" s="1"/>
  <c r="K843" i="4" a="1"/>
  <c r="K843" i="4" s="1"/>
  <c r="L843" i="4" s="1"/>
  <c r="K844" i="4" a="1"/>
  <c r="K844" i="4" s="1"/>
  <c r="L844" i="4" s="1"/>
  <c r="K845" i="4" a="1"/>
  <c r="K845" i="4" s="1"/>
  <c r="L845" i="4" s="1"/>
  <c r="K846" i="4" a="1"/>
  <c r="K846" i="4" s="1"/>
  <c r="L846" i="4" s="1"/>
  <c r="K847" i="4" a="1"/>
  <c r="K847" i="4" s="1"/>
  <c r="L847" i="4" s="1"/>
  <c r="K848" i="4" a="1"/>
  <c r="K848" i="4" s="1"/>
  <c r="L848" i="4" s="1"/>
  <c r="K849" i="4" a="1"/>
  <c r="K849" i="4" s="1"/>
  <c r="L849" i="4" s="1"/>
  <c r="K850" i="4" a="1"/>
  <c r="K850" i="4" s="1"/>
  <c r="L850" i="4" s="1"/>
  <c r="K851" i="4" a="1"/>
  <c r="K851" i="4" s="1"/>
  <c r="L851" i="4" s="1"/>
  <c r="K852" i="4" a="1"/>
  <c r="K852" i="4" s="1"/>
  <c r="L852" i="4" s="1"/>
  <c r="K853" i="4" a="1"/>
  <c r="K853" i="4" s="1"/>
  <c r="L853" i="4" s="1"/>
  <c r="K854" i="4" a="1"/>
  <c r="K854" i="4" s="1"/>
  <c r="L854" i="4" s="1"/>
  <c r="K855" i="4" a="1"/>
  <c r="K855" i="4" s="1"/>
  <c r="L855" i="4" s="1"/>
  <c r="K856" i="4" a="1"/>
  <c r="K856" i="4" s="1"/>
  <c r="L856" i="4" s="1"/>
  <c r="K857" i="4" a="1"/>
  <c r="K857" i="4" s="1"/>
  <c r="L857" i="4" s="1"/>
  <c r="K858" i="4" a="1"/>
  <c r="K858" i="4" s="1"/>
  <c r="L858" i="4" s="1"/>
  <c r="K859" i="4" a="1"/>
  <c r="K859" i="4" s="1"/>
  <c r="L859" i="4" s="1"/>
  <c r="K860" i="4" a="1"/>
  <c r="K860" i="4" s="1"/>
  <c r="L860" i="4" s="1"/>
  <c r="K861" i="4" a="1"/>
  <c r="K861" i="4" s="1"/>
  <c r="L861" i="4" s="1"/>
  <c r="K862" i="4" a="1"/>
  <c r="K862" i="4" s="1"/>
  <c r="L862" i="4" s="1"/>
  <c r="K863" i="4" a="1"/>
  <c r="K863" i="4" s="1"/>
  <c r="L863" i="4" s="1"/>
  <c r="K864" i="4" a="1"/>
  <c r="K864" i="4" s="1"/>
  <c r="L864" i="4" s="1"/>
  <c r="K865" i="4" a="1"/>
  <c r="K865" i="4" s="1"/>
  <c r="L865" i="4" s="1"/>
  <c r="K866" i="4" a="1"/>
  <c r="K866" i="4" s="1"/>
  <c r="L866" i="4" s="1"/>
  <c r="K867" i="4" a="1"/>
  <c r="K867" i="4" s="1"/>
  <c r="L867" i="4" s="1"/>
  <c r="K868" i="4" a="1"/>
  <c r="K868" i="4" s="1"/>
  <c r="L868" i="4" s="1"/>
  <c r="K869" i="4" a="1"/>
  <c r="K869" i="4" s="1"/>
  <c r="L869" i="4" s="1"/>
  <c r="K870" i="4" a="1"/>
  <c r="K870" i="4" s="1"/>
  <c r="L870" i="4" s="1"/>
  <c r="K871" i="4" a="1"/>
  <c r="K871" i="4" s="1"/>
  <c r="L871" i="4" s="1"/>
  <c r="K872" i="4" a="1"/>
  <c r="K872" i="4" s="1"/>
  <c r="L872" i="4" s="1"/>
  <c r="K873" i="4" a="1"/>
  <c r="K873" i="4" s="1"/>
  <c r="L873" i="4" s="1"/>
  <c r="K874" i="4" a="1"/>
  <c r="K874" i="4" s="1"/>
  <c r="L874" i="4" s="1"/>
  <c r="K875" i="4" a="1"/>
  <c r="K875" i="4" s="1"/>
  <c r="L875" i="4" s="1"/>
  <c r="K876" i="4" a="1"/>
  <c r="K876" i="4" s="1"/>
  <c r="L876" i="4" s="1"/>
  <c r="K877" i="4" a="1"/>
  <c r="K877" i="4" s="1"/>
  <c r="L877" i="4" s="1"/>
  <c r="K878" i="4" a="1"/>
  <c r="K878" i="4" s="1"/>
  <c r="L878" i="4" s="1"/>
  <c r="K879" i="4" a="1"/>
  <c r="K879" i="4" s="1"/>
  <c r="L879" i="4" s="1"/>
  <c r="K880" i="4" a="1"/>
  <c r="K880" i="4" s="1"/>
  <c r="L880" i="4" s="1"/>
  <c r="K881" i="4" a="1"/>
  <c r="K881" i="4" s="1"/>
  <c r="L881" i="4" s="1"/>
  <c r="K882" i="4" a="1"/>
  <c r="K882" i="4" s="1"/>
  <c r="L882" i="4" s="1"/>
  <c r="K883" i="4" a="1"/>
  <c r="K883" i="4" s="1"/>
  <c r="L883" i="4" s="1"/>
  <c r="K884" i="4" a="1"/>
  <c r="K884" i="4" s="1"/>
  <c r="L884" i="4" s="1"/>
  <c r="K885" i="4" a="1"/>
  <c r="K885" i="4" s="1"/>
  <c r="L885" i="4" s="1"/>
  <c r="K886" i="4" a="1"/>
  <c r="K886" i="4" s="1"/>
  <c r="L886" i="4" s="1"/>
  <c r="K887" i="4" a="1"/>
  <c r="K887" i="4" s="1"/>
  <c r="L887" i="4" s="1"/>
  <c r="K888" i="4" a="1"/>
  <c r="K888" i="4" s="1"/>
  <c r="L888" i="4" s="1"/>
  <c r="K889" i="4" a="1"/>
  <c r="K889" i="4" s="1"/>
  <c r="L889" i="4" s="1"/>
  <c r="K890" i="4" a="1"/>
  <c r="K890" i="4" s="1"/>
  <c r="L890" i="4" s="1"/>
  <c r="K891" i="4" a="1"/>
  <c r="K891" i="4" s="1"/>
  <c r="L891" i="4" s="1"/>
  <c r="K892" i="4" a="1"/>
  <c r="K892" i="4" s="1"/>
  <c r="L892" i="4" s="1"/>
  <c r="K893" i="4" a="1"/>
  <c r="K893" i="4" s="1"/>
  <c r="L893" i="4" s="1"/>
  <c r="K894" i="4" a="1"/>
  <c r="K894" i="4" s="1"/>
  <c r="L894" i="4" s="1"/>
  <c r="K895" i="4" a="1"/>
  <c r="K895" i="4" s="1"/>
  <c r="L895" i="4" s="1"/>
  <c r="K896" i="4" a="1"/>
  <c r="K896" i="4" s="1"/>
  <c r="L896" i="4" s="1"/>
  <c r="K897" i="4" a="1"/>
  <c r="K897" i="4" s="1"/>
  <c r="L897" i="4" s="1"/>
  <c r="K898" i="4" a="1"/>
  <c r="K898" i="4" s="1"/>
  <c r="L898" i="4" s="1"/>
  <c r="K899" i="4" a="1"/>
  <c r="K899" i="4" s="1"/>
  <c r="L899" i="4" s="1"/>
  <c r="K900" i="4" a="1"/>
  <c r="K900" i="4" s="1"/>
  <c r="L900" i="4" s="1"/>
  <c r="K901" i="4" a="1"/>
  <c r="K901" i="4" s="1"/>
  <c r="L901" i="4" s="1"/>
  <c r="K902" i="4" a="1"/>
  <c r="K902" i="4" s="1"/>
  <c r="L902" i="4" s="1"/>
  <c r="K903" i="4" a="1"/>
  <c r="K903" i="4" s="1"/>
  <c r="L903" i="4" s="1"/>
  <c r="K904" i="4" a="1"/>
  <c r="K904" i="4" s="1"/>
  <c r="L904" i="4" s="1"/>
  <c r="K905" i="4" a="1"/>
  <c r="K905" i="4" s="1"/>
  <c r="L905" i="4" s="1"/>
  <c r="K906" i="4" a="1"/>
  <c r="K906" i="4" s="1"/>
  <c r="L906" i="4" s="1"/>
  <c r="K907" i="4" a="1"/>
  <c r="K907" i="4" s="1"/>
  <c r="L907" i="4" s="1"/>
  <c r="K908" i="4" a="1"/>
  <c r="K908" i="4" s="1"/>
  <c r="L908" i="4" s="1"/>
  <c r="K909" i="4" a="1"/>
  <c r="K909" i="4" s="1"/>
  <c r="L909" i="4" s="1"/>
  <c r="K910" i="4" a="1"/>
  <c r="K910" i="4" s="1"/>
  <c r="L910" i="4" s="1"/>
  <c r="K911" i="4" a="1"/>
  <c r="K911" i="4" s="1"/>
  <c r="L911" i="4" s="1"/>
  <c r="K912" i="4" a="1"/>
  <c r="K912" i="4" s="1"/>
  <c r="L912" i="4" s="1"/>
  <c r="K913" i="4" a="1"/>
  <c r="K913" i="4" s="1"/>
  <c r="L913" i="4" s="1"/>
  <c r="K914" i="4" a="1"/>
  <c r="K914" i="4" s="1"/>
  <c r="L914" i="4" s="1"/>
  <c r="K915" i="4" a="1"/>
  <c r="K915" i="4" s="1"/>
  <c r="L915" i="4" s="1"/>
  <c r="K916" i="4" a="1"/>
  <c r="K916" i="4" s="1"/>
  <c r="L916" i="4" s="1"/>
  <c r="K917" i="4" a="1"/>
  <c r="K917" i="4" s="1"/>
  <c r="L917" i="4" s="1"/>
  <c r="K918" i="4" a="1"/>
  <c r="K918" i="4" s="1"/>
  <c r="L918" i="4" s="1"/>
  <c r="K919" i="4" a="1"/>
  <c r="K919" i="4" s="1"/>
  <c r="L919" i="4" s="1"/>
  <c r="K920" i="4" a="1"/>
  <c r="K920" i="4" s="1"/>
  <c r="L920" i="4" s="1"/>
  <c r="K921" i="4" a="1"/>
  <c r="K921" i="4" s="1"/>
  <c r="L921" i="4" s="1"/>
  <c r="K922" i="4" a="1"/>
  <c r="K922" i="4" s="1"/>
  <c r="L922" i="4" s="1"/>
  <c r="K923" i="4" a="1"/>
  <c r="K923" i="4" s="1"/>
  <c r="L923" i="4" s="1"/>
  <c r="K924" i="4" a="1"/>
  <c r="K924" i="4" s="1"/>
  <c r="L924" i="4" s="1"/>
  <c r="K925" i="4" a="1"/>
  <c r="K925" i="4" s="1"/>
  <c r="L925" i="4" s="1"/>
  <c r="K926" i="4" a="1"/>
  <c r="K926" i="4" s="1"/>
  <c r="L926" i="4" s="1"/>
  <c r="K927" i="4" a="1"/>
  <c r="K927" i="4" s="1"/>
  <c r="L927" i="4" s="1"/>
  <c r="K928" i="4" a="1"/>
  <c r="K928" i="4" s="1"/>
  <c r="L928" i="4" s="1"/>
  <c r="K929" i="4" a="1"/>
  <c r="K929" i="4" s="1"/>
  <c r="L929" i="4" s="1"/>
  <c r="K930" i="4" a="1"/>
  <c r="K930" i="4" s="1"/>
  <c r="L930" i="4" s="1"/>
  <c r="K931" i="4" a="1"/>
  <c r="K931" i="4" s="1"/>
  <c r="L931" i="4" s="1"/>
  <c r="K932" i="4" a="1"/>
  <c r="K932" i="4" s="1"/>
  <c r="L932" i="4" s="1"/>
  <c r="K933" i="4" a="1"/>
  <c r="K933" i="4" s="1"/>
  <c r="L933" i="4" s="1"/>
  <c r="K934" i="4" a="1"/>
  <c r="K934" i="4" s="1"/>
  <c r="L934" i="4" s="1"/>
  <c r="K935" i="4" a="1"/>
  <c r="K935" i="4" s="1"/>
  <c r="L935" i="4" s="1"/>
  <c r="K936" i="4" a="1"/>
  <c r="K936" i="4" s="1"/>
  <c r="L936" i="4" s="1"/>
  <c r="K937" i="4" a="1"/>
  <c r="K937" i="4" s="1"/>
  <c r="L937" i="4" s="1"/>
  <c r="K938" i="4" a="1"/>
  <c r="K938" i="4" s="1"/>
  <c r="L938" i="4" s="1"/>
  <c r="K939" i="4" a="1"/>
  <c r="K939" i="4" s="1"/>
  <c r="L939" i="4" s="1"/>
  <c r="K940" i="4" a="1"/>
  <c r="K940" i="4" s="1"/>
  <c r="L940" i="4" s="1"/>
  <c r="K941" i="4" a="1"/>
  <c r="K941" i="4" s="1"/>
  <c r="L941" i="4" s="1"/>
  <c r="K942" i="4" a="1"/>
  <c r="K942" i="4" s="1"/>
  <c r="L942" i="4" s="1"/>
  <c r="K943" i="4" a="1"/>
  <c r="K943" i="4" s="1"/>
  <c r="L943" i="4" s="1"/>
  <c r="K944" i="4" a="1"/>
  <c r="K944" i="4" s="1"/>
  <c r="L944" i="4" s="1"/>
  <c r="K945" i="4" a="1"/>
  <c r="K945" i="4" s="1"/>
  <c r="L945" i="4" s="1"/>
  <c r="K946" i="4" a="1"/>
  <c r="K946" i="4" s="1"/>
  <c r="L946" i="4" s="1"/>
  <c r="K947" i="4" a="1"/>
  <c r="K947" i="4" s="1"/>
  <c r="L947" i="4" s="1"/>
  <c r="K948" i="4" a="1"/>
  <c r="K948" i="4" s="1"/>
  <c r="L948" i="4" s="1"/>
  <c r="K949" i="4" a="1"/>
  <c r="K949" i="4" s="1"/>
  <c r="L949" i="4" s="1"/>
  <c r="K950" i="4" a="1"/>
  <c r="K950" i="4" s="1"/>
  <c r="L950" i="4" s="1"/>
  <c r="K951" i="4" a="1"/>
  <c r="K951" i="4" s="1"/>
  <c r="L951" i="4" s="1"/>
  <c r="K952" i="4" a="1"/>
  <c r="K952" i="4" s="1"/>
  <c r="L952" i="4" s="1"/>
  <c r="K953" i="4" a="1"/>
  <c r="K953" i="4" s="1"/>
  <c r="L953" i="4" s="1"/>
  <c r="K954" i="4" a="1"/>
  <c r="K954" i="4" s="1"/>
  <c r="L954" i="4" s="1"/>
  <c r="K955" i="4" a="1"/>
  <c r="K955" i="4" s="1"/>
  <c r="L955" i="4" s="1"/>
  <c r="K956" i="4" a="1"/>
  <c r="K956" i="4" s="1"/>
  <c r="L956" i="4" s="1"/>
  <c r="K957" i="4" a="1"/>
  <c r="K957" i="4" s="1"/>
  <c r="L957" i="4" s="1"/>
  <c r="K958" i="4" a="1"/>
  <c r="K958" i="4" s="1"/>
  <c r="L958" i="4" s="1"/>
  <c r="K959" i="4" a="1"/>
  <c r="K959" i="4" s="1"/>
  <c r="L959" i="4" s="1"/>
  <c r="K960" i="4" a="1"/>
  <c r="K960" i="4" s="1"/>
  <c r="L960" i="4" s="1"/>
  <c r="K961" i="4" a="1"/>
  <c r="K961" i="4" s="1"/>
  <c r="L961" i="4" s="1"/>
  <c r="K962" i="4" a="1"/>
  <c r="K962" i="4" s="1"/>
  <c r="L962" i="4" s="1"/>
  <c r="K963" i="4" a="1"/>
  <c r="K963" i="4" s="1"/>
  <c r="L963" i="4" s="1"/>
  <c r="K964" i="4" a="1"/>
  <c r="K964" i="4" s="1"/>
  <c r="L964" i="4" s="1"/>
  <c r="K965" i="4" a="1"/>
  <c r="K965" i="4" s="1"/>
  <c r="L965" i="4" s="1"/>
  <c r="K966" i="4" a="1"/>
  <c r="K966" i="4" s="1"/>
  <c r="L966" i="4" s="1"/>
  <c r="K967" i="4" a="1"/>
  <c r="K967" i="4" s="1"/>
  <c r="L967" i="4" s="1"/>
  <c r="K968" i="4" a="1"/>
  <c r="K968" i="4" s="1"/>
  <c r="L968" i="4" s="1"/>
  <c r="K969" i="4" a="1"/>
  <c r="K969" i="4" s="1"/>
  <c r="L969" i="4" s="1"/>
  <c r="K970" i="4" a="1"/>
  <c r="K970" i="4" s="1"/>
  <c r="L970" i="4" s="1"/>
  <c r="K971" i="4" a="1"/>
  <c r="K971" i="4" s="1"/>
  <c r="L971" i="4" s="1"/>
  <c r="K972" i="4" a="1"/>
  <c r="K972" i="4" s="1"/>
  <c r="L972" i="4" s="1"/>
  <c r="K973" i="4" a="1"/>
  <c r="K973" i="4" s="1"/>
  <c r="L973" i="4" s="1"/>
  <c r="K974" i="4" a="1"/>
  <c r="K974" i="4" s="1"/>
  <c r="L974" i="4" s="1"/>
  <c r="K975" i="4" a="1"/>
  <c r="K975" i="4" s="1"/>
  <c r="L975" i="4" s="1"/>
  <c r="K976" i="4" a="1"/>
  <c r="K976" i="4" s="1"/>
  <c r="L976" i="4" s="1"/>
  <c r="K977" i="4" a="1"/>
  <c r="K977" i="4" s="1"/>
  <c r="L977" i="4" s="1"/>
  <c r="K978" i="4" a="1"/>
  <c r="K978" i="4" s="1"/>
  <c r="L978" i="4" s="1"/>
  <c r="K979" i="4" a="1"/>
  <c r="K979" i="4" s="1"/>
  <c r="L979" i="4" s="1"/>
  <c r="K980" i="4" a="1"/>
  <c r="K980" i="4" s="1"/>
  <c r="L980" i="4" s="1"/>
  <c r="K981" i="4" a="1"/>
  <c r="K981" i="4" s="1"/>
  <c r="L981" i="4" s="1"/>
  <c r="K982" i="4" a="1"/>
  <c r="K982" i="4" s="1"/>
  <c r="L982" i="4" s="1"/>
  <c r="K983" i="4" a="1"/>
  <c r="K983" i="4" s="1"/>
  <c r="L983" i="4" s="1"/>
  <c r="K984" i="4" a="1"/>
  <c r="K984" i="4" s="1"/>
  <c r="L984" i="4" s="1"/>
  <c r="K985" i="4" a="1"/>
  <c r="K985" i="4" s="1"/>
  <c r="L985" i="4" s="1"/>
  <c r="K986" i="4" a="1"/>
  <c r="K986" i="4" s="1"/>
  <c r="L986" i="4" s="1"/>
  <c r="K987" i="4" a="1"/>
  <c r="K987" i="4" s="1"/>
  <c r="L987" i="4" s="1"/>
  <c r="K988" i="4" a="1"/>
  <c r="K988" i="4" s="1"/>
  <c r="L988" i="4" s="1"/>
  <c r="K989" i="4" a="1"/>
  <c r="K989" i="4" s="1"/>
  <c r="L989" i="4" s="1"/>
  <c r="K990" i="4" a="1"/>
  <c r="K990" i="4" s="1"/>
  <c r="L990" i="4" s="1"/>
  <c r="K991" i="4" a="1"/>
  <c r="K991" i="4" s="1"/>
  <c r="L991" i="4" s="1"/>
  <c r="K992" i="4" a="1"/>
  <c r="K992" i="4" s="1"/>
  <c r="L992" i="4" s="1"/>
  <c r="K993" i="4" a="1"/>
  <c r="K993" i="4" s="1"/>
  <c r="L993" i="4" s="1"/>
  <c r="K994" i="4" a="1"/>
  <c r="K994" i="4" s="1"/>
  <c r="L994" i="4" s="1"/>
  <c r="K995" i="4" a="1"/>
  <c r="K995" i="4" s="1"/>
  <c r="L995" i="4" s="1"/>
  <c r="K996" i="4" a="1"/>
  <c r="K996" i="4" s="1"/>
  <c r="L996" i="4" s="1"/>
  <c r="K997" i="4" a="1"/>
  <c r="K997" i="4" s="1"/>
  <c r="L997" i="4" s="1"/>
  <c r="K998" i="4" a="1"/>
  <c r="K998" i="4" s="1"/>
  <c r="L998" i="4" s="1"/>
  <c r="K999" i="4" a="1"/>
  <c r="K999" i="4" s="1"/>
  <c r="L999" i="4" s="1"/>
  <c r="K1000" i="4" a="1"/>
  <c r="K1000" i="4" s="1"/>
  <c r="L1000" i="4" s="1"/>
  <c r="K1001" i="4" a="1"/>
  <c r="K1001" i="4" s="1"/>
  <c r="L1001" i="4" s="1"/>
  <c r="K1002" i="4" a="1"/>
  <c r="K1002" i="4" s="1"/>
  <c r="L1002" i="4" s="1"/>
  <c r="K1003" i="4" a="1"/>
  <c r="K1003" i="4" s="1"/>
  <c r="L1003" i="4" s="1"/>
  <c r="K1004" i="4" a="1"/>
  <c r="K1004" i="4" s="1"/>
  <c r="L1004" i="4" s="1"/>
  <c r="K1005" i="4" a="1"/>
  <c r="K1005" i="4" s="1"/>
  <c r="L1005" i="4" s="1"/>
  <c r="K1006" i="4" a="1"/>
  <c r="K1006" i="4" s="1"/>
  <c r="L1006" i="4" s="1"/>
  <c r="K1007" i="4" a="1"/>
  <c r="K1007" i="4" s="1"/>
  <c r="L1007" i="4" s="1"/>
  <c r="K1008" i="4" a="1"/>
  <c r="K1008" i="4" s="1"/>
  <c r="L1008" i="4" s="1"/>
  <c r="K1009" i="4" a="1"/>
  <c r="K1009" i="4" s="1"/>
  <c r="L1009" i="4" s="1"/>
  <c r="K1010" i="4" a="1"/>
  <c r="K1010" i="4" s="1"/>
  <c r="L1010" i="4" s="1"/>
  <c r="K1011" i="4" a="1"/>
  <c r="K1011" i="4" s="1"/>
  <c r="L1011" i="4" s="1"/>
  <c r="K1012" i="4" a="1"/>
  <c r="K1012" i="4" s="1"/>
  <c r="L1012" i="4" s="1"/>
  <c r="K1013" i="4" a="1"/>
  <c r="K1013" i="4" s="1"/>
  <c r="L1013" i="4" s="1"/>
  <c r="K1014" i="4" a="1"/>
  <c r="K1014" i="4" s="1"/>
  <c r="L1014" i="4" s="1"/>
  <c r="K1015" i="4" a="1"/>
  <c r="K1015" i="4" s="1"/>
  <c r="L1015" i="4" s="1"/>
  <c r="K1016" i="4" a="1"/>
  <c r="K1016" i="4" s="1"/>
  <c r="L1016" i="4" s="1"/>
  <c r="K1017" i="4" a="1"/>
  <c r="K1017" i="4" s="1"/>
  <c r="L1017" i="4" s="1"/>
  <c r="K1018" i="4" a="1"/>
  <c r="K1018" i="4" s="1"/>
  <c r="L1018" i="4" s="1"/>
  <c r="K1019" i="4" a="1"/>
  <c r="K1019" i="4" s="1"/>
  <c r="L1019" i="4" s="1"/>
  <c r="K1020" i="4" a="1"/>
  <c r="K1020" i="4" s="1"/>
  <c r="L1020" i="4" s="1"/>
  <c r="K1021" i="4" a="1"/>
  <c r="K1021" i="4" s="1"/>
  <c r="L1021" i="4" s="1"/>
  <c r="K1022" i="4" a="1"/>
  <c r="K1022" i="4" s="1"/>
  <c r="L1022" i="4" s="1"/>
  <c r="K1023" i="4" a="1"/>
  <c r="K1023" i="4" s="1"/>
  <c r="L1023" i="4" s="1"/>
  <c r="K1024" i="4" a="1"/>
  <c r="K1024" i="4" s="1"/>
  <c r="L1024" i="4" s="1"/>
  <c r="K1025" i="4" a="1"/>
  <c r="K1025" i="4" s="1"/>
  <c r="L1025" i="4" s="1"/>
  <c r="K1026" i="4" a="1"/>
  <c r="K1026" i="4" s="1"/>
  <c r="L1026" i="4" s="1"/>
  <c r="K1027" i="4" a="1"/>
  <c r="K1027" i="4" s="1"/>
  <c r="L1027" i="4" s="1"/>
  <c r="K1028" i="4" a="1"/>
  <c r="K1028" i="4" s="1"/>
  <c r="L1028" i="4" s="1"/>
  <c r="K1029" i="4" a="1"/>
  <c r="K1029" i="4" s="1"/>
  <c r="L1029" i="4" s="1"/>
  <c r="K1030" i="4" a="1"/>
  <c r="K1030" i="4" s="1"/>
  <c r="L1030" i="4" s="1"/>
  <c r="K1031" i="4" a="1"/>
  <c r="K1031" i="4" s="1"/>
  <c r="L1031" i="4" s="1"/>
  <c r="K1032" i="4" a="1"/>
  <c r="K1032" i="4" s="1"/>
  <c r="L1032" i="4" s="1"/>
  <c r="K1033" i="4" a="1"/>
  <c r="K1033" i="4" s="1"/>
  <c r="L1033" i="4" s="1"/>
  <c r="K1034" i="4" a="1"/>
  <c r="K1034" i="4" s="1"/>
  <c r="L1034" i="4" s="1"/>
  <c r="K1035" i="4" a="1"/>
  <c r="K1035" i="4" s="1"/>
  <c r="L1035" i="4" s="1"/>
  <c r="K1036" i="4" a="1"/>
  <c r="K1036" i="4" s="1"/>
  <c r="L1036" i="4" s="1"/>
  <c r="K1037" i="4" a="1"/>
  <c r="K1037" i="4" s="1"/>
  <c r="L1037" i="4" s="1"/>
  <c r="K1038" i="4" a="1"/>
  <c r="K1038" i="4" s="1"/>
  <c r="L1038" i="4" s="1"/>
  <c r="K1039" i="4" a="1"/>
  <c r="K1039" i="4" s="1"/>
  <c r="L1039" i="4" s="1"/>
  <c r="K1040" i="4" a="1"/>
  <c r="K1040" i="4" s="1"/>
  <c r="L1040" i="4" s="1"/>
  <c r="K1041" i="4" a="1"/>
  <c r="K1041" i="4" s="1"/>
  <c r="L1041" i="4" s="1"/>
  <c r="K1042" i="4" a="1"/>
  <c r="K1042" i="4" s="1"/>
  <c r="L1042" i="4" s="1"/>
  <c r="K1043" i="4" a="1"/>
  <c r="K1043" i="4" s="1"/>
  <c r="L1043" i="4" s="1"/>
  <c r="K1044" i="4" a="1"/>
  <c r="K1044" i="4" s="1"/>
  <c r="L1044" i="4" s="1"/>
  <c r="K1045" i="4" a="1"/>
  <c r="K1045" i="4" s="1"/>
  <c r="L1045" i="4" s="1"/>
  <c r="K1046" i="4" a="1"/>
  <c r="K1046" i="4" s="1"/>
  <c r="L1046" i="4" s="1"/>
  <c r="K1047" i="4" a="1"/>
  <c r="K1047" i="4" s="1"/>
  <c r="L1047" i="4" s="1"/>
  <c r="K1048" i="4" a="1"/>
  <c r="K1048" i="4" s="1"/>
  <c r="L1048" i="4" s="1"/>
  <c r="K1049" i="4" a="1"/>
  <c r="K1049" i="4" s="1"/>
  <c r="L1049" i="4" s="1"/>
  <c r="K1050" i="4" a="1"/>
  <c r="K1050" i="4" s="1"/>
  <c r="L1050" i="4" s="1"/>
  <c r="K1051" i="4" a="1"/>
  <c r="K1051" i="4" s="1"/>
  <c r="L1051" i="4" s="1"/>
  <c r="K1052" i="4" a="1"/>
  <c r="K1052" i="4" s="1"/>
  <c r="L1052" i="4" s="1"/>
  <c r="K1053" i="4" a="1"/>
  <c r="K1053" i="4" s="1"/>
  <c r="L1053" i="4" s="1"/>
  <c r="K1054" i="4" a="1"/>
  <c r="K1054" i="4" s="1"/>
  <c r="L1054" i="4" s="1"/>
  <c r="K1055" i="4" a="1"/>
  <c r="K1055" i="4" s="1"/>
  <c r="L1055" i="4" s="1"/>
  <c r="K1056" i="4" a="1"/>
  <c r="K1056" i="4" s="1"/>
  <c r="L1056" i="4" s="1"/>
  <c r="K1057" i="4" a="1"/>
  <c r="K1057" i="4" s="1"/>
  <c r="L1057" i="4" s="1"/>
  <c r="K1058" i="4" a="1"/>
  <c r="K1058" i="4" s="1"/>
  <c r="L1058" i="4" s="1"/>
  <c r="K1059" i="4" a="1"/>
  <c r="K1059" i="4" s="1"/>
  <c r="L1059" i="4" s="1"/>
  <c r="K1060" i="4" a="1"/>
  <c r="K1060" i="4" s="1"/>
  <c r="L1060" i="4" s="1"/>
  <c r="K1061" i="4" a="1"/>
  <c r="K1061" i="4" s="1"/>
  <c r="L1061" i="4" s="1"/>
  <c r="K1062" i="4" a="1"/>
  <c r="K1062" i="4" s="1"/>
  <c r="L1062" i="4" s="1"/>
  <c r="K1063" i="4" a="1"/>
  <c r="K1063" i="4" s="1"/>
  <c r="L1063" i="4" s="1"/>
  <c r="K1064" i="4" a="1"/>
  <c r="K1064" i="4" s="1"/>
  <c r="L1064" i="4" s="1"/>
  <c r="K1065" i="4" a="1"/>
  <c r="K1065" i="4" s="1"/>
  <c r="L1065" i="4" s="1"/>
  <c r="K1066" i="4" a="1"/>
  <c r="K1066" i="4" s="1"/>
  <c r="L1066" i="4" s="1"/>
  <c r="K1067" i="4" a="1"/>
  <c r="K1067" i="4" s="1"/>
  <c r="L1067" i="4" s="1"/>
  <c r="K1068" i="4" a="1"/>
  <c r="K1068" i="4" s="1"/>
  <c r="L1068" i="4" s="1"/>
  <c r="K1069" i="4" a="1"/>
  <c r="K1069" i="4" s="1"/>
  <c r="L1069" i="4" s="1"/>
  <c r="K1070" i="4" a="1"/>
  <c r="K1070" i="4" s="1"/>
  <c r="L1070" i="4" s="1"/>
  <c r="K1071" i="4" a="1"/>
  <c r="K1071" i="4" s="1"/>
  <c r="L1071" i="4" s="1"/>
  <c r="K1072" i="4" a="1"/>
  <c r="K1072" i="4" s="1"/>
  <c r="L1072" i="4" s="1"/>
  <c r="K1073" i="4" a="1"/>
  <c r="K1073" i="4" s="1"/>
  <c r="L1073" i="4" s="1"/>
  <c r="K1074" i="4" a="1"/>
  <c r="K1074" i="4" s="1"/>
  <c r="L1074" i="4" s="1"/>
  <c r="K1075" i="4" a="1"/>
  <c r="K1075" i="4" s="1"/>
  <c r="L1075" i="4" s="1"/>
  <c r="K1076" i="4" a="1"/>
  <c r="K1076" i="4" s="1"/>
  <c r="L1076" i="4" s="1"/>
  <c r="K1077" i="4" a="1"/>
  <c r="K1077" i="4" s="1"/>
  <c r="L1077" i="4" s="1"/>
  <c r="K1078" i="4" a="1"/>
  <c r="K1078" i="4" s="1"/>
  <c r="L1078" i="4" s="1"/>
  <c r="K1079" i="4" a="1"/>
  <c r="K1079" i="4" s="1"/>
  <c r="L1079" i="4" s="1"/>
  <c r="K1080" i="4" a="1"/>
  <c r="K1080" i="4" s="1"/>
  <c r="L1080" i="4" s="1"/>
  <c r="K1081" i="4" a="1"/>
  <c r="K1081" i="4" s="1"/>
  <c r="L1081" i="4" s="1"/>
  <c r="K1082" i="4" a="1"/>
  <c r="K1082" i="4" s="1"/>
  <c r="L1082" i="4" s="1"/>
  <c r="K1083" i="4" a="1"/>
  <c r="K1083" i="4" s="1"/>
  <c r="L1083" i="4" s="1"/>
  <c r="K1084" i="4" a="1"/>
  <c r="K1084" i="4" s="1"/>
  <c r="L1084" i="4" s="1"/>
  <c r="K1085" i="4" a="1"/>
  <c r="K1085" i="4" s="1"/>
  <c r="L1085" i="4" s="1"/>
  <c r="K1086" i="4" a="1"/>
  <c r="K1086" i="4" s="1"/>
  <c r="L1086" i="4" s="1"/>
  <c r="K1087" i="4" a="1"/>
  <c r="K1087" i="4" s="1"/>
  <c r="L1087" i="4" s="1"/>
  <c r="K1088" i="4" a="1"/>
  <c r="K1088" i="4" s="1"/>
  <c r="L1088" i="4" s="1"/>
  <c r="K1089" i="4" a="1"/>
  <c r="K1089" i="4" s="1"/>
  <c r="L1089" i="4" s="1"/>
  <c r="K1090" i="4" a="1"/>
  <c r="K1090" i="4" s="1"/>
  <c r="L1090" i="4" s="1"/>
  <c r="K1091" i="4" a="1"/>
  <c r="K1091" i="4" s="1"/>
  <c r="L1091" i="4" s="1"/>
  <c r="K1092" i="4" a="1"/>
  <c r="K1092" i="4" s="1"/>
  <c r="L1092" i="4" s="1"/>
  <c r="K1093" i="4" a="1"/>
  <c r="K1093" i="4" s="1"/>
  <c r="L1093" i="4" s="1"/>
  <c r="K1094" i="4" a="1"/>
  <c r="K1094" i="4" s="1"/>
  <c r="L1094" i="4" s="1"/>
  <c r="K1095" i="4" a="1"/>
  <c r="K1095" i="4" s="1"/>
  <c r="L1095" i="4" s="1"/>
  <c r="K1096" i="4" a="1"/>
  <c r="K1096" i="4" s="1"/>
  <c r="L1096" i="4" s="1"/>
  <c r="K1097" i="4" a="1"/>
  <c r="K1097" i="4" s="1"/>
  <c r="L1097" i="4" s="1"/>
  <c r="K1098" i="4" a="1"/>
  <c r="K1098" i="4" s="1"/>
  <c r="L1098" i="4" s="1"/>
  <c r="K1099" i="4" a="1"/>
  <c r="K1099" i="4" s="1"/>
  <c r="L1099" i="4" s="1"/>
  <c r="K1100" i="4" a="1"/>
  <c r="K1100" i="4" s="1"/>
  <c r="L1100" i="4" s="1"/>
  <c r="K1101" i="4" a="1"/>
  <c r="K1101" i="4" s="1"/>
  <c r="L1101" i="4" s="1"/>
  <c r="K1102" i="4" a="1"/>
  <c r="K1102" i="4" s="1"/>
  <c r="L1102" i="4" s="1"/>
  <c r="K1103" i="4" a="1"/>
  <c r="K1103" i="4" s="1"/>
  <c r="L1103" i="4" s="1"/>
  <c r="K1104" i="4" a="1"/>
  <c r="K1104" i="4" s="1"/>
  <c r="L1104" i="4" s="1"/>
  <c r="K1105" i="4" a="1"/>
  <c r="K1105" i="4" s="1"/>
  <c r="L1105" i="4" s="1"/>
  <c r="K1106" i="4" a="1"/>
  <c r="K1106" i="4" s="1"/>
  <c r="L1106" i="4" s="1"/>
  <c r="K1107" i="4" a="1"/>
  <c r="K1107" i="4" s="1"/>
  <c r="L1107" i="4" s="1"/>
  <c r="K1108" i="4" a="1"/>
  <c r="K1108" i="4" s="1"/>
  <c r="L1108" i="4" s="1"/>
  <c r="K1109" i="4" a="1"/>
  <c r="K1109" i="4" s="1"/>
  <c r="L1109" i="4" s="1"/>
  <c r="K1110" i="4" a="1"/>
  <c r="K1110" i="4" s="1"/>
  <c r="L1110" i="4" s="1"/>
  <c r="K1111" i="4" a="1"/>
  <c r="K1111" i="4" s="1"/>
  <c r="L1111" i="4" s="1"/>
  <c r="K1112" i="4" a="1"/>
  <c r="K1112" i="4" s="1"/>
  <c r="L1112" i="4" s="1"/>
  <c r="K1113" i="4" a="1"/>
  <c r="K1113" i="4" s="1"/>
  <c r="L1113" i="4" s="1"/>
  <c r="K1114" i="4" a="1"/>
  <c r="K1114" i="4" s="1"/>
  <c r="L1114" i="4" s="1"/>
  <c r="K1115" i="4" a="1"/>
  <c r="K1115" i="4" s="1"/>
  <c r="L1115" i="4" s="1"/>
  <c r="K1116" i="4" a="1"/>
  <c r="K1116" i="4" s="1"/>
  <c r="L1116" i="4" s="1"/>
  <c r="K1117" i="4" a="1"/>
  <c r="K1117" i="4" s="1"/>
  <c r="L1117" i="4" s="1"/>
  <c r="K1118" i="4" a="1"/>
  <c r="K1118" i="4" s="1"/>
  <c r="L1118" i="4" s="1"/>
  <c r="K1119" i="4" a="1"/>
  <c r="K1119" i="4" s="1"/>
  <c r="L1119" i="4" s="1"/>
  <c r="K1120" i="4" a="1"/>
  <c r="K1120" i="4" s="1"/>
  <c r="L1120" i="4" s="1"/>
  <c r="K1121" i="4" a="1"/>
  <c r="K1121" i="4" s="1"/>
  <c r="L1121" i="4" s="1"/>
  <c r="K1122" i="4" a="1"/>
  <c r="K1122" i="4" s="1"/>
  <c r="L1122" i="4" s="1"/>
  <c r="K1123" i="4" a="1"/>
  <c r="K1123" i="4" s="1"/>
  <c r="L1123" i="4" s="1"/>
  <c r="K1124" i="4" a="1"/>
  <c r="K1124" i="4" s="1"/>
  <c r="L1124" i="4" s="1"/>
  <c r="K1125" i="4" a="1"/>
  <c r="K1125" i="4" s="1"/>
  <c r="L1125" i="4" s="1"/>
  <c r="K1126" i="4" a="1"/>
  <c r="K1126" i="4" s="1"/>
  <c r="L1126" i="4" s="1"/>
  <c r="K1127" i="4" a="1"/>
  <c r="K1127" i="4" s="1"/>
  <c r="L1127" i="4" s="1"/>
  <c r="K1128" i="4" a="1"/>
  <c r="K1128" i="4" s="1"/>
  <c r="L1128" i="4" s="1"/>
  <c r="K1129" i="4" a="1"/>
  <c r="K1129" i="4" s="1"/>
  <c r="L1129" i="4" s="1"/>
  <c r="K1130" i="4" a="1"/>
  <c r="K1130" i="4" s="1"/>
  <c r="L1130" i="4" s="1"/>
  <c r="K1131" i="4" a="1"/>
  <c r="K1131" i="4" s="1"/>
  <c r="L1131" i="4" s="1"/>
  <c r="K1132" i="4" a="1"/>
  <c r="K1132" i="4" s="1"/>
  <c r="L1132" i="4" s="1"/>
  <c r="K1133" i="4" a="1"/>
  <c r="K1133" i="4" s="1"/>
  <c r="L1133" i="4" s="1"/>
  <c r="K1134" i="4" a="1"/>
  <c r="K1134" i="4" s="1"/>
  <c r="L1134" i="4" s="1"/>
  <c r="K1135" i="4" a="1"/>
  <c r="K1135" i="4" s="1"/>
  <c r="L1135" i="4" s="1"/>
  <c r="K1136" i="4" a="1"/>
  <c r="K1136" i="4" s="1"/>
  <c r="L1136" i="4" s="1"/>
  <c r="K1137" i="4" a="1"/>
  <c r="K1137" i="4" s="1"/>
  <c r="L1137" i="4" s="1"/>
  <c r="K1138" i="4" a="1"/>
  <c r="K1138" i="4" s="1"/>
  <c r="L1138" i="4" s="1"/>
  <c r="K1139" i="4" a="1"/>
  <c r="K1139" i="4" s="1"/>
  <c r="L1139" i="4" s="1"/>
  <c r="K1140" i="4" a="1"/>
  <c r="K1140" i="4" s="1"/>
  <c r="L1140" i="4" s="1"/>
  <c r="K1141" i="4" a="1"/>
  <c r="K1141" i="4" s="1"/>
  <c r="L1141" i="4" s="1"/>
  <c r="K1142" i="4" a="1"/>
  <c r="K1142" i="4" s="1"/>
  <c r="L1142" i="4" s="1"/>
  <c r="K1143" i="4" a="1"/>
  <c r="K1143" i="4" s="1"/>
  <c r="L1143" i="4" s="1"/>
  <c r="K1144" i="4" a="1"/>
  <c r="K1144" i="4" s="1"/>
  <c r="L1144" i="4" s="1"/>
  <c r="K1145" i="4" a="1"/>
  <c r="K1145" i="4" s="1"/>
  <c r="L1145" i="4" s="1"/>
  <c r="K1146" i="4" a="1"/>
  <c r="K1146" i="4" s="1"/>
  <c r="L1146" i="4" s="1"/>
  <c r="K1147" i="4" a="1"/>
  <c r="K1147" i="4" s="1"/>
  <c r="L1147" i="4" s="1"/>
  <c r="K1148" i="4" a="1"/>
  <c r="K1148" i="4" s="1"/>
  <c r="L1148" i="4" s="1"/>
  <c r="K1149" i="4" a="1"/>
  <c r="K1149" i="4" s="1"/>
  <c r="L1149" i="4" s="1"/>
  <c r="K1150" i="4" a="1"/>
  <c r="K1150" i="4" s="1"/>
  <c r="L1150" i="4" s="1"/>
  <c r="K1151" i="4" a="1"/>
  <c r="K1151" i="4" s="1"/>
  <c r="L1151" i="4" s="1"/>
  <c r="K1152" i="4" a="1"/>
  <c r="K1152" i="4" s="1"/>
  <c r="L1152" i="4" s="1"/>
  <c r="K1153" i="4" a="1"/>
  <c r="K1153" i="4" s="1"/>
  <c r="L1153" i="4" s="1"/>
  <c r="K1154" i="4" a="1"/>
  <c r="K1154" i="4" s="1"/>
  <c r="L1154" i="4" s="1"/>
  <c r="K1155" i="4" a="1"/>
  <c r="K1155" i="4" s="1"/>
  <c r="L1155" i="4" s="1"/>
  <c r="K1156" i="4" a="1"/>
  <c r="K1156" i="4" s="1"/>
  <c r="L1156" i="4" s="1"/>
  <c r="K1157" i="4" a="1"/>
  <c r="K1157" i="4" s="1"/>
  <c r="L1157" i="4" s="1"/>
  <c r="K1158" i="4" a="1"/>
  <c r="K1158" i="4" s="1"/>
  <c r="L1158" i="4" s="1"/>
  <c r="K1159" i="4" a="1"/>
  <c r="K1159" i="4" s="1"/>
  <c r="L1159" i="4" s="1"/>
  <c r="K1160" i="4" a="1"/>
  <c r="K1160" i="4" s="1"/>
  <c r="L1160" i="4" s="1"/>
  <c r="K1161" i="4" a="1"/>
  <c r="K1161" i="4" s="1"/>
  <c r="L1161" i="4" s="1"/>
  <c r="K1162" i="4" a="1"/>
  <c r="K1162" i="4" s="1"/>
  <c r="L1162" i="4" s="1"/>
  <c r="K1163" i="4" a="1"/>
  <c r="K1163" i="4" s="1"/>
  <c r="L1163" i="4" s="1"/>
  <c r="K1164" i="4" a="1"/>
  <c r="K1164" i="4" s="1"/>
  <c r="L1164" i="4" s="1"/>
  <c r="K1165" i="4" a="1"/>
  <c r="K1165" i="4" s="1"/>
  <c r="L1165" i="4" s="1"/>
  <c r="K1166" i="4" a="1"/>
  <c r="K1166" i="4" s="1"/>
  <c r="L1166" i="4" s="1"/>
  <c r="K1167" i="4" a="1"/>
  <c r="K1167" i="4" s="1"/>
  <c r="L1167" i="4" s="1"/>
  <c r="K1168" i="4" a="1"/>
  <c r="K1168" i="4" s="1"/>
  <c r="L1168" i="4" s="1"/>
  <c r="K1169" i="4" a="1"/>
  <c r="K1169" i="4" s="1"/>
  <c r="L1169" i="4" s="1"/>
  <c r="K1170" i="4" a="1"/>
  <c r="K1170" i="4" s="1"/>
  <c r="L1170" i="4" s="1"/>
  <c r="K1171" i="4" a="1"/>
  <c r="K1171" i="4" s="1"/>
  <c r="L1171" i="4" s="1"/>
  <c r="K1172" i="4" a="1"/>
  <c r="K1172" i="4" s="1"/>
  <c r="L1172" i="4" s="1"/>
  <c r="K1173" i="4" a="1"/>
  <c r="K1173" i="4" s="1"/>
  <c r="L1173" i="4" s="1"/>
  <c r="K1174" i="4" a="1"/>
  <c r="K1174" i="4" s="1"/>
  <c r="L1174" i="4" s="1"/>
  <c r="K1175" i="4" a="1"/>
  <c r="K1175" i="4" s="1"/>
  <c r="L1175" i="4" s="1"/>
  <c r="K1176" i="4" a="1"/>
  <c r="K1176" i="4" s="1"/>
  <c r="L1176" i="4" s="1"/>
  <c r="K1177" i="4" a="1"/>
  <c r="K1177" i="4" s="1"/>
  <c r="L1177" i="4" s="1"/>
  <c r="K1178" i="4" a="1"/>
  <c r="K1178" i="4" s="1"/>
  <c r="L1178" i="4" s="1"/>
  <c r="K1179" i="4" a="1"/>
  <c r="K1179" i="4" s="1"/>
  <c r="L1179" i="4" s="1"/>
  <c r="K1180" i="4" a="1"/>
  <c r="K1180" i="4" s="1"/>
  <c r="L1180" i="4" s="1"/>
  <c r="K1181" i="4" a="1"/>
  <c r="K1181" i="4" s="1"/>
  <c r="L1181" i="4" s="1"/>
  <c r="K1182" i="4" a="1"/>
  <c r="K1182" i="4" s="1"/>
  <c r="L1182" i="4" s="1"/>
  <c r="K1183" i="4" a="1"/>
  <c r="K1183" i="4" s="1"/>
  <c r="L1183" i="4" s="1"/>
  <c r="K1184" i="4" a="1"/>
  <c r="K1184" i="4" s="1"/>
  <c r="L1184" i="4" s="1"/>
  <c r="K1185" i="4" a="1"/>
  <c r="K1185" i="4" s="1"/>
  <c r="L1185" i="4" s="1"/>
  <c r="K1186" i="4" a="1"/>
  <c r="K1186" i="4" s="1"/>
  <c r="L1186" i="4" s="1"/>
  <c r="K1187" i="4" a="1"/>
  <c r="K1187" i="4" s="1"/>
  <c r="L1187" i="4" s="1"/>
  <c r="K1188" i="4" a="1"/>
  <c r="K1188" i="4" s="1"/>
  <c r="L1188" i="4" s="1"/>
  <c r="K1189" i="4" a="1"/>
  <c r="K1189" i="4" s="1"/>
  <c r="L1189" i="4" s="1"/>
  <c r="K1190" i="4" a="1"/>
  <c r="K1190" i="4" s="1"/>
  <c r="L1190" i="4" s="1"/>
  <c r="K1191" i="4" a="1"/>
  <c r="K1191" i="4" s="1"/>
  <c r="L1191" i="4" s="1"/>
  <c r="K1192" i="4" a="1"/>
  <c r="K1192" i="4" s="1"/>
  <c r="L1192" i="4" s="1"/>
  <c r="K1193" i="4" a="1"/>
  <c r="K1193" i="4" s="1"/>
  <c r="L1193" i="4" s="1"/>
  <c r="K1194" i="4" a="1"/>
  <c r="K1194" i="4" s="1"/>
  <c r="L1194" i="4" s="1"/>
  <c r="K1195" i="4" a="1"/>
  <c r="K1195" i="4" s="1"/>
  <c r="L1195" i="4" s="1"/>
  <c r="K1196" i="4" a="1"/>
  <c r="K1196" i="4" s="1"/>
  <c r="L1196" i="4" s="1"/>
  <c r="K1197" i="4" a="1"/>
  <c r="K1197" i="4" s="1"/>
  <c r="L1197" i="4" s="1"/>
  <c r="K1198" i="4" a="1"/>
  <c r="K1198" i="4" s="1"/>
  <c r="L1198" i="4" s="1"/>
  <c r="K1199" i="4" a="1"/>
  <c r="K1199" i="4" s="1"/>
  <c r="L1199" i="4" s="1"/>
  <c r="K1200" i="4" a="1"/>
  <c r="K1200" i="4" s="1"/>
  <c r="L1200" i="4" s="1"/>
  <c r="K1201" i="4" a="1"/>
  <c r="K1201" i="4" s="1"/>
  <c r="L1201" i="4" s="1"/>
  <c r="K1202" i="4" a="1"/>
  <c r="K1202" i="4" s="1"/>
  <c r="L1202" i="4" s="1"/>
  <c r="K1203" i="4" a="1"/>
  <c r="K1203" i="4" s="1"/>
  <c r="L1203" i="4" s="1"/>
  <c r="K1204" i="4" a="1"/>
  <c r="K1204" i="4" s="1"/>
  <c r="L1204" i="4" s="1"/>
  <c r="K1205" i="4" a="1"/>
  <c r="K1205" i="4" s="1"/>
  <c r="L1205" i="4" s="1"/>
  <c r="K1206" i="4" a="1"/>
  <c r="K1206" i="4" s="1"/>
  <c r="L1206" i="4" s="1"/>
  <c r="K1207" i="4" a="1"/>
  <c r="K1207" i="4" s="1"/>
  <c r="L1207" i="4" s="1"/>
  <c r="K1208" i="4" a="1"/>
  <c r="K1208" i="4" s="1"/>
  <c r="L1208" i="4" s="1"/>
  <c r="K1209" i="4" a="1"/>
  <c r="K1209" i="4" s="1"/>
  <c r="L1209" i="4" s="1"/>
  <c r="K1210" i="4" a="1"/>
  <c r="K1210" i="4" s="1"/>
  <c r="L1210" i="4" s="1"/>
  <c r="K1211" i="4" a="1"/>
  <c r="K1211" i="4" s="1"/>
  <c r="L1211" i="4" s="1"/>
  <c r="K1212" i="4" a="1"/>
  <c r="K1212" i="4" s="1"/>
  <c r="L1212" i="4" s="1"/>
  <c r="K1213" i="4" a="1"/>
  <c r="K1213" i="4" s="1"/>
  <c r="L1213" i="4" s="1"/>
  <c r="K1214" i="4" a="1"/>
  <c r="K1214" i="4" s="1"/>
  <c r="L1214" i="4" s="1"/>
  <c r="K1215" i="4" a="1"/>
  <c r="K1215" i="4" s="1"/>
  <c r="L1215" i="4" s="1"/>
  <c r="K1216" i="4" a="1"/>
  <c r="K1216" i="4" s="1"/>
  <c r="L1216" i="4" s="1"/>
  <c r="K1217" i="4" a="1"/>
  <c r="K1217" i="4" s="1"/>
  <c r="L1217" i="4" s="1"/>
  <c r="K1218" i="4" a="1"/>
  <c r="K1218" i="4" s="1"/>
  <c r="L1218" i="4" s="1"/>
  <c r="K1219" i="4" a="1"/>
  <c r="K1219" i="4" s="1"/>
  <c r="L1219" i="4" s="1"/>
  <c r="K1220" i="4" a="1"/>
  <c r="K1220" i="4" s="1"/>
  <c r="L1220" i="4" s="1"/>
  <c r="K1221" i="4" a="1"/>
  <c r="K1221" i="4" s="1"/>
  <c r="L1221" i="4" s="1"/>
  <c r="K1222" i="4" a="1"/>
  <c r="K1222" i="4" s="1"/>
  <c r="L1222" i="4" s="1"/>
  <c r="K1223" i="4" a="1"/>
  <c r="K1223" i="4" s="1"/>
  <c r="L1223" i="4" s="1"/>
  <c r="K1224" i="4" a="1"/>
  <c r="K1224" i="4" s="1"/>
  <c r="L1224" i="4" s="1"/>
  <c r="K1225" i="4" a="1"/>
  <c r="K1225" i="4" s="1"/>
  <c r="L1225" i="4" s="1"/>
  <c r="K1226" i="4" a="1"/>
  <c r="K1226" i="4" s="1"/>
  <c r="L1226" i="4" s="1"/>
  <c r="K1227" i="4" a="1"/>
  <c r="K1227" i="4" s="1"/>
  <c r="L1227" i="4" s="1"/>
  <c r="K1228" i="4" a="1"/>
  <c r="K1228" i="4" s="1"/>
  <c r="L1228" i="4" s="1"/>
  <c r="K1229" i="4" a="1"/>
  <c r="K1229" i="4" s="1"/>
  <c r="L1229" i="4" s="1"/>
  <c r="K1230" i="4" a="1"/>
  <c r="K1230" i="4" s="1"/>
  <c r="L1230" i="4" s="1"/>
  <c r="K1231" i="4" a="1"/>
  <c r="K1231" i="4" s="1"/>
  <c r="L1231" i="4" s="1"/>
  <c r="K1232" i="4" a="1"/>
  <c r="K1232" i="4" s="1"/>
  <c r="L1232" i="4" s="1"/>
  <c r="K1233" i="4" a="1"/>
  <c r="K1233" i="4" s="1"/>
  <c r="L1233" i="4" s="1"/>
  <c r="K1234" i="4" a="1"/>
  <c r="K1234" i="4" s="1"/>
  <c r="L1234" i="4" s="1"/>
  <c r="K1235" i="4" a="1"/>
  <c r="K1235" i="4" s="1"/>
  <c r="L1235" i="4" s="1"/>
  <c r="K1236" i="4" a="1"/>
  <c r="K1236" i="4" s="1"/>
  <c r="L1236" i="4" s="1"/>
  <c r="K1237" i="4" a="1"/>
  <c r="K1237" i="4" s="1"/>
  <c r="L1237" i="4" s="1"/>
  <c r="K1238" i="4" a="1"/>
  <c r="K1238" i="4" s="1"/>
  <c r="L1238" i="4" s="1"/>
  <c r="K1239" i="4" a="1"/>
  <c r="K1239" i="4" s="1"/>
  <c r="L1239" i="4" s="1"/>
  <c r="K1240" i="4" a="1"/>
  <c r="K1240" i="4" s="1"/>
  <c r="L1240" i="4" s="1"/>
  <c r="K1241" i="4" a="1"/>
  <c r="K1241" i="4" s="1"/>
  <c r="L1241" i="4" s="1"/>
  <c r="K1242" i="4" a="1"/>
  <c r="K1242" i="4" s="1"/>
  <c r="L1242" i="4" s="1"/>
  <c r="K1243" i="4" a="1"/>
  <c r="K1243" i="4" s="1"/>
  <c r="L1243" i="4" s="1"/>
  <c r="K1244" i="4" a="1"/>
  <c r="K1244" i="4" s="1"/>
  <c r="L1244" i="4" s="1"/>
  <c r="K1245" i="4" a="1"/>
  <c r="K1245" i="4" s="1"/>
  <c r="L1245" i="4" s="1"/>
  <c r="K1246" i="4" a="1"/>
  <c r="K1246" i="4" s="1"/>
  <c r="L1246" i="4" s="1"/>
  <c r="K1247" i="4" a="1"/>
  <c r="K1247" i="4" s="1"/>
  <c r="L1247" i="4" s="1"/>
  <c r="K1248" i="4" a="1"/>
  <c r="K1248" i="4" s="1"/>
  <c r="L1248" i="4" s="1"/>
  <c r="K1249" i="4" a="1"/>
  <c r="K1249" i="4" s="1"/>
  <c r="L1249" i="4" s="1"/>
  <c r="K1250" i="4" a="1"/>
  <c r="K1250" i="4" s="1"/>
  <c r="L1250" i="4" s="1"/>
  <c r="K1251" i="4" a="1"/>
  <c r="K1251" i="4" s="1"/>
  <c r="L1251" i="4" s="1"/>
  <c r="K1252" i="4" a="1"/>
  <c r="K1252" i="4" s="1"/>
  <c r="L1252" i="4" s="1"/>
  <c r="K1253" i="4" a="1"/>
  <c r="K1253" i="4" s="1"/>
  <c r="L1253" i="4" s="1"/>
  <c r="K1254" i="4" a="1"/>
  <c r="K1254" i="4" s="1"/>
  <c r="L1254" i="4" s="1"/>
  <c r="K1255" i="4" a="1"/>
  <c r="K1255" i="4" s="1"/>
  <c r="L1255" i="4" s="1"/>
  <c r="K1256" i="4" a="1"/>
  <c r="K1256" i="4" s="1"/>
  <c r="L1256" i="4" s="1"/>
  <c r="K1257" i="4" a="1"/>
  <c r="K1257" i="4" s="1"/>
  <c r="L1257" i="4" s="1"/>
  <c r="K1258" i="4" a="1"/>
  <c r="K1258" i="4" s="1"/>
  <c r="L1258" i="4" s="1"/>
  <c r="K1259" i="4" a="1"/>
  <c r="K1259" i="4" s="1"/>
  <c r="L1259" i="4" s="1"/>
  <c r="K1260" i="4" a="1"/>
  <c r="K1260" i="4" s="1"/>
  <c r="L1260" i="4" s="1"/>
  <c r="K1261" i="4" a="1"/>
  <c r="K1261" i="4" s="1"/>
  <c r="L1261" i="4" s="1"/>
  <c r="K1262" i="4" a="1"/>
  <c r="K1262" i="4" s="1"/>
  <c r="L1262" i="4" s="1"/>
  <c r="K1263" i="4" a="1"/>
  <c r="K1263" i="4" s="1"/>
  <c r="L1263" i="4" s="1"/>
  <c r="K1264" i="4" a="1"/>
  <c r="K1264" i="4" s="1"/>
  <c r="L1264" i="4" s="1"/>
  <c r="K1265" i="4" a="1"/>
  <c r="K1265" i="4" s="1"/>
  <c r="L1265" i="4" s="1"/>
  <c r="K1266" i="4" a="1"/>
  <c r="K1266" i="4" s="1"/>
  <c r="L1266" i="4" s="1"/>
  <c r="K1267" i="4" a="1"/>
  <c r="K1267" i="4" s="1"/>
  <c r="L1267" i="4" s="1"/>
  <c r="K1268" i="4" a="1"/>
  <c r="K1268" i="4" s="1"/>
  <c r="L1268" i="4" s="1"/>
  <c r="K1269" i="4" a="1"/>
  <c r="K1269" i="4" s="1"/>
  <c r="L1269" i="4" s="1"/>
  <c r="K1270" i="4" a="1"/>
  <c r="K1270" i="4" s="1"/>
  <c r="L1270" i="4" s="1"/>
  <c r="K1271" i="4" a="1"/>
  <c r="K1271" i="4" s="1"/>
  <c r="L1271" i="4" s="1"/>
  <c r="K1272" i="4" a="1"/>
  <c r="K1272" i="4" s="1"/>
  <c r="L1272" i="4" s="1"/>
  <c r="K1273" i="4" a="1"/>
  <c r="K1273" i="4" s="1"/>
  <c r="L1273" i="4" s="1"/>
  <c r="K1274" i="4" a="1"/>
  <c r="K1274" i="4" s="1"/>
  <c r="L1274" i="4" s="1"/>
  <c r="K1275" i="4" a="1"/>
  <c r="K1275" i="4" s="1"/>
  <c r="L1275" i="4" s="1"/>
  <c r="K1276" i="4" a="1"/>
  <c r="K1276" i="4" s="1"/>
  <c r="L1276" i="4" s="1"/>
  <c r="K1277" i="4" a="1"/>
  <c r="K1277" i="4" s="1"/>
  <c r="L1277" i="4" s="1"/>
  <c r="K1278" i="4" a="1"/>
  <c r="K1278" i="4" s="1"/>
  <c r="L1278" i="4" s="1"/>
  <c r="K1279" i="4" a="1"/>
  <c r="K1279" i="4" s="1"/>
  <c r="L1279" i="4" s="1"/>
  <c r="K1280" i="4" a="1"/>
  <c r="K1280" i="4" s="1"/>
  <c r="L1280" i="4" s="1"/>
  <c r="K1281" i="4" a="1"/>
  <c r="K1281" i="4" s="1"/>
  <c r="L1281" i="4" s="1"/>
  <c r="K1282" i="4" a="1"/>
  <c r="K1282" i="4" s="1"/>
  <c r="L1282" i="4" s="1"/>
  <c r="K1283" i="4" a="1"/>
  <c r="K1283" i="4" s="1"/>
  <c r="L1283" i="4" s="1"/>
  <c r="K1284" i="4" a="1"/>
  <c r="K1284" i="4" s="1"/>
  <c r="L1284" i="4" s="1"/>
  <c r="K1285" i="4" a="1"/>
  <c r="K1285" i="4" s="1"/>
  <c r="L1285" i="4" s="1"/>
  <c r="K1286" i="4" a="1"/>
  <c r="K1286" i="4" s="1"/>
  <c r="L1286" i="4" s="1"/>
  <c r="K1287" i="4" a="1"/>
  <c r="K1287" i="4" s="1"/>
  <c r="L1287" i="4" s="1"/>
  <c r="K1288" i="4" a="1"/>
  <c r="K1288" i="4" s="1"/>
  <c r="L1288" i="4" s="1"/>
  <c r="K1289" i="4" a="1"/>
  <c r="K1289" i="4" s="1"/>
  <c r="L1289" i="4" s="1"/>
  <c r="K1290" i="4" a="1"/>
  <c r="K1290" i="4" s="1"/>
  <c r="L1290" i="4" s="1"/>
  <c r="K1291" i="4" a="1"/>
  <c r="K1291" i="4" s="1"/>
  <c r="L1291" i="4" s="1"/>
  <c r="K1292" i="4" a="1"/>
  <c r="K1292" i="4" s="1"/>
  <c r="L1292" i="4" s="1"/>
  <c r="K1293" i="4" a="1"/>
  <c r="K1293" i="4" s="1"/>
  <c r="L1293" i="4" s="1"/>
  <c r="K1294" i="4" a="1"/>
  <c r="K1294" i="4" s="1"/>
  <c r="L1294" i="4" s="1"/>
  <c r="K1295" i="4" a="1"/>
  <c r="K1295" i="4" s="1"/>
  <c r="L1295" i="4" s="1"/>
  <c r="K1296" i="4" a="1"/>
  <c r="K1296" i="4" s="1"/>
  <c r="L1296" i="4" s="1"/>
  <c r="K1297" i="4" a="1"/>
  <c r="K1297" i="4" s="1"/>
  <c r="L1297" i="4" s="1"/>
  <c r="K1298" i="4" a="1"/>
  <c r="K1298" i="4" s="1"/>
  <c r="L1298" i="4" s="1"/>
  <c r="K1299" i="4" a="1"/>
  <c r="K1299" i="4" s="1"/>
  <c r="L1299" i="4" s="1"/>
  <c r="K1300" i="4" a="1"/>
  <c r="K1300" i="4" s="1"/>
  <c r="L1300" i="4" s="1"/>
  <c r="K1301" i="4" a="1"/>
  <c r="K1301" i="4" s="1"/>
  <c r="L1301" i="4" s="1"/>
  <c r="K1302" i="4" a="1"/>
  <c r="K1302" i="4" s="1"/>
  <c r="L1302" i="4" s="1"/>
  <c r="K1303" i="4" a="1"/>
  <c r="K1303" i="4" s="1"/>
  <c r="L1303" i="4" s="1"/>
  <c r="K1304" i="4" a="1"/>
  <c r="K1304" i="4" s="1"/>
  <c r="L1304" i="4" s="1"/>
  <c r="K1305" i="4" a="1"/>
  <c r="K1305" i="4" s="1"/>
  <c r="L1305" i="4" s="1"/>
  <c r="K1306" i="4" a="1"/>
  <c r="K1306" i="4" s="1"/>
  <c r="L1306" i="4" s="1"/>
  <c r="K1307" i="4" a="1"/>
  <c r="K1307" i="4" s="1"/>
  <c r="L1307" i="4" s="1"/>
  <c r="K1308" i="4" a="1"/>
  <c r="K1308" i="4" s="1"/>
  <c r="L1308" i="4" s="1"/>
  <c r="K1309" i="4" a="1"/>
  <c r="K1309" i="4" s="1"/>
  <c r="L1309" i="4" s="1"/>
  <c r="K1310" i="4" a="1"/>
  <c r="K1310" i="4" s="1"/>
  <c r="L1310" i="4" s="1"/>
  <c r="K1311" i="4" a="1"/>
  <c r="K1311" i="4" s="1"/>
  <c r="L1311" i="4" s="1"/>
  <c r="K1312" i="4" a="1"/>
  <c r="K1312" i="4" s="1"/>
  <c r="L1312" i="4" s="1"/>
  <c r="K1313" i="4" a="1"/>
  <c r="K1313" i="4" s="1"/>
  <c r="L1313" i="4" s="1"/>
  <c r="K1314" i="4" a="1"/>
  <c r="K1314" i="4" s="1"/>
  <c r="L1314" i="4" s="1"/>
  <c r="K1315" i="4" a="1"/>
  <c r="K1315" i="4" s="1"/>
  <c r="L1315" i="4" s="1"/>
  <c r="K1316" i="4" a="1"/>
  <c r="K1316" i="4" s="1"/>
  <c r="L1316" i="4" s="1"/>
  <c r="K1317" i="4" a="1"/>
  <c r="K1317" i="4" s="1"/>
  <c r="L1317" i="4" s="1"/>
  <c r="K1318" i="4" a="1"/>
  <c r="K1318" i="4" s="1"/>
  <c r="L1318" i="4" s="1"/>
  <c r="K1319" i="4" a="1"/>
  <c r="K1319" i="4" s="1"/>
  <c r="L1319" i="4" s="1"/>
  <c r="K1320" i="4" a="1"/>
  <c r="K1320" i="4" s="1"/>
  <c r="L1320" i="4" s="1"/>
  <c r="K1321" i="4" a="1"/>
  <c r="K1321" i="4" s="1"/>
  <c r="L1321" i="4" s="1"/>
  <c r="K1322" i="4" a="1"/>
  <c r="K1322" i="4" s="1"/>
  <c r="L1322" i="4" s="1"/>
  <c r="K1323" i="4" a="1"/>
  <c r="K1323" i="4" s="1"/>
  <c r="L1323" i="4" s="1"/>
  <c r="K1324" i="4" a="1"/>
  <c r="K1324" i="4" s="1"/>
  <c r="L1324" i="4" s="1"/>
  <c r="K1325" i="4" a="1"/>
  <c r="K1325" i="4" s="1"/>
  <c r="L1325" i="4" s="1"/>
  <c r="K1326" i="4" a="1"/>
  <c r="K1326" i="4" s="1"/>
  <c r="L1326" i="4" s="1"/>
  <c r="K1327" i="4" a="1"/>
  <c r="K1327" i="4" s="1"/>
  <c r="L1327" i="4" s="1"/>
  <c r="K1328" i="4" a="1"/>
  <c r="K1328" i="4" s="1"/>
  <c r="L1328" i="4" s="1"/>
  <c r="K1329" i="4" a="1"/>
  <c r="K1329" i="4" s="1"/>
  <c r="L1329" i="4" s="1"/>
  <c r="K1330" i="4" a="1"/>
  <c r="K1330" i="4" s="1"/>
  <c r="L1330" i="4" s="1"/>
  <c r="K1331" i="4" a="1"/>
  <c r="K1331" i="4" s="1"/>
  <c r="L1331" i="4" s="1"/>
  <c r="K1332" i="4" a="1"/>
  <c r="K1332" i="4" s="1"/>
  <c r="L1332" i="4" s="1"/>
  <c r="K1333" i="4" a="1"/>
  <c r="K1333" i="4" s="1"/>
  <c r="L1333" i="4" s="1"/>
  <c r="K1334" i="4" a="1"/>
  <c r="K1334" i="4" s="1"/>
  <c r="L1334" i="4" s="1"/>
  <c r="K1335" i="4" a="1"/>
  <c r="K1335" i="4" s="1"/>
  <c r="L1335" i="4" s="1"/>
  <c r="K1336" i="4" a="1"/>
  <c r="K1336" i="4" s="1"/>
  <c r="L1336" i="4" s="1"/>
  <c r="K1337" i="4" a="1"/>
  <c r="K1337" i="4" s="1"/>
  <c r="L1337" i="4" s="1"/>
  <c r="K1338" i="4" a="1"/>
  <c r="K1338" i="4" s="1"/>
  <c r="L1338" i="4" s="1"/>
  <c r="K1339" i="4" a="1"/>
  <c r="K1339" i="4" s="1"/>
  <c r="L1339" i="4" s="1"/>
  <c r="K1340" i="4" a="1"/>
  <c r="K1340" i="4" s="1"/>
  <c r="L1340" i="4" s="1"/>
  <c r="K1341" i="4" a="1"/>
  <c r="K1341" i="4" s="1"/>
  <c r="L1341" i="4" s="1"/>
  <c r="K1342" i="4" a="1"/>
  <c r="K1342" i="4" s="1"/>
  <c r="L1342" i="4" s="1"/>
  <c r="K1343" i="4" a="1"/>
  <c r="K1343" i="4" s="1"/>
  <c r="L1343" i="4" s="1"/>
  <c r="K1344" i="4" a="1"/>
  <c r="K1344" i="4" s="1"/>
  <c r="L1344" i="4" s="1"/>
  <c r="K1345" i="4" a="1"/>
  <c r="K1345" i="4" s="1"/>
  <c r="L1345" i="4" s="1"/>
  <c r="K1346" i="4" a="1"/>
  <c r="K1346" i="4" s="1"/>
  <c r="L1346" i="4" s="1"/>
  <c r="K1347" i="4" a="1"/>
  <c r="K1347" i="4" s="1"/>
  <c r="L1347" i="4" s="1"/>
  <c r="K1348" i="4" a="1"/>
  <c r="K1348" i="4" s="1"/>
  <c r="L1348" i="4" s="1"/>
  <c r="K1349" i="4" a="1"/>
  <c r="K1349" i="4" s="1"/>
  <c r="L1349" i="4" s="1"/>
  <c r="K1350" i="4" a="1"/>
  <c r="K1350" i="4" s="1"/>
  <c r="L1350" i="4" s="1"/>
  <c r="K1351" i="4" a="1"/>
  <c r="K1351" i="4" s="1"/>
  <c r="L1351" i="4" s="1"/>
  <c r="K1352" i="4" a="1"/>
  <c r="K1352" i="4" s="1"/>
  <c r="L1352" i="4" s="1"/>
  <c r="K1353" i="4" a="1"/>
  <c r="K1353" i="4" s="1"/>
  <c r="L1353" i="4" s="1"/>
  <c r="K1354" i="4" a="1"/>
  <c r="K1354" i="4" s="1"/>
  <c r="L1354" i="4" s="1"/>
  <c r="K1355" i="4" a="1"/>
  <c r="K1355" i="4" s="1"/>
  <c r="L1355" i="4" s="1"/>
  <c r="K1356" i="4" a="1"/>
  <c r="K1356" i="4" s="1"/>
  <c r="L1356" i="4" s="1"/>
  <c r="K1357" i="4" a="1"/>
  <c r="K1357" i="4" s="1"/>
  <c r="L1357" i="4" s="1"/>
  <c r="K1358" i="4" a="1"/>
  <c r="K1358" i="4" s="1"/>
  <c r="L1358" i="4" s="1"/>
  <c r="K1359" i="4" a="1"/>
  <c r="K1359" i="4" s="1"/>
  <c r="L1359" i="4" s="1"/>
  <c r="K1360" i="4" a="1"/>
  <c r="K1360" i="4" s="1"/>
  <c r="L1360" i="4" s="1"/>
  <c r="K1361" i="4" a="1"/>
  <c r="K1361" i="4" s="1"/>
  <c r="L1361" i="4" s="1"/>
  <c r="K1362" i="4" a="1"/>
  <c r="K1362" i="4" s="1"/>
  <c r="L1362" i="4" s="1"/>
  <c r="K1363" i="4" a="1"/>
  <c r="K1363" i="4" s="1"/>
  <c r="L1363" i="4" s="1"/>
  <c r="K1364" i="4" a="1"/>
  <c r="K1364" i="4" s="1"/>
  <c r="L1364" i="4" s="1"/>
  <c r="K1365" i="4" a="1"/>
  <c r="K1365" i="4" s="1"/>
  <c r="L1365" i="4" s="1"/>
  <c r="K1366" i="4" a="1"/>
  <c r="K1366" i="4" s="1"/>
  <c r="L1366" i="4" s="1"/>
  <c r="K1367" i="4" a="1"/>
  <c r="K1367" i="4" s="1"/>
  <c r="L1367" i="4" s="1"/>
  <c r="K1368" i="4" a="1"/>
  <c r="K1368" i="4" s="1"/>
  <c r="L1368" i="4" s="1"/>
  <c r="K1369" i="4" a="1"/>
  <c r="K1369" i="4" s="1"/>
  <c r="L1369" i="4" s="1"/>
  <c r="K1370" i="4" a="1"/>
  <c r="K1370" i="4" s="1"/>
  <c r="L1370" i="4" s="1"/>
  <c r="K1371" i="4" a="1"/>
  <c r="K1371" i="4" s="1"/>
  <c r="L1371" i="4" s="1"/>
  <c r="K1372" i="4" a="1"/>
  <c r="K1372" i="4" s="1"/>
  <c r="L1372" i="4" s="1"/>
  <c r="K1373" i="4" a="1"/>
  <c r="K1373" i="4" s="1"/>
  <c r="L1373" i="4" s="1"/>
  <c r="K1374" i="4" a="1"/>
  <c r="K1374" i="4" s="1"/>
  <c r="L1374" i="4" s="1"/>
  <c r="K1375" i="4" a="1"/>
  <c r="K1375" i="4" s="1"/>
  <c r="L1375" i="4" s="1"/>
  <c r="K1376" i="4" a="1"/>
  <c r="K1376" i="4" s="1"/>
  <c r="L1376" i="4" s="1"/>
  <c r="K1377" i="4" a="1"/>
  <c r="K1377" i="4" s="1"/>
  <c r="L1377" i="4" s="1"/>
  <c r="K1378" i="4" a="1"/>
  <c r="K1378" i="4" s="1"/>
  <c r="L1378" i="4" s="1"/>
  <c r="K1379" i="4" a="1"/>
  <c r="K1379" i="4" s="1"/>
  <c r="L1379" i="4" s="1"/>
  <c r="K1380" i="4" a="1"/>
  <c r="K1380" i="4" s="1"/>
  <c r="L1380" i="4" s="1"/>
  <c r="K1381" i="4" a="1"/>
  <c r="K1381" i="4" s="1"/>
  <c r="L1381" i="4" s="1"/>
  <c r="K1382" i="4" a="1"/>
  <c r="K1382" i="4" s="1"/>
  <c r="L1382" i="4" s="1"/>
  <c r="K1383" i="4" a="1"/>
  <c r="K1383" i="4" s="1"/>
  <c r="L1383" i="4" s="1"/>
  <c r="K1384" i="4" a="1"/>
  <c r="K1384" i="4" s="1"/>
  <c r="L1384" i="4" s="1"/>
  <c r="K1385" i="4" a="1"/>
  <c r="K1385" i="4" s="1"/>
  <c r="L1385" i="4" s="1"/>
  <c r="K1386" i="4" a="1"/>
  <c r="K1386" i="4" s="1"/>
  <c r="L1386" i="4" s="1"/>
  <c r="K1387" i="4" a="1"/>
  <c r="K1387" i="4" s="1"/>
  <c r="L1387" i="4" s="1"/>
  <c r="K1388" i="4" a="1"/>
  <c r="K1388" i="4" s="1"/>
  <c r="L1388" i="4" s="1"/>
  <c r="K1389" i="4" a="1"/>
  <c r="K1389" i="4" s="1"/>
  <c r="L1389" i="4" s="1"/>
  <c r="K1390" i="4" a="1"/>
  <c r="K1390" i="4" s="1"/>
  <c r="L1390" i="4" s="1"/>
  <c r="K1391" i="4" a="1"/>
  <c r="K1391" i="4" s="1"/>
  <c r="L1391" i="4" s="1"/>
  <c r="K1392" i="4" a="1"/>
  <c r="K1392" i="4" s="1"/>
  <c r="L1392" i="4" s="1"/>
  <c r="K1393" i="4" a="1"/>
  <c r="K1393" i="4" s="1"/>
  <c r="L1393" i="4" s="1"/>
  <c r="K1394" i="4" a="1"/>
  <c r="K1394" i="4" s="1"/>
  <c r="L1394" i="4" s="1"/>
  <c r="K1395" i="4" a="1"/>
  <c r="K1395" i="4" s="1"/>
  <c r="L1395" i="4" s="1"/>
  <c r="K1396" i="4" a="1"/>
  <c r="K1396" i="4" s="1"/>
  <c r="L1396" i="4" s="1"/>
  <c r="K1397" i="4" a="1"/>
  <c r="K1397" i="4" s="1"/>
  <c r="L1397" i="4" s="1"/>
  <c r="K1398" i="4" a="1"/>
  <c r="K1398" i="4" s="1"/>
  <c r="L1398" i="4" s="1"/>
  <c r="K1399" i="4" a="1"/>
  <c r="K1399" i="4" s="1"/>
  <c r="L1399" i="4" s="1"/>
  <c r="K1400" i="4" a="1"/>
  <c r="K1400" i="4" s="1"/>
  <c r="L1400" i="4" s="1"/>
  <c r="K1401" i="4" a="1"/>
  <c r="K1401" i="4" s="1"/>
  <c r="L1401" i="4" s="1"/>
  <c r="K1402" i="4" a="1"/>
  <c r="K1402" i="4" s="1"/>
  <c r="L1402" i="4" s="1"/>
  <c r="K1403" i="4" a="1"/>
  <c r="K1403" i="4" s="1"/>
  <c r="L1403" i="4" s="1"/>
  <c r="K1404" i="4" a="1"/>
  <c r="K1404" i="4" s="1"/>
  <c r="L1404" i="4" s="1"/>
  <c r="K1405" i="4" a="1"/>
  <c r="K1405" i="4" s="1"/>
  <c r="L1405" i="4" s="1"/>
  <c r="K1406" i="4" a="1"/>
  <c r="K1406" i="4" s="1"/>
  <c r="L1406" i="4" s="1"/>
  <c r="K1407" i="4" a="1"/>
  <c r="K1407" i="4" s="1"/>
  <c r="L1407" i="4" s="1"/>
  <c r="K1408" i="4" a="1"/>
  <c r="K1408" i="4" s="1"/>
  <c r="L1408" i="4" s="1"/>
  <c r="K1409" i="4" a="1"/>
  <c r="K1409" i="4" s="1"/>
  <c r="L1409" i="4" s="1"/>
  <c r="K1410" i="4" a="1"/>
  <c r="K1410" i="4" s="1"/>
  <c r="L1410" i="4" s="1"/>
  <c r="K1411" i="4" a="1"/>
  <c r="K1411" i="4" s="1"/>
  <c r="L1411" i="4" s="1"/>
  <c r="K1412" i="4" a="1"/>
  <c r="K1412" i="4" s="1"/>
  <c r="L1412" i="4" s="1"/>
  <c r="K1413" i="4" a="1"/>
  <c r="K1413" i="4" s="1"/>
  <c r="L1413" i="4" s="1"/>
  <c r="K1414" i="4" a="1"/>
  <c r="K1414" i="4" s="1"/>
  <c r="L1414" i="4" s="1"/>
  <c r="K1415" i="4" a="1"/>
  <c r="K1415" i="4" s="1"/>
  <c r="L1415" i="4" s="1"/>
  <c r="K1416" i="4" a="1"/>
  <c r="K1416" i="4" s="1"/>
  <c r="L1416" i="4" s="1"/>
  <c r="K1417" i="4" a="1"/>
  <c r="K1417" i="4" s="1"/>
  <c r="L1417" i="4" s="1"/>
  <c r="K1418" i="4" a="1"/>
  <c r="K1418" i="4" s="1"/>
  <c r="L1418" i="4" s="1"/>
  <c r="K1419" i="4" a="1"/>
  <c r="K1419" i="4" s="1"/>
  <c r="L1419" i="4" s="1"/>
  <c r="K1420" i="4" a="1"/>
  <c r="K1420" i="4" s="1"/>
  <c r="L1420" i="4" s="1"/>
  <c r="K1421" i="4" a="1"/>
  <c r="K1421" i="4" s="1"/>
  <c r="L1421" i="4" s="1"/>
  <c r="K1422" i="4" a="1"/>
  <c r="K1422" i="4" s="1"/>
  <c r="L1422" i="4" s="1"/>
  <c r="K1423" i="4" a="1"/>
  <c r="K1423" i="4" s="1"/>
  <c r="L1423" i="4" s="1"/>
  <c r="K1424" i="4" a="1"/>
  <c r="K1424" i="4" s="1"/>
  <c r="L1424" i="4" s="1"/>
  <c r="K1425" i="4" a="1"/>
  <c r="K1425" i="4" s="1"/>
  <c r="L1425" i="4" s="1"/>
  <c r="K1426" i="4" a="1"/>
  <c r="K1426" i="4" s="1"/>
  <c r="L1426" i="4" s="1"/>
  <c r="K1427" i="4" a="1"/>
  <c r="K1427" i="4" s="1"/>
  <c r="L1427" i="4" s="1"/>
  <c r="K1428" i="4" a="1"/>
  <c r="K1428" i="4" s="1"/>
  <c r="L1428" i="4" s="1"/>
  <c r="K1429" i="4" a="1"/>
  <c r="K1429" i="4" s="1"/>
  <c r="L1429" i="4" s="1"/>
  <c r="K1430" i="4" a="1"/>
  <c r="K1430" i="4" s="1"/>
  <c r="L1430" i="4" s="1"/>
  <c r="K1431" i="4" a="1"/>
  <c r="K1431" i="4" s="1"/>
  <c r="L1431" i="4" s="1"/>
  <c r="K1432" i="4" a="1"/>
  <c r="K1432" i="4" s="1"/>
  <c r="L1432" i="4" s="1"/>
  <c r="K1433" i="4" a="1"/>
  <c r="K1433" i="4" s="1"/>
  <c r="L1433" i="4" s="1"/>
  <c r="K1434" i="4" a="1"/>
  <c r="K1434" i="4" s="1"/>
  <c r="L1434" i="4" s="1"/>
  <c r="K1435" i="4" a="1"/>
  <c r="K1435" i="4" s="1"/>
  <c r="L1435" i="4" s="1"/>
  <c r="K1436" i="4" a="1"/>
  <c r="K1436" i="4" s="1"/>
  <c r="L1436" i="4" s="1"/>
  <c r="K1437" i="4" a="1"/>
  <c r="K1437" i="4" s="1"/>
  <c r="L1437" i="4" s="1"/>
  <c r="K1438" i="4" a="1"/>
  <c r="K1438" i="4" s="1"/>
  <c r="L1438" i="4" s="1"/>
  <c r="K1439" i="4" a="1"/>
  <c r="K1439" i="4" s="1"/>
  <c r="L1439" i="4" s="1"/>
  <c r="K1440" i="4" a="1"/>
  <c r="K1440" i="4" s="1"/>
  <c r="L1440" i="4" s="1"/>
  <c r="K1441" i="4" a="1"/>
  <c r="K1441" i="4" s="1"/>
  <c r="L1441" i="4" s="1"/>
  <c r="K1442" i="4" a="1"/>
  <c r="K1442" i="4" s="1"/>
  <c r="L1442" i="4" s="1"/>
  <c r="K1443" i="4" a="1"/>
  <c r="K1443" i="4" s="1"/>
  <c r="L1443" i="4" s="1"/>
  <c r="K1444" i="4" a="1"/>
  <c r="K1444" i="4" s="1"/>
  <c r="L1444" i="4" s="1"/>
  <c r="K1445" i="4" a="1"/>
  <c r="K1445" i="4" s="1"/>
  <c r="L1445" i="4" s="1"/>
  <c r="K1446" i="4" a="1"/>
  <c r="K1446" i="4" s="1"/>
  <c r="L1446" i="4" s="1"/>
  <c r="K1447" i="4" a="1"/>
  <c r="K1447" i="4" s="1"/>
  <c r="L1447" i="4" s="1"/>
  <c r="K1448" i="4" a="1"/>
  <c r="K1448" i="4" s="1"/>
  <c r="L1448" i="4" s="1"/>
  <c r="K1449" i="4" a="1"/>
  <c r="K1449" i="4" s="1"/>
  <c r="L1449" i="4" s="1"/>
  <c r="K1450" i="4" a="1"/>
  <c r="K1450" i="4" s="1"/>
  <c r="L1450" i="4" s="1"/>
  <c r="K1451" i="4" a="1"/>
  <c r="K1451" i="4" s="1"/>
  <c r="L1451" i="4" s="1"/>
  <c r="K1452" i="4" a="1"/>
  <c r="K1452" i="4" s="1"/>
  <c r="L1452" i="4" s="1"/>
  <c r="K1453" i="4" a="1"/>
  <c r="K1453" i="4" s="1"/>
  <c r="L1453" i="4" s="1"/>
  <c r="K1454" i="4" a="1"/>
  <c r="K1454" i="4" s="1"/>
  <c r="L1454" i="4" s="1"/>
  <c r="K1455" i="4" a="1"/>
  <c r="K1455" i="4" s="1"/>
  <c r="L1455" i="4" s="1"/>
  <c r="K1456" i="4" a="1"/>
  <c r="K1456" i="4" s="1"/>
  <c r="L1456" i="4" s="1"/>
  <c r="K1457" i="4" a="1"/>
  <c r="K1457" i="4" s="1"/>
  <c r="L1457" i="4" s="1"/>
  <c r="K1458" i="4" a="1"/>
  <c r="K1458" i="4" s="1"/>
  <c r="L1458" i="4" s="1"/>
  <c r="K1459" i="4" a="1"/>
  <c r="K1459" i="4" s="1"/>
  <c r="L1459" i="4" s="1"/>
  <c r="K1460" i="4" a="1"/>
  <c r="K1460" i="4" s="1"/>
  <c r="L1460" i="4" s="1"/>
  <c r="K1461" i="4" a="1"/>
  <c r="K1461" i="4" s="1"/>
  <c r="L1461" i="4" s="1"/>
  <c r="K1462" i="4" a="1"/>
  <c r="K1462" i="4" s="1"/>
  <c r="L1462" i="4" s="1"/>
  <c r="K1463" i="4" a="1"/>
  <c r="K1463" i="4" s="1"/>
  <c r="L1463" i="4" s="1"/>
  <c r="K1464" i="4" a="1"/>
  <c r="K1464" i="4" s="1"/>
  <c r="L1464" i="4" s="1"/>
  <c r="K1465" i="4" a="1"/>
  <c r="K1465" i="4" s="1"/>
  <c r="L1465" i="4" s="1"/>
  <c r="K1466" i="4" a="1"/>
  <c r="K1466" i="4" s="1"/>
  <c r="L1466" i="4" s="1"/>
  <c r="K1467" i="4" a="1"/>
  <c r="K1467" i="4" s="1"/>
  <c r="L1467" i="4" s="1"/>
  <c r="K1468" i="4" a="1"/>
  <c r="K1468" i="4" s="1"/>
  <c r="L1468" i="4" s="1"/>
  <c r="K1469" i="4" a="1"/>
  <c r="K1469" i="4" s="1"/>
  <c r="L1469" i="4" s="1"/>
  <c r="K1470" i="4" a="1"/>
  <c r="K1470" i="4" s="1"/>
  <c r="L1470" i="4" s="1"/>
  <c r="K1471" i="4" a="1"/>
  <c r="K1471" i="4" s="1"/>
  <c r="L1471" i="4" s="1"/>
  <c r="K1472" i="4" a="1"/>
  <c r="K1472" i="4" s="1"/>
  <c r="L1472" i="4" s="1"/>
  <c r="K1473" i="4" a="1"/>
  <c r="K1473" i="4" s="1"/>
  <c r="L1473" i="4" s="1"/>
  <c r="K1474" i="4" a="1"/>
  <c r="K1474" i="4" s="1"/>
  <c r="L1474" i="4" s="1"/>
  <c r="K1475" i="4" a="1"/>
  <c r="K1475" i="4" s="1"/>
  <c r="L1475" i="4" s="1"/>
  <c r="K1476" i="4" a="1"/>
  <c r="K1476" i="4" s="1"/>
  <c r="L1476" i="4" s="1"/>
  <c r="K1477" i="4" a="1"/>
  <c r="K1477" i="4" s="1"/>
  <c r="L1477" i="4" s="1"/>
  <c r="K1478" i="4" a="1"/>
  <c r="K1478" i="4" s="1"/>
  <c r="L1478" i="4" s="1"/>
  <c r="K1479" i="4" a="1"/>
  <c r="K1479" i="4" s="1"/>
  <c r="L1479" i="4" s="1"/>
  <c r="K1480" i="4" a="1"/>
  <c r="K1480" i="4" s="1"/>
  <c r="L1480" i="4" s="1"/>
  <c r="K1481" i="4" a="1"/>
  <c r="K1481" i="4" s="1"/>
  <c r="L1481" i="4" s="1"/>
  <c r="K1482" i="4" a="1"/>
  <c r="K1482" i="4" s="1"/>
  <c r="L1482" i="4" s="1"/>
  <c r="K1483" i="4" a="1"/>
  <c r="K1483" i="4" s="1"/>
  <c r="L1483" i="4" s="1"/>
  <c r="K1484" i="4" a="1"/>
  <c r="K1484" i="4" s="1"/>
  <c r="L1484" i="4" s="1"/>
  <c r="K1485" i="4" a="1"/>
  <c r="K1485" i="4" s="1"/>
  <c r="L1485" i="4" s="1"/>
  <c r="K1486" i="4" a="1"/>
  <c r="K1486" i="4" s="1"/>
  <c r="L1486" i="4" s="1"/>
  <c r="K1487" i="4" a="1"/>
  <c r="K1487" i="4" s="1"/>
  <c r="L1487" i="4" s="1"/>
  <c r="K1488" i="4" a="1"/>
  <c r="K1488" i="4" s="1"/>
  <c r="L1488" i="4" s="1"/>
  <c r="K1489" i="4" a="1"/>
  <c r="K1489" i="4" s="1"/>
  <c r="L1489" i="4" s="1"/>
  <c r="K1490" i="4" a="1"/>
  <c r="K1490" i="4" s="1"/>
  <c r="L1490" i="4" s="1"/>
  <c r="K1491" i="4" a="1"/>
  <c r="K1491" i="4" s="1"/>
  <c r="L1491" i="4" s="1"/>
  <c r="K1492" i="4" a="1"/>
  <c r="K1492" i="4" s="1"/>
  <c r="L1492" i="4" s="1"/>
  <c r="K1493" i="4" a="1"/>
  <c r="K1493" i="4" s="1"/>
  <c r="L1493" i="4" s="1"/>
  <c r="K1494" i="4" a="1"/>
  <c r="K1494" i="4" s="1"/>
  <c r="L1494" i="4" s="1"/>
  <c r="K1495" i="4" a="1"/>
  <c r="K1495" i="4" s="1"/>
  <c r="L1495" i="4" s="1"/>
  <c r="K1496" i="4" a="1"/>
  <c r="K1496" i="4" s="1"/>
  <c r="L1496" i="4" s="1"/>
  <c r="K1497" i="4" a="1"/>
  <c r="K1497" i="4" s="1"/>
  <c r="L1497" i="4" s="1"/>
  <c r="K1498" i="4" a="1"/>
  <c r="K1498" i="4" s="1"/>
  <c r="L1498" i="4" s="1"/>
  <c r="K1499" i="4" a="1"/>
  <c r="K1499" i="4" s="1"/>
  <c r="L1499" i="4" s="1"/>
  <c r="K1500" i="4" a="1"/>
  <c r="K1500" i="4" s="1"/>
  <c r="L1500" i="4" s="1"/>
  <c r="K1501" i="4" a="1"/>
  <c r="K1501" i="4" s="1"/>
  <c r="L1501" i="4" s="1"/>
  <c r="K1502" i="4" a="1"/>
  <c r="K1502" i="4" s="1"/>
  <c r="L1502" i="4" s="1"/>
  <c r="K1503" i="4" a="1"/>
  <c r="K1503" i="4" s="1"/>
  <c r="L1503" i="4" s="1"/>
  <c r="K1504" i="4" a="1"/>
  <c r="K1504" i="4" s="1"/>
  <c r="L1504" i="4" s="1"/>
  <c r="K1505" i="4" a="1"/>
  <c r="K1505" i="4" s="1"/>
  <c r="L1505" i="4" s="1"/>
  <c r="K1506" i="4" a="1"/>
  <c r="K1506" i="4" s="1"/>
  <c r="L1506" i="4" s="1"/>
  <c r="K1507" i="4" a="1"/>
  <c r="K1507" i="4" s="1"/>
  <c r="L1507" i="4" s="1"/>
  <c r="K1508" i="4" a="1"/>
  <c r="K1508" i="4" s="1"/>
  <c r="L1508" i="4" s="1"/>
  <c r="K1509" i="4" a="1"/>
  <c r="K1509" i="4" s="1"/>
  <c r="L1509" i="4" s="1"/>
  <c r="K1510" i="4" a="1"/>
  <c r="K1510" i="4" s="1"/>
  <c r="L1510" i="4" s="1"/>
  <c r="K1511" i="4" a="1"/>
  <c r="K1511" i="4" s="1"/>
  <c r="L1511" i="4" s="1"/>
  <c r="K1512" i="4" a="1"/>
  <c r="K1512" i="4" s="1"/>
  <c r="L1512" i="4" s="1"/>
  <c r="K2" i="4" a="1"/>
  <c r="K2" i="4" s="1"/>
  <c r="L2" i="4" s="1"/>
  <c r="K3" i="3" a="1"/>
  <c r="K3" i="3" s="1"/>
  <c r="L3" i="3" s="1"/>
  <c r="K4" i="3" a="1"/>
  <c r="K4" i="3" s="1"/>
  <c r="L4" i="3" s="1"/>
  <c r="K5" i="3" a="1"/>
  <c r="K5" i="3" s="1"/>
  <c r="L5" i="3" s="1"/>
  <c r="K6" i="3" a="1"/>
  <c r="K6" i="3" s="1"/>
  <c r="L6" i="3" s="1"/>
  <c r="K7" i="3" a="1"/>
  <c r="K7" i="3" s="1"/>
  <c r="L7" i="3" s="1"/>
  <c r="K8" i="3" a="1"/>
  <c r="K8" i="3" s="1"/>
  <c r="L8" i="3" s="1"/>
  <c r="K9" i="3" a="1"/>
  <c r="K9" i="3" s="1"/>
  <c r="L9" i="3" s="1"/>
  <c r="K10" i="3" a="1"/>
  <c r="K10" i="3" s="1"/>
  <c r="L10" i="3" s="1"/>
  <c r="K11" i="3" a="1"/>
  <c r="K11" i="3" s="1"/>
  <c r="L11" i="3" s="1"/>
  <c r="K12" i="3" a="1"/>
  <c r="K12" i="3" s="1"/>
  <c r="L12" i="3" s="1"/>
  <c r="K13" i="3" a="1"/>
  <c r="K13" i="3" s="1"/>
  <c r="L13" i="3" s="1"/>
  <c r="K14" i="3" a="1"/>
  <c r="K14" i="3" s="1"/>
  <c r="L14" i="3" s="1"/>
  <c r="K15" i="3" a="1"/>
  <c r="K15" i="3" s="1"/>
  <c r="L15" i="3" s="1"/>
  <c r="K16" i="3" a="1"/>
  <c r="K16" i="3" s="1"/>
  <c r="L16" i="3" s="1"/>
  <c r="K17" i="3" a="1"/>
  <c r="K17" i="3" s="1"/>
  <c r="L17" i="3" s="1"/>
  <c r="K18" i="3" a="1"/>
  <c r="K18" i="3" s="1"/>
  <c r="L18" i="3" s="1"/>
  <c r="K19" i="3" a="1"/>
  <c r="K19" i="3" s="1"/>
  <c r="L19" i="3" s="1"/>
  <c r="K20" i="3" a="1"/>
  <c r="K20" i="3" s="1"/>
  <c r="L20" i="3" s="1"/>
  <c r="K21" i="3" a="1"/>
  <c r="K21" i="3" s="1"/>
  <c r="L21" i="3" s="1"/>
  <c r="K22" i="3" a="1"/>
  <c r="K22" i="3" s="1"/>
  <c r="L22" i="3" s="1"/>
  <c r="K23" i="3" a="1"/>
  <c r="K23" i="3" s="1"/>
  <c r="L23" i="3" s="1"/>
  <c r="K24" i="3" a="1"/>
  <c r="K24" i="3" s="1"/>
  <c r="L24" i="3" s="1"/>
  <c r="K25" i="3" a="1"/>
  <c r="K25" i="3" s="1"/>
  <c r="L25" i="3" s="1"/>
  <c r="K26" i="3" a="1"/>
  <c r="K26" i="3" s="1"/>
  <c r="L26" i="3" s="1"/>
  <c r="K27" i="3" a="1"/>
  <c r="K27" i="3" s="1"/>
  <c r="L27" i="3" s="1"/>
  <c r="K28" i="3" a="1"/>
  <c r="K28" i="3" s="1"/>
  <c r="L28" i="3" s="1"/>
  <c r="K29" i="3" a="1"/>
  <c r="K29" i="3" s="1"/>
  <c r="L29" i="3" s="1"/>
  <c r="K30" i="3" a="1"/>
  <c r="K30" i="3" s="1"/>
  <c r="L30" i="3" s="1"/>
  <c r="K31" i="3" a="1"/>
  <c r="K31" i="3" s="1"/>
  <c r="L31" i="3" s="1"/>
  <c r="K32" i="3" a="1"/>
  <c r="K32" i="3" s="1"/>
  <c r="L32" i="3" s="1"/>
  <c r="K33" i="3" a="1"/>
  <c r="K33" i="3" s="1"/>
  <c r="L33" i="3" s="1"/>
  <c r="K34" i="3" a="1"/>
  <c r="K34" i="3" s="1"/>
  <c r="L34" i="3" s="1"/>
  <c r="K35" i="3" a="1"/>
  <c r="K35" i="3" s="1"/>
  <c r="L35" i="3" s="1"/>
  <c r="K36" i="3" a="1"/>
  <c r="K36" i="3" s="1"/>
  <c r="L36" i="3" s="1"/>
  <c r="K37" i="3" a="1"/>
  <c r="K37" i="3" s="1"/>
  <c r="L37" i="3" s="1"/>
  <c r="K38" i="3" a="1"/>
  <c r="K38" i="3" s="1"/>
  <c r="L38" i="3" s="1"/>
  <c r="K39" i="3" a="1"/>
  <c r="K39" i="3" s="1"/>
  <c r="L39" i="3" s="1"/>
  <c r="K40" i="3" a="1"/>
  <c r="K40" i="3" s="1"/>
  <c r="L40" i="3" s="1"/>
  <c r="K41" i="3" a="1"/>
  <c r="K41" i="3" s="1"/>
  <c r="L41" i="3" s="1"/>
  <c r="K42" i="3" a="1"/>
  <c r="K42" i="3" s="1"/>
  <c r="L42" i="3" s="1"/>
  <c r="K43" i="3" a="1"/>
  <c r="K43" i="3" s="1"/>
  <c r="L43" i="3" s="1"/>
  <c r="K44" i="3" a="1"/>
  <c r="K44" i="3" s="1"/>
  <c r="L44" i="3" s="1"/>
  <c r="K45" i="3" a="1"/>
  <c r="K45" i="3" s="1"/>
  <c r="L45" i="3" s="1"/>
  <c r="K46" i="3" a="1"/>
  <c r="K46" i="3" s="1"/>
  <c r="L46" i="3" s="1"/>
  <c r="K47" i="3" a="1"/>
  <c r="K47" i="3" s="1"/>
  <c r="L47" i="3" s="1"/>
  <c r="K48" i="3" a="1"/>
  <c r="K48" i="3" s="1"/>
  <c r="L48" i="3" s="1"/>
  <c r="K49" i="3" a="1"/>
  <c r="K49" i="3" s="1"/>
  <c r="L49" i="3" s="1"/>
  <c r="K50" i="3" a="1"/>
  <c r="K50" i="3" s="1"/>
  <c r="L50" i="3" s="1"/>
  <c r="K51" i="3" a="1"/>
  <c r="K51" i="3" s="1"/>
  <c r="L51" i="3" s="1"/>
  <c r="K52" i="3" a="1"/>
  <c r="K52" i="3" s="1"/>
  <c r="L52" i="3" s="1"/>
  <c r="K53" i="3" a="1"/>
  <c r="K53" i="3" s="1"/>
  <c r="L53" i="3" s="1"/>
  <c r="K54" i="3" a="1"/>
  <c r="K54" i="3" s="1"/>
  <c r="L54" i="3" s="1"/>
  <c r="K55" i="3" a="1"/>
  <c r="K55" i="3" s="1"/>
  <c r="L55" i="3" s="1"/>
  <c r="K56" i="3" a="1"/>
  <c r="K56" i="3" s="1"/>
  <c r="L56" i="3" s="1"/>
  <c r="K57" i="3" a="1"/>
  <c r="K57" i="3" s="1"/>
  <c r="L57" i="3" s="1"/>
  <c r="K58" i="3" a="1"/>
  <c r="K58" i="3" s="1"/>
  <c r="L58" i="3" s="1"/>
  <c r="K59" i="3" a="1"/>
  <c r="K59" i="3" s="1"/>
  <c r="L59" i="3" s="1"/>
  <c r="K60" i="3" a="1"/>
  <c r="K60" i="3" s="1"/>
  <c r="L60" i="3" s="1"/>
  <c r="K61" i="3" a="1"/>
  <c r="K61" i="3" s="1"/>
  <c r="L61" i="3" s="1"/>
  <c r="K62" i="3" a="1"/>
  <c r="K62" i="3" s="1"/>
  <c r="L62" i="3" s="1"/>
  <c r="K63" i="3" a="1"/>
  <c r="K63" i="3" s="1"/>
  <c r="L63" i="3" s="1"/>
  <c r="K64" i="3" a="1"/>
  <c r="K64" i="3" s="1"/>
  <c r="L64" i="3" s="1"/>
  <c r="K65" i="3" a="1"/>
  <c r="K65" i="3" s="1"/>
  <c r="L65" i="3" s="1"/>
  <c r="K66" i="3" a="1"/>
  <c r="K66" i="3" s="1"/>
  <c r="L66" i="3" s="1"/>
  <c r="K67" i="3" a="1"/>
  <c r="K67" i="3" s="1"/>
  <c r="L67" i="3" s="1"/>
  <c r="K68" i="3" a="1"/>
  <c r="K68" i="3" s="1"/>
  <c r="L68" i="3" s="1"/>
  <c r="K69" i="3" a="1"/>
  <c r="K69" i="3" s="1"/>
  <c r="L69" i="3" s="1"/>
  <c r="K70" i="3" a="1"/>
  <c r="K70" i="3" s="1"/>
  <c r="L70" i="3" s="1"/>
  <c r="K71" i="3" a="1"/>
  <c r="K71" i="3" s="1"/>
  <c r="L71" i="3" s="1"/>
  <c r="K72" i="3" a="1"/>
  <c r="K72" i="3" s="1"/>
  <c r="L72" i="3" s="1"/>
  <c r="K73" i="3" a="1"/>
  <c r="K73" i="3" s="1"/>
  <c r="L73" i="3" s="1"/>
  <c r="K74" i="3" a="1"/>
  <c r="K74" i="3" s="1"/>
  <c r="L74" i="3" s="1"/>
  <c r="K75" i="3" a="1"/>
  <c r="K75" i="3" s="1"/>
  <c r="L75" i="3" s="1"/>
  <c r="K76" i="3" a="1"/>
  <c r="K76" i="3" s="1"/>
  <c r="L76" i="3" s="1"/>
  <c r="K77" i="3" a="1"/>
  <c r="K77" i="3" s="1"/>
  <c r="L77" i="3" s="1"/>
  <c r="K78" i="3" a="1"/>
  <c r="K78" i="3" s="1"/>
  <c r="L78" i="3" s="1"/>
  <c r="K79" i="3" a="1"/>
  <c r="K79" i="3" s="1"/>
  <c r="L79" i="3" s="1"/>
  <c r="K80" i="3" a="1"/>
  <c r="K80" i="3" s="1"/>
  <c r="L80" i="3" s="1"/>
  <c r="K81" i="3" a="1"/>
  <c r="K81" i="3" s="1"/>
  <c r="L81" i="3" s="1"/>
  <c r="K82" i="3" a="1"/>
  <c r="K82" i="3" s="1"/>
  <c r="L82" i="3" s="1"/>
  <c r="K83" i="3" a="1"/>
  <c r="K83" i="3" s="1"/>
  <c r="L83" i="3" s="1"/>
  <c r="K84" i="3" a="1"/>
  <c r="K84" i="3" s="1"/>
  <c r="L84" i="3" s="1"/>
  <c r="K85" i="3" a="1"/>
  <c r="K85" i="3" s="1"/>
  <c r="L85" i="3" s="1"/>
  <c r="K86" i="3" a="1"/>
  <c r="K86" i="3" s="1"/>
  <c r="L86" i="3" s="1"/>
  <c r="K87" i="3" a="1"/>
  <c r="K87" i="3" s="1"/>
  <c r="L87" i="3" s="1"/>
  <c r="K88" i="3" a="1"/>
  <c r="K88" i="3" s="1"/>
  <c r="L88" i="3" s="1"/>
  <c r="K89" i="3" a="1"/>
  <c r="K89" i="3" s="1"/>
  <c r="L89" i="3" s="1"/>
  <c r="K90" i="3" a="1"/>
  <c r="K90" i="3" s="1"/>
  <c r="L90" i="3" s="1"/>
  <c r="K91" i="3" a="1"/>
  <c r="K91" i="3" s="1"/>
  <c r="L91" i="3" s="1"/>
  <c r="K92" i="3" a="1"/>
  <c r="K92" i="3" s="1"/>
  <c r="L92" i="3" s="1"/>
  <c r="K93" i="3" a="1"/>
  <c r="K93" i="3" s="1"/>
  <c r="L93" i="3" s="1"/>
  <c r="K94" i="3" a="1"/>
  <c r="K94" i="3" s="1"/>
  <c r="L94" i="3" s="1"/>
  <c r="K95" i="3" a="1"/>
  <c r="K95" i="3" s="1"/>
  <c r="L95" i="3" s="1"/>
  <c r="K96" i="3" a="1"/>
  <c r="K96" i="3" s="1"/>
  <c r="L96" i="3" s="1"/>
  <c r="K97" i="3" a="1"/>
  <c r="K97" i="3" s="1"/>
  <c r="L97" i="3" s="1"/>
  <c r="K98" i="3" a="1"/>
  <c r="K98" i="3" s="1"/>
  <c r="L98" i="3" s="1"/>
  <c r="K99" i="3" a="1"/>
  <c r="K99" i="3" s="1"/>
  <c r="L99" i="3" s="1"/>
  <c r="K100" i="3" a="1"/>
  <c r="K100" i="3" s="1"/>
  <c r="L100" i="3" s="1"/>
  <c r="K101" i="3" a="1"/>
  <c r="K101" i="3" s="1"/>
  <c r="L101" i="3" s="1"/>
  <c r="K102" i="3" a="1"/>
  <c r="K102" i="3" s="1"/>
  <c r="L102" i="3" s="1"/>
  <c r="K103" i="3" a="1"/>
  <c r="K103" i="3" s="1"/>
  <c r="L103" i="3" s="1"/>
  <c r="K104" i="3" a="1"/>
  <c r="K104" i="3" s="1"/>
  <c r="L104" i="3" s="1"/>
  <c r="K105" i="3" a="1"/>
  <c r="K105" i="3" s="1"/>
  <c r="L105" i="3" s="1"/>
  <c r="K106" i="3" a="1"/>
  <c r="K106" i="3" s="1"/>
  <c r="L106" i="3" s="1"/>
  <c r="K107" i="3" a="1"/>
  <c r="K107" i="3" s="1"/>
  <c r="L107" i="3" s="1"/>
  <c r="K108" i="3" a="1"/>
  <c r="K108" i="3" s="1"/>
  <c r="L108" i="3" s="1"/>
  <c r="K109" i="3" a="1"/>
  <c r="K109" i="3" s="1"/>
  <c r="L109" i="3" s="1"/>
  <c r="K110" i="3" a="1"/>
  <c r="K110" i="3" s="1"/>
  <c r="L110" i="3" s="1"/>
  <c r="K111" i="3" a="1"/>
  <c r="K111" i="3" s="1"/>
  <c r="L111" i="3" s="1"/>
  <c r="K112" i="3" a="1"/>
  <c r="K112" i="3" s="1"/>
  <c r="L112" i="3" s="1"/>
  <c r="K113" i="3" a="1"/>
  <c r="K113" i="3" s="1"/>
  <c r="L113" i="3" s="1"/>
  <c r="K114" i="3" a="1"/>
  <c r="K114" i="3" s="1"/>
  <c r="L114" i="3" s="1"/>
  <c r="K115" i="3" a="1"/>
  <c r="K115" i="3" s="1"/>
  <c r="L115" i="3" s="1"/>
  <c r="K116" i="3" a="1"/>
  <c r="K116" i="3" s="1"/>
  <c r="L116" i="3" s="1"/>
  <c r="K117" i="3" a="1"/>
  <c r="K117" i="3" s="1"/>
  <c r="L117" i="3" s="1"/>
  <c r="K118" i="3" a="1"/>
  <c r="K118" i="3" s="1"/>
  <c r="L118" i="3" s="1"/>
  <c r="K119" i="3" a="1"/>
  <c r="K119" i="3" s="1"/>
  <c r="L119" i="3" s="1"/>
  <c r="K120" i="3" a="1"/>
  <c r="K120" i="3" s="1"/>
  <c r="L120" i="3" s="1"/>
  <c r="K121" i="3" a="1"/>
  <c r="K121" i="3" s="1"/>
  <c r="L121" i="3" s="1"/>
  <c r="K122" i="3" a="1"/>
  <c r="K122" i="3" s="1"/>
  <c r="L122" i="3" s="1"/>
  <c r="K123" i="3" a="1"/>
  <c r="K123" i="3" s="1"/>
  <c r="L123" i="3" s="1"/>
  <c r="K124" i="3" a="1"/>
  <c r="K124" i="3" s="1"/>
  <c r="L124" i="3" s="1"/>
  <c r="K125" i="3" a="1"/>
  <c r="K125" i="3" s="1"/>
  <c r="L125" i="3" s="1"/>
  <c r="K126" i="3" a="1"/>
  <c r="K126" i="3" s="1"/>
  <c r="L126" i="3" s="1"/>
  <c r="K127" i="3" a="1"/>
  <c r="K127" i="3" s="1"/>
  <c r="L127" i="3" s="1"/>
  <c r="K128" i="3" a="1"/>
  <c r="K128" i="3" s="1"/>
  <c r="L128" i="3" s="1"/>
  <c r="K129" i="3" a="1"/>
  <c r="K129" i="3" s="1"/>
  <c r="L129" i="3" s="1"/>
  <c r="K130" i="3" a="1"/>
  <c r="K130" i="3" s="1"/>
  <c r="L130" i="3" s="1"/>
  <c r="K131" i="3" a="1"/>
  <c r="K131" i="3" s="1"/>
  <c r="L131" i="3" s="1"/>
  <c r="K132" i="3" a="1"/>
  <c r="K132" i="3" s="1"/>
  <c r="L132" i="3" s="1"/>
  <c r="K133" i="3" a="1"/>
  <c r="K133" i="3" s="1"/>
  <c r="L133" i="3" s="1"/>
  <c r="K134" i="3" a="1"/>
  <c r="K134" i="3" s="1"/>
  <c r="L134" i="3" s="1"/>
  <c r="K135" i="3" a="1"/>
  <c r="K135" i="3" s="1"/>
  <c r="L135" i="3" s="1"/>
  <c r="K136" i="3" a="1"/>
  <c r="K136" i="3" s="1"/>
  <c r="L136" i="3" s="1"/>
  <c r="K137" i="3" a="1"/>
  <c r="K137" i="3" s="1"/>
  <c r="L137" i="3" s="1"/>
  <c r="K138" i="3" a="1"/>
  <c r="K138" i="3" s="1"/>
  <c r="L138" i="3" s="1"/>
  <c r="K139" i="3" a="1"/>
  <c r="K139" i="3" s="1"/>
  <c r="L139" i="3" s="1"/>
  <c r="K140" i="3" a="1"/>
  <c r="K140" i="3" s="1"/>
  <c r="L140" i="3" s="1"/>
  <c r="K141" i="3" a="1"/>
  <c r="K141" i="3" s="1"/>
  <c r="L141" i="3" s="1"/>
  <c r="K142" i="3" a="1"/>
  <c r="K142" i="3" s="1"/>
  <c r="L142" i="3" s="1"/>
  <c r="K143" i="3" a="1"/>
  <c r="K143" i="3" s="1"/>
  <c r="L143" i="3" s="1"/>
  <c r="K144" i="3" a="1"/>
  <c r="K144" i="3" s="1"/>
  <c r="L144" i="3" s="1"/>
  <c r="K145" i="3" a="1"/>
  <c r="K145" i="3" s="1"/>
  <c r="L145" i="3" s="1"/>
  <c r="K146" i="3" a="1"/>
  <c r="K146" i="3" s="1"/>
  <c r="L146" i="3" s="1"/>
  <c r="K147" i="3" a="1"/>
  <c r="K147" i="3" s="1"/>
  <c r="L147" i="3" s="1"/>
  <c r="K148" i="3" a="1"/>
  <c r="K148" i="3" s="1"/>
  <c r="L148" i="3" s="1"/>
  <c r="K149" i="3" a="1"/>
  <c r="K149" i="3" s="1"/>
  <c r="L149" i="3" s="1"/>
  <c r="K150" i="3" a="1"/>
  <c r="K150" i="3" s="1"/>
  <c r="L150" i="3" s="1"/>
  <c r="K151" i="3" a="1"/>
  <c r="K151" i="3" s="1"/>
  <c r="L151" i="3" s="1"/>
  <c r="K152" i="3" a="1"/>
  <c r="K152" i="3" s="1"/>
  <c r="L152" i="3" s="1"/>
  <c r="K153" i="3" a="1"/>
  <c r="K153" i="3" s="1"/>
  <c r="L153" i="3" s="1"/>
  <c r="K154" i="3" a="1"/>
  <c r="K154" i="3" s="1"/>
  <c r="L154" i="3" s="1"/>
  <c r="K155" i="3" a="1"/>
  <c r="K155" i="3" s="1"/>
  <c r="L155" i="3" s="1"/>
  <c r="K156" i="3" a="1"/>
  <c r="K156" i="3" s="1"/>
  <c r="L156" i="3" s="1"/>
  <c r="K157" i="3" a="1"/>
  <c r="K157" i="3" s="1"/>
  <c r="L157" i="3" s="1"/>
  <c r="K158" i="3" a="1"/>
  <c r="K158" i="3" s="1"/>
  <c r="L158" i="3" s="1"/>
  <c r="K159" i="3" a="1"/>
  <c r="K159" i="3" s="1"/>
  <c r="L159" i="3" s="1"/>
  <c r="K160" i="3" a="1"/>
  <c r="K160" i="3" s="1"/>
  <c r="L160" i="3" s="1"/>
  <c r="K161" i="3" a="1"/>
  <c r="K161" i="3" s="1"/>
  <c r="L161" i="3" s="1"/>
  <c r="K162" i="3" a="1"/>
  <c r="K162" i="3" s="1"/>
  <c r="L162" i="3" s="1"/>
  <c r="K163" i="3" a="1"/>
  <c r="K163" i="3" s="1"/>
  <c r="L163" i="3" s="1"/>
  <c r="K164" i="3" a="1"/>
  <c r="K164" i="3" s="1"/>
  <c r="L164" i="3" s="1"/>
  <c r="K165" i="3" a="1"/>
  <c r="K165" i="3" s="1"/>
  <c r="L165" i="3" s="1"/>
  <c r="K166" i="3" a="1"/>
  <c r="K166" i="3" s="1"/>
  <c r="L166" i="3" s="1"/>
  <c r="K167" i="3" a="1"/>
  <c r="K167" i="3" s="1"/>
  <c r="L167" i="3" s="1"/>
  <c r="K168" i="3" a="1"/>
  <c r="K168" i="3" s="1"/>
  <c r="L168" i="3" s="1"/>
  <c r="K169" i="3" a="1"/>
  <c r="K169" i="3" s="1"/>
  <c r="L169" i="3" s="1"/>
  <c r="K170" i="3" a="1"/>
  <c r="K170" i="3" s="1"/>
  <c r="L170" i="3" s="1"/>
  <c r="K171" i="3" a="1"/>
  <c r="K171" i="3" s="1"/>
  <c r="L171" i="3" s="1"/>
  <c r="K172" i="3" a="1"/>
  <c r="K172" i="3" s="1"/>
  <c r="L172" i="3" s="1"/>
  <c r="K173" i="3" a="1"/>
  <c r="K173" i="3" s="1"/>
  <c r="L173" i="3" s="1"/>
  <c r="K174" i="3" a="1"/>
  <c r="K174" i="3" s="1"/>
  <c r="L174" i="3" s="1"/>
  <c r="K175" i="3" a="1"/>
  <c r="K175" i="3" s="1"/>
  <c r="L175" i="3" s="1"/>
  <c r="K176" i="3" a="1"/>
  <c r="K176" i="3" s="1"/>
  <c r="L176" i="3" s="1"/>
  <c r="K177" i="3" a="1"/>
  <c r="K177" i="3" s="1"/>
  <c r="L177" i="3" s="1"/>
  <c r="K178" i="3" a="1"/>
  <c r="K178" i="3" s="1"/>
  <c r="L178" i="3" s="1"/>
  <c r="K179" i="3" a="1"/>
  <c r="K179" i="3" s="1"/>
  <c r="L179" i="3" s="1"/>
  <c r="K180" i="3" a="1"/>
  <c r="K180" i="3" s="1"/>
  <c r="L180" i="3" s="1"/>
  <c r="K181" i="3" a="1"/>
  <c r="K181" i="3" s="1"/>
  <c r="L181" i="3" s="1"/>
  <c r="K182" i="3" a="1"/>
  <c r="K182" i="3" s="1"/>
  <c r="L182" i="3" s="1"/>
  <c r="K183" i="3" a="1"/>
  <c r="K183" i="3" s="1"/>
  <c r="L183" i="3" s="1"/>
  <c r="K184" i="3" a="1"/>
  <c r="K184" i="3" s="1"/>
  <c r="L184" i="3" s="1"/>
  <c r="K185" i="3" a="1"/>
  <c r="K185" i="3" s="1"/>
  <c r="L185" i="3" s="1"/>
  <c r="K186" i="3" a="1"/>
  <c r="K186" i="3" s="1"/>
  <c r="L186" i="3" s="1"/>
  <c r="K187" i="3" a="1"/>
  <c r="K187" i="3" s="1"/>
  <c r="L187" i="3" s="1"/>
  <c r="K188" i="3" a="1"/>
  <c r="K188" i="3" s="1"/>
  <c r="L188" i="3" s="1"/>
  <c r="K189" i="3" a="1"/>
  <c r="K189" i="3" s="1"/>
  <c r="L189" i="3" s="1"/>
  <c r="K190" i="3" a="1"/>
  <c r="K190" i="3" s="1"/>
  <c r="L190" i="3" s="1"/>
  <c r="K191" i="3" a="1"/>
  <c r="K191" i="3" s="1"/>
  <c r="L191" i="3" s="1"/>
  <c r="K192" i="3" a="1"/>
  <c r="K192" i="3" s="1"/>
  <c r="L192" i="3" s="1"/>
  <c r="K193" i="3" a="1"/>
  <c r="K193" i="3" s="1"/>
  <c r="L193" i="3" s="1"/>
  <c r="K194" i="3" a="1"/>
  <c r="K194" i="3" s="1"/>
  <c r="L194" i="3" s="1"/>
  <c r="K195" i="3" a="1"/>
  <c r="K195" i="3" s="1"/>
  <c r="L195" i="3" s="1"/>
  <c r="K196" i="3" a="1"/>
  <c r="K196" i="3" s="1"/>
  <c r="L196" i="3" s="1"/>
  <c r="K197" i="3" a="1"/>
  <c r="K197" i="3" s="1"/>
  <c r="L197" i="3" s="1"/>
  <c r="K198" i="3" a="1"/>
  <c r="K198" i="3" s="1"/>
  <c r="L198" i="3" s="1"/>
  <c r="K199" i="3" a="1"/>
  <c r="K199" i="3" s="1"/>
  <c r="L199" i="3" s="1"/>
  <c r="K200" i="3" a="1"/>
  <c r="K200" i="3" s="1"/>
  <c r="L200" i="3" s="1"/>
  <c r="K201" i="3" a="1"/>
  <c r="K201" i="3" s="1"/>
  <c r="L201" i="3" s="1"/>
  <c r="K202" i="3" a="1"/>
  <c r="K202" i="3" s="1"/>
  <c r="L202" i="3" s="1"/>
  <c r="K203" i="3" a="1"/>
  <c r="K203" i="3" s="1"/>
  <c r="L203" i="3" s="1"/>
  <c r="K204" i="3" a="1"/>
  <c r="K204" i="3" s="1"/>
  <c r="L204" i="3" s="1"/>
  <c r="K205" i="3" a="1"/>
  <c r="K205" i="3" s="1"/>
  <c r="L205" i="3" s="1"/>
  <c r="K206" i="3" a="1"/>
  <c r="K206" i="3" s="1"/>
  <c r="L206" i="3" s="1"/>
  <c r="K207" i="3" a="1"/>
  <c r="K207" i="3" s="1"/>
  <c r="L207" i="3" s="1"/>
  <c r="K208" i="3" a="1"/>
  <c r="K208" i="3" s="1"/>
  <c r="L208" i="3" s="1"/>
  <c r="K209" i="3" a="1"/>
  <c r="K209" i="3" s="1"/>
  <c r="L209" i="3" s="1"/>
  <c r="K210" i="3" a="1"/>
  <c r="K210" i="3" s="1"/>
  <c r="L210" i="3" s="1"/>
  <c r="K211" i="3" a="1"/>
  <c r="K211" i="3" s="1"/>
  <c r="L211" i="3" s="1"/>
  <c r="K212" i="3" a="1"/>
  <c r="K212" i="3" s="1"/>
  <c r="L212" i="3" s="1"/>
  <c r="K213" i="3" a="1"/>
  <c r="K213" i="3" s="1"/>
  <c r="L213" i="3" s="1"/>
  <c r="K214" i="3" a="1"/>
  <c r="K214" i="3" s="1"/>
  <c r="L214" i="3" s="1"/>
  <c r="K215" i="3" a="1"/>
  <c r="K215" i="3" s="1"/>
  <c r="L215" i="3" s="1"/>
  <c r="K216" i="3" a="1"/>
  <c r="K216" i="3" s="1"/>
  <c r="L216" i="3" s="1"/>
  <c r="K217" i="3" a="1"/>
  <c r="K217" i="3" s="1"/>
  <c r="L217" i="3" s="1"/>
  <c r="K218" i="3" a="1"/>
  <c r="K218" i="3" s="1"/>
  <c r="L218" i="3" s="1"/>
  <c r="K219" i="3" a="1"/>
  <c r="K219" i="3" s="1"/>
  <c r="L219" i="3" s="1"/>
  <c r="K220" i="3" a="1"/>
  <c r="K220" i="3" s="1"/>
  <c r="L220" i="3" s="1"/>
  <c r="K221" i="3" a="1"/>
  <c r="K221" i="3" s="1"/>
  <c r="L221" i="3" s="1"/>
  <c r="K222" i="3" a="1"/>
  <c r="K222" i="3" s="1"/>
  <c r="L222" i="3" s="1"/>
  <c r="K223" i="3" a="1"/>
  <c r="K223" i="3" s="1"/>
  <c r="L223" i="3" s="1"/>
  <c r="K224" i="3" a="1"/>
  <c r="K224" i="3" s="1"/>
  <c r="L224" i="3" s="1"/>
  <c r="K225" i="3" a="1"/>
  <c r="K225" i="3" s="1"/>
  <c r="L225" i="3" s="1"/>
  <c r="K226" i="3" a="1"/>
  <c r="K226" i="3" s="1"/>
  <c r="L226" i="3" s="1"/>
  <c r="K227" i="3" a="1"/>
  <c r="K227" i="3" s="1"/>
  <c r="L227" i="3" s="1"/>
  <c r="K228" i="3" a="1"/>
  <c r="K228" i="3" s="1"/>
  <c r="L228" i="3" s="1"/>
  <c r="K229" i="3" a="1"/>
  <c r="K229" i="3" s="1"/>
  <c r="L229" i="3" s="1"/>
  <c r="K230" i="3" a="1"/>
  <c r="K230" i="3" s="1"/>
  <c r="L230" i="3" s="1"/>
  <c r="K231" i="3" a="1"/>
  <c r="K231" i="3" s="1"/>
  <c r="L231" i="3" s="1"/>
  <c r="K232" i="3" a="1"/>
  <c r="K232" i="3" s="1"/>
  <c r="L232" i="3" s="1"/>
  <c r="K233" i="3" a="1"/>
  <c r="K233" i="3" s="1"/>
  <c r="L233" i="3" s="1"/>
  <c r="K234" i="3" a="1"/>
  <c r="K234" i="3" s="1"/>
  <c r="L234" i="3" s="1"/>
  <c r="K235" i="3" a="1"/>
  <c r="K235" i="3" s="1"/>
  <c r="L235" i="3" s="1"/>
  <c r="K236" i="3" a="1"/>
  <c r="K236" i="3" s="1"/>
  <c r="L236" i="3" s="1"/>
  <c r="K237" i="3" a="1"/>
  <c r="K237" i="3" s="1"/>
  <c r="L237" i="3" s="1"/>
  <c r="K238" i="3" a="1"/>
  <c r="K238" i="3" s="1"/>
  <c r="L238" i="3" s="1"/>
  <c r="K239" i="3" a="1"/>
  <c r="K239" i="3" s="1"/>
  <c r="L239" i="3" s="1"/>
  <c r="K240" i="3" a="1"/>
  <c r="K240" i="3" s="1"/>
  <c r="L240" i="3" s="1"/>
  <c r="K241" i="3" a="1"/>
  <c r="K241" i="3" s="1"/>
  <c r="L241" i="3" s="1"/>
  <c r="K242" i="3" a="1"/>
  <c r="K242" i="3" s="1"/>
  <c r="L242" i="3" s="1"/>
  <c r="K243" i="3" a="1"/>
  <c r="K243" i="3" s="1"/>
  <c r="L243" i="3" s="1"/>
  <c r="K244" i="3" a="1"/>
  <c r="K244" i="3" s="1"/>
  <c r="L244" i="3" s="1"/>
  <c r="K245" i="3" a="1"/>
  <c r="K245" i="3" s="1"/>
  <c r="L245" i="3" s="1"/>
  <c r="K246" i="3" a="1"/>
  <c r="K246" i="3" s="1"/>
  <c r="L246" i="3" s="1"/>
  <c r="K247" i="3" a="1"/>
  <c r="K247" i="3" s="1"/>
  <c r="L247" i="3" s="1"/>
  <c r="K248" i="3" a="1"/>
  <c r="K248" i="3" s="1"/>
  <c r="L248" i="3" s="1"/>
  <c r="K249" i="3" a="1"/>
  <c r="K249" i="3" s="1"/>
  <c r="L249" i="3" s="1"/>
  <c r="K250" i="3" a="1"/>
  <c r="K250" i="3" s="1"/>
  <c r="L250" i="3" s="1"/>
  <c r="K251" i="3" a="1"/>
  <c r="K251" i="3" s="1"/>
  <c r="L251" i="3" s="1"/>
  <c r="K252" i="3" a="1"/>
  <c r="K252" i="3" s="1"/>
  <c r="L252" i="3" s="1"/>
  <c r="K253" i="3" a="1"/>
  <c r="K253" i="3" s="1"/>
  <c r="L253" i="3" s="1"/>
  <c r="K254" i="3" a="1"/>
  <c r="K254" i="3" s="1"/>
  <c r="L254" i="3" s="1"/>
  <c r="K255" i="3" a="1"/>
  <c r="K255" i="3" s="1"/>
  <c r="L255" i="3" s="1"/>
  <c r="K256" i="3" a="1"/>
  <c r="K256" i="3" s="1"/>
  <c r="L256" i="3" s="1"/>
  <c r="K257" i="3" a="1"/>
  <c r="K257" i="3" s="1"/>
  <c r="L257" i="3" s="1"/>
  <c r="K258" i="3" a="1"/>
  <c r="K258" i="3" s="1"/>
  <c r="L258" i="3" s="1"/>
  <c r="K259" i="3" a="1"/>
  <c r="K259" i="3" s="1"/>
  <c r="L259" i="3" s="1"/>
  <c r="K260" i="3" a="1"/>
  <c r="K260" i="3" s="1"/>
  <c r="L260" i="3" s="1"/>
  <c r="K261" i="3" a="1"/>
  <c r="K261" i="3" s="1"/>
  <c r="L261" i="3" s="1"/>
  <c r="K262" i="3" a="1"/>
  <c r="K262" i="3" s="1"/>
  <c r="L262" i="3" s="1"/>
  <c r="K263" i="3" a="1"/>
  <c r="K263" i="3" s="1"/>
  <c r="L263" i="3" s="1"/>
  <c r="K264" i="3" a="1"/>
  <c r="K264" i="3" s="1"/>
  <c r="L264" i="3" s="1"/>
  <c r="K265" i="3" a="1"/>
  <c r="K265" i="3" s="1"/>
  <c r="L265" i="3" s="1"/>
  <c r="K266" i="3" a="1"/>
  <c r="K266" i="3" s="1"/>
  <c r="L266" i="3" s="1"/>
  <c r="K267" i="3" a="1"/>
  <c r="K267" i="3" s="1"/>
  <c r="L267" i="3" s="1"/>
  <c r="K268" i="3" a="1"/>
  <c r="K268" i="3" s="1"/>
  <c r="L268" i="3" s="1"/>
  <c r="K269" i="3" a="1"/>
  <c r="K269" i="3" s="1"/>
  <c r="L269" i="3" s="1"/>
  <c r="K270" i="3" a="1"/>
  <c r="K270" i="3" s="1"/>
  <c r="L270" i="3" s="1"/>
  <c r="K271" i="3" a="1"/>
  <c r="K271" i="3" s="1"/>
  <c r="L271" i="3" s="1"/>
  <c r="K272" i="3" a="1"/>
  <c r="K272" i="3" s="1"/>
  <c r="L272" i="3" s="1"/>
  <c r="K273" i="3" a="1"/>
  <c r="K273" i="3" s="1"/>
  <c r="L273" i="3" s="1"/>
  <c r="K274" i="3" a="1"/>
  <c r="K274" i="3" s="1"/>
  <c r="L274" i="3" s="1"/>
  <c r="K275" i="3" a="1"/>
  <c r="K275" i="3" s="1"/>
  <c r="L275" i="3" s="1"/>
  <c r="K276" i="3" a="1"/>
  <c r="K276" i="3" s="1"/>
  <c r="L276" i="3" s="1"/>
  <c r="K277" i="3" a="1"/>
  <c r="K277" i="3" s="1"/>
  <c r="L277" i="3" s="1"/>
  <c r="K278" i="3" a="1"/>
  <c r="K278" i="3" s="1"/>
  <c r="L278" i="3" s="1"/>
  <c r="K279" i="3" a="1"/>
  <c r="K279" i="3" s="1"/>
  <c r="L279" i="3" s="1"/>
  <c r="K280" i="3" a="1"/>
  <c r="K280" i="3" s="1"/>
  <c r="L280" i="3" s="1"/>
  <c r="K281" i="3" a="1"/>
  <c r="K281" i="3" s="1"/>
  <c r="L281" i="3" s="1"/>
  <c r="K282" i="3" a="1"/>
  <c r="K282" i="3" s="1"/>
  <c r="L282" i="3" s="1"/>
  <c r="K283" i="3" a="1"/>
  <c r="K283" i="3" s="1"/>
  <c r="L283" i="3" s="1"/>
  <c r="K284" i="3" a="1"/>
  <c r="K284" i="3" s="1"/>
  <c r="L284" i="3" s="1"/>
  <c r="K285" i="3" a="1"/>
  <c r="K285" i="3" s="1"/>
  <c r="L285" i="3" s="1"/>
  <c r="K286" i="3" a="1"/>
  <c r="K286" i="3" s="1"/>
  <c r="L286" i="3" s="1"/>
  <c r="K287" i="3" a="1"/>
  <c r="K287" i="3" s="1"/>
  <c r="L287" i="3" s="1"/>
  <c r="K288" i="3" a="1"/>
  <c r="K288" i="3" s="1"/>
  <c r="L288" i="3" s="1"/>
  <c r="K289" i="3" a="1"/>
  <c r="K289" i="3" s="1"/>
  <c r="L289" i="3" s="1"/>
  <c r="K290" i="3" a="1"/>
  <c r="K290" i="3" s="1"/>
  <c r="L290" i="3" s="1"/>
  <c r="K291" i="3" a="1"/>
  <c r="K291" i="3" s="1"/>
  <c r="L291" i="3" s="1"/>
  <c r="K292" i="3" a="1"/>
  <c r="K292" i="3" s="1"/>
  <c r="L292" i="3" s="1"/>
  <c r="K293" i="3" a="1"/>
  <c r="K293" i="3" s="1"/>
  <c r="L293" i="3" s="1"/>
  <c r="K294" i="3" a="1"/>
  <c r="K294" i="3" s="1"/>
  <c r="L294" i="3" s="1"/>
  <c r="K295" i="3" a="1"/>
  <c r="K295" i="3" s="1"/>
  <c r="L295" i="3" s="1"/>
  <c r="K296" i="3" a="1"/>
  <c r="K296" i="3" s="1"/>
  <c r="L296" i="3" s="1"/>
  <c r="K297" i="3" a="1"/>
  <c r="K297" i="3" s="1"/>
  <c r="L297" i="3" s="1"/>
  <c r="K298" i="3" a="1"/>
  <c r="K298" i="3" s="1"/>
  <c r="L298" i="3" s="1"/>
  <c r="K299" i="3" a="1"/>
  <c r="K299" i="3" s="1"/>
  <c r="L299" i="3" s="1"/>
  <c r="K300" i="3" a="1"/>
  <c r="K300" i="3" s="1"/>
  <c r="L300" i="3" s="1"/>
  <c r="K301" i="3" a="1"/>
  <c r="K301" i="3" s="1"/>
  <c r="L301" i="3" s="1"/>
  <c r="K302" i="3" a="1"/>
  <c r="K302" i="3" s="1"/>
  <c r="L302" i="3" s="1"/>
  <c r="K303" i="3" a="1"/>
  <c r="K303" i="3" s="1"/>
  <c r="L303" i="3" s="1"/>
  <c r="K304" i="3" a="1"/>
  <c r="K304" i="3" s="1"/>
  <c r="L304" i="3" s="1"/>
  <c r="K305" i="3" a="1"/>
  <c r="K305" i="3" s="1"/>
  <c r="L305" i="3" s="1"/>
  <c r="K306" i="3" a="1"/>
  <c r="K306" i="3" s="1"/>
  <c r="L306" i="3" s="1"/>
  <c r="K307" i="3" a="1"/>
  <c r="K307" i="3" s="1"/>
  <c r="L307" i="3" s="1"/>
  <c r="K308" i="3" a="1"/>
  <c r="K308" i="3" s="1"/>
  <c r="L308" i="3" s="1"/>
  <c r="K309" i="3" a="1"/>
  <c r="K309" i="3" s="1"/>
  <c r="L309" i="3" s="1"/>
  <c r="K310" i="3" a="1"/>
  <c r="K310" i="3" s="1"/>
  <c r="L310" i="3" s="1"/>
  <c r="K311" i="3" a="1"/>
  <c r="K311" i="3" s="1"/>
  <c r="L311" i="3" s="1"/>
  <c r="K312" i="3" a="1"/>
  <c r="K312" i="3" s="1"/>
  <c r="L312" i="3" s="1"/>
  <c r="K313" i="3" a="1"/>
  <c r="K313" i="3" s="1"/>
  <c r="L313" i="3" s="1"/>
  <c r="K314" i="3" a="1"/>
  <c r="K314" i="3" s="1"/>
  <c r="L314" i="3" s="1"/>
  <c r="K315" i="3" a="1"/>
  <c r="K315" i="3" s="1"/>
  <c r="L315" i="3" s="1"/>
  <c r="K316" i="3" a="1"/>
  <c r="K316" i="3" s="1"/>
  <c r="L316" i="3" s="1"/>
  <c r="K317" i="3" a="1"/>
  <c r="K317" i="3" s="1"/>
  <c r="L317" i="3" s="1"/>
  <c r="K318" i="3" a="1"/>
  <c r="K318" i="3" s="1"/>
  <c r="L318" i="3" s="1"/>
  <c r="K319" i="3" a="1"/>
  <c r="K319" i="3" s="1"/>
  <c r="L319" i="3" s="1"/>
  <c r="K320" i="3" a="1"/>
  <c r="K320" i="3" s="1"/>
  <c r="L320" i="3" s="1"/>
  <c r="K321" i="3" a="1"/>
  <c r="K321" i="3" s="1"/>
  <c r="L321" i="3" s="1"/>
  <c r="K322" i="3" a="1"/>
  <c r="K322" i="3" s="1"/>
  <c r="L322" i="3" s="1"/>
  <c r="K323" i="3" a="1"/>
  <c r="K323" i="3" s="1"/>
  <c r="L323" i="3" s="1"/>
  <c r="K324" i="3" a="1"/>
  <c r="K324" i="3" s="1"/>
  <c r="L324" i="3" s="1"/>
  <c r="K325" i="3" a="1"/>
  <c r="K325" i="3" s="1"/>
  <c r="L325" i="3" s="1"/>
  <c r="K326" i="3" a="1"/>
  <c r="K326" i="3" s="1"/>
  <c r="L326" i="3" s="1"/>
  <c r="K327" i="3" a="1"/>
  <c r="K327" i="3" s="1"/>
  <c r="L327" i="3" s="1"/>
  <c r="K328" i="3" a="1"/>
  <c r="K328" i="3" s="1"/>
  <c r="L328" i="3" s="1"/>
  <c r="K329" i="3" a="1"/>
  <c r="K329" i="3" s="1"/>
  <c r="L329" i="3" s="1"/>
  <c r="K330" i="3" a="1"/>
  <c r="K330" i="3" s="1"/>
  <c r="L330" i="3" s="1"/>
  <c r="K331" i="3" a="1"/>
  <c r="K331" i="3" s="1"/>
  <c r="L331" i="3" s="1"/>
  <c r="K332" i="3" a="1"/>
  <c r="K332" i="3" s="1"/>
  <c r="L332" i="3" s="1"/>
  <c r="K333" i="3" a="1"/>
  <c r="K333" i="3" s="1"/>
  <c r="L333" i="3" s="1"/>
  <c r="K334" i="3" a="1"/>
  <c r="K334" i="3" s="1"/>
  <c r="L334" i="3" s="1"/>
  <c r="K335" i="3" a="1"/>
  <c r="K335" i="3" s="1"/>
  <c r="L335" i="3" s="1"/>
  <c r="K336" i="3" a="1"/>
  <c r="K336" i="3" s="1"/>
  <c r="L336" i="3" s="1"/>
  <c r="K337" i="3" a="1"/>
  <c r="K337" i="3" s="1"/>
  <c r="L337" i="3" s="1"/>
  <c r="K338" i="3" a="1"/>
  <c r="K338" i="3" s="1"/>
  <c r="L338" i="3" s="1"/>
  <c r="K339" i="3" a="1"/>
  <c r="K339" i="3" s="1"/>
  <c r="L339" i="3" s="1"/>
  <c r="K340" i="3" a="1"/>
  <c r="K340" i="3" s="1"/>
  <c r="L340" i="3" s="1"/>
  <c r="K341" i="3" a="1"/>
  <c r="K341" i="3" s="1"/>
  <c r="L341" i="3" s="1"/>
  <c r="K342" i="3" a="1"/>
  <c r="K342" i="3" s="1"/>
  <c r="L342" i="3" s="1"/>
  <c r="K343" i="3" a="1"/>
  <c r="K343" i="3" s="1"/>
  <c r="L343" i="3" s="1"/>
  <c r="K344" i="3" a="1"/>
  <c r="K344" i="3" s="1"/>
  <c r="L344" i="3" s="1"/>
  <c r="K345" i="3" a="1"/>
  <c r="K345" i="3" s="1"/>
  <c r="L345" i="3" s="1"/>
  <c r="K346" i="3" a="1"/>
  <c r="K346" i="3" s="1"/>
  <c r="L346" i="3" s="1"/>
  <c r="K347" i="3" a="1"/>
  <c r="K347" i="3" s="1"/>
  <c r="L347" i="3" s="1"/>
  <c r="K348" i="3" a="1"/>
  <c r="K348" i="3" s="1"/>
  <c r="L348" i="3" s="1"/>
  <c r="K349" i="3" a="1"/>
  <c r="K349" i="3" s="1"/>
  <c r="L349" i="3" s="1"/>
  <c r="K350" i="3" a="1"/>
  <c r="K350" i="3" s="1"/>
  <c r="L350" i="3" s="1"/>
  <c r="K351" i="3" a="1"/>
  <c r="K351" i="3" s="1"/>
  <c r="L351" i="3" s="1"/>
  <c r="K352" i="3" a="1"/>
  <c r="K352" i="3" s="1"/>
  <c r="L352" i="3" s="1"/>
  <c r="K353" i="3" a="1"/>
  <c r="K353" i="3" s="1"/>
  <c r="L353" i="3" s="1"/>
  <c r="K354" i="3" a="1"/>
  <c r="K354" i="3" s="1"/>
  <c r="L354" i="3" s="1"/>
  <c r="K355" i="3" a="1"/>
  <c r="K355" i="3" s="1"/>
  <c r="L355" i="3" s="1"/>
  <c r="K356" i="3" a="1"/>
  <c r="K356" i="3" s="1"/>
  <c r="L356" i="3" s="1"/>
  <c r="K357" i="3" a="1"/>
  <c r="K357" i="3" s="1"/>
  <c r="L357" i="3" s="1"/>
  <c r="K358" i="3" a="1"/>
  <c r="K358" i="3" s="1"/>
  <c r="L358" i="3" s="1"/>
  <c r="K359" i="3" a="1"/>
  <c r="K359" i="3" s="1"/>
  <c r="L359" i="3" s="1"/>
  <c r="K360" i="3" a="1"/>
  <c r="K360" i="3" s="1"/>
  <c r="L360" i="3" s="1"/>
  <c r="K361" i="3" a="1"/>
  <c r="K361" i="3" s="1"/>
  <c r="L361" i="3" s="1"/>
  <c r="K362" i="3" a="1"/>
  <c r="K362" i="3" s="1"/>
  <c r="L362" i="3" s="1"/>
  <c r="K363" i="3" a="1"/>
  <c r="K363" i="3" s="1"/>
  <c r="L363" i="3" s="1"/>
  <c r="K364" i="3" a="1"/>
  <c r="K364" i="3" s="1"/>
  <c r="L364" i="3" s="1"/>
  <c r="K365" i="3" a="1"/>
  <c r="K365" i="3" s="1"/>
  <c r="L365" i="3" s="1"/>
  <c r="K366" i="3" a="1"/>
  <c r="K366" i="3" s="1"/>
  <c r="L366" i="3" s="1"/>
  <c r="K367" i="3" a="1"/>
  <c r="K367" i="3" s="1"/>
  <c r="L367" i="3" s="1"/>
  <c r="K368" i="3" a="1"/>
  <c r="K368" i="3" s="1"/>
  <c r="L368" i="3" s="1"/>
  <c r="K369" i="3" a="1"/>
  <c r="K369" i="3" s="1"/>
  <c r="L369" i="3" s="1"/>
  <c r="K370" i="3" a="1"/>
  <c r="K370" i="3" s="1"/>
  <c r="L370" i="3" s="1"/>
  <c r="K371" i="3" a="1"/>
  <c r="K371" i="3" s="1"/>
  <c r="L371" i="3" s="1"/>
  <c r="K372" i="3" a="1"/>
  <c r="K372" i="3" s="1"/>
  <c r="L372" i="3" s="1"/>
  <c r="K373" i="3" a="1"/>
  <c r="K373" i="3" s="1"/>
  <c r="L373" i="3" s="1"/>
  <c r="K374" i="3" a="1"/>
  <c r="K374" i="3" s="1"/>
  <c r="L374" i="3" s="1"/>
  <c r="K375" i="3" a="1"/>
  <c r="K375" i="3" s="1"/>
  <c r="L375" i="3" s="1"/>
  <c r="K376" i="3" a="1"/>
  <c r="K376" i="3" s="1"/>
  <c r="L376" i="3" s="1"/>
  <c r="K377" i="3" a="1"/>
  <c r="K377" i="3" s="1"/>
  <c r="L377" i="3" s="1"/>
  <c r="K378" i="3" a="1"/>
  <c r="K378" i="3" s="1"/>
  <c r="L378" i="3" s="1"/>
  <c r="K379" i="3" a="1"/>
  <c r="K379" i="3" s="1"/>
  <c r="L379" i="3" s="1"/>
  <c r="K380" i="3" a="1"/>
  <c r="K380" i="3" s="1"/>
  <c r="L380" i="3" s="1"/>
  <c r="K381" i="3" a="1"/>
  <c r="K381" i="3" s="1"/>
  <c r="L381" i="3" s="1"/>
  <c r="K382" i="3" a="1"/>
  <c r="K382" i="3" s="1"/>
  <c r="L382" i="3" s="1"/>
  <c r="K383" i="3" a="1"/>
  <c r="K383" i="3" s="1"/>
  <c r="L383" i="3" s="1"/>
  <c r="K384" i="3" a="1"/>
  <c r="K384" i="3" s="1"/>
  <c r="L384" i="3" s="1"/>
  <c r="K385" i="3" a="1"/>
  <c r="K385" i="3" s="1"/>
  <c r="L385" i="3" s="1"/>
  <c r="K386" i="3" a="1"/>
  <c r="K386" i="3" s="1"/>
  <c r="L386" i="3" s="1"/>
  <c r="K387" i="3" a="1"/>
  <c r="K387" i="3" s="1"/>
  <c r="L387" i="3" s="1"/>
  <c r="K388" i="3" a="1"/>
  <c r="K388" i="3" s="1"/>
  <c r="L388" i="3" s="1"/>
  <c r="K389" i="3" a="1"/>
  <c r="K389" i="3" s="1"/>
  <c r="L389" i="3" s="1"/>
  <c r="K390" i="3" a="1"/>
  <c r="K390" i="3" s="1"/>
  <c r="L390" i="3" s="1"/>
  <c r="K391" i="3" a="1"/>
  <c r="K391" i="3" s="1"/>
  <c r="L391" i="3" s="1"/>
  <c r="K392" i="3" a="1"/>
  <c r="K392" i="3" s="1"/>
  <c r="L392" i="3" s="1"/>
  <c r="K393" i="3" a="1"/>
  <c r="K393" i="3" s="1"/>
  <c r="L393" i="3" s="1"/>
  <c r="K394" i="3" a="1"/>
  <c r="K394" i="3" s="1"/>
  <c r="L394" i="3" s="1"/>
  <c r="K395" i="3" a="1"/>
  <c r="K395" i="3" s="1"/>
  <c r="L395" i="3" s="1"/>
  <c r="K396" i="3" a="1"/>
  <c r="K396" i="3" s="1"/>
  <c r="L396" i="3" s="1"/>
  <c r="K397" i="3" a="1"/>
  <c r="K397" i="3" s="1"/>
  <c r="L397" i="3" s="1"/>
  <c r="K398" i="3" a="1"/>
  <c r="K398" i="3" s="1"/>
  <c r="L398" i="3" s="1"/>
  <c r="K399" i="3" a="1"/>
  <c r="K399" i="3" s="1"/>
  <c r="L399" i="3" s="1"/>
  <c r="K400" i="3" a="1"/>
  <c r="K400" i="3" s="1"/>
  <c r="L400" i="3" s="1"/>
  <c r="K401" i="3" a="1"/>
  <c r="K401" i="3" s="1"/>
  <c r="L401" i="3" s="1"/>
  <c r="K402" i="3" a="1"/>
  <c r="K402" i="3" s="1"/>
  <c r="L402" i="3" s="1"/>
  <c r="K403" i="3" a="1"/>
  <c r="K403" i="3" s="1"/>
  <c r="L403" i="3" s="1"/>
  <c r="K404" i="3" a="1"/>
  <c r="K404" i="3" s="1"/>
  <c r="L404" i="3" s="1"/>
  <c r="K405" i="3" a="1"/>
  <c r="K405" i="3" s="1"/>
  <c r="L405" i="3" s="1"/>
  <c r="K406" i="3" a="1"/>
  <c r="K406" i="3" s="1"/>
  <c r="L406" i="3" s="1"/>
  <c r="K407" i="3" a="1"/>
  <c r="K407" i="3" s="1"/>
  <c r="L407" i="3" s="1"/>
  <c r="K408" i="3" a="1"/>
  <c r="K408" i="3" s="1"/>
  <c r="L408" i="3" s="1"/>
  <c r="K409" i="3" a="1"/>
  <c r="K409" i="3" s="1"/>
  <c r="L409" i="3" s="1"/>
  <c r="K410" i="3" a="1"/>
  <c r="K410" i="3" s="1"/>
  <c r="L410" i="3" s="1"/>
  <c r="K411" i="3" a="1"/>
  <c r="K411" i="3" s="1"/>
  <c r="L411" i="3" s="1"/>
  <c r="K412" i="3" a="1"/>
  <c r="K412" i="3" s="1"/>
  <c r="L412" i="3" s="1"/>
  <c r="K413" i="3" a="1"/>
  <c r="K413" i="3" s="1"/>
  <c r="L413" i="3" s="1"/>
  <c r="K414" i="3" a="1"/>
  <c r="K414" i="3" s="1"/>
  <c r="L414" i="3" s="1"/>
  <c r="K415" i="3" a="1"/>
  <c r="K415" i="3" s="1"/>
  <c r="L415" i="3" s="1"/>
  <c r="K416" i="3" a="1"/>
  <c r="K416" i="3" s="1"/>
  <c r="L416" i="3" s="1"/>
  <c r="K417" i="3" a="1"/>
  <c r="K417" i="3" s="1"/>
  <c r="L417" i="3" s="1"/>
  <c r="K418" i="3" a="1"/>
  <c r="K418" i="3" s="1"/>
  <c r="L418" i="3" s="1"/>
  <c r="K419" i="3" a="1"/>
  <c r="K419" i="3" s="1"/>
  <c r="L419" i="3" s="1"/>
  <c r="K420" i="3" a="1"/>
  <c r="K420" i="3" s="1"/>
  <c r="L420" i="3" s="1"/>
  <c r="K421" i="3" a="1"/>
  <c r="K421" i="3" s="1"/>
  <c r="L421" i="3" s="1"/>
  <c r="K422" i="3" a="1"/>
  <c r="K422" i="3" s="1"/>
  <c r="L422" i="3" s="1"/>
  <c r="K423" i="3" a="1"/>
  <c r="K423" i="3" s="1"/>
  <c r="L423" i="3" s="1"/>
  <c r="K424" i="3" a="1"/>
  <c r="K424" i="3" s="1"/>
  <c r="L424" i="3" s="1"/>
  <c r="K425" i="3" a="1"/>
  <c r="K425" i="3" s="1"/>
  <c r="L425" i="3" s="1"/>
  <c r="K426" i="3" a="1"/>
  <c r="K426" i="3" s="1"/>
  <c r="L426" i="3" s="1"/>
  <c r="K427" i="3" a="1"/>
  <c r="K427" i="3" s="1"/>
  <c r="L427" i="3" s="1"/>
  <c r="K428" i="3" a="1"/>
  <c r="K428" i="3" s="1"/>
  <c r="L428" i="3" s="1"/>
  <c r="K429" i="3" a="1"/>
  <c r="K429" i="3" s="1"/>
  <c r="L429" i="3" s="1"/>
  <c r="K430" i="3" a="1"/>
  <c r="K430" i="3" s="1"/>
  <c r="L430" i="3" s="1"/>
  <c r="K431" i="3" a="1"/>
  <c r="K431" i="3" s="1"/>
  <c r="L431" i="3" s="1"/>
  <c r="K432" i="3" a="1"/>
  <c r="K432" i="3" s="1"/>
  <c r="L432" i="3" s="1"/>
  <c r="K433" i="3" a="1"/>
  <c r="K433" i="3" s="1"/>
  <c r="L433" i="3" s="1"/>
  <c r="K434" i="3" a="1"/>
  <c r="K434" i="3" s="1"/>
  <c r="L434" i="3" s="1"/>
  <c r="K435" i="3" a="1"/>
  <c r="K435" i="3" s="1"/>
  <c r="L435" i="3" s="1"/>
  <c r="K436" i="3" a="1"/>
  <c r="K436" i="3" s="1"/>
  <c r="L436" i="3" s="1"/>
  <c r="K437" i="3" a="1"/>
  <c r="K437" i="3" s="1"/>
  <c r="L437" i="3" s="1"/>
  <c r="K438" i="3" a="1"/>
  <c r="K438" i="3" s="1"/>
  <c r="L438" i="3" s="1"/>
  <c r="K439" i="3" a="1"/>
  <c r="K439" i="3" s="1"/>
  <c r="L439" i="3" s="1"/>
  <c r="K440" i="3" a="1"/>
  <c r="K440" i="3" s="1"/>
  <c r="L440" i="3" s="1"/>
  <c r="K441" i="3" a="1"/>
  <c r="K441" i="3" s="1"/>
  <c r="L441" i="3" s="1"/>
  <c r="K442" i="3" a="1"/>
  <c r="K442" i="3" s="1"/>
  <c r="L442" i="3" s="1"/>
  <c r="K443" i="3" a="1"/>
  <c r="K443" i="3" s="1"/>
  <c r="L443" i="3" s="1"/>
  <c r="K444" i="3" a="1"/>
  <c r="K444" i="3" s="1"/>
  <c r="L444" i="3" s="1"/>
  <c r="K445" i="3" a="1"/>
  <c r="K445" i="3" s="1"/>
  <c r="L445" i="3" s="1"/>
  <c r="K446" i="3" a="1"/>
  <c r="K446" i="3" s="1"/>
  <c r="L446" i="3" s="1"/>
  <c r="K447" i="3" a="1"/>
  <c r="K447" i="3" s="1"/>
  <c r="L447" i="3" s="1"/>
  <c r="K448" i="3" a="1"/>
  <c r="K448" i="3" s="1"/>
  <c r="L448" i="3" s="1"/>
  <c r="K449" i="3" a="1"/>
  <c r="K449" i="3" s="1"/>
  <c r="L449" i="3" s="1"/>
  <c r="K450" i="3" a="1"/>
  <c r="K450" i="3" s="1"/>
  <c r="L450" i="3" s="1"/>
  <c r="K451" i="3" a="1"/>
  <c r="K451" i="3" s="1"/>
  <c r="L451" i="3" s="1"/>
  <c r="K452" i="3" a="1"/>
  <c r="K452" i="3" s="1"/>
  <c r="L452" i="3" s="1"/>
  <c r="K453" i="3" a="1"/>
  <c r="K453" i="3" s="1"/>
  <c r="L453" i="3" s="1"/>
  <c r="K454" i="3" a="1"/>
  <c r="K454" i="3" s="1"/>
  <c r="L454" i="3" s="1"/>
  <c r="K455" i="3" a="1"/>
  <c r="K455" i="3" s="1"/>
  <c r="L455" i="3" s="1"/>
  <c r="K456" i="3" a="1"/>
  <c r="K456" i="3" s="1"/>
  <c r="L456" i="3" s="1"/>
  <c r="K457" i="3" a="1"/>
  <c r="K457" i="3" s="1"/>
  <c r="L457" i="3" s="1"/>
  <c r="K458" i="3" a="1"/>
  <c r="K458" i="3" s="1"/>
  <c r="L458" i="3" s="1"/>
  <c r="K459" i="3" a="1"/>
  <c r="K459" i="3" s="1"/>
  <c r="L459" i="3" s="1"/>
  <c r="K460" i="3" a="1"/>
  <c r="K460" i="3" s="1"/>
  <c r="L460" i="3" s="1"/>
  <c r="K461" i="3" a="1"/>
  <c r="K461" i="3" s="1"/>
  <c r="L461" i="3" s="1"/>
  <c r="K462" i="3" a="1"/>
  <c r="K462" i="3" s="1"/>
  <c r="L462" i="3" s="1"/>
  <c r="K463" i="3" a="1"/>
  <c r="K463" i="3" s="1"/>
  <c r="L463" i="3" s="1"/>
  <c r="K464" i="3" a="1"/>
  <c r="K464" i="3" s="1"/>
  <c r="L464" i="3" s="1"/>
  <c r="K465" i="3" a="1"/>
  <c r="K465" i="3" s="1"/>
  <c r="L465" i="3" s="1"/>
  <c r="K466" i="3" a="1"/>
  <c r="K466" i="3" s="1"/>
  <c r="L466" i="3" s="1"/>
  <c r="K467" i="3" a="1"/>
  <c r="K467" i="3" s="1"/>
  <c r="L467" i="3" s="1"/>
  <c r="K468" i="3" a="1"/>
  <c r="K468" i="3" s="1"/>
  <c r="L468" i="3" s="1"/>
  <c r="K469" i="3" a="1"/>
  <c r="K469" i="3" s="1"/>
  <c r="L469" i="3" s="1"/>
  <c r="K470" i="3" a="1"/>
  <c r="K470" i="3" s="1"/>
  <c r="L470" i="3" s="1"/>
  <c r="K471" i="3" a="1"/>
  <c r="K471" i="3" s="1"/>
  <c r="L471" i="3" s="1"/>
  <c r="K472" i="3" a="1"/>
  <c r="K472" i="3" s="1"/>
  <c r="L472" i="3" s="1"/>
  <c r="K473" i="3" a="1"/>
  <c r="K473" i="3" s="1"/>
  <c r="L473" i="3" s="1"/>
  <c r="K474" i="3" a="1"/>
  <c r="K474" i="3" s="1"/>
  <c r="L474" i="3" s="1"/>
  <c r="K475" i="3" a="1"/>
  <c r="K475" i="3" s="1"/>
  <c r="L475" i="3" s="1"/>
  <c r="K476" i="3" a="1"/>
  <c r="K476" i="3" s="1"/>
  <c r="L476" i="3" s="1"/>
  <c r="K477" i="3" a="1"/>
  <c r="K477" i="3" s="1"/>
  <c r="L477" i="3" s="1"/>
  <c r="K478" i="3" a="1"/>
  <c r="K478" i="3" s="1"/>
  <c r="L478" i="3" s="1"/>
  <c r="K479" i="3" a="1"/>
  <c r="K479" i="3" s="1"/>
  <c r="L479" i="3" s="1"/>
  <c r="K480" i="3" a="1"/>
  <c r="K480" i="3" s="1"/>
  <c r="L480" i="3" s="1"/>
  <c r="K481" i="3" a="1"/>
  <c r="K481" i="3" s="1"/>
  <c r="L481" i="3" s="1"/>
  <c r="K482" i="3" a="1"/>
  <c r="K482" i="3" s="1"/>
  <c r="L482" i="3" s="1"/>
  <c r="K483" i="3" a="1"/>
  <c r="K483" i="3" s="1"/>
  <c r="L483" i="3" s="1"/>
  <c r="K484" i="3" a="1"/>
  <c r="K484" i="3" s="1"/>
  <c r="L484" i="3" s="1"/>
  <c r="K485" i="3" a="1"/>
  <c r="K485" i="3" s="1"/>
  <c r="L485" i="3" s="1"/>
  <c r="K486" i="3" a="1"/>
  <c r="K486" i="3" s="1"/>
  <c r="L486" i="3" s="1"/>
  <c r="K487" i="3" a="1"/>
  <c r="K487" i="3" s="1"/>
  <c r="L487" i="3" s="1"/>
  <c r="K488" i="3" a="1"/>
  <c r="K488" i="3" s="1"/>
  <c r="L488" i="3" s="1"/>
  <c r="K489" i="3" a="1"/>
  <c r="K489" i="3" s="1"/>
  <c r="L489" i="3" s="1"/>
  <c r="K490" i="3" a="1"/>
  <c r="K490" i="3" s="1"/>
  <c r="L490" i="3" s="1"/>
  <c r="K491" i="3" a="1"/>
  <c r="K491" i="3" s="1"/>
  <c r="L491" i="3" s="1"/>
  <c r="K492" i="3" a="1"/>
  <c r="K492" i="3" s="1"/>
  <c r="L492" i="3" s="1"/>
  <c r="K493" i="3" a="1"/>
  <c r="K493" i="3" s="1"/>
  <c r="L493" i="3" s="1"/>
  <c r="K494" i="3" a="1"/>
  <c r="K494" i="3" s="1"/>
  <c r="L494" i="3" s="1"/>
  <c r="K495" i="3" a="1"/>
  <c r="K495" i="3" s="1"/>
  <c r="L495" i="3" s="1"/>
  <c r="K496" i="3" a="1"/>
  <c r="K496" i="3" s="1"/>
  <c r="L496" i="3" s="1"/>
  <c r="K497" i="3" a="1"/>
  <c r="K497" i="3" s="1"/>
  <c r="L497" i="3" s="1"/>
  <c r="K498" i="3" a="1"/>
  <c r="K498" i="3" s="1"/>
  <c r="L498" i="3" s="1"/>
  <c r="K499" i="3" a="1"/>
  <c r="K499" i="3" s="1"/>
  <c r="L499" i="3" s="1"/>
  <c r="K500" i="3" a="1"/>
  <c r="K500" i="3" s="1"/>
  <c r="L500" i="3" s="1"/>
  <c r="K501" i="3" a="1"/>
  <c r="K501" i="3" s="1"/>
  <c r="L501" i="3" s="1"/>
  <c r="K502" i="3" a="1"/>
  <c r="K502" i="3" s="1"/>
  <c r="L502" i="3" s="1"/>
  <c r="K503" i="3" a="1"/>
  <c r="K503" i="3" s="1"/>
  <c r="L503" i="3" s="1"/>
  <c r="K504" i="3" a="1"/>
  <c r="K504" i="3" s="1"/>
  <c r="L504" i="3" s="1"/>
  <c r="K505" i="3" a="1"/>
  <c r="K505" i="3" s="1"/>
  <c r="L505" i="3" s="1"/>
  <c r="K506" i="3" a="1"/>
  <c r="K506" i="3" s="1"/>
  <c r="L506" i="3" s="1"/>
  <c r="K507" i="3" a="1"/>
  <c r="K507" i="3" s="1"/>
  <c r="L507" i="3" s="1"/>
  <c r="K508" i="3" a="1"/>
  <c r="K508" i="3" s="1"/>
  <c r="L508" i="3" s="1"/>
  <c r="K509" i="3" a="1"/>
  <c r="K509" i="3" s="1"/>
  <c r="L509" i="3" s="1"/>
  <c r="K510" i="3" a="1"/>
  <c r="K510" i="3" s="1"/>
  <c r="L510" i="3" s="1"/>
  <c r="K511" i="3" a="1"/>
  <c r="K511" i="3" s="1"/>
  <c r="L511" i="3" s="1"/>
  <c r="K512" i="3" a="1"/>
  <c r="K512" i="3" s="1"/>
  <c r="L512" i="3" s="1"/>
  <c r="K513" i="3" a="1"/>
  <c r="K513" i="3" s="1"/>
  <c r="L513" i="3" s="1"/>
  <c r="K514" i="3" a="1"/>
  <c r="K514" i="3" s="1"/>
  <c r="L514" i="3" s="1"/>
  <c r="K515" i="3" a="1"/>
  <c r="K515" i="3" s="1"/>
  <c r="L515" i="3" s="1"/>
  <c r="K516" i="3" a="1"/>
  <c r="K516" i="3" s="1"/>
  <c r="L516" i="3" s="1"/>
  <c r="K517" i="3" a="1"/>
  <c r="K517" i="3" s="1"/>
  <c r="L517" i="3" s="1"/>
  <c r="K518" i="3" a="1"/>
  <c r="K518" i="3" s="1"/>
  <c r="L518" i="3" s="1"/>
  <c r="K519" i="3" a="1"/>
  <c r="K519" i="3" s="1"/>
  <c r="L519" i="3" s="1"/>
  <c r="K520" i="3" a="1"/>
  <c r="K520" i="3" s="1"/>
  <c r="L520" i="3" s="1"/>
  <c r="K521" i="3" a="1"/>
  <c r="K521" i="3" s="1"/>
  <c r="L521" i="3" s="1"/>
  <c r="K522" i="3" a="1"/>
  <c r="K522" i="3" s="1"/>
  <c r="L522" i="3" s="1"/>
  <c r="K523" i="3" a="1"/>
  <c r="K523" i="3" s="1"/>
  <c r="L523" i="3" s="1"/>
  <c r="K524" i="3" a="1"/>
  <c r="K524" i="3" s="1"/>
  <c r="L524" i="3" s="1"/>
  <c r="K525" i="3" a="1"/>
  <c r="K525" i="3" s="1"/>
  <c r="L525" i="3" s="1"/>
  <c r="K526" i="3" a="1"/>
  <c r="K526" i="3" s="1"/>
  <c r="L526" i="3" s="1"/>
  <c r="K527" i="3" a="1"/>
  <c r="K527" i="3" s="1"/>
  <c r="L527" i="3" s="1"/>
  <c r="K528" i="3" a="1"/>
  <c r="K528" i="3" s="1"/>
  <c r="L528" i="3" s="1"/>
  <c r="K529" i="3" a="1"/>
  <c r="K529" i="3" s="1"/>
  <c r="L529" i="3" s="1"/>
  <c r="K530" i="3" a="1"/>
  <c r="K530" i="3" s="1"/>
  <c r="L530" i="3" s="1"/>
  <c r="K531" i="3" a="1"/>
  <c r="K531" i="3" s="1"/>
  <c r="L531" i="3" s="1"/>
  <c r="K532" i="3" a="1"/>
  <c r="K532" i="3" s="1"/>
  <c r="L532" i="3" s="1"/>
  <c r="K533" i="3" a="1"/>
  <c r="K533" i="3" s="1"/>
  <c r="L533" i="3" s="1"/>
  <c r="K534" i="3" a="1"/>
  <c r="K534" i="3" s="1"/>
  <c r="L534" i="3" s="1"/>
  <c r="K535" i="3" a="1"/>
  <c r="K535" i="3" s="1"/>
  <c r="L535" i="3" s="1"/>
  <c r="K536" i="3" a="1"/>
  <c r="K536" i="3" s="1"/>
  <c r="L536" i="3" s="1"/>
  <c r="K537" i="3" a="1"/>
  <c r="K537" i="3" s="1"/>
  <c r="L537" i="3" s="1"/>
  <c r="K538" i="3" a="1"/>
  <c r="K538" i="3" s="1"/>
  <c r="L538" i="3" s="1"/>
  <c r="K539" i="3" a="1"/>
  <c r="K539" i="3" s="1"/>
  <c r="L539" i="3" s="1"/>
  <c r="K540" i="3" a="1"/>
  <c r="K540" i="3" s="1"/>
  <c r="L540" i="3" s="1"/>
  <c r="K541" i="3" a="1"/>
  <c r="K541" i="3" s="1"/>
  <c r="L541" i="3" s="1"/>
  <c r="K542" i="3" a="1"/>
  <c r="K542" i="3" s="1"/>
  <c r="L542" i="3" s="1"/>
  <c r="K543" i="3" a="1"/>
  <c r="K543" i="3" s="1"/>
  <c r="L543" i="3" s="1"/>
  <c r="K544" i="3" a="1"/>
  <c r="K544" i="3" s="1"/>
  <c r="L544" i="3" s="1"/>
  <c r="K545" i="3" a="1"/>
  <c r="K545" i="3" s="1"/>
  <c r="L545" i="3" s="1"/>
  <c r="K546" i="3" a="1"/>
  <c r="K546" i="3" s="1"/>
  <c r="L546" i="3" s="1"/>
  <c r="K547" i="3" a="1"/>
  <c r="K547" i="3" s="1"/>
  <c r="L547" i="3" s="1"/>
  <c r="K548" i="3" a="1"/>
  <c r="K548" i="3" s="1"/>
  <c r="L548" i="3" s="1"/>
  <c r="K549" i="3" a="1"/>
  <c r="K549" i="3" s="1"/>
  <c r="L549" i="3" s="1"/>
  <c r="K550" i="3" a="1"/>
  <c r="K550" i="3" s="1"/>
  <c r="L550" i="3" s="1"/>
  <c r="K551" i="3" a="1"/>
  <c r="K551" i="3" s="1"/>
  <c r="L551" i="3" s="1"/>
  <c r="K552" i="3" a="1"/>
  <c r="K552" i="3" s="1"/>
  <c r="L552" i="3" s="1"/>
  <c r="K553" i="3" a="1"/>
  <c r="K553" i="3" s="1"/>
  <c r="L553" i="3" s="1"/>
  <c r="K554" i="3" a="1"/>
  <c r="K554" i="3" s="1"/>
  <c r="L554" i="3" s="1"/>
  <c r="K555" i="3" a="1"/>
  <c r="K555" i="3" s="1"/>
  <c r="L555" i="3" s="1"/>
  <c r="K556" i="3" a="1"/>
  <c r="K556" i="3" s="1"/>
  <c r="L556" i="3" s="1"/>
  <c r="K557" i="3" a="1"/>
  <c r="K557" i="3" s="1"/>
  <c r="L557" i="3" s="1"/>
  <c r="K558" i="3" a="1"/>
  <c r="K558" i="3" s="1"/>
  <c r="L558" i="3" s="1"/>
  <c r="K559" i="3" a="1"/>
  <c r="K559" i="3" s="1"/>
  <c r="L559" i="3" s="1"/>
  <c r="K560" i="3" a="1"/>
  <c r="K560" i="3" s="1"/>
  <c r="L560" i="3" s="1"/>
  <c r="K561" i="3" a="1"/>
  <c r="K561" i="3" s="1"/>
  <c r="L561" i="3" s="1"/>
  <c r="K562" i="3" a="1"/>
  <c r="K562" i="3" s="1"/>
  <c r="L562" i="3" s="1"/>
  <c r="K563" i="3" a="1"/>
  <c r="K563" i="3" s="1"/>
  <c r="L563" i="3" s="1"/>
  <c r="K564" i="3" a="1"/>
  <c r="K564" i="3" s="1"/>
  <c r="L564" i="3" s="1"/>
  <c r="K565" i="3" a="1"/>
  <c r="K565" i="3" s="1"/>
  <c r="L565" i="3" s="1"/>
  <c r="K566" i="3" a="1"/>
  <c r="K566" i="3" s="1"/>
  <c r="L566" i="3" s="1"/>
  <c r="K567" i="3" a="1"/>
  <c r="K567" i="3" s="1"/>
  <c r="L567" i="3" s="1"/>
  <c r="K568" i="3" a="1"/>
  <c r="K568" i="3" s="1"/>
  <c r="L568" i="3" s="1"/>
  <c r="K569" i="3" a="1"/>
  <c r="K569" i="3" s="1"/>
  <c r="L569" i="3" s="1"/>
  <c r="K570" i="3" a="1"/>
  <c r="K570" i="3" s="1"/>
  <c r="L570" i="3" s="1"/>
  <c r="K571" i="3" a="1"/>
  <c r="K571" i="3" s="1"/>
  <c r="L571" i="3" s="1"/>
  <c r="K572" i="3" a="1"/>
  <c r="K572" i="3" s="1"/>
  <c r="L572" i="3" s="1"/>
  <c r="K573" i="3" a="1"/>
  <c r="K573" i="3" s="1"/>
  <c r="L573" i="3" s="1"/>
  <c r="K574" i="3" a="1"/>
  <c r="K574" i="3" s="1"/>
  <c r="L574" i="3" s="1"/>
  <c r="K575" i="3" a="1"/>
  <c r="K575" i="3" s="1"/>
  <c r="L575" i="3" s="1"/>
  <c r="K576" i="3" a="1"/>
  <c r="K576" i="3" s="1"/>
  <c r="L576" i="3" s="1"/>
  <c r="K577" i="3" a="1"/>
  <c r="K577" i="3" s="1"/>
  <c r="L577" i="3" s="1"/>
  <c r="K578" i="3" a="1"/>
  <c r="K578" i="3" s="1"/>
  <c r="L578" i="3" s="1"/>
  <c r="K579" i="3" a="1"/>
  <c r="K579" i="3" s="1"/>
  <c r="L579" i="3" s="1"/>
  <c r="K580" i="3" a="1"/>
  <c r="K580" i="3" s="1"/>
  <c r="L580" i="3" s="1"/>
  <c r="K581" i="3" a="1"/>
  <c r="K581" i="3" s="1"/>
  <c r="L581" i="3" s="1"/>
  <c r="K582" i="3" a="1"/>
  <c r="K582" i="3" s="1"/>
  <c r="L582" i="3" s="1"/>
  <c r="K583" i="3" a="1"/>
  <c r="K583" i="3" s="1"/>
  <c r="L583" i="3" s="1"/>
  <c r="K584" i="3" a="1"/>
  <c r="K584" i="3" s="1"/>
  <c r="L584" i="3" s="1"/>
  <c r="K585" i="3" a="1"/>
  <c r="K585" i="3" s="1"/>
  <c r="L585" i="3" s="1"/>
  <c r="K586" i="3" a="1"/>
  <c r="K586" i="3" s="1"/>
  <c r="L586" i="3" s="1"/>
  <c r="K587" i="3" a="1"/>
  <c r="K587" i="3" s="1"/>
  <c r="L587" i="3" s="1"/>
  <c r="K588" i="3" a="1"/>
  <c r="K588" i="3" s="1"/>
  <c r="L588" i="3" s="1"/>
  <c r="K589" i="3" a="1"/>
  <c r="K589" i="3" s="1"/>
  <c r="L589" i="3" s="1"/>
  <c r="K590" i="3" a="1"/>
  <c r="K590" i="3" s="1"/>
  <c r="L590" i="3" s="1"/>
  <c r="K591" i="3" a="1"/>
  <c r="K591" i="3" s="1"/>
  <c r="L591" i="3" s="1"/>
  <c r="K592" i="3" a="1"/>
  <c r="K592" i="3" s="1"/>
  <c r="L592" i="3" s="1"/>
  <c r="K593" i="3" a="1"/>
  <c r="K593" i="3" s="1"/>
  <c r="L593" i="3" s="1"/>
  <c r="K594" i="3" a="1"/>
  <c r="K594" i="3" s="1"/>
  <c r="L594" i="3" s="1"/>
  <c r="K595" i="3" a="1"/>
  <c r="K595" i="3" s="1"/>
  <c r="L595" i="3" s="1"/>
  <c r="K596" i="3" a="1"/>
  <c r="K596" i="3" s="1"/>
  <c r="L596" i="3" s="1"/>
  <c r="K597" i="3" a="1"/>
  <c r="K597" i="3" s="1"/>
  <c r="L597" i="3" s="1"/>
  <c r="K598" i="3" a="1"/>
  <c r="K598" i="3" s="1"/>
  <c r="L598" i="3" s="1"/>
  <c r="K599" i="3" a="1"/>
  <c r="K599" i="3" s="1"/>
  <c r="L599" i="3" s="1"/>
  <c r="K600" i="3" a="1"/>
  <c r="K600" i="3" s="1"/>
  <c r="L600" i="3" s="1"/>
  <c r="K601" i="3" a="1"/>
  <c r="K601" i="3" s="1"/>
  <c r="L601" i="3" s="1"/>
  <c r="K602" i="3" a="1"/>
  <c r="K602" i="3" s="1"/>
  <c r="L602" i="3" s="1"/>
  <c r="K603" i="3" a="1"/>
  <c r="K603" i="3" s="1"/>
  <c r="L603" i="3" s="1"/>
  <c r="K604" i="3" a="1"/>
  <c r="K604" i="3" s="1"/>
  <c r="L604" i="3" s="1"/>
  <c r="K605" i="3" a="1"/>
  <c r="K605" i="3" s="1"/>
  <c r="L605" i="3" s="1"/>
  <c r="K606" i="3" a="1"/>
  <c r="K606" i="3" s="1"/>
  <c r="L606" i="3" s="1"/>
  <c r="K607" i="3" a="1"/>
  <c r="K607" i="3" s="1"/>
  <c r="L607" i="3" s="1"/>
  <c r="K608" i="3" a="1"/>
  <c r="K608" i="3" s="1"/>
  <c r="L608" i="3" s="1"/>
  <c r="K609" i="3" a="1"/>
  <c r="K609" i="3" s="1"/>
  <c r="L609" i="3" s="1"/>
  <c r="K610" i="3" a="1"/>
  <c r="K610" i="3" s="1"/>
  <c r="L610" i="3" s="1"/>
  <c r="K611" i="3" a="1"/>
  <c r="K611" i="3" s="1"/>
  <c r="L611" i="3" s="1"/>
  <c r="K612" i="3" a="1"/>
  <c r="K612" i="3" s="1"/>
  <c r="L612" i="3" s="1"/>
  <c r="K613" i="3" a="1"/>
  <c r="K613" i="3" s="1"/>
  <c r="L613" i="3" s="1"/>
  <c r="K614" i="3" a="1"/>
  <c r="K614" i="3" s="1"/>
  <c r="L614" i="3" s="1"/>
  <c r="K615" i="3" a="1"/>
  <c r="K615" i="3" s="1"/>
  <c r="L615" i="3" s="1"/>
  <c r="K616" i="3" a="1"/>
  <c r="K616" i="3" s="1"/>
  <c r="L616" i="3" s="1"/>
  <c r="K617" i="3" a="1"/>
  <c r="K617" i="3" s="1"/>
  <c r="L617" i="3" s="1"/>
  <c r="K618" i="3" a="1"/>
  <c r="K618" i="3" s="1"/>
  <c r="L618" i="3" s="1"/>
  <c r="K619" i="3" a="1"/>
  <c r="K619" i="3" s="1"/>
  <c r="L619" i="3" s="1"/>
  <c r="K620" i="3" a="1"/>
  <c r="K620" i="3" s="1"/>
  <c r="L620" i="3" s="1"/>
  <c r="K621" i="3" a="1"/>
  <c r="K621" i="3" s="1"/>
  <c r="L621" i="3" s="1"/>
  <c r="K622" i="3" a="1"/>
  <c r="K622" i="3" s="1"/>
  <c r="L622" i="3" s="1"/>
  <c r="K623" i="3" a="1"/>
  <c r="K623" i="3" s="1"/>
  <c r="L623" i="3" s="1"/>
  <c r="K624" i="3" a="1"/>
  <c r="K624" i="3" s="1"/>
  <c r="L624" i="3" s="1"/>
  <c r="K625" i="3" a="1"/>
  <c r="K625" i="3" s="1"/>
  <c r="L625" i="3" s="1"/>
  <c r="K626" i="3" a="1"/>
  <c r="K626" i="3" s="1"/>
  <c r="L626" i="3" s="1"/>
  <c r="K627" i="3" a="1"/>
  <c r="K627" i="3" s="1"/>
  <c r="L627" i="3" s="1"/>
  <c r="K628" i="3" a="1"/>
  <c r="K628" i="3" s="1"/>
  <c r="L628" i="3" s="1"/>
  <c r="K629" i="3" a="1"/>
  <c r="K629" i="3" s="1"/>
  <c r="L629" i="3" s="1"/>
  <c r="K630" i="3" a="1"/>
  <c r="K630" i="3" s="1"/>
  <c r="L630" i="3" s="1"/>
  <c r="K631" i="3" a="1"/>
  <c r="K631" i="3" s="1"/>
  <c r="L631" i="3" s="1"/>
  <c r="K632" i="3" a="1"/>
  <c r="K632" i="3" s="1"/>
  <c r="L632" i="3" s="1"/>
  <c r="K633" i="3" a="1"/>
  <c r="K633" i="3" s="1"/>
  <c r="L633" i="3" s="1"/>
  <c r="K634" i="3" a="1"/>
  <c r="K634" i="3" s="1"/>
  <c r="L634" i="3" s="1"/>
  <c r="K635" i="3" a="1"/>
  <c r="K635" i="3" s="1"/>
  <c r="L635" i="3" s="1"/>
  <c r="K636" i="3" a="1"/>
  <c r="K636" i="3" s="1"/>
  <c r="L636" i="3" s="1"/>
  <c r="K637" i="3" a="1"/>
  <c r="K637" i="3" s="1"/>
  <c r="L637" i="3" s="1"/>
  <c r="K638" i="3" a="1"/>
  <c r="K638" i="3" s="1"/>
  <c r="L638" i="3" s="1"/>
  <c r="K639" i="3" a="1"/>
  <c r="K639" i="3" s="1"/>
  <c r="L639" i="3" s="1"/>
  <c r="K640" i="3" a="1"/>
  <c r="K640" i="3" s="1"/>
  <c r="L640" i="3" s="1"/>
  <c r="K641" i="3" a="1"/>
  <c r="K641" i="3" s="1"/>
  <c r="L641" i="3" s="1"/>
  <c r="K642" i="3" a="1"/>
  <c r="K642" i="3" s="1"/>
  <c r="L642" i="3" s="1"/>
  <c r="K643" i="3" a="1"/>
  <c r="K643" i="3" s="1"/>
  <c r="L643" i="3" s="1"/>
  <c r="K644" i="3" a="1"/>
  <c r="K644" i="3" s="1"/>
  <c r="L644" i="3" s="1"/>
  <c r="K645" i="3" a="1"/>
  <c r="K645" i="3" s="1"/>
  <c r="L645" i="3" s="1"/>
  <c r="K646" i="3" a="1"/>
  <c r="K646" i="3" s="1"/>
  <c r="L646" i="3" s="1"/>
  <c r="K647" i="3" a="1"/>
  <c r="K647" i="3" s="1"/>
  <c r="L647" i="3" s="1"/>
  <c r="K648" i="3" a="1"/>
  <c r="K648" i="3" s="1"/>
  <c r="L648" i="3" s="1"/>
  <c r="K649" i="3" a="1"/>
  <c r="K649" i="3" s="1"/>
  <c r="L649" i="3" s="1"/>
  <c r="K650" i="3" a="1"/>
  <c r="K650" i="3" s="1"/>
  <c r="L650" i="3" s="1"/>
  <c r="K651" i="3" a="1"/>
  <c r="K651" i="3" s="1"/>
  <c r="L651" i="3" s="1"/>
  <c r="K652" i="3" a="1"/>
  <c r="K652" i="3" s="1"/>
  <c r="L652" i="3" s="1"/>
  <c r="K653" i="3" a="1"/>
  <c r="K653" i="3" s="1"/>
  <c r="L653" i="3" s="1"/>
  <c r="K654" i="3" a="1"/>
  <c r="K654" i="3" s="1"/>
  <c r="L654" i="3" s="1"/>
  <c r="K655" i="3" a="1"/>
  <c r="K655" i="3" s="1"/>
  <c r="L655" i="3" s="1"/>
  <c r="K656" i="3" a="1"/>
  <c r="K656" i="3" s="1"/>
  <c r="L656" i="3" s="1"/>
  <c r="K657" i="3" a="1"/>
  <c r="K657" i="3" s="1"/>
  <c r="L657" i="3" s="1"/>
  <c r="K658" i="3" a="1"/>
  <c r="K658" i="3" s="1"/>
  <c r="L658" i="3" s="1"/>
  <c r="K659" i="3" a="1"/>
  <c r="K659" i="3" s="1"/>
  <c r="L659" i="3" s="1"/>
  <c r="K660" i="3" a="1"/>
  <c r="K660" i="3" s="1"/>
  <c r="L660" i="3" s="1"/>
  <c r="K661" i="3" a="1"/>
  <c r="K661" i="3" s="1"/>
  <c r="L661" i="3" s="1"/>
  <c r="K662" i="3" a="1"/>
  <c r="K662" i="3" s="1"/>
  <c r="L662" i="3" s="1"/>
  <c r="K663" i="3" a="1"/>
  <c r="K663" i="3" s="1"/>
  <c r="L663" i="3" s="1"/>
  <c r="K664" i="3" a="1"/>
  <c r="K664" i="3" s="1"/>
  <c r="L664" i="3" s="1"/>
  <c r="K665" i="3" a="1"/>
  <c r="K665" i="3" s="1"/>
  <c r="L665" i="3" s="1"/>
  <c r="K666" i="3" a="1"/>
  <c r="K666" i="3" s="1"/>
  <c r="L666" i="3" s="1"/>
  <c r="K667" i="3" a="1"/>
  <c r="K667" i="3" s="1"/>
  <c r="L667" i="3" s="1"/>
  <c r="K668" i="3" a="1"/>
  <c r="K668" i="3" s="1"/>
  <c r="L668" i="3" s="1"/>
  <c r="K669" i="3" a="1"/>
  <c r="K669" i="3" s="1"/>
  <c r="L669" i="3" s="1"/>
  <c r="K670" i="3" a="1"/>
  <c r="K670" i="3" s="1"/>
  <c r="L670" i="3" s="1"/>
  <c r="K671" i="3" a="1"/>
  <c r="K671" i="3" s="1"/>
  <c r="L671" i="3" s="1"/>
  <c r="K672" i="3" a="1"/>
  <c r="K672" i="3" s="1"/>
  <c r="L672" i="3" s="1"/>
  <c r="K673" i="3" a="1"/>
  <c r="K673" i="3" s="1"/>
  <c r="L673" i="3" s="1"/>
  <c r="K674" i="3" a="1"/>
  <c r="K674" i="3" s="1"/>
  <c r="L674" i="3" s="1"/>
  <c r="K675" i="3" a="1"/>
  <c r="K675" i="3" s="1"/>
  <c r="L675" i="3" s="1"/>
  <c r="K676" i="3" a="1"/>
  <c r="K676" i="3" s="1"/>
  <c r="L676" i="3" s="1"/>
  <c r="K677" i="3" a="1"/>
  <c r="K677" i="3" s="1"/>
  <c r="L677" i="3" s="1"/>
  <c r="K678" i="3" a="1"/>
  <c r="K678" i="3" s="1"/>
  <c r="L678" i="3" s="1"/>
  <c r="K679" i="3" a="1"/>
  <c r="K679" i="3" s="1"/>
  <c r="L679" i="3" s="1"/>
  <c r="K680" i="3" a="1"/>
  <c r="K680" i="3" s="1"/>
  <c r="L680" i="3" s="1"/>
  <c r="K681" i="3" a="1"/>
  <c r="K681" i="3" s="1"/>
  <c r="L681" i="3" s="1"/>
  <c r="K682" i="3" a="1"/>
  <c r="K682" i="3" s="1"/>
  <c r="L682" i="3" s="1"/>
  <c r="K683" i="3" a="1"/>
  <c r="K683" i="3" s="1"/>
  <c r="L683" i="3" s="1"/>
  <c r="K684" i="3" a="1"/>
  <c r="K684" i="3" s="1"/>
  <c r="L684" i="3" s="1"/>
  <c r="K685" i="3" a="1"/>
  <c r="K685" i="3" s="1"/>
  <c r="L685" i="3" s="1"/>
  <c r="K686" i="3" a="1"/>
  <c r="K686" i="3" s="1"/>
  <c r="L686" i="3" s="1"/>
  <c r="K687" i="3" a="1"/>
  <c r="K687" i="3" s="1"/>
  <c r="L687" i="3" s="1"/>
  <c r="K688" i="3" a="1"/>
  <c r="K688" i="3" s="1"/>
  <c r="L688" i="3" s="1"/>
  <c r="K689" i="3" a="1"/>
  <c r="K689" i="3" s="1"/>
  <c r="L689" i="3" s="1"/>
  <c r="K690" i="3" a="1"/>
  <c r="K690" i="3" s="1"/>
  <c r="L690" i="3" s="1"/>
  <c r="K691" i="3" a="1"/>
  <c r="K691" i="3" s="1"/>
  <c r="L691" i="3" s="1"/>
  <c r="K692" i="3" a="1"/>
  <c r="K692" i="3" s="1"/>
  <c r="L692" i="3" s="1"/>
  <c r="K693" i="3" a="1"/>
  <c r="K693" i="3" s="1"/>
  <c r="L693" i="3" s="1"/>
  <c r="K694" i="3" a="1"/>
  <c r="K694" i="3" s="1"/>
  <c r="L694" i="3" s="1"/>
  <c r="K695" i="3" a="1"/>
  <c r="K695" i="3" s="1"/>
  <c r="L695" i="3" s="1"/>
  <c r="K696" i="3" a="1"/>
  <c r="K696" i="3" s="1"/>
  <c r="L696" i="3" s="1"/>
  <c r="K697" i="3" a="1"/>
  <c r="K697" i="3" s="1"/>
  <c r="L697" i="3" s="1"/>
  <c r="K698" i="3" a="1"/>
  <c r="K698" i="3" s="1"/>
  <c r="L698" i="3" s="1"/>
  <c r="K699" i="3" a="1"/>
  <c r="K699" i="3" s="1"/>
  <c r="L699" i="3" s="1"/>
  <c r="K700" i="3" a="1"/>
  <c r="K700" i="3" s="1"/>
  <c r="L700" i="3" s="1"/>
  <c r="K701" i="3" a="1"/>
  <c r="K701" i="3" s="1"/>
  <c r="L701" i="3" s="1"/>
  <c r="K702" i="3" a="1"/>
  <c r="K702" i="3" s="1"/>
  <c r="L702" i="3" s="1"/>
  <c r="K703" i="3" a="1"/>
  <c r="K703" i="3" s="1"/>
  <c r="L703" i="3" s="1"/>
  <c r="K704" i="3" a="1"/>
  <c r="K704" i="3" s="1"/>
  <c r="L704" i="3" s="1"/>
  <c r="K705" i="3" a="1"/>
  <c r="K705" i="3" s="1"/>
  <c r="L705" i="3" s="1"/>
  <c r="K706" i="3" a="1"/>
  <c r="K706" i="3" s="1"/>
  <c r="L706" i="3" s="1"/>
  <c r="K707" i="3" a="1"/>
  <c r="K707" i="3" s="1"/>
  <c r="L707" i="3" s="1"/>
  <c r="K708" i="3" a="1"/>
  <c r="K708" i="3" s="1"/>
  <c r="L708" i="3" s="1"/>
  <c r="K709" i="3" a="1"/>
  <c r="K709" i="3" s="1"/>
  <c r="L709" i="3" s="1"/>
  <c r="K710" i="3" a="1"/>
  <c r="K710" i="3" s="1"/>
  <c r="L710" i="3" s="1"/>
  <c r="K711" i="3" a="1"/>
  <c r="K711" i="3" s="1"/>
  <c r="L711" i="3" s="1"/>
  <c r="K712" i="3" a="1"/>
  <c r="K712" i="3" s="1"/>
  <c r="L712" i="3" s="1"/>
  <c r="K713" i="3" a="1"/>
  <c r="K713" i="3" s="1"/>
  <c r="L713" i="3" s="1"/>
  <c r="K714" i="3" a="1"/>
  <c r="K714" i="3" s="1"/>
  <c r="L714" i="3" s="1"/>
  <c r="K715" i="3" a="1"/>
  <c r="K715" i="3" s="1"/>
  <c r="L715" i="3" s="1"/>
  <c r="K716" i="3" a="1"/>
  <c r="K716" i="3" s="1"/>
  <c r="L716" i="3" s="1"/>
  <c r="K717" i="3" a="1"/>
  <c r="K717" i="3" s="1"/>
  <c r="L717" i="3" s="1"/>
  <c r="K718" i="3" a="1"/>
  <c r="K718" i="3" s="1"/>
  <c r="L718" i="3" s="1"/>
  <c r="K719" i="3" a="1"/>
  <c r="K719" i="3" s="1"/>
  <c r="L719" i="3" s="1"/>
  <c r="K720" i="3" a="1"/>
  <c r="K720" i="3" s="1"/>
  <c r="L720" i="3" s="1"/>
  <c r="K721" i="3" a="1"/>
  <c r="K721" i="3" s="1"/>
  <c r="L721" i="3" s="1"/>
  <c r="K722" i="3" a="1"/>
  <c r="K722" i="3" s="1"/>
  <c r="L722" i="3" s="1"/>
  <c r="K723" i="3" a="1"/>
  <c r="K723" i="3" s="1"/>
  <c r="L723" i="3" s="1"/>
  <c r="K724" i="3" a="1"/>
  <c r="K724" i="3" s="1"/>
  <c r="L724" i="3" s="1"/>
  <c r="K725" i="3" a="1"/>
  <c r="K725" i="3" s="1"/>
  <c r="L725" i="3" s="1"/>
  <c r="K726" i="3" a="1"/>
  <c r="K726" i="3" s="1"/>
  <c r="L726" i="3" s="1"/>
  <c r="K727" i="3" a="1"/>
  <c r="K727" i="3" s="1"/>
  <c r="L727" i="3" s="1"/>
  <c r="K728" i="3" a="1"/>
  <c r="K728" i="3" s="1"/>
  <c r="L728" i="3" s="1"/>
  <c r="K729" i="3" a="1"/>
  <c r="K729" i="3" s="1"/>
  <c r="L729" i="3" s="1"/>
  <c r="K730" i="3" a="1"/>
  <c r="K730" i="3" s="1"/>
  <c r="L730" i="3" s="1"/>
  <c r="K731" i="3" a="1"/>
  <c r="K731" i="3" s="1"/>
  <c r="L731" i="3" s="1"/>
  <c r="K732" i="3" a="1"/>
  <c r="K732" i="3" s="1"/>
  <c r="L732" i="3" s="1"/>
  <c r="K733" i="3" a="1"/>
  <c r="K733" i="3" s="1"/>
  <c r="L733" i="3" s="1"/>
  <c r="K734" i="3" a="1"/>
  <c r="K734" i="3" s="1"/>
  <c r="L734" i="3" s="1"/>
  <c r="K735" i="3" a="1"/>
  <c r="K735" i="3" s="1"/>
  <c r="L735" i="3" s="1"/>
  <c r="K736" i="3" a="1"/>
  <c r="K736" i="3" s="1"/>
  <c r="L736" i="3" s="1"/>
  <c r="K737" i="3" a="1"/>
  <c r="K737" i="3" s="1"/>
  <c r="L737" i="3" s="1"/>
  <c r="K738" i="3" a="1"/>
  <c r="K738" i="3" s="1"/>
  <c r="L738" i="3" s="1"/>
  <c r="K739" i="3" a="1"/>
  <c r="K739" i="3" s="1"/>
  <c r="L739" i="3" s="1"/>
  <c r="K740" i="3" a="1"/>
  <c r="K740" i="3" s="1"/>
  <c r="L740" i="3" s="1"/>
  <c r="K741" i="3" a="1"/>
  <c r="K741" i="3" s="1"/>
  <c r="L741" i="3" s="1"/>
  <c r="K742" i="3" a="1"/>
  <c r="K742" i="3" s="1"/>
  <c r="L742" i="3" s="1"/>
  <c r="K743" i="3" a="1"/>
  <c r="K743" i="3" s="1"/>
  <c r="L743" i="3" s="1"/>
  <c r="K744" i="3" a="1"/>
  <c r="K744" i="3" s="1"/>
  <c r="L744" i="3" s="1"/>
  <c r="K745" i="3" a="1"/>
  <c r="K745" i="3" s="1"/>
  <c r="L745" i="3" s="1"/>
  <c r="K746" i="3" a="1"/>
  <c r="K746" i="3" s="1"/>
  <c r="L746" i="3" s="1"/>
  <c r="K747" i="3" a="1"/>
  <c r="K747" i="3" s="1"/>
  <c r="L747" i="3" s="1"/>
  <c r="K748" i="3" a="1"/>
  <c r="K748" i="3" s="1"/>
  <c r="L748" i="3" s="1"/>
  <c r="K749" i="3" a="1"/>
  <c r="K749" i="3" s="1"/>
  <c r="L749" i="3" s="1"/>
  <c r="K750" i="3" a="1"/>
  <c r="K750" i="3" s="1"/>
  <c r="L750" i="3" s="1"/>
  <c r="K751" i="3" a="1"/>
  <c r="K751" i="3" s="1"/>
  <c r="L751" i="3" s="1"/>
  <c r="K752" i="3" a="1"/>
  <c r="K752" i="3" s="1"/>
  <c r="L752" i="3" s="1"/>
  <c r="K753" i="3" a="1"/>
  <c r="K753" i="3" s="1"/>
  <c r="L753" i="3" s="1"/>
  <c r="K754" i="3" a="1"/>
  <c r="K754" i="3" s="1"/>
  <c r="L754" i="3" s="1"/>
  <c r="K755" i="3" a="1"/>
  <c r="K755" i="3" s="1"/>
  <c r="L755" i="3" s="1"/>
  <c r="K756" i="3" a="1"/>
  <c r="K756" i="3" s="1"/>
  <c r="L756" i="3" s="1"/>
  <c r="K757" i="3" a="1"/>
  <c r="K757" i="3" s="1"/>
  <c r="L757" i="3" s="1"/>
  <c r="K758" i="3" a="1"/>
  <c r="K758" i="3" s="1"/>
  <c r="L758" i="3" s="1"/>
  <c r="K759" i="3" a="1"/>
  <c r="K759" i="3" s="1"/>
  <c r="L759" i="3" s="1"/>
  <c r="K760" i="3" a="1"/>
  <c r="K760" i="3" s="1"/>
  <c r="L760" i="3" s="1"/>
  <c r="K761" i="3" a="1"/>
  <c r="K761" i="3" s="1"/>
  <c r="L761" i="3" s="1"/>
  <c r="K762" i="3" a="1"/>
  <c r="K762" i="3" s="1"/>
  <c r="L762" i="3" s="1"/>
  <c r="K763" i="3" a="1"/>
  <c r="K763" i="3" s="1"/>
  <c r="L763" i="3" s="1"/>
  <c r="K764" i="3" a="1"/>
  <c r="K764" i="3" s="1"/>
  <c r="L764" i="3" s="1"/>
  <c r="K765" i="3" a="1"/>
  <c r="K765" i="3" s="1"/>
  <c r="L765" i="3" s="1"/>
  <c r="K766" i="3" a="1"/>
  <c r="K766" i="3" s="1"/>
  <c r="L766" i="3" s="1"/>
  <c r="K767" i="3" a="1"/>
  <c r="K767" i="3" s="1"/>
  <c r="L767" i="3" s="1"/>
  <c r="K768" i="3" a="1"/>
  <c r="K768" i="3" s="1"/>
  <c r="L768" i="3" s="1"/>
  <c r="K769" i="3" a="1"/>
  <c r="K769" i="3" s="1"/>
  <c r="L769" i="3" s="1"/>
  <c r="K770" i="3" a="1"/>
  <c r="K770" i="3" s="1"/>
  <c r="L770" i="3" s="1"/>
  <c r="K771" i="3" a="1"/>
  <c r="K771" i="3" s="1"/>
  <c r="L771" i="3" s="1"/>
  <c r="K772" i="3" a="1"/>
  <c r="K772" i="3" s="1"/>
  <c r="L772" i="3" s="1"/>
  <c r="K773" i="3" a="1"/>
  <c r="K773" i="3" s="1"/>
  <c r="L773" i="3" s="1"/>
  <c r="K774" i="3" a="1"/>
  <c r="K774" i="3" s="1"/>
  <c r="L774" i="3" s="1"/>
  <c r="K775" i="3" a="1"/>
  <c r="K775" i="3" s="1"/>
  <c r="L775" i="3" s="1"/>
  <c r="K776" i="3" a="1"/>
  <c r="K776" i="3" s="1"/>
  <c r="L776" i="3" s="1"/>
  <c r="K777" i="3" a="1"/>
  <c r="K777" i="3" s="1"/>
  <c r="L777" i="3" s="1"/>
  <c r="K778" i="3" a="1"/>
  <c r="K778" i="3" s="1"/>
  <c r="L778" i="3" s="1"/>
  <c r="K779" i="3" a="1"/>
  <c r="K779" i="3" s="1"/>
  <c r="L779" i="3" s="1"/>
  <c r="K780" i="3" a="1"/>
  <c r="K780" i="3" s="1"/>
  <c r="L780" i="3" s="1"/>
  <c r="K781" i="3" a="1"/>
  <c r="K781" i="3" s="1"/>
  <c r="L781" i="3" s="1"/>
  <c r="K782" i="3" a="1"/>
  <c r="K782" i="3" s="1"/>
  <c r="L782" i="3" s="1"/>
  <c r="K783" i="3" a="1"/>
  <c r="K783" i="3" s="1"/>
  <c r="L783" i="3" s="1"/>
  <c r="K784" i="3" a="1"/>
  <c r="K784" i="3" s="1"/>
  <c r="L784" i="3" s="1"/>
  <c r="K785" i="3" a="1"/>
  <c r="K785" i="3" s="1"/>
  <c r="L785" i="3" s="1"/>
  <c r="K786" i="3" a="1"/>
  <c r="K786" i="3" s="1"/>
  <c r="L786" i="3" s="1"/>
  <c r="K787" i="3" a="1"/>
  <c r="K787" i="3" s="1"/>
  <c r="L787" i="3" s="1"/>
  <c r="K788" i="3" a="1"/>
  <c r="K788" i="3" s="1"/>
  <c r="L788" i="3" s="1"/>
  <c r="K789" i="3" a="1"/>
  <c r="K789" i="3" s="1"/>
  <c r="L789" i="3" s="1"/>
  <c r="K790" i="3" a="1"/>
  <c r="K790" i="3" s="1"/>
  <c r="L790" i="3" s="1"/>
  <c r="K791" i="3" a="1"/>
  <c r="K791" i="3" s="1"/>
  <c r="L791" i="3" s="1"/>
  <c r="K792" i="3" a="1"/>
  <c r="K792" i="3" s="1"/>
  <c r="L792" i="3" s="1"/>
  <c r="K793" i="3" a="1"/>
  <c r="K793" i="3" s="1"/>
  <c r="L793" i="3" s="1"/>
  <c r="K794" i="3" a="1"/>
  <c r="K794" i="3" s="1"/>
  <c r="L794" i="3" s="1"/>
  <c r="K795" i="3" a="1"/>
  <c r="K795" i="3" s="1"/>
  <c r="L795" i="3" s="1"/>
  <c r="K796" i="3" a="1"/>
  <c r="K796" i="3" s="1"/>
  <c r="L796" i="3" s="1"/>
  <c r="K797" i="3" a="1"/>
  <c r="K797" i="3" s="1"/>
  <c r="L797" i="3" s="1"/>
  <c r="K798" i="3" a="1"/>
  <c r="K798" i="3" s="1"/>
  <c r="L798" i="3" s="1"/>
  <c r="K799" i="3" a="1"/>
  <c r="K799" i="3" s="1"/>
  <c r="L799" i="3" s="1"/>
  <c r="K800" i="3" a="1"/>
  <c r="K800" i="3" s="1"/>
  <c r="L800" i="3" s="1"/>
  <c r="K801" i="3" a="1"/>
  <c r="K801" i="3" s="1"/>
  <c r="L801" i="3" s="1"/>
  <c r="K802" i="3" a="1"/>
  <c r="K802" i="3" s="1"/>
  <c r="L802" i="3" s="1"/>
  <c r="K803" i="3" a="1"/>
  <c r="K803" i="3" s="1"/>
  <c r="L803" i="3" s="1"/>
  <c r="K804" i="3" a="1"/>
  <c r="K804" i="3" s="1"/>
  <c r="L804" i="3" s="1"/>
  <c r="K805" i="3" a="1"/>
  <c r="K805" i="3" s="1"/>
  <c r="L805" i="3" s="1"/>
  <c r="K806" i="3" a="1"/>
  <c r="K806" i="3" s="1"/>
  <c r="L806" i="3" s="1"/>
  <c r="K807" i="3" a="1"/>
  <c r="K807" i="3" s="1"/>
  <c r="L807" i="3" s="1"/>
  <c r="K808" i="3" a="1"/>
  <c r="K808" i="3" s="1"/>
  <c r="L808" i="3" s="1"/>
  <c r="K809" i="3" a="1"/>
  <c r="K809" i="3" s="1"/>
  <c r="L809" i="3" s="1"/>
  <c r="K810" i="3" a="1"/>
  <c r="K810" i="3" s="1"/>
  <c r="L810" i="3" s="1"/>
  <c r="K811" i="3" a="1"/>
  <c r="K811" i="3" s="1"/>
  <c r="L811" i="3" s="1"/>
  <c r="K812" i="3" a="1"/>
  <c r="K812" i="3" s="1"/>
  <c r="L812" i="3" s="1"/>
  <c r="K813" i="3" a="1"/>
  <c r="K813" i="3" s="1"/>
  <c r="L813" i="3" s="1"/>
  <c r="K814" i="3" a="1"/>
  <c r="K814" i="3" s="1"/>
  <c r="L814" i="3" s="1"/>
  <c r="K2" i="3" a="1"/>
  <c r="K2" i="3" s="1"/>
  <c r="L2" i="3" s="1"/>
  <c r="K3" i="6" a="1"/>
  <c r="K3" i="6" s="1"/>
  <c r="L3" i="6" s="1"/>
  <c r="K4" i="6" a="1"/>
  <c r="K4" i="6" s="1"/>
  <c r="L4" i="6" s="1"/>
  <c r="K5" i="6" a="1"/>
  <c r="K5" i="6" s="1"/>
  <c r="L5" i="6" s="1"/>
  <c r="K6" i="6" a="1"/>
  <c r="K6" i="6" s="1"/>
  <c r="L6" i="6" s="1"/>
  <c r="K7" i="6" a="1"/>
  <c r="K7" i="6" s="1"/>
  <c r="L7" i="6" s="1"/>
  <c r="K8" i="6" a="1"/>
  <c r="K8" i="6" s="1"/>
  <c r="L8" i="6" s="1"/>
  <c r="K9" i="6" a="1"/>
  <c r="K9" i="6" s="1"/>
  <c r="L9" i="6" s="1"/>
  <c r="K10" i="6" a="1"/>
  <c r="K10" i="6" s="1"/>
  <c r="L10" i="6" s="1"/>
  <c r="K11" i="6" a="1"/>
  <c r="K11" i="6" s="1"/>
  <c r="L11" i="6" s="1"/>
  <c r="K12" i="6" a="1"/>
  <c r="K12" i="6" s="1"/>
  <c r="L12" i="6" s="1"/>
  <c r="K13" i="6" a="1"/>
  <c r="K13" i="6" s="1"/>
  <c r="L13" i="6" s="1"/>
  <c r="K14" i="6" a="1"/>
  <c r="K14" i="6" s="1"/>
  <c r="L14" i="6" s="1"/>
  <c r="K15" i="6" a="1"/>
  <c r="K15" i="6" s="1"/>
  <c r="L15" i="6" s="1"/>
  <c r="K16" i="6" a="1"/>
  <c r="K16" i="6" s="1"/>
  <c r="L16" i="6" s="1"/>
  <c r="K17" i="6" a="1"/>
  <c r="K17" i="6" s="1"/>
  <c r="L17" i="6" s="1"/>
  <c r="K18" i="6" a="1"/>
  <c r="K18" i="6" s="1"/>
  <c r="L18" i="6" s="1"/>
  <c r="K19" i="6" a="1"/>
  <c r="K19" i="6" s="1"/>
  <c r="L19" i="6" s="1"/>
  <c r="K20" i="6" a="1"/>
  <c r="K20" i="6" s="1"/>
  <c r="L20" i="6" s="1"/>
  <c r="K21" i="6" a="1"/>
  <c r="K21" i="6" s="1"/>
  <c r="L21" i="6" s="1"/>
  <c r="K22" i="6" a="1"/>
  <c r="K22" i="6" s="1"/>
  <c r="L22" i="6" s="1"/>
  <c r="K23" i="6" a="1"/>
  <c r="K23" i="6" s="1"/>
  <c r="L23" i="6" s="1"/>
  <c r="K24" i="6" a="1"/>
  <c r="K24" i="6" s="1"/>
  <c r="L24" i="6" s="1"/>
  <c r="K25" i="6" a="1"/>
  <c r="K25" i="6" s="1"/>
  <c r="L25" i="6" s="1"/>
  <c r="K26" i="6" a="1"/>
  <c r="K26" i="6" s="1"/>
  <c r="L26" i="6" s="1"/>
  <c r="K27" i="6" a="1"/>
  <c r="K27" i="6" s="1"/>
  <c r="L27" i="6" s="1"/>
  <c r="K28" i="6" a="1"/>
  <c r="K28" i="6" s="1"/>
  <c r="L28" i="6" s="1"/>
  <c r="K29" i="6" a="1"/>
  <c r="K29" i="6" s="1"/>
  <c r="L29" i="6" s="1"/>
  <c r="K30" i="6" a="1"/>
  <c r="K30" i="6" s="1"/>
  <c r="L30" i="6" s="1"/>
  <c r="K31" i="6" a="1"/>
  <c r="K31" i="6" s="1"/>
  <c r="L31" i="6" s="1"/>
  <c r="K32" i="6" a="1"/>
  <c r="K32" i="6" s="1"/>
  <c r="L32" i="6" s="1"/>
  <c r="K33" i="6" a="1"/>
  <c r="K33" i="6" s="1"/>
  <c r="L33" i="6" s="1"/>
  <c r="K34" i="6" a="1"/>
  <c r="K34" i="6" s="1"/>
  <c r="L34" i="6" s="1"/>
  <c r="K35" i="6" a="1"/>
  <c r="K35" i="6" s="1"/>
  <c r="L35" i="6" s="1"/>
  <c r="K36" i="6" a="1"/>
  <c r="K36" i="6" s="1"/>
  <c r="L36" i="6" s="1"/>
  <c r="K37" i="6" a="1"/>
  <c r="K37" i="6" s="1"/>
  <c r="L37" i="6" s="1"/>
  <c r="K38" i="6" a="1"/>
  <c r="K38" i="6" s="1"/>
  <c r="L38" i="6" s="1"/>
  <c r="K39" i="6" a="1"/>
  <c r="K39" i="6" s="1"/>
  <c r="L39" i="6" s="1"/>
  <c r="K40" i="6" a="1"/>
  <c r="K40" i="6" s="1"/>
  <c r="L40" i="6" s="1"/>
  <c r="K41" i="6" a="1"/>
  <c r="K41" i="6" s="1"/>
  <c r="L41" i="6" s="1"/>
  <c r="K42" i="6" a="1"/>
  <c r="K42" i="6" s="1"/>
  <c r="L42" i="6" s="1"/>
  <c r="K43" i="6" a="1"/>
  <c r="K43" i="6" s="1"/>
  <c r="L43" i="6" s="1"/>
  <c r="K44" i="6" a="1"/>
  <c r="K44" i="6" s="1"/>
  <c r="L44" i="6" s="1"/>
  <c r="K45" i="6" a="1"/>
  <c r="K45" i="6" s="1"/>
  <c r="L45" i="6" s="1"/>
  <c r="K46" i="6" a="1"/>
  <c r="K46" i="6" s="1"/>
  <c r="L46" i="6" s="1"/>
  <c r="K47" i="6" a="1"/>
  <c r="K47" i="6" s="1"/>
  <c r="L47" i="6" s="1"/>
  <c r="K48" i="6" a="1"/>
  <c r="K48" i="6" s="1"/>
  <c r="L48" i="6" s="1"/>
  <c r="K49" i="6" a="1"/>
  <c r="K49" i="6" s="1"/>
  <c r="L49" i="6" s="1"/>
  <c r="K50" i="6" a="1"/>
  <c r="K50" i="6" s="1"/>
  <c r="L50" i="6" s="1"/>
  <c r="K51" i="6" a="1"/>
  <c r="K51" i="6" s="1"/>
  <c r="L51" i="6" s="1"/>
  <c r="K52" i="6" a="1"/>
  <c r="K52" i="6" s="1"/>
  <c r="L52" i="6" s="1"/>
  <c r="K53" i="6" a="1"/>
  <c r="K53" i="6" s="1"/>
  <c r="L53" i="6" s="1"/>
  <c r="K54" i="6" a="1"/>
  <c r="K54" i="6" s="1"/>
  <c r="L54" i="6" s="1"/>
  <c r="K55" i="6" a="1"/>
  <c r="K55" i="6" s="1"/>
  <c r="L55" i="6" s="1"/>
  <c r="K56" i="6" a="1"/>
  <c r="K56" i="6" s="1"/>
  <c r="L56" i="6" s="1"/>
  <c r="K57" i="6" a="1"/>
  <c r="K57" i="6" s="1"/>
  <c r="L57" i="6" s="1"/>
  <c r="K58" i="6" a="1"/>
  <c r="K58" i="6" s="1"/>
  <c r="L58" i="6" s="1"/>
  <c r="K59" i="6" a="1"/>
  <c r="K59" i="6" s="1"/>
  <c r="L59" i="6" s="1"/>
  <c r="K60" i="6" a="1"/>
  <c r="K60" i="6" s="1"/>
  <c r="L60" i="6" s="1"/>
  <c r="K61" i="6" a="1"/>
  <c r="K61" i="6" s="1"/>
  <c r="L61" i="6" s="1"/>
  <c r="K62" i="6" a="1"/>
  <c r="K62" i="6" s="1"/>
  <c r="L62" i="6" s="1"/>
  <c r="K63" i="6" a="1"/>
  <c r="K63" i="6" s="1"/>
  <c r="L63" i="6" s="1"/>
  <c r="K64" i="6" a="1"/>
  <c r="K64" i="6" s="1"/>
  <c r="L64" i="6" s="1"/>
  <c r="K65" i="6" a="1"/>
  <c r="K65" i="6" s="1"/>
  <c r="L65" i="6" s="1"/>
  <c r="K66" i="6" a="1"/>
  <c r="K66" i="6" s="1"/>
  <c r="L66" i="6" s="1"/>
  <c r="K67" i="6" a="1"/>
  <c r="K67" i="6" s="1"/>
  <c r="L67" i="6" s="1"/>
  <c r="K68" i="6" a="1"/>
  <c r="K68" i="6" s="1"/>
  <c r="L68" i="6" s="1"/>
  <c r="K69" i="6" a="1"/>
  <c r="K69" i="6" s="1"/>
  <c r="L69" i="6" s="1"/>
  <c r="K70" i="6" a="1"/>
  <c r="K70" i="6" s="1"/>
  <c r="L70" i="6" s="1"/>
  <c r="K71" i="6" a="1"/>
  <c r="K71" i="6" s="1"/>
  <c r="L71" i="6" s="1"/>
  <c r="K72" i="6" a="1"/>
  <c r="K72" i="6" s="1"/>
  <c r="L72" i="6" s="1"/>
  <c r="K73" i="6" a="1"/>
  <c r="K73" i="6" s="1"/>
  <c r="L73" i="6" s="1"/>
  <c r="K74" i="6" a="1"/>
  <c r="K74" i="6" s="1"/>
  <c r="L74" i="6" s="1"/>
  <c r="K75" i="6" a="1"/>
  <c r="K75" i="6" s="1"/>
  <c r="L75" i="6" s="1"/>
  <c r="K76" i="6" a="1"/>
  <c r="K76" i="6" s="1"/>
  <c r="L76" i="6" s="1"/>
  <c r="K77" i="6" a="1"/>
  <c r="K77" i="6" s="1"/>
  <c r="L77" i="6" s="1"/>
  <c r="K78" i="6" a="1"/>
  <c r="K78" i="6" s="1"/>
  <c r="L78" i="6" s="1"/>
  <c r="K79" i="6" a="1"/>
  <c r="K79" i="6" s="1"/>
  <c r="L79" i="6" s="1"/>
  <c r="K80" i="6" a="1"/>
  <c r="K80" i="6" s="1"/>
  <c r="L80" i="6" s="1"/>
  <c r="K81" i="6" a="1"/>
  <c r="K81" i="6" s="1"/>
  <c r="L81" i="6" s="1"/>
  <c r="K82" i="6" a="1"/>
  <c r="K82" i="6" s="1"/>
  <c r="L82" i="6" s="1"/>
  <c r="K83" i="6" a="1"/>
  <c r="K83" i="6" s="1"/>
  <c r="L83" i="6" s="1"/>
  <c r="K84" i="6" a="1"/>
  <c r="K84" i="6" s="1"/>
  <c r="L84" i="6" s="1"/>
  <c r="K85" i="6" a="1"/>
  <c r="K85" i="6" s="1"/>
  <c r="L85" i="6" s="1"/>
  <c r="K86" i="6" a="1"/>
  <c r="K86" i="6" s="1"/>
  <c r="L86" i="6" s="1"/>
  <c r="K87" i="6" a="1"/>
  <c r="K87" i="6" s="1"/>
  <c r="L87" i="6" s="1"/>
  <c r="K88" i="6" a="1"/>
  <c r="K88" i="6" s="1"/>
  <c r="L88" i="6" s="1"/>
  <c r="K89" i="6" a="1"/>
  <c r="K89" i="6" s="1"/>
  <c r="L89" i="6" s="1"/>
  <c r="K90" i="6" a="1"/>
  <c r="K90" i="6" s="1"/>
  <c r="L90" i="6" s="1"/>
  <c r="K91" i="6" a="1"/>
  <c r="K91" i="6" s="1"/>
  <c r="L91" i="6" s="1"/>
  <c r="K92" i="6" a="1"/>
  <c r="K92" i="6" s="1"/>
  <c r="L92" i="6" s="1"/>
  <c r="K93" i="6" a="1"/>
  <c r="K93" i="6" s="1"/>
  <c r="L93" i="6" s="1"/>
  <c r="K94" i="6" a="1"/>
  <c r="K94" i="6" s="1"/>
  <c r="L94" i="6" s="1"/>
  <c r="K95" i="6" a="1"/>
  <c r="K95" i="6" s="1"/>
  <c r="L95" i="6" s="1"/>
  <c r="K96" i="6" a="1"/>
  <c r="K96" i="6" s="1"/>
  <c r="L96" i="6" s="1"/>
  <c r="K97" i="6" a="1"/>
  <c r="K97" i="6" s="1"/>
  <c r="L97" i="6" s="1"/>
  <c r="K98" i="6" a="1"/>
  <c r="K98" i="6" s="1"/>
  <c r="L98" i="6" s="1"/>
  <c r="K99" i="6" a="1"/>
  <c r="K99" i="6" s="1"/>
  <c r="L99" i="6" s="1"/>
  <c r="K100" i="6" a="1"/>
  <c r="K100" i="6" s="1"/>
  <c r="L100" i="6" s="1"/>
  <c r="K101" i="6" a="1"/>
  <c r="K101" i="6" s="1"/>
  <c r="L101" i="6" s="1"/>
  <c r="K102" i="6" a="1"/>
  <c r="K102" i="6" s="1"/>
  <c r="L102" i="6" s="1"/>
  <c r="K103" i="6" a="1"/>
  <c r="K103" i="6" s="1"/>
  <c r="L103" i="6" s="1"/>
  <c r="K104" i="6" a="1"/>
  <c r="K104" i="6" s="1"/>
  <c r="L104" i="6" s="1"/>
  <c r="K105" i="6" a="1"/>
  <c r="K105" i="6" s="1"/>
  <c r="L105" i="6" s="1"/>
  <c r="K106" i="6" a="1"/>
  <c r="K106" i="6" s="1"/>
  <c r="L106" i="6" s="1"/>
  <c r="K107" i="6" a="1"/>
  <c r="K107" i="6" s="1"/>
  <c r="L107" i="6" s="1"/>
  <c r="K108" i="6" a="1"/>
  <c r="K108" i="6" s="1"/>
  <c r="L108" i="6" s="1"/>
  <c r="K109" i="6" a="1"/>
  <c r="K109" i="6" s="1"/>
  <c r="L109" i="6" s="1"/>
  <c r="K110" i="6" a="1"/>
  <c r="K110" i="6" s="1"/>
  <c r="L110" i="6" s="1"/>
  <c r="K111" i="6" a="1"/>
  <c r="K111" i="6" s="1"/>
  <c r="L111" i="6" s="1"/>
  <c r="K112" i="6" a="1"/>
  <c r="K112" i="6" s="1"/>
  <c r="L112" i="6" s="1"/>
  <c r="K113" i="6" a="1"/>
  <c r="K113" i="6" s="1"/>
  <c r="L113" i="6" s="1"/>
  <c r="K114" i="6" a="1"/>
  <c r="K114" i="6" s="1"/>
  <c r="L114" i="6" s="1"/>
  <c r="K115" i="6" a="1"/>
  <c r="K115" i="6" s="1"/>
  <c r="L115" i="6" s="1"/>
  <c r="K116" i="6" a="1"/>
  <c r="K116" i="6" s="1"/>
  <c r="L116" i="6" s="1"/>
  <c r="K117" i="6" a="1"/>
  <c r="K117" i="6" s="1"/>
  <c r="L117" i="6" s="1"/>
  <c r="K118" i="6" a="1"/>
  <c r="K118" i="6" s="1"/>
  <c r="L118" i="6" s="1"/>
  <c r="K119" i="6" a="1"/>
  <c r="K119" i="6" s="1"/>
  <c r="L119" i="6" s="1"/>
  <c r="K120" i="6" a="1"/>
  <c r="K120" i="6" s="1"/>
  <c r="L120" i="6" s="1"/>
  <c r="K121" i="6" a="1"/>
  <c r="K121" i="6" s="1"/>
  <c r="L121" i="6" s="1"/>
  <c r="K122" i="6" a="1"/>
  <c r="K122" i="6" s="1"/>
  <c r="L122" i="6" s="1"/>
  <c r="K123" i="6" a="1"/>
  <c r="K123" i="6" s="1"/>
  <c r="L123" i="6" s="1"/>
  <c r="K124" i="6" a="1"/>
  <c r="K124" i="6" s="1"/>
  <c r="L124" i="6" s="1"/>
  <c r="K125" i="6" a="1"/>
  <c r="K125" i="6" s="1"/>
  <c r="L125" i="6" s="1"/>
  <c r="K126" i="6" a="1"/>
  <c r="K126" i="6" s="1"/>
  <c r="L126" i="6" s="1"/>
  <c r="K127" i="6" a="1"/>
  <c r="K127" i="6" s="1"/>
  <c r="L127" i="6" s="1"/>
  <c r="K128" i="6" a="1"/>
  <c r="K128" i="6" s="1"/>
  <c r="L128" i="6" s="1"/>
  <c r="K129" i="6" a="1"/>
  <c r="K129" i="6" s="1"/>
  <c r="L129" i="6" s="1"/>
  <c r="K130" i="6" a="1"/>
  <c r="K130" i="6" s="1"/>
  <c r="L130" i="6" s="1"/>
  <c r="K131" i="6" a="1"/>
  <c r="K131" i="6" s="1"/>
  <c r="L131" i="6" s="1"/>
  <c r="K132" i="6" a="1"/>
  <c r="K132" i="6" s="1"/>
  <c r="L132" i="6" s="1"/>
  <c r="K133" i="6" a="1"/>
  <c r="K133" i="6" s="1"/>
  <c r="L133" i="6" s="1"/>
  <c r="K134" i="6" a="1"/>
  <c r="K134" i="6" s="1"/>
  <c r="L134" i="6" s="1"/>
  <c r="K135" i="6" a="1"/>
  <c r="K135" i="6" s="1"/>
  <c r="L135" i="6" s="1"/>
  <c r="K136" i="6" a="1"/>
  <c r="K136" i="6" s="1"/>
  <c r="L136" i="6" s="1"/>
  <c r="K137" i="6" a="1"/>
  <c r="K137" i="6" s="1"/>
  <c r="L137" i="6" s="1"/>
  <c r="K138" i="6" a="1"/>
  <c r="K138" i="6" s="1"/>
  <c r="L138" i="6" s="1"/>
  <c r="K139" i="6" a="1"/>
  <c r="K139" i="6" s="1"/>
  <c r="L139" i="6" s="1"/>
  <c r="K140" i="6" a="1"/>
  <c r="K140" i="6" s="1"/>
  <c r="L140" i="6" s="1"/>
  <c r="K141" i="6" a="1"/>
  <c r="K141" i="6" s="1"/>
  <c r="L141" i="6" s="1"/>
  <c r="K142" i="6" a="1"/>
  <c r="K142" i="6" s="1"/>
  <c r="L142" i="6" s="1"/>
  <c r="K143" i="6" a="1"/>
  <c r="K143" i="6" s="1"/>
  <c r="L143" i="6" s="1"/>
  <c r="K144" i="6" a="1"/>
  <c r="K144" i="6" s="1"/>
  <c r="L144" i="6" s="1"/>
  <c r="K145" i="6" a="1"/>
  <c r="K145" i="6" s="1"/>
  <c r="L145" i="6" s="1"/>
  <c r="K146" i="6" a="1"/>
  <c r="K146" i="6" s="1"/>
  <c r="L146" i="6" s="1"/>
  <c r="K147" i="6" a="1"/>
  <c r="K147" i="6" s="1"/>
  <c r="L147" i="6" s="1"/>
  <c r="K148" i="6" a="1"/>
  <c r="K148" i="6" s="1"/>
  <c r="L148" i="6" s="1"/>
  <c r="K149" i="6" a="1"/>
  <c r="K149" i="6" s="1"/>
  <c r="L149" i="6" s="1"/>
  <c r="K150" i="6" a="1"/>
  <c r="K150" i="6" s="1"/>
  <c r="L150" i="6" s="1"/>
  <c r="K151" i="6" a="1"/>
  <c r="K151" i="6" s="1"/>
  <c r="L151" i="6" s="1"/>
  <c r="K152" i="6" a="1"/>
  <c r="K152" i="6" s="1"/>
  <c r="L152" i="6" s="1"/>
  <c r="K153" i="6" a="1"/>
  <c r="K153" i="6" s="1"/>
  <c r="L153" i="6" s="1"/>
  <c r="K154" i="6" a="1"/>
  <c r="K154" i="6" s="1"/>
  <c r="L154" i="6" s="1"/>
  <c r="K155" i="6" a="1"/>
  <c r="K155" i="6" s="1"/>
  <c r="L155" i="6" s="1"/>
  <c r="K156" i="6" a="1"/>
  <c r="K156" i="6" s="1"/>
  <c r="L156" i="6" s="1"/>
  <c r="K157" i="6" a="1"/>
  <c r="K157" i="6" s="1"/>
  <c r="L157" i="6" s="1"/>
  <c r="K158" i="6" a="1"/>
  <c r="K158" i="6" s="1"/>
  <c r="L158" i="6" s="1"/>
  <c r="K159" i="6" a="1"/>
  <c r="K159" i="6" s="1"/>
  <c r="L159" i="6" s="1"/>
  <c r="K160" i="6" a="1"/>
  <c r="K160" i="6" s="1"/>
  <c r="L160" i="6" s="1"/>
  <c r="K161" i="6" a="1"/>
  <c r="K161" i="6" s="1"/>
  <c r="L161" i="6" s="1"/>
  <c r="K162" i="6" a="1"/>
  <c r="K162" i="6" s="1"/>
  <c r="L162" i="6" s="1"/>
  <c r="K163" i="6" a="1"/>
  <c r="K163" i="6" s="1"/>
  <c r="L163" i="6" s="1"/>
  <c r="K164" i="6" a="1"/>
  <c r="K164" i="6" s="1"/>
  <c r="L164" i="6" s="1"/>
  <c r="K165" i="6" a="1"/>
  <c r="K165" i="6" s="1"/>
  <c r="L165" i="6" s="1"/>
  <c r="K166" i="6" a="1"/>
  <c r="K166" i="6" s="1"/>
  <c r="L166" i="6" s="1"/>
  <c r="K167" i="6" a="1"/>
  <c r="K167" i="6" s="1"/>
  <c r="L167" i="6" s="1"/>
  <c r="K168" i="6" a="1"/>
  <c r="K168" i="6" s="1"/>
  <c r="L168" i="6" s="1"/>
  <c r="K169" i="6" a="1"/>
  <c r="K169" i="6" s="1"/>
  <c r="L169" i="6" s="1"/>
  <c r="K170" i="6" a="1"/>
  <c r="K170" i="6" s="1"/>
  <c r="L170" i="6" s="1"/>
  <c r="K171" i="6" a="1"/>
  <c r="K171" i="6" s="1"/>
  <c r="L171" i="6" s="1"/>
  <c r="K172" i="6" a="1"/>
  <c r="K172" i="6" s="1"/>
  <c r="L172" i="6" s="1"/>
  <c r="K173" i="6" a="1"/>
  <c r="K173" i="6" s="1"/>
  <c r="L173" i="6" s="1"/>
  <c r="K174" i="6" a="1"/>
  <c r="K174" i="6" s="1"/>
  <c r="L174" i="6" s="1"/>
  <c r="K175" i="6" a="1"/>
  <c r="K175" i="6" s="1"/>
  <c r="L175" i="6" s="1"/>
  <c r="K176" i="6" a="1"/>
  <c r="K176" i="6" s="1"/>
  <c r="L176" i="6" s="1"/>
  <c r="K177" i="6" a="1"/>
  <c r="K177" i="6" s="1"/>
  <c r="L177" i="6" s="1"/>
  <c r="K178" i="6" a="1"/>
  <c r="K178" i="6" s="1"/>
  <c r="L178" i="6" s="1"/>
  <c r="K179" i="6" a="1"/>
  <c r="K179" i="6" s="1"/>
  <c r="L179" i="6" s="1"/>
  <c r="K180" i="6" a="1"/>
  <c r="K180" i="6" s="1"/>
  <c r="L180" i="6" s="1"/>
  <c r="K181" i="6" a="1"/>
  <c r="K181" i="6" s="1"/>
  <c r="L181" i="6" s="1"/>
  <c r="K182" i="6" a="1"/>
  <c r="K182" i="6" s="1"/>
  <c r="L182" i="6" s="1"/>
  <c r="K183" i="6" a="1"/>
  <c r="K183" i="6" s="1"/>
  <c r="L183" i="6" s="1"/>
  <c r="K184" i="6" a="1"/>
  <c r="K184" i="6" s="1"/>
  <c r="L184" i="6" s="1"/>
  <c r="K185" i="6" a="1"/>
  <c r="K185" i="6" s="1"/>
  <c r="L185" i="6" s="1"/>
  <c r="K186" i="6" a="1"/>
  <c r="K186" i="6" s="1"/>
  <c r="L186" i="6" s="1"/>
  <c r="K187" i="6" a="1"/>
  <c r="K187" i="6" s="1"/>
  <c r="L187" i="6" s="1"/>
  <c r="K188" i="6" a="1"/>
  <c r="K188" i="6" s="1"/>
  <c r="L188" i="6" s="1"/>
  <c r="K189" i="6" a="1"/>
  <c r="K189" i="6" s="1"/>
  <c r="L189" i="6" s="1"/>
  <c r="K190" i="6" a="1"/>
  <c r="K190" i="6" s="1"/>
  <c r="L190" i="6" s="1"/>
  <c r="K191" i="6" a="1"/>
  <c r="K191" i="6" s="1"/>
  <c r="L191" i="6" s="1"/>
  <c r="K192" i="6" a="1"/>
  <c r="K192" i="6" s="1"/>
  <c r="L192" i="6" s="1"/>
  <c r="K193" i="6" a="1"/>
  <c r="K193" i="6" s="1"/>
  <c r="L193" i="6" s="1"/>
  <c r="K194" i="6" a="1"/>
  <c r="K194" i="6" s="1"/>
  <c r="L194" i="6" s="1"/>
  <c r="K195" i="6" a="1"/>
  <c r="K195" i="6" s="1"/>
  <c r="L195" i="6" s="1"/>
  <c r="K196" i="6" a="1"/>
  <c r="K196" i="6" s="1"/>
  <c r="L196" i="6" s="1"/>
  <c r="K197" i="6" a="1"/>
  <c r="K197" i="6" s="1"/>
  <c r="L197" i="6" s="1"/>
  <c r="K198" i="6" a="1"/>
  <c r="K198" i="6" s="1"/>
  <c r="L198" i="6" s="1"/>
  <c r="K199" i="6" a="1"/>
  <c r="K199" i="6" s="1"/>
  <c r="L199" i="6" s="1"/>
  <c r="K200" i="6" a="1"/>
  <c r="K200" i="6" s="1"/>
  <c r="L200" i="6" s="1"/>
  <c r="K201" i="6" a="1"/>
  <c r="K201" i="6" s="1"/>
  <c r="L201" i="6" s="1"/>
  <c r="K202" i="6" a="1"/>
  <c r="K202" i="6" s="1"/>
  <c r="L202" i="6" s="1"/>
  <c r="K203" i="6" a="1"/>
  <c r="K203" i="6" s="1"/>
  <c r="L203" i="6" s="1"/>
  <c r="K204" i="6" a="1"/>
  <c r="K204" i="6" s="1"/>
  <c r="L204" i="6" s="1"/>
  <c r="K205" i="6" a="1"/>
  <c r="K205" i="6" s="1"/>
  <c r="L205" i="6" s="1"/>
  <c r="K206" i="6" a="1"/>
  <c r="K206" i="6" s="1"/>
  <c r="L206" i="6" s="1"/>
  <c r="K207" i="6" a="1"/>
  <c r="K207" i="6" s="1"/>
  <c r="L207" i="6" s="1"/>
  <c r="K208" i="6" a="1"/>
  <c r="K208" i="6" s="1"/>
  <c r="L208" i="6" s="1"/>
  <c r="K209" i="6" a="1"/>
  <c r="K209" i="6" s="1"/>
  <c r="L209" i="6" s="1"/>
  <c r="K210" i="6" a="1"/>
  <c r="K210" i="6" s="1"/>
  <c r="L210" i="6" s="1"/>
  <c r="K211" i="6" a="1"/>
  <c r="K211" i="6" s="1"/>
  <c r="L211" i="6" s="1"/>
  <c r="K212" i="6" a="1"/>
  <c r="K212" i="6" s="1"/>
  <c r="L212" i="6" s="1"/>
  <c r="K213" i="6" a="1"/>
  <c r="K213" i="6" s="1"/>
  <c r="L213" i="6" s="1"/>
  <c r="K214" i="6" a="1"/>
  <c r="K214" i="6" s="1"/>
  <c r="L214" i="6" s="1"/>
  <c r="K215" i="6" a="1"/>
  <c r="K215" i="6" s="1"/>
  <c r="L215" i="6" s="1"/>
  <c r="K216" i="6" a="1"/>
  <c r="K216" i="6" s="1"/>
  <c r="L216" i="6" s="1"/>
  <c r="K217" i="6" a="1"/>
  <c r="K217" i="6" s="1"/>
  <c r="L217" i="6" s="1"/>
  <c r="K218" i="6" a="1"/>
  <c r="K218" i="6" s="1"/>
  <c r="L218" i="6" s="1"/>
  <c r="K219" i="6" a="1"/>
  <c r="K219" i="6" s="1"/>
  <c r="L219" i="6" s="1"/>
  <c r="K220" i="6" a="1"/>
  <c r="K220" i="6" s="1"/>
  <c r="L220" i="6" s="1"/>
  <c r="K221" i="6" a="1"/>
  <c r="K221" i="6" s="1"/>
  <c r="L221" i="6" s="1"/>
  <c r="K222" i="6" a="1"/>
  <c r="K222" i="6" s="1"/>
  <c r="L222" i="6" s="1"/>
  <c r="K223" i="6" a="1"/>
  <c r="K223" i="6" s="1"/>
  <c r="L223" i="6" s="1"/>
  <c r="K224" i="6" a="1"/>
  <c r="K224" i="6" s="1"/>
  <c r="L224" i="6" s="1"/>
  <c r="K225" i="6" a="1"/>
  <c r="K225" i="6" s="1"/>
  <c r="L225" i="6" s="1"/>
  <c r="K226" i="6" a="1"/>
  <c r="K226" i="6" s="1"/>
  <c r="L226" i="6" s="1"/>
  <c r="K227" i="6" a="1"/>
  <c r="K227" i="6" s="1"/>
  <c r="L227" i="6" s="1"/>
  <c r="K228" i="6" a="1"/>
  <c r="K228" i="6" s="1"/>
  <c r="L228" i="6" s="1"/>
  <c r="K229" i="6" a="1"/>
  <c r="K229" i="6" s="1"/>
  <c r="L229" i="6" s="1"/>
  <c r="K230" i="6" a="1"/>
  <c r="K230" i="6" s="1"/>
  <c r="L230" i="6" s="1"/>
  <c r="K231" i="6" a="1"/>
  <c r="K231" i="6" s="1"/>
  <c r="L231" i="6" s="1"/>
  <c r="K232" i="6" a="1"/>
  <c r="K232" i="6" s="1"/>
  <c r="L232" i="6" s="1"/>
  <c r="K233" i="6" a="1"/>
  <c r="K233" i="6" s="1"/>
  <c r="L233" i="6" s="1"/>
  <c r="K234" i="6" a="1"/>
  <c r="K234" i="6" s="1"/>
  <c r="L234" i="6" s="1"/>
  <c r="K235" i="6" a="1"/>
  <c r="K235" i="6" s="1"/>
  <c r="L235" i="6" s="1"/>
  <c r="K236" i="6" a="1"/>
  <c r="K236" i="6" s="1"/>
  <c r="L236" i="6" s="1"/>
  <c r="K237" i="6" a="1"/>
  <c r="K237" i="6" s="1"/>
  <c r="L237" i="6" s="1"/>
  <c r="K238" i="6" a="1"/>
  <c r="K238" i="6" s="1"/>
  <c r="L238" i="6" s="1"/>
  <c r="K239" i="6" a="1"/>
  <c r="K239" i="6" s="1"/>
  <c r="L239" i="6" s="1"/>
  <c r="K240" i="6" a="1"/>
  <c r="K240" i="6" s="1"/>
  <c r="L240" i="6" s="1"/>
  <c r="K241" i="6" a="1"/>
  <c r="K241" i="6" s="1"/>
  <c r="L241" i="6" s="1"/>
  <c r="K242" i="6" a="1"/>
  <c r="K242" i="6" s="1"/>
  <c r="L242" i="6" s="1"/>
  <c r="K243" i="6" a="1"/>
  <c r="K243" i="6" s="1"/>
  <c r="L243" i="6" s="1"/>
  <c r="K244" i="6" a="1"/>
  <c r="K244" i="6" s="1"/>
  <c r="L244" i="6" s="1"/>
  <c r="K245" i="6" a="1"/>
  <c r="K245" i="6" s="1"/>
  <c r="L245" i="6" s="1"/>
  <c r="K246" i="6" a="1"/>
  <c r="K246" i="6" s="1"/>
  <c r="L246" i="6" s="1"/>
  <c r="K247" i="6" a="1"/>
  <c r="K247" i="6" s="1"/>
  <c r="L247" i="6" s="1"/>
  <c r="K248" i="6" a="1"/>
  <c r="K248" i="6" s="1"/>
  <c r="L248" i="6" s="1"/>
  <c r="K249" i="6" a="1"/>
  <c r="K249" i="6" s="1"/>
  <c r="L249" i="6" s="1"/>
  <c r="K250" i="6" a="1"/>
  <c r="K250" i="6" s="1"/>
  <c r="L250" i="6" s="1"/>
  <c r="K251" i="6" a="1"/>
  <c r="K251" i="6" s="1"/>
  <c r="L251" i="6" s="1"/>
  <c r="K252" i="6" a="1"/>
  <c r="K252" i="6" s="1"/>
  <c r="L252" i="6" s="1"/>
  <c r="K253" i="6" a="1"/>
  <c r="K253" i="6" s="1"/>
  <c r="L253" i="6" s="1"/>
  <c r="K254" i="6" a="1"/>
  <c r="K254" i="6" s="1"/>
  <c r="L254" i="6" s="1"/>
  <c r="K255" i="6" a="1"/>
  <c r="K255" i="6" s="1"/>
  <c r="L255" i="6" s="1"/>
  <c r="K256" i="6" a="1"/>
  <c r="K256" i="6" s="1"/>
  <c r="L256" i="6" s="1"/>
  <c r="K257" i="6" a="1"/>
  <c r="K257" i="6" s="1"/>
  <c r="L257" i="6" s="1"/>
  <c r="K258" i="6" a="1"/>
  <c r="K258" i="6" s="1"/>
  <c r="L258" i="6" s="1"/>
  <c r="K259" i="6" a="1"/>
  <c r="K259" i="6" s="1"/>
  <c r="L259" i="6" s="1"/>
  <c r="K260" i="6" a="1"/>
  <c r="K260" i="6" s="1"/>
  <c r="L260" i="6" s="1"/>
  <c r="K261" i="6" a="1"/>
  <c r="K261" i="6" s="1"/>
  <c r="L261" i="6" s="1"/>
  <c r="K262" i="6" a="1"/>
  <c r="K262" i="6" s="1"/>
  <c r="L262" i="6" s="1"/>
  <c r="K263" i="6" a="1"/>
  <c r="K263" i="6" s="1"/>
  <c r="L263" i="6" s="1"/>
  <c r="K264" i="6" a="1"/>
  <c r="K264" i="6" s="1"/>
  <c r="L264" i="6" s="1"/>
  <c r="K265" i="6" a="1"/>
  <c r="K265" i="6" s="1"/>
  <c r="L265" i="6" s="1"/>
  <c r="K266" i="6" a="1"/>
  <c r="K266" i="6" s="1"/>
  <c r="L266" i="6" s="1"/>
  <c r="K267" i="6" a="1"/>
  <c r="K267" i="6" s="1"/>
  <c r="L267" i="6" s="1"/>
  <c r="K268" i="6" a="1"/>
  <c r="K268" i="6" s="1"/>
  <c r="L268" i="6" s="1"/>
  <c r="K269" i="6" a="1"/>
  <c r="K269" i="6" s="1"/>
  <c r="L269" i="6" s="1"/>
  <c r="K270" i="6" a="1"/>
  <c r="K270" i="6" s="1"/>
  <c r="L270" i="6" s="1"/>
  <c r="K271" i="6" a="1"/>
  <c r="K271" i="6" s="1"/>
  <c r="L271" i="6" s="1"/>
  <c r="K272" i="6" a="1"/>
  <c r="K272" i="6" s="1"/>
  <c r="L272" i="6" s="1"/>
  <c r="K273" i="6" a="1"/>
  <c r="K273" i="6" s="1"/>
  <c r="L273" i="6" s="1"/>
  <c r="K274" i="6" a="1"/>
  <c r="K274" i="6" s="1"/>
  <c r="L274" i="6" s="1"/>
  <c r="K275" i="6" a="1"/>
  <c r="K275" i="6" s="1"/>
  <c r="L275" i="6" s="1"/>
  <c r="K276" i="6" a="1"/>
  <c r="K276" i="6" s="1"/>
  <c r="L276" i="6" s="1"/>
  <c r="K277" i="6" a="1"/>
  <c r="K277" i="6" s="1"/>
  <c r="L277" i="6" s="1"/>
  <c r="K278" i="6" a="1"/>
  <c r="K278" i="6" s="1"/>
  <c r="L278" i="6" s="1"/>
  <c r="K279" i="6" a="1"/>
  <c r="K279" i="6" s="1"/>
  <c r="L279" i="6" s="1"/>
  <c r="K280" i="6" a="1"/>
  <c r="K280" i="6" s="1"/>
  <c r="L280" i="6" s="1"/>
  <c r="K281" i="6" a="1"/>
  <c r="K281" i="6" s="1"/>
  <c r="L281" i="6" s="1"/>
  <c r="K282" i="6" a="1"/>
  <c r="K282" i="6" s="1"/>
  <c r="L282" i="6" s="1"/>
  <c r="K283" i="6" a="1"/>
  <c r="K283" i="6" s="1"/>
  <c r="L283" i="6" s="1"/>
  <c r="K284" i="6" a="1"/>
  <c r="K284" i="6" s="1"/>
  <c r="L284" i="6" s="1"/>
  <c r="K285" i="6" a="1"/>
  <c r="K285" i="6" s="1"/>
  <c r="L285" i="6" s="1"/>
  <c r="K286" i="6" a="1"/>
  <c r="K286" i="6" s="1"/>
  <c r="L286" i="6" s="1"/>
  <c r="K287" i="6" a="1"/>
  <c r="K287" i="6" s="1"/>
  <c r="L287" i="6" s="1"/>
  <c r="K288" i="6" a="1"/>
  <c r="K288" i="6" s="1"/>
  <c r="L288" i="6" s="1"/>
  <c r="K289" i="6" a="1"/>
  <c r="K289" i="6" s="1"/>
  <c r="L289" i="6" s="1"/>
  <c r="K290" i="6" a="1"/>
  <c r="K290" i="6" s="1"/>
  <c r="L290" i="6" s="1"/>
  <c r="K291" i="6" a="1"/>
  <c r="K291" i="6" s="1"/>
  <c r="L291" i="6" s="1"/>
  <c r="K292" i="6" a="1"/>
  <c r="K292" i="6" s="1"/>
  <c r="L292" i="6" s="1"/>
  <c r="K293" i="6" a="1"/>
  <c r="K293" i="6" s="1"/>
  <c r="L293" i="6" s="1"/>
  <c r="K294" i="6" a="1"/>
  <c r="K294" i="6" s="1"/>
  <c r="L294" i="6" s="1"/>
  <c r="K295" i="6" a="1"/>
  <c r="K295" i="6" s="1"/>
  <c r="L295" i="6" s="1"/>
  <c r="K296" i="6" a="1"/>
  <c r="K296" i="6" s="1"/>
  <c r="L296" i="6" s="1"/>
  <c r="K297" i="6" a="1"/>
  <c r="K297" i="6" s="1"/>
  <c r="L297" i="6" s="1"/>
  <c r="K298" i="6" a="1"/>
  <c r="K298" i="6" s="1"/>
  <c r="L298" i="6" s="1"/>
  <c r="K299" i="6" a="1"/>
  <c r="K299" i="6" s="1"/>
  <c r="L299" i="6" s="1"/>
  <c r="K300" i="6" a="1"/>
  <c r="K300" i="6" s="1"/>
  <c r="L300" i="6" s="1"/>
  <c r="K301" i="6" a="1"/>
  <c r="K301" i="6" s="1"/>
  <c r="L301" i="6" s="1"/>
  <c r="K302" i="6" a="1"/>
  <c r="K302" i="6" s="1"/>
  <c r="L302" i="6" s="1"/>
  <c r="K303" i="6" a="1"/>
  <c r="K303" i="6" s="1"/>
  <c r="L303" i="6" s="1"/>
  <c r="K304" i="6" a="1"/>
  <c r="K304" i="6" s="1"/>
  <c r="L304" i="6" s="1"/>
  <c r="K305" i="6" a="1"/>
  <c r="K305" i="6" s="1"/>
  <c r="L305" i="6" s="1"/>
  <c r="K306" i="6" a="1"/>
  <c r="K306" i="6" s="1"/>
  <c r="L306" i="6" s="1"/>
  <c r="K307" i="6" a="1"/>
  <c r="K307" i="6" s="1"/>
  <c r="L307" i="6" s="1"/>
  <c r="K308" i="6" a="1"/>
  <c r="K308" i="6" s="1"/>
  <c r="L308" i="6" s="1"/>
  <c r="K309" i="6" a="1"/>
  <c r="K309" i="6" s="1"/>
  <c r="L309" i="6" s="1"/>
  <c r="K310" i="6" a="1"/>
  <c r="K310" i="6" s="1"/>
  <c r="L310" i="6" s="1"/>
  <c r="K311" i="6" a="1"/>
  <c r="K311" i="6" s="1"/>
  <c r="L311" i="6" s="1"/>
  <c r="K312" i="6" a="1"/>
  <c r="K312" i="6" s="1"/>
  <c r="L312" i="6" s="1"/>
  <c r="K313" i="6" a="1"/>
  <c r="K313" i="6" s="1"/>
  <c r="L313" i="6" s="1"/>
  <c r="K314" i="6" a="1"/>
  <c r="K314" i="6" s="1"/>
  <c r="L314" i="6" s="1"/>
  <c r="K315" i="6" a="1"/>
  <c r="K315" i="6" s="1"/>
  <c r="L315" i="6" s="1"/>
  <c r="K316" i="6" a="1"/>
  <c r="K316" i="6" s="1"/>
  <c r="L316" i="6" s="1"/>
  <c r="K317" i="6" a="1"/>
  <c r="K317" i="6" s="1"/>
  <c r="L317" i="6" s="1"/>
  <c r="K318" i="6" a="1"/>
  <c r="K318" i="6" s="1"/>
  <c r="L318" i="6" s="1"/>
  <c r="K319" i="6" a="1"/>
  <c r="K319" i="6" s="1"/>
  <c r="L319" i="6" s="1"/>
  <c r="K320" i="6" a="1"/>
  <c r="K320" i="6" s="1"/>
  <c r="L320" i="6" s="1"/>
  <c r="K321" i="6" a="1"/>
  <c r="K321" i="6" s="1"/>
  <c r="L321" i="6" s="1"/>
  <c r="K322" i="6" a="1"/>
  <c r="K322" i="6" s="1"/>
  <c r="L322" i="6" s="1"/>
  <c r="K323" i="6" a="1"/>
  <c r="K323" i="6" s="1"/>
  <c r="L323" i="6" s="1"/>
  <c r="K324" i="6" a="1"/>
  <c r="K324" i="6" s="1"/>
  <c r="L324" i="6" s="1"/>
  <c r="K325" i="6" a="1"/>
  <c r="K325" i="6" s="1"/>
  <c r="L325" i="6" s="1"/>
  <c r="K326" i="6" a="1"/>
  <c r="K326" i="6" s="1"/>
  <c r="L326" i="6" s="1"/>
  <c r="K327" i="6" a="1"/>
  <c r="K327" i="6" s="1"/>
  <c r="L327" i="6" s="1"/>
  <c r="K328" i="6" a="1"/>
  <c r="K328" i="6" s="1"/>
  <c r="L328" i="6" s="1"/>
  <c r="K329" i="6" a="1"/>
  <c r="K329" i="6" s="1"/>
  <c r="L329" i="6" s="1"/>
  <c r="K330" i="6" a="1"/>
  <c r="K330" i="6" s="1"/>
  <c r="L330" i="6" s="1"/>
  <c r="K331" i="6" a="1"/>
  <c r="K331" i="6" s="1"/>
  <c r="L331" i="6" s="1"/>
  <c r="K332" i="6" a="1"/>
  <c r="K332" i="6" s="1"/>
  <c r="L332" i="6" s="1"/>
  <c r="K333" i="6" a="1"/>
  <c r="K333" i="6" s="1"/>
  <c r="L333" i="6" s="1"/>
  <c r="K334" i="6" a="1"/>
  <c r="K334" i="6" s="1"/>
  <c r="L334" i="6" s="1"/>
  <c r="K335" i="6" a="1"/>
  <c r="K335" i="6" s="1"/>
  <c r="L335" i="6" s="1"/>
  <c r="K336" i="6" a="1"/>
  <c r="K336" i="6" s="1"/>
  <c r="L336" i="6" s="1"/>
  <c r="K337" i="6" a="1"/>
  <c r="K337" i="6" s="1"/>
  <c r="L337" i="6" s="1"/>
  <c r="K338" i="6" a="1"/>
  <c r="K338" i="6" s="1"/>
  <c r="L338" i="6" s="1"/>
  <c r="K339" i="6" a="1"/>
  <c r="K339" i="6" s="1"/>
  <c r="L339" i="6" s="1"/>
  <c r="K340" i="6" a="1"/>
  <c r="K340" i="6" s="1"/>
  <c r="L340" i="6" s="1"/>
  <c r="K341" i="6" a="1"/>
  <c r="K341" i="6" s="1"/>
  <c r="L341" i="6" s="1"/>
  <c r="K342" i="6" a="1"/>
  <c r="K342" i="6" s="1"/>
  <c r="L342" i="6" s="1"/>
  <c r="K343" i="6" a="1"/>
  <c r="K343" i="6" s="1"/>
  <c r="L343" i="6" s="1"/>
  <c r="K344" i="6" a="1"/>
  <c r="K344" i="6" s="1"/>
  <c r="L344" i="6" s="1"/>
  <c r="K345" i="6" a="1"/>
  <c r="K345" i="6" s="1"/>
  <c r="L345" i="6" s="1"/>
  <c r="K346" i="6" a="1"/>
  <c r="K346" i="6" s="1"/>
  <c r="L346" i="6" s="1"/>
  <c r="K347" i="6" a="1"/>
  <c r="K347" i="6" s="1"/>
  <c r="L347" i="6" s="1"/>
  <c r="K348" i="6" a="1"/>
  <c r="K348" i="6" s="1"/>
  <c r="L348" i="6" s="1"/>
  <c r="K349" i="6" a="1"/>
  <c r="K349" i="6" s="1"/>
  <c r="L349" i="6" s="1"/>
  <c r="K350" i="6" a="1"/>
  <c r="K350" i="6" s="1"/>
  <c r="L350" i="6" s="1"/>
  <c r="K351" i="6" a="1"/>
  <c r="K351" i="6" s="1"/>
  <c r="L351" i="6" s="1"/>
  <c r="K352" i="6" a="1"/>
  <c r="K352" i="6" s="1"/>
  <c r="L352" i="6" s="1"/>
  <c r="K353" i="6" a="1"/>
  <c r="K353" i="6" s="1"/>
  <c r="L353" i="6" s="1"/>
  <c r="K354" i="6" a="1"/>
  <c r="K354" i="6" s="1"/>
  <c r="L354" i="6" s="1"/>
  <c r="K355" i="6" a="1"/>
  <c r="K355" i="6" s="1"/>
  <c r="L355" i="6" s="1"/>
  <c r="K356" i="6" a="1"/>
  <c r="K356" i="6" s="1"/>
  <c r="L356" i="6" s="1"/>
  <c r="K357" i="6" a="1"/>
  <c r="K357" i="6" s="1"/>
  <c r="L357" i="6" s="1"/>
  <c r="K358" i="6" a="1"/>
  <c r="K358" i="6" s="1"/>
  <c r="L358" i="6" s="1"/>
  <c r="K359" i="6" a="1"/>
  <c r="K359" i="6" s="1"/>
  <c r="L359" i="6" s="1"/>
  <c r="K360" i="6" a="1"/>
  <c r="K360" i="6" s="1"/>
  <c r="L360" i="6" s="1"/>
  <c r="K361" i="6" a="1"/>
  <c r="K361" i="6" s="1"/>
  <c r="L361" i="6" s="1"/>
  <c r="K362" i="6" a="1"/>
  <c r="K362" i="6" s="1"/>
  <c r="L362" i="6" s="1"/>
  <c r="K363" i="6" a="1"/>
  <c r="K363" i="6" s="1"/>
  <c r="L363" i="6" s="1"/>
  <c r="K364" i="6" a="1"/>
  <c r="K364" i="6" s="1"/>
  <c r="L364" i="6" s="1"/>
  <c r="K365" i="6" a="1"/>
  <c r="K365" i="6" s="1"/>
  <c r="L365" i="6" s="1"/>
  <c r="K366" i="6" a="1"/>
  <c r="K366" i="6" s="1"/>
  <c r="L366" i="6" s="1"/>
  <c r="K367" i="6" a="1"/>
  <c r="K367" i="6" s="1"/>
  <c r="L367" i="6" s="1"/>
  <c r="K368" i="6" a="1"/>
  <c r="K368" i="6" s="1"/>
  <c r="L368" i="6" s="1"/>
  <c r="K369" i="6" a="1"/>
  <c r="K369" i="6" s="1"/>
  <c r="L369" i="6" s="1"/>
  <c r="K370" i="6" a="1"/>
  <c r="K370" i="6" s="1"/>
  <c r="L370" i="6" s="1"/>
  <c r="K371" i="6" a="1"/>
  <c r="K371" i="6" s="1"/>
  <c r="L371" i="6" s="1"/>
  <c r="K372" i="6" a="1"/>
  <c r="K372" i="6" s="1"/>
  <c r="L372" i="6" s="1"/>
  <c r="K373" i="6" a="1"/>
  <c r="K373" i="6" s="1"/>
  <c r="L373" i="6" s="1"/>
  <c r="K374" i="6" a="1"/>
  <c r="K374" i="6" s="1"/>
  <c r="L374" i="6" s="1"/>
  <c r="K375" i="6" a="1"/>
  <c r="K375" i="6" s="1"/>
  <c r="L375" i="6" s="1"/>
  <c r="K376" i="6" a="1"/>
  <c r="K376" i="6" s="1"/>
  <c r="L376" i="6" s="1"/>
  <c r="K377" i="6" a="1"/>
  <c r="K377" i="6" s="1"/>
  <c r="L377" i="6" s="1"/>
  <c r="K378" i="6" a="1"/>
  <c r="K378" i="6" s="1"/>
  <c r="L378" i="6" s="1"/>
  <c r="K379" i="6" a="1"/>
  <c r="K379" i="6" s="1"/>
  <c r="L379" i="6" s="1"/>
  <c r="K380" i="6" a="1"/>
  <c r="K380" i="6" s="1"/>
  <c r="L380" i="6" s="1"/>
  <c r="K381" i="6" a="1"/>
  <c r="K381" i="6" s="1"/>
  <c r="L381" i="6" s="1"/>
  <c r="K382" i="6" a="1"/>
  <c r="K382" i="6" s="1"/>
  <c r="L382" i="6" s="1"/>
  <c r="K383" i="6" a="1"/>
  <c r="K383" i="6" s="1"/>
  <c r="L383" i="6" s="1"/>
  <c r="K384" i="6" a="1"/>
  <c r="K384" i="6" s="1"/>
  <c r="L384" i="6" s="1"/>
  <c r="K385" i="6" a="1"/>
  <c r="K385" i="6" s="1"/>
  <c r="L385" i="6" s="1"/>
  <c r="K386" i="6" a="1"/>
  <c r="K386" i="6" s="1"/>
  <c r="L386" i="6" s="1"/>
  <c r="K387" i="6" a="1"/>
  <c r="K387" i="6" s="1"/>
  <c r="L387" i="6" s="1"/>
  <c r="K388" i="6" a="1"/>
  <c r="K388" i="6" s="1"/>
  <c r="L388" i="6" s="1"/>
  <c r="K389" i="6" a="1"/>
  <c r="K389" i="6" s="1"/>
  <c r="L389" i="6" s="1"/>
  <c r="K390" i="6" a="1"/>
  <c r="K390" i="6" s="1"/>
  <c r="L390" i="6" s="1"/>
  <c r="K391" i="6" a="1"/>
  <c r="K391" i="6" s="1"/>
  <c r="L391" i="6" s="1"/>
  <c r="K392" i="6" a="1"/>
  <c r="K392" i="6" s="1"/>
  <c r="L392" i="6" s="1"/>
  <c r="K393" i="6" a="1"/>
  <c r="K393" i="6" s="1"/>
  <c r="L393" i="6" s="1"/>
  <c r="K394" i="6" a="1"/>
  <c r="K394" i="6" s="1"/>
  <c r="L394" i="6" s="1"/>
  <c r="K395" i="6" a="1"/>
  <c r="K395" i="6" s="1"/>
  <c r="L395" i="6" s="1"/>
  <c r="K396" i="6" a="1"/>
  <c r="K396" i="6" s="1"/>
  <c r="L396" i="6" s="1"/>
  <c r="K397" i="6" a="1"/>
  <c r="K397" i="6" s="1"/>
  <c r="L397" i="6" s="1"/>
  <c r="K398" i="6" a="1"/>
  <c r="K398" i="6" s="1"/>
  <c r="L398" i="6" s="1"/>
  <c r="K399" i="6" a="1"/>
  <c r="K399" i="6" s="1"/>
  <c r="L399" i="6" s="1"/>
  <c r="K400" i="6" a="1"/>
  <c r="K400" i="6" s="1"/>
  <c r="L400" i="6" s="1"/>
  <c r="K401" i="6" a="1"/>
  <c r="K401" i="6" s="1"/>
  <c r="L401" i="6" s="1"/>
  <c r="K402" i="6" a="1"/>
  <c r="K402" i="6" s="1"/>
  <c r="L402" i="6" s="1"/>
  <c r="K403" i="6" a="1"/>
  <c r="K403" i="6" s="1"/>
  <c r="L403" i="6" s="1"/>
  <c r="K404" i="6" a="1"/>
  <c r="K404" i="6" s="1"/>
  <c r="L404" i="6" s="1"/>
  <c r="K405" i="6" a="1"/>
  <c r="K405" i="6" s="1"/>
  <c r="L405" i="6" s="1"/>
  <c r="K406" i="6" a="1"/>
  <c r="K406" i="6" s="1"/>
  <c r="L406" i="6" s="1"/>
  <c r="K407" i="6" a="1"/>
  <c r="K407" i="6" s="1"/>
  <c r="L407" i="6" s="1"/>
  <c r="K408" i="6" a="1"/>
  <c r="K408" i="6" s="1"/>
  <c r="L408" i="6" s="1"/>
  <c r="K409" i="6" a="1"/>
  <c r="K409" i="6" s="1"/>
  <c r="L409" i="6" s="1"/>
  <c r="K410" i="6" a="1"/>
  <c r="K410" i="6" s="1"/>
  <c r="L410" i="6" s="1"/>
  <c r="K411" i="6" a="1"/>
  <c r="K411" i="6" s="1"/>
  <c r="L411" i="6" s="1"/>
  <c r="K412" i="6" a="1"/>
  <c r="K412" i="6" s="1"/>
  <c r="L412" i="6" s="1"/>
  <c r="K413" i="6" a="1"/>
  <c r="K413" i="6" s="1"/>
  <c r="L413" i="6" s="1"/>
  <c r="K414" i="6" a="1"/>
  <c r="K414" i="6" s="1"/>
  <c r="L414" i="6" s="1"/>
  <c r="K415" i="6" a="1"/>
  <c r="K415" i="6" s="1"/>
  <c r="L415" i="6" s="1"/>
  <c r="K416" i="6" a="1"/>
  <c r="K416" i="6" s="1"/>
  <c r="L416" i="6" s="1"/>
  <c r="K417" i="6" a="1"/>
  <c r="K417" i="6" s="1"/>
  <c r="L417" i="6" s="1"/>
  <c r="K418" i="6" a="1"/>
  <c r="K418" i="6" s="1"/>
  <c r="L418" i="6" s="1"/>
  <c r="K419" i="6" a="1"/>
  <c r="K419" i="6" s="1"/>
  <c r="L419" i="6" s="1"/>
  <c r="K420" i="6" a="1"/>
  <c r="K420" i="6" s="1"/>
  <c r="L420" i="6" s="1"/>
  <c r="K421" i="6" a="1"/>
  <c r="K421" i="6" s="1"/>
  <c r="L421" i="6" s="1"/>
  <c r="K422" i="6" a="1"/>
  <c r="K422" i="6" s="1"/>
  <c r="L422" i="6" s="1"/>
  <c r="K423" i="6" a="1"/>
  <c r="K423" i="6" s="1"/>
  <c r="L423" i="6" s="1"/>
  <c r="K424" i="6" a="1"/>
  <c r="K424" i="6" s="1"/>
  <c r="L424" i="6" s="1"/>
  <c r="K425" i="6" a="1"/>
  <c r="K425" i="6" s="1"/>
  <c r="L425" i="6" s="1"/>
  <c r="K426" i="6" a="1"/>
  <c r="K426" i="6" s="1"/>
  <c r="L426" i="6" s="1"/>
  <c r="K427" i="6" a="1"/>
  <c r="K427" i="6" s="1"/>
  <c r="L427" i="6" s="1"/>
  <c r="K428" i="6" a="1"/>
  <c r="K428" i="6" s="1"/>
  <c r="L428" i="6" s="1"/>
  <c r="K429" i="6" a="1"/>
  <c r="K429" i="6" s="1"/>
  <c r="L429" i="6" s="1"/>
  <c r="K430" i="6" a="1"/>
  <c r="K430" i="6" s="1"/>
  <c r="L430" i="6" s="1"/>
  <c r="K431" i="6" a="1"/>
  <c r="K431" i="6" s="1"/>
  <c r="L431" i="6" s="1"/>
  <c r="K432" i="6" a="1"/>
  <c r="K432" i="6" s="1"/>
  <c r="L432" i="6" s="1"/>
  <c r="K433" i="6" a="1"/>
  <c r="K433" i="6" s="1"/>
  <c r="L433" i="6" s="1"/>
  <c r="K434" i="6" a="1"/>
  <c r="K434" i="6" s="1"/>
  <c r="L434" i="6" s="1"/>
  <c r="K435" i="6" a="1"/>
  <c r="K435" i="6" s="1"/>
  <c r="L435" i="6" s="1"/>
  <c r="K436" i="6" a="1"/>
  <c r="K436" i="6" s="1"/>
  <c r="L436" i="6" s="1"/>
  <c r="K437" i="6" a="1"/>
  <c r="K437" i="6" s="1"/>
  <c r="L437" i="6" s="1"/>
  <c r="K438" i="6" a="1"/>
  <c r="K438" i="6" s="1"/>
  <c r="L438" i="6" s="1"/>
  <c r="K439" i="6" a="1"/>
  <c r="K439" i="6" s="1"/>
  <c r="L439" i="6" s="1"/>
  <c r="K440" i="6" a="1"/>
  <c r="K440" i="6" s="1"/>
  <c r="L440" i="6" s="1"/>
  <c r="K441" i="6" a="1"/>
  <c r="K441" i="6" s="1"/>
  <c r="L441" i="6" s="1"/>
  <c r="K442" i="6" a="1"/>
  <c r="K442" i="6" s="1"/>
  <c r="L442" i="6" s="1"/>
  <c r="K443" i="6" a="1"/>
  <c r="K443" i="6" s="1"/>
  <c r="L443" i="6" s="1"/>
  <c r="K444" i="6" a="1"/>
  <c r="K444" i="6" s="1"/>
  <c r="L444" i="6" s="1"/>
  <c r="K445" i="6" a="1"/>
  <c r="K445" i="6" s="1"/>
  <c r="L445" i="6" s="1"/>
  <c r="K446" i="6" a="1"/>
  <c r="K446" i="6" s="1"/>
  <c r="L446" i="6" s="1"/>
  <c r="K447" i="6" a="1"/>
  <c r="K447" i="6" s="1"/>
  <c r="L447" i="6" s="1"/>
  <c r="K448" i="6" a="1"/>
  <c r="K448" i="6" s="1"/>
  <c r="L448" i="6" s="1"/>
  <c r="K449" i="6" a="1"/>
  <c r="K449" i="6" s="1"/>
  <c r="L449" i="6" s="1"/>
  <c r="K450" i="6" a="1"/>
  <c r="K450" i="6" s="1"/>
  <c r="L450" i="6" s="1"/>
  <c r="K451" i="6" a="1"/>
  <c r="K451" i="6" s="1"/>
  <c r="L451" i="6" s="1"/>
  <c r="K452" i="6" a="1"/>
  <c r="K452" i="6" s="1"/>
  <c r="L452" i="6" s="1"/>
  <c r="K453" i="6" a="1"/>
  <c r="K453" i="6" s="1"/>
  <c r="L453" i="6" s="1"/>
  <c r="K454" i="6" a="1"/>
  <c r="K454" i="6" s="1"/>
  <c r="L454" i="6" s="1"/>
  <c r="K455" i="6" a="1"/>
  <c r="K455" i="6" s="1"/>
  <c r="L455" i="6" s="1"/>
  <c r="K456" i="6" a="1"/>
  <c r="K456" i="6" s="1"/>
  <c r="L456" i="6" s="1"/>
  <c r="K457" i="6" a="1"/>
  <c r="K457" i="6" s="1"/>
  <c r="L457" i="6" s="1"/>
  <c r="K458" i="6" a="1"/>
  <c r="K458" i="6" s="1"/>
  <c r="L458" i="6" s="1"/>
  <c r="K459" i="6" a="1"/>
  <c r="K459" i="6" s="1"/>
  <c r="L459" i="6" s="1"/>
  <c r="K460" i="6" a="1"/>
  <c r="K460" i="6" s="1"/>
  <c r="L460" i="6" s="1"/>
  <c r="K461" i="6" a="1"/>
  <c r="K461" i="6" s="1"/>
  <c r="L461" i="6" s="1"/>
  <c r="K462" i="6" a="1"/>
  <c r="K462" i="6" s="1"/>
  <c r="L462" i="6" s="1"/>
  <c r="K463" i="6" a="1"/>
  <c r="K463" i="6" s="1"/>
  <c r="L463" i="6" s="1"/>
  <c r="K464" i="6" a="1"/>
  <c r="K464" i="6" s="1"/>
  <c r="L464" i="6" s="1"/>
  <c r="K465" i="6" a="1"/>
  <c r="K465" i="6" s="1"/>
  <c r="L465" i="6" s="1"/>
  <c r="K466" i="6" a="1"/>
  <c r="K466" i="6" s="1"/>
  <c r="L466" i="6" s="1"/>
  <c r="K467" i="6" a="1"/>
  <c r="K467" i="6" s="1"/>
  <c r="L467" i="6" s="1"/>
  <c r="K468" i="6" a="1"/>
  <c r="K468" i="6" s="1"/>
  <c r="L468" i="6" s="1"/>
  <c r="K469" i="6" a="1"/>
  <c r="K469" i="6" s="1"/>
  <c r="L469" i="6" s="1"/>
  <c r="K470" i="6" a="1"/>
  <c r="K470" i="6" s="1"/>
  <c r="L470" i="6" s="1"/>
  <c r="K471" i="6" a="1"/>
  <c r="K471" i="6" s="1"/>
  <c r="L471" i="6" s="1"/>
  <c r="K472" i="6" a="1"/>
  <c r="K472" i="6" s="1"/>
  <c r="L472" i="6" s="1"/>
  <c r="K473" i="6" a="1"/>
  <c r="K473" i="6" s="1"/>
  <c r="L473" i="6" s="1"/>
  <c r="K474" i="6" a="1"/>
  <c r="K474" i="6" s="1"/>
  <c r="L474" i="6" s="1"/>
  <c r="K475" i="6" a="1"/>
  <c r="K475" i="6" s="1"/>
  <c r="L475" i="6" s="1"/>
  <c r="K476" i="6" a="1"/>
  <c r="K476" i="6" s="1"/>
  <c r="L476" i="6" s="1"/>
  <c r="K477" i="6" a="1"/>
  <c r="K477" i="6" s="1"/>
  <c r="L477" i="6" s="1"/>
  <c r="K478" i="6" a="1"/>
  <c r="K478" i="6" s="1"/>
  <c r="L478" i="6" s="1"/>
  <c r="K479" i="6" a="1"/>
  <c r="K479" i="6" s="1"/>
  <c r="L479" i="6" s="1"/>
  <c r="K480" i="6" a="1"/>
  <c r="K480" i="6" s="1"/>
  <c r="L480" i="6" s="1"/>
  <c r="K481" i="6" a="1"/>
  <c r="K481" i="6" s="1"/>
  <c r="L481" i="6" s="1"/>
  <c r="K482" i="6" a="1"/>
  <c r="K482" i="6" s="1"/>
  <c r="L482" i="6" s="1"/>
  <c r="K483" i="6" a="1"/>
  <c r="K483" i="6" s="1"/>
  <c r="L483" i="6" s="1"/>
  <c r="K484" i="6" a="1"/>
  <c r="K484" i="6" s="1"/>
  <c r="L484" i="6" s="1"/>
  <c r="K485" i="6" a="1"/>
  <c r="K485" i="6" s="1"/>
  <c r="L485" i="6" s="1"/>
  <c r="K486" i="6" a="1"/>
  <c r="K486" i="6" s="1"/>
  <c r="L486" i="6" s="1"/>
  <c r="K487" i="6" a="1"/>
  <c r="K487" i="6" s="1"/>
  <c r="L487" i="6" s="1"/>
  <c r="K488" i="6" a="1"/>
  <c r="K488" i="6" s="1"/>
  <c r="L488" i="6" s="1"/>
  <c r="K489" i="6" a="1"/>
  <c r="K489" i="6" s="1"/>
  <c r="L489" i="6" s="1"/>
  <c r="K490" i="6" a="1"/>
  <c r="K490" i="6" s="1"/>
  <c r="L490" i="6" s="1"/>
  <c r="K491" i="6" a="1"/>
  <c r="K491" i="6" s="1"/>
  <c r="L491" i="6" s="1"/>
  <c r="K492" i="6" a="1"/>
  <c r="K492" i="6" s="1"/>
  <c r="L492" i="6" s="1"/>
  <c r="K493" i="6" a="1"/>
  <c r="K493" i="6" s="1"/>
  <c r="L493" i="6" s="1"/>
  <c r="K494" i="6" a="1"/>
  <c r="K494" i="6" s="1"/>
  <c r="L494" i="6" s="1"/>
  <c r="K495" i="6" a="1"/>
  <c r="K495" i="6" s="1"/>
  <c r="L495" i="6" s="1"/>
  <c r="K496" i="6" a="1"/>
  <c r="K496" i="6" s="1"/>
  <c r="L496" i="6" s="1"/>
  <c r="K497" i="6" a="1"/>
  <c r="K497" i="6" s="1"/>
  <c r="L497" i="6" s="1"/>
  <c r="K498" i="6" a="1"/>
  <c r="K498" i="6" s="1"/>
  <c r="L498" i="6" s="1"/>
  <c r="K499" i="6" a="1"/>
  <c r="K499" i="6" s="1"/>
  <c r="L499" i="6" s="1"/>
  <c r="K500" i="6" a="1"/>
  <c r="K500" i="6" s="1"/>
  <c r="L500" i="6" s="1"/>
  <c r="K501" i="6" a="1"/>
  <c r="K501" i="6" s="1"/>
  <c r="L501" i="6" s="1"/>
  <c r="K502" i="6" a="1"/>
  <c r="K502" i="6" s="1"/>
  <c r="L502" i="6" s="1"/>
  <c r="K503" i="6" a="1"/>
  <c r="K503" i="6" s="1"/>
  <c r="L503" i="6" s="1"/>
  <c r="K504" i="6" a="1"/>
  <c r="K504" i="6" s="1"/>
  <c r="L504" i="6" s="1"/>
  <c r="K505" i="6" a="1"/>
  <c r="K505" i="6" s="1"/>
  <c r="L505" i="6" s="1"/>
  <c r="K506" i="6" a="1"/>
  <c r="K506" i="6" s="1"/>
  <c r="L506" i="6" s="1"/>
  <c r="K507" i="6" a="1"/>
  <c r="K507" i="6" s="1"/>
  <c r="L507" i="6" s="1"/>
  <c r="K508" i="6" a="1"/>
  <c r="K508" i="6" s="1"/>
  <c r="L508" i="6" s="1"/>
  <c r="K509" i="6" a="1"/>
  <c r="K509" i="6" s="1"/>
  <c r="L509" i="6" s="1"/>
  <c r="K510" i="6" a="1"/>
  <c r="K510" i="6" s="1"/>
  <c r="L510" i="6" s="1"/>
  <c r="K511" i="6" a="1"/>
  <c r="K511" i="6" s="1"/>
  <c r="L511" i="6" s="1"/>
  <c r="K512" i="6" a="1"/>
  <c r="K512" i="6" s="1"/>
  <c r="L512" i="6" s="1"/>
  <c r="K513" i="6" a="1"/>
  <c r="K513" i="6" s="1"/>
  <c r="L513" i="6" s="1"/>
  <c r="K514" i="6" a="1"/>
  <c r="K514" i="6" s="1"/>
  <c r="L514" i="6" s="1"/>
  <c r="K515" i="6" a="1"/>
  <c r="K515" i="6" s="1"/>
  <c r="L515" i="6" s="1"/>
  <c r="K516" i="6" a="1"/>
  <c r="K516" i="6" s="1"/>
  <c r="L516" i="6" s="1"/>
  <c r="K517" i="6" a="1"/>
  <c r="K517" i="6" s="1"/>
  <c r="L517" i="6" s="1"/>
  <c r="K518" i="6" a="1"/>
  <c r="K518" i="6" s="1"/>
  <c r="L518" i="6" s="1"/>
  <c r="K519" i="6" a="1"/>
  <c r="K519" i="6" s="1"/>
  <c r="L519" i="6" s="1"/>
  <c r="K520" i="6" a="1"/>
  <c r="K520" i="6" s="1"/>
  <c r="L520" i="6" s="1"/>
  <c r="K521" i="6" a="1"/>
  <c r="K521" i="6" s="1"/>
  <c r="L521" i="6" s="1"/>
  <c r="K522" i="6" a="1"/>
  <c r="K522" i="6" s="1"/>
  <c r="L522" i="6" s="1"/>
  <c r="K523" i="6" a="1"/>
  <c r="K523" i="6" s="1"/>
  <c r="L523" i="6" s="1"/>
  <c r="K524" i="6" a="1"/>
  <c r="K524" i="6" s="1"/>
  <c r="L524" i="6" s="1"/>
  <c r="K525" i="6" a="1"/>
  <c r="K525" i="6" s="1"/>
  <c r="L525" i="6" s="1"/>
  <c r="K526" i="6" a="1"/>
  <c r="K526" i="6" s="1"/>
  <c r="L526" i="6" s="1"/>
  <c r="K527" i="6" a="1"/>
  <c r="K527" i="6" s="1"/>
  <c r="L527" i="6" s="1"/>
  <c r="K528" i="6" a="1"/>
  <c r="K528" i="6" s="1"/>
  <c r="L528" i="6" s="1"/>
  <c r="K529" i="6" a="1"/>
  <c r="K529" i="6" s="1"/>
  <c r="L529" i="6" s="1"/>
  <c r="K530" i="6" a="1"/>
  <c r="K530" i="6" s="1"/>
  <c r="L530" i="6" s="1"/>
  <c r="K531" i="6" a="1"/>
  <c r="K531" i="6" s="1"/>
  <c r="L531" i="6" s="1"/>
  <c r="K532" i="6" a="1"/>
  <c r="K532" i="6" s="1"/>
  <c r="L532" i="6" s="1"/>
  <c r="K533" i="6" a="1"/>
  <c r="K533" i="6" s="1"/>
  <c r="L533" i="6" s="1"/>
  <c r="K534" i="6" a="1"/>
  <c r="K534" i="6" s="1"/>
  <c r="L534" i="6" s="1"/>
  <c r="K535" i="6" a="1"/>
  <c r="K535" i="6" s="1"/>
  <c r="L535" i="6" s="1"/>
  <c r="K536" i="6" a="1"/>
  <c r="K536" i="6" s="1"/>
  <c r="L536" i="6" s="1"/>
  <c r="K537" i="6" a="1"/>
  <c r="K537" i="6" s="1"/>
  <c r="L537" i="6" s="1"/>
  <c r="K538" i="6" a="1"/>
  <c r="K538" i="6" s="1"/>
  <c r="L538" i="6" s="1"/>
  <c r="K539" i="6" a="1"/>
  <c r="K539" i="6" s="1"/>
  <c r="L539" i="6" s="1"/>
  <c r="K540" i="6" a="1"/>
  <c r="K540" i="6" s="1"/>
  <c r="L540" i="6" s="1"/>
  <c r="K541" i="6" a="1"/>
  <c r="K541" i="6" s="1"/>
  <c r="L541" i="6" s="1"/>
  <c r="K542" i="6" a="1"/>
  <c r="K542" i="6" s="1"/>
  <c r="L542" i="6" s="1"/>
  <c r="K543" i="6" a="1"/>
  <c r="K543" i="6" s="1"/>
  <c r="L543" i="6" s="1"/>
  <c r="K544" i="6" a="1"/>
  <c r="K544" i="6" s="1"/>
  <c r="L544" i="6" s="1"/>
  <c r="K545" i="6" a="1"/>
  <c r="K545" i="6" s="1"/>
  <c r="L545" i="6" s="1"/>
  <c r="K546" i="6" a="1"/>
  <c r="K546" i="6" s="1"/>
  <c r="L546" i="6" s="1"/>
  <c r="K547" i="6" a="1"/>
  <c r="K547" i="6" s="1"/>
  <c r="L547" i="6" s="1"/>
  <c r="K548" i="6" a="1"/>
  <c r="K548" i="6" s="1"/>
  <c r="L548" i="6" s="1"/>
  <c r="K549" i="6" a="1"/>
  <c r="K549" i="6" s="1"/>
  <c r="L549" i="6" s="1"/>
  <c r="K550" i="6" a="1"/>
  <c r="K550" i="6" s="1"/>
  <c r="L550" i="6" s="1"/>
  <c r="K551" i="6" a="1"/>
  <c r="K551" i="6" s="1"/>
  <c r="L551" i="6" s="1"/>
  <c r="K552" i="6" a="1"/>
  <c r="K552" i="6" s="1"/>
  <c r="L552" i="6" s="1"/>
  <c r="K553" i="6" a="1"/>
  <c r="K553" i="6" s="1"/>
  <c r="L553" i="6" s="1"/>
  <c r="K554" i="6" a="1"/>
  <c r="K554" i="6" s="1"/>
  <c r="L554" i="6" s="1"/>
  <c r="K555" i="6" a="1"/>
  <c r="K555" i="6" s="1"/>
  <c r="L555" i="6" s="1"/>
  <c r="K556" i="6" a="1"/>
  <c r="K556" i="6" s="1"/>
  <c r="L556" i="6" s="1"/>
  <c r="K557" i="6" a="1"/>
  <c r="K557" i="6" s="1"/>
  <c r="L557" i="6" s="1"/>
  <c r="K558" i="6" a="1"/>
  <c r="K558" i="6" s="1"/>
  <c r="L558" i="6" s="1"/>
  <c r="K559" i="6" a="1"/>
  <c r="K559" i="6" s="1"/>
  <c r="L559" i="6" s="1"/>
  <c r="K560" i="6" a="1"/>
  <c r="K560" i="6" s="1"/>
  <c r="L560" i="6" s="1"/>
  <c r="K561" i="6" a="1"/>
  <c r="K561" i="6" s="1"/>
  <c r="L561" i="6" s="1"/>
  <c r="K562" i="6" a="1"/>
  <c r="K562" i="6" s="1"/>
  <c r="L562" i="6" s="1"/>
  <c r="K563" i="6" a="1"/>
  <c r="K563" i="6" s="1"/>
  <c r="L563" i="6" s="1"/>
  <c r="K564" i="6" a="1"/>
  <c r="K564" i="6" s="1"/>
  <c r="L564" i="6" s="1"/>
  <c r="K565" i="6" a="1"/>
  <c r="K565" i="6" s="1"/>
  <c r="L565" i="6" s="1"/>
  <c r="K566" i="6" a="1"/>
  <c r="K566" i="6" s="1"/>
  <c r="L566" i="6" s="1"/>
  <c r="K567" i="6" a="1"/>
  <c r="K567" i="6" s="1"/>
  <c r="L567" i="6" s="1"/>
  <c r="K568" i="6" a="1"/>
  <c r="K568" i="6" s="1"/>
  <c r="L568" i="6" s="1"/>
  <c r="K569" i="6" a="1"/>
  <c r="K569" i="6" s="1"/>
  <c r="L569" i="6" s="1"/>
  <c r="K570" i="6" a="1"/>
  <c r="K570" i="6" s="1"/>
  <c r="L570" i="6" s="1"/>
  <c r="K571" i="6" a="1"/>
  <c r="K571" i="6" s="1"/>
  <c r="L571" i="6" s="1"/>
  <c r="K572" i="6" a="1"/>
  <c r="K572" i="6" s="1"/>
  <c r="L572" i="6" s="1"/>
  <c r="K573" i="6" a="1"/>
  <c r="K573" i="6" s="1"/>
  <c r="L573" i="6" s="1"/>
  <c r="K574" i="6" a="1"/>
  <c r="K574" i="6" s="1"/>
  <c r="L574" i="6" s="1"/>
  <c r="K575" i="6" a="1"/>
  <c r="K575" i="6" s="1"/>
  <c r="L575" i="6" s="1"/>
  <c r="K576" i="6" a="1"/>
  <c r="K576" i="6" s="1"/>
  <c r="L576" i="6" s="1"/>
  <c r="K577" i="6" a="1"/>
  <c r="K577" i="6" s="1"/>
  <c r="L577" i="6" s="1"/>
  <c r="K578" i="6" a="1"/>
  <c r="K578" i="6" s="1"/>
  <c r="L578" i="6" s="1"/>
  <c r="K579" i="6" a="1"/>
  <c r="K579" i="6" s="1"/>
  <c r="L579" i="6" s="1"/>
  <c r="K580" i="6" a="1"/>
  <c r="K580" i="6" s="1"/>
  <c r="L580" i="6" s="1"/>
  <c r="K581" i="6" a="1"/>
  <c r="K581" i="6" s="1"/>
  <c r="L581" i="6" s="1"/>
  <c r="K582" i="6" a="1"/>
  <c r="K582" i="6" s="1"/>
  <c r="L582" i="6" s="1"/>
  <c r="K583" i="6" a="1"/>
  <c r="K583" i="6" s="1"/>
  <c r="L583" i="6" s="1"/>
  <c r="K584" i="6" a="1"/>
  <c r="K584" i="6" s="1"/>
  <c r="L584" i="6" s="1"/>
  <c r="K585" i="6" a="1"/>
  <c r="K585" i="6" s="1"/>
  <c r="L585" i="6" s="1"/>
  <c r="K586" i="6" a="1"/>
  <c r="K586" i="6" s="1"/>
  <c r="L586" i="6" s="1"/>
  <c r="K587" i="6" a="1"/>
  <c r="K587" i="6" s="1"/>
  <c r="L587" i="6" s="1"/>
  <c r="K588" i="6" a="1"/>
  <c r="K588" i="6" s="1"/>
  <c r="L588" i="6" s="1"/>
  <c r="K589" i="6" a="1"/>
  <c r="K589" i="6" s="1"/>
  <c r="L589" i="6" s="1"/>
  <c r="K590" i="6" a="1"/>
  <c r="K590" i="6" s="1"/>
  <c r="L590" i="6" s="1"/>
  <c r="K591" i="6" a="1"/>
  <c r="K591" i="6" s="1"/>
  <c r="L591" i="6" s="1"/>
  <c r="K592" i="6" a="1"/>
  <c r="K592" i="6" s="1"/>
  <c r="L592" i="6" s="1"/>
  <c r="K593" i="6" a="1"/>
  <c r="K593" i="6" s="1"/>
  <c r="L593" i="6" s="1"/>
  <c r="K594" i="6" a="1"/>
  <c r="K594" i="6" s="1"/>
  <c r="L594" i="6" s="1"/>
  <c r="K595" i="6" a="1"/>
  <c r="K595" i="6" s="1"/>
  <c r="L595" i="6" s="1"/>
  <c r="K596" i="6" a="1"/>
  <c r="K596" i="6" s="1"/>
  <c r="L596" i="6" s="1"/>
  <c r="K597" i="6" a="1"/>
  <c r="K597" i="6" s="1"/>
  <c r="L597" i="6" s="1"/>
  <c r="K598" i="6" a="1"/>
  <c r="K598" i="6" s="1"/>
  <c r="L598" i="6" s="1"/>
  <c r="K599" i="6" a="1"/>
  <c r="K599" i="6" s="1"/>
  <c r="L599" i="6" s="1"/>
  <c r="K600" i="6" a="1"/>
  <c r="K600" i="6" s="1"/>
  <c r="L600" i="6" s="1"/>
  <c r="K601" i="6" a="1"/>
  <c r="K601" i="6" s="1"/>
  <c r="L601" i="6" s="1"/>
  <c r="K602" i="6" a="1"/>
  <c r="K602" i="6" s="1"/>
  <c r="L602" i="6" s="1"/>
  <c r="K603" i="6" a="1"/>
  <c r="K603" i="6" s="1"/>
  <c r="L603" i="6" s="1"/>
  <c r="K604" i="6" a="1"/>
  <c r="K604" i="6" s="1"/>
  <c r="L604" i="6" s="1"/>
  <c r="K605" i="6" a="1"/>
  <c r="K605" i="6" s="1"/>
  <c r="L605" i="6" s="1"/>
  <c r="K606" i="6" a="1"/>
  <c r="K606" i="6" s="1"/>
  <c r="L606" i="6" s="1"/>
  <c r="K607" i="6" a="1"/>
  <c r="K607" i="6" s="1"/>
  <c r="L607" i="6" s="1"/>
  <c r="K608" i="6" a="1"/>
  <c r="K608" i="6" s="1"/>
  <c r="L608" i="6" s="1"/>
  <c r="K609" i="6" a="1"/>
  <c r="K609" i="6" s="1"/>
  <c r="L609" i="6" s="1"/>
  <c r="K610" i="6" a="1"/>
  <c r="K610" i="6" s="1"/>
  <c r="L610" i="6" s="1"/>
  <c r="K611" i="6" a="1"/>
  <c r="K611" i="6" s="1"/>
  <c r="L611" i="6" s="1"/>
  <c r="K612" i="6" a="1"/>
  <c r="K612" i="6" s="1"/>
  <c r="L612" i="6" s="1"/>
  <c r="K613" i="6" a="1"/>
  <c r="K613" i="6" s="1"/>
  <c r="L613" i="6" s="1"/>
  <c r="K614" i="6" a="1"/>
  <c r="K614" i="6" s="1"/>
  <c r="L614" i="6" s="1"/>
  <c r="K615" i="6" a="1"/>
  <c r="K615" i="6" s="1"/>
  <c r="L615" i="6" s="1"/>
  <c r="K616" i="6" a="1"/>
  <c r="K616" i="6" s="1"/>
  <c r="L616" i="6" s="1"/>
  <c r="K617" i="6" a="1"/>
  <c r="K617" i="6" s="1"/>
  <c r="L617" i="6" s="1"/>
  <c r="K618" i="6" a="1"/>
  <c r="K618" i="6" s="1"/>
  <c r="L618" i="6" s="1"/>
  <c r="K619" i="6" a="1"/>
  <c r="K619" i="6" s="1"/>
  <c r="L619" i="6" s="1"/>
  <c r="K620" i="6" a="1"/>
  <c r="K620" i="6" s="1"/>
  <c r="L620" i="6" s="1"/>
  <c r="K621" i="6" a="1"/>
  <c r="K621" i="6" s="1"/>
  <c r="L621" i="6" s="1"/>
  <c r="K622" i="6" a="1"/>
  <c r="K622" i="6" s="1"/>
  <c r="L622" i="6" s="1"/>
  <c r="K623" i="6" a="1"/>
  <c r="K623" i="6" s="1"/>
  <c r="L623" i="6" s="1"/>
  <c r="K624" i="6" a="1"/>
  <c r="K624" i="6" s="1"/>
  <c r="L624" i="6" s="1"/>
  <c r="K625" i="6" a="1"/>
  <c r="K625" i="6" s="1"/>
  <c r="L625" i="6" s="1"/>
  <c r="K626" i="6" a="1"/>
  <c r="K626" i="6" s="1"/>
  <c r="L626" i="6" s="1"/>
  <c r="K627" i="6" a="1"/>
  <c r="K627" i="6" s="1"/>
  <c r="L627" i="6" s="1"/>
  <c r="K628" i="6" a="1"/>
  <c r="K628" i="6" s="1"/>
  <c r="L628" i="6" s="1"/>
  <c r="K629" i="6" a="1"/>
  <c r="K629" i="6" s="1"/>
  <c r="L629" i="6" s="1"/>
  <c r="K630" i="6" a="1"/>
  <c r="K630" i="6" s="1"/>
  <c r="L630" i="6" s="1"/>
  <c r="K631" i="6" a="1"/>
  <c r="K631" i="6" s="1"/>
  <c r="L631" i="6" s="1"/>
  <c r="K632" i="6" a="1"/>
  <c r="K632" i="6" s="1"/>
  <c r="L632" i="6" s="1"/>
  <c r="K633" i="6" a="1"/>
  <c r="K633" i="6" s="1"/>
  <c r="L633" i="6" s="1"/>
  <c r="K634" i="6" a="1"/>
  <c r="K634" i="6" s="1"/>
  <c r="L634" i="6" s="1"/>
  <c r="K635" i="6" a="1"/>
  <c r="K635" i="6" s="1"/>
  <c r="L635" i="6" s="1"/>
  <c r="K636" i="6" a="1"/>
  <c r="K636" i="6" s="1"/>
  <c r="L636" i="6" s="1"/>
  <c r="K637" i="6" a="1"/>
  <c r="K637" i="6" s="1"/>
  <c r="L637" i="6" s="1"/>
  <c r="K638" i="6" a="1"/>
  <c r="K638" i="6" s="1"/>
  <c r="L638" i="6" s="1"/>
  <c r="K639" i="6" a="1"/>
  <c r="K639" i="6" s="1"/>
  <c r="L639" i="6" s="1"/>
  <c r="K640" i="6" a="1"/>
  <c r="K640" i="6" s="1"/>
  <c r="L640" i="6" s="1"/>
  <c r="K641" i="6" a="1"/>
  <c r="K641" i="6" s="1"/>
  <c r="L641" i="6" s="1"/>
  <c r="K642" i="6" a="1"/>
  <c r="K642" i="6" s="1"/>
  <c r="L642" i="6" s="1"/>
  <c r="K643" i="6" a="1"/>
  <c r="K643" i="6" s="1"/>
  <c r="L643" i="6" s="1"/>
  <c r="K644" i="6" a="1"/>
  <c r="K644" i="6" s="1"/>
  <c r="L644" i="6" s="1"/>
  <c r="K645" i="6" a="1"/>
  <c r="K645" i="6" s="1"/>
  <c r="L645" i="6" s="1"/>
  <c r="K646" i="6" a="1"/>
  <c r="K646" i="6" s="1"/>
  <c r="L646" i="6" s="1"/>
  <c r="K647" i="6" a="1"/>
  <c r="K647" i="6" s="1"/>
  <c r="L647" i="6" s="1"/>
  <c r="K648" i="6" a="1"/>
  <c r="K648" i="6" s="1"/>
  <c r="L648" i="6" s="1"/>
  <c r="K649" i="6" a="1"/>
  <c r="K649" i="6" s="1"/>
  <c r="L649" i="6" s="1"/>
  <c r="K650" i="6" a="1"/>
  <c r="K650" i="6" s="1"/>
  <c r="L650" i="6" s="1"/>
  <c r="K651" i="6" a="1"/>
  <c r="K651" i="6" s="1"/>
  <c r="L651" i="6" s="1"/>
  <c r="K652" i="6" a="1"/>
  <c r="K652" i="6" s="1"/>
  <c r="L652" i="6" s="1"/>
  <c r="K653" i="6" a="1"/>
  <c r="K653" i="6" s="1"/>
  <c r="L653" i="6" s="1"/>
  <c r="K654" i="6" a="1"/>
  <c r="K654" i="6" s="1"/>
  <c r="L654" i="6" s="1"/>
  <c r="K655" i="6" a="1"/>
  <c r="K655" i="6" s="1"/>
  <c r="L655" i="6" s="1"/>
  <c r="K656" i="6" a="1"/>
  <c r="K656" i="6" s="1"/>
  <c r="L656" i="6" s="1"/>
  <c r="K657" i="6" a="1"/>
  <c r="K657" i="6" s="1"/>
  <c r="L657" i="6" s="1"/>
  <c r="K658" i="6" a="1"/>
  <c r="K658" i="6" s="1"/>
  <c r="L658" i="6" s="1"/>
  <c r="K659" i="6" a="1"/>
  <c r="K659" i="6" s="1"/>
  <c r="L659" i="6" s="1"/>
  <c r="K660" i="6" a="1"/>
  <c r="K660" i="6" s="1"/>
  <c r="L660" i="6" s="1"/>
  <c r="K661" i="6" a="1"/>
  <c r="K661" i="6" s="1"/>
  <c r="L661" i="6" s="1"/>
  <c r="K662" i="6" a="1"/>
  <c r="K662" i="6" s="1"/>
  <c r="L662" i="6" s="1"/>
  <c r="K663" i="6" a="1"/>
  <c r="K663" i="6" s="1"/>
  <c r="L663" i="6" s="1"/>
  <c r="K664" i="6" a="1"/>
  <c r="K664" i="6" s="1"/>
  <c r="L664" i="6" s="1"/>
  <c r="K665" i="6" a="1"/>
  <c r="K665" i="6" s="1"/>
  <c r="L665" i="6" s="1"/>
  <c r="K666" i="6" a="1"/>
  <c r="K666" i="6" s="1"/>
  <c r="L666" i="6" s="1"/>
  <c r="K667" i="6" a="1"/>
  <c r="K667" i="6" s="1"/>
  <c r="L667" i="6" s="1"/>
  <c r="K668" i="6" a="1"/>
  <c r="K668" i="6" s="1"/>
  <c r="L668" i="6" s="1"/>
  <c r="K669" i="6" a="1"/>
  <c r="K669" i="6" s="1"/>
  <c r="L669" i="6" s="1"/>
  <c r="K670" i="6" a="1"/>
  <c r="K670" i="6" s="1"/>
  <c r="L670" i="6" s="1"/>
  <c r="K671" i="6" a="1"/>
  <c r="K671" i="6" s="1"/>
  <c r="L671" i="6" s="1"/>
  <c r="K672" i="6" a="1"/>
  <c r="K672" i="6" s="1"/>
  <c r="L672" i="6" s="1"/>
  <c r="K673" i="6" a="1"/>
  <c r="K673" i="6" s="1"/>
  <c r="L673" i="6" s="1"/>
  <c r="K674" i="6" a="1"/>
  <c r="K674" i="6" s="1"/>
  <c r="L674" i="6" s="1"/>
  <c r="K675" i="6" a="1"/>
  <c r="K675" i="6" s="1"/>
  <c r="L675" i="6" s="1"/>
  <c r="K676" i="6" a="1"/>
  <c r="K676" i="6" s="1"/>
  <c r="L676" i="6" s="1"/>
  <c r="K677" i="6" a="1"/>
  <c r="K677" i="6" s="1"/>
  <c r="L677" i="6" s="1"/>
  <c r="K678" i="6" a="1"/>
  <c r="K678" i="6" s="1"/>
  <c r="L678" i="6" s="1"/>
  <c r="K679" i="6" a="1"/>
  <c r="K679" i="6" s="1"/>
  <c r="L679" i="6" s="1"/>
  <c r="K680" i="6" a="1"/>
  <c r="K680" i="6" s="1"/>
  <c r="L680" i="6" s="1"/>
  <c r="K681" i="6" a="1"/>
  <c r="K681" i="6" s="1"/>
  <c r="L681" i="6" s="1"/>
  <c r="K682" i="6" a="1"/>
  <c r="K682" i="6" s="1"/>
  <c r="L682" i="6" s="1"/>
  <c r="K683" i="6" a="1"/>
  <c r="K683" i="6" s="1"/>
  <c r="L683" i="6" s="1"/>
  <c r="K684" i="6" a="1"/>
  <c r="K684" i="6" s="1"/>
  <c r="L684" i="6" s="1"/>
  <c r="K685" i="6" a="1"/>
  <c r="K685" i="6" s="1"/>
  <c r="L685" i="6" s="1"/>
  <c r="K686" i="6" a="1"/>
  <c r="K686" i="6" s="1"/>
  <c r="L686" i="6" s="1"/>
  <c r="K687" i="6" a="1"/>
  <c r="K687" i="6" s="1"/>
  <c r="L687" i="6" s="1"/>
  <c r="K688" i="6" a="1"/>
  <c r="K688" i="6" s="1"/>
  <c r="L688" i="6" s="1"/>
  <c r="K689" i="6" a="1"/>
  <c r="K689" i="6" s="1"/>
  <c r="L689" i="6" s="1"/>
  <c r="K690" i="6" a="1"/>
  <c r="K690" i="6" s="1"/>
  <c r="L690" i="6" s="1"/>
  <c r="K691" i="6" a="1"/>
  <c r="K691" i="6" s="1"/>
  <c r="L691" i="6" s="1"/>
  <c r="K692" i="6" a="1"/>
  <c r="K692" i="6" s="1"/>
  <c r="L692" i="6" s="1"/>
  <c r="K693" i="6" a="1"/>
  <c r="K693" i="6" s="1"/>
  <c r="L693" i="6" s="1"/>
  <c r="K694" i="6" a="1"/>
  <c r="K694" i="6" s="1"/>
  <c r="L694" i="6" s="1"/>
  <c r="K695" i="6" a="1"/>
  <c r="K695" i="6" s="1"/>
  <c r="L695" i="6" s="1"/>
  <c r="K696" i="6" a="1"/>
  <c r="K696" i="6" s="1"/>
  <c r="L696" i="6" s="1"/>
  <c r="K697" i="6" a="1"/>
  <c r="K697" i="6" s="1"/>
  <c r="L697" i="6" s="1"/>
  <c r="K698" i="6" a="1"/>
  <c r="K698" i="6" s="1"/>
  <c r="L698" i="6" s="1"/>
  <c r="K699" i="6" a="1"/>
  <c r="K699" i="6" s="1"/>
  <c r="L699" i="6" s="1"/>
  <c r="K700" i="6" a="1"/>
  <c r="K700" i="6" s="1"/>
  <c r="L700" i="6" s="1"/>
  <c r="K701" i="6" a="1"/>
  <c r="K701" i="6" s="1"/>
  <c r="L701" i="6" s="1"/>
  <c r="K702" i="6" a="1"/>
  <c r="K702" i="6" s="1"/>
  <c r="L702" i="6" s="1"/>
  <c r="K703" i="6" a="1"/>
  <c r="K703" i="6" s="1"/>
  <c r="L703" i="6" s="1"/>
  <c r="K704" i="6" a="1"/>
  <c r="K704" i="6" s="1"/>
  <c r="L704" i="6" s="1"/>
  <c r="K705" i="6" a="1"/>
  <c r="K705" i="6" s="1"/>
  <c r="L705" i="6" s="1"/>
  <c r="K706" i="6" a="1"/>
  <c r="K706" i="6" s="1"/>
  <c r="L706" i="6" s="1"/>
  <c r="K707" i="6" a="1"/>
  <c r="K707" i="6" s="1"/>
  <c r="L707" i="6" s="1"/>
  <c r="K708" i="6" a="1"/>
  <c r="K708" i="6" s="1"/>
  <c r="L708" i="6" s="1"/>
  <c r="K709" i="6" a="1"/>
  <c r="K709" i="6" s="1"/>
  <c r="L709" i="6" s="1"/>
  <c r="K710" i="6" a="1"/>
  <c r="K710" i="6" s="1"/>
  <c r="L710" i="6" s="1"/>
  <c r="K711" i="6" a="1"/>
  <c r="K711" i="6" s="1"/>
  <c r="L711" i="6" s="1"/>
  <c r="K712" i="6" a="1"/>
  <c r="K712" i="6" s="1"/>
  <c r="L712" i="6" s="1"/>
  <c r="K713" i="6" a="1"/>
  <c r="K713" i="6" s="1"/>
  <c r="L713" i="6" s="1"/>
  <c r="K714" i="6" a="1"/>
  <c r="K714" i="6" s="1"/>
  <c r="L714" i="6" s="1"/>
  <c r="K715" i="6" a="1"/>
  <c r="K715" i="6" s="1"/>
  <c r="L715" i="6" s="1"/>
  <c r="K716" i="6" a="1"/>
  <c r="K716" i="6" s="1"/>
  <c r="L716" i="6" s="1"/>
  <c r="K717" i="6" a="1"/>
  <c r="K717" i="6" s="1"/>
  <c r="L717" i="6" s="1"/>
  <c r="K718" i="6" a="1"/>
  <c r="K718" i="6" s="1"/>
  <c r="L718" i="6" s="1"/>
  <c r="K719" i="6" a="1"/>
  <c r="K719" i="6" s="1"/>
  <c r="L719" i="6" s="1"/>
  <c r="K720" i="6" a="1"/>
  <c r="K720" i="6" s="1"/>
  <c r="L720" i="6" s="1"/>
  <c r="K721" i="6" a="1"/>
  <c r="K721" i="6" s="1"/>
  <c r="L721" i="6" s="1"/>
  <c r="K722" i="6" a="1"/>
  <c r="K722" i="6" s="1"/>
  <c r="L722" i="6" s="1"/>
  <c r="K723" i="6" a="1"/>
  <c r="K723" i="6" s="1"/>
  <c r="L723" i="6" s="1"/>
  <c r="K724" i="6" a="1"/>
  <c r="K724" i="6" s="1"/>
  <c r="L724" i="6" s="1"/>
  <c r="K725" i="6" a="1"/>
  <c r="K725" i="6" s="1"/>
  <c r="L725" i="6" s="1"/>
  <c r="K726" i="6" a="1"/>
  <c r="K726" i="6" s="1"/>
  <c r="L726" i="6" s="1"/>
  <c r="K727" i="6" a="1"/>
  <c r="K727" i="6" s="1"/>
  <c r="L727" i="6" s="1"/>
  <c r="K728" i="6" a="1"/>
  <c r="K728" i="6" s="1"/>
  <c r="L728" i="6" s="1"/>
  <c r="K729" i="6" a="1"/>
  <c r="K729" i="6" s="1"/>
  <c r="L729" i="6" s="1"/>
  <c r="K730" i="6" a="1"/>
  <c r="K730" i="6" s="1"/>
  <c r="L730" i="6" s="1"/>
  <c r="K731" i="6" a="1"/>
  <c r="K731" i="6" s="1"/>
  <c r="L731" i="6" s="1"/>
  <c r="K732" i="6" a="1"/>
  <c r="K732" i="6" s="1"/>
  <c r="L732" i="6" s="1"/>
  <c r="K733" i="6" a="1"/>
  <c r="K733" i="6" s="1"/>
  <c r="L733" i="6" s="1"/>
  <c r="K734" i="6" a="1"/>
  <c r="K734" i="6" s="1"/>
  <c r="L734" i="6" s="1"/>
  <c r="K735" i="6" a="1"/>
  <c r="K735" i="6" s="1"/>
  <c r="L735" i="6" s="1"/>
  <c r="K736" i="6" a="1"/>
  <c r="K736" i="6" s="1"/>
  <c r="L736" i="6" s="1"/>
  <c r="K737" i="6" a="1"/>
  <c r="K737" i="6" s="1"/>
  <c r="L737" i="6" s="1"/>
  <c r="K738" i="6" a="1"/>
  <c r="K738" i="6" s="1"/>
  <c r="L738" i="6" s="1"/>
  <c r="K739" i="6" a="1"/>
  <c r="K739" i="6" s="1"/>
  <c r="L739" i="6" s="1"/>
  <c r="K740" i="6" a="1"/>
  <c r="K740" i="6" s="1"/>
  <c r="L740" i="6" s="1"/>
  <c r="K741" i="6" a="1"/>
  <c r="K741" i="6" s="1"/>
  <c r="L741" i="6" s="1"/>
  <c r="K742" i="6" a="1"/>
  <c r="K742" i="6" s="1"/>
  <c r="L742" i="6" s="1"/>
  <c r="K743" i="6" a="1"/>
  <c r="K743" i="6" s="1"/>
  <c r="L743" i="6" s="1"/>
  <c r="K744" i="6" a="1"/>
  <c r="K744" i="6" s="1"/>
  <c r="L744" i="6" s="1"/>
  <c r="K745" i="6" a="1"/>
  <c r="K745" i="6" s="1"/>
  <c r="L745" i="6" s="1"/>
  <c r="K746" i="6" a="1"/>
  <c r="K746" i="6" s="1"/>
  <c r="L746" i="6" s="1"/>
  <c r="K747" i="6" a="1"/>
  <c r="K747" i="6" s="1"/>
  <c r="L747" i="6" s="1"/>
  <c r="K748" i="6" a="1"/>
  <c r="K748" i="6" s="1"/>
  <c r="L748" i="6" s="1"/>
  <c r="K749" i="6" a="1"/>
  <c r="K749" i="6" s="1"/>
  <c r="L749" i="6" s="1"/>
  <c r="K750" i="6" a="1"/>
  <c r="K750" i="6" s="1"/>
  <c r="L750" i="6" s="1"/>
  <c r="K751" i="6" a="1"/>
  <c r="K751" i="6" s="1"/>
  <c r="L751" i="6" s="1"/>
  <c r="K752" i="6" a="1"/>
  <c r="K752" i="6" s="1"/>
  <c r="L752" i="6" s="1"/>
  <c r="K753" i="6" a="1"/>
  <c r="K753" i="6" s="1"/>
  <c r="L753" i="6" s="1"/>
  <c r="K754" i="6" a="1"/>
  <c r="K754" i="6" s="1"/>
  <c r="L754" i="6" s="1"/>
  <c r="K755" i="6" a="1"/>
  <c r="K755" i="6" s="1"/>
  <c r="L755" i="6" s="1"/>
  <c r="K756" i="6" a="1"/>
  <c r="K756" i="6" s="1"/>
  <c r="L756" i="6" s="1"/>
  <c r="K757" i="6" a="1"/>
  <c r="K757" i="6" s="1"/>
  <c r="L757" i="6" s="1"/>
  <c r="K758" i="6" a="1"/>
  <c r="K758" i="6" s="1"/>
  <c r="L758" i="6" s="1"/>
  <c r="K759" i="6" a="1"/>
  <c r="K759" i="6" s="1"/>
  <c r="L759" i="6" s="1"/>
  <c r="K760" i="6" a="1"/>
  <c r="K760" i="6" s="1"/>
  <c r="L760" i="6" s="1"/>
  <c r="K761" i="6" a="1"/>
  <c r="K761" i="6" s="1"/>
  <c r="L761" i="6" s="1"/>
  <c r="K762" i="6" a="1"/>
  <c r="K762" i="6" s="1"/>
  <c r="L762" i="6" s="1"/>
  <c r="K763" i="6" a="1"/>
  <c r="K763" i="6" s="1"/>
  <c r="L763" i="6" s="1"/>
  <c r="K764" i="6" a="1"/>
  <c r="K764" i="6" s="1"/>
  <c r="L764" i="6" s="1"/>
  <c r="K765" i="6" a="1"/>
  <c r="K765" i="6" s="1"/>
  <c r="L765" i="6" s="1"/>
  <c r="K766" i="6" a="1"/>
  <c r="K766" i="6" s="1"/>
  <c r="L766" i="6" s="1"/>
  <c r="K767" i="6" a="1"/>
  <c r="K767" i="6" s="1"/>
  <c r="L767" i="6" s="1"/>
  <c r="K768" i="6" a="1"/>
  <c r="K768" i="6" s="1"/>
  <c r="L768" i="6" s="1"/>
  <c r="K769" i="6" a="1"/>
  <c r="K769" i="6" s="1"/>
  <c r="L769" i="6" s="1"/>
  <c r="K770" i="6" a="1"/>
  <c r="K770" i="6" s="1"/>
  <c r="L770" i="6" s="1"/>
  <c r="K771" i="6" a="1"/>
  <c r="K771" i="6" s="1"/>
  <c r="L771" i="6" s="1"/>
  <c r="K772" i="6" a="1"/>
  <c r="K772" i="6" s="1"/>
  <c r="L772" i="6" s="1"/>
  <c r="K773" i="6" a="1"/>
  <c r="K773" i="6" s="1"/>
  <c r="L773" i="6" s="1"/>
  <c r="K774" i="6" a="1"/>
  <c r="K774" i="6" s="1"/>
  <c r="L774" i="6" s="1"/>
  <c r="K775" i="6" a="1"/>
  <c r="K775" i="6" s="1"/>
  <c r="L775" i="6" s="1"/>
  <c r="K776" i="6" a="1"/>
  <c r="K776" i="6" s="1"/>
  <c r="L776" i="6" s="1"/>
  <c r="K777" i="6" a="1"/>
  <c r="K777" i="6" s="1"/>
  <c r="L777" i="6" s="1"/>
  <c r="K778" i="6" a="1"/>
  <c r="K778" i="6" s="1"/>
  <c r="L778" i="6" s="1"/>
  <c r="K779" i="6" a="1"/>
  <c r="K779" i="6" s="1"/>
  <c r="L779" i="6" s="1"/>
  <c r="K780" i="6" a="1"/>
  <c r="K780" i="6" s="1"/>
  <c r="L780" i="6" s="1"/>
  <c r="K781" i="6" a="1"/>
  <c r="K781" i="6" s="1"/>
  <c r="L781" i="6" s="1"/>
  <c r="K782" i="6" a="1"/>
  <c r="K782" i="6" s="1"/>
  <c r="L782" i="6" s="1"/>
  <c r="K783" i="6" a="1"/>
  <c r="K783" i="6" s="1"/>
  <c r="L783" i="6" s="1"/>
  <c r="K784" i="6" a="1"/>
  <c r="K784" i="6" s="1"/>
  <c r="L784" i="6" s="1"/>
  <c r="K785" i="6" a="1"/>
  <c r="K785" i="6" s="1"/>
  <c r="L785" i="6" s="1"/>
  <c r="K786" i="6" a="1"/>
  <c r="K786" i="6" s="1"/>
  <c r="L786" i="6" s="1"/>
  <c r="K787" i="6" a="1"/>
  <c r="K787" i="6" s="1"/>
  <c r="L787" i="6" s="1"/>
  <c r="K788" i="6" a="1"/>
  <c r="K788" i="6" s="1"/>
  <c r="L788" i="6" s="1"/>
  <c r="K789" i="6" a="1"/>
  <c r="K789" i="6" s="1"/>
  <c r="L789" i="6" s="1"/>
  <c r="K790" i="6" a="1"/>
  <c r="K790" i="6" s="1"/>
  <c r="L790" i="6" s="1"/>
  <c r="K791" i="6" a="1"/>
  <c r="K791" i="6" s="1"/>
  <c r="L791" i="6" s="1"/>
  <c r="K792" i="6" a="1"/>
  <c r="K792" i="6" s="1"/>
  <c r="L792" i="6" s="1"/>
  <c r="K793" i="6" a="1"/>
  <c r="K793" i="6" s="1"/>
  <c r="L793" i="6" s="1"/>
  <c r="K794" i="6" a="1"/>
  <c r="K794" i="6" s="1"/>
  <c r="L794" i="6" s="1"/>
  <c r="K795" i="6" a="1"/>
  <c r="K795" i="6" s="1"/>
  <c r="L795" i="6" s="1"/>
  <c r="K796" i="6" a="1"/>
  <c r="K796" i="6" s="1"/>
  <c r="L796" i="6" s="1"/>
  <c r="K797" i="6" a="1"/>
  <c r="K797" i="6" s="1"/>
  <c r="L797" i="6" s="1"/>
  <c r="K798" i="6" a="1"/>
  <c r="K798" i="6" s="1"/>
  <c r="L798" i="6" s="1"/>
  <c r="K799" i="6" a="1"/>
  <c r="K799" i="6" s="1"/>
  <c r="L799" i="6" s="1"/>
  <c r="K800" i="6" a="1"/>
  <c r="K800" i="6" s="1"/>
  <c r="L800" i="6" s="1"/>
  <c r="K801" i="6" a="1"/>
  <c r="K801" i="6" s="1"/>
  <c r="L801" i="6" s="1"/>
  <c r="K802" i="6" a="1"/>
  <c r="K802" i="6" s="1"/>
  <c r="L802" i="6" s="1"/>
  <c r="K803" i="6" a="1"/>
  <c r="K803" i="6" s="1"/>
  <c r="L803" i="6" s="1"/>
  <c r="K804" i="6" a="1"/>
  <c r="K804" i="6" s="1"/>
  <c r="L804" i="6" s="1"/>
  <c r="K805" i="6" a="1"/>
  <c r="K805" i="6" s="1"/>
  <c r="L805" i="6" s="1"/>
  <c r="K806" i="6" a="1"/>
  <c r="K806" i="6" s="1"/>
  <c r="L806" i="6" s="1"/>
  <c r="K807" i="6" a="1"/>
  <c r="K807" i="6" s="1"/>
  <c r="L807" i="6" s="1"/>
  <c r="K808" i="6" a="1"/>
  <c r="K808" i="6" s="1"/>
  <c r="L808" i="6" s="1"/>
  <c r="K809" i="6" a="1"/>
  <c r="K809" i="6" s="1"/>
  <c r="L809" i="6" s="1"/>
  <c r="K810" i="6" a="1"/>
  <c r="K810" i="6" s="1"/>
  <c r="L810" i="6" s="1"/>
  <c r="K811" i="6" a="1"/>
  <c r="K811" i="6" s="1"/>
  <c r="L811" i="6" s="1"/>
  <c r="K812" i="6" a="1"/>
  <c r="K812" i="6" s="1"/>
  <c r="L812" i="6" s="1"/>
  <c r="K813" i="6" a="1"/>
  <c r="K813" i="6" s="1"/>
  <c r="L813" i="6" s="1"/>
  <c r="K814" i="6" a="1"/>
  <c r="K814" i="6" s="1"/>
  <c r="L814" i="6" s="1"/>
  <c r="K815" i="6" a="1"/>
  <c r="K815" i="6" s="1"/>
  <c r="L815" i="6" s="1"/>
  <c r="K816" i="6" a="1"/>
  <c r="K816" i="6" s="1"/>
  <c r="L816" i="6" s="1"/>
  <c r="K817" i="6" a="1"/>
  <c r="K817" i="6" s="1"/>
  <c r="L817" i="6" s="1"/>
  <c r="K818" i="6" a="1"/>
  <c r="K818" i="6" s="1"/>
  <c r="L818" i="6" s="1"/>
  <c r="K819" i="6" a="1"/>
  <c r="K819" i="6" s="1"/>
  <c r="L819" i="6" s="1"/>
  <c r="K820" i="6" a="1"/>
  <c r="K820" i="6" s="1"/>
  <c r="L820" i="6" s="1"/>
  <c r="K821" i="6" a="1"/>
  <c r="K821" i="6" s="1"/>
  <c r="L821" i="6" s="1"/>
  <c r="K822" i="6" a="1"/>
  <c r="K822" i="6" s="1"/>
  <c r="L822" i="6" s="1"/>
  <c r="K823" i="6" a="1"/>
  <c r="K823" i="6" s="1"/>
  <c r="L823" i="6" s="1"/>
  <c r="K824" i="6" a="1"/>
  <c r="K824" i="6" s="1"/>
  <c r="L824" i="6" s="1"/>
  <c r="K825" i="6" a="1"/>
  <c r="K825" i="6" s="1"/>
  <c r="L825" i="6" s="1"/>
  <c r="K826" i="6" a="1"/>
  <c r="K826" i="6" s="1"/>
  <c r="L826" i="6" s="1"/>
  <c r="K827" i="6" a="1"/>
  <c r="K827" i="6" s="1"/>
  <c r="L827" i="6" s="1"/>
  <c r="K828" i="6" a="1"/>
  <c r="K828" i="6" s="1"/>
  <c r="L828" i="6" s="1"/>
  <c r="K829" i="6" a="1"/>
  <c r="K829" i="6" s="1"/>
  <c r="L829" i="6" s="1"/>
  <c r="K830" i="6" a="1"/>
  <c r="K830" i="6" s="1"/>
  <c r="L830" i="6" s="1"/>
  <c r="K831" i="6" a="1"/>
  <c r="K831" i="6" s="1"/>
  <c r="L831" i="6" s="1"/>
  <c r="K832" i="6" a="1"/>
  <c r="K832" i="6" s="1"/>
  <c r="L832" i="6" s="1"/>
  <c r="K833" i="6" a="1"/>
  <c r="K833" i="6" s="1"/>
  <c r="L833" i="6" s="1"/>
  <c r="K834" i="6" a="1"/>
  <c r="K834" i="6" s="1"/>
  <c r="L834" i="6" s="1"/>
  <c r="K835" i="6" a="1"/>
  <c r="K835" i="6" s="1"/>
  <c r="L835" i="6" s="1"/>
  <c r="K836" i="6" a="1"/>
  <c r="K836" i="6" s="1"/>
  <c r="L836" i="6" s="1"/>
  <c r="K837" i="6" a="1"/>
  <c r="K837" i="6" s="1"/>
  <c r="L837" i="6" s="1"/>
  <c r="K838" i="6" a="1"/>
  <c r="K838" i="6" s="1"/>
  <c r="L838" i="6" s="1"/>
  <c r="K839" i="6" a="1"/>
  <c r="K839" i="6" s="1"/>
  <c r="L839" i="6" s="1"/>
  <c r="K840" i="6" a="1"/>
  <c r="K840" i="6" s="1"/>
  <c r="L840" i="6" s="1"/>
  <c r="K2" i="6" a="1"/>
  <c r="K2" i="6" s="1"/>
  <c r="L2" i="6" s="1"/>
  <c r="K3" i="1" a="1"/>
  <c r="K3" i="1" s="1"/>
  <c r="L3" i="1" s="1"/>
  <c r="K4" i="1" a="1"/>
  <c r="K4" i="1" s="1"/>
  <c r="L4" i="1" s="1"/>
  <c r="K5" i="1" a="1"/>
  <c r="K5" i="1" s="1"/>
  <c r="L5" i="1" s="1"/>
  <c r="K6" i="1" a="1"/>
  <c r="K6" i="1" s="1"/>
  <c r="L6" i="1" s="1"/>
  <c r="K7" i="1" a="1"/>
  <c r="K7" i="1" s="1"/>
  <c r="L7" i="1" s="1"/>
  <c r="K8" i="1" a="1"/>
  <c r="K8" i="1" s="1"/>
  <c r="L8" i="1" s="1"/>
  <c r="K9" i="1" a="1"/>
  <c r="K9" i="1" s="1"/>
  <c r="L9" i="1" s="1"/>
  <c r="K10" i="1" a="1"/>
  <c r="K10" i="1" s="1"/>
  <c r="L10" i="1" s="1"/>
  <c r="K11" i="1" a="1"/>
  <c r="K11" i="1" s="1"/>
  <c r="L11" i="1" s="1"/>
  <c r="K12" i="1" a="1"/>
  <c r="K12" i="1" s="1"/>
  <c r="L12" i="1" s="1"/>
  <c r="K13" i="1" a="1"/>
  <c r="K13" i="1" s="1"/>
  <c r="L13" i="1" s="1"/>
  <c r="K14" i="1" a="1"/>
  <c r="K14" i="1" s="1"/>
  <c r="L14" i="1" s="1"/>
  <c r="K15" i="1" a="1"/>
  <c r="K15" i="1" s="1"/>
  <c r="L15" i="1" s="1"/>
  <c r="K16" i="1" a="1"/>
  <c r="K16" i="1" s="1"/>
  <c r="L16" i="1" s="1"/>
  <c r="K17" i="1" a="1"/>
  <c r="K17" i="1" s="1"/>
  <c r="L17" i="1" s="1"/>
  <c r="K18" i="1" a="1"/>
  <c r="K18" i="1" s="1"/>
  <c r="L18" i="1" s="1"/>
  <c r="K19" i="1" a="1"/>
  <c r="K19" i="1" s="1"/>
  <c r="L19" i="1" s="1"/>
  <c r="K20" i="1" a="1"/>
  <c r="K20" i="1" s="1"/>
  <c r="L20" i="1" s="1"/>
  <c r="K21" i="1" a="1"/>
  <c r="K21" i="1" s="1"/>
  <c r="L21" i="1" s="1"/>
  <c r="K22" i="1" a="1"/>
  <c r="K22" i="1" s="1"/>
  <c r="L22" i="1" s="1"/>
  <c r="K23" i="1" a="1"/>
  <c r="K23" i="1" s="1"/>
  <c r="L23" i="1" s="1"/>
  <c r="K24" i="1" a="1"/>
  <c r="K24" i="1" s="1"/>
  <c r="L24" i="1" s="1"/>
  <c r="K25" i="1" a="1"/>
  <c r="K25" i="1" s="1"/>
  <c r="L25" i="1" s="1"/>
  <c r="K26" i="1" a="1"/>
  <c r="K26" i="1" s="1"/>
  <c r="L26" i="1" s="1"/>
  <c r="K27" i="1" a="1"/>
  <c r="K27" i="1" s="1"/>
  <c r="L27" i="1" s="1"/>
  <c r="K28" i="1" a="1"/>
  <c r="K28" i="1" s="1"/>
  <c r="L28" i="1" s="1"/>
  <c r="K29" i="1" a="1"/>
  <c r="K29" i="1" s="1"/>
  <c r="L29" i="1" s="1"/>
  <c r="K30" i="1" a="1"/>
  <c r="K30" i="1" s="1"/>
  <c r="L30" i="1" s="1"/>
  <c r="K31" i="1" a="1"/>
  <c r="K31" i="1" s="1"/>
  <c r="L31" i="1" s="1"/>
  <c r="K32" i="1" a="1"/>
  <c r="K32" i="1" s="1"/>
  <c r="L32" i="1" s="1"/>
  <c r="K33" i="1" a="1"/>
  <c r="K33" i="1" s="1"/>
  <c r="L33" i="1" s="1"/>
  <c r="K34" i="1" a="1"/>
  <c r="K34" i="1" s="1"/>
  <c r="L34" i="1" s="1"/>
  <c r="K35" i="1" a="1"/>
  <c r="K35" i="1" s="1"/>
  <c r="L35" i="1" s="1"/>
  <c r="K36" i="1" a="1"/>
  <c r="K36" i="1" s="1"/>
  <c r="L36" i="1" s="1"/>
  <c r="K37" i="1" a="1"/>
  <c r="K37" i="1" s="1"/>
  <c r="L37" i="1" s="1"/>
  <c r="K38" i="1" a="1"/>
  <c r="K38" i="1" s="1"/>
  <c r="L38" i="1" s="1"/>
  <c r="K39" i="1" a="1"/>
  <c r="K39" i="1" s="1"/>
  <c r="L39" i="1" s="1"/>
  <c r="K40" i="1" a="1"/>
  <c r="K40" i="1" s="1"/>
  <c r="L40" i="1" s="1"/>
  <c r="K41" i="1" a="1"/>
  <c r="K41" i="1" s="1"/>
  <c r="L41" i="1" s="1"/>
  <c r="K42" i="1" a="1"/>
  <c r="K42" i="1" s="1"/>
  <c r="L42" i="1" s="1"/>
  <c r="K43" i="1" a="1"/>
  <c r="K43" i="1" s="1"/>
  <c r="L43" i="1" s="1"/>
  <c r="K44" i="1" a="1"/>
  <c r="K44" i="1" s="1"/>
  <c r="L44" i="1" s="1"/>
  <c r="K45" i="1" a="1"/>
  <c r="K45" i="1" s="1"/>
  <c r="L45" i="1" s="1"/>
  <c r="K46" i="1" a="1"/>
  <c r="K46" i="1" s="1"/>
  <c r="L46" i="1" s="1"/>
  <c r="K47" i="1" a="1"/>
  <c r="K47" i="1" s="1"/>
  <c r="L47" i="1" s="1"/>
  <c r="K48" i="1" a="1"/>
  <c r="K48" i="1" s="1"/>
  <c r="L48" i="1" s="1"/>
  <c r="K49" i="1" a="1"/>
  <c r="K49" i="1" s="1"/>
  <c r="L49" i="1" s="1"/>
  <c r="K50" i="1" a="1"/>
  <c r="K50" i="1" s="1"/>
  <c r="L50" i="1" s="1"/>
  <c r="K51" i="1" a="1"/>
  <c r="K51" i="1" s="1"/>
  <c r="L51" i="1" s="1"/>
  <c r="K52" i="1" a="1"/>
  <c r="K52" i="1" s="1"/>
  <c r="L52" i="1" s="1"/>
  <c r="K53" i="1" a="1"/>
  <c r="K53" i="1" s="1"/>
  <c r="L53" i="1" s="1"/>
  <c r="K54" i="1" a="1"/>
  <c r="K54" i="1" s="1"/>
  <c r="L54" i="1" s="1"/>
  <c r="K55" i="1" a="1"/>
  <c r="K55" i="1" s="1"/>
  <c r="L55" i="1" s="1"/>
  <c r="K56" i="1" a="1"/>
  <c r="K56" i="1" s="1"/>
  <c r="L56" i="1" s="1"/>
  <c r="K57" i="1" a="1"/>
  <c r="K57" i="1" s="1"/>
  <c r="L57" i="1" s="1"/>
  <c r="K58" i="1" a="1"/>
  <c r="K58" i="1" s="1"/>
  <c r="L58" i="1" s="1"/>
  <c r="K59" i="1" a="1"/>
  <c r="K59" i="1" s="1"/>
  <c r="L59" i="1" s="1"/>
  <c r="K60" i="1" a="1"/>
  <c r="K60" i="1" s="1"/>
  <c r="L60" i="1" s="1"/>
  <c r="K61" i="1" a="1"/>
  <c r="K61" i="1" s="1"/>
  <c r="L61" i="1" s="1"/>
  <c r="K62" i="1" a="1"/>
  <c r="K62" i="1" s="1"/>
  <c r="L62" i="1" s="1"/>
  <c r="K63" i="1" a="1"/>
  <c r="K63" i="1" s="1"/>
  <c r="L63" i="1" s="1"/>
  <c r="K64" i="1" a="1"/>
  <c r="K64" i="1" s="1"/>
  <c r="L64" i="1" s="1"/>
  <c r="K65" i="1" a="1"/>
  <c r="K65" i="1" s="1"/>
  <c r="L65" i="1" s="1"/>
  <c r="K66" i="1" a="1"/>
  <c r="K66" i="1" s="1"/>
  <c r="L66" i="1" s="1"/>
  <c r="K67" i="1" a="1"/>
  <c r="K67" i="1" s="1"/>
  <c r="L67" i="1" s="1"/>
  <c r="K68" i="1" a="1"/>
  <c r="K68" i="1" s="1"/>
  <c r="L68" i="1" s="1"/>
  <c r="K69" i="1" a="1"/>
  <c r="K69" i="1" s="1"/>
  <c r="L69" i="1" s="1"/>
  <c r="K70" i="1" a="1"/>
  <c r="K70" i="1" s="1"/>
  <c r="L70" i="1" s="1"/>
  <c r="K71" i="1" a="1"/>
  <c r="K71" i="1" s="1"/>
  <c r="L71" i="1" s="1"/>
  <c r="K72" i="1" a="1"/>
  <c r="K72" i="1" s="1"/>
  <c r="L72" i="1" s="1"/>
  <c r="K73" i="1" a="1"/>
  <c r="K73" i="1" s="1"/>
  <c r="L73" i="1" s="1"/>
  <c r="K74" i="1" a="1"/>
  <c r="K74" i="1" s="1"/>
  <c r="L74" i="1" s="1"/>
  <c r="K75" i="1" a="1"/>
  <c r="K75" i="1" s="1"/>
  <c r="L75" i="1" s="1"/>
  <c r="K76" i="1" a="1"/>
  <c r="K76" i="1" s="1"/>
  <c r="L76" i="1" s="1"/>
  <c r="K77" i="1" a="1"/>
  <c r="K77" i="1" s="1"/>
  <c r="L77" i="1" s="1"/>
  <c r="K78" i="1" a="1"/>
  <c r="K78" i="1" s="1"/>
  <c r="L78" i="1" s="1"/>
  <c r="K79" i="1" a="1"/>
  <c r="K79" i="1" s="1"/>
  <c r="L79" i="1" s="1"/>
  <c r="K80" i="1" a="1"/>
  <c r="K80" i="1" s="1"/>
  <c r="L80" i="1" s="1"/>
  <c r="K81" i="1" a="1"/>
  <c r="K81" i="1" s="1"/>
  <c r="L81" i="1" s="1"/>
  <c r="K82" i="1" a="1"/>
  <c r="K82" i="1" s="1"/>
  <c r="L82" i="1" s="1"/>
  <c r="K83" i="1" a="1"/>
  <c r="K83" i="1" s="1"/>
  <c r="L83" i="1" s="1"/>
  <c r="K84" i="1" a="1"/>
  <c r="K84" i="1" s="1"/>
  <c r="L84" i="1" s="1"/>
  <c r="K85" i="1" a="1"/>
  <c r="K85" i="1" s="1"/>
  <c r="L85" i="1" s="1"/>
  <c r="K86" i="1" a="1"/>
  <c r="K86" i="1" s="1"/>
  <c r="L86" i="1" s="1"/>
  <c r="K87" i="1" a="1"/>
  <c r="K87" i="1" s="1"/>
  <c r="L87" i="1" s="1"/>
  <c r="K88" i="1" a="1"/>
  <c r="K88" i="1" s="1"/>
  <c r="L88" i="1" s="1"/>
  <c r="K89" i="1" a="1"/>
  <c r="K89" i="1" s="1"/>
  <c r="L89" i="1" s="1"/>
  <c r="K90" i="1" a="1"/>
  <c r="K90" i="1" s="1"/>
  <c r="L90" i="1" s="1"/>
  <c r="K91" i="1" a="1"/>
  <c r="K91" i="1" s="1"/>
  <c r="L91" i="1" s="1"/>
  <c r="K92" i="1" a="1"/>
  <c r="K92" i="1" s="1"/>
  <c r="L92" i="1" s="1"/>
  <c r="K93" i="1" a="1"/>
  <c r="K93" i="1" s="1"/>
  <c r="L93" i="1" s="1"/>
  <c r="K94" i="1" a="1"/>
  <c r="K94" i="1" s="1"/>
  <c r="L94" i="1" s="1"/>
  <c r="K95" i="1" a="1"/>
  <c r="K95" i="1" s="1"/>
  <c r="L95" i="1" s="1"/>
  <c r="K96" i="1" a="1"/>
  <c r="K96" i="1" s="1"/>
  <c r="L96" i="1" s="1"/>
  <c r="K97" i="1" a="1"/>
  <c r="K97" i="1" s="1"/>
  <c r="L97" i="1" s="1"/>
  <c r="K98" i="1" a="1"/>
  <c r="K98" i="1" s="1"/>
  <c r="L98" i="1" s="1"/>
  <c r="K99" i="1" a="1"/>
  <c r="K99" i="1" s="1"/>
  <c r="L99" i="1" s="1"/>
  <c r="K100" i="1" a="1"/>
  <c r="K100" i="1" s="1"/>
  <c r="L100" i="1" s="1"/>
  <c r="K101" i="1" a="1"/>
  <c r="K101" i="1" s="1"/>
  <c r="L101" i="1" s="1"/>
  <c r="K102" i="1" a="1"/>
  <c r="K102" i="1" s="1"/>
  <c r="L102" i="1" s="1"/>
  <c r="K103" i="1" a="1"/>
  <c r="K103" i="1" s="1"/>
  <c r="L103" i="1" s="1"/>
  <c r="K104" i="1" a="1"/>
  <c r="K104" i="1" s="1"/>
  <c r="L104" i="1" s="1"/>
  <c r="K105" i="1" a="1"/>
  <c r="K105" i="1" s="1"/>
  <c r="L105" i="1" s="1"/>
  <c r="K106" i="1" a="1"/>
  <c r="K106" i="1" s="1"/>
  <c r="L106" i="1" s="1"/>
  <c r="K107" i="1" a="1"/>
  <c r="K107" i="1" s="1"/>
  <c r="L107" i="1" s="1"/>
  <c r="K108" i="1" a="1"/>
  <c r="K108" i="1" s="1"/>
  <c r="L108" i="1" s="1"/>
  <c r="K109" i="1" a="1"/>
  <c r="K109" i="1" s="1"/>
  <c r="L109" i="1" s="1"/>
  <c r="K110" i="1" a="1"/>
  <c r="K110" i="1" s="1"/>
  <c r="L110" i="1" s="1"/>
  <c r="K111" i="1" a="1"/>
  <c r="K111" i="1" s="1"/>
  <c r="L111" i="1" s="1"/>
  <c r="K112" i="1" a="1"/>
  <c r="K112" i="1" s="1"/>
  <c r="L112" i="1" s="1"/>
  <c r="K113" i="1" a="1"/>
  <c r="K113" i="1" s="1"/>
  <c r="L113" i="1" s="1"/>
  <c r="K114" i="1" a="1"/>
  <c r="K114" i="1" s="1"/>
  <c r="L114" i="1" s="1"/>
  <c r="K115" i="1" a="1"/>
  <c r="K115" i="1" s="1"/>
  <c r="L115" i="1" s="1"/>
  <c r="K116" i="1" a="1"/>
  <c r="K116" i="1" s="1"/>
  <c r="L116" i="1" s="1"/>
  <c r="K117" i="1" a="1"/>
  <c r="K117" i="1" s="1"/>
  <c r="L117" i="1" s="1"/>
  <c r="K118" i="1" a="1"/>
  <c r="K118" i="1" s="1"/>
  <c r="L118" i="1" s="1"/>
  <c r="K119" i="1" a="1"/>
  <c r="K119" i="1" s="1"/>
  <c r="L119" i="1" s="1"/>
  <c r="K120" i="1" a="1"/>
  <c r="K120" i="1" s="1"/>
  <c r="L120" i="1" s="1"/>
  <c r="K121" i="1" a="1"/>
  <c r="K121" i="1" s="1"/>
  <c r="L121" i="1" s="1"/>
  <c r="K122" i="1" a="1"/>
  <c r="K122" i="1" s="1"/>
  <c r="L122" i="1" s="1"/>
  <c r="K123" i="1" a="1"/>
  <c r="K123" i="1" s="1"/>
  <c r="L123" i="1" s="1"/>
  <c r="K124" i="1" a="1"/>
  <c r="K124" i="1" s="1"/>
  <c r="L124" i="1" s="1"/>
  <c r="K125" i="1" a="1"/>
  <c r="K125" i="1" s="1"/>
  <c r="L125" i="1" s="1"/>
  <c r="K126" i="1" a="1"/>
  <c r="K126" i="1" s="1"/>
  <c r="L126" i="1" s="1"/>
  <c r="K127" i="1" a="1"/>
  <c r="K127" i="1" s="1"/>
  <c r="L127" i="1" s="1"/>
  <c r="K128" i="1" a="1"/>
  <c r="K128" i="1" s="1"/>
  <c r="L128" i="1" s="1"/>
  <c r="K129" i="1" a="1"/>
  <c r="K129" i="1" s="1"/>
  <c r="L129" i="1" s="1"/>
  <c r="K130" i="1" a="1"/>
  <c r="K130" i="1" s="1"/>
  <c r="L130" i="1" s="1"/>
  <c r="K131" i="1" a="1"/>
  <c r="K131" i="1" s="1"/>
  <c r="L131" i="1" s="1"/>
  <c r="K132" i="1" a="1"/>
  <c r="K132" i="1" s="1"/>
  <c r="L132" i="1" s="1"/>
  <c r="K133" i="1" a="1"/>
  <c r="K133" i="1" s="1"/>
  <c r="L133" i="1" s="1"/>
  <c r="K134" i="1" a="1"/>
  <c r="K134" i="1" s="1"/>
  <c r="L134" i="1" s="1"/>
  <c r="K135" i="1" a="1"/>
  <c r="K135" i="1" s="1"/>
  <c r="L135" i="1" s="1"/>
  <c r="K136" i="1" a="1"/>
  <c r="K136" i="1" s="1"/>
  <c r="L136" i="1" s="1"/>
  <c r="K137" i="1" a="1"/>
  <c r="K137" i="1" s="1"/>
  <c r="L137" i="1" s="1"/>
  <c r="K138" i="1" a="1"/>
  <c r="K138" i="1" s="1"/>
  <c r="L138" i="1" s="1"/>
  <c r="K139" i="1" a="1"/>
  <c r="K139" i="1" s="1"/>
  <c r="L139" i="1" s="1"/>
  <c r="K140" i="1" a="1"/>
  <c r="K140" i="1" s="1"/>
  <c r="L140" i="1" s="1"/>
  <c r="K141" i="1" a="1"/>
  <c r="K141" i="1" s="1"/>
  <c r="L141" i="1" s="1"/>
  <c r="K142" i="1" a="1"/>
  <c r="K142" i="1" s="1"/>
  <c r="L142" i="1" s="1"/>
  <c r="K143" i="1" a="1"/>
  <c r="K143" i="1" s="1"/>
  <c r="L143" i="1" s="1"/>
  <c r="K144" i="1" a="1"/>
  <c r="K144" i="1" s="1"/>
  <c r="L144" i="1" s="1"/>
  <c r="K145" i="1" a="1"/>
  <c r="K145" i="1" s="1"/>
  <c r="L145" i="1" s="1"/>
  <c r="K146" i="1" a="1"/>
  <c r="K146" i="1" s="1"/>
  <c r="L146" i="1" s="1"/>
  <c r="K147" i="1" a="1"/>
  <c r="K147" i="1" s="1"/>
  <c r="L147" i="1" s="1"/>
  <c r="K148" i="1" a="1"/>
  <c r="K148" i="1" s="1"/>
  <c r="L148" i="1" s="1"/>
  <c r="K149" i="1" a="1"/>
  <c r="K149" i="1" s="1"/>
  <c r="L149" i="1" s="1"/>
  <c r="K150" i="1" a="1"/>
  <c r="K150" i="1" s="1"/>
  <c r="L150" i="1" s="1"/>
  <c r="K151" i="1" a="1"/>
  <c r="K151" i="1" s="1"/>
  <c r="L151" i="1" s="1"/>
  <c r="K152" i="1" a="1"/>
  <c r="K152" i="1" s="1"/>
  <c r="L152" i="1" s="1"/>
  <c r="K153" i="1" a="1"/>
  <c r="K153" i="1" s="1"/>
  <c r="L153" i="1" s="1"/>
  <c r="K154" i="1" a="1"/>
  <c r="K154" i="1" s="1"/>
  <c r="L154" i="1" s="1"/>
  <c r="K155" i="1" a="1"/>
  <c r="K155" i="1" s="1"/>
  <c r="L155" i="1" s="1"/>
  <c r="K156" i="1" a="1"/>
  <c r="K156" i="1" s="1"/>
  <c r="L156" i="1" s="1"/>
  <c r="K157" i="1" a="1"/>
  <c r="K157" i="1" s="1"/>
  <c r="L157" i="1" s="1"/>
  <c r="K158" i="1" a="1"/>
  <c r="K158" i="1" s="1"/>
  <c r="L158" i="1" s="1"/>
  <c r="K159" i="1" a="1"/>
  <c r="K159" i="1" s="1"/>
  <c r="L159" i="1" s="1"/>
  <c r="K160" i="1" a="1"/>
  <c r="K160" i="1" s="1"/>
  <c r="L160" i="1" s="1"/>
  <c r="K161" i="1" a="1"/>
  <c r="K161" i="1" s="1"/>
  <c r="L161" i="1" s="1"/>
  <c r="K162" i="1" a="1"/>
  <c r="K162" i="1" s="1"/>
  <c r="L162" i="1" s="1"/>
  <c r="K163" i="1" a="1"/>
  <c r="K163" i="1" s="1"/>
  <c r="L163" i="1" s="1"/>
  <c r="K164" i="1" a="1"/>
  <c r="K164" i="1" s="1"/>
  <c r="L164" i="1" s="1"/>
  <c r="K165" i="1" a="1"/>
  <c r="K165" i="1" s="1"/>
  <c r="L165" i="1" s="1"/>
  <c r="K166" i="1" a="1"/>
  <c r="K166" i="1" s="1"/>
  <c r="L166" i="1" s="1"/>
  <c r="K167" i="1" a="1"/>
  <c r="K167" i="1" s="1"/>
  <c r="L167" i="1" s="1"/>
  <c r="K168" i="1" a="1"/>
  <c r="K168" i="1" s="1"/>
  <c r="L168" i="1" s="1"/>
  <c r="K169" i="1" a="1"/>
  <c r="K169" i="1" s="1"/>
  <c r="L169" i="1" s="1"/>
  <c r="K170" i="1" a="1"/>
  <c r="K170" i="1" s="1"/>
  <c r="L170" i="1" s="1"/>
  <c r="K171" i="1" a="1"/>
  <c r="K171" i="1" s="1"/>
  <c r="L171" i="1" s="1"/>
  <c r="K172" i="1" a="1"/>
  <c r="K172" i="1" s="1"/>
  <c r="L172" i="1" s="1"/>
  <c r="K173" i="1" a="1"/>
  <c r="K173" i="1" s="1"/>
  <c r="L173" i="1" s="1"/>
  <c r="K174" i="1" a="1"/>
  <c r="K174" i="1" s="1"/>
  <c r="L174" i="1" s="1"/>
  <c r="K175" i="1" a="1"/>
  <c r="K175" i="1" s="1"/>
  <c r="L175" i="1" s="1"/>
  <c r="K176" i="1" a="1"/>
  <c r="K176" i="1" s="1"/>
  <c r="L176" i="1" s="1"/>
  <c r="K177" i="1" a="1"/>
  <c r="K177" i="1" s="1"/>
  <c r="L177" i="1" s="1"/>
  <c r="K178" i="1" a="1"/>
  <c r="K178" i="1" s="1"/>
  <c r="L178" i="1" s="1"/>
  <c r="K179" i="1" a="1"/>
  <c r="K179" i="1" s="1"/>
  <c r="L179" i="1" s="1"/>
  <c r="K180" i="1" a="1"/>
  <c r="K180" i="1" s="1"/>
  <c r="L180" i="1" s="1"/>
  <c r="K181" i="1" a="1"/>
  <c r="K181" i="1" s="1"/>
  <c r="L181" i="1" s="1"/>
  <c r="K182" i="1" a="1"/>
  <c r="K182" i="1" s="1"/>
  <c r="L182" i="1" s="1"/>
  <c r="K183" i="1" a="1"/>
  <c r="K183" i="1" s="1"/>
  <c r="L183" i="1" s="1"/>
  <c r="K184" i="1" a="1"/>
  <c r="K184" i="1" s="1"/>
  <c r="L184" i="1" s="1"/>
  <c r="K185" i="1" a="1"/>
  <c r="K185" i="1" s="1"/>
  <c r="L185" i="1" s="1"/>
  <c r="K186" i="1" a="1"/>
  <c r="K186" i="1" s="1"/>
  <c r="L186" i="1" s="1"/>
  <c r="K187" i="1" a="1"/>
  <c r="K187" i="1" s="1"/>
  <c r="L187" i="1" s="1"/>
  <c r="K188" i="1" a="1"/>
  <c r="K188" i="1" s="1"/>
  <c r="L188" i="1" s="1"/>
  <c r="K189" i="1" a="1"/>
  <c r="K189" i="1" s="1"/>
  <c r="L189" i="1" s="1"/>
  <c r="K190" i="1" a="1"/>
  <c r="K190" i="1" s="1"/>
  <c r="L190" i="1" s="1"/>
  <c r="K191" i="1" a="1"/>
  <c r="K191" i="1" s="1"/>
  <c r="L191" i="1" s="1"/>
  <c r="K192" i="1" a="1"/>
  <c r="K192" i="1" s="1"/>
  <c r="L192" i="1" s="1"/>
  <c r="K193" i="1" a="1"/>
  <c r="K193" i="1" s="1"/>
  <c r="L193" i="1" s="1"/>
  <c r="K194" i="1" a="1"/>
  <c r="K194" i="1" s="1"/>
  <c r="L194" i="1" s="1"/>
  <c r="K195" i="1" a="1"/>
  <c r="K195" i="1" s="1"/>
  <c r="L195" i="1" s="1"/>
  <c r="K196" i="1" a="1"/>
  <c r="K196" i="1" s="1"/>
  <c r="L196" i="1" s="1"/>
  <c r="K197" i="1" a="1"/>
  <c r="K197" i="1" s="1"/>
  <c r="L197" i="1" s="1"/>
  <c r="K198" i="1" a="1"/>
  <c r="K198" i="1" s="1"/>
  <c r="L198" i="1" s="1"/>
  <c r="K199" i="1" a="1"/>
  <c r="K199" i="1" s="1"/>
  <c r="L199" i="1" s="1"/>
  <c r="K200" i="1" a="1"/>
  <c r="K200" i="1" s="1"/>
  <c r="L200" i="1" s="1"/>
  <c r="K201" i="1" a="1"/>
  <c r="K201" i="1" s="1"/>
  <c r="L201" i="1" s="1"/>
  <c r="K202" i="1" a="1"/>
  <c r="K202" i="1" s="1"/>
  <c r="L202" i="1" s="1"/>
  <c r="K203" i="1" a="1"/>
  <c r="K203" i="1" s="1"/>
  <c r="L203" i="1" s="1"/>
  <c r="K204" i="1" a="1"/>
  <c r="K204" i="1" s="1"/>
  <c r="L204" i="1" s="1"/>
  <c r="K205" i="1" a="1"/>
  <c r="K205" i="1" s="1"/>
  <c r="L205" i="1" s="1"/>
  <c r="K206" i="1" a="1"/>
  <c r="K206" i="1" s="1"/>
  <c r="L206" i="1" s="1"/>
  <c r="K207" i="1" a="1"/>
  <c r="K207" i="1" s="1"/>
  <c r="L207" i="1" s="1"/>
  <c r="K208" i="1" a="1"/>
  <c r="K208" i="1" s="1"/>
  <c r="L208" i="1" s="1"/>
  <c r="K209" i="1" a="1"/>
  <c r="K209" i="1" s="1"/>
  <c r="L209" i="1" s="1"/>
  <c r="K210" i="1" a="1"/>
  <c r="K210" i="1" s="1"/>
  <c r="L210" i="1" s="1"/>
  <c r="K211" i="1" a="1"/>
  <c r="K211" i="1" s="1"/>
  <c r="L211" i="1" s="1"/>
  <c r="K212" i="1" a="1"/>
  <c r="K212" i="1" s="1"/>
  <c r="L212" i="1" s="1"/>
  <c r="K213" i="1" a="1"/>
  <c r="K213" i="1" s="1"/>
  <c r="L213" i="1" s="1"/>
  <c r="K214" i="1" a="1"/>
  <c r="K214" i="1" s="1"/>
  <c r="L214" i="1" s="1"/>
  <c r="K215" i="1" a="1"/>
  <c r="K215" i="1" s="1"/>
  <c r="L215" i="1" s="1"/>
  <c r="K216" i="1" a="1"/>
  <c r="K216" i="1" s="1"/>
  <c r="L216" i="1" s="1"/>
  <c r="K217" i="1" a="1"/>
  <c r="K217" i="1" s="1"/>
  <c r="L217" i="1" s="1"/>
  <c r="K218" i="1" a="1"/>
  <c r="K218" i="1" s="1"/>
  <c r="L218" i="1" s="1"/>
  <c r="K219" i="1" a="1"/>
  <c r="K219" i="1" s="1"/>
  <c r="L219" i="1" s="1"/>
  <c r="K220" i="1" a="1"/>
  <c r="K220" i="1" s="1"/>
  <c r="L220" i="1" s="1"/>
  <c r="K221" i="1" a="1"/>
  <c r="K221" i="1" s="1"/>
  <c r="L221" i="1" s="1"/>
  <c r="K222" i="1" a="1"/>
  <c r="K222" i="1" s="1"/>
  <c r="L222" i="1" s="1"/>
  <c r="K223" i="1" a="1"/>
  <c r="K223" i="1" s="1"/>
  <c r="L223" i="1" s="1"/>
  <c r="K224" i="1" a="1"/>
  <c r="K224" i="1" s="1"/>
  <c r="L224" i="1" s="1"/>
  <c r="K225" i="1" a="1"/>
  <c r="K225" i="1" s="1"/>
  <c r="L225" i="1" s="1"/>
  <c r="K226" i="1" a="1"/>
  <c r="K226" i="1" s="1"/>
  <c r="L226" i="1" s="1"/>
  <c r="K227" i="1" a="1"/>
  <c r="K227" i="1" s="1"/>
  <c r="L227" i="1" s="1"/>
  <c r="K228" i="1" a="1"/>
  <c r="K228" i="1" s="1"/>
  <c r="L228" i="1" s="1"/>
  <c r="K229" i="1" a="1"/>
  <c r="K229" i="1" s="1"/>
  <c r="L229" i="1" s="1"/>
  <c r="K230" i="1" a="1"/>
  <c r="K230" i="1" s="1"/>
  <c r="L230" i="1" s="1"/>
  <c r="K231" i="1" a="1"/>
  <c r="K231" i="1" s="1"/>
  <c r="L231" i="1" s="1"/>
  <c r="K232" i="1" a="1"/>
  <c r="K232" i="1" s="1"/>
  <c r="L232" i="1" s="1"/>
  <c r="K233" i="1" a="1"/>
  <c r="K233" i="1" s="1"/>
  <c r="L233" i="1" s="1"/>
  <c r="K234" i="1" a="1"/>
  <c r="K234" i="1" s="1"/>
  <c r="L234" i="1" s="1"/>
  <c r="K235" i="1" a="1"/>
  <c r="K235" i="1" s="1"/>
  <c r="L235" i="1" s="1"/>
  <c r="K236" i="1" a="1"/>
  <c r="K236" i="1" s="1"/>
  <c r="L236" i="1" s="1"/>
  <c r="K237" i="1" a="1"/>
  <c r="K237" i="1" s="1"/>
  <c r="L237" i="1" s="1"/>
  <c r="K238" i="1" a="1"/>
  <c r="K238" i="1" s="1"/>
  <c r="L238" i="1" s="1"/>
  <c r="K239" i="1" a="1"/>
  <c r="K239" i="1" s="1"/>
  <c r="L239" i="1" s="1"/>
  <c r="K240" i="1" a="1"/>
  <c r="K240" i="1" s="1"/>
  <c r="L240" i="1" s="1"/>
  <c r="K241" i="1" a="1"/>
  <c r="K241" i="1" s="1"/>
  <c r="L241" i="1" s="1"/>
  <c r="K242" i="1" a="1"/>
  <c r="K242" i="1" s="1"/>
  <c r="L242" i="1" s="1"/>
  <c r="K243" i="1" a="1"/>
  <c r="K243" i="1" s="1"/>
  <c r="L243" i="1" s="1"/>
  <c r="K244" i="1" a="1"/>
  <c r="K244" i="1" s="1"/>
  <c r="L244" i="1" s="1"/>
  <c r="K245" i="1" a="1"/>
  <c r="K245" i="1" s="1"/>
  <c r="L245" i="1" s="1"/>
  <c r="K246" i="1" a="1"/>
  <c r="K246" i="1" s="1"/>
  <c r="L246" i="1" s="1"/>
  <c r="K247" i="1" a="1"/>
  <c r="K247" i="1" s="1"/>
  <c r="L247" i="1" s="1"/>
  <c r="K248" i="1" a="1"/>
  <c r="K248" i="1" s="1"/>
  <c r="L248" i="1" s="1"/>
  <c r="K249" i="1" a="1"/>
  <c r="K249" i="1" s="1"/>
  <c r="L249" i="1" s="1"/>
  <c r="K250" i="1" a="1"/>
  <c r="K250" i="1" s="1"/>
  <c r="L250" i="1" s="1"/>
  <c r="K251" i="1" a="1"/>
  <c r="K251" i="1" s="1"/>
  <c r="L251" i="1" s="1"/>
  <c r="K252" i="1" a="1"/>
  <c r="K252" i="1" s="1"/>
  <c r="L252" i="1" s="1"/>
  <c r="K253" i="1" a="1"/>
  <c r="K253" i="1" s="1"/>
  <c r="L253" i="1" s="1"/>
  <c r="K254" i="1" a="1"/>
  <c r="K254" i="1" s="1"/>
  <c r="L254" i="1" s="1"/>
  <c r="K255" i="1" a="1"/>
  <c r="K255" i="1" s="1"/>
  <c r="L255" i="1" s="1"/>
  <c r="K256" i="1" a="1"/>
  <c r="K256" i="1" s="1"/>
  <c r="L256" i="1" s="1"/>
  <c r="K257" i="1" a="1"/>
  <c r="K257" i="1" s="1"/>
  <c r="L257" i="1" s="1"/>
  <c r="K258" i="1" a="1"/>
  <c r="K258" i="1" s="1"/>
  <c r="L258" i="1" s="1"/>
  <c r="K259" i="1" a="1"/>
  <c r="K259" i="1" s="1"/>
  <c r="L259" i="1" s="1"/>
  <c r="K260" i="1" a="1"/>
  <c r="K260" i="1" s="1"/>
  <c r="L260" i="1" s="1"/>
  <c r="K261" i="1" a="1"/>
  <c r="K261" i="1" s="1"/>
  <c r="L261" i="1" s="1"/>
  <c r="K262" i="1" a="1"/>
  <c r="K262" i="1" s="1"/>
  <c r="L262" i="1" s="1"/>
  <c r="K263" i="1" a="1"/>
  <c r="K263" i="1" s="1"/>
  <c r="L263" i="1" s="1"/>
  <c r="K264" i="1" a="1"/>
  <c r="K264" i="1" s="1"/>
  <c r="L264" i="1" s="1"/>
  <c r="K265" i="1" a="1"/>
  <c r="K265" i="1" s="1"/>
  <c r="L265" i="1" s="1"/>
  <c r="K266" i="1" a="1"/>
  <c r="K266" i="1" s="1"/>
  <c r="L266" i="1" s="1"/>
  <c r="K267" i="1" a="1"/>
  <c r="K267" i="1" s="1"/>
  <c r="L267" i="1" s="1"/>
  <c r="K268" i="1" a="1"/>
  <c r="K268" i="1" s="1"/>
  <c r="L268" i="1" s="1"/>
  <c r="K269" i="1" a="1"/>
  <c r="K269" i="1" s="1"/>
  <c r="L269" i="1" s="1"/>
  <c r="K270" i="1" a="1"/>
  <c r="K270" i="1" s="1"/>
  <c r="L270" i="1" s="1"/>
  <c r="K271" i="1" a="1"/>
  <c r="K271" i="1" s="1"/>
  <c r="L271" i="1" s="1"/>
  <c r="K272" i="1" a="1"/>
  <c r="K272" i="1" s="1"/>
  <c r="L272" i="1" s="1"/>
  <c r="K273" i="1" a="1"/>
  <c r="K273" i="1" s="1"/>
  <c r="L273" i="1" s="1"/>
  <c r="K274" i="1" a="1"/>
  <c r="K274" i="1" s="1"/>
  <c r="L274" i="1" s="1"/>
  <c r="K275" i="1" a="1"/>
  <c r="K275" i="1" s="1"/>
  <c r="L275" i="1" s="1"/>
  <c r="K276" i="1" a="1"/>
  <c r="K276" i="1" s="1"/>
  <c r="L276" i="1" s="1"/>
  <c r="K277" i="1" a="1"/>
  <c r="K277" i="1" s="1"/>
  <c r="L277" i="1" s="1"/>
  <c r="K278" i="1" a="1"/>
  <c r="K278" i="1" s="1"/>
  <c r="L278" i="1" s="1"/>
  <c r="K279" i="1" a="1"/>
  <c r="K279" i="1" s="1"/>
  <c r="L279" i="1" s="1"/>
  <c r="K280" i="1" a="1"/>
  <c r="K280" i="1" s="1"/>
  <c r="L280" i="1" s="1"/>
  <c r="K281" i="1" a="1"/>
  <c r="K281" i="1" s="1"/>
  <c r="L281" i="1" s="1"/>
  <c r="K282" i="1" a="1"/>
  <c r="K282" i="1" s="1"/>
  <c r="L282" i="1" s="1"/>
  <c r="K283" i="1" a="1"/>
  <c r="K283" i="1" s="1"/>
  <c r="L283" i="1" s="1"/>
  <c r="K284" i="1" a="1"/>
  <c r="K284" i="1" s="1"/>
  <c r="L284" i="1" s="1"/>
  <c r="K285" i="1" a="1"/>
  <c r="K285" i="1" s="1"/>
  <c r="L285" i="1" s="1"/>
  <c r="K286" i="1" a="1"/>
  <c r="K286" i="1" s="1"/>
  <c r="L286" i="1" s="1"/>
  <c r="K287" i="1" a="1"/>
  <c r="K287" i="1" s="1"/>
  <c r="L287" i="1" s="1"/>
  <c r="K288" i="1" a="1"/>
  <c r="K288" i="1" s="1"/>
  <c r="L288" i="1" s="1"/>
  <c r="K289" i="1" a="1"/>
  <c r="K289" i="1" s="1"/>
  <c r="L289" i="1" s="1"/>
  <c r="K290" i="1" a="1"/>
  <c r="K290" i="1" s="1"/>
  <c r="L290" i="1" s="1"/>
  <c r="K291" i="1" a="1"/>
  <c r="K291" i="1" s="1"/>
  <c r="L291" i="1" s="1"/>
  <c r="K292" i="1" a="1"/>
  <c r="K292" i="1" s="1"/>
  <c r="L292" i="1" s="1"/>
  <c r="K293" i="1" a="1"/>
  <c r="K293" i="1" s="1"/>
  <c r="L293" i="1" s="1"/>
  <c r="K294" i="1" a="1"/>
  <c r="K294" i="1" s="1"/>
  <c r="L294" i="1" s="1"/>
  <c r="K295" i="1" a="1"/>
  <c r="K295" i="1" s="1"/>
  <c r="L295" i="1" s="1"/>
  <c r="K296" i="1" a="1"/>
  <c r="K296" i="1" s="1"/>
  <c r="L296" i="1" s="1"/>
  <c r="K297" i="1" a="1"/>
  <c r="K297" i="1" s="1"/>
  <c r="L297" i="1" s="1"/>
  <c r="K298" i="1" a="1"/>
  <c r="K298" i="1" s="1"/>
  <c r="L298" i="1" s="1"/>
  <c r="K299" i="1" a="1"/>
  <c r="K299" i="1" s="1"/>
  <c r="L299" i="1" s="1"/>
  <c r="K300" i="1" a="1"/>
  <c r="K300" i="1" s="1"/>
  <c r="L300" i="1" s="1"/>
  <c r="K301" i="1" a="1"/>
  <c r="K301" i="1" s="1"/>
  <c r="L301" i="1" s="1"/>
  <c r="K302" i="1" a="1"/>
  <c r="K302" i="1" s="1"/>
  <c r="L302" i="1" s="1"/>
  <c r="K303" i="1" a="1"/>
  <c r="K303" i="1" s="1"/>
  <c r="L303" i="1" s="1"/>
  <c r="K304" i="1" a="1"/>
  <c r="K304" i="1" s="1"/>
  <c r="L304" i="1" s="1"/>
  <c r="K305" i="1" a="1"/>
  <c r="K305" i="1" s="1"/>
  <c r="L305" i="1" s="1"/>
  <c r="K306" i="1" a="1"/>
  <c r="K306" i="1" s="1"/>
  <c r="L306" i="1" s="1"/>
  <c r="K307" i="1" a="1"/>
  <c r="K307" i="1" s="1"/>
  <c r="L307" i="1" s="1"/>
  <c r="K308" i="1" a="1"/>
  <c r="K308" i="1" s="1"/>
  <c r="L308" i="1" s="1"/>
  <c r="K309" i="1" a="1"/>
  <c r="K309" i="1" s="1"/>
  <c r="L309" i="1" s="1"/>
  <c r="K310" i="1" a="1"/>
  <c r="K310" i="1" s="1"/>
  <c r="L310" i="1" s="1"/>
  <c r="K311" i="1" a="1"/>
  <c r="K311" i="1" s="1"/>
  <c r="L311" i="1" s="1"/>
  <c r="K312" i="1" a="1"/>
  <c r="K312" i="1" s="1"/>
  <c r="L312" i="1" s="1"/>
  <c r="K313" i="1" a="1"/>
  <c r="K313" i="1" s="1"/>
  <c r="L313" i="1" s="1"/>
  <c r="K314" i="1" a="1"/>
  <c r="K314" i="1" s="1"/>
  <c r="L314" i="1" s="1"/>
  <c r="K315" i="1" a="1"/>
  <c r="K315" i="1" s="1"/>
  <c r="L315" i="1" s="1"/>
  <c r="K316" i="1" a="1"/>
  <c r="K316" i="1" s="1"/>
  <c r="L316" i="1" s="1"/>
  <c r="K317" i="1" a="1"/>
  <c r="K317" i="1" s="1"/>
  <c r="L317" i="1" s="1"/>
  <c r="K318" i="1" a="1"/>
  <c r="K318" i="1" s="1"/>
  <c r="L318" i="1" s="1"/>
  <c r="K319" i="1" a="1"/>
  <c r="K319" i="1" s="1"/>
  <c r="L319" i="1" s="1"/>
  <c r="K320" i="1" a="1"/>
  <c r="K320" i="1" s="1"/>
  <c r="L320" i="1" s="1"/>
  <c r="K321" i="1" a="1"/>
  <c r="K321" i="1" s="1"/>
  <c r="L321" i="1" s="1"/>
  <c r="K322" i="1" a="1"/>
  <c r="K322" i="1" s="1"/>
  <c r="L322" i="1" s="1"/>
  <c r="K323" i="1" a="1"/>
  <c r="K323" i="1" s="1"/>
  <c r="L323" i="1" s="1"/>
  <c r="K324" i="1" a="1"/>
  <c r="K324" i="1" s="1"/>
  <c r="L324" i="1" s="1"/>
  <c r="K325" i="1" a="1"/>
  <c r="K325" i="1" s="1"/>
  <c r="L325" i="1" s="1"/>
  <c r="K326" i="1" a="1"/>
  <c r="K326" i="1" s="1"/>
  <c r="L326" i="1" s="1"/>
  <c r="K327" i="1" a="1"/>
  <c r="K327" i="1" s="1"/>
  <c r="L327" i="1" s="1"/>
  <c r="K328" i="1" a="1"/>
  <c r="K328" i="1" s="1"/>
  <c r="L328" i="1" s="1"/>
  <c r="K329" i="1" a="1"/>
  <c r="K329" i="1" s="1"/>
  <c r="L329" i="1" s="1"/>
  <c r="K330" i="1" a="1"/>
  <c r="K330" i="1" s="1"/>
  <c r="L330" i="1" s="1"/>
  <c r="K331" i="1" a="1"/>
  <c r="K331" i="1" s="1"/>
  <c r="L331" i="1" s="1"/>
  <c r="K332" i="1" a="1"/>
  <c r="K332" i="1" s="1"/>
  <c r="L332" i="1" s="1"/>
  <c r="K333" i="1" a="1"/>
  <c r="K333" i="1" s="1"/>
  <c r="L333" i="1" s="1"/>
  <c r="K334" i="1" a="1"/>
  <c r="K334" i="1" s="1"/>
  <c r="L334" i="1" s="1"/>
  <c r="K335" i="1" a="1"/>
  <c r="K335" i="1" s="1"/>
  <c r="L335" i="1" s="1"/>
  <c r="K336" i="1" a="1"/>
  <c r="K336" i="1" s="1"/>
  <c r="L336" i="1" s="1"/>
  <c r="K337" i="1" a="1"/>
  <c r="K337" i="1" s="1"/>
  <c r="L337" i="1" s="1"/>
  <c r="K338" i="1" a="1"/>
  <c r="K338" i="1" s="1"/>
  <c r="L338" i="1" s="1"/>
  <c r="K339" i="1" a="1"/>
  <c r="K339" i="1" s="1"/>
  <c r="L339" i="1" s="1"/>
  <c r="K340" i="1" a="1"/>
  <c r="K340" i="1" s="1"/>
  <c r="L340" i="1" s="1"/>
  <c r="K341" i="1" a="1"/>
  <c r="K341" i="1" s="1"/>
  <c r="L341" i="1" s="1"/>
  <c r="K342" i="1" a="1"/>
  <c r="K342" i="1" s="1"/>
  <c r="L342" i="1" s="1"/>
  <c r="K343" i="1" a="1"/>
  <c r="K343" i="1" s="1"/>
  <c r="L343" i="1" s="1"/>
  <c r="K344" i="1" a="1"/>
  <c r="K344" i="1" s="1"/>
  <c r="L344" i="1" s="1"/>
  <c r="K345" i="1" a="1"/>
  <c r="K345" i="1" s="1"/>
  <c r="L345" i="1" s="1"/>
  <c r="K346" i="1" a="1"/>
  <c r="K346" i="1" s="1"/>
  <c r="L346" i="1" s="1"/>
  <c r="K347" i="1" a="1"/>
  <c r="K347" i="1" s="1"/>
  <c r="L347" i="1" s="1"/>
  <c r="K348" i="1" a="1"/>
  <c r="K348" i="1" s="1"/>
  <c r="L348" i="1" s="1"/>
  <c r="K349" i="1" a="1"/>
  <c r="K349" i="1" s="1"/>
  <c r="L349" i="1" s="1"/>
  <c r="K350" i="1" a="1"/>
  <c r="K350" i="1" s="1"/>
  <c r="L350" i="1" s="1"/>
  <c r="K351" i="1" a="1"/>
  <c r="K351" i="1" s="1"/>
  <c r="L351" i="1" s="1"/>
  <c r="K352" i="1" a="1"/>
  <c r="K352" i="1" s="1"/>
  <c r="L352" i="1" s="1"/>
  <c r="K353" i="1" a="1"/>
  <c r="K353" i="1" s="1"/>
  <c r="L353" i="1" s="1"/>
  <c r="K354" i="1" a="1"/>
  <c r="K354" i="1" s="1"/>
  <c r="L354" i="1" s="1"/>
  <c r="K355" i="1" a="1"/>
  <c r="K355" i="1" s="1"/>
  <c r="L355" i="1" s="1"/>
  <c r="K356" i="1" a="1"/>
  <c r="K356" i="1" s="1"/>
  <c r="L356" i="1" s="1"/>
  <c r="K357" i="1" a="1"/>
  <c r="K357" i="1" s="1"/>
  <c r="L357" i="1" s="1"/>
  <c r="K358" i="1" a="1"/>
  <c r="K358" i="1" s="1"/>
  <c r="L358" i="1" s="1"/>
  <c r="K359" i="1" a="1"/>
  <c r="K359" i="1" s="1"/>
  <c r="L359" i="1" s="1"/>
  <c r="K360" i="1" a="1"/>
  <c r="K360" i="1" s="1"/>
  <c r="L360" i="1" s="1"/>
  <c r="K361" i="1" a="1"/>
  <c r="K361" i="1" s="1"/>
  <c r="L361" i="1" s="1"/>
  <c r="K362" i="1" a="1"/>
  <c r="K362" i="1" s="1"/>
  <c r="L362" i="1" s="1"/>
  <c r="K363" i="1" a="1"/>
  <c r="K363" i="1" s="1"/>
  <c r="L363" i="1" s="1"/>
  <c r="K364" i="1" a="1"/>
  <c r="K364" i="1" s="1"/>
  <c r="L364" i="1" s="1"/>
  <c r="K365" i="1" a="1"/>
  <c r="K365" i="1" s="1"/>
  <c r="L365" i="1" s="1"/>
  <c r="K366" i="1" a="1"/>
  <c r="K366" i="1" s="1"/>
  <c r="L366" i="1" s="1"/>
  <c r="K367" i="1" a="1"/>
  <c r="K367" i="1" s="1"/>
  <c r="L367" i="1" s="1"/>
  <c r="K368" i="1" a="1"/>
  <c r="K368" i="1" s="1"/>
  <c r="L368" i="1" s="1"/>
  <c r="K369" i="1" a="1"/>
  <c r="K369" i="1" s="1"/>
  <c r="L369" i="1" s="1"/>
  <c r="K370" i="1" a="1"/>
  <c r="K370" i="1" s="1"/>
  <c r="L370" i="1" s="1"/>
  <c r="K371" i="1" a="1"/>
  <c r="K371" i="1" s="1"/>
  <c r="L371" i="1" s="1"/>
  <c r="K372" i="1" a="1"/>
  <c r="K372" i="1" s="1"/>
  <c r="L372" i="1" s="1"/>
  <c r="K373" i="1" a="1"/>
  <c r="K373" i="1" s="1"/>
  <c r="L373" i="1" s="1"/>
  <c r="K374" i="1" a="1"/>
  <c r="K374" i="1" s="1"/>
  <c r="L374" i="1" s="1"/>
  <c r="K375" i="1" a="1"/>
  <c r="K375" i="1" s="1"/>
  <c r="L375" i="1" s="1"/>
  <c r="K376" i="1" a="1"/>
  <c r="K376" i="1" s="1"/>
  <c r="L376" i="1" s="1"/>
  <c r="K377" i="1" a="1"/>
  <c r="K377" i="1" s="1"/>
  <c r="L377" i="1" s="1"/>
  <c r="K378" i="1" a="1"/>
  <c r="K378" i="1" s="1"/>
  <c r="L378" i="1" s="1"/>
  <c r="K379" i="1" a="1"/>
  <c r="K379" i="1" s="1"/>
  <c r="L379" i="1" s="1"/>
  <c r="K380" i="1" a="1"/>
  <c r="K380" i="1" s="1"/>
  <c r="L380" i="1" s="1"/>
  <c r="K381" i="1" a="1"/>
  <c r="K381" i="1" s="1"/>
  <c r="L381" i="1" s="1"/>
  <c r="K382" i="1" a="1"/>
  <c r="K382" i="1" s="1"/>
  <c r="L382" i="1" s="1"/>
  <c r="K383" i="1" a="1"/>
  <c r="K383" i="1" s="1"/>
  <c r="L383" i="1" s="1"/>
  <c r="K384" i="1" a="1"/>
  <c r="K384" i="1" s="1"/>
  <c r="L384" i="1" s="1"/>
  <c r="K385" i="1" a="1"/>
  <c r="K385" i="1" s="1"/>
  <c r="L385" i="1" s="1"/>
  <c r="K386" i="1" a="1"/>
  <c r="K386" i="1" s="1"/>
  <c r="L386" i="1" s="1"/>
  <c r="K387" i="1" a="1"/>
  <c r="K387" i="1" s="1"/>
  <c r="L387" i="1" s="1"/>
  <c r="K388" i="1" a="1"/>
  <c r="K388" i="1" s="1"/>
  <c r="L388" i="1" s="1"/>
  <c r="K389" i="1" a="1"/>
  <c r="K389" i="1" s="1"/>
  <c r="L389" i="1" s="1"/>
  <c r="K390" i="1" a="1"/>
  <c r="K390" i="1" s="1"/>
  <c r="L390" i="1" s="1"/>
  <c r="K391" i="1" a="1"/>
  <c r="K391" i="1" s="1"/>
  <c r="L391" i="1" s="1"/>
  <c r="K392" i="1" a="1"/>
  <c r="K392" i="1" s="1"/>
  <c r="L392" i="1" s="1"/>
  <c r="K393" i="1" a="1"/>
  <c r="K393" i="1" s="1"/>
  <c r="L393" i="1" s="1"/>
  <c r="K394" i="1" a="1"/>
  <c r="K394" i="1" s="1"/>
  <c r="L394" i="1" s="1"/>
  <c r="K395" i="1" a="1"/>
  <c r="K395" i="1" s="1"/>
  <c r="L395" i="1" s="1"/>
  <c r="K396" i="1" a="1"/>
  <c r="K396" i="1" s="1"/>
  <c r="L396" i="1" s="1"/>
  <c r="K397" i="1" a="1"/>
  <c r="K397" i="1" s="1"/>
  <c r="L397" i="1" s="1"/>
  <c r="K398" i="1" a="1"/>
  <c r="K398" i="1" s="1"/>
  <c r="L398" i="1" s="1"/>
  <c r="K399" i="1" a="1"/>
  <c r="K399" i="1" s="1"/>
  <c r="L399" i="1" s="1"/>
  <c r="K400" i="1" a="1"/>
  <c r="K400" i="1" s="1"/>
  <c r="L400" i="1" s="1"/>
  <c r="K401" i="1" a="1"/>
  <c r="K401" i="1" s="1"/>
  <c r="L401" i="1" s="1"/>
  <c r="K402" i="1" a="1"/>
  <c r="K402" i="1" s="1"/>
  <c r="L402" i="1" s="1"/>
  <c r="K403" i="1" a="1"/>
  <c r="K403" i="1" s="1"/>
  <c r="L403" i="1" s="1"/>
  <c r="K404" i="1" a="1"/>
  <c r="K404" i="1" s="1"/>
  <c r="L404" i="1" s="1"/>
  <c r="K405" i="1" a="1"/>
  <c r="K405" i="1" s="1"/>
  <c r="L405" i="1" s="1"/>
  <c r="K406" i="1" a="1"/>
  <c r="K406" i="1" s="1"/>
  <c r="L406" i="1" s="1"/>
  <c r="K407" i="1" a="1"/>
  <c r="K407" i="1" s="1"/>
  <c r="L407" i="1" s="1"/>
  <c r="K408" i="1" a="1"/>
  <c r="K408" i="1" s="1"/>
  <c r="L408" i="1" s="1"/>
  <c r="K409" i="1" a="1"/>
  <c r="K409" i="1" s="1"/>
  <c r="L409" i="1" s="1"/>
  <c r="K410" i="1" a="1"/>
  <c r="K410" i="1" s="1"/>
  <c r="L410" i="1" s="1"/>
  <c r="K411" i="1" a="1"/>
  <c r="K411" i="1" s="1"/>
  <c r="L411" i="1" s="1"/>
  <c r="K412" i="1" a="1"/>
  <c r="K412" i="1" s="1"/>
  <c r="L412" i="1" s="1"/>
  <c r="K413" i="1" a="1"/>
  <c r="K413" i="1" s="1"/>
  <c r="L413" i="1" s="1"/>
  <c r="K414" i="1" a="1"/>
  <c r="K414" i="1" s="1"/>
  <c r="L414" i="1" s="1"/>
  <c r="K415" i="1" a="1"/>
  <c r="K415" i="1" s="1"/>
  <c r="L415" i="1" s="1"/>
  <c r="K416" i="1" a="1"/>
  <c r="K416" i="1" s="1"/>
  <c r="L416" i="1" s="1"/>
  <c r="K417" i="1" a="1"/>
  <c r="K417" i="1" s="1"/>
  <c r="L417" i="1" s="1"/>
  <c r="K418" i="1" a="1"/>
  <c r="K418" i="1" s="1"/>
  <c r="L418" i="1" s="1"/>
  <c r="K419" i="1" a="1"/>
  <c r="K419" i="1" s="1"/>
  <c r="L419" i="1" s="1"/>
  <c r="K420" i="1" a="1"/>
  <c r="K420" i="1" s="1"/>
  <c r="L420" i="1" s="1"/>
  <c r="K421" i="1" a="1"/>
  <c r="K421" i="1" s="1"/>
  <c r="L421" i="1" s="1"/>
  <c r="K422" i="1" a="1"/>
  <c r="K422" i="1" s="1"/>
  <c r="L422" i="1" s="1"/>
  <c r="K423" i="1" a="1"/>
  <c r="K423" i="1" s="1"/>
  <c r="L423" i="1" s="1"/>
  <c r="K424" i="1" a="1"/>
  <c r="K424" i="1" s="1"/>
  <c r="L424" i="1" s="1"/>
  <c r="K425" i="1" a="1"/>
  <c r="K425" i="1" s="1"/>
  <c r="L425" i="1" s="1"/>
  <c r="K426" i="1" a="1"/>
  <c r="K426" i="1" s="1"/>
  <c r="L426" i="1" s="1"/>
  <c r="K427" i="1" a="1"/>
  <c r="K427" i="1" s="1"/>
  <c r="L427" i="1" s="1"/>
  <c r="K428" i="1" a="1"/>
  <c r="K428" i="1" s="1"/>
  <c r="L428" i="1" s="1"/>
  <c r="K429" i="1" a="1"/>
  <c r="K429" i="1" s="1"/>
  <c r="L429" i="1" s="1"/>
  <c r="K430" i="1" a="1"/>
  <c r="K430" i="1" s="1"/>
  <c r="L430" i="1" s="1"/>
  <c r="K431" i="1" a="1"/>
  <c r="K431" i="1" s="1"/>
  <c r="L431" i="1" s="1"/>
  <c r="K432" i="1" a="1"/>
  <c r="K432" i="1" s="1"/>
  <c r="L432" i="1" s="1"/>
  <c r="K433" i="1" a="1"/>
  <c r="K433" i="1" s="1"/>
  <c r="L433" i="1" s="1"/>
  <c r="K434" i="1" a="1"/>
  <c r="K434" i="1" s="1"/>
  <c r="L434" i="1" s="1"/>
  <c r="K435" i="1" a="1"/>
  <c r="K435" i="1" s="1"/>
  <c r="L435" i="1" s="1"/>
  <c r="K436" i="1" a="1"/>
  <c r="K436" i="1" s="1"/>
  <c r="L436" i="1" s="1"/>
  <c r="K437" i="1" a="1"/>
  <c r="K437" i="1" s="1"/>
  <c r="L437" i="1" s="1"/>
  <c r="K438" i="1" a="1"/>
  <c r="K438" i="1" s="1"/>
  <c r="L438" i="1" s="1"/>
  <c r="K439" i="1" a="1"/>
  <c r="K439" i="1" s="1"/>
  <c r="L439" i="1" s="1"/>
  <c r="K440" i="1" a="1"/>
  <c r="K440" i="1" s="1"/>
  <c r="L440" i="1" s="1"/>
  <c r="K441" i="1" a="1"/>
  <c r="K441" i="1" s="1"/>
  <c r="L441" i="1" s="1"/>
  <c r="K442" i="1" a="1"/>
  <c r="K442" i="1" s="1"/>
  <c r="L442" i="1" s="1"/>
  <c r="K443" i="1" a="1"/>
  <c r="K443" i="1" s="1"/>
  <c r="L443" i="1" s="1"/>
  <c r="K444" i="1" a="1"/>
  <c r="K444" i="1" s="1"/>
  <c r="L444" i="1" s="1"/>
  <c r="K445" i="1" a="1"/>
  <c r="K445" i="1" s="1"/>
  <c r="L445" i="1" s="1"/>
  <c r="K446" i="1" a="1"/>
  <c r="K446" i="1" s="1"/>
  <c r="L446" i="1" s="1"/>
  <c r="K447" i="1" a="1"/>
  <c r="K447" i="1" s="1"/>
  <c r="L447" i="1" s="1"/>
  <c r="K448" i="1" a="1"/>
  <c r="K448" i="1" s="1"/>
  <c r="L448" i="1" s="1"/>
  <c r="K449" i="1" a="1"/>
  <c r="K449" i="1" s="1"/>
  <c r="L449" i="1" s="1"/>
  <c r="K450" i="1" a="1"/>
  <c r="K450" i="1" s="1"/>
  <c r="L450" i="1" s="1"/>
  <c r="K451" i="1" a="1"/>
  <c r="K451" i="1" s="1"/>
  <c r="L451" i="1" s="1"/>
  <c r="K452" i="1" a="1"/>
  <c r="K452" i="1" s="1"/>
  <c r="L452" i="1" s="1"/>
  <c r="K453" i="1" a="1"/>
  <c r="K453" i="1" s="1"/>
  <c r="L453" i="1" s="1"/>
  <c r="K454" i="1" a="1"/>
  <c r="K454" i="1" s="1"/>
  <c r="L454" i="1" s="1"/>
  <c r="K455" i="1" a="1"/>
  <c r="K455" i="1" s="1"/>
  <c r="L455" i="1" s="1"/>
  <c r="K456" i="1" a="1"/>
  <c r="K456" i="1" s="1"/>
  <c r="L456" i="1" s="1"/>
  <c r="K457" i="1" a="1"/>
  <c r="K457" i="1" s="1"/>
  <c r="L457" i="1" s="1"/>
  <c r="K458" i="1" a="1"/>
  <c r="K458" i="1" s="1"/>
  <c r="L458" i="1" s="1"/>
  <c r="K459" i="1" a="1"/>
  <c r="K459" i="1" s="1"/>
  <c r="L459" i="1" s="1"/>
  <c r="K460" i="1" a="1"/>
  <c r="K460" i="1" s="1"/>
  <c r="L460" i="1" s="1"/>
  <c r="K461" i="1" a="1"/>
  <c r="K461" i="1" s="1"/>
  <c r="L461" i="1" s="1"/>
  <c r="K462" i="1" a="1"/>
  <c r="K462" i="1" s="1"/>
  <c r="L462" i="1" s="1"/>
  <c r="K463" i="1" a="1"/>
  <c r="K463" i="1" s="1"/>
  <c r="L463" i="1" s="1"/>
  <c r="K464" i="1" a="1"/>
  <c r="K464" i="1" s="1"/>
  <c r="L464" i="1" s="1"/>
  <c r="K465" i="1" a="1"/>
  <c r="K465" i="1" s="1"/>
  <c r="L465" i="1" s="1"/>
  <c r="K466" i="1" a="1"/>
  <c r="K466" i="1" s="1"/>
  <c r="L466" i="1" s="1"/>
  <c r="K467" i="1" a="1"/>
  <c r="K467" i="1" s="1"/>
  <c r="L467" i="1" s="1"/>
  <c r="K468" i="1" a="1"/>
  <c r="K468" i="1" s="1"/>
  <c r="L468" i="1" s="1"/>
  <c r="K469" i="1" a="1"/>
  <c r="K469" i="1" s="1"/>
  <c r="L469" i="1" s="1"/>
  <c r="K470" i="1" a="1"/>
  <c r="K470" i="1" s="1"/>
  <c r="L470" i="1" s="1"/>
  <c r="K471" i="1" a="1"/>
  <c r="K471" i="1" s="1"/>
  <c r="L471" i="1" s="1"/>
  <c r="K472" i="1" a="1"/>
  <c r="K472" i="1" s="1"/>
  <c r="L472" i="1" s="1"/>
  <c r="K473" i="1" a="1"/>
  <c r="K473" i="1" s="1"/>
  <c r="L473" i="1" s="1"/>
  <c r="K474" i="1" a="1"/>
  <c r="K474" i="1" s="1"/>
  <c r="L474" i="1" s="1"/>
  <c r="K475" i="1" a="1"/>
  <c r="K475" i="1" s="1"/>
  <c r="L475" i="1" s="1"/>
  <c r="K476" i="1" a="1"/>
  <c r="K476" i="1" s="1"/>
  <c r="L476" i="1" s="1"/>
  <c r="K477" i="1" a="1"/>
  <c r="K477" i="1" s="1"/>
  <c r="L477" i="1" s="1"/>
  <c r="K478" i="1" a="1"/>
  <c r="K478" i="1" s="1"/>
  <c r="L478" i="1" s="1"/>
  <c r="K479" i="1" a="1"/>
  <c r="K479" i="1" s="1"/>
  <c r="L479" i="1" s="1"/>
  <c r="K480" i="1" a="1"/>
  <c r="K480" i="1" s="1"/>
  <c r="L480" i="1" s="1"/>
  <c r="K481" i="1" a="1"/>
  <c r="K481" i="1" s="1"/>
  <c r="L481" i="1" s="1"/>
  <c r="K482" i="1" a="1"/>
  <c r="K482" i="1" s="1"/>
  <c r="L482" i="1" s="1"/>
  <c r="K483" i="1" a="1"/>
  <c r="K483" i="1" s="1"/>
  <c r="L483" i="1" s="1"/>
  <c r="K484" i="1" a="1"/>
  <c r="K484" i="1" s="1"/>
  <c r="L484" i="1" s="1"/>
  <c r="K485" i="1" a="1"/>
  <c r="K485" i="1" s="1"/>
  <c r="L485" i="1" s="1"/>
  <c r="K486" i="1" a="1"/>
  <c r="K486" i="1" s="1"/>
  <c r="L486" i="1" s="1"/>
  <c r="K487" i="1" a="1"/>
  <c r="K487" i="1" s="1"/>
  <c r="L487" i="1" s="1"/>
  <c r="K488" i="1" a="1"/>
  <c r="K488" i="1" s="1"/>
  <c r="L488" i="1" s="1"/>
  <c r="K489" i="1" a="1"/>
  <c r="K489" i="1" s="1"/>
  <c r="L489" i="1" s="1"/>
  <c r="K490" i="1" a="1"/>
  <c r="K490" i="1" s="1"/>
  <c r="L490" i="1" s="1"/>
  <c r="K491" i="1" a="1"/>
  <c r="K491" i="1" s="1"/>
  <c r="L491" i="1" s="1"/>
  <c r="K492" i="1" a="1"/>
  <c r="K492" i="1" s="1"/>
  <c r="L492" i="1" s="1"/>
  <c r="K493" i="1" a="1"/>
  <c r="K493" i="1" s="1"/>
  <c r="L493" i="1" s="1"/>
  <c r="K494" i="1" a="1"/>
  <c r="K494" i="1" s="1"/>
  <c r="L494" i="1" s="1"/>
  <c r="K495" i="1" a="1"/>
  <c r="K495" i="1" s="1"/>
  <c r="L495" i="1" s="1"/>
  <c r="K496" i="1" a="1"/>
  <c r="K496" i="1" s="1"/>
  <c r="L496" i="1" s="1"/>
  <c r="K497" i="1" a="1"/>
  <c r="K497" i="1" s="1"/>
  <c r="L497" i="1" s="1"/>
  <c r="K498" i="1" a="1"/>
  <c r="K498" i="1" s="1"/>
  <c r="L498" i="1" s="1"/>
  <c r="K499" i="1" a="1"/>
  <c r="K499" i="1" s="1"/>
  <c r="L499" i="1" s="1"/>
  <c r="K500" i="1" a="1"/>
  <c r="K500" i="1" s="1"/>
  <c r="L500" i="1" s="1"/>
  <c r="K501" i="1" a="1"/>
  <c r="K501" i="1" s="1"/>
  <c r="L501" i="1" s="1"/>
  <c r="K502" i="1" a="1"/>
  <c r="K502" i="1" s="1"/>
  <c r="L502" i="1" s="1"/>
  <c r="K503" i="1" a="1"/>
  <c r="K503" i="1" s="1"/>
  <c r="L503" i="1" s="1"/>
  <c r="K504" i="1" a="1"/>
  <c r="K504" i="1" s="1"/>
  <c r="L504" i="1" s="1"/>
  <c r="K505" i="1" a="1"/>
  <c r="K505" i="1" s="1"/>
  <c r="L505" i="1" s="1"/>
  <c r="K506" i="1" a="1"/>
  <c r="K506" i="1" s="1"/>
  <c r="L506" i="1" s="1"/>
  <c r="K507" i="1" a="1"/>
  <c r="K507" i="1" s="1"/>
  <c r="L507" i="1" s="1"/>
  <c r="K508" i="1" a="1"/>
  <c r="K508" i="1" s="1"/>
  <c r="L508" i="1" s="1"/>
  <c r="K509" i="1" a="1"/>
  <c r="K509" i="1" s="1"/>
  <c r="L509" i="1" s="1"/>
  <c r="K510" i="1" a="1"/>
  <c r="K510" i="1" s="1"/>
  <c r="L510" i="1" s="1"/>
  <c r="K511" i="1" a="1"/>
  <c r="K511" i="1" s="1"/>
  <c r="L511" i="1" s="1"/>
  <c r="K512" i="1" a="1"/>
  <c r="K512" i="1" s="1"/>
  <c r="L512" i="1" s="1"/>
  <c r="K513" i="1" a="1"/>
  <c r="K513" i="1" s="1"/>
  <c r="L513" i="1" s="1"/>
  <c r="K514" i="1" a="1"/>
  <c r="K514" i="1" s="1"/>
  <c r="L514" i="1" s="1"/>
  <c r="K515" i="1" a="1"/>
  <c r="K515" i="1" s="1"/>
  <c r="L515" i="1" s="1"/>
  <c r="K516" i="1" a="1"/>
  <c r="K516" i="1" s="1"/>
  <c r="L516" i="1" s="1"/>
  <c r="K517" i="1" a="1"/>
  <c r="K517" i="1" s="1"/>
  <c r="L517" i="1" s="1"/>
  <c r="K518" i="1" a="1"/>
  <c r="K518" i="1" s="1"/>
  <c r="L518" i="1" s="1"/>
  <c r="K519" i="1" a="1"/>
  <c r="K519" i="1" s="1"/>
  <c r="L519" i="1" s="1"/>
  <c r="K520" i="1" a="1"/>
  <c r="K520" i="1" s="1"/>
  <c r="L520" i="1" s="1"/>
  <c r="K521" i="1" a="1"/>
  <c r="K521" i="1" s="1"/>
  <c r="L521" i="1" s="1"/>
  <c r="K522" i="1" a="1"/>
  <c r="K522" i="1" s="1"/>
  <c r="L522" i="1" s="1"/>
  <c r="K523" i="1" a="1"/>
  <c r="K523" i="1" s="1"/>
  <c r="L523" i="1" s="1"/>
  <c r="K524" i="1" a="1"/>
  <c r="K524" i="1" s="1"/>
  <c r="L524" i="1" s="1"/>
  <c r="K525" i="1" a="1"/>
  <c r="K525" i="1" s="1"/>
  <c r="L525" i="1" s="1"/>
  <c r="K526" i="1" a="1"/>
  <c r="K526" i="1" s="1"/>
  <c r="L526" i="1" s="1"/>
  <c r="K527" i="1" a="1"/>
  <c r="K527" i="1" s="1"/>
  <c r="L527" i="1" s="1"/>
  <c r="K528" i="1" a="1"/>
  <c r="K528" i="1" s="1"/>
  <c r="L528" i="1" s="1"/>
  <c r="K529" i="1" a="1"/>
  <c r="K529" i="1" s="1"/>
  <c r="L529" i="1" s="1"/>
  <c r="K530" i="1" a="1"/>
  <c r="K530" i="1" s="1"/>
  <c r="L530" i="1" s="1"/>
  <c r="K531" i="1" a="1"/>
  <c r="K531" i="1" s="1"/>
  <c r="L531" i="1" s="1"/>
  <c r="K532" i="1" a="1"/>
  <c r="K532" i="1" s="1"/>
  <c r="L532" i="1" s="1"/>
  <c r="K533" i="1" a="1"/>
  <c r="K533" i="1" s="1"/>
  <c r="L533" i="1" s="1"/>
  <c r="K534" i="1" a="1"/>
  <c r="K534" i="1" s="1"/>
  <c r="L534" i="1" s="1"/>
  <c r="K535" i="1" a="1"/>
  <c r="K535" i="1" s="1"/>
  <c r="L535" i="1" s="1"/>
  <c r="K536" i="1" a="1"/>
  <c r="K536" i="1" s="1"/>
  <c r="L536" i="1" s="1"/>
  <c r="K537" i="1" a="1"/>
  <c r="K537" i="1" s="1"/>
  <c r="L537" i="1" s="1"/>
  <c r="K538" i="1" a="1"/>
  <c r="K538" i="1" s="1"/>
  <c r="L538" i="1" s="1"/>
  <c r="K539" i="1" a="1"/>
  <c r="K539" i="1" s="1"/>
  <c r="L539" i="1" s="1"/>
  <c r="K540" i="1" a="1"/>
  <c r="K540" i="1" s="1"/>
  <c r="L540" i="1" s="1"/>
  <c r="K541" i="1" a="1"/>
  <c r="K541" i="1" s="1"/>
  <c r="L541" i="1" s="1"/>
  <c r="K542" i="1" a="1"/>
  <c r="K542" i="1" s="1"/>
  <c r="L542" i="1" s="1"/>
  <c r="K543" i="1" a="1"/>
  <c r="K543" i="1" s="1"/>
  <c r="L543" i="1" s="1"/>
  <c r="K544" i="1" a="1"/>
  <c r="K544" i="1" s="1"/>
  <c r="L544" i="1" s="1"/>
  <c r="K545" i="1" a="1"/>
  <c r="K545" i="1" s="1"/>
  <c r="L545" i="1" s="1"/>
  <c r="K546" i="1" a="1"/>
  <c r="K546" i="1" s="1"/>
  <c r="L546" i="1" s="1"/>
  <c r="K547" i="1" a="1"/>
  <c r="K547" i="1" s="1"/>
  <c r="L547" i="1" s="1"/>
  <c r="K548" i="1" a="1"/>
  <c r="K548" i="1" s="1"/>
  <c r="L548" i="1" s="1"/>
  <c r="K549" i="1" a="1"/>
  <c r="K549" i="1" s="1"/>
  <c r="L549" i="1" s="1"/>
  <c r="K550" i="1" a="1"/>
  <c r="K550" i="1" s="1"/>
  <c r="L550" i="1" s="1"/>
  <c r="K551" i="1" a="1"/>
  <c r="K551" i="1" s="1"/>
  <c r="L551" i="1" s="1"/>
  <c r="K552" i="1" a="1"/>
  <c r="K552" i="1" s="1"/>
  <c r="L552" i="1" s="1"/>
  <c r="K553" i="1" a="1"/>
  <c r="K553" i="1" s="1"/>
  <c r="L553" i="1" s="1"/>
  <c r="K554" i="1" a="1"/>
  <c r="K554" i="1" s="1"/>
  <c r="L554" i="1" s="1"/>
  <c r="K555" i="1" a="1"/>
  <c r="K555" i="1" s="1"/>
  <c r="L555" i="1" s="1"/>
  <c r="K556" i="1" a="1"/>
  <c r="K556" i="1" s="1"/>
  <c r="L556" i="1" s="1"/>
  <c r="K557" i="1" a="1"/>
  <c r="K557" i="1" s="1"/>
  <c r="L557" i="1" s="1"/>
  <c r="K558" i="1" a="1"/>
  <c r="K558" i="1" s="1"/>
  <c r="L558" i="1" s="1"/>
  <c r="K559" i="1" a="1"/>
  <c r="K559" i="1" s="1"/>
  <c r="L559" i="1" s="1"/>
  <c r="K560" i="1" a="1"/>
  <c r="K560" i="1" s="1"/>
  <c r="L560" i="1" s="1"/>
  <c r="K561" i="1" a="1"/>
  <c r="K561" i="1" s="1"/>
  <c r="L561" i="1" s="1"/>
  <c r="K562" i="1" a="1"/>
  <c r="K562" i="1" s="1"/>
  <c r="L562" i="1" s="1"/>
  <c r="K563" i="1" a="1"/>
  <c r="K563" i="1" s="1"/>
  <c r="L563" i="1" s="1"/>
  <c r="K564" i="1" a="1"/>
  <c r="K564" i="1" s="1"/>
  <c r="L564" i="1" s="1"/>
  <c r="K565" i="1" a="1"/>
  <c r="K565" i="1" s="1"/>
  <c r="L565" i="1" s="1"/>
  <c r="K566" i="1" a="1"/>
  <c r="K566" i="1" s="1"/>
  <c r="L566" i="1" s="1"/>
  <c r="K567" i="1" a="1"/>
  <c r="K567" i="1" s="1"/>
  <c r="L567" i="1" s="1"/>
  <c r="K568" i="1" a="1"/>
  <c r="K568" i="1" s="1"/>
  <c r="L568" i="1" s="1"/>
  <c r="K569" i="1" a="1"/>
  <c r="K569" i="1" s="1"/>
  <c r="L569" i="1" s="1"/>
  <c r="K570" i="1" a="1"/>
  <c r="K570" i="1" s="1"/>
  <c r="L570" i="1" s="1"/>
  <c r="K571" i="1" a="1"/>
  <c r="K571" i="1" s="1"/>
  <c r="L571" i="1" s="1"/>
  <c r="K572" i="1" a="1"/>
  <c r="K572" i="1" s="1"/>
  <c r="L572" i="1" s="1"/>
  <c r="K573" i="1" a="1"/>
  <c r="K573" i="1" s="1"/>
  <c r="L573" i="1" s="1"/>
  <c r="K574" i="1" a="1"/>
  <c r="K574" i="1" s="1"/>
  <c r="L574" i="1" s="1"/>
  <c r="K575" i="1" a="1"/>
  <c r="K575" i="1" s="1"/>
  <c r="L575" i="1" s="1"/>
  <c r="K576" i="1" a="1"/>
  <c r="K576" i="1" s="1"/>
  <c r="L576" i="1" s="1"/>
  <c r="K577" i="1" a="1"/>
  <c r="K577" i="1" s="1"/>
  <c r="L577" i="1" s="1"/>
  <c r="K578" i="1" a="1"/>
  <c r="K578" i="1" s="1"/>
  <c r="L578" i="1" s="1"/>
  <c r="K579" i="1" a="1"/>
  <c r="K579" i="1" s="1"/>
  <c r="L579" i="1" s="1"/>
  <c r="K580" i="1" a="1"/>
  <c r="K580" i="1" s="1"/>
  <c r="L580" i="1" s="1"/>
  <c r="K581" i="1" a="1"/>
  <c r="K581" i="1" s="1"/>
  <c r="L581" i="1" s="1"/>
  <c r="K582" i="1" a="1"/>
  <c r="K582" i="1" s="1"/>
  <c r="L582" i="1" s="1"/>
  <c r="K583" i="1" a="1"/>
  <c r="K583" i="1" s="1"/>
  <c r="L583" i="1" s="1"/>
  <c r="K584" i="1" a="1"/>
  <c r="K584" i="1" s="1"/>
  <c r="L584" i="1" s="1"/>
  <c r="K585" i="1" a="1"/>
  <c r="K585" i="1" s="1"/>
  <c r="L585" i="1" s="1"/>
  <c r="K586" i="1" a="1"/>
  <c r="K586" i="1" s="1"/>
  <c r="L586" i="1" s="1"/>
  <c r="K587" i="1" a="1"/>
  <c r="K587" i="1" s="1"/>
  <c r="L587" i="1" s="1"/>
  <c r="K588" i="1" a="1"/>
  <c r="K588" i="1" s="1"/>
  <c r="L588" i="1" s="1"/>
  <c r="K589" i="1" a="1"/>
  <c r="K589" i="1" s="1"/>
  <c r="L589" i="1" s="1"/>
  <c r="K590" i="1" a="1"/>
  <c r="K590" i="1" s="1"/>
  <c r="L590" i="1" s="1"/>
  <c r="K591" i="1" a="1"/>
  <c r="K591" i="1" s="1"/>
  <c r="L591" i="1" s="1"/>
  <c r="K592" i="1" a="1"/>
  <c r="K592" i="1" s="1"/>
  <c r="L592" i="1" s="1"/>
  <c r="K593" i="1" a="1"/>
  <c r="K593" i="1" s="1"/>
  <c r="L593" i="1" s="1"/>
  <c r="K594" i="1" a="1"/>
  <c r="K594" i="1" s="1"/>
  <c r="L594" i="1" s="1"/>
  <c r="K595" i="1" a="1"/>
  <c r="K595" i="1" s="1"/>
  <c r="L595" i="1" s="1"/>
  <c r="K596" i="1" a="1"/>
  <c r="K596" i="1" s="1"/>
  <c r="L596" i="1" s="1"/>
  <c r="K597" i="1" a="1"/>
  <c r="K597" i="1" s="1"/>
  <c r="L597" i="1" s="1"/>
  <c r="K598" i="1" a="1"/>
  <c r="K598" i="1" s="1"/>
  <c r="L598" i="1" s="1"/>
  <c r="K599" i="1" a="1"/>
  <c r="K599" i="1" s="1"/>
  <c r="L599" i="1" s="1"/>
  <c r="K600" i="1" a="1"/>
  <c r="K600" i="1" s="1"/>
  <c r="L600" i="1" s="1"/>
  <c r="K601" i="1" a="1"/>
  <c r="K601" i="1" s="1"/>
  <c r="L601" i="1" s="1"/>
  <c r="K602" i="1" a="1"/>
  <c r="K602" i="1" s="1"/>
  <c r="L602" i="1" s="1"/>
  <c r="K603" i="1" a="1"/>
  <c r="K603" i="1" s="1"/>
  <c r="L603" i="1" s="1"/>
  <c r="K604" i="1" a="1"/>
  <c r="K604" i="1" s="1"/>
  <c r="L604" i="1" s="1"/>
  <c r="K605" i="1" a="1"/>
  <c r="K605" i="1" s="1"/>
  <c r="L605" i="1" s="1"/>
  <c r="K606" i="1" a="1"/>
  <c r="K606" i="1" s="1"/>
  <c r="L606" i="1" s="1"/>
  <c r="K607" i="1" a="1"/>
  <c r="K607" i="1" s="1"/>
  <c r="L607" i="1" s="1"/>
  <c r="K608" i="1" a="1"/>
  <c r="K608" i="1" s="1"/>
  <c r="L608" i="1" s="1"/>
  <c r="K609" i="1" a="1"/>
  <c r="K609" i="1" s="1"/>
  <c r="L609" i="1" s="1"/>
  <c r="K610" i="1" a="1"/>
  <c r="K610" i="1" s="1"/>
  <c r="L610" i="1" s="1"/>
  <c r="K611" i="1" a="1"/>
  <c r="K611" i="1" s="1"/>
  <c r="L611" i="1" s="1"/>
  <c r="K612" i="1" a="1"/>
  <c r="K612" i="1" s="1"/>
  <c r="L612" i="1" s="1"/>
  <c r="K613" i="1" a="1"/>
  <c r="K613" i="1" s="1"/>
  <c r="L613" i="1" s="1"/>
  <c r="K614" i="1" a="1"/>
  <c r="K614" i="1" s="1"/>
  <c r="L614" i="1" s="1"/>
  <c r="K615" i="1" a="1"/>
  <c r="K615" i="1" s="1"/>
  <c r="L615" i="1" s="1"/>
  <c r="K616" i="1" a="1"/>
  <c r="K616" i="1" s="1"/>
  <c r="L616" i="1" s="1"/>
  <c r="K617" i="1" a="1"/>
  <c r="K617" i="1" s="1"/>
  <c r="L617" i="1" s="1"/>
  <c r="K618" i="1" a="1"/>
  <c r="K618" i="1" s="1"/>
  <c r="L618" i="1" s="1"/>
  <c r="K619" i="1" a="1"/>
  <c r="K619" i="1" s="1"/>
  <c r="L619" i="1" s="1"/>
  <c r="K620" i="1" a="1"/>
  <c r="K620" i="1" s="1"/>
  <c r="L620" i="1" s="1"/>
  <c r="K621" i="1" a="1"/>
  <c r="K621" i="1" s="1"/>
  <c r="L621" i="1" s="1"/>
  <c r="K622" i="1" a="1"/>
  <c r="K622" i="1" s="1"/>
  <c r="L622" i="1" s="1"/>
  <c r="K623" i="1" a="1"/>
  <c r="K623" i="1" s="1"/>
  <c r="L623" i="1" s="1"/>
  <c r="K624" i="1" a="1"/>
  <c r="K624" i="1" s="1"/>
  <c r="L624" i="1" s="1"/>
  <c r="K625" i="1" a="1"/>
  <c r="K625" i="1" s="1"/>
  <c r="L625" i="1" s="1"/>
  <c r="K626" i="1" a="1"/>
  <c r="K626" i="1" s="1"/>
  <c r="L626" i="1" s="1"/>
  <c r="K627" i="1" a="1"/>
  <c r="K627" i="1" s="1"/>
  <c r="L627" i="1" s="1"/>
  <c r="K628" i="1" a="1"/>
  <c r="K628" i="1" s="1"/>
  <c r="L628" i="1" s="1"/>
  <c r="K629" i="1" a="1"/>
  <c r="K629" i="1" s="1"/>
  <c r="L629" i="1" s="1"/>
  <c r="K630" i="1" a="1"/>
  <c r="K630" i="1" s="1"/>
  <c r="L630" i="1" s="1"/>
  <c r="K631" i="1" a="1"/>
  <c r="K631" i="1" s="1"/>
  <c r="L631" i="1" s="1"/>
  <c r="K632" i="1" a="1"/>
  <c r="K632" i="1" s="1"/>
  <c r="L632" i="1" s="1"/>
  <c r="K633" i="1" a="1"/>
  <c r="K633" i="1" s="1"/>
  <c r="L633" i="1" s="1"/>
  <c r="K634" i="1" a="1"/>
  <c r="K634" i="1" s="1"/>
  <c r="L634" i="1" s="1"/>
  <c r="K635" i="1" a="1"/>
  <c r="K635" i="1" s="1"/>
  <c r="L635" i="1" s="1"/>
  <c r="K636" i="1" a="1"/>
  <c r="K636" i="1" s="1"/>
  <c r="L636" i="1" s="1"/>
  <c r="K637" i="1" a="1"/>
  <c r="K637" i="1" s="1"/>
  <c r="L637" i="1" s="1"/>
  <c r="K638" i="1" a="1"/>
  <c r="K638" i="1" s="1"/>
  <c r="L638" i="1" s="1"/>
  <c r="K639" i="1" a="1"/>
  <c r="K639" i="1" s="1"/>
  <c r="L639" i="1" s="1"/>
  <c r="K640" i="1" a="1"/>
  <c r="K640" i="1" s="1"/>
  <c r="L640" i="1" s="1"/>
  <c r="K641" i="1" a="1"/>
  <c r="K641" i="1" s="1"/>
  <c r="L641" i="1" s="1"/>
  <c r="K642" i="1" a="1"/>
  <c r="K642" i="1" s="1"/>
  <c r="L642" i="1" s="1"/>
  <c r="K643" i="1" a="1"/>
  <c r="K643" i="1" s="1"/>
  <c r="L643" i="1" s="1"/>
  <c r="K644" i="1" a="1"/>
  <c r="K644" i="1" s="1"/>
  <c r="L644" i="1" s="1"/>
  <c r="K645" i="1" a="1"/>
  <c r="K645" i="1" s="1"/>
  <c r="L645" i="1" s="1"/>
  <c r="K646" i="1" a="1"/>
  <c r="K646" i="1" s="1"/>
  <c r="L646" i="1" s="1"/>
  <c r="K647" i="1" a="1"/>
  <c r="K647" i="1" s="1"/>
  <c r="L647" i="1" s="1"/>
  <c r="K648" i="1" a="1"/>
  <c r="K648" i="1" s="1"/>
  <c r="L648" i="1" s="1"/>
  <c r="K649" i="1" a="1"/>
  <c r="K649" i="1" s="1"/>
  <c r="L649" i="1" s="1"/>
  <c r="K650" i="1" a="1"/>
  <c r="K650" i="1" s="1"/>
  <c r="L650" i="1" s="1"/>
  <c r="K651" i="1" a="1"/>
  <c r="K651" i="1" s="1"/>
  <c r="L651" i="1" s="1"/>
  <c r="K652" i="1" a="1"/>
  <c r="K652" i="1" s="1"/>
  <c r="L652" i="1" s="1"/>
  <c r="K653" i="1" a="1"/>
  <c r="K653" i="1" s="1"/>
  <c r="L653" i="1" s="1"/>
  <c r="K654" i="1" a="1"/>
  <c r="K654" i="1" s="1"/>
  <c r="L654" i="1" s="1"/>
  <c r="K655" i="1" a="1"/>
  <c r="K655" i="1" s="1"/>
  <c r="L655" i="1" s="1"/>
  <c r="K656" i="1" a="1"/>
  <c r="K656" i="1" s="1"/>
  <c r="L656" i="1" s="1"/>
  <c r="K657" i="1" a="1"/>
  <c r="K657" i="1" s="1"/>
  <c r="L657" i="1" s="1"/>
  <c r="K658" i="1" a="1"/>
  <c r="K658" i="1" s="1"/>
  <c r="L658" i="1" s="1"/>
  <c r="K659" i="1" a="1"/>
  <c r="K659" i="1" s="1"/>
  <c r="L659" i="1" s="1"/>
  <c r="K660" i="1" a="1"/>
  <c r="K660" i="1" s="1"/>
  <c r="L660" i="1" s="1"/>
  <c r="K661" i="1" a="1"/>
  <c r="K661" i="1" s="1"/>
  <c r="L661" i="1" s="1"/>
  <c r="K662" i="1" a="1"/>
  <c r="K662" i="1" s="1"/>
  <c r="L662" i="1" s="1"/>
  <c r="K663" i="1" a="1"/>
  <c r="K663" i="1" s="1"/>
  <c r="L663" i="1" s="1"/>
  <c r="K664" i="1" a="1"/>
  <c r="K664" i="1" s="1"/>
  <c r="L664" i="1" s="1"/>
  <c r="K665" i="1" a="1"/>
  <c r="K665" i="1" s="1"/>
  <c r="L665" i="1" s="1"/>
  <c r="K666" i="1" a="1"/>
  <c r="K666" i="1" s="1"/>
  <c r="L666" i="1" s="1"/>
  <c r="K667" i="1" a="1"/>
  <c r="K667" i="1" s="1"/>
  <c r="L667" i="1" s="1"/>
  <c r="K668" i="1" a="1"/>
  <c r="K668" i="1" s="1"/>
  <c r="L668" i="1" s="1"/>
  <c r="K669" i="1" a="1"/>
  <c r="K669" i="1" s="1"/>
  <c r="L669" i="1" s="1"/>
  <c r="K670" i="1" a="1"/>
  <c r="K670" i="1" s="1"/>
  <c r="L670" i="1" s="1"/>
  <c r="K671" i="1" a="1"/>
  <c r="K671" i="1" s="1"/>
  <c r="L671" i="1" s="1"/>
  <c r="K672" i="1" a="1"/>
  <c r="K672" i="1" s="1"/>
  <c r="L672" i="1" s="1"/>
  <c r="K673" i="1" a="1"/>
  <c r="K673" i="1" s="1"/>
  <c r="L673" i="1" s="1"/>
  <c r="K674" i="1" a="1"/>
  <c r="K674" i="1" s="1"/>
  <c r="L674" i="1" s="1"/>
  <c r="K675" i="1" a="1"/>
  <c r="K675" i="1" s="1"/>
  <c r="L675" i="1" s="1"/>
  <c r="K676" i="1" a="1"/>
  <c r="K676" i="1" s="1"/>
  <c r="L676" i="1" s="1"/>
  <c r="K677" i="1" a="1"/>
  <c r="K677" i="1" s="1"/>
  <c r="L677" i="1" s="1"/>
  <c r="K678" i="1" a="1"/>
  <c r="K678" i="1" s="1"/>
  <c r="L678" i="1" s="1"/>
  <c r="K679" i="1" a="1"/>
  <c r="K679" i="1" s="1"/>
  <c r="L679" i="1" s="1"/>
  <c r="K680" i="1" a="1"/>
  <c r="K680" i="1" s="1"/>
  <c r="L680" i="1" s="1"/>
  <c r="K681" i="1" a="1"/>
  <c r="K681" i="1" s="1"/>
  <c r="L681" i="1" s="1"/>
  <c r="K682" i="1" a="1"/>
  <c r="K682" i="1" s="1"/>
  <c r="L682" i="1" s="1"/>
  <c r="K683" i="1" a="1"/>
  <c r="K683" i="1" s="1"/>
  <c r="L683" i="1" s="1"/>
  <c r="K684" i="1" a="1"/>
  <c r="K684" i="1" s="1"/>
  <c r="L684" i="1" s="1"/>
  <c r="K685" i="1" a="1"/>
  <c r="K685" i="1" s="1"/>
  <c r="L685" i="1" s="1"/>
  <c r="K686" i="1" a="1"/>
  <c r="K686" i="1" s="1"/>
  <c r="L686" i="1" s="1"/>
  <c r="K687" i="1" a="1"/>
  <c r="K687" i="1" s="1"/>
  <c r="L687" i="1" s="1"/>
  <c r="K688" i="1" a="1"/>
  <c r="K688" i="1" s="1"/>
  <c r="L688" i="1" s="1"/>
  <c r="K689" i="1" a="1"/>
  <c r="K689" i="1" s="1"/>
  <c r="L689" i="1" s="1"/>
  <c r="K690" i="1" a="1"/>
  <c r="K690" i="1" s="1"/>
  <c r="L690" i="1" s="1"/>
  <c r="K691" i="1" a="1"/>
  <c r="K691" i="1" s="1"/>
  <c r="L691" i="1" s="1"/>
  <c r="K692" i="1" a="1"/>
  <c r="K692" i="1" s="1"/>
  <c r="L692" i="1" s="1"/>
  <c r="K693" i="1" a="1"/>
  <c r="K693" i="1" s="1"/>
  <c r="L693" i="1" s="1"/>
  <c r="K694" i="1" a="1"/>
  <c r="K694" i="1" s="1"/>
  <c r="L694" i="1" s="1"/>
  <c r="K695" i="1" a="1"/>
  <c r="K695" i="1" s="1"/>
  <c r="L695" i="1" s="1"/>
  <c r="K696" i="1" a="1"/>
  <c r="K696" i="1" s="1"/>
  <c r="L696" i="1" s="1"/>
  <c r="K697" i="1" a="1"/>
  <c r="K697" i="1" s="1"/>
  <c r="L697" i="1" s="1"/>
  <c r="K698" i="1" a="1"/>
  <c r="K698" i="1" s="1"/>
  <c r="L698" i="1" s="1"/>
  <c r="K699" i="1" a="1"/>
  <c r="K699" i="1" s="1"/>
  <c r="L699" i="1" s="1"/>
  <c r="K700" i="1" a="1"/>
  <c r="K700" i="1" s="1"/>
  <c r="L700" i="1" s="1"/>
  <c r="K701" i="1" a="1"/>
  <c r="K701" i="1" s="1"/>
  <c r="L701" i="1" s="1"/>
  <c r="K702" i="1" a="1"/>
  <c r="K702" i="1" s="1"/>
  <c r="L702" i="1" s="1"/>
  <c r="K703" i="1" a="1"/>
  <c r="K703" i="1" s="1"/>
  <c r="L703" i="1" s="1"/>
  <c r="K704" i="1" a="1"/>
  <c r="K704" i="1" s="1"/>
  <c r="L704" i="1" s="1"/>
  <c r="K705" i="1" a="1"/>
  <c r="K705" i="1" s="1"/>
  <c r="L705" i="1" s="1"/>
  <c r="K706" i="1" a="1"/>
  <c r="K706" i="1" s="1"/>
  <c r="L706" i="1" s="1"/>
  <c r="K707" i="1" a="1"/>
  <c r="K707" i="1" s="1"/>
  <c r="L707" i="1" s="1"/>
  <c r="K708" i="1" a="1"/>
  <c r="K708" i="1" s="1"/>
  <c r="L708" i="1" s="1"/>
  <c r="K709" i="1" a="1"/>
  <c r="K709" i="1" s="1"/>
  <c r="L709" i="1" s="1"/>
  <c r="K710" i="1" a="1"/>
  <c r="K710" i="1" s="1"/>
  <c r="L710" i="1" s="1"/>
  <c r="K711" i="1" a="1"/>
  <c r="K711" i="1" s="1"/>
  <c r="L711" i="1" s="1"/>
  <c r="K712" i="1" a="1"/>
  <c r="K712" i="1" s="1"/>
  <c r="L712" i="1" s="1"/>
  <c r="K713" i="1" a="1"/>
  <c r="K713" i="1" s="1"/>
  <c r="L713" i="1" s="1"/>
  <c r="K714" i="1" a="1"/>
  <c r="K714" i="1" s="1"/>
  <c r="L714" i="1" s="1"/>
  <c r="K715" i="1" a="1"/>
  <c r="K715" i="1" s="1"/>
  <c r="L715" i="1" s="1"/>
  <c r="K716" i="1" a="1"/>
  <c r="K716" i="1" s="1"/>
  <c r="L716" i="1" s="1"/>
  <c r="K717" i="1" a="1"/>
  <c r="K717" i="1" s="1"/>
  <c r="L717" i="1" s="1"/>
  <c r="K718" i="1" a="1"/>
  <c r="K718" i="1" s="1"/>
  <c r="L718" i="1" s="1"/>
  <c r="K719" i="1" a="1"/>
  <c r="K719" i="1" s="1"/>
  <c r="L719" i="1" s="1"/>
  <c r="K720" i="1" a="1"/>
  <c r="K720" i="1" s="1"/>
  <c r="L720" i="1" s="1"/>
  <c r="K721" i="1" a="1"/>
  <c r="K721" i="1" s="1"/>
  <c r="L721" i="1" s="1"/>
  <c r="K722" i="1" a="1"/>
  <c r="K722" i="1" s="1"/>
  <c r="L722" i="1" s="1"/>
  <c r="K723" i="1" a="1"/>
  <c r="K723" i="1" s="1"/>
  <c r="L723" i="1" s="1"/>
  <c r="K724" i="1" a="1"/>
  <c r="K724" i="1" s="1"/>
  <c r="L724" i="1" s="1"/>
  <c r="K725" i="1" a="1"/>
  <c r="K725" i="1" s="1"/>
  <c r="L725" i="1" s="1"/>
  <c r="K726" i="1" a="1"/>
  <c r="K726" i="1" s="1"/>
  <c r="L726" i="1" s="1"/>
  <c r="K727" i="1" a="1"/>
  <c r="K727" i="1" s="1"/>
  <c r="L727" i="1" s="1"/>
  <c r="K728" i="1" a="1"/>
  <c r="K728" i="1" s="1"/>
  <c r="L728" i="1" s="1"/>
  <c r="K729" i="1" a="1"/>
  <c r="K729" i="1" s="1"/>
  <c r="L729" i="1" s="1"/>
  <c r="K730" i="1" a="1"/>
  <c r="K730" i="1" s="1"/>
  <c r="L730" i="1" s="1"/>
  <c r="K731" i="1" a="1"/>
  <c r="K731" i="1" s="1"/>
  <c r="L731" i="1" s="1"/>
  <c r="K732" i="1" a="1"/>
  <c r="K732" i="1" s="1"/>
  <c r="L732" i="1" s="1"/>
  <c r="K733" i="1" a="1"/>
  <c r="K733" i="1" s="1"/>
  <c r="L733" i="1" s="1"/>
  <c r="K734" i="1" a="1"/>
  <c r="K734" i="1" s="1"/>
  <c r="L734" i="1" s="1"/>
  <c r="K735" i="1" a="1"/>
  <c r="K735" i="1" s="1"/>
  <c r="L735" i="1" s="1"/>
  <c r="K736" i="1" a="1"/>
  <c r="K736" i="1" s="1"/>
  <c r="L736" i="1" s="1"/>
  <c r="K737" i="1" a="1"/>
  <c r="K737" i="1" s="1"/>
  <c r="L737" i="1" s="1"/>
  <c r="K738" i="1" a="1"/>
  <c r="K738" i="1" s="1"/>
  <c r="L738" i="1" s="1"/>
  <c r="K739" i="1" a="1"/>
  <c r="K739" i="1" s="1"/>
  <c r="L739" i="1" s="1"/>
  <c r="K740" i="1" a="1"/>
  <c r="K740" i="1" s="1"/>
  <c r="L740" i="1" s="1"/>
  <c r="K741" i="1" a="1"/>
  <c r="K741" i="1" s="1"/>
  <c r="L741" i="1" s="1"/>
  <c r="K742" i="1" a="1"/>
  <c r="K742" i="1" s="1"/>
  <c r="L742" i="1" s="1"/>
  <c r="K743" i="1" a="1"/>
  <c r="K743" i="1" s="1"/>
  <c r="L743" i="1" s="1"/>
  <c r="K744" i="1" a="1"/>
  <c r="K744" i="1" s="1"/>
  <c r="L744" i="1" s="1"/>
  <c r="K745" i="1" a="1"/>
  <c r="K745" i="1" s="1"/>
  <c r="L745" i="1" s="1"/>
  <c r="K746" i="1" a="1"/>
  <c r="K746" i="1" s="1"/>
  <c r="L746" i="1" s="1"/>
  <c r="K747" i="1" a="1"/>
  <c r="K747" i="1" s="1"/>
  <c r="L747" i="1" s="1"/>
  <c r="K748" i="1" a="1"/>
  <c r="K748" i="1" s="1"/>
  <c r="L748" i="1" s="1"/>
  <c r="K749" i="1" a="1"/>
  <c r="K749" i="1" s="1"/>
  <c r="L749" i="1" s="1"/>
  <c r="K750" i="1" a="1"/>
  <c r="K750" i="1" s="1"/>
  <c r="L750" i="1" s="1"/>
  <c r="K751" i="1" a="1"/>
  <c r="K751" i="1" s="1"/>
  <c r="L751" i="1" s="1"/>
  <c r="K752" i="1" a="1"/>
  <c r="K752" i="1" s="1"/>
  <c r="L752" i="1" s="1"/>
  <c r="K753" i="1" a="1"/>
  <c r="K753" i="1" s="1"/>
  <c r="L753" i="1" s="1"/>
  <c r="K754" i="1" a="1"/>
  <c r="K754" i="1" s="1"/>
  <c r="L754" i="1" s="1"/>
  <c r="K755" i="1" a="1"/>
  <c r="K755" i="1" s="1"/>
  <c r="L755" i="1" s="1"/>
  <c r="K756" i="1" a="1"/>
  <c r="K756" i="1" s="1"/>
  <c r="L756" i="1" s="1"/>
  <c r="K757" i="1" a="1"/>
  <c r="K757" i="1" s="1"/>
  <c r="L757" i="1" s="1"/>
  <c r="K758" i="1" a="1"/>
  <c r="K758" i="1" s="1"/>
  <c r="L758" i="1" s="1"/>
  <c r="K759" i="1" a="1"/>
  <c r="K759" i="1" s="1"/>
  <c r="L759" i="1" s="1"/>
  <c r="K760" i="1" a="1"/>
  <c r="K760" i="1" s="1"/>
  <c r="L760" i="1" s="1"/>
  <c r="K761" i="1" a="1"/>
  <c r="K761" i="1" s="1"/>
  <c r="L761" i="1" s="1"/>
  <c r="K762" i="1" a="1"/>
  <c r="K762" i="1" s="1"/>
  <c r="L762" i="1" s="1"/>
  <c r="K763" i="1" a="1"/>
  <c r="K763" i="1" s="1"/>
  <c r="L763" i="1" s="1"/>
  <c r="K764" i="1" a="1"/>
  <c r="K764" i="1" s="1"/>
  <c r="L764" i="1" s="1"/>
  <c r="K765" i="1" a="1"/>
  <c r="K765" i="1" s="1"/>
  <c r="L765" i="1" s="1"/>
  <c r="K766" i="1" a="1"/>
  <c r="K766" i="1" s="1"/>
  <c r="L766" i="1" s="1"/>
  <c r="K767" i="1" a="1"/>
  <c r="K767" i="1" s="1"/>
  <c r="L767" i="1" s="1"/>
  <c r="K768" i="1" a="1"/>
  <c r="K768" i="1" s="1"/>
  <c r="L768" i="1" s="1"/>
  <c r="K769" i="1" a="1"/>
  <c r="K769" i="1" s="1"/>
  <c r="L769" i="1" s="1"/>
  <c r="K770" i="1" a="1"/>
  <c r="K770" i="1" s="1"/>
  <c r="L770" i="1" s="1"/>
  <c r="K771" i="1" a="1"/>
  <c r="K771" i="1" s="1"/>
  <c r="L771" i="1" s="1"/>
  <c r="K772" i="1" a="1"/>
  <c r="K772" i="1" s="1"/>
  <c r="L772" i="1" s="1"/>
  <c r="K773" i="1" a="1"/>
  <c r="K773" i="1" s="1"/>
  <c r="L773" i="1" s="1"/>
  <c r="K774" i="1" a="1"/>
  <c r="K774" i="1" s="1"/>
  <c r="L774" i="1" s="1"/>
  <c r="K775" i="1" a="1"/>
  <c r="K775" i="1" s="1"/>
  <c r="L775" i="1" s="1"/>
  <c r="K776" i="1" a="1"/>
  <c r="K776" i="1" s="1"/>
  <c r="L776" i="1" s="1"/>
  <c r="K777" i="1" a="1"/>
  <c r="K777" i="1" s="1"/>
  <c r="L777" i="1" s="1"/>
  <c r="K778" i="1" a="1"/>
  <c r="K778" i="1" s="1"/>
  <c r="L778" i="1" s="1"/>
  <c r="K779" i="1" a="1"/>
  <c r="K779" i="1" s="1"/>
  <c r="L779" i="1" s="1"/>
  <c r="K780" i="1" a="1"/>
  <c r="K780" i="1" s="1"/>
  <c r="L780" i="1" s="1"/>
  <c r="K781" i="1" a="1"/>
  <c r="K781" i="1" s="1"/>
  <c r="L781" i="1" s="1"/>
  <c r="K782" i="1" a="1"/>
  <c r="K782" i="1" s="1"/>
  <c r="L782" i="1" s="1"/>
  <c r="K783" i="1" a="1"/>
  <c r="K783" i="1" s="1"/>
  <c r="L783" i="1" s="1"/>
  <c r="K784" i="1" a="1"/>
  <c r="K784" i="1" s="1"/>
  <c r="L784" i="1" s="1"/>
  <c r="K785" i="1" a="1"/>
  <c r="K785" i="1" s="1"/>
  <c r="L785" i="1" s="1"/>
  <c r="K786" i="1" a="1"/>
  <c r="K786" i="1" s="1"/>
  <c r="L786" i="1" s="1"/>
  <c r="K787" i="1" a="1"/>
  <c r="K787" i="1" s="1"/>
  <c r="L787" i="1" s="1"/>
  <c r="K788" i="1" a="1"/>
  <c r="K788" i="1" s="1"/>
  <c r="L788" i="1" s="1"/>
  <c r="K789" i="1" a="1"/>
  <c r="K789" i="1" s="1"/>
  <c r="L789" i="1" s="1"/>
  <c r="K790" i="1" a="1"/>
  <c r="K790" i="1" s="1"/>
  <c r="L790" i="1" s="1"/>
  <c r="K791" i="1" a="1"/>
  <c r="K791" i="1" s="1"/>
  <c r="L791" i="1" s="1"/>
  <c r="K792" i="1" a="1"/>
  <c r="K792" i="1" s="1"/>
  <c r="L792" i="1" s="1"/>
  <c r="K793" i="1" a="1"/>
  <c r="K793" i="1" s="1"/>
  <c r="L793" i="1" s="1"/>
  <c r="K794" i="1" a="1"/>
  <c r="K794" i="1" s="1"/>
  <c r="L794" i="1" s="1"/>
  <c r="K795" i="1" a="1"/>
  <c r="K795" i="1" s="1"/>
  <c r="L795" i="1" s="1"/>
  <c r="K796" i="1" a="1"/>
  <c r="K796" i="1" s="1"/>
  <c r="L796" i="1" s="1"/>
  <c r="K797" i="1" a="1"/>
  <c r="K797" i="1" s="1"/>
  <c r="L797" i="1" s="1"/>
  <c r="K798" i="1" a="1"/>
  <c r="K798" i="1" s="1"/>
  <c r="L798" i="1" s="1"/>
  <c r="K2" i="1" a="1"/>
  <c r="K2" i="1" s="1"/>
  <c r="L2" i="1" s="1"/>
  <c r="C750" i="7" l="1"/>
  <c r="C749" i="7"/>
  <c r="C748" i="7"/>
  <c r="C747" i="7"/>
  <c r="C746" i="7"/>
  <c r="C745" i="7"/>
  <c r="C744" i="7"/>
  <c r="C743" i="7"/>
  <c r="C742" i="7"/>
  <c r="C741" i="7"/>
  <c r="C740" i="7"/>
  <c r="C739" i="7"/>
  <c r="C738" i="7"/>
  <c r="C737" i="7"/>
  <c r="C736" i="7"/>
  <c r="C735" i="7"/>
  <c r="C734" i="7"/>
  <c r="C733" i="7"/>
  <c r="C732" i="7"/>
  <c r="C731" i="7"/>
  <c r="C730" i="7"/>
  <c r="C729" i="7"/>
  <c r="C728" i="7"/>
  <c r="C727" i="7"/>
  <c r="C726" i="7"/>
  <c r="C725" i="7"/>
  <c r="C724" i="7"/>
  <c r="C723" i="7"/>
  <c r="C722" i="7"/>
  <c r="C721" i="7"/>
  <c r="C720" i="7"/>
  <c r="C719" i="7"/>
  <c r="C718" i="7"/>
  <c r="C717" i="7"/>
  <c r="C716" i="7"/>
  <c r="C715" i="7"/>
  <c r="C714" i="7"/>
  <c r="C713" i="7"/>
  <c r="C712" i="7"/>
  <c r="C711" i="7"/>
  <c r="C710" i="7"/>
  <c r="C709" i="7"/>
  <c r="C708" i="7"/>
  <c r="C707" i="7"/>
  <c r="C706" i="7"/>
  <c r="C705" i="7"/>
  <c r="C704" i="7"/>
  <c r="C703" i="7"/>
  <c r="C702" i="7"/>
  <c r="C701" i="7"/>
  <c r="C700" i="7"/>
  <c r="C699" i="7"/>
  <c r="C698" i="7"/>
  <c r="C697" i="7"/>
  <c r="C696" i="7"/>
  <c r="C695" i="7"/>
  <c r="C694" i="7"/>
  <c r="C693" i="7"/>
  <c r="C692" i="7"/>
  <c r="C691" i="7"/>
  <c r="C690" i="7"/>
  <c r="C689" i="7"/>
  <c r="C688" i="7"/>
  <c r="C687" i="7"/>
  <c r="C686" i="7"/>
  <c r="C685" i="7"/>
  <c r="C684" i="7"/>
  <c r="C683" i="7"/>
  <c r="C682" i="7"/>
  <c r="C681" i="7"/>
  <c r="C680" i="7"/>
  <c r="C679" i="7"/>
  <c r="C678" i="7"/>
  <c r="C677" i="7"/>
  <c r="C676" i="7"/>
  <c r="C675" i="7"/>
  <c r="C674" i="7"/>
  <c r="C673" i="7"/>
  <c r="C672" i="7"/>
  <c r="C671" i="7"/>
  <c r="C670" i="7"/>
  <c r="C669" i="7"/>
  <c r="C668" i="7"/>
  <c r="C667" i="7"/>
  <c r="C666" i="7"/>
  <c r="C665" i="7"/>
  <c r="C664" i="7"/>
  <c r="C663" i="7"/>
  <c r="C662" i="7"/>
  <c r="C661" i="7"/>
  <c r="C660" i="7"/>
  <c r="C659" i="7"/>
  <c r="C658" i="7"/>
  <c r="C657" i="7"/>
  <c r="C656" i="7"/>
  <c r="C655" i="7"/>
  <c r="C654" i="7"/>
  <c r="C653" i="7"/>
  <c r="C652" i="7"/>
  <c r="C651" i="7"/>
  <c r="C650" i="7"/>
  <c r="C649" i="7"/>
  <c r="C648" i="7"/>
  <c r="C647" i="7"/>
  <c r="C646" i="7"/>
  <c r="C645" i="7"/>
  <c r="C644" i="7"/>
  <c r="C643" i="7"/>
  <c r="C642" i="7"/>
  <c r="C641" i="7"/>
  <c r="C640" i="7"/>
  <c r="C639" i="7"/>
  <c r="C638" i="7"/>
  <c r="C637" i="7"/>
  <c r="C636" i="7"/>
  <c r="C635" i="7"/>
  <c r="C634" i="7"/>
  <c r="C633" i="7"/>
  <c r="C632" i="7"/>
  <c r="C631" i="7"/>
  <c r="C630" i="7"/>
  <c r="C629" i="7"/>
  <c r="C628" i="7"/>
  <c r="C627" i="7"/>
  <c r="C626" i="7"/>
  <c r="C625" i="7"/>
  <c r="C624" i="7"/>
  <c r="C623" i="7"/>
  <c r="C622" i="7"/>
  <c r="C621" i="7"/>
  <c r="C620" i="7"/>
  <c r="C619" i="7"/>
  <c r="C618" i="7"/>
  <c r="C617" i="7"/>
  <c r="C616" i="7"/>
  <c r="C615" i="7"/>
  <c r="C614" i="7"/>
  <c r="C613" i="7"/>
  <c r="C612" i="7"/>
  <c r="C611" i="7"/>
  <c r="C610" i="7"/>
  <c r="C609" i="7"/>
  <c r="C608" i="7"/>
  <c r="C607" i="7"/>
  <c r="C606" i="7"/>
  <c r="C605" i="7"/>
  <c r="C604" i="7"/>
  <c r="C603" i="7"/>
  <c r="C602" i="7"/>
  <c r="C601" i="7"/>
  <c r="C600" i="7"/>
  <c r="C599" i="7"/>
  <c r="C598" i="7"/>
  <c r="C597" i="7"/>
  <c r="C596" i="7"/>
  <c r="C595" i="7"/>
  <c r="C594" i="7"/>
  <c r="C593" i="7"/>
  <c r="C592" i="7"/>
  <c r="C591" i="7"/>
  <c r="C590" i="7"/>
  <c r="C589" i="7"/>
  <c r="C588" i="7"/>
  <c r="C587" i="7"/>
  <c r="C586" i="7"/>
  <c r="C585" i="7"/>
  <c r="C584" i="7"/>
  <c r="C583" i="7"/>
  <c r="C582" i="7"/>
  <c r="C581" i="7"/>
  <c r="C580" i="7"/>
  <c r="C579" i="7"/>
  <c r="C578" i="7"/>
  <c r="C577" i="7"/>
  <c r="C576" i="7"/>
  <c r="C575" i="7"/>
  <c r="C574" i="7"/>
  <c r="C573" i="7"/>
  <c r="C572" i="7"/>
  <c r="C571" i="7"/>
  <c r="C570" i="7"/>
  <c r="C569" i="7"/>
  <c r="C568" i="7"/>
  <c r="C567" i="7"/>
  <c r="C566" i="7"/>
  <c r="C565" i="7"/>
  <c r="C564" i="7"/>
  <c r="C563" i="7"/>
  <c r="C562" i="7"/>
  <c r="C561" i="7"/>
  <c r="C560" i="7"/>
  <c r="C559" i="7"/>
  <c r="C558" i="7"/>
  <c r="C557" i="7"/>
  <c r="C556" i="7"/>
  <c r="C555" i="7"/>
  <c r="C554" i="7"/>
  <c r="C553" i="7"/>
  <c r="C552" i="7"/>
  <c r="C551" i="7"/>
  <c r="C550" i="7"/>
  <c r="C549" i="7"/>
  <c r="C548" i="7"/>
  <c r="C547" i="7"/>
  <c r="C546" i="7"/>
  <c r="C545" i="7"/>
  <c r="C544" i="7"/>
  <c r="C543" i="7"/>
  <c r="C542" i="7"/>
  <c r="C541" i="7"/>
  <c r="C540" i="7"/>
  <c r="C539" i="7"/>
  <c r="C538" i="7"/>
  <c r="C537" i="7"/>
  <c r="C536" i="7"/>
  <c r="C535" i="7"/>
  <c r="C534" i="7"/>
  <c r="C533" i="7"/>
  <c r="C532" i="7"/>
  <c r="C531" i="7"/>
  <c r="C530" i="7"/>
  <c r="C529" i="7"/>
  <c r="C528" i="7"/>
  <c r="C527" i="7"/>
  <c r="C526" i="7"/>
  <c r="C525" i="7"/>
  <c r="C524" i="7"/>
  <c r="C523" i="7"/>
  <c r="C522" i="7"/>
  <c r="C521" i="7"/>
  <c r="C520" i="7"/>
  <c r="C519" i="7"/>
  <c r="C518" i="7"/>
  <c r="C517" i="7"/>
  <c r="C516" i="7"/>
  <c r="C515" i="7"/>
  <c r="C514" i="7"/>
  <c r="C513" i="7"/>
  <c r="C512" i="7"/>
  <c r="C511" i="7"/>
  <c r="C510" i="7"/>
  <c r="C509" i="7"/>
  <c r="C508" i="7"/>
  <c r="C507" i="7"/>
  <c r="C506" i="7"/>
  <c r="C505" i="7"/>
  <c r="C504" i="7"/>
  <c r="C503" i="7"/>
  <c r="C502" i="7"/>
  <c r="C501" i="7"/>
  <c r="C500" i="7"/>
  <c r="C499" i="7"/>
  <c r="C498" i="7"/>
  <c r="C497" i="7"/>
  <c r="C496" i="7"/>
  <c r="C495" i="7"/>
  <c r="C494" i="7"/>
  <c r="C493" i="7"/>
  <c r="C492" i="7"/>
  <c r="C491" i="7"/>
  <c r="C490" i="7"/>
  <c r="C489" i="7"/>
  <c r="C488" i="7"/>
  <c r="C487" i="7"/>
  <c r="C486" i="7"/>
  <c r="C485" i="7"/>
  <c r="C484" i="7"/>
  <c r="C483" i="7"/>
  <c r="C482" i="7"/>
  <c r="C481" i="7"/>
  <c r="C480" i="7"/>
  <c r="C479" i="7"/>
  <c r="C478" i="7"/>
  <c r="C477" i="7"/>
  <c r="C476" i="7"/>
  <c r="C475" i="7"/>
  <c r="C474" i="7"/>
  <c r="C473" i="7"/>
  <c r="C472" i="7"/>
  <c r="C471" i="7"/>
  <c r="C470" i="7"/>
  <c r="C469" i="7"/>
  <c r="C468" i="7"/>
  <c r="C467" i="7"/>
  <c r="C466" i="7"/>
  <c r="C465" i="7"/>
  <c r="C464" i="7"/>
  <c r="C463" i="7"/>
  <c r="C462" i="7"/>
  <c r="C461" i="7"/>
  <c r="C460" i="7"/>
  <c r="C459" i="7"/>
  <c r="C458" i="7"/>
  <c r="C457" i="7"/>
  <c r="C456" i="7"/>
  <c r="C455" i="7"/>
  <c r="C454" i="7"/>
  <c r="C453" i="7"/>
  <c r="C452" i="7"/>
  <c r="C451" i="7"/>
  <c r="C450" i="7"/>
  <c r="C449" i="7"/>
  <c r="C448" i="7"/>
  <c r="C447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C840" i="6"/>
  <c r="C839" i="6"/>
  <c r="C838" i="6"/>
  <c r="C837" i="6"/>
  <c r="C836" i="6"/>
  <c r="C835" i="6"/>
  <c r="C834" i="6"/>
  <c r="C833" i="6"/>
  <c r="C832" i="6"/>
  <c r="C831" i="6"/>
  <c r="C830" i="6"/>
  <c r="C829" i="6"/>
  <c r="C828" i="6"/>
  <c r="C827" i="6"/>
  <c r="C826" i="6"/>
  <c r="C825" i="6"/>
  <c r="C824" i="6"/>
  <c r="C823" i="6"/>
  <c r="C822" i="6"/>
  <c r="C821" i="6"/>
  <c r="C820" i="6"/>
  <c r="C819" i="6"/>
  <c r="C818" i="6"/>
  <c r="C817" i="6"/>
  <c r="C816" i="6"/>
  <c r="C815" i="6"/>
  <c r="C814" i="6"/>
  <c r="C813" i="6"/>
  <c r="C812" i="6"/>
  <c r="C811" i="6"/>
  <c r="C810" i="6"/>
  <c r="C809" i="6"/>
  <c r="C808" i="6"/>
  <c r="C807" i="6"/>
  <c r="C806" i="6"/>
  <c r="C805" i="6"/>
  <c r="C804" i="6"/>
  <c r="C803" i="6"/>
  <c r="C802" i="6"/>
  <c r="C801" i="6"/>
  <c r="C800" i="6"/>
  <c r="C799" i="6"/>
  <c r="C798" i="6"/>
  <c r="C797" i="6"/>
  <c r="C796" i="6"/>
  <c r="C795" i="6"/>
  <c r="C794" i="6"/>
  <c r="C793" i="6"/>
  <c r="C792" i="6"/>
  <c r="C791" i="6"/>
  <c r="C790" i="6"/>
  <c r="C789" i="6"/>
  <c r="C788" i="6"/>
  <c r="C787" i="6"/>
  <c r="C786" i="6"/>
  <c r="C785" i="6"/>
  <c r="C784" i="6"/>
  <c r="C783" i="6"/>
  <c r="C782" i="6"/>
  <c r="C781" i="6"/>
  <c r="C780" i="6"/>
  <c r="C779" i="6"/>
  <c r="C778" i="6"/>
  <c r="C777" i="6"/>
  <c r="C776" i="6"/>
  <c r="C775" i="6"/>
  <c r="C774" i="6"/>
  <c r="C773" i="6"/>
  <c r="C772" i="6"/>
  <c r="C771" i="6"/>
  <c r="C770" i="6"/>
  <c r="C769" i="6"/>
  <c r="C768" i="6"/>
  <c r="C767" i="6"/>
  <c r="C766" i="6"/>
  <c r="C765" i="6"/>
  <c r="C764" i="6"/>
  <c r="C763" i="6"/>
  <c r="C762" i="6"/>
  <c r="C761" i="6"/>
  <c r="C760" i="6"/>
  <c r="C759" i="6"/>
  <c r="C758" i="6"/>
  <c r="C757" i="6"/>
  <c r="C756" i="6"/>
  <c r="C755" i="6"/>
  <c r="C754" i="6"/>
  <c r="C753" i="6"/>
  <c r="C752" i="6"/>
  <c r="C751" i="6"/>
  <c r="C750" i="6"/>
  <c r="C749" i="6"/>
  <c r="C748" i="6"/>
  <c r="C747" i="6"/>
  <c r="C746" i="6"/>
  <c r="C745" i="6"/>
  <c r="C744" i="6"/>
  <c r="C743" i="6"/>
  <c r="C742" i="6"/>
  <c r="C741" i="6"/>
  <c r="C740" i="6"/>
  <c r="C739" i="6"/>
  <c r="C738" i="6"/>
  <c r="C737" i="6"/>
  <c r="C736" i="6"/>
  <c r="C735" i="6"/>
  <c r="C734" i="6"/>
  <c r="C733" i="6"/>
  <c r="C732" i="6"/>
  <c r="C731" i="6"/>
  <c r="C730" i="6"/>
  <c r="C729" i="6"/>
  <c r="C728" i="6"/>
  <c r="C727" i="6"/>
  <c r="C726" i="6"/>
  <c r="C725" i="6"/>
  <c r="C724" i="6"/>
  <c r="C723" i="6"/>
  <c r="C722" i="6"/>
  <c r="C721" i="6"/>
  <c r="C720" i="6"/>
  <c r="C719" i="6"/>
  <c r="C718" i="6"/>
  <c r="C717" i="6"/>
  <c r="C716" i="6"/>
  <c r="C715" i="6"/>
  <c r="C714" i="6"/>
  <c r="C713" i="6"/>
  <c r="C712" i="6"/>
  <c r="C711" i="6"/>
  <c r="C710" i="6"/>
  <c r="C709" i="6"/>
  <c r="C708" i="6"/>
  <c r="C707" i="6"/>
  <c r="C706" i="6"/>
  <c r="C705" i="6"/>
  <c r="C704" i="6"/>
  <c r="C703" i="6"/>
  <c r="C702" i="6"/>
  <c r="C701" i="6"/>
  <c r="C700" i="6"/>
  <c r="C699" i="6"/>
  <c r="C698" i="6"/>
  <c r="C697" i="6"/>
  <c r="C696" i="6"/>
  <c r="C695" i="6"/>
  <c r="C694" i="6"/>
  <c r="C693" i="6"/>
  <c r="C692" i="6"/>
  <c r="C691" i="6"/>
  <c r="C690" i="6"/>
  <c r="C689" i="6"/>
  <c r="C688" i="6"/>
  <c r="C687" i="6"/>
  <c r="C686" i="6"/>
  <c r="C685" i="6"/>
  <c r="C684" i="6"/>
  <c r="C683" i="6"/>
  <c r="C682" i="6"/>
  <c r="C681" i="6"/>
  <c r="C680" i="6"/>
  <c r="C679" i="6"/>
  <c r="C678" i="6"/>
  <c r="C677" i="6"/>
  <c r="C676" i="6"/>
  <c r="C675" i="6"/>
  <c r="C674" i="6"/>
  <c r="C673" i="6"/>
  <c r="C672" i="6"/>
  <c r="C671" i="6"/>
  <c r="C670" i="6"/>
  <c r="C669" i="6"/>
  <c r="C668" i="6"/>
  <c r="C667" i="6"/>
  <c r="C666" i="6"/>
  <c r="C665" i="6"/>
  <c r="C664" i="6"/>
  <c r="C663" i="6"/>
  <c r="C662" i="6"/>
  <c r="C661" i="6"/>
  <c r="C660" i="6"/>
  <c r="C659" i="6"/>
  <c r="C658" i="6"/>
  <c r="C657" i="6"/>
  <c r="C656" i="6"/>
  <c r="C655" i="6"/>
  <c r="C654" i="6"/>
  <c r="C653" i="6"/>
  <c r="C652" i="6"/>
  <c r="C651" i="6"/>
  <c r="C650" i="6"/>
  <c r="C649" i="6"/>
  <c r="C648" i="6"/>
  <c r="C647" i="6"/>
  <c r="C646" i="6"/>
  <c r="C645" i="6"/>
  <c r="C644" i="6"/>
  <c r="C643" i="6"/>
  <c r="C642" i="6"/>
  <c r="C641" i="6"/>
  <c r="C640" i="6"/>
  <c r="C639" i="6"/>
  <c r="C638" i="6"/>
  <c r="C637" i="6"/>
  <c r="C636" i="6"/>
  <c r="C635" i="6"/>
  <c r="C634" i="6"/>
  <c r="C633" i="6"/>
  <c r="C632" i="6"/>
  <c r="C631" i="6"/>
  <c r="C630" i="6"/>
  <c r="C629" i="6"/>
  <c r="C628" i="6"/>
  <c r="C627" i="6"/>
  <c r="C626" i="6"/>
  <c r="C625" i="6"/>
  <c r="C624" i="6"/>
  <c r="C623" i="6"/>
  <c r="C622" i="6"/>
  <c r="C621" i="6"/>
  <c r="C620" i="6"/>
  <c r="C619" i="6"/>
  <c r="C618" i="6"/>
  <c r="C617" i="6"/>
  <c r="C616" i="6"/>
  <c r="C615" i="6"/>
  <c r="C614" i="6"/>
  <c r="C613" i="6"/>
  <c r="C612" i="6"/>
  <c r="C611" i="6"/>
  <c r="C610" i="6"/>
  <c r="C609" i="6"/>
  <c r="C608" i="6"/>
  <c r="C607" i="6"/>
  <c r="C606" i="6"/>
  <c r="C605" i="6"/>
  <c r="C604" i="6"/>
  <c r="C603" i="6"/>
  <c r="C602" i="6"/>
  <c r="C601" i="6"/>
  <c r="C600" i="6"/>
  <c r="C599" i="6"/>
  <c r="C598" i="6"/>
  <c r="C597" i="6"/>
  <c r="C596" i="6"/>
  <c r="C595" i="6"/>
  <c r="C594" i="6"/>
  <c r="C593" i="6"/>
  <c r="C592" i="6"/>
  <c r="C591" i="6"/>
  <c r="C590" i="6"/>
  <c r="C589" i="6"/>
  <c r="C588" i="6"/>
  <c r="C587" i="6"/>
  <c r="C586" i="6"/>
  <c r="C585" i="6"/>
  <c r="C584" i="6"/>
  <c r="C583" i="6"/>
  <c r="C582" i="6"/>
  <c r="C581" i="6"/>
  <c r="C580" i="6"/>
  <c r="C579" i="6"/>
  <c r="C578" i="6"/>
  <c r="C577" i="6"/>
  <c r="C576" i="6"/>
  <c r="C575" i="6"/>
  <c r="C574" i="6"/>
  <c r="C573" i="6"/>
  <c r="C572" i="6"/>
  <c r="C571" i="6"/>
  <c r="C570" i="6"/>
  <c r="C569" i="6"/>
  <c r="C568" i="6"/>
  <c r="C567" i="6"/>
  <c r="C566" i="6"/>
  <c r="C565" i="6"/>
  <c r="C564" i="6"/>
  <c r="C563" i="6"/>
  <c r="C562" i="6"/>
  <c r="C561" i="6"/>
  <c r="C560" i="6"/>
  <c r="C559" i="6"/>
  <c r="C558" i="6"/>
  <c r="C557" i="6"/>
  <c r="C556" i="6"/>
  <c r="C555" i="6"/>
  <c r="C554" i="6"/>
  <c r="C553" i="6"/>
  <c r="C552" i="6"/>
  <c r="C551" i="6"/>
  <c r="C550" i="6"/>
  <c r="C549" i="6"/>
  <c r="C548" i="6"/>
  <c r="C547" i="6"/>
  <c r="C546" i="6"/>
  <c r="C545" i="6"/>
  <c r="C544" i="6"/>
  <c r="C543" i="6"/>
  <c r="C542" i="6"/>
  <c r="C541" i="6"/>
  <c r="C540" i="6"/>
  <c r="C539" i="6"/>
  <c r="C538" i="6"/>
  <c r="C537" i="6"/>
  <c r="C536" i="6"/>
  <c r="C535" i="6"/>
  <c r="C534" i="6"/>
  <c r="C533" i="6"/>
  <c r="C532" i="6"/>
  <c r="C531" i="6"/>
  <c r="C530" i="6"/>
  <c r="C529" i="6"/>
  <c r="C528" i="6"/>
  <c r="C527" i="6"/>
  <c r="C526" i="6"/>
  <c r="C525" i="6"/>
  <c r="C524" i="6"/>
  <c r="C523" i="6"/>
  <c r="C522" i="6"/>
  <c r="C521" i="6"/>
  <c r="C520" i="6"/>
  <c r="C519" i="6"/>
  <c r="C518" i="6"/>
  <c r="C517" i="6"/>
  <c r="C516" i="6"/>
  <c r="C515" i="6"/>
  <c r="C514" i="6"/>
  <c r="C513" i="6"/>
  <c r="C512" i="6"/>
  <c r="C511" i="6"/>
  <c r="C510" i="6"/>
  <c r="C509" i="6"/>
  <c r="C508" i="6"/>
  <c r="C507" i="6"/>
  <c r="C506" i="6"/>
  <c r="C505" i="6"/>
  <c r="C504" i="6"/>
  <c r="C503" i="6"/>
  <c r="C502" i="6"/>
  <c r="C501" i="6"/>
  <c r="C500" i="6"/>
  <c r="C499" i="6"/>
  <c r="C498" i="6"/>
  <c r="C497" i="6"/>
  <c r="C496" i="6"/>
  <c r="C495" i="6"/>
  <c r="C494" i="6"/>
  <c r="C493" i="6"/>
  <c r="C492" i="6"/>
  <c r="C491" i="6"/>
  <c r="C490" i="6"/>
  <c r="C489" i="6"/>
  <c r="C488" i="6"/>
  <c r="C487" i="6"/>
  <c r="C486" i="6"/>
  <c r="C485" i="6"/>
  <c r="C484" i="6"/>
  <c r="C483" i="6"/>
  <c r="C482" i="6"/>
  <c r="C481" i="6"/>
  <c r="C480" i="6"/>
  <c r="C479" i="6"/>
  <c r="C478" i="6"/>
  <c r="C477" i="6"/>
  <c r="C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C461" i="6"/>
  <c r="C460" i="6"/>
  <c r="C459" i="6"/>
  <c r="C458" i="6"/>
  <c r="C457" i="6"/>
  <c r="C456" i="6"/>
  <c r="C455" i="6"/>
  <c r="C454" i="6"/>
  <c r="C453" i="6"/>
  <c r="C452" i="6"/>
  <c r="C451" i="6"/>
  <c r="C450" i="6"/>
  <c r="C449" i="6"/>
  <c r="C448" i="6"/>
  <c r="C447" i="6"/>
  <c r="C446" i="6"/>
  <c r="C445" i="6"/>
  <c r="C444" i="6"/>
  <c r="C443" i="6"/>
  <c r="C442" i="6"/>
  <c r="C441" i="6"/>
  <c r="C440" i="6"/>
  <c r="C439" i="6"/>
  <c r="C438" i="6"/>
  <c r="C437" i="6"/>
  <c r="C436" i="6"/>
  <c r="C435" i="6"/>
  <c r="C434" i="6"/>
  <c r="C433" i="6"/>
  <c r="C432" i="6"/>
  <c r="C431" i="6"/>
  <c r="C430" i="6"/>
  <c r="C429" i="6"/>
  <c r="C428" i="6"/>
  <c r="C427" i="6"/>
  <c r="C426" i="6"/>
  <c r="C425" i="6"/>
  <c r="C424" i="6"/>
  <c r="C423" i="6"/>
  <c r="C422" i="6"/>
  <c r="C421" i="6"/>
  <c r="C420" i="6"/>
  <c r="C419" i="6"/>
  <c r="C418" i="6"/>
  <c r="C417" i="6"/>
  <c r="C416" i="6"/>
  <c r="C415" i="6"/>
  <c r="C414" i="6"/>
  <c r="C413" i="6"/>
  <c r="C412" i="6"/>
  <c r="C411" i="6"/>
  <c r="C410" i="6"/>
  <c r="C409" i="6"/>
  <c r="C408" i="6"/>
  <c r="C407" i="6"/>
  <c r="C406" i="6"/>
  <c r="C405" i="6"/>
  <c r="C404" i="6"/>
  <c r="C403" i="6"/>
  <c r="C402" i="6"/>
  <c r="C401" i="6"/>
  <c r="C400" i="6"/>
  <c r="C399" i="6"/>
  <c r="C398" i="6"/>
  <c r="C397" i="6"/>
  <c r="C396" i="6"/>
  <c r="C395" i="6"/>
  <c r="C394" i="6"/>
  <c r="C393" i="6"/>
  <c r="C392" i="6"/>
  <c r="C391" i="6"/>
  <c r="C390" i="6"/>
  <c r="C389" i="6"/>
  <c r="C388" i="6"/>
  <c r="C387" i="6"/>
  <c r="C386" i="6"/>
  <c r="C385" i="6"/>
  <c r="C384" i="6"/>
  <c r="C383" i="6"/>
  <c r="C382" i="6"/>
  <c r="C381" i="6"/>
  <c r="C380" i="6"/>
  <c r="C379" i="6"/>
  <c r="C378" i="6"/>
  <c r="C377" i="6"/>
  <c r="C376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61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426" i="5"/>
  <c r="C427" i="5"/>
  <c r="C416" i="5"/>
  <c r="C417" i="5"/>
  <c r="C418" i="5"/>
  <c r="C419" i="5"/>
  <c r="C420" i="5"/>
  <c r="C421" i="5"/>
  <c r="C422" i="5"/>
  <c r="C423" i="5"/>
  <c r="C424" i="5"/>
  <c r="C425" i="5"/>
  <c r="C414" i="5"/>
  <c r="C415" i="5"/>
  <c r="C413" i="5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<sst xmlns="http://schemas.openxmlformats.org/spreadsheetml/2006/main" count="9313" uniqueCount="393">
  <si>
    <t>onset</t>
  </si>
  <si>
    <t>pitch</t>
  </si>
  <si>
    <t>duration</t>
  </si>
  <si>
    <t>interval</t>
  </si>
  <si>
    <t xml:space="preserve">voice </t>
  </si>
  <si>
    <t>Subject</t>
  </si>
  <si>
    <t>Fugue</t>
  </si>
  <si>
    <t>s1</t>
  </si>
  <si>
    <t>s2</t>
  </si>
  <si>
    <t>cs2</t>
  </si>
  <si>
    <t>cs1</t>
  </si>
  <si>
    <t>Bar</t>
  </si>
  <si>
    <t>cs3</t>
  </si>
  <si>
    <t>s2 mirror</t>
  </si>
  <si>
    <t>s3</t>
  </si>
  <si>
    <t>duration name</t>
  </si>
  <si>
    <t>32</t>
  </si>
  <si>
    <t>16</t>
  </si>
  <si>
    <t>16.</t>
  </si>
  <si>
    <t>8</t>
  </si>
  <si>
    <t>8.</t>
  </si>
  <si>
    <t>4</t>
  </si>
  <si>
    <t>4+16</t>
  </si>
  <si>
    <t>8+32</t>
  </si>
  <si>
    <t>8+16.</t>
  </si>
  <si>
    <t>4+32</t>
  </si>
  <si>
    <t>4+16.</t>
  </si>
  <si>
    <t>4.</t>
  </si>
  <si>
    <t>4+8+32</t>
  </si>
  <si>
    <t>4+8.</t>
  </si>
  <si>
    <t>4+8.+32</t>
  </si>
  <si>
    <t>2</t>
  </si>
  <si>
    <t>1</t>
  </si>
  <si>
    <t>2+8</t>
  </si>
  <si>
    <t>2+16</t>
  </si>
  <si>
    <t>2+8.</t>
  </si>
  <si>
    <t>2.</t>
  </si>
  <si>
    <t>2.+8</t>
  </si>
  <si>
    <t>2.+16</t>
  </si>
  <si>
    <t>2.+8.</t>
  </si>
  <si>
    <t>1+16</t>
  </si>
  <si>
    <t>1+8</t>
  </si>
  <si>
    <t>breve+2</t>
  </si>
  <si>
    <t>longa</t>
  </si>
  <si>
    <t>1+4</t>
  </si>
  <si>
    <t>1.</t>
  </si>
  <si>
    <t>breve</t>
  </si>
  <si>
    <t>duration symbol</t>
  </si>
  <si>
    <t>Bar-Onset</t>
  </si>
  <si>
    <t>Duration-Bar</t>
  </si>
  <si>
    <t>semibreve</t>
  </si>
  <si>
    <t>dotted semibreve</t>
  </si>
  <si>
    <t>minim</t>
  </si>
  <si>
    <t>dotted minim</t>
  </si>
  <si>
    <t>crotchet</t>
  </si>
  <si>
    <t>dotted crotchet</t>
  </si>
  <si>
    <t>dotted quaver</t>
  </si>
  <si>
    <t>quaver note</t>
  </si>
  <si>
    <t>dotted semiquaver</t>
  </si>
  <si>
    <t>semiquaver</t>
  </si>
  <si>
    <t>demisemiquaver</t>
  </si>
  <si>
    <t>quaver + demisemiquaver</t>
  </si>
  <si>
    <t>quaver + dotted semiquaver</t>
  </si>
  <si>
    <t>crotchet + dotted semiquaver</t>
  </si>
  <si>
    <t>crotchet + semiquaver</t>
  </si>
  <si>
    <t>crotchet + demisemiquaver</t>
  </si>
  <si>
    <t>crotchet + quaver + demisemiquaver</t>
  </si>
  <si>
    <t>crotchet + dotted quaver</t>
  </si>
  <si>
    <t>crotchet + dotted quaver + demisemiquaver</t>
  </si>
  <si>
    <t>minim + semiquaver</t>
  </si>
  <si>
    <t>minim + quaver</t>
  </si>
  <si>
    <t>minim + dotted quaver</t>
  </si>
  <si>
    <t>dotted minim + semiquaver</t>
  </si>
  <si>
    <t>dotted minim + quaver</t>
  </si>
  <si>
    <t>dotted minim + dotted quaver</t>
  </si>
  <si>
    <t>semibreve + semiquaver</t>
  </si>
  <si>
    <t>semibreve + quaver</t>
  </si>
  <si>
    <t>semibreve + crotchet</t>
  </si>
  <si>
    <t>breve + minim</t>
  </si>
  <si>
    <t>1r</t>
  </si>
  <si>
    <t>2r</t>
  </si>
  <si>
    <t>8r</t>
  </si>
  <si>
    <t>16B2</t>
  </si>
  <si>
    <t>8F#3</t>
  </si>
  <si>
    <t>8C#3</t>
  </si>
  <si>
    <t>16B3</t>
  </si>
  <si>
    <t>4r</t>
  </si>
  <si>
    <t>16F#2</t>
  </si>
  <si>
    <t>8B3</t>
  </si>
  <si>
    <t>16r</t>
  </si>
  <si>
    <t>8G#3</t>
  </si>
  <si>
    <t>8C#4</t>
  </si>
  <si>
    <t>8F#4</t>
  </si>
  <si>
    <t>16F#4</t>
  </si>
  <si>
    <t>16F#3</t>
  </si>
  <si>
    <t>16A4</t>
  </si>
  <si>
    <t>8B4</t>
  </si>
  <si>
    <t>16B4</t>
  </si>
  <si>
    <t>16G#4</t>
  </si>
  <si>
    <t>8G#4</t>
  </si>
  <si>
    <t>8C#5</t>
  </si>
  <si>
    <t>16F#5</t>
  </si>
  <si>
    <t>4B4</t>
  </si>
  <si>
    <t>16B5</t>
  </si>
  <si>
    <t>16C#5</t>
  </si>
  <si>
    <t>8E4</t>
  </si>
  <si>
    <t>16E5</t>
  </si>
  <si>
    <t>pitch name</t>
  </si>
  <si>
    <t>r</t>
  </si>
  <si>
    <t>C3</t>
  </si>
  <si>
    <t>D3</t>
  </si>
  <si>
    <t>E3</t>
  </si>
  <si>
    <t>F3</t>
  </si>
  <si>
    <t>G3</t>
  </si>
  <si>
    <t>A3</t>
  </si>
  <si>
    <t>B2</t>
  </si>
  <si>
    <t>A2</t>
  </si>
  <si>
    <t>F#3</t>
  </si>
  <si>
    <t>Bb3</t>
  </si>
  <si>
    <t>C#3</t>
  </si>
  <si>
    <t>B3</t>
  </si>
  <si>
    <t>C4</t>
  </si>
  <si>
    <t>D4</t>
  </si>
  <si>
    <t>G2</t>
  </si>
  <si>
    <t>Bb2</t>
  </si>
  <si>
    <t>F#2</t>
  </si>
  <si>
    <t>E2</t>
  </si>
  <si>
    <t>E4</t>
  </si>
  <si>
    <t>G#3</t>
  </si>
  <si>
    <t>C#4</t>
  </si>
  <si>
    <t>F4</t>
  </si>
  <si>
    <t>F#4</t>
  </si>
  <si>
    <t>G4</t>
  </si>
  <si>
    <t>A4</t>
  </si>
  <si>
    <t>B4</t>
  </si>
  <si>
    <t>C5</t>
  </si>
  <si>
    <t>D5</t>
  </si>
  <si>
    <t>E5</t>
  </si>
  <si>
    <t>G#4</t>
  </si>
  <si>
    <t>G5</t>
  </si>
  <si>
    <t>C#5</t>
  </si>
  <si>
    <t>Bb4</t>
  </si>
  <si>
    <t>F5</t>
  </si>
  <si>
    <t>F#5</t>
  </si>
  <si>
    <t>A5</t>
  </si>
  <si>
    <t>B5</t>
  </si>
  <si>
    <t>Bb5</t>
  </si>
  <si>
    <t>C6</t>
  </si>
  <si>
    <t>8F#5</t>
  </si>
  <si>
    <t>Ab3</t>
  </si>
  <si>
    <t>Eb3</t>
  </si>
  <si>
    <t>Ab2</t>
  </si>
  <si>
    <t>F2</t>
  </si>
  <si>
    <t>Eb2</t>
  </si>
  <si>
    <t>Db3</t>
  </si>
  <si>
    <t>D2</t>
  </si>
  <si>
    <t>C2</t>
  </si>
  <si>
    <t>Ab4</t>
  </si>
  <si>
    <t>Eb4</t>
  </si>
  <si>
    <t>Eb5</t>
  </si>
  <si>
    <t>Db4</t>
  </si>
  <si>
    <t>reference line</t>
  </si>
  <si>
    <t>C#2</t>
  </si>
  <si>
    <t>D#2</t>
  </si>
  <si>
    <t>note #</t>
  </si>
  <si>
    <t>note b</t>
  </si>
  <si>
    <t>Db2</t>
  </si>
  <si>
    <t>Ebb2</t>
  </si>
  <si>
    <t>Dbb2</t>
  </si>
  <si>
    <t>G#2</t>
  </si>
  <si>
    <t>A#2</t>
  </si>
  <si>
    <t>Gb2</t>
  </si>
  <si>
    <t>Cb2</t>
  </si>
  <si>
    <t>Fb2</t>
  </si>
  <si>
    <t>D#3</t>
  </si>
  <si>
    <t>Fb3</t>
  </si>
  <si>
    <t>Gb3</t>
  </si>
  <si>
    <t>A#3</t>
  </si>
  <si>
    <t>Cb3</t>
  </si>
  <si>
    <t>D#4</t>
  </si>
  <si>
    <t>Fb4</t>
  </si>
  <si>
    <t>Gb4</t>
  </si>
  <si>
    <t>A#4</t>
  </si>
  <si>
    <t>Cb4</t>
  </si>
  <si>
    <t>Db5</t>
  </si>
  <si>
    <t>D#5</t>
  </si>
  <si>
    <t>Fb5</t>
  </si>
  <si>
    <t>Gb5</t>
  </si>
  <si>
    <t>G#5</t>
  </si>
  <si>
    <t>Ab5</t>
  </si>
  <si>
    <t>A#5</t>
  </si>
  <si>
    <t>Cb5</t>
  </si>
  <si>
    <t>compare</t>
  </si>
  <si>
    <t>auto pitch #</t>
  </si>
  <si>
    <t>16A#3</t>
  </si>
  <si>
    <t>16G#3</t>
  </si>
  <si>
    <t>8E#4</t>
  </si>
  <si>
    <t>16E#3</t>
  </si>
  <si>
    <t>8D#4</t>
  </si>
  <si>
    <t>8E#3</t>
  </si>
  <si>
    <t>8D#3</t>
  </si>
  <si>
    <t>8B#3</t>
  </si>
  <si>
    <t>16C#4</t>
  </si>
  <si>
    <t>16B#3</t>
  </si>
  <si>
    <t>16D#4</t>
  </si>
  <si>
    <t>16E#4</t>
  </si>
  <si>
    <t>16F##3</t>
  </si>
  <si>
    <t>8B#2</t>
  </si>
  <si>
    <t>8A#2</t>
  </si>
  <si>
    <t>16D#3</t>
  </si>
  <si>
    <t>8G#2</t>
  </si>
  <si>
    <t>4C#4</t>
  </si>
  <si>
    <t>4B#3</t>
  </si>
  <si>
    <t>8A#3</t>
  </si>
  <si>
    <t>4F##3</t>
  </si>
  <si>
    <t>4G#3</t>
  </si>
  <si>
    <t>4D#3</t>
  </si>
  <si>
    <t>4C##3</t>
  </si>
  <si>
    <t>4D#2</t>
  </si>
  <si>
    <t>16C#3</t>
  </si>
  <si>
    <t>8G##3</t>
  </si>
  <si>
    <t>16G##3</t>
  </si>
  <si>
    <t>8F##2</t>
  </si>
  <si>
    <t>16D##3</t>
  </si>
  <si>
    <t>16B#2</t>
  </si>
  <si>
    <t>16C##3</t>
  </si>
  <si>
    <t>16E#2</t>
  </si>
  <si>
    <t>16F##2</t>
  </si>
  <si>
    <t>16G#2</t>
  </si>
  <si>
    <t>16A#2</t>
  </si>
  <si>
    <t>[4C#3</t>
  </si>
  <si>
    <t>8E#2</t>
  </si>
  <si>
    <t>2B#2</t>
  </si>
  <si>
    <t>4E#3</t>
  </si>
  <si>
    <t>[4E#3</t>
  </si>
  <si>
    <t>[4F#3</t>
  </si>
  <si>
    <t>2E#3</t>
  </si>
  <si>
    <t>[4D#3</t>
  </si>
  <si>
    <t>8F#2</t>
  </si>
  <si>
    <t>8D#2</t>
  </si>
  <si>
    <t>4C#2</t>
  </si>
  <si>
    <t>8B#4</t>
  </si>
  <si>
    <t>8A#4</t>
  </si>
  <si>
    <t>8F##4</t>
  </si>
  <si>
    <t>[4A#3</t>
  </si>
  <si>
    <t>8.E#3</t>
  </si>
  <si>
    <t>[8C#4</t>
  </si>
  <si>
    <t>[4B#3</t>
  </si>
  <si>
    <t>8C#2</t>
  </si>
  <si>
    <t>4F#3</t>
  </si>
  <si>
    <t>4B#2</t>
  </si>
  <si>
    <t>4C#3</t>
  </si>
  <si>
    <t>4G#2</t>
  </si>
  <si>
    <t>16F##4</t>
  </si>
  <si>
    <t>16A#4</t>
  </si>
  <si>
    <t>16B#4</t>
  </si>
  <si>
    <t>[4A#4</t>
  </si>
  <si>
    <t>4E#4</t>
  </si>
  <si>
    <t>4.C#5</t>
  </si>
  <si>
    <t>4D#4</t>
  </si>
  <si>
    <t>4.B#4</t>
  </si>
  <si>
    <t>16D#5</t>
  </si>
  <si>
    <t>4B#4</t>
  </si>
  <si>
    <t>[8G#4</t>
  </si>
  <si>
    <t>[4E#4</t>
  </si>
  <si>
    <t>4G#4</t>
  </si>
  <si>
    <t>4B3</t>
  </si>
  <si>
    <t>8C##3</t>
  </si>
  <si>
    <t>[4G#4</t>
  </si>
  <si>
    <t>[4F##4</t>
  </si>
  <si>
    <t>8F##3</t>
  </si>
  <si>
    <t>8D##4</t>
  </si>
  <si>
    <t>4.E#3</t>
  </si>
  <si>
    <t>8D##3</t>
  </si>
  <si>
    <t>16C##4</t>
  </si>
  <si>
    <t>[4G#3</t>
  </si>
  <si>
    <t>2B#4</t>
  </si>
  <si>
    <t>16G#5</t>
  </si>
  <si>
    <t>16E#5</t>
  </si>
  <si>
    <t>4C#5</t>
  </si>
  <si>
    <t>4F##4</t>
  </si>
  <si>
    <t>4A#4</t>
  </si>
  <si>
    <t>[2E#4</t>
  </si>
  <si>
    <t>4.F#4</t>
  </si>
  <si>
    <t>4.E#4</t>
  </si>
  <si>
    <t>[4D#4</t>
  </si>
  <si>
    <t>8E#5</t>
  </si>
  <si>
    <t>8D#5</t>
  </si>
  <si>
    <t>16F##5</t>
  </si>
  <si>
    <t>[4E#5</t>
  </si>
  <si>
    <t>2F#5</t>
  </si>
  <si>
    <t>[4D#5</t>
  </si>
  <si>
    <t>[8D#5</t>
  </si>
  <si>
    <t>4.E#5</t>
  </si>
  <si>
    <t>4.D#5</t>
  </si>
  <si>
    <t>[4C#5</t>
  </si>
  <si>
    <t>[4A#5</t>
  </si>
  <si>
    <t>16A#5</t>
  </si>
  <si>
    <t>8B#5</t>
  </si>
  <si>
    <t>8G#5</t>
  </si>
  <si>
    <t>8A#5</t>
  </si>
  <si>
    <t>8F##5</t>
  </si>
  <si>
    <t>16C##5</t>
  </si>
  <si>
    <t>8B5</t>
  </si>
  <si>
    <t>[4F#4</t>
  </si>
  <si>
    <t>[4B#4</t>
  </si>
  <si>
    <t>[4G#5</t>
  </si>
  <si>
    <t>[4F##5</t>
  </si>
  <si>
    <t>16D##5</t>
  </si>
  <si>
    <t>2A#4</t>
  </si>
  <si>
    <t>16A##5</t>
  </si>
  <si>
    <t>16B#5</t>
  </si>
  <si>
    <t>8.D##5</t>
  </si>
  <si>
    <t>4E#5</t>
  </si>
  <si>
    <t>8C##5</t>
  </si>
  <si>
    <t>4E5</t>
  </si>
  <si>
    <t>[2A#4</t>
  </si>
  <si>
    <t>[4C##4</t>
  </si>
  <si>
    <t>8C#4 8G#4</t>
  </si>
  <si>
    <t>8F#4 8A#4</t>
  </si>
  <si>
    <t>8F#4 8G#4</t>
  </si>
  <si>
    <t>2C#2</t>
  </si>
  <si>
    <t>2C#4</t>
  </si>
  <si>
    <t>2E#4; 2G#4</t>
  </si>
  <si>
    <t>[2G#5</t>
  </si>
  <si>
    <t>E#4</t>
  </si>
  <si>
    <t>E#3</t>
  </si>
  <si>
    <t>B#3</t>
  </si>
  <si>
    <t>F##3</t>
  </si>
  <si>
    <t>B#2</t>
  </si>
  <si>
    <t>C##3</t>
  </si>
  <si>
    <t>G##3</t>
  </si>
  <si>
    <t>F##2</t>
  </si>
  <si>
    <t>D##3</t>
  </si>
  <si>
    <t>E#2</t>
  </si>
  <si>
    <t>B#4</t>
  </si>
  <si>
    <t>F##4</t>
  </si>
  <si>
    <t>D##4</t>
  </si>
  <si>
    <t>C##4</t>
  </si>
  <si>
    <t>E#5</t>
  </si>
  <si>
    <t>F##5</t>
  </si>
  <si>
    <t>B#5</t>
  </si>
  <si>
    <t>C##5</t>
  </si>
  <si>
    <t>D##5</t>
  </si>
  <si>
    <t>A##5</t>
  </si>
  <si>
    <t>B#1</t>
  </si>
  <si>
    <t>C##2</t>
  </si>
  <si>
    <t>D##2</t>
  </si>
  <si>
    <t>Gbb2</t>
  </si>
  <si>
    <t>Abb2</t>
  </si>
  <si>
    <t>G##2</t>
  </si>
  <si>
    <t>Bbb2</t>
  </si>
  <si>
    <t>A##2</t>
  </si>
  <si>
    <t>Dbb3</t>
  </si>
  <si>
    <t>Ebb3</t>
  </si>
  <si>
    <t>Gbb3</t>
  </si>
  <si>
    <t>Abb3</t>
  </si>
  <si>
    <t>Bbb3</t>
  </si>
  <si>
    <t>Dbb4</t>
  </si>
  <si>
    <t>Ebb4</t>
  </si>
  <si>
    <t>Gbb4</t>
  </si>
  <si>
    <t>Abb4</t>
  </si>
  <si>
    <t>Bbb4</t>
  </si>
  <si>
    <t>A##3</t>
  </si>
  <si>
    <t>A##4</t>
  </si>
  <si>
    <t>Dbb5</t>
  </si>
  <si>
    <t>Ebb5</t>
  </si>
  <si>
    <t>Gbb5</t>
  </si>
  <si>
    <t>Abb5</t>
  </si>
  <si>
    <t>Bbb5</t>
  </si>
  <si>
    <t>Cb6</t>
  </si>
  <si>
    <t>Dbb6</t>
  </si>
  <si>
    <t>B##2</t>
  </si>
  <si>
    <t>B##1</t>
  </si>
  <si>
    <t>B##3</t>
  </si>
  <si>
    <t>B##4</t>
  </si>
  <si>
    <t>Fbb3</t>
  </si>
  <si>
    <t>Fbb2</t>
  </si>
  <si>
    <t>Fbb4</t>
  </si>
  <si>
    <t>Fbb5</t>
  </si>
  <si>
    <t>E##2</t>
  </si>
  <si>
    <t>E##3</t>
  </si>
  <si>
    <t>E##5</t>
  </si>
  <si>
    <t>E##4</t>
  </si>
  <si>
    <t>Cbb3</t>
  </si>
  <si>
    <t>Cbb4</t>
  </si>
  <si>
    <t>Cbb5</t>
  </si>
  <si>
    <t>Cbb6</t>
  </si>
  <si>
    <t>G##4</t>
  </si>
  <si>
    <t>G##5</t>
  </si>
  <si>
    <t>Subject-Algorithm</t>
  </si>
  <si>
    <t>s1a</t>
  </si>
  <si>
    <t>Sinv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</si>
</sst>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u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5" borderId="3" xfId="0" applyFill="1" applyBorder="1"/>
    <xf numFmtId="0" fontId="0" fillId="6" borderId="3" xfId="0" applyFill="1" applyBorder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2" fontId="4" fillId="0" borderId="3" xfId="0" applyNumberFormat="1" applyFont="1" applyBorder="1" applyAlignment="1">
      <alignment vertical="center"/>
    </xf>
    <xf numFmtId="0" fontId="0" fillId="0" borderId="6" xfId="0" applyBorder="1"/>
    <xf numFmtId="49" fontId="3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2" borderId="3" xfId="0" applyNumberFormat="1" applyFill="1" applyBorder="1"/>
    <xf numFmtId="49" fontId="0" fillId="3" borderId="3" xfId="0" applyNumberFormat="1" applyFill="1" applyBorder="1"/>
    <xf numFmtId="49" fontId="0" fillId="3" borderId="4" xfId="0" applyNumberFormat="1" applyFill="1" applyBorder="1"/>
    <xf numFmtId="49" fontId="0" fillId="3" borderId="2" xfId="0" applyNumberFormat="1" applyFill="1" applyBorder="1"/>
    <xf numFmtId="49" fontId="0" fillId="0" borderId="4" xfId="0" applyNumberFormat="1" applyBorder="1"/>
    <xf numFmtId="49" fontId="0" fillId="3" borderId="1" xfId="0" applyNumberFormat="1" applyFill="1" applyBorder="1"/>
    <xf numFmtId="49" fontId="0" fillId="3" borderId="5" xfId="0" applyNumberFormat="1" applyFill="1" applyBorder="1"/>
    <xf numFmtId="49" fontId="0" fillId="0" borderId="5" xfId="0" applyNumberFormat="1" applyBorder="1"/>
    <xf numFmtId="49" fontId="0" fillId="3" borderId="6" xfId="0" applyNumberFormat="1" applyFill="1" applyBorder="1"/>
    <xf numFmtId="49" fontId="0" fillId="4" borderId="3" xfId="0" applyNumberForma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0" fontId="0" fillId="2" borderId="9" xfId="0" applyFill="1" applyBorder="1"/>
    <xf numFmtId="0" fontId="0" fillId="0" borderId="11" xfId="0" applyBorder="1"/>
    <xf numFmtId="0" fontId="0" fillId="7" borderId="10" xfId="0" applyFill="1" applyBorder="1"/>
    <xf numFmtId="0" fontId="0" fillId="7" borderId="11" xfId="0" applyFill="1" applyBorder="1"/>
    <xf numFmtId="0" fontId="0" fillId="7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9" xfId="0" applyFill="1" applyBorder="1"/>
    <xf numFmtId="0" fontId="0" fillId="5" borderId="9" xfId="0" applyFont="1" applyFill="1" applyBorder="1"/>
    <xf numFmtId="2" fontId="0" fillId="0" borderId="0" xfId="0" applyNumberFormat="1"/>
    <xf numFmtId="0" fontId="2" fillId="0" borderId="0" xfId="0" applyNumberFormat="1" applyFont="1"/>
    <xf numFmtId="0" fontId="0" fillId="9" borderId="1" xfId="0" applyFill="1" applyBorder="1"/>
    <xf numFmtId="0" fontId="0" fillId="9" borderId="2" xfId="0" applyFill="1" applyBorder="1"/>
    <xf numFmtId="0" fontId="0" fillId="9" borderId="4" xfId="0" applyFill="1" applyBorder="1"/>
    <xf numFmtId="0" fontId="0" fillId="10" borderId="3" xfId="0" applyFill="1" applyBorder="1"/>
    <xf numFmtId="0" fontId="0" fillId="0" borderId="12" xfId="0" applyBorder="1"/>
    <xf numFmtId="0" fontId="0" fillId="11" borderId="2" xfId="0" applyFill="1" applyBorder="1"/>
    <xf numFmtId="0" fontId="0" fillId="0" borderId="16" xfId="0" applyBorder="1"/>
    <xf numFmtId="0" fontId="5" fillId="0" borderId="1" xfId="0" applyFont="1" applyBorder="1"/>
    <xf numFmtId="0" fontId="6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9" borderId="3" xfId="0" applyFill="1" applyBorder="1"/>
    <xf numFmtId="0" fontId="0" fillId="12" borderId="3" xfId="0" applyFill="1" applyBorder="1"/>
    <xf numFmtId="0" fontId="0" fillId="0" borderId="0" xfId="0" quotePrefix="1"/>
    <xf numFmtId="0" fontId="3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49" fontId="0" fillId="0" borderId="0" xfId="0" applyNumberFormat="1"/>
    <xf numFmtId="0" fontId="0" fillId="0" borderId="0" xfId="0" applyNumberFormat="1"/>
    <xf numFmtId="0" fontId="2" fillId="0" borderId="0" xfId="0" applyFont="1" applyFill="1"/>
    <xf numFmtId="49" fontId="2" fillId="0" borderId="0" xfId="0" applyNumberFormat="1" applyFont="1"/>
    <xf numFmtId="0" fontId="0" fillId="13" borderId="3" xfId="0" applyFill="1" applyBorder="1"/>
    <xf numFmtId="0" fontId="0" fillId="13" borderId="4" xfId="0" applyFill="1" applyBorder="1"/>
    <xf numFmtId="0" fontId="0" fillId="13" borderId="2" xfId="0" applyFill="1" applyBorder="1"/>
    <xf numFmtId="0" fontId="0" fillId="1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A5A6-0FAC-47CE-A996-2EC8DAFD24F1}">
  <dimension ref="A1:P798"/>
  <sheetViews>
    <sheetView tabSelected="1" zoomScaleNormal="100" workbookViewId="0">
      <pane ySplit="1" topLeftCell="A2" activePane="bottomLeft" state="frozen"/>
      <selection activeCell="J1" sqref="H1:J1048576"/>
      <selection pane="bottomLeft" activeCell="N1" sqref="N1"/>
    </sheetView>
  </sheetViews>
  <sheetFormatPr defaultRowHeight="15" x14ac:dyDescent="0.25"/>
  <cols>
    <col min="2" max="2" width="9.140625" style="82"/>
    <col min="4" max="4" width="8.28515625" customWidth="1"/>
    <col min="5" max="5" width="13.140625" bestFit="1" customWidth="1"/>
    <col min="6" max="6" width="9.28515625" customWidth="1"/>
    <col min="8" max="9" width="14.28515625" style="81" customWidth="1"/>
    <col min="10" max="11" width="13.5703125" customWidth="1"/>
    <col min="12" max="12" width="19.85546875" customWidth="1"/>
    <col min="14" max="14" width="13.140625" customWidth="1"/>
    <col min="15" max="15" width="13.5703125" bestFit="1" customWidth="1"/>
    <col min="16" max="16" width="11" bestFit="1" customWidth="1"/>
    <col min="17" max="17" width="10.85546875" customWidth="1"/>
  </cols>
  <sheetData>
    <row r="1" spans="1:16" s="2" customFormat="1" x14ac:dyDescent="0.25">
      <c r="A1" s="2" t="s">
        <v>6</v>
      </c>
      <c r="B1" s="17" t="s">
        <v>4</v>
      </c>
      <c r="C1" s="2" t="s">
        <v>11</v>
      </c>
      <c r="D1" s="2" t="s">
        <v>1</v>
      </c>
      <c r="E1" s="2" t="s">
        <v>107</v>
      </c>
      <c r="F1" s="2" t="s">
        <v>3</v>
      </c>
      <c r="G1" s="2" t="s">
        <v>0</v>
      </c>
      <c r="H1" s="79" t="s">
        <v>48</v>
      </c>
      <c r="I1" s="79" t="s">
        <v>49</v>
      </c>
      <c r="J1" s="2" t="s">
        <v>2</v>
      </c>
      <c r="K1" s="2" t="s">
        <v>47</v>
      </c>
      <c r="L1" s="2" t="s">
        <v>15</v>
      </c>
      <c r="M1" s="17" t="s">
        <v>5</v>
      </c>
      <c r="N1" s="17" t="s">
        <v>390</v>
      </c>
      <c r="O1" s="2" t="s">
        <v>193</v>
      </c>
      <c r="P1" s="2" t="s">
        <v>192</v>
      </c>
    </row>
    <row r="2" spans="1:16" x14ac:dyDescent="0.25">
      <c r="A2">
        <v>846</v>
      </c>
      <c r="B2" s="85">
        <v>1</v>
      </c>
      <c r="C2" s="1">
        <f t="shared" ref="C2:C65" si="0">1+ROUNDDOWN(G2/16,0)</f>
        <v>1</v>
      </c>
      <c r="D2" s="1">
        <v>0</v>
      </c>
      <c r="E2" s="82" t="s">
        <v>108</v>
      </c>
      <c r="F2" s="1">
        <v>0</v>
      </c>
      <c r="G2" s="1">
        <v>0</v>
      </c>
      <c r="H2" s="80">
        <f t="shared" ref="H2:H65" si="1">1+G2/16</f>
        <v>1</v>
      </c>
      <c r="I2" s="80">
        <f t="shared" ref="I2:I65" si="2">J2/16</f>
        <v>1</v>
      </c>
      <c r="J2" s="1">
        <v>16</v>
      </c>
      <c r="K2" s="1" t="str" cm="1">
        <f t="array" ref="K2">INDEX('dict-rhythm'!$A$1:$B$43,MATCH(TRUE,EXACT(J2,'dict-rhythm'!$A$1:$A$43),0),2)</f>
        <v>1</v>
      </c>
      <c r="L2" s="1" t="str">
        <f>_xlfn.IFNA(VLOOKUP(K2,'dict-rhythm'!$B$1:$C$53,2,0),K2)</f>
        <v>semibreve</v>
      </c>
      <c r="M2" s="18"/>
      <c r="N2" s="18"/>
      <c r="O2" t="str">
        <f>IF(RIGHT($O$1,1)="#",VLOOKUP(D2,'dict-pitch'!$A$1:$C$50,2,0),VLOOKUP(D2,'dict-pitch'!$A$1:$C$50,3,0))</f>
        <v>r</v>
      </c>
      <c r="P2" t="b">
        <f>OR(EXACT(E2,O2),EXACT(E2,VLOOKUP(D2,'dict-pitch'!$A$1:$D$50,3,0)),EXACT(E2,VLOOKUP(D2,'dict-pitch'!$A$1:$D$50,4,0)))</f>
        <v>1</v>
      </c>
    </row>
    <row r="3" spans="1:16" x14ac:dyDescent="0.25">
      <c r="A3">
        <v>846</v>
      </c>
      <c r="B3" s="85">
        <v>1</v>
      </c>
      <c r="C3" s="1">
        <f t="shared" si="0"/>
        <v>2</v>
      </c>
      <c r="D3" s="1">
        <v>0</v>
      </c>
      <c r="E3" s="82" t="s">
        <v>108</v>
      </c>
      <c r="F3" s="1">
        <v>0</v>
      </c>
      <c r="G3" s="1">
        <v>16</v>
      </c>
      <c r="H3" s="80">
        <f t="shared" si="1"/>
        <v>2</v>
      </c>
      <c r="I3" s="80">
        <f t="shared" si="2"/>
        <v>1</v>
      </c>
      <c r="J3" s="1">
        <v>16</v>
      </c>
      <c r="K3" s="1" t="str" cm="1">
        <f t="array" ref="K3">INDEX('dict-rhythm'!$A$1:$B$43,MATCH(TRUE,EXACT(J3,'dict-rhythm'!$A$1:$A$43),0),2)</f>
        <v>1</v>
      </c>
      <c r="L3" s="1" t="str">
        <f>_xlfn.IFNA(VLOOKUP(K3,'dict-rhythm'!$B$1:$C$53,2,0),K3)</f>
        <v>semibreve</v>
      </c>
      <c r="M3" s="18"/>
      <c r="N3" s="18"/>
      <c r="O3" t="str">
        <f>IF(RIGHT($O$1,1)="#",VLOOKUP(D3,'dict-pitch'!$A$1:$C$50,2,0),VLOOKUP(D3,'dict-pitch'!$A$1:$C$50,3,0))</f>
        <v>r</v>
      </c>
      <c r="P3" t="b">
        <f>OR(EXACT(E3,O3),EXACT(E3,VLOOKUP(D3,'dict-pitch'!$A$1:$D$50,3,0)),EXACT(E3,VLOOKUP(D3,'dict-pitch'!$A$1:$D$50,4,0)))</f>
        <v>1</v>
      </c>
    </row>
    <row r="4" spans="1:16" x14ac:dyDescent="0.25">
      <c r="A4">
        <v>846</v>
      </c>
      <c r="B4" s="85">
        <v>1</v>
      </c>
      <c r="C4" s="1">
        <f t="shared" si="0"/>
        <v>3</v>
      </c>
      <c r="D4" s="1">
        <v>0</v>
      </c>
      <c r="E4" s="82" t="s">
        <v>108</v>
      </c>
      <c r="F4" s="1">
        <v>0</v>
      </c>
      <c r="G4" s="1">
        <v>32</v>
      </c>
      <c r="H4" s="80">
        <f t="shared" si="1"/>
        <v>3</v>
      </c>
      <c r="I4" s="80">
        <f t="shared" si="2"/>
        <v>1</v>
      </c>
      <c r="J4" s="1">
        <v>16</v>
      </c>
      <c r="K4" s="1" t="str" cm="1">
        <f t="array" ref="K4">INDEX('dict-rhythm'!$A$1:$B$43,MATCH(TRUE,EXACT(J4,'dict-rhythm'!$A$1:$A$43),0),2)</f>
        <v>1</v>
      </c>
      <c r="L4" s="1" t="str">
        <f>_xlfn.IFNA(VLOOKUP(K4,'dict-rhythm'!$B$1:$C$53,2,0),K4)</f>
        <v>semibreve</v>
      </c>
      <c r="M4" s="18"/>
      <c r="N4" s="18"/>
      <c r="O4" t="str">
        <f>IF(RIGHT($O$1,1)="#",VLOOKUP(D4,'dict-pitch'!$A$1:$C$50,2,0),VLOOKUP(D4,'dict-pitch'!$A$1:$C$50,3,0))</f>
        <v>r</v>
      </c>
      <c r="P4" t="b">
        <f>OR(EXACT(E4,O4),EXACT(E4,VLOOKUP(D4,'dict-pitch'!$A$1:$D$50,3,0)),EXACT(E4,VLOOKUP(D4,'dict-pitch'!$A$1:$D$50,4,0)))</f>
        <v>1</v>
      </c>
    </row>
    <row r="5" spans="1:16" x14ac:dyDescent="0.25">
      <c r="A5">
        <v>846</v>
      </c>
      <c r="B5" s="85">
        <v>1</v>
      </c>
      <c r="C5" s="1">
        <f t="shared" si="0"/>
        <v>4</v>
      </c>
      <c r="D5" s="1">
        <v>0</v>
      </c>
      <c r="E5" s="82" t="s">
        <v>108</v>
      </c>
      <c r="F5" s="1">
        <v>0</v>
      </c>
      <c r="G5" s="1">
        <v>48</v>
      </c>
      <c r="H5" s="80">
        <f t="shared" si="1"/>
        <v>4</v>
      </c>
      <c r="I5" s="80">
        <f t="shared" si="2"/>
        <v>1</v>
      </c>
      <c r="J5" s="1">
        <v>16</v>
      </c>
      <c r="K5" s="1" t="str" cm="1">
        <f t="array" ref="K5">INDEX('dict-rhythm'!$A$1:$B$43,MATCH(TRUE,EXACT(J5,'dict-rhythm'!$A$1:$A$43),0),2)</f>
        <v>1</v>
      </c>
      <c r="L5" s="1" t="str">
        <f>_xlfn.IFNA(VLOOKUP(K5,'dict-rhythm'!$B$1:$C$53,2,0),K5)</f>
        <v>semibreve</v>
      </c>
      <c r="M5" s="18"/>
      <c r="N5" s="18"/>
      <c r="O5" t="str">
        <f>IF(RIGHT($O$1,1)="#",VLOOKUP(D5,'dict-pitch'!$A$1:$C$50,2,0),VLOOKUP(D5,'dict-pitch'!$A$1:$C$50,3,0))</f>
        <v>r</v>
      </c>
      <c r="P5" t="b">
        <f>OR(EXACT(E5,O5),EXACT(E5,VLOOKUP(D5,'dict-pitch'!$A$1:$D$50,3,0)),EXACT(E5,VLOOKUP(D5,'dict-pitch'!$A$1:$D$50,4,0)))</f>
        <v>1</v>
      </c>
    </row>
    <row r="6" spans="1:16" x14ac:dyDescent="0.25">
      <c r="A6">
        <v>846</v>
      </c>
      <c r="B6" s="85">
        <v>1</v>
      </c>
      <c r="C6" s="1">
        <f t="shared" si="0"/>
        <v>5</v>
      </c>
      <c r="D6" s="1">
        <v>0</v>
      </c>
      <c r="E6" s="82" t="s">
        <v>108</v>
      </c>
      <c r="F6" s="1">
        <v>0</v>
      </c>
      <c r="G6" s="1">
        <v>64</v>
      </c>
      <c r="H6" s="80">
        <f t="shared" si="1"/>
        <v>5</v>
      </c>
      <c r="I6" s="80">
        <f t="shared" si="2"/>
        <v>0.5</v>
      </c>
      <c r="J6" s="1">
        <v>8</v>
      </c>
      <c r="K6" s="1" t="str" cm="1">
        <f t="array" ref="K6">INDEX('dict-rhythm'!$A$1:$B$43,MATCH(TRUE,EXACT(J6,'dict-rhythm'!$A$1:$A$43),0),2)</f>
        <v>2</v>
      </c>
      <c r="L6" s="1" t="str">
        <f>_xlfn.IFNA(VLOOKUP(K6,'dict-rhythm'!$B$1:$C$53,2,0),K6)</f>
        <v>minim</v>
      </c>
      <c r="M6" s="19"/>
      <c r="N6" s="19"/>
      <c r="O6" t="str">
        <f>IF(RIGHT($O$1,1)="#",VLOOKUP(D6,'dict-pitch'!$A$1:$C$50,2,0),VLOOKUP(D6,'dict-pitch'!$A$1:$C$50,3,0))</f>
        <v>r</v>
      </c>
      <c r="P6" t="b">
        <f>OR(EXACT(E6,O6),EXACT(E6,VLOOKUP(D6,'dict-pitch'!$A$1:$D$50,3,0)),EXACT(E6,VLOOKUP(D6,'dict-pitch'!$A$1:$D$50,4,0)))</f>
        <v>1</v>
      </c>
    </row>
    <row r="7" spans="1:16" x14ac:dyDescent="0.25">
      <c r="A7">
        <v>846</v>
      </c>
      <c r="B7" s="85">
        <v>1</v>
      </c>
      <c r="C7" s="1">
        <f t="shared" si="0"/>
        <v>5</v>
      </c>
      <c r="D7" s="1">
        <v>0</v>
      </c>
      <c r="E7" s="82" t="s">
        <v>108</v>
      </c>
      <c r="F7" s="1">
        <v>0</v>
      </c>
      <c r="G7" s="1">
        <v>72</v>
      </c>
      <c r="H7" s="80">
        <f t="shared" si="1"/>
        <v>5.5</v>
      </c>
      <c r="I7" s="80">
        <f t="shared" si="2"/>
        <v>0.125</v>
      </c>
      <c r="J7" s="1">
        <v>2</v>
      </c>
      <c r="K7" s="1" t="str" cm="1">
        <f t="array" ref="K7">INDEX('dict-rhythm'!$A$1:$B$43,MATCH(TRUE,EXACT(J7,'dict-rhythm'!$A$1:$A$43),0),2)</f>
        <v>8</v>
      </c>
      <c r="L7" s="1" t="str">
        <f>_xlfn.IFNA(VLOOKUP(K7,'dict-rhythm'!$B$1:$C$53,2,0),K7)</f>
        <v>quaver note</v>
      </c>
      <c r="M7" s="20"/>
      <c r="N7" s="20"/>
      <c r="O7" t="str">
        <f>IF(RIGHT($O$1,1)="#",VLOOKUP(D7,'dict-pitch'!$A$1:$C$50,2,0),VLOOKUP(D7,'dict-pitch'!$A$1:$C$50,3,0))</f>
        <v>r</v>
      </c>
      <c r="P7" t="b">
        <f>OR(EXACT(E7,O7),EXACT(E7,VLOOKUP(D7,'dict-pitch'!$A$1:$D$50,3,0)),EXACT(E7,VLOOKUP(D7,'dict-pitch'!$A$1:$D$50,4,0)))</f>
        <v>1</v>
      </c>
    </row>
    <row r="8" spans="1:16" x14ac:dyDescent="0.25">
      <c r="A8">
        <v>846</v>
      </c>
      <c r="B8" s="85">
        <v>1</v>
      </c>
      <c r="C8" s="1">
        <f t="shared" si="0"/>
        <v>5</v>
      </c>
      <c r="D8" s="1">
        <v>48</v>
      </c>
      <c r="E8" s="82" t="s">
        <v>109</v>
      </c>
      <c r="F8" s="1">
        <v>0</v>
      </c>
      <c r="G8" s="1">
        <v>74</v>
      </c>
      <c r="H8" s="80">
        <f t="shared" si="1"/>
        <v>5.625</v>
      </c>
      <c r="I8" s="80">
        <f t="shared" si="2"/>
        <v>0.125</v>
      </c>
      <c r="J8" s="1">
        <v>2</v>
      </c>
      <c r="K8" s="1" t="str" cm="1">
        <f t="array" ref="K8">INDEX('dict-rhythm'!$A$1:$B$43,MATCH(TRUE,EXACT(J8,'dict-rhythm'!$A$1:$A$43),0),2)</f>
        <v>8</v>
      </c>
      <c r="L8" s="1" t="str">
        <f>_xlfn.IFNA(VLOOKUP(K8,'dict-rhythm'!$B$1:$C$53,2,0),K8)</f>
        <v>quaver note</v>
      </c>
      <c r="M8" s="21" t="s">
        <v>7</v>
      </c>
      <c r="N8" s="21" t="s">
        <v>7</v>
      </c>
      <c r="O8" t="str">
        <f>IF(RIGHT($O$1,1)="#",VLOOKUP(D8,'dict-pitch'!$A$1:$C$50,2,0),VLOOKUP(D8,'dict-pitch'!$A$1:$C$50,3,0))</f>
        <v>C3</v>
      </c>
      <c r="P8" t="b">
        <f>OR(EXACT(E8,O8),EXACT(E8,VLOOKUP(D8,'dict-pitch'!$A$1:$D$50,3,0)),EXACT(E8,VLOOKUP(D8,'dict-pitch'!$A$1:$D$50,4,0)))</f>
        <v>1</v>
      </c>
    </row>
    <row r="9" spans="1:16" x14ac:dyDescent="0.25">
      <c r="A9">
        <v>846</v>
      </c>
      <c r="B9" s="85">
        <v>1</v>
      </c>
      <c r="C9" s="1">
        <f t="shared" si="0"/>
        <v>5</v>
      </c>
      <c r="D9" s="1">
        <v>50</v>
      </c>
      <c r="E9" s="82" t="s">
        <v>110</v>
      </c>
      <c r="F9" s="1">
        <v>2</v>
      </c>
      <c r="G9" s="1">
        <v>76</v>
      </c>
      <c r="H9" s="80">
        <f t="shared" si="1"/>
        <v>5.75</v>
      </c>
      <c r="I9" s="80">
        <f t="shared" si="2"/>
        <v>0.125</v>
      </c>
      <c r="J9" s="1">
        <v>2</v>
      </c>
      <c r="K9" s="1" t="str" cm="1">
        <f t="array" ref="K9">INDEX('dict-rhythm'!$A$1:$B$43,MATCH(TRUE,EXACT(J9,'dict-rhythm'!$A$1:$A$43),0),2)</f>
        <v>8</v>
      </c>
      <c r="L9" s="1" t="str">
        <f>_xlfn.IFNA(VLOOKUP(K9,'dict-rhythm'!$B$1:$C$53,2,0),K9)</f>
        <v>quaver note</v>
      </c>
      <c r="M9" s="21" t="s">
        <v>7</v>
      </c>
      <c r="N9" s="21" t="s">
        <v>7</v>
      </c>
      <c r="O9" t="str">
        <f>IF(RIGHT($O$1,1)="#",VLOOKUP(D9,'dict-pitch'!$A$1:$C$50,2,0),VLOOKUP(D9,'dict-pitch'!$A$1:$C$50,3,0))</f>
        <v>D3</v>
      </c>
      <c r="P9" t="b">
        <f>OR(EXACT(E9,O9),EXACT(E9,VLOOKUP(D9,'dict-pitch'!$A$1:$D$50,3,0)),EXACT(E9,VLOOKUP(D9,'dict-pitch'!$A$1:$D$50,4,0)))</f>
        <v>1</v>
      </c>
    </row>
    <row r="10" spans="1:16" x14ac:dyDescent="0.25">
      <c r="A10">
        <v>846</v>
      </c>
      <c r="B10" s="85">
        <v>1</v>
      </c>
      <c r="C10" s="1">
        <f t="shared" si="0"/>
        <v>5</v>
      </c>
      <c r="D10" s="1">
        <v>52</v>
      </c>
      <c r="E10" s="82" t="s">
        <v>111</v>
      </c>
      <c r="F10" s="1">
        <v>2</v>
      </c>
      <c r="G10" s="1">
        <v>78</v>
      </c>
      <c r="H10" s="80">
        <f t="shared" si="1"/>
        <v>5.875</v>
      </c>
      <c r="I10" s="80">
        <f t="shared" si="2"/>
        <v>0.125</v>
      </c>
      <c r="J10" s="1">
        <v>2</v>
      </c>
      <c r="K10" s="1" t="str" cm="1">
        <f t="array" ref="K10">INDEX('dict-rhythm'!$A$1:$B$43,MATCH(TRUE,EXACT(J10,'dict-rhythm'!$A$1:$A$43),0),2)</f>
        <v>8</v>
      </c>
      <c r="L10" s="1" t="str">
        <f>_xlfn.IFNA(VLOOKUP(K10,'dict-rhythm'!$B$1:$C$53,2,0),K10)</f>
        <v>quaver note</v>
      </c>
      <c r="M10" s="21" t="s">
        <v>7</v>
      </c>
      <c r="N10" s="21" t="s">
        <v>7</v>
      </c>
      <c r="O10" t="str">
        <f>IF(RIGHT($O$1,1)="#",VLOOKUP(D10,'dict-pitch'!$A$1:$C$50,2,0),VLOOKUP(D10,'dict-pitch'!$A$1:$C$50,3,0))</f>
        <v>E3</v>
      </c>
      <c r="P10" t="b">
        <f>OR(EXACT(E10,O10),EXACT(E10,VLOOKUP(D10,'dict-pitch'!$A$1:$D$50,3,0)),EXACT(E10,VLOOKUP(D10,'dict-pitch'!$A$1:$D$50,4,0)))</f>
        <v>1</v>
      </c>
    </row>
    <row r="11" spans="1:16" x14ac:dyDescent="0.25">
      <c r="A11">
        <v>846</v>
      </c>
      <c r="B11" s="85">
        <v>1</v>
      </c>
      <c r="C11" s="1">
        <f t="shared" si="0"/>
        <v>6</v>
      </c>
      <c r="D11" s="1">
        <v>53</v>
      </c>
      <c r="E11" s="82" t="s">
        <v>112</v>
      </c>
      <c r="F11" s="1">
        <v>2</v>
      </c>
      <c r="G11" s="1">
        <v>80</v>
      </c>
      <c r="H11" s="80">
        <f t="shared" si="1"/>
        <v>6</v>
      </c>
      <c r="I11" s="80">
        <f t="shared" si="2"/>
        <v>0.1875</v>
      </c>
      <c r="J11" s="1">
        <v>3</v>
      </c>
      <c r="K11" s="1" t="str" cm="1">
        <f t="array" ref="K11">INDEX('dict-rhythm'!$A$1:$B$43,MATCH(TRUE,EXACT(J11,'dict-rhythm'!$A$1:$A$43),0),2)</f>
        <v>8.</v>
      </c>
      <c r="L11" s="1" t="str">
        <f>_xlfn.IFNA(VLOOKUP(K11,'dict-rhythm'!$B$1:$C$53,2,0),K11)</f>
        <v>dotted quaver</v>
      </c>
      <c r="M11" s="21" t="s">
        <v>7</v>
      </c>
      <c r="N11" s="21" t="s">
        <v>7</v>
      </c>
      <c r="O11" t="str">
        <f>IF(RIGHT($O$1,1)="#",VLOOKUP(D11,'dict-pitch'!$A$1:$C$50,2,0),VLOOKUP(D11,'dict-pitch'!$A$1:$C$50,3,0))</f>
        <v>F3</v>
      </c>
      <c r="P11" t="b">
        <f>OR(EXACT(E11,O11),EXACT(E11,VLOOKUP(D11,'dict-pitch'!$A$1:$D$50,3,0)),EXACT(E11,VLOOKUP(D11,'dict-pitch'!$A$1:$D$50,4,0)))</f>
        <v>1</v>
      </c>
    </row>
    <row r="12" spans="1:16" x14ac:dyDescent="0.25">
      <c r="A12">
        <v>846</v>
      </c>
      <c r="B12" s="85">
        <v>1</v>
      </c>
      <c r="C12" s="1">
        <f t="shared" si="0"/>
        <v>6</v>
      </c>
      <c r="D12" s="1">
        <v>55</v>
      </c>
      <c r="E12" s="82" t="s">
        <v>113</v>
      </c>
      <c r="F12" s="1">
        <v>2</v>
      </c>
      <c r="G12" s="1">
        <v>83</v>
      </c>
      <c r="H12" s="80">
        <f t="shared" si="1"/>
        <v>6.1875</v>
      </c>
      <c r="I12" s="80">
        <f t="shared" si="2"/>
        <v>3.125E-2</v>
      </c>
      <c r="J12" s="1">
        <v>0.5</v>
      </c>
      <c r="K12" s="1" t="str" cm="1">
        <f t="array" ref="K12">INDEX('dict-rhythm'!$A$1:$B$43,MATCH(TRUE,EXACT(J12,'dict-rhythm'!$A$1:$A$43),0),2)</f>
        <v>32</v>
      </c>
      <c r="L12" s="1" t="str">
        <f>_xlfn.IFNA(VLOOKUP(K12,'dict-rhythm'!$B$1:$C$53,2,0),K12)</f>
        <v>demisemiquaver</v>
      </c>
      <c r="M12" s="21" t="s">
        <v>7</v>
      </c>
      <c r="N12" s="21" t="s">
        <v>7</v>
      </c>
      <c r="O12" t="str">
        <f>IF(RIGHT($O$1,1)="#",VLOOKUP(D12,'dict-pitch'!$A$1:$C$50,2,0),VLOOKUP(D12,'dict-pitch'!$A$1:$C$50,3,0))</f>
        <v>G3</v>
      </c>
      <c r="P12" t="b">
        <f>OR(EXACT(E12,O12),EXACT(E12,VLOOKUP(D12,'dict-pitch'!$A$1:$D$50,3,0)),EXACT(E12,VLOOKUP(D12,'dict-pitch'!$A$1:$D$50,4,0)))</f>
        <v>1</v>
      </c>
    </row>
    <row r="13" spans="1:16" x14ac:dyDescent="0.25">
      <c r="A13">
        <v>846</v>
      </c>
      <c r="B13" s="85">
        <v>1</v>
      </c>
      <c r="C13" s="1">
        <f t="shared" si="0"/>
        <v>6</v>
      </c>
      <c r="D13" s="1">
        <v>53</v>
      </c>
      <c r="E13" s="82" t="s">
        <v>112</v>
      </c>
      <c r="F13" s="1">
        <v>-2</v>
      </c>
      <c r="G13" s="1">
        <v>83.5</v>
      </c>
      <c r="H13" s="80">
        <f t="shared" si="1"/>
        <v>6.21875</v>
      </c>
      <c r="I13" s="80">
        <f t="shared" si="2"/>
        <v>3.125E-2</v>
      </c>
      <c r="J13" s="1">
        <v>0.5</v>
      </c>
      <c r="K13" s="1" t="str" cm="1">
        <f t="array" ref="K13">INDEX('dict-rhythm'!$A$1:$B$43,MATCH(TRUE,EXACT(J13,'dict-rhythm'!$A$1:$A$43),0),2)</f>
        <v>32</v>
      </c>
      <c r="L13" s="1" t="str">
        <f>_xlfn.IFNA(VLOOKUP(K13,'dict-rhythm'!$B$1:$C$53,2,0),K13)</f>
        <v>demisemiquaver</v>
      </c>
      <c r="M13" s="21" t="s">
        <v>7</v>
      </c>
      <c r="N13" s="21" t="s">
        <v>7</v>
      </c>
      <c r="O13" t="str">
        <f>IF(RIGHT($O$1,1)="#",VLOOKUP(D13,'dict-pitch'!$A$1:$C$50,2,0),VLOOKUP(D13,'dict-pitch'!$A$1:$C$50,3,0))</f>
        <v>F3</v>
      </c>
      <c r="P13" t="b">
        <f>OR(EXACT(E13,O13),EXACT(E13,VLOOKUP(D13,'dict-pitch'!$A$1:$D$50,3,0)),EXACT(E13,VLOOKUP(D13,'dict-pitch'!$A$1:$D$50,4,0)))</f>
        <v>1</v>
      </c>
    </row>
    <row r="14" spans="1:16" x14ac:dyDescent="0.25">
      <c r="A14">
        <v>846</v>
      </c>
      <c r="B14" s="85">
        <v>1</v>
      </c>
      <c r="C14" s="1">
        <f t="shared" si="0"/>
        <v>6</v>
      </c>
      <c r="D14" s="1">
        <v>52</v>
      </c>
      <c r="E14" s="82" t="s">
        <v>111</v>
      </c>
      <c r="F14" s="1">
        <v>-2</v>
      </c>
      <c r="G14" s="1">
        <v>84</v>
      </c>
      <c r="H14" s="80">
        <f t="shared" si="1"/>
        <v>6.25</v>
      </c>
      <c r="I14" s="80">
        <f t="shared" si="2"/>
        <v>0.125</v>
      </c>
      <c r="J14" s="1">
        <v>2</v>
      </c>
      <c r="K14" s="1" t="str" cm="1">
        <f t="array" ref="K14">INDEX('dict-rhythm'!$A$1:$B$43,MATCH(TRUE,EXACT(J14,'dict-rhythm'!$A$1:$A$43),0),2)</f>
        <v>8</v>
      </c>
      <c r="L14" s="1" t="str">
        <f>_xlfn.IFNA(VLOOKUP(K14,'dict-rhythm'!$B$1:$C$53,2,0),K14)</f>
        <v>quaver note</v>
      </c>
      <c r="M14" s="21" t="s">
        <v>7</v>
      </c>
      <c r="N14" s="21" t="s">
        <v>7</v>
      </c>
      <c r="O14" t="str">
        <f>IF(RIGHT($O$1,1)="#",VLOOKUP(D14,'dict-pitch'!$A$1:$C$50,2,0),VLOOKUP(D14,'dict-pitch'!$A$1:$C$50,3,0))</f>
        <v>E3</v>
      </c>
      <c r="P14" t="b">
        <f>OR(EXACT(E14,O14),EXACT(E14,VLOOKUP(D14,'dict-pitch'!$A$1:$D$50,3,0)),EXACT(E14,VLOOKUP(D14,'dict-pitch'!$A$1:$D$50,4,0)))</f>
        <v>1</v>
      </c>
    </row>
    <row r="15" spans="1:16" x14ac:dyDescent="0.25">
      <c r="A15">
        <v>846</v>
      </c>
      <c r="B15" s="85">
        <v>1</v>
      </c>
      <c r="C15" s="1">
        <f t="shared" si="0"/>
        <v>6</v>
      </c>
      <c r="D15" s="1">
        <v>57</v>
      </c>
      <c r="E15" s="82" t="s">
        <v>114</v>
      </c>
      <c r="F15" s="1">
        <v>4</v>
      </c>
      <c r="G15" s="1">
        <v>86</v>
      </c>
      <c r="H15" s="80">
        <f t="shared" si="1"/>
        <v>6.375</v>
      </c>
      <c r="I15" s="80">
        <f t="shared" si="2"/>
        <v>0.125</v>
      </c>
      <c r="J15" s="1">
        <v>2</v>
      </c>
      <c r="K15" s="1" t="str" cm="1">
        <f t="array" ref="K15">INDEX('dict-rhythm'!$A$1:$B$43,MATCH(TRUE,EXACT(J15,'dict-rhythm'!$A$1:$A$43),0),2)</f>
        <v>8</v>
      </c>
      <c r="L15" s="1" t="str">
        <f>_xlfn.IFNA(VLOOKUP(K15,'dict-rhythm'!$B$1:$C$53,2,0),K15)</f>
        <v>quaver note</v>
      </c>
      <c r="M15" s="21" t="s">
        <v>7</v>
      </c>
      <c r="N15" s="21" t="s">
        <v>7</v>
      </c>
      <c r="O15" t="str">
        <f>IF(RIGHT($O$1,1)="#",VLOOKUP(D15,'dict-pitch'!$A$1:$C$50,2,0),VLOOKUP(D15,'dict-pitch'!$A$1:$C$50,3,0))</f>
        <v>A3</v>
      </c>
      <c r="P15" t="b">
        <f>OR(EXACT(E15,O15),EXACT(E15,VLOOKUP(D15,'dict-pitch'!$A$1:$D$50,3,0)),EXACT(E15,VLOOKUP(D15,'dict-pitch'!$A$1:$D$50,4,0)))</f>
        <v>1</v>
      </c>
    </row>
    <row r="16" spans="1:16" x14ac:dyDescent="0.25">
      <c r="A16">
        <v>846</v>
      </c>
      <c r="B16" s="85">
        <v>1</v>
      </c>
      <c r="C16" s="1">
        <f t="shared" si="0"/>
        <v>6</v>
      </c>
      <c r="D16" s="1">
        <v>50</v>
      </c>
      <c r="E16" s="82" t="s">
        <v>110</v>
      </c>
      <c r="F16" s="1">
        <v>-5</v>
      </c>
      <c r="G16" s="1">
        <v>88</v>
      </c>
      <c r="H16" s="80">
        <f t="shared" si="1"/>
        <v>6.5</v>
      </c>
      <c r="I16" s="80">
        <f t="shared" si="2"/>
        <v>0.125</v>
      </c>
      <c r="J16" s="1">
        <v>2</v>
      </c>
      <c r="K16" s="1" t="str" cm="1">
        <f t="array" ref="K16">INDEX('dict-rhythm'!$A$1:$B$43,MATCH(TRUE,EXACT(J16,'dict-rhythm'!$A$1:$A$43),0),2)</f>
        <v>8</v>
      </c>
      <c r="L16" s="1" t="str">
        <f>_xlfn.IFNA(VLOOKUP(K16,'dict-rhythm'!$B$1:$C$53,2,0),K16)</f>
        <v>quaver note</v>
      </c>
      <c r="M16" s="21" t="s">
        <v>7</v>
      </c>
      <c r="N16" s="21" t="s">
        <v>7</v>
      </c>
      <c r="O16" t="str">
        <f>IF(RIGHT($O$1,1)="#",VLOOKUP(D16,'dict-pitch'!$A$1:$C$50,2,0),VLOOKUP(D16,'dict-pitch'!$A$1:$C$50,3,0))</f>
        <v>D3</v>
      </c>
      <c r="P16" t="b">
        <f>OR(EXACT(E16,O16),EXACT(E16,VLOOKUP(D16,'dict-pitch'!$A$1:$D$50,3,0)),EXACT(E16,VLOOKUP(D16,'dict-pitch'!$A$1:$D$50,4,0)))</f>
        <v>1</v>
      </c>
    </row>
    <row r="17" spans="1:16" x14ac:dyDescent="0.25">
      <c r="A17">
        <v>846</v>
      </c>
      <c r="B17" s="85">
        <v>1</v>
      </c>
      <c r="C17" s="1">
        <f t="shared" si="0"/>
        <v>6</v>
      </c>
      <c r="D17" s="1">
        <v>55</v>
      </c>
      <c r="E17" s="82" t="s">
        <v>113</v>
      </c>
      <c r="F17" s="1">
        <v>4</v>
      </c>
      <c r="G17" s="1">
        <v>90</v>
      </c>
      <c r="H17" s="80">
        <f t="shared" si="1"/>
        <v>6.625</v>
      </c>
      <c r="I17" s="80">
        <f t="shared" si="2"/>
        <v>0.1875</v>
      </c>
      <c r="J17" s="1">
        <v>3</v>
      </c>
      <c r="K17" s="1" t="str" cm="1">
        <f t="array" ref="K17">INDEX('dict-rhythm'!$A$1:$B$43,MATCH(TRUE,EXACT(J17,'dict-rhythm'!$A$1:$A$43),0),2)</f>
        <v>8.</v>
      </c>
      <c r="L17" s="1" t="str">
        <f>_xlfn.IFNA(VLOOKUP(K17,'dict-rhythm'!$B$1:$C$53,2,0),K17)</f>
        <v>dotted quaver</v>
      </c>
      <c r="M17" s="21" t="s">
        <v>7</v>
      </c>
      <c r="N17" s="21" t="s">
        <v>7</v>
      </c>
      <c r="O17" t="str">
        <f>IF(RIGHT($O$1,1)="#",VLOOKUP(D17,'dict-pitch'!$A$1:$C$50,2,0),VLOOKUP(D17,'dict-pitch'!$A$1:$C$50,3,0))</f>
        <v>G3</v>
      </c>
      <c r="P17" t="b">
        <f>OR(EXACT(E17,O17),EXACT(E17,VLOOKUP(D17,'dict-pitch'!$A$1:$D$50,3,0)),EXACT(E17,VLOOKUP(D17,'dict-pitch'!$A$1:$D$50,4,0)))</f>
        <v>1</v>
      </c>
    </row>
    <row r="18" spans="1:16" x14ac:dyDescent="0.25">
      <c r="A18">
        <v>846</v>
      </c>
      <c r="B18" s="85">
        <v>1</v>
      </c>
      <c r="C18" s="1">
        <f t="shared" si="0"/>
        <v>6</v>
      </c>
      <c r="D18" s="1">
        <v>57</v>
      </c>
      <c r="E18" s="82" t="s">
        <v>114</v>
      </c>
      <c r="F18" s="1">
        <v>2</v>
      </c>
      <c r="G18" s="1">
        <v>93</v>
      </c>
      <c r="H18" s="80">
        <f t="shared" si="1"/>
        <v>6.8125</v>
      </c>
      <c r="I18" s="80">
        <f t="shared" si="2"/>
        <v>6.25E-2</v>
      </c>
      <c r="J18" s="1">
        <v>1</v>
      </c>
      <c r="K18" s="1" t="str" cm="1">
        <f t="array" ref="K18">INDEX('dict-rhythm'!$A$1:$B$43,MATCH(TRUE,EXACT(J18,'dict-rhythm'!$A$1:$A$43),0),2)</f>
        <v>16</v>
      </c>
      <c r="L18" s="1" t="str">
        <f>_xlfn.IFNA(VLOOKUP(K18,'dict-rhythm'!$B$1:$C$53,2,0),K18)</f>
        <v>semiquaver</v>
      </c>
      <c r="M18" s="21" t="s">
        <v>7</v>
      </c>
      <c r="N18" s="21" t="s">
        <v>7</v>
      </c>
      <c r="O18" t="str">
        <f>IF(RIGHT($O$1,1)="#",VLOOKUP(D18,'dict-pitch'!$A$1:$C$50,2,0),VLOOKUP(D18,'dict-pitch'!$A$1:$C$50,3,0))</f>
        <v>A3</v>
      </c>
      <c r="P18" t="b">
        <f>OR(EXACT(E18,O18),EXACT(E18,VLOOKUP(D18,'dict-pitch'!$A$1:$D$50,3,0)),EXACT(E18,VLOOKUP(D18,'dict-pitch'!$A$1:$D$50,4,0)))</f>
        <v>1</v>
      </c>
    </row>
    <row r="19" spans="1:16" x14ac:dyDescent="0.25">
      <c r="A19">
        <v>846</v>
      </c>
      <c r="B19" s="85">
        <v>1</v>
      </c>
      <c r="C19" s="1">
        <f t="shared" si="0"/>
        <v>6</v>
      </c>
      <c r="D19" s="1">
        <v>55</v>
      </c>
      <c r="E19" s="82" t="s">
        <v>113</v>
      </c>
      <c r="F19" s="1">
        <v>-2</v>
      </c>
      <c r="G19" s="1">
        <v>94</v>
      </c>
      <c r="H19" s="80">
        <f t="shared" si="1"/>
        <v>6.875</v>
      </c>
      <c r="I19" s="80">
        <f t="shared" si="2"/>
        <v>6.25E-2</v>
      </c>
      <c r="J19" s="1">
        <v>1</v>
      </c>
      <c r="K19" s="1" t="str" cm="1">
        <f t="array" ref="K19">INDEX('dict-rhythm'!$A$1:$B$43,MATCH(TRUE,EXACT(J19,'dict-rhythm'!$A$1:$A$43),0),2)</f>
        <v>16</v>
      </c>
      <c r="L19" s="1" t="str">
        <f>_xlfn.IFNA(VLOOKUP(K19,'dict-rhythm'!$B$1:$C$53,2,0),K19)</f>
        <v>semiquaver</v>
      </c>
      <c r="M19" s="21" t="s">
        <v>7</v>
      </c>
      <c r="N19" s="21" t="s">
        <v>7</v>
      </c>
      <c r="O19" t="str">
        <f>IF(RIGHT($O$1,1)="#",VLOOKUP(D19,'dict-pitch'!$A$1:$C$50,2,0),VLOOKUP(D19,'dict-pitch'!$A$1:$C$50,3,0))</f>
        <v>G3</v>
      </c>
      <c r="P19" t="b">
        <f>OR(EXACT(E19,O19),EXACT(E19,VLOOKUP(D19,'dict-pitch'!$A$1:$D$50,3,0)),EXACT(E19,VLOOKUP(D19,'dict-pitch'!$A$1:$D$50,4,0)))</f>
        <v>1</v>
      </c>
    </row>
    <row r="20" spans="1:16" x14ac:dyDescent="0.25">
      <c r="A20">
        <v>846</v>
      </c>
      <c r="B20" s="85">
        <v>1</v>
      </c>
      <c r="C20" s="1">
        <f t="shared" si="0"/>
        <v>6</v>
      </c>
      <c r="D20" s="1">
        <v>53</v>
      </c>
      <c r="E20" s="82" t="s">
        <v>112</v>
      </c>
      <c r="F20" s="1">
        <v>-2</v>
      </c>
      <c r="G20" s="1">
        <v>95</v>
      </c>
      <c r="H20" s="80">
        <f t="shared" si="1"/>
        <v>6.9375</v>
      </c>
      <c r="I20" s="80">
        <f t="shared" si="2"/>
        <v>6.25E-2</v>
      </c>
      <c r="J20" s="1">
        <v>1</v>
      </c>
      <c r="K20" s="1" t="str" cm="1">
        <f t="array" ref="K20">INDEX('dict-rhythm'!$A$1:$B$43,MATCH(TRUE,EXACT(J20,'dict-rhythm'!$A$1:$A$43),0),2)</f>
        <v>16</v>
      </c>
      <c r="L20" s="1" t="str">
        <f>_xlfn.IFNA(VLOOKUP(K20,'dict-rhythm'!$B$1:$C$53,2,0),K20)</f>
        <v>semiquaver</v>
      </c>
      <c r="M20" s="21" t="s">
        <v>7</v>
      </c>
      <c r="N20" s="21" t="s">
        <v>7</v>
      </c>
      <c r="O20" t="str">
        <f>IF(RIGHT($O$1,1)="#",VLOOKUP(D20,'dict-pitch'!$A$1:$C$50,2,0),VLOOKUP(D20,'dict-pitch'!$A$1:$C$50,3,0))</f>
        <v>F3</v>
      </c>
      <c r="P20" t="b">
        <f>OR(EXACT(E20,O20),EXACT(E20,VLOOKUP(D20,'dict-pitch'!$A$1:$D$50,3,0)),EXACT(E20,VLOOKUP(D20,'dict-pitch'!$A$1:$D$50,4,0)))</f>
        <v>1</v>
      </c>
    </row>
    <row r="21" spans="1:16" x14ac:dyDescent="0.25">
      <c r="A21">
        <v>846</v>
      </c>
      <c r="B21" s="85">
        <v>1</v>
      </c>
      <c r="C21" s="1">
        <f t="shared" si="0"/>
        <v>7</v>
      </c>
      <c r="D21" s="1">
        <v>52</v>
      </c>
      <c r="E21" s="82" t="s">
        <v>111</v>
      </c>
      <c r="F21" s="1">
        <v>-2</v>
      </c>
      <c r="G21" s="1">
        <v>96</v>
      </c>
      <c r="H21" s="80">
        <f t="shared" si="1"/>
        <v>7</v>
      </c>
      <c r="I21" s="80">
        <f t="shared" si="2"/>
        <v>6.25E-2</v>
      </c>
      <c r="J21" s="1">
        <v>1</v>
      </c>
      <c r="K21" s="1" t="str" cm="1">
        <f t="array" ref="K21">INDEX('dict-rhythm'!$A$1:$B$43,MATCH(TRUE,EXACT(J21,'dict-rhythm'!$A$1:$A$43),0),2)</f>
        <v>16</v>
      </c>
      <c r="L21" s="1" t="str">
        <f>_xlfn.IFNA(VLOOKUP(K21,'dict-rhythm'!$B$1:$C$53,2,0),K21)</f>
        <v>semiquaver</v>
      </c>
      <c r="M21" s="21" t="s">
        <v>7</v>
      </c>
      <c r="N21" s="21" t="s">
        <v>7</v>
      </c>
      <c r="O21" t="str">
        <f>IF(RIGHT($O$1,1)="#",VLOOKUP(D21,'dict-pitch'!$A$1:$C$50,2,0),VLOOKUP(D21,'dict-pitch'!$A$1:$C$50,3,0))</f>
        <v>E3</v>
      </c>
      <c r="P21" t="b">
        <f>OR(EXACT(E21,O21),EXACT(E21,VLOOKUP(D21,'dict-pitch'!$A$1:$D$50,3,0)),EXACT(E21,VLOOKUP(D21,'dict-pitch'!$A$1:$D$50,4,0)))</f>
        <v>1</v>
      </c>
    </row>
    <row r="22" spans="1:16" x14ac:dyDescent="0.25">
      <c r="A22">
        <v>846</v>
      </c>
      <c r="B22" s="85">
        <v>1</v>
      </c>
      <c r="C22" s="1">
        <f t="shared" si="0"/>
        <v>7</v>
      </c>
      <c r="D22" s="1">
        <v>53</v>
      </c>
      <c r="E22" s="82" t="s">
        <v>112</v>
      </c>
      <c r="F22" s="1">
        <v>2</v>
      </c>
      <c r="G22" s="1">
        <v>97</v>
      </c>
      <c r="H22" s="80">
        <f t="shared" si="1"/>
        <v>7.0625</v>
      </c>
      <c r="I22" s="80">
        <f t="shared" si="2"/>
        <v>6.25E-2</v>
      </c>
      <c r="J22" s="1">
        <v>1</v>
      </c>
      <c r="K22" s="1" t="str" cm="1">
        <f t="array" ref="K22">INDEX('dict-rhythm'!$A$1:$B$43,MATCH(TRUE,EXACT(J22,'dict-rhythm'!$A$1:$A$43),0),2)</f>
        <v>16</v>
      </c>
      <c r="L22" s="1" t="str">
        <f>_xlfn.IFNA(VLOOKUP(K22,'dict-rhythm'!$B$1:$C$53,2,0),K22)</f>
        <v>semiquaver</v>
      </c>
      <c r="M22" s="22"/>
      <c r="N22" s="22"/>
      <c r="O22" t="str">
        <f>IF(RIGHT($O$1,1)="#",VLOOKUP(D22,'dict-pitch'!$A$1:$C$50,2,0),VLOOKUP(D22,'dict-pitch'!$A$1:$C$50,3,0))</f>
        <v>F3</v>
      </c>
      <c r="P22" t="b">
        <f>OR(EXACT(E22,O22),EXACT(E22,VLOOKUP(D22,'dict-pitch'!$A$1:$D$50,3,0)),EXACT(E22,VLOOKUP(D22,'dict-pitch'!$A$1:$D$50,4,0)))</f>
        <v>1</v>
      </c>
    </row>
    <row r="23" spans="1:16" x14ac:dyDescent="0.25">
      <c r="A23">
        <v>846</v>
      </c>
      <c r="B23" s="85">
        <v>1</v>
      </c>
      <c r="C23" s="1">
        <f t="shared" si="0"/>
        <v>7</v>
      </c>
      <c r="D23" s="1">
        <v>52</v>
      </c>
      <c r="E23" s="82" t="s">
        <v>111</v>
      </c>
      <c r="F23" s="1">
        <v>-2</v>
      </c>
      <c r="G23" s="1">
        <v>98</v>
      </c>
      <c r="H23" s="80">
        <f t="shared" si="1"/>
        <v>7.125</v>
      </c>
      <c r="I23" s="80">
        <f t="shared" si="2"/>
        <v>6.25E-2</v>
      </c>
      <c r="J23" s="1">
        <v>1</v>
      </c>
      <c r="K23" s="1" t="str" cm="1">
        <f t="array" ref="K23">INDEX('dict-rhythm'!$A$1:$B$43,MATCH(TRUE,EXACT(J23,'dict-rhythm'!$A$1:$A$43),0),2)</f>
        <v>16</v>
      </c>
      <c r="L23" s="1" t="str">
        <f>_xlfn.IFNA(VLOOKUP(K23,'dict-rhythm'!$B$1:$C$53,2,0),K23)</f>
        <v>semiquaver</v>
      </c>
      <c r="M23" s="22"/>
      <c r="N23" s="22"/>
      <c r="O23" t="str">
        <f>IF(RIGHT($O$1,1)="#",VLOOKUP(D23,'dict-pitch'!$A$1:$C$50,2,0),VLOOKUP(D23,'dict-pitch'!$A$1:$C$50,3,0))</f>
        <v>E3</v>
      </c>
      <c r="P23" t="b">
        <f>OR(EXACT(E23,O23),EXACT(E23,VLOOKUP(D23,'dict-pitch'!$A$1:$D$50,3,0)),EXACT(E23,VLOOKUP(D23,'dict-pitch'!$A$1:$D$50,4,0)))</f>
        <v>1</v>
      </c>
    </row>
    <row r="24" spans="1:16" x14ac:dyDescent="0.25">
      <c r="A24">
        <v>846</v>
      </c>
      <c r="B24" s="85">
        <v>1</v>
      </c>
      <c r="C24" s="1">
        <f t="shared" si="0"/>
        <v>7</v>
      </c>
      <c r="D24" s="1">
        <v>50</v>
      </c>
      <c r="E24" s="82" t="s">
        <v>110</v>
      </c>
      <c r="F24" s="1">
        <v>-2</v>
      </c>
      <c r="G24" s="1">
        <v>99</v>
      </c>
      <c r="H24" s="80">
        <f t="shared" si="1"/>
        <v>7.1875</v>
      </c>
      <c r="I24" s="80">
        <f t="shared" si="2"/>
        <v>6.25E-2</v>
      </c>
      <c r="J24" s="1">
        <v>1</v>
      </c>
      <c r="K24" s="1" t="str" cm="1">
        <f t="array" ref="K24">INDEX('dict-rhythm'!$A$1:$B$43,MATCH(TRUE,EXACT(J24,'dict-rhythm'!$A$1:$A$43),0),2)</f>
        <v>16</v>
      </c>
      <c r="L24" s="1" t="str">
        <f>_xlfn.IFNA(VLOOKUP(K24,'dict-rhythm'!$B$1:$C$53,2,0),K24)</f>
        <v>semiquaver</v>
      </c>
      <c r="M24" s="22"/>
      <c r="N24" s="22"/>
      <c r="O24" t="str">
        <f>IF(RIGHT($O$1,1)="#",VLOOKUP(D24,'dict-pitch'!$A$1:$C$50,2,0),VLOOKUP(D24,'dict-pitch'!$A$1:$C$50,3,0))</f>
        <v>D3</v>
      </c>
      <c r="P24" t="b">
        <f>OR(EXACT(E24,O24),EXACT(E24,VLOOKUP(D24,'dict-pitch'!$A$1:$D$50,3,0)),EXACT(E24,VLOOKUP(D24,'dict-pitch'!$A$1:$D$50,4,0)))</f>
        <v>1</v>
      </c>
    </row>
    <row r="25" spans="1:16" x14ac:dyDescent="0.25">
      <c r="A25">
        <v>846</v>
      </c>
      <c r="B25" s="85">
        <v>1</v>
      </c>
      <c r="C25" s="1">
        <f t="shared" si="0"/>
        <v>7</v>
      </c>
      <c r="D25" s="1">
        <v>48</v>
      </c>
      <c r="E25" s="82" t="s">
        <v>109</v>
      </c>
      <c r="F25" s="1">
        <v>-2</v>
      </c>
      <c r="G25" s="1">
        <v>100</v>
      </c>
      <c r="H25" s="80">
        <f t="shared" si="1"/>
        <v>7.25</v>
      </c>
      <c r="I25" s="80">
        <f t="shared" si="2"/>
        <v>6.25E-2</v>
      </c>
      <c r="J25" s="1">
        <v>1</v>
      </c>
      <c r="K25" s="1" t="str" cm="1">
        <f t="array" ref="K25">INDEX('dict-rhythm'!$A$1:$B$43,MATCH(TRUE,EXACT(J25,'dict-rhythm'!$A$1:$A$43),0),2)</f>
        <v>16</v>
      </c>
      <c r="L25" s="1" t="str">
        <f>_xlfn.IFNA(VLOOKUP(K25,'dict-rhythm'!$B$1:$C$53,2,0),K25)</f>
        <v>semiquaver</v>
      </c>
      <c r="M25" s="22"/>
      <c r="N25" s="22"/>
      <c r="O25" t="str">
        <f>IF(RIGHT($O$1,1)="#",VLOOKUP(D25,'dict-pitch'!$A$1:$C$50,2,0),VLOOKUP(D25,'dict-pitch'!$A$1:$C$50,3,0))</f>
        <v>C3</v>
      </c>
      <c r="P25" t="b">
        <f>OR(EXACT(E25,O25),EXACT(E25,VLOOKUP(D25,'dict-pitch'!$A$1:$D$50,3,0)),EXACT(E25,VLOOKUP(D25,'dict-pitch'!$A$1:$D$50,4,0)))</f>
        <v>1</v>
      </c>
    </row>
    <row r="26" spans="1:16" x14ac:dyDescent="0.25">
      <c r="A26">
        <v>846</v>
      </c>
      <c r="B26" s="85">
        <v>1</v>
      </c>
      <c r="C26" s="1">
        <f t="shared" si="0"/>
        <v>7</v>
      </c>
      <c r="D26" s="1">
        <v>50</v>
      </c>
      <c r="E26" s="82" t="s">
        <v>110</v>
      </c>
      <c r="F26" s="1">
        <v>2</v>
      </c>
      <c r="G26" s="1">
        <v>101</v>
      </c>
      <c r="H26" s="80">
        <f t="shared" si="1"/>
        <v>7.3125</v>
      </c>
      <c r="I26" s="80">
        <f t="shared" si="2"/>
        <v>6.25E-2</v>
      </c>
      <c r="J26" s="1">
        <v>1</v>
      </c>
      <c r="K26" s="1" t="str" cm="1">
        <f t="array" ref="K26">INDEX('dict-rhythm'!$A$1:$B$43,MATCH(TRUE,EXACT(J26,'dict-rhythm'!$A$1:$A$43),0),2)</f>
        <v>16</v>
      </c>
      <c r="L26" s="1" t="str">
        <f>_xlfn.IFNA(VLOOKUP(K26,'dict-rhythm'!$B$1:$C$53,2,0),K26)</f>
        <v>semiquaver</v>
      </c>
      <c r="M26" s="22"/>
      <c r="N26" s="22"/>
      <c r="O26" t="str">
        <f>IF(RIGHT($O$1,1)="#",VLOOKUP(D26,'dict-pitch'!$A$1:$C$50,2,0),VLOOKUP(D26,'dict-pitch'!$A$1:$C$50,3,0))</f>
        <v>D3</v>
      </c>
      <c r="P26" t="b">
        <f>OR(EXACT(E26,O26),EXACT(E26,VLOOKUP(D26,'dict-pitch'!$A$1:$D$50,3,0)),EXACT(E26,VLOOKUP(D26,'dict-pitch'!$A$1:$D$50,4,0)))</f>
        <v>1</v>
      </c>
    </row>
    <row r="27" spans="1:16" x14ac:dyDescent="0.25">
      <c r="A27">
        <v>846</v>
      </c>
      <c r="B27" s="85">
        <v>1</v>
      </c>
      <c r="C27" s="1">
        <f t="shared" si="0"/>
        <v>7</v>
      </c>
      <c r="D27" s="1">
        <v>48</v>
      </c>
      <c r="E27" s="82" t="s">
        <v>109</v>
      </c>
      <c r="F27" s="1">
        <v>-2</v>
      </c>
      <c r="G27" s="1">
        <v>102</v>
      </c>
      <c r="H27" s="80">
        <f t="shared" si="1"/>
        <v>7.375</v>
      </c>
      <c r="I27" s="80">
        <f t="shared" si="2"/>
        <v>6.25E-2</v>
      </c>
      <c r="J27" s="1">
        <v>1</v>
      </c>
      <c r="K27" s="1" t="str" cm="1">
        <f t="array" ref="K27">INDEX('dict-rhythm'!$A$1:$B$43,MATCH(TRUE,EXACT(J27,'dict-rhythm'!$A$1:$A$43),0),2)</f>
        <v>16</v>
      </c>
      <c r="L27" s="1" t="str">
        <f>_xlfn.IFNA(VLOOKUP(K27,'dict-rhythm'!$B$1:$C$53,2,0),K27)</f>
        <v>semiquaver</v>
      </c>
      <c r="M27" s="22"/>
      <c r="N27" s="22"/>
      <c r="O27" t="str">
        <f>IF(RIGHT($O$1,1)="#",VLOOKUP(D27,'dict-pitch'!$A$1:$C$50,2,0),VLOOKUP(D27,'dict-pitch'!$A$1:$C$50,3,0))</f>
        <v>C3</v>
      </c>
      <c r="P27" t="b">
        <f>OR(EXACT(E27,O27),EXACT(E27,VLOOKUP(D27,'dict-pitch'!$A$1:$D$50,3,0)),EXACT(E27,VLOOKUP(D27,'dict-pitch'!$A$1:$D$50,4,0)))</f>
        <v>1</v>
      </c>
    </row>
    <row r="28" spans="1:16" x14ac:dyDescent="0.25">
      <c r="A28">
        <v>846</v>
      </c>
      <c r="B28" s="85">
        <v>1</v>
      </c>
      <c r="C28" s="1">
        <f t="shared" si="0"/>
        <v>7</v>
      </c>
      <c r="D28" s="1">
        <v>47</v>
      </c>
      <c r="E28" s="82" t="s">
        <v>115</v>
      </c>
      <c r="F28" s="1">
        <v>-2</v>
      </c>
      <c r="G28" s="1">
        <v>103</v>
      </c>
      <c r="H28" s="80">
        <f t="shared" si="1"/>
        <v>7.4375</v>
      </c>
      <c r="I28" s="80">
        <f t="shared" si="2"/>
        <v>6.25E-2</v>
      </c>
      <c r="J28" s="1">
        <v>1</v>
      </c>
      <c r="K28" s="1" t="str" cm="1">
        <f t="array" ref="K28">INDEX('dict-rhythm'!$A$1:$B$43,MATCH(TRUE,EXACT(J28,'dict-rhythm'!$A$1:$A$43),0),2)</f>
        <v>16</v>
      </c>
      <c r="L28" s="1" t="str">
        <f>_xlfn.IFNA(VLOOKUP(K28,'dict-rhythm'!$B$1:$C$53,2,0),K28)</f>
        <v>semiquaver</v>
      </c>
      <c r="M28" s="22"/>
      <c r="N28" s="22"/>
      <c r="O28" t="str">
        <f>IF(RIGHT($O$1,1)="#",VLOOKUP(D28,'dict-pitch'!$A$1:$C$50,2,0),VLOOKUP(D28,'dict-pitch'!$A$1:$C$50,3,0))</f>
        <v>B2</v>
      </c>
      <c r="P28" t="b">
        <f>OR(EXACT(E28,O28),EXACT(E28,VLOOKUP(D28,'dict-pitch'!$A$1:$D$50,3,0)),EXACT(E28,VLOOKUP(D28,'dict-pitch'!$A$1:$D$50,4,0)))</f>
        <v>1</v>
      </c>
    </row>
    <row r="29" spans="1:16" x14ac:dyDescent="0.25">
      <c r="A29">
        <v>846</v>
      </c>
      <c r="B29" s="85">
        <v>1</v>
      </c>
      <c r="C29" s="1">
        <f t="shared" si="0"/>
        <v>7</v>
      </c>
      <c r="D29" s="1">
        <v>45</v>
      </c>
      <c r="E29" s="82" t="s">
        <v>116</v>
      </c>
      <c r="F29" s="1">
        <v>-2</v>
      </c>
      <c r="G29" s="1">
        <v>104</v>
      </c>
      <c r="H29" s="80">
        <f t="shared" si="1"/>
        <v>7.5</v>
      </c>
      <c r="I29" s="80">
        <f t="shared" si="2"/>
        <v>0.125</v>
      </c>
      <c r="J29" s="1">
        <v>2</v>
      </c>
      <c r="K29" s="1" t="str" cm="1">
        <f t="array" ref="K29">INDEX('dict-rhythm'!$A$1:$B$43,MATCH(TRUE,EXACT(J29,'dict-rhythm'!$A$1:$A$43),0),2)</f>
        <v>8</v>
      </c>
      <c r="L29" s="1" t="str">
        <f>_xlfn.IFNA(VLOOKUP(K29,'dict-rhythm'!$B$1:$C$53,2,0),K29)</f>
        <v>quaver note</v>
      </c>
      <c r="M29" s="22"/>
      <c r="N29" s="22"/>
      <c r="O29" t="str">
        <f>IF(RIGHT($O$1,1)="#",VLOOKUP(D29,'dict-pitch'!$A$1:$C$50,2,0),VLOOKUP(D29,'dict-pitch'!$A$1:$C$50,3,0))</f>
        <v>A2</v>
      </c>
      <c r="P29" t="b">
        <f>OR(EXACT(E29,O29),EXACT(E29,VLOOKUP(D29,'dict-pitch'!$A$1:$D$50,3,0)),EXACT(E29,VLOOKUP(D29,'dict-pitch'!$A$1:$D$50,4,0)))</f>
        <v>1</v>
      </c>
    </row>
    <row r="30" spans="1:16" x14ac:dyDescent="0.25">
      <c r="A30">
        <v>846</v>
      </c>
      <c r="B30" s="85">
        <v>1</v>
      </c>
      <c r="C30" s="1">
        <f t="shared" si="0"/>
        <v>7</v>
      </c>
      <c r="D30" s="1">
        <v>50</v>
      </c>
      <c r="E30" s="82" t="s">
        <v>110</v>
      </c>
      <c r="F30" s="1">
        <v>4</v>
      </c>
      <c r="G30" s="1">
        <v>106</v>
      </c>
      <c r="H30" s="80">
        <f t="shared" si="1"/>
        <v>7.625</v>
      </c>
      <c r="I30" s="80">
        <f t="shared" si="2"/>
        <v>0.125</v>
      </c>
      <c r="J30" s="1">
        <v>2</v>
      </c>
      <c r="K30" s="1" t="str" cm="1">
        <f t="array" ref="K30">INDEX('dict-rhythm'!$A$1:$B$43,MATCH(TRUE,EXACT(J30,'dict-rhythm'!$A$1:$A$43),0),2)</f>
        <v>8</v>
      </c>
      <c r="L30" s="1" t="str">
        <f>_xlfn.IFNA(VLOOKUP(K30,'dict-rhythm'!$B$1:$C$53,2,0),K30)</f>
        <v>quaver note</v>
      </c>
      <c r="M30" s="22"/>
      <c r="N30" s="22"/>
      <c r="O30" t="str">
        <f>IF(RIGHT($O$1,1)="#",VLOOKUP(D30,'dict-pitch'!$A$1:$C$50,2,0),VLOOKUP(D30,'dict-pitch'!$A$1:$C$50,3,0))</f>
        <v>D3</v>
      </c>
      <c r="P30" t="b">
        <f>OR(EXACT(E30,O30),EXACT(E30,VLOOKUP(D30,'dict-pitch'!$A$1:$D$50,3,0)),EXACT(E30,VLOOKUP(D30,'dict-pitch'!$A$1:$D$50,4,0)))</f>
        <v>1</v>
      </c>
    </row>
    <row r="31" spans="1:16" x14ac:dyDescent="0.25">
      <c r="A31">
        <v>846</v>
      </c>
      <c r="B31" s="85">
        <v>1</v>
      </c>
      <c r="C31" s="1">
        <f t="shared" si="0"/>
        <v>7</v>
      </c>
      <c r="D31" s="1">
        <v>57</v>
      </c>
      <c r="E31" s="82" t="s">
        <v>114</v>
      </c>
      <c r="F31" s="1">
        <v>5</v>
      </c>
      <c r="G31" s="1">
        <v>108</v>
      </c>
      <c r="H31" s="80">
        <f t="shared" si="1"/>
        <v>7.75</v>
      </c>
      <c r="I31" s="80">
        <f t="shared" si="2"/>
        <v>0.125</v>
      </c>
      <c r="J31" s="1">
        <v>2</v>
      </c>
      <c r="K31" s="1" t="str" cm="1">
        <f t="array" ref="K31">INDEX('dict-rhythm'!$A$1:$B$43,MATCH(TRUE,EXACT(J31,'dict-rhythm'!$A$1:$A$43),0),2)</f>
        <v>8</v>
      </c>
      <c r="L31" s="1" t="str">
        <f>_xlfn.IFNA(VLOOKUP(K31,'dict-rhythm'!$B$1:$C$53,2,0),K31)</f>
        <v>quaver note</v>
      </c>
      <c r="M31" s="22"/>
      <c r="N31" s="22"/>
      <c r="O31" t="str">
        <f>IF(RIGHT($O$1,1)="#",VLOOKUP(D31,'dict-pitch'!$A$1:$C$50,2,0),VLOOKUP(D31,'dict-pitch'!$A$1:$C$50,3,0))</f>
        <v>A3</v>
      </c>
      <c r="P31" t="b">
        <f>OR(EXACT(E31,O31),EXACT(E31,VLOOKUP(D31,'dict-pitch'!$A$1:$D$50,3,0)),EXACT(E31,VLOOKUP(D31,'dict-pitch'!$A$1:$D$50,4,0)))</f>
        <v>1</v>
      </c>
    </row>
    <row r="32" spans="1:16" x14ac:dyDescent="0.25">
      <c r="A32">
        <v>846</v>
      </c>
      <c r="B32" s="85">
        <v>1</v>
      </c>
      <c r="C32" s="1">
        <f t="shared" si="0"/>
        <v>7</v>
      </c>
      <c r="D32" s="1">
        <v>54</v>
      </c>
      <c r="E32" s="82" t="s">
        <v>117</v>
      </c>
      <c r="F32" s="1">
        <v>-3</v>
      </c>
      <c r="G32" s="1">
        <v>110</v>
      </c>
      <c r="H32" s="80">
        <f t="shared" si="1"/>
        <v>7.875</v>
      </c>
      <c r="I32" s="80">
        <f t="shared" si="2"/>
        <v>0.125</v>
      </c>
      <c r="J32" s="1">
        <v>2</v>
      </c>
      <c r="K32" s="1" t="str" cm="1">
        <f t="array" ref="K32">INDEX('dict-rhythm'!$A$1:$B$43,MATCH(TRUE,EXACT(J32,'dict-rhythm'!$A$1:$A$43),0),2)</f>
        <v>8</v>
      </c>
      <c r="L32" s="1" t="str">
        <f>_xlfn.IFNA(VLOOKUP(K32,'dict-rhythm'!$B$1:$C$53,2,0),K32)</f>
        <v>quaver note</v>
      </c>
      <c r="M32" s="23"/>
      <c r="N32" s="23"/>
      <c r="O32" t="str">
        <f>IF(RIGHT($O$1,1)="#",VLOOKUP(D32,'dict-pitch'!$A$1:$C$50,2,0),VLOOKUP(D32,'dict-pitch'!$A$1:$C$50,3,0))</f>
        <v>F#3</v>
      </c>
      <c r="P32" t="b">
        <f>OR(EXACT(E32,O32),EXACT(E32,VLOOKUP(D32,'dict-pitch'!$A$1:$D$50,3,0)),EXACT(E32,VLOOKUP(D32,'dict-pitch'!$A$1:$D$50,4,0)))</f>
        <v>1</v>
      </c>
    </row>
    <row r="33" spans="1:16" x14ac:dyDescent="0.25">
      <c r="A33">
        <v>846</v>
      </c>
      <c r="B33" s="85">
        <v>1</v>
      </c>
      <c r="C33" s="1">
        <f t="shared" si="0"/>
        <v>8</v>
      </c>
      <c r="D33" s="1">
        <v>55</v>
      </c>
      <c r="E33" s="82" t="s">
        <v>113</v>
      </c>
      <c r="F33" s="1">
        <v>2</v>
      </c>
      <c r="G33" s="1">
        <v>112</v>
      </c>
      <c r="H33" s="80">
        <f t="shared" si="1"/>
        <v>8</v>
      </c>
      <c r="I33" s="80">
        <f t="shared" si="2"/>
        <v>6.25E-2</v>
      </c>
      <c r="J33" s="1">
        <v>1</v>
      </c>
      <c r="K33" s="1" t="str" cm="1">
        <f t="array" ref="K33">INDEX('dict-rhythm'!$A$1:$B$43,MATCH(TRUE,EXACT(J33,'dict-rhythm'!$A$1:$A$43),0),2)</f>
        <v>16</v>
      </c>
      <c r="L33" s="1" t="str">
        <f>_xlfn.IFNA(VLOOKUP(K33,'dict-rhythm'!$B$1:$C$53,2,0),K33)</f>
        <v>semiquaver</v>
      </c>
      <c r="M33" s="24"/>
      <c r="N33" s="24"/>
      <c r="O33" t="str">
        <f>IF(RIGHT($O$1,1)="#",VLOOKUP(D33,'dict-pitch'!$A$1:$C$50,2,0),VLOOKUP(D33,'dict-pitch'!$A$1:$C$50,3,0))</f>
        <v>G3</v>
      </c>
      <c r="P33" t="b">
        <f>OR(EXACT(E33,O33),EXACT(E33,VLOOKUP(D33,'dict-pitch'!$A$1:$D$50,3,0)),EXACT(E33,VLOOKUP(D33,'dict-pitch'!$A$1:$D$50,4,0)))</f>
        <v>1</v>
      </c>
    </row>
    <row r="34" spans="1:16" x14ac:dyDescent="0.25">
      <c r="A34">
        <v>846</v>
      </c>
      <c r="B34" s="85">
        <v>1</v>
      </c>
      <c r="C34" s="1">
        <f t="shared" si="0"/>
        <v>8</v>
      </c>
      <c r="D34" s="1">
        <v>57</v>
      </c>
      <c r="E34" s="82" t="s">
        <v>114</v>
      </c>
      <c r="F34" s="1">
        <v>2</v>
      </c>
      <c r="G34" s="1">
        <v>113</v>
      </c>
      <c r="H34" s="80">
        <f t="shared" si="1"/>
        <v>8.0625</v>
      </c>
      <c r="I34" s="80">
        <f t="shared" si="2"/>
        <v>6.25E-2</v>
      </c>
      <c r="J34" s="1">
        <v>1</v>
      </c>
      <c r="K34" s="1" t="str" cm="1">
        <f t="array" ref="K34">INDEX('dict-rhythm'!$A$1:$B$43,MATCH(TRUE,EXACT(J34,'dict-rhythm'!$A$1:$A$43),0),2)</f>
        <v>16</v>
      </c>
      <c r="L34" s="1" t="str">
        <f>_xlfn.IFNA(VLOOKUP(K34,'dict-rhythm'!$B$1:$C$53,2,0),K34)</f>
        <v>semiquaver</v>
      </c>
      <c r="M34" s="22"/>
      <c r="N34" s="22"/>
      <c r="O34" t="str">
        <f>IF(RIGHT($O$1,1)="#",VLOOKUP(D34,'dict-pitch'!$A$1:$C$50,2,0),VLOOKUP(D34,'dict-pitch'!$A$1:$C$50,3,0))</f>
        <v>A3</v>
      </c>
      <c r="P34" t="b">
        <f>OR(EXACT(E34,O34),EXACT(E34,VLOOKUP(D34,'dict-pitch'!$A$1:$D$50,3,0)),EXACT(E34,VLOOKUP(D34,'dict-pitch'!$A$1:$D$50,4,0)))</f>
        <v>1</v>
      </c>
    </row>
    <row r="35" spans="1:16" x14ac:dyDescent="0.25">
      <c r="A35">
        <v>846</v>
      </c>
      <c r="B35" s="85">
        <v>1</v>
      </c>
      <c r="C35" s="1">
        <f t="shared" si="0"/>
        <v>8</v>
      </c>
      <c r="D35" s="1">
        <v>58</v>
      </c>
      <c r="E35" s="82" t="s">
        <v>118</v>
      </c>
      <c r="F35" s="1">
        <v>2</v>
      </c>
      <c r="G35" s="1">
        <v>114</v>
      </c>
      <c r="H35" s="80">
        <f t="shared" si="1"/>
        <v>8.125</v>
      </c>
      <c r="I35" s="80">
        <f t="shared" si="2"/>
        <v>6.25E-2</v>
      </c>
      <c r="J35" s="1">
        <v>1</v>
      </c>
      <c r="K35" s="1" t="str" cm="1">
        <f t="array" ref="K35">INDEX('dict-rhythm'!$A$1:$B$43,MATCH(TRUE,EXACT(J35,'dict-rhythm'!$A$1:$A$43),0),2)</f>
        <v>16</v>
      </c>
      <c r="L35" s="1" t="str">
        <f>_xlfn.IFNA(VLOOKUP(K35,'dict-rhythm'!$B$1:$C$53,2,0),K35)</f>
        <v>semiquaver</v>
      </c>
      <c r="M35" s="22"/>
      <c r="N35" s="22"/>
      <c r="O35" t="str">
        <f>IF(RIGHT($O$1,1)="#",VLOOKUP(D35,'dict-pitch'!$A$1:$C$50,2,0),VLOOKUP(D35,'dict-pitch'!$A$1:$C$50,3,0))</f>
        <v>A#3</v>
      </c>
      <c r="P35" t="b">
        <f>OR(EXACT(E35,O35),EXACT(E35,VLOOKUP(D35,'dict-pitch'!$A$1:$D$50,3,0)),EXACT(E35,VLOOKUP(D35,'dict-pitch'!$A$1:$D$50,4,0)))</f>
        <v>1</v>
      </c>
    </row>
    <row r="36" spans="1:16" x14ac:dyDescent="0.25">
      <c r="A36">
        <v>846</v>
      </c>
      <c r="B36" s="85">
        <v>1</v>
      </c>
      <c r="C36" s="1">
        <f t="shared" si="0"/>
        <v>8</v>
      </c>
      <c r="D36" s="1">
        <v>55</v>
      </c>
      <c r="E36" s="82" t="s">
        <v>113</v>
      </c>
      <c r="F36" s="1">
        <v>-3</v>
      </c>
      <c r="G36" s="1">
        <v>115</v>
      </c>
      <c r="H36" s="80">
        <f t="shared" si="1"/>
        <v>8.1875</v>
      </c>
      <c r="I36" s="80">
        <f t="shared" si="2"/>
        <v>6.25E-2</v>
      </c>
      <c r="J36" s="1">
        <v>1</v>
      </c>
      <c r="K36" s="1" t="str" cm="1">
        <f t="array" ref="K36">INDEX('dict-rhythm'!$A$1:$B$43,MATCH(TRUE,EXACT(J36,'dict-rhythm'!$A$1:$A$43),0),2)</f>
        <v>16</v>
      </c>
      <c r="L36" s="1" t="str">
        <f>_xlfn.IFNA(VLOOKUP(K36,'dict-rhythm'!$B$1:$C$53,2,0),K36)</f>
        <v>semiquaver</v>
      </c>
      <c r="M36" s="22"/>
      <c r="N36" s="22"/>
      <c r="O36" t="str">
        <f>IF(RIGHT($O$1,1)="#",VLOOKUP(D36,'dict-pitch'!$A$1:$C$50,2,0),VLOOKUP(D36,'dict-pitch'!$A$1:$C$50,3,0))</f>
        <v>G3</v>
      </c>
      <c r="P36" t="b">
        <f>OR(EXACT(E36,O36),EXACT(E36,VLOOKUP(D36,'dict-pitch'!$A$1:$D$50,3,0)),EXACT(E36,VLOOKUP(D36,'dict-pitch'!$A$1:$D$50,4,0)))</f>
        <v>1</v>
      </c>
    </row>
    <row r="37" spans="1:16" x14ac:dyDescent="0.25">
      <c r="A37">
        <v>846</v>
      </c>
      <c r="B37" s="85">
        <v>1</v>
      </c>
      <c r="C37" s="1">
        <f t="shared" si="0"/>
        <v>8</v>
      </c>
      <c r="D37" s="1">
        <v>49</v>
      </c>
      <c r="E37" s="82" t="s">
        <v>119</v>
      </c>
      <c r="F37" s="1">
        <v>-5</v>
      </c>
      <c r="G37" s="1">
        <v>116</v>
      </c>
      <c r="H37" s="80">
        <f t="shared" si="1"/>
        <v>8.25</v>
      </c>
      <c r="I37" s="80">
        <f t="shared" si="2"/>
        <v>0.125</v>
      </c>
      <c r="J37" s="1">
        <v>2</v>
      </c>
      <c r="K37" s="1" t="str" cm="1">
        <f t="array" ref="K37">INDEX('dict-rhythm'!$A$1:$B$43,MATCH(TRUE,EXACT(J37,'dict-rhythm'!$A$1:$A$43),0),2)</f>
        <v>8</v>
      </c>
      <c r="L37" s="1" t="str">
        <f>_xlfn.IFNA(VLOOKUP(K37,'dict-rhythm'!$B$1:$C$53,2,0),K37)</f>
        <v>quaver note</v>
      </c>
      <c r="M37" s="22"/>
      <c r="N37" s="22"/>
      <c r="O37" t="str">
        <f>IF(RIGHT($O$1,1)="#",VLOOKUP(D37,'dict-pitch'!$A$1:$C$50,2,0),VLOOKUP(D37,'dict-pitch'!$A$1:$C$50,3,0))</f>
        <v>C#3</v>
      </c>
      <c r="P37" t="b">
        <f>OR(EXACT(E37,O37),EXACT(E37,VLOOKUP(D37,'dict-pitch'!$A$1:$D$50,3,0)),EXACT(E37,VLOOKUP(D37,'dict-pitch'!$A$1:$D$50,4,0)))</f>
        <v>1</v>
      </c>
    </row>
    <row r="38" spans="1:16" x14ac:dyDescent="0.25">
      <c r="A38">
        <v>846</v>
      </c>
      <c r="B38" s="85">
        <v>1</v>
      </c>
      <c r="C38" s="1">
        <f t="shared" si="0"/>
        <v>8</v>
      </c>
      <c r="D38" s="1">
        <v>50</v>
      </c>
      <c r="E38" s="82" t="s">
        <v>110</v>
      </c>
      <c r="F38" s="1">
        <v>2</v>
      </c>
      <c r="G38" s="1">
        <v>118</v>
      </c>
      <c r="H38" s="80">
        <f t="shared" si="1"/>
        <v>8.375</v>
      </c>
      <c r="I38" s="80">
        <f t="shared" si="2"/>
        <v>0.125</v>
      </c>
      <c r="J38" s="1">
        <v>2</v>
      </c>
      <c r="K38" s="1" t="str" cm="1">
        <f t="array" ref="K38">INDEX('dict-rhythm'!$A$1:$B$43,MATCH(TRUE,EXACT(J38,'dict-rhythm'!$A$1:$A$43),0),2)</f>
        <v>8</v>
      </c>
      <c r="L38" s="1" t="str">
        <f>_xlfn.IFNA(VLOOKUP(K38,'dict-rhythm'!$B$1:$C$53,2,0),K38)</f>
        <v>quaver note</v>
      </c>
      <c r="M38" s="22"/>
      <c r="N38" s="22"/>
      <c r="O38" t="str">
        <f>IF(RIGHT($O$1,1)="#",VLOOKUP(D38,'dict-pitch'!$A$1:$C$50,2,0),VLOOKUP(D38,'dict-pitch'!$A$1:$C$50,3,0))</f>
        <v>D3</v>
      </c>
      <c r="P38" t="b">
        <f>OR(EXACT(E38,O38),EXACT(E38,VLOOKUP(D38,'dict-pitch'!$A$1:$D$50,3,0)),EXACT(E38,VLOOKUP(D38,'dict-pitch'!$A$1:$D$50,4,0)))</f>
        <v>1</v>
      </c>
    </row>
    <row r="39" spans="1:16" x14ac:dyDescent="0.25">
      <c r="A39">
        <v>846</v>
      </c>
      <c r="B39" s="85">
        <v>1</v>
      </c>
      <c r="C39" s="1">
        <f t="shared" si="0"/>
        <v>8</v>
      </c>
      <c r="D39" s="1">
        <v>57</v>
      </c>
      <c r="E39" s="82" t="s">
        <v>114</v>
      </c>
      <c r="F39" s="1">
        <v>5</v>
      </c>
      <c r="G39" s="1">
        <v>120</v>
      </c>
      <c r="H39" s="80">
        <f t="shared" si="1"/>
        <v>8.5</v>
      </c>
      <c r="I39" s="80">
        <f t="shared" si="2"/>
        <v>0.25</v>
      </c>
      <c r="J39" s="1">
        <v>4</v>
      </c>
      <c r="K39" s="1" t="str" cm="1">
        <f t="array" ref="K39">INDEX('dict-rhythm'!$A$1:$B$43,MATCH(TRUE,EXACT(J39,'dict-rhythm'!$A$1:$A$43),0),2)</f>
        <v>4</v>
      </c>
      <c r="L39" s="1" t="str">
        <f>_xlfn.IFNA(VLOOKUP(K39,'dict-rhythm'!$B$1:$C$53,2,0),K39)</f>
        <v>crotchet</v>
      </c>
      <c r="M39" s="22"/>
      <c r="N39" s="22"/>
      <c r="O39" t="str">
        <f>IF(RIGHT($O$1,1)="#",VLOOKUP(D39,'dict-pitch'!$A$1:$C$50,2,0),VLOOKUP(D39,'dict-pitch'!$A$1:$C$50,3,0))</f>
        <v>A3</v>
      </c>
      <c r="P39" t="b">
        <f>OR(EXACT(E39,O39),EXACT(E39,VLOOKUP(D39,'dict-pitch'!$A$1:$D$50,3,0)),EXACT(E39,VLOOKUP(D39,'dict-pitch'!$A$1:$D$50,4,0)))</f>
        <v>1</v>
      </c>
    </row>
    <row r="40" spans="1:16" x14ac:dyDescent="0.25">
      <c r="A40">
        <v>846</v>
      </c>
      <c r="B40" s="85">
        <v>1</v>
      </c>
      <c r="C40" s="1">
        <f t="shared" si="0"/>
        <v>8</v>
      </c>
      <c r="D40" s="1">
        <v>52</v>
      </c>
      <c r="E40" s="82" t="s">
        <v>111</v>
      </c>
      <c r="F40" s="1">
        <v>-4</v>
      </c>
      <c r="G40" s="1">
        <v>124</v>
      </c>
      <c r="H40" s="80">
        <f t="shared" si="1"/>
        <v>8.75</v>
      </c>
      <c r="I40" s="80">
        <f t="shared" si="2"/>
        <v>0.25</v>
      </c>
      <c r="J40" s="1">
        <v>4</v>
      </c>
      <c r="K40" s="1" t="str" cm="1">
        <f t="array" ref="K40">INDEX('dict-rhythm'!$A$1:$B$43,MATCH(TRUE,EXACT(J40,'dict-rhythm'!$A$1:$A$43),0),2)</f>
        <v>4</v>
      </c>
      <c r="L40" s="1" t="str">
        <f>_xlfn.IFNA(VLOOKUP(K40,'dict-rhythm'!$B$1:$C$53,2,0),K40)</f>
        <v>crotchet</v>
      </c>
      <c r="M40" s="23"/>
      <c r="N40" s="23"/>
      <c r="O40" t="str">
        <f>IF(RIGHT($O$1,1)="#",VLOOKUP(D40,'dict-pitch'!$A$1:$C$50,2,0),VLOOKUP(D40,'dict-pitch'!$A$1:$C$50,3,0))</f>
        <v>E3</v>
      </c>
      <c r="P40" t="b">
        <f>OR(EXACT(E40,O40),EXACT(E40,VLOOKUP(D40,'dict-pitch'!$A$1:$D$50,3,0)),EXACT(E40,VLOOKUP(D40,'dict-pitch'!$A$1:$D$50,4,0)))</f>
        <v>1</v>
      </c>
    </row>
    <row r="41" spans="1:16" x14ac:dyDescent="0.25">
      <c r="A41">
        <v>846</v>
      </c>
      <c r="B41" s="85">
        <v>1</v>
      </c>
      <c r="C41" s="1">
        <f t="shared" si="0"/>
        <v>9</v>
      </c>
      <c r="D41" s="1">
        <v>57</v>
      </c>
      <c r="E41" s="82" t="s">
        <v>114</v>
      </c>
      <c r="F41" s="1">
        <v>4</v>
      </c>
      <c r="G41" s="1">
        <v>128</v>
      </c>
      <c r="H41" s="80">
        <f t="shared" si="1"/>
        <v>9</v>
      </c>
      <c r="I41" s="80">
        <f t="shared" si="2"/>
        <v>6.25E-2</v>
      </c>
      <c r="J41" s="1">
        <v>1</v>
      </c>
      <c r="K41" s="1" t="str" cm="1">
        <f t="array" ref="K41">INDEX('dict-rhythm'!$A$1:$B$43,MATCH(TRUE,EXACT(J41,'dict-rhythm'!$A$1:$A$43),0),2)</f>
        <v>16</v>
      </c>
      <c r="L41" s="1" t="str">
        <f>_xlfn.IFNA(VLOOKUP(K41,'dict-rhythm'!$B$1:$C$53,2,0),K41)</f>
        <v>semiquaver</v>
      </c>
      <c r="M41" s="24"/>
      <c r="N41" s="24"/>
      <c r="O41" t="str">
        <f>IF(RIGHT($O$1,1)="#",VLOOKUP(D41,'dict-pitch'!$A$1:$C$50,2,0),VLOOKUP(D41,'dict-pitch'!$A$1:$C$50,3,0))</f>
        <v>A3</v>
      </c>
      <c r="P41" t="b">
        <f>OR(EXACT(E41,O41),EXACT(E41,VLOOKUP(D41,'dict-pitch'!$A$1:$D$50,3,0)),EXACT(E41,VLOOKUP(D41,'dict-pitch'!$A$1:$D$50,4,0)))</f>
        <v>1</v>
      </c>
    </row>
    <row r="42" spans="1:16" x14ac:dyDescent="0.25">
      <c r="A42">
        <v>846</v>
      </c>
      <c r="B42" s="85">
        <v>1</v>
      </c>
      <c r="C42" s="1">
        <f t="shared" si="0"/>
        <v>9</v>
      </c>
      <c r="D42" s="1">
        <v>59</v>
      </c>
      <c r="E42" s="82" t="s">
        <v>120</v>
      </c>
      <c r="F42" s="1">
        <v>2</v>
      </c>
      <c r="G42" s="1">
        <v>129</v>
      </c>
      <c r="H42" s="80">
        <f t="shared" si="1"/>
        <v>9.0625</v>
      </c>
      <c r="I42" s="80">
        <f t="shared" si="2"/>
        <v>6.25E-2</v>
      </c>
      <c r="J42" s="1">
        <v>1</v>
      </c>
      <c r="K42" s="1" t="str" cm="1">
        <f t="array" ref="K42">INDEX('dict-rhythm'!$A$1:$B$43,MATCH(TRUE,EXACT(J42,'dict-rhythm'!$A$1:$A$43),0),2)</f>
        <v>16</v>
      </c>
      <c r="L42" s="1" t="str">
        <f>_xlfn.IFNA(VLOOKUP(K42,'dict-rhythm'!$B$1:$C$53,2,0),K42)</f>
        <v>semiquaver</v>
      </c>
      <c r="M42" s="22"/>
      <c r="N42" s="22"/>
      <c r="O42" t="str">
        <f>IF(RIGHT($O$1,1)="#",VLOOKUP(D42,'dict-pitch'!$A$1:$C$50,2,0),VLOOKUP(D42,'dict-pitch'!$A$1:$C$50,3,0))</f>
        <v>B3</v>
      </c>
      <c r="P42" t="b">
        <f>OR(EXACT(E42,O42),EXACT(E42,VLOOKUP(D42,'dict-pitch'!$A$1:$D$50,3,0)),EXACT(E42,VLOOKUP(D42,'dict-pitch'!$A$1:$D$50,4,0)))</f>
        <v>1</v>
      </c>
    </row>
    <row r="43" spans="1:16" x14ac:dyDescent="0.25">
      <c r="A43">
        <v>846</v>
      </c>
      <c r="B43" s="85">
        <v>1</v>
      </c>
      <c r="C43" s="1">
        <f t="shared" si="0"/>
        <v>9</v>
      </c>
      <c r="D43" s="1">
        <v>60</v>
      </c>
      <c r="E43" s="82" t="s">
        <v>121</v>
      </c>
      <c r="F43" s="1">
        <v>2</v>
      </c>
      <c r="G43" s="1">
        <v>130</v>
      </c>
      <c r="H43" s="80">
        <f t="shared" si="1"/>
        <v>9.125</v>
      </c>
      <c r="I43" s="80">
        <f t="shared" si="2"/>
        <v>6.25E-2</v>
      </c>
      <c r="J43" s="1">
        <v>1</v>
      </c>
      <c r="K43" s="1" t="str" cm="1">
        <f t="array" ref="K43">INDEX('dict-rhythm'!$A$1:$B$43,MATCH(TRUE,EXACT(J43,'dict-rhythm'!$A$1:$A$43),0),2)</f>
        <v>16</v>
      </c>
      <c r="L43" s="1" t="str">
        <f>_xlfn.IFNA(VLOOKUP(K43,'dict-rhythm'!$B$1:$C$53,2,0),K43)</f>
        <v>semiquaver</v>
      </c>
      <c r="M43" s="22"/>
      <c r="N43" s="22"/>
      <c r="O43" t="str">
        <f>IF(RIGHT($O$1,1)="#",VLOOKUP(D43,'dict-pitch'!$A$1:$C$50,2,0),VLOOKUP(D43,'dict-pitch'!$A$1:$C$50,3,0))</f>
        <v>C4</v>
      </c>
      <c r="P43" t="b">
        <f>OR(EXACT(E43,O43),EXACT(E43,VLOOKUP(D43,'dict-pitch'!$A$1:$D$50,3,0)),EXACT(E43,VLOOKUP(D43,'dict-pitch'!$A$1:$D$50,4,0)))</f>
        <v>1</v>
      </c>
    </row>
    <row r="44" spans="1:16" x14ac:dyDescent="0.25">
      <c r="A44">
        <v>846</v>
      </c>
      <c r="B44" s="85">
        <v>1</v>
      </c>
      <c r="C44" s="1">
        <f t="shared" si="0"/>
        <v>9</v>
      </c>
      <c r="D44" s="1">
        <v>62</v>
      </c>
      <c r="E44" s="82" t="s">
        <v>122</v>
      </c>
      <c r="F44" s="1">
        <v>2</v>
      </c>
      <c r="G44" s="1">
        <v>131</v>
      </c>
      <c r="H44" s="80">
        <f t="shared" si="1"/>
        <v>9.1875</v>
      </c>
      <c r="I44" s="80">
        <f t="shared" si="2"/>
        <v>6.25E-2</v>
      </c>
      <c r="J44" s="1">
        <v>1</v>
      </c>
      <c r="K44" s="1" t="str" cm="1">
        <f t="array" ref="K44">INDEX('dict-rhythm'!$A$1:$B$43,MATCH(TRUE,EXACT(J44,'dict-rhythm'!$A$1:$A$43),0),2)</f>
        <v>16</v>
      </c>
      <c r="L44" s="1" t="str">
        <f>_xlfn.IFNA(VLOOKUP(K44,'dict-rhythm'!$B$1:$C$53,2,0),K44)</f>
        <v>semiquaver</v>
      </c>
      <c r="M44" s="22"/>
      <c r="N44" s="22"/>
      <c r="O44" t="str">
        <f>IF(RIGHT($O$1,1)="#",VLOOKUP(D44,'dict-pitch'!$A$1:$C$50,2,0),VLOOKUP(D44,'dict-pitch'!$A$1:$C$50,3,0))</f>
        <v>D4</v>
      </c>
      <c r="P44" t="b">
        <f>OR(EXACT(E44,O44),EXACT(E44,VLOOKUP(D44,'dict-pitch'!$A$1:$D$50,3,0)),EXACT(E44,VLOOKUP(D44,'dict-pitch'!$A$1:$D$50,4,0)))</f>
        <v>1</v>
      </c>
    </row>
    <row r="45" spans="1:16" x14ac:dyDescent="0.25">
      <c r="A45">
        <v>846</v>
      </c>
      <c r="B45" s="85">
        <v>1</v>
      </c>
      <c r="C45" s="1">
        <f t="shared" si="0"/>
        <v>9</v>
      </c>
      <c r="D45" s="1">
        <v>60</v>
      </c>
      <c r="E45" s="82" t="s">
        <v>121</v>
      </c>
      <c r="F45" s="1">
        <v>-2</v>
      </c>
      <c r="G45" s="1">
        <v>132</v>
      </c>
      <c r="H45" s="80">
        <f t="shared" si="1"/>
        <v>9.25</v>
      </c>
      <c r="I45" s="80">
        <f t="shared" si="2"/>
        <v>6.25E-2</v>
      </c>
      <c r="J45" s="1">
        <v>1</v>
      </c>
      <c r="K45" s="1" t="str" cm="1">
        <f t="array" ref="K45">INDEX('dict-rhythm'!$A$1:$B$43,MATCH(TRUE,EXACT(J45,'dict-rhythm'!$A$1:$A$43),0),2)</f>
        <v>16</v>
      </c>
      <c r="L45" s="1" t="str">
        <f>_xlfn.IFNA(VLOOKUP(K45,'dict-rhythm'!$B$1:$C$53,2,0),K45)</f>
        <v>semiquaver</v>
      </c>
      <c r="M45" s="22"/>
      <c r="N45" s="22"/>
      <c r="O45" t="str">
        <f>IF(RIGHT($O$1,1)="#",VLOOKUP(D45,'dict-pitch'!$A$1:$C$50,2,0),VLOOKUP(D45,'dict-pitch'!$A$1:$C$50,3,0))</f>
        <v>C4</v>
      </c>
      <c r="P45" t="b">
        <f>OR(EXACT(E45,O45),EXACT(E45,VLOOKUP(D45,'dict-pitch'!$A$1:$D$50,3,0)),EXACT(E45,VLOOKUP(D45,'dict-pitch'!$A$1:$D$50,4,0)))</f>
        <v>1</v>
      </c>
    </row>
    <row r="46" spans="1:16" x14ac:dyDescent="0.25">
      <c r="A46">
        <v>846</v>
      </c>
      <c r="B46" s="85">
        <v>1</v>
      </c>
      <c r="C46" s="1">
        <f t="shared" si="0"/>
        <v>9</v>
      </c>
      <c r="D46" s="1">
        <v>59</v>
      </c>
      <c r="E46" s="82" t="s">
        <v>120</v>
      </c>
      <c r="F46" s="1">
        <v>-2</v>
      </c>
      <c r="G46" s="1">
        <v>133</v>
      </c>
      <c r="H46" s="80">
        <f t="shared" si="1"/>
        <v>9.3125</v>
      </c>
      <c r="I46" s="80">
        <f t="shared" si="2"/>
        <v>6.25E-2</v>
      </c>
      <c r="J46" s="1">
        <v>1</v>
      </c>
      <c r="K46" s="1" t="str" cm="1">
        <f t="array" ref="K46">INDEX('dict-rhythm'!$A$1:$B$43,MATCH(TRUE,EXACT(J46,'dict-rhythm'!$A$1:$A$43),0),2)</f>
        <v>16</v>
      </c>
      <c r="L46" s="1" t="str">
        <f>_xlfn.IFNA(VLOOKUP(K46,'dict-rhythm'!$B$1:$C$53,2,0),K46)</f>
        <v>semiquaver</v>
      </c>
      <c r="M46" s="22"/>
      <c r="N46" s="22"/>
      <c r="O46" t="str">
        <f>IF(RIGHT($O$1,1)="#",VLOOKUP(D46,'dict-pitch'!$A$1:$C$50,2,0),VLOOKUP(D46,'dict-pitch'!$A$1:$C$50,3,0))</f>
        <v>B3</v>
      </c>
      <c r="P46" t="b">
        <f>OR(EXACT(E46,O46),EXACT(E46,VLOOKUP(D46,'dict-pitch'!$A$1:$D$50,3,0)),EXACT(E46,VLOOKUP(D46,'dict-pitch'!$A$1:$D$50,4,0)))</f>
        <v>1</v>
      </c>
    </row>
    <row r="47" spans="1:16" x14ac:dyDescent="0.25">
      <c r="A47">
        <v>846</v>
      </c>
      <c r="B47" s="85">
        <v>1</v>
      </c>
      <c r="C47" s="1">
        <f t="shared" si="0"/>
        <v>9</v>
      </c>
      <c r="D47" s="1">
        <v>57</v>
      </c>
      <c r="E47" s="82" t="s">
        <v>114</v>
      </c>
      <c r="F47" s="1">
        <v>-2</v>
      </c>
      <c r="G47" s="1">
        <v>134</v>
      </c>
      <c r="H47" s="80">
        <f t="shared" si="1"/>
        <v>9.375</v>
      </c>
      <c r="I47" s="80">
        <f t="shared" si="2"/>
        <v>6.25E-2</v>
      </c>
      <c r="J47" s="1">
        <v>1</v>
      </c>
      <c r="K47" s="1" t="str" cm="1">
        <f t="array" ref="K47">INDEX('dict-rhythm'!$A$1:$B$43,MATCH(TRUE,EXACT(J47,'dict-rhythm'!$A$1:$A$43),0),2)</f>
        <v>16</v>
      </c>
      <c r="L47" s="1" t="str">
        <f>_xlfn.IFNA(VLOOKUP(K47,'dict-rhythm'!$B$1:$C$53,2,0),K47)</f>
        <v>semiquaver</v>
      </c>
      <c r="M47" s="22"/>
      <c r="N47" s="22"/>
      <c r="O47" t="str">
        <f>IF(RIGHT($O$1,1)="#",VLOOKUP(D47,'dict-pitch'!$A$1:$C$50,2,0),VLOOKUP(D47,'dict-pitch'!$A$1:$C$50,3,0))</f>
        <v>A3</v>
      </c>
      <c r="P47" t="b">
        <f>OR(EXACT(E47,O47),EXACT(E47,VLOOKUP(D47,'dict-pitch'!$A$1:$D$50,3,0)),EXACT(E47,VLOOKUP(D47,'dict-pitch'!$A$1:$D$50,4,0)))</f>
        <v>1</v>
      </c>
    </row>
    <row r="48" spans="1:16" x14ac:dyDescent="0.25">
      <c r="A48">
        <v>846</v>
      </c>
      <c r="B48" s="85">
        <v>1</v>
      </c>
      <c r="C48" s="1">
        <f t="shared" si="0"/>
        <v>9</v>
      </c>
      <c r="D48" s="1">
        <v>55</v>
      </c>
      <c r="E48" s="82" t="s">
        <v>113</v>
      </c>
      <c r="F48" s="1">
        <v>-2</v>
      </c>
      <c r="G48" s="1">
        <v>135</v>
      </c>
      <c r="H48" s="80">
        <f t="shared" si="1"/>
        <v>9.4375</v>
      </c>
      <c r="I48" s="80">
        <f t="shared" si="2"/>
        <v>6.25E-2</v>
      </c>
      <c r="J48" s="1">
        <v>1</v>
      </c>
      <c r="K48" s="1" t="str" cm="1">
        <f t="array" ref="K48">INDEX('dict-rhythm'!$A$1:$B$43,MATCH(TRUE,EXACT(J48,'dict-rhythm'!$A$1:$A$43),0),2)</f>
        <v>16</v>
      </c>
      <c r="L48" s="1" t="str">
        <f>_xlfn.IFNA(VLOOKUP(K48,'dict-rhythm'!$B$1:$C$53,2,0),K48)</f>
        <v>semiquaver</v>
      </c>
      <c r="M48" s="22"/>
      <c r="N48" s="22"/>
      <c r="O48" t="str">
        <f>IF(RIGHT($O$1,1)="#",VLOOKUP(D48,'dict-pitch'!$A$1:$C$50,2,0),VLOOKUP(D48,'dict-pitch'!$A$1:$C$50,3,0))</f>
        <v>G3</v>
      </c>
      <c r="P48" t="b">
        <f>OR(EXACT(E48,O48),EXACT(E48,VLOOKUP(D48,'dict-pitch'!$A$1:$D$50,3,0)),EXACT(E48,VLOOKUP(D48,'dict-pitch'!$A$1:$D$50,4,0)))</f>
        <v>1</v>
      </c>
    </row>
    <row r="49" spans="1:16" x14ac:dyDescent="0.25">
      <c r="A49">
        <v>846</v>
      </c>
      <c r="B49" s="85">
        <v>1</v>
      </c>
      <c r="C49" s="1">
        <f t="shared" si="0"/>
        <v>9</v>
      </c>
      <c r="D49" s="1">
        <v>60</v>
      </c>
      <c r="E49" s="82" t="s">
        <v>121</v>
      </c>
      <c r="F49" s="1">
        <v>4</v>
      </c>
      <c r="G49" s="1">
        <v>136</v>
      </c>
      <c r="H49" s="80">
        <f t="shared" si="1"/>
        <v>9.5</v>
      </c>
      <c r="I49" s="80">
        <f t="shared" si="2"/>
        <v>0.125</v>
      </c>
      <c r="J49" s="1">
        <v>2</v>
      </c>
      <c r="K49" s="1" t="str" cm="1">
        <f t="array" ref="K49">INDEX('dict-rhythm'!$A$1:$B$43,MATCH(TRUE,EXACT(J49,'dict-rhythm'!$A$1:$A$43),0),2)</f>
        <v>8</v>
      </c>
      <c r="L49" s="1" t="str">
        <f>_xlfn.IFNA(VLOOKUP(K49,'dict-rhythm'!$B$1:$C$53,2,0),K49)</f>
        <v>quaver note</v>
      </c>
      <c r="M49" s="22"/>
      <c r="N49" s="22"/>
      <c r="O49" t="str">
        <f>IF(RIGHT($O$1,1)="#",VLOOKUP(D49,'dict-pitch'!$A$1:$C$50,2,0),VLOOKUP(D49,'dict-pitch'!$A$1:$C$50,3,0))</f>
        <v>C4</v>
      </c>
      <c r="P49" t="b">
        <f>OR(EXACT(E49,O49),EXACT(E49,VLOOKUP(D49,'dict-pitch'!$A$1:$D$50,3,0)),EXACT(E49,VLOOKUP(D49,'dict-pitch'!$A$1:$D$50,4,0)))</f>
        <v>1</v>
      </c>
    </row>
    <row r="50" spans="1:16" x14ac:dyDescent="0.25">
      <c r="A50">
        <v>846</v>
      </c>
      <c r="B50" s="85">
        <v>1</v>
      </c>
      <c r="C50" s="1">
        <f t="shared" si="0"/>
        <v>9</v>
      </c>
      <c r="D50" s="1">
        <v>0</v>
      </c>
      <c r="E50" s="82" t="s">
        <v>108</v>
      </c>
      <c r="F50" s="1">
        <v>0</v>
      </c>
      <c r="G50" s="1">
        <v>138</v>
      </c>
      <c r="H50" s="80">
        <f t="shared" si="1"/>
        <v>9.625</v>
      </c>
      <c r="I50" s="80">
        <f t="shared" si="2"/>
        <v>0.125</v>
      </c>
      <c r="J50" s="1">
        <v>2</v>
      </c>
      <c r="K50" s="1" t="str" cm="1">
        <f t="array" ref="K50">INDEX('dict-rhythm'!$A$1:$B$43,MATCH(TRUE,EXACT(J50,'dict-rhythm'!$A$1:$A$43),0),2)</f>
        <v>8</v>
      </c>
      <c r="L50" s="1" t="str">
        <f>_xlfn.IFNA(VLOOKUP(K50,'dict-rhythm'!$B$1:$C$53,2,0),K50)</f>
        <v>quaver note</v>
      </c>
      <c r="M50" s="20"/>
      <c r="N50" s="20"/>
      <c r="O50" t="str">
        <f>IF(RIGHT($O$1,1)="#",VLOOKUP(D50,'dict-pitch'!$A$1:$C$50,2,0),VLOOKUP(D50,'dict-pitch'!$A$1:$C$50,3,0))</f>
        <v>r</v>
      </c>
      <c r="P50" t="b">
        <f>OR(EXACT(E50,O50),EXACT(E50,VLOOKUP(D50,'dict-pitch'!$A$1:$D$50,3,0)),EXACT(E50,VLOOKUP(D50,'dict-pitch'!$A$1:$D$50,4,0)))</f>
        <v>1</v>
      </c>
    </row>
    <row r="51" spans="1:16" x14ac:dyDescent="0.25">
      <c r="A51">
        <v>846</v>
      </c>
      <c r="B51" s="85">
        <v>1</v>
      </c>
      <c r="C51" s="1">
        <f t="shared" si="0"/>
        <v>9</v>
      </c>
      <c r="D51" s="1">
        <v>0</v>
      </c>
      <c r="E51" s="82" t="s">
        <v>108</v>
      </c>
      <c r="F51" s="1">
        <v>0</v>
      </c>
      <c r="G51" s="1">
        <v>140</v>
      </c>
      <c r="H51" s="80">
        <f t="shared" si="1"/>
        <v>9.75</v>
      </c>
      <c r="I51" s="80">
        <f t="shared" si="2"/>
        <v>0.25</v>
      </c>
      <c r="J51" s="1">
        <v>4</v>
      </c>
      <c r="K51" s="1" t="str" cm="1">
        <f t="array" ref="K51">INDEX('dict-rhythm'!$A$1:$B$43,MATCH(TRUE,EXACT(J51,'dict-rhythm'!$A$1:$A$43),0),2)</f>
        <v>4</v>
      </c>
      <c r="L51" s="1" t="str">
        <f>_xlfn.IFNA(VLOOKUP(K51,'dict-rhythm'!$B$1:$C$53,2,0),K51)</f>
        <v>crotchet</v>
      </c>
      <c r="M51" s="25"/>
      <c r="N51" s="25"/>
      <c r="O51" t="str">
        <f>IF(RIGHT($O$1,1)="#",VLOOKUP(D51,'dict-pitch'!$A$1:$C$50,2,0),VLOOKUP(D51,'dict-pitch'!$A$1:$C$50,3,0))</f>
        <v>r</v>
      </c>
      <c r="P51" t="b">
        <f>OR(EXACT(E51,O51),EXACT(E51,VLOOKUP(D51,'dict-pitch'!$A$1:$D$50,3,0)),EXACT(E51,VLOOKUP(D51,'dict-pitch'!$A$1:$D$50,4,0)))</f>
        <v>1</v>
      </c>
    </row>
    <row r="52" spans="1:16" x14ac:dyDescent="0.25">
      <c r="A52">
        <v>846</v>
      </c>
      <c r="B52" s="85">
        <v>1</v>
      </c>
      <c r="C52" s="1">
        <f t="shared" si="0"/>
        <v>10</v>
      </c>
      <c r="D52" s="1">
        <v>0</v>
      </c>
      <c r="E52" s="82" t="s">
        <v>108</v>
      </c>
      <c r="F52" s="1">
        <v>0</v>
      </c>
      <c r="G52" s="1">
        <v>144</v>
      </c>
      <c r="H52" s="80">
        <f t="shared" si="1"/>
        <v>10</v>
      </c>
      <c r="I52" s="80">
        <f t="shared" si="2"/>
        <v>0.5</v>
      </c>
      <c r="J52" s="1">
        <v>8</v>
      </c>
      <c r="K52" s="1" t="str" cm="1">
        <f t="array" ref="K52">INDEX('dict-rhythm'!$A$1:$B$43,MATCH(TRUE,EXACT(J52,'dict-rhythm'!$A$1:$A$43),0),2)</f>
        <v>2</v>
      </c>
      <c r="L52" s="1" t="str">
        <f>_xlfn.IFNA(VLOOKUP(K52,'dict-rhythm'!$B$1:$C$53,2,0),K52)</f>
        <v>minim</v>
      </c>
      <c r="M52" s="19"/>
      <c r="N52" s="19"/>
      <c r="O52" t="str">
        <f>IF(RIGHT($O$1,1)="#",VLOOKUP(D52,'dict-pitch'!$A$1:$C$50,2,0),VLOOKUP(D52,'dict-pitch'!$A$1:$C$50,3,0))</f>
        <v>r</v>
      </c>
      <c r="P52" t="b">
        <f>OR(EXACT(E52,O52),EXACT(E52,VLOOKUP(D52,'dict-pitch'!$A$1:$D$50,3,0)),EXACT(E52,VLOOKUP(D52,'dict-pitch'!$A$1:$D$50,4,0)))</f>
        <v>1</v>
      </c>
    </row>
    <row r="53" spans="1:16" x14ac:dyDescent="0.25">
      <c r="A53">
        <v>846</v>
      </c>
      <c r="B53" s="85">
        <v>1</v>
      </c>
      <c r="C53" s="1">
        <f t="shared" si="0"/>
        <v>10</v>
      </c>
      <c r="D53" s="1">
        <v>0</v>
      </c>
      <c r="E53" s="82" t="s">
        <v>108</v>
      </c>
      <c r="F53" s="1">
        <v>0</v>
      </c>
      <c r="G53" s="1">
        <v>152</v>
      </c>
      <c r="H53" s="80">
        <f t="shared" si="1"/>
        <v>10.5</v>
      </c>
      <c r="I53" s="80">
        <f t="shared" si="2"/>
        <v>0.125</v>
      </c>
      <c r="J53" s="1">
        <v>2</v>
      </c>
      <c r="K53" s="1" t="str" cm="1">
        <f t="array" ref="K53">INDEX('dict-rhythm'!$A$1:$B$43,MATCH(TRUE,EXACT(J53,'dict-rhythm'!$A$1:$A$43),0),2)</f>
        <v>8</v>
      </c>
      <c r="L53" s="1" t="str">
        <f>_xlfn.IFNA(VLOOKUP(K53,'dict-rhythm'!$B$1:$C$53,2,0),K53)</f>
        <v>quaver note</v>
      </c>
      <c r="M53" s="20"/>
      <c r="N53" s="20"/>
      <c r="O53" t="str">
        <f>IF(RIGHT($O$1,1)="#",VLOOKUP(D53,'dict-pitch'!$A$1:$C$50,2,0),VLOOKUP(D53,'dict-pitch'!$A$1:$C$50,3,0))</f>
        <v>r</v>
      </c>
      <c r="P53" t="b">
        <f>OR(EXACT(E53,O53),EXACT(E53,VLOOKUP(D53,'dict-pitch'!$A$1:$D$50,3,0)),EXACT(E53,VLOOKUP(D53,'dict-pitch'!$A$1:$D$50,4,0)))</f>
        <v>1</v>
      </c>
    </row>
    <row r="54" spans="1:16" x14ac:dyDescent="0.25">
      <c r="A54">
        <v>846</v>
      </c>
      <c r="B54" s="85">
        <v>1</v>
      </c>
      <c r="C54" s="1">
        <f t="shared" si="0"/>
        <v>10</v>
      </c>
      <c r="D54" s="1">
        <v>43</v>
      </c>
      <c r="E54" s="82" t="s">
        <v>123</v>
      </c>
      <c r="F54" s="1">
        <v>-11</v>
      </c>
      <c r="G54" s="1">
        <v>154</v>
      </c>
      <c r="H54" s="80">
        <f t="shared" si="1"/>
        <v>10.625</v>
      </c>
      <c r="I54" s="80">
        <f t="shared" si="2"/>
        <v>0.125</v>
      </c>
      <c r="J54" s="1">
        <v>2</v>
      </c>
      <c r="K54" s="1" t="str" cm="1">
        <f t="array" ref="K54">INDEX('dict-rhythm'!$A$1:$B$43,MATCH(TRUE,EXACT(J54,'dict-rhythm'!$A$1:$A$43),0),2)</f>
        <v>8</v>
      </c>
      <c r="L54" s="1" t="str">
        <f>_xlfn.IFNA(VLOOKUP(K54,'dict-rhythm'!$B$1:$C$53,2,0),K54)</f>
        <v>quaver note</v>
      </c>
      <c r="M54" s="21" t="s">
        <v>7</v>
      </c>
      <c r="N54" s="21" t="s">
        <v>7</v>
      </c>
      <c r="O54" t="str">
        <f>IF(RIGHT($O$1,1)="#",VLOOKUP(D54,'dict-pitch'!$A$1:$C$50,2,0),VLOOKUP(D54,'dict-pitch'!$A$1:$C$50,3,0))</f>
        <v>G2</v>
      </c>
      <c r="P54" t="b">
        <f>OR(EXACT(E54,O54),EXACT(E54,VLOOKUP(D54,'dict-pitch'!$A$1:$D$50,3,0)),EXACT(E54,VLOOKUP(D54,'dict-pitch'!$A$1:$D$50,4,0)))</f>
        <v>1</v>
      </c>
    </row>
    <row r="55" spans="1:16" x14ac:dyDescent="0.25">
      <c r="A55">
        <v>846</v>
      </c>
      <c r="B55" s="85">
        <v>1</v>
      </c>
      <c r="C55" s="1">
        <f t="shared" si="0"/>
        <v>10</v>
      </c>
      <c r="D55" s="1">
        <v>45</v>
      </c>
      <c r="E55" s="82" t="s">
        <v>116</v>
      </c>
      <c r="F55" s="1">
        <v>2</v>
      </c>
      <c r="G55" s="1">
        <v>156</v>
      </c>
      <c r="H55" s="80">
        <f t="shared" si="1"/>
        <v>10.75</v>
      </c>
      <c r="I55" s="80">
        <f t="shared" si="2"/>
        <v>0.125</v>
      </c>
      <c r="J55" s="1">
        <v>2</v>
      </c>
      <c r="K55" s="1" t="str" cm="1">
        <f t="array" ref="K55">INDEX('dict-rhythm'!$A$1:$B$43,MATCH(TRUE,EXACT(J55,'dict-rhythm'!$A$1:$A$43),0),2)</f>
        <v>8</v>
      </c>
      <c r="L55" s="1" t="str">
        <f>_xlfn.IFNA(VLOOKUP(K55,'dict-rhythm'!$B$1:$C$53,2,0),K55)</f>
        <v>quaver note</v>
      </c>
      <c r="M55" s="21" t="s">
        <v>7</v>
      </c>
      <c r="N55" s="21" t="s">
        <v>7</v>
      </c>
      <c r="O55" t="str">
        <f>IF(RIGHT($O$1,1)="#",VLOOKUP(D55,'dict-pitch'!$A$1:$C$50,2,0),VLOOKUP(D55,'dict-pitch'!$A$1:$C$50,3,0))</f>
        <v>A2</v>
      </c>
      <c r="P55" t="b">
        <f>OR(EXACT(E55,O55),EXACT(E55,VLOOKUP(D55,'dict-pitch'!$A$1:$D$50,3,0)),EXACT(E55,VLOOKUP(D55,'dict-pitch'!$A$1:$D$50,4,0)))</f>
        <v>1</v>
      </c>
    </row>
    <row r="56" spans="1:16" x14ac:dyDescent="0.25">
      <c r="A56">
        <v>846</v>
      </c>
      <c r="B56" s="85">
        <v>1</v>
      </c>
      <c r="C56" s="1">
        <f t="shared" si="0"/>
        <v>10</v>
      </c>
      <c r="D56" s="1">
        <v>47</v>
      </c>
      <c r="E56" s="82" t="s">
        <v>115</v>
      </c>
      <c r="F56" s="1">
        <v>2</v>
      </c>
      <c r="G56" s="1">
        <v>158</v>
      </c>
      <c r="H56" s="80">
        <f t="shared" si="1"/>
        <v>10.875</v>
      </c>
      <c r="I56" s="80">
        <f t="shared" si="2"/>
        <v>0.125</v>
      </c>
      <c r="J56" s="1">
        <v>2</v>
      </c>
      <c r="K56" s="1" t="str" cm="1">
        <f t="array" ref="K56">INDEX('dict-rhythm'!$A$1:$B$43,MATCH(TRUE,EXACT(J56,'dict-rhythm'!$A$1:$A$43),0),2)</f>
        <v>8</v>
      </c>
      <c r="L56" s="1" t="str">
        <f>_xlfn.IFNA(VLOOKUP(K56,'dict-rhythm'!$B$1:$C$53,2,0),K56)</f>
        <v>quaver note</v>
      </c>
      <c r="M56" s="21" t="s">
        <v>7</v>
      </c>
      <c r="N56" s="21" t="s">
        <v>7</v>
      </c>
      <c r="O56" t="str">
        <f>IF(RIGHT($O$1,1)="#",VLOOKUP(D56,'dict-pitch'!$A$1:$C$50,2,0),VLOOKUP(D56,'dict-pitch'!$A$1:$C$50,3,0))</f>
        <v>B2</v>
      </c>
      <c r="P56" t="b">
        <f>OR(EXACT(E56,O56),EXACT(E56,VLOOKUP(D56,'dict-pitch'!$A$1:$D$50,3,0)),EXACT(E56,VLOOKUP(D56,'dict-pitch'!$A$1:$D$50,4,0)))</f>
        <v>1</v>
      </c>
    </row>
    <row r="57" spans="1:16" x14ac:dyDescent="0.25">
      <c r="A57">
        <v>846</v>
      </c>
      <c r="B57" s="85">
        <v>1</v>
      </c>
      <c r="C57" s="1">
        <f t="shared" si="0"/>
        <v>11</v>
      </c>
      <c r="D57" s="1">
        <v>48</v>
      </c>
      <c r="E57" s="82" t="s">
        <v>109</v>
      </c>
      <c r="F57" s="1">
        <v>2</v>
      </c>
      <c r="G57" s="1">
        <v>160</v>
      </c>
      <c r="H57" s="80">
        <f t="shared" si="1"/>
        <v>11</v>
      </c>
      <c r="I57" s="80">
        <f t="shared" si="2"/>
        <v>0.1875</v>
      </c>
      <c r="J57" s="1">
        <v>3</v>
      </c>
      <c r="K57" s="1" t="str" cm="1">
        <f t="array" ref="K57">INDEX('dict-rhythm'!$A$1:$B$43,MATCH(TRUE,EXACT(J57,'dict-rhythm'!$A$1:$A$43),0),2)</f>
        <v>8.</v>
      </c>
      <c r="L57" s="1" t="str">
        <f>_xlfn.IFNA(VLOOKUP(K57,'dict-rhythm'!$B$1:$C$53,2,0),K57)</f>
        <v>dotted quaver</v>
      </c>
      <c r="M57" s="21" t="s">
        <v>7</v>
      </c>
      <c r="N57" s="21" t="s">
        <v>7</v>
      </c>
      <c r="O57" t="str">
        <f>IF(RIGHT($O$1,1)="#",VLOOKUP(D57,'dict-pitch'!$A$1:$C$50,2,0),VLOOKUP(D57,'dict-pitch'!$A$1:$C$50,3,0))</f>
        <v>C3</v>
      </c>
      <c r="P57" t="b">
        <f>OR(EXACT(E57,O57),EXACT(E57,VLOOKUP(D57,'dict-pitch'!$A$1:$D$50,3,0)),EXACT(E57,VLOOKUP(D57,'dict-pitch'!$A$1:$D$50,4,0)))</f>
        <v>1</v>
      </c>
    </row>
    <row r="58" spans="1:16" x14ac:dyDescent="0.25">
      <c r="A58">
        <v>846</v>
      </c>
      <c r="B58" s="85">
        <v>1</v>
      </c>
      <c r="C58" s="1">
        <f t="shared" si="0"/>
        <v>11</v>
      </c>
      <c r="D58" s="1">
        <v>50</v>
      </c>
      <c r="E58" s="82" t="s">
        <v>110</v>
      </c>
      <c r="F58" s="1">
        <v>2</v>
      </c>
      <c r="G58" s="1">
        <v>163</v>
      </c>
      <c r="H58" s="80">
        <f t="shared" si="1"/>
        <v>11.1875</v>
      </c>
      <c r="I58" s="80">
        <f t="shared" si="2"/>
        <v>3.125E-2</v>
      </c>
      <c r="J58" s="1">
        <v>0.5</v>
      </c>
      <c r="K58" s="1" t="str" cm="1">
        <f t="array" ref="K58">INDEX('dict-rhythm'!$A$1:$B$43,MATCH(TRUE,EXACT(J58,'dict-rhythm'!$A$1:$A$43),0),2)</f>
        <v>32</v>
      </c>
      <c r="L58" s="1" t="str">
        <f>_xlfn.IFNA(VLOOKUP(K58,'dict-rhythm'!$B$1:$C$53,2,0),K58)</f>
        <v>demisemiquaver</v>
      </c>
      <c r="M58" s="21" t="s">
        <v>7</v>
      </c>
      <c r="N58" s="21" t="s">
        <v>7</v>
      </c>
      <c r="O58" t="str">
        <f>IF(RIGHT($O$1,1)="#",VLOOKUP(D58,'dict-pitch'!$A$1:$C$50,2,0),VLOOKUP(D58,'dict-pitch'!$A$1:$C$50,3,0))</f>
        <v>D3</v>
      </c>
      <c r="P58" t="b">
        <f>OR(EXACT(E58,O58),EXACT(E58,VLOOKUP(D58,'dict-pitch'!$A$1:$D$50,3,0)),EXACT(E58,VLOOKUP(D58,'dict-pitch'!$A$1:$D$50,4,0)))</f>
        <v>1</v>
      </c>
    </row>
    <row r="59" spans="1:16" x14ac:dyDescent="0.25">
      <c r="A59">
        <v>846</v>
      </c>
      <c r="B59" s="85">
        <v>1</v>
      </c>
      <c r="C59" s="1">
        <f t="shared" si="0"/>
        <v>11</v>
      </c>
      <c r="D59" s="1">
        <v>48</v>
      </c>
      <c r="E59" s="82" t="s">
        <v>109</v>
      </c>
      <c r="F59" s="1">
        <v>-2</v>
      </c>
      <c r="G59" s="1">
        <v>163.5</v>
      </c>
      <c r="H59" s="80">
        <f t="shared" si="1"/>
        <v>11.21875</v>
      </c>
      <c r="I59" s="80">
        <f t="shared" si="2"/>
        <v>3.125E-2</v>
      </c>
      <c r="J59" s="1">
        <v>0.5</v>
      </c>
      <c r="K59" s="1" t="str" cm="1">
        <f t="array" ref="K59">INDEX('dict-rhythm'!$A$1:$B$43,MATCH(TRUE,EXACT(J59,'dict-rhythm'!$A$1:$A$43),0),2)</f>
        <v>32</v>
      </c>
      <c r="L59" s="1" t="str">
        <f>_xlfn.IFNA(VLOOKUP(K59,'dict-rhythm'!$B$1:$C$53,2,0),K59)</f>
        <v>demisemiquaver</v>
      </c>
      <c r="M59" s="21" t="s">
        <v>7</v>
      </c>
      <c r="N59" s="21" t="s">
        <v>7</v>
      </c>
      <c r="O59" t="str">
        <f>IF(RIGHT($O$1,1)="#",VLOOKUP(D59,'dict-pitch'!$A$1:$C$50,2,0),VLOOKUP(D59,'dict-pitch'!$A$1:$C$50,3,0))</f>
        <v>C3</v>
      </c>
      <c r="P59" t="b">
        <f>OR(EXACT(E59,O59),EXACT(E59,VLOOKUP(D59,'dict-pitch'!$A$1:$D$50,3,0)),EXACT(E59,VLOOKUP(D59,'dict-pitch'!$A$1:$D$50,4,0)))</f>
        <v>1</v>
      </c>
    </row>
    <row r="60" spans="1:16" x14ac:dyDescent="0.25">
      <c r="A60">
        <v>846</v>
      </c>
      <c r="B60" s="85">
        <v>1</v>
      </c>
      <c r="C60" s="1">
        <f t="shared" si="0"/>
        <v>11</v>
      </c>
      <c r="D60" s="1">
        <v>47</v>
      </c>
      <c r="E60" s="82" t="s">
        <v>115</v>
      </c>
      <c r="F60" s="1">
        <v>-2</v>
      </c>
      <c r="G60" s="1">
        <v>164</v>
      </c>
      <c r="H60" s="80">
        <f t="shared" si="1"/>
        <v>11.25</v>
      </c>
      <c r="I60" s="80">
        <f t="shared" si="2"/>
        <v>0.125</v>
      </c>
      <c r="J60" s="1">
        <v>2</v>
      </c>
      <c r="K60" s="1" t="str" cm="1">
        <f t="array" ref="K60">INDEX('dict-rhythm'!$A$1:$B$43,MATCH(TRUE,EXACT(J60,'dict-rhythm'!$A$1:$A$43),0),2)</f>
        <v>8</v>
      </c>
      <c r="L60" s="1" t="str">
        <f>_xlfn.IFNA(VLOOKUP(K60,'dict-rhythm'!$B$1:$C$53,2,0),K60)</f>
        <v>quaver note</v>
      </c>
      <c r="M60" s="21" t="s">
        <v>7</v>
      </c>
      <c r="N60" s="21" t="s">
        <v>7</v>
      </c>
      <c r="O60" t="str">
        <f>IF(RIGHT($O$1,1)="#",VLOOKUP(D60,'dict-pitch'!$A$1:$C$50,2,0),VLOOKUP(D60,'dict-pitch'!$A$1:$C$50,3,0))</f>
        <v>B2</v>
      </c>
      <c r="P60" t="b">
        <f>OR(EXACT(E60,O60),EXACT(E60,VLOOKUP(D60,'dict-pitch'!$A$1:$D$50,3,0)),EXACT(E60,VLOOKUP(D60,'dict-pitch'!$A$1:$D$50,4,0)))</f>
        <v>1</v>
      </c>
    </row>
    <row r="61" spans="1:16" x14ac:dyDescent="0.25">
      <c r="A61">
        <v>846</v>
      </c>
      <c r="B61" s="85">
        <v>1</v>
      </c>
      <c r="C61" s="1">
        <f t="shared" si="0"/>
        <v>11</v>
      </c>
      <c r="D61" s="1">
        <v>52</v>
      </c>
      <c r="E61" s="82" t="s">
        <v>111</v>
      </c>
      <c r="F61" s="1">
        <v>4</v>
      </c>
      <c r="G61" s="1">
        <v>166</v>
      </c>
      <c r="H61" s="80">
        <f t="shared" si="1"/>
        <v>11.375</v>
      </c>
      <c r="I61" s="80">
        <f t="shared" si="2"/>
        <v>0.125</v>
      </c>
      <c r="J61" s="1">
        <v>2</v>
      </c>
      <c r="K61" s="1" t="str" cm="1">
        <f t="array" ref="K61">INDEX('dict-rhythm'!$A$1:$B$43,MATCH(TRUE,EXACT(J61,'dict-rhythm'!$A$1:$A$43),0),2)</f>
        <v>8</v>
      </c>
      <c r="L61" s="1" t="str">
        <f>_xlfn.IFNA(VLOOKUP(K61,'dict-rhythm'!$B$1:$C$53,2,0),K61)</f>
        <v>quaver note</v>
      </c>
      <c r="M61" s="21" t="s">
        <v>7</v>
      </c>
      <c r="N61" s="21" t="s">
        <v>7</v>
      </c>
      <c r="O61" t="str">
        <f>IF(RIGHT($O$1,1)="#",VLOOKUP(D61,'dict-pitch'!$A$1:$C$50,2,0),VLOOKUP(D61,'dict-pitch'!$A$1:$C$50,3,0))</f>
        <v>E3</v>
      </c>
      <c r="P61" t="b">
        <f>OR(EXACT(E61,O61),EXACT(E61,VLOOKUP(D61,'dict-pitch'!$A$1:$D$50,3,0)),EXACT(E61,VLOOKUP(D61,'dict-pitch'!$A$1:$D$50,4,0)))</f>
        <v>1</v>
      </c>
    </row>
    <row r="62" spans="1:16" x14ac:dyDescent="0.25">
      <c r="A62">
        <v>846</v>
      </c>
      <c r="B62" s="85">
        <v>1</v>
      </c>
      <c r="C62" s="1">
        <f t="shared" si="0"/>
        <v>11</v>
      </c>
      <c r="D62" s="1">
        <v>45</v>
      </c>
      <c r="E62" s="82" t="s">
        <v>116</v>
      </c>
      <c r="F62" s="1">
        <v>-5</v>
      </c>
      <c r="G62" s="1">
        <v>168</v>
      </c>
      <c r="H62" s="80">
        <f t="shared" si="1"/>
        <v>11.5</v>
      </c>
      <c r="I62" s="80">
        <f t="shared" si="2"/>
        <v>0.125</v>
      </c>
      <c r="J62" s="1">
        <v>2</v>
      </c>
      <c r="K62" s="1" t="str" cm="1">
        <f t="array" ref="K62">INDEX('dict-rhythm'!$A$1:$B$43,MATCH(TRUE,EXACT(J62,'dict-rhythm'!$A$1:$A$43),0),2)</f>
        <v>8</v>
      </c>
      <c r="L62" s="1" t="str">
        <f>_xlfn.IFNA(VLOOKUP(K62,'dict-rhythm'!$B$1:$C$53,2,0),K62)</f>
        <v>quaver note</v>
      </c>
      <c r="M62" s="21" t="s">
        <v>7</v>
      </c>
      <c r="N62" s="21" t="s">
        <v>7</v>
      </c>
      <c r="O62" t="str">
        <f>IF(RIGHT($O$1,1)="#",VLOOKUP(D62,'dict-pitch'!$A$1:$C$50,2,0),VLOOKUP(D62,'dict-pitch'!$A$1:$C$50,3,0))</f>
        <v>A2</v>
      </c>
      <c r="P62" t="b">
        <f>OR(EXACT(E62,O62),EXACT(E62,VLOOKUP(D62,'dict-pitch'!$A$1:$D$50,3,0)),EXACT(E62,VLOOKUP(D62,'dict-pitch'!$A$1:$D$50,4,0)))</f>
        <v>1</v>
      </c>
    </row>
    <row r="63" spans="1:16" x14ac:dyDescent="0.25">
      <c r="A63">
        <v>846</v>
      </c>
      <c r="B63" s="85">
        <v>1</v>
      </c>
      <c r="C63" s="1">
        <f t="shared" si="0"/>
        <v>11</v>
      </c>
      <c r="D63" s="1">
        <v>50</v>
      </c>
      <c r="E63" s="82" t="s">
        <v>110</v>
      </c>
      <c r="F63" s="1">
        <v>4</v>
      </c>
      <c r="G63" s="1">
        <v>170</v>
      </c>
      <c r="H63" s="80">
        <f t="shared" si="1"/>
        <v>11.625</v>
      </c>
      <c r="I63" s="80">
        <f t="shared" si="2"/>
        <v>0.1875</v>
      </c>
      <c r="J63" s="1">
        <v>3</v>
      </c>
      <c r="K63" s="1" t="str" cm="1">
        <f t="array" ref="K63">INDEX('dict-rhythm'!$A$1:$B$43,MATCH(TRUE,EXACT(J63,'dict-rhythm'!$A$1:$A$43),0),2)</f>
        <v>8.</v>
      </c>
      <c r="L63" s="1" t="str">
        <f>_xlfn.IFNA(VLOOKUP(K63,'dict-rhythm'!$B$1:$C$53,2,0),K63)</f>
        <v>dotted quaver</v>
      </c>
      <c r="M63" s="21" t="s">
        <v>7</v>
      </c>
      <c r="N63" s="21" t="s">
        <v>7</v>
      </c>
      <c r="O63" t="str">
        <f>IF(RIGHT($O$1,1)="#",VLOOKUP(D63,'dict-pitch'!$A$1:$C$50,2,0),VLOOKUP(D63,'dict-pitch'!$A$1:$C$50,3,0))</f>
        <v>D3</v>
      </c>
      <c r="P63" t="b">
        <f>OR(EXACT(E63,O63),EXACT(E63,VLOOKUP(D63,'dict-pitch'!$A$1:$D$50,3,0)),EXACT(E63,VLOOKUP(D63,'dict-pitch'!$A$1:$D$50,4,0)))</f>
        <v>1</v>
      </c>
    </row>
    <row r="64" spans="1:16" x14ac:dyDescent="0.25">
      <c r="A64">
        <v>846</v>
      </c>
      <c r="B64" s="85">
        <v>1</v>
      </c>
      <c r="C64" s="1">
        <f t="shared" si="0"/>
        <v>11</v>
      </c>
      <c r="D64" s="1">
        <v>52</v>
      </c>
      <c r="E64" s="82" t="s">
        <v>111</v>
      </c>
      <c r="F64" s="1">
        <v>2</v>
      </c>
      <c r="G64" s="1">
        <v>173</v>
      </c>
      <c r="H64" s="80">
        <f t="shared" si="1"/>
        <v>11.8125</v>
      </c>
      <c r="I64" s="80">
        <f t="shared" si="2"/>
        <v>6.25E-2</v>
      </c>
      <c r="J64" s="1">
        <v>1</v>
      </c>
      <c r="K64" s="1" t="str" cm="1">
        <f t="array" ref="K64">INDEX('dict-rhythm'!$A$1:$B$43,MATCH(TRUE,EXACT(J64,'dict-rhythm'!$A$1:$A$43),0),2)</f>
        <v>16</v>
      </c>
      <c r="L64" s="1" t="str">
        <f>_xlfn.IFNA(VLOOKUP(K64,'dict-rhythm'!$B$1:$C$53,2,0),K64)</f>
        <v>semiquaver</v>
      </c>
      <c r="M64" s="21" t="s">
        <v>7</v>
      </c>
      <c r="N64" s="21" t="s">
        <v>7</v>
      </c>
      <c r="O64" t="str">
        <f>IF(RIGHT($O$1,1)="#",VLOOKUP(D64,'dict-pitch'!$A$1:$C$50,2,0),VLOOKUP(D64,'dict-pitch'!$A$1:$C$50,3,0))</f>
        <v>E3</v>
      </c>
      <c r="P64" t="b">
        <f>OR(EXACT(E64,O64),EXACT(E64,VLOOKUP(D64,'dict-pitch'!$A$1:$D$50,3,0)),EXACT(E64,VLOOKUP(D64,'dict-pitch'!$A$1:$D$50,4,0)))</f>
        <v>1</v>
      </c>
    </row>
    <row r="65" spans="1:16" x14ac:dyDescent="0.25">
      <c r="A65">
        <v>846</v>
      </c>
      <c r="B65" s="85">
        <v>1</v>
      </c>
      <c r="C65" s="1">
        <f t="shared" si="0"/>
        <v>11</v>
      </c>
      <c r="D65" s="1">
        <v>50</v>
      </c>
      <c r="E65" s="82" t="s">
        <v>110</v>
      </c>
      <c r="F65" s="1">
        <v>-2</v>
      </c>
      <c r="G65" s="1">
        <v>174</v>
      </c>
      <c r="H65" s="80">
        <f t="shared" si="1"/>
        <v>11.875</v>
      </c>
      <c r="I65" s="80">
        <f t="shared" si="2"/>
        <v>6.25E-2</v>
      </c>
      <c r="J65" s="1">
        <v>1</v>
      </c>
      <c r="K65" s="1" t="str" cm="1">
        <f t="array" ref="K65">INDEX('dict-rhythm'!$A$1:$B$43,MATCH(TRUE,EXACT(J65,'dict-rhythm'!$A$1:$A$43),0),2)</f>
        <v>16</v>
      </c>
      <c r="L65" s="1" t="str">
        <f>_xlfn.IFNA(VLOOKUP(K65,'dict-rhythm'!$B$1:$C$53,2,0),K65)</f>
        <v>semiquaver</v>
      </c>
      <c r="M65" s="21" t="s">
        <v>7</v>
      </c>
      <c r="N65" s="21" t="s">
        <v>7</v>
      </c>
      <c r="O65" t="str">
        <f>IF(RIGHT($O$1,1)="#",VLOOKUP(D65,'dict-pitch'!$A$1:$C$50,2,0),VLOOKUP(D65,'dict-pitch'!$A$1:$C$50,3,0))</f>
        <v>D3</v>
      </c>
      <c r="P65" t="b">
        <f>OR(EXACT(E65,O65),EXACT(E65,VLOOKUP(D65,'dict-pitch'!$A$1:$D$50,3,0)),EXACT(E65,VLOOKUP(D65,'dict-pitch'!$A$1:$D$50,4,0)))</f>
        <v>1</v>
      </c>
    </row>
    <row r="66" spans="1:16" x14ac:dyDescent="0.25">
      <c r="A66">
        <v>846</v>
      </c>
      <c r="B66" s="85">
        <v>1</v>
      </c>
      <c r="C66" s="1">
        <f t="shared" ref="C66:C129" si="3">1+ROUNDDOWN(G66/16,0)</f>
        <v>11</v>
      </c>
      <c r="D66" s="1">
        <v>48</v>
      </c>
      <c r="E66" s="82" t="s">
        <v>109</v>
      </c>
      <c r="F66" s="1">
        <v>-2</v>
      </c>
      <c r="G66" s="1">
        <v>175</v>
      </c>
      <c r="H66" s="80">
        <f t="shared" ref="H66:H129" si="4">1+G66/16</f>
        <v>11.9375</v>
      </c>
      <c r="I66" s="80">
        <f t="shared" ref="I66:I129" si="5">J66/16</f>
        <v>6.25E-2</v>
      </c>
      <c r="J66" s="1">
        <v>1</v>
      </c>
      <c r="K66" s="1" t="str" cm="1">
        <f t="array" ref="K66">INDEX('dict-rhythm'!$A$1:$B$43,MATCH(TRUE,EXACT(J66,'dict-rhythm'!$A$1:$A$43),0),2)</f>
        <v>16</v>
      </c>
      <c r="L66" s="1" t="str">
        <f>_xlfn.IFNA(VLOOKUP(K66,'dict-rhythm'!$B$1:$C$53,2,0),K66)</f>
        <v>semiquaver</v>
      </c>
      <c r="M66" s="21" t="s">
        <v>7</v>
      </c>
      <c r="N66" s="21" t="s">
        <v>7</v>
      </c>
      <c r="O66" t="str">
        <f>IF(RIGHT($O$1,1)="#",VLOOKUP(D66,'dict-pitch'!$A$1:$C$50,2,0),VLOOKUP(D66,'dict-pitch'!$A$1:$C$50,3,0))</f>
        <v>C3</v>
      </c>
      <c r="P66" t="b">
        <f>OR(EXACT(E66,O66),EXACT(E66,VLOOKUP(D66,'dict-pitch'!$A$1:$D$50,3,0)),EXACT(E66,VLOOKUP(D66,'dict-pitch'!$A$1:$D$50,4,0)))</f>
        <v>1</v>
      </c>
    </row>
    <row r="67" spans="1:16" x14ac:dyDescent="0.25">
      <c r="A67">
        <v>846</v>
      </c>
      <c r="B67" s="85">
        <v>1</v>
      </c>
      <c r="C67" s="1">
        <f t="shared" si="3"/>
        <v>12</v>
      </c>
      <c r="D67" s="1">
        <v>47</v>
      </c>
      <c r="E67" s="82" t="s">
        <v>115</v>
      </c>
      <c r="F67" s="1">
        <v>-2</v>
      </c>
      <c r="G67" s="1">
        <v>176</v>
      </c>
      <c r="H67" s="80">
        <f t="shared" si="4"/>
        <v>12</v>
      </c>
      <c r="I67" s="80">
        <f t="shared" si="5"/>
        <v>0.125</v>
      </c>
      <c r="J67" s="1">
        <v>2</v>
      </c>
      <c r="K67" s="1" t="str" cm="1">
        <f t="array" ref="K67">INDEX('dict-rhythm'!$A$1:$B$43,MATCH(TRUE,EXACT(J67,'dict-rhythm'!$A$1:$A$43),0),2)</f>
        <v>8</v>
      </c>
      <c r="L67" s="1" t="str">
        <f>_xlfn.IFNA(VLOOKUP(K67,'dict-rhythm'!$B$1:$C$53,2,0),K67)</f>
        <v>quaver note</v>
      </c>
      <c r="M67" s="21" t="s">
        <v>7</v>
      </c>
      <c r="N67" s="21" t="s">
        <v>7</v>
      </c>
      <c r="O67" t="str">
        <f>IF(RIGHT($O$1,1)="#",VLOOKUP(D67,'dict-pitch'!$A$1:$C$50,2,0),VLOOKUP(D67,'dict-pitch'!$A$1:$C$50,3,0))</f>
        <v>B2</v>
      </c>
      <c r="P67" t="b">
        <f>OR(EXACT(E67,O67),EXACT(E67,VLOOKUP(D67,'dict-pitch'!$A$1:$D$50,3,0)),EXACT(E67,VLOOKUP(D67,'dict-pitch'!$A$1:$D$50,4,0)))</f>
        <v>1</v>
      </c>
    </row>
    <row r="68" spans="1:16" x14ac:dyDescent="0.25">
      <c r="A68">
        <v>846</v>
      </c>
      <c r="B68" s="85">
        <v>1</v>
      </c>
      <c r="C68" s="1">
        <f t="shared" si="3"/>
        <v>12</v>
      </c>
      <c r="D68" s="1">
        <v>52</v>
      </c>
      <c r="E68" s="82" t="s">
        <v>111</v>
      </c>
      <c r="F68" s="1">
        <v>4</v>
      </c>
      <c r="G68" s="1">
        <v>178</v>
      </c>
      <c r="H68" s="80">
        <f t="shared" si="4"/>
        <v>12.125</v>
      </c>
      <c r="I68" s="80">
        <f t="shared" si="5"/>
        <v>0.25</v>
      </c>
      <c r="J68" s="1">
        <v>4</v>
      </c>
      <c r="K68" s="1" t="str" cm="1">
        <f t="array" ref="K68">INDEX('dict-rhythm'!$A$1:$B$43,MATCH(TRUE,EXACT(J68,'dict-rhythm'!$A$1:$A$43),0),2)</f>
        <v>4</v>
      </c>
      <c r="L68" s="1" t="str">
        <f>_xlfn.IFNA(VLOOKUP(K68,'dict-rhythm'!$B$1:$C$53,2,0),K68)</f>
        <v>crotchet</v>
      </c>
      <c r="M68" s="22"/>
      <c r="N68" s="22"/>
      <c r="O68" t="str">
        <f>IF(RIGHT($O$1,1)="#",VLOOKUP(D68,'dict-pitch'!$A$1:$C$50,2,0),VLOOKUP(D68,'dict-pitch'!$A$1:$C$50,3,0))</f>
        <v>E3</v>
      </c>
      <c r="P68" t="b">
        <f>OR(EXACT(E68,O68),EXACT(E68,VLOOKUP(D68,'dict-pitch'!$A$1:$D$50,3,0)),EXACT(E68,VLOOKUP(D68,'dict-pitch'!$A$1:$D$50,4,0)))</f>
        <v>1</v>
      </c>
    </row>
    <row r="69" spans="1:16" x14ac:dyDescent="0.25">
      <c r="A69">
        <v>846</v>
      </c>
      <c r="B69" s="85">
        <v>1</v>
      </c>
      <c r="C69" s="1">
        <f t="shared" si="3"/>
        <v>12</v>
      </c>
      <c r="D69" s="1">
        <v>50</v>
      </c>
      <c r="E69" s="82" t="s">
        <v>110</v>
      </c>
      <c r="F69" s="1">
        <v>-2</v>
      </c>
      <c r="G69" s="1">
        <v>182</v>
      </c>
      <c r="H69" s="80">
        <f t="shared" si="4"/>
        <v>12.375</v>
      </c>
      <c r="I69" s="80">
        <f t="shared" si="5"/>
        <v>0.125</v>
      </c>
      <c r="J69" s="1">
        <v>2</v>
      </c>
      <c r="K69" s="1" t="str" cm="1">
        <f t="array" ref="K69">INDEX('dict-rhythm'!$A$1:$B$43,MATCH(TRUE,EXACT(J69,'dict-rhythm'!$A$1:$A$43),0),2)</f>
        <v>8</v>
      </c>
      <c r="L69" s="1" t="str">
        <f>_xlfn.IFNA(VLOOKUP(K69,'dict-rhythm'!$B$1:$C$53,2,0),K69)</f>
        <v>quaver note</v>
      </c>
      <c r="M69" s="22"/>
      <c r="N69" s="22"/>
      <c r="O69" t="str">
        <f>IF(RIGHT($O$1,1)="#",VLOOKUP(D69,'dict-pitch'!$A$1:$C$50,2,0),VLOOKUP(D69,'dict-pitch'!$A$1:$C$50,3,0))</f>
        <v>D3</v>
      </c>
      <c r="P69" t="b">
        <f>OR(EXACT(E69,O69),EXACT(E69,VLOOKUP(D69,'dict-pitch'!$A$1:$D$50,3,0)),EXACT(E69,VLOOKUP(D69,'dict-pitch'!$A$1:$D$50,4,0)))</f>
        <v>1</v>
      </c>
    </row>
    <row r="70" spans="1:16" x14ac:dyDescent="0.25">
      <c r="A70">
        <v>846</v>
      </c>
      <c r="B70" s="85">
        <v>1</v>
      </c>
      <c r="C70" s="1">
        <f t="shared" si="3"/>
        <v>12</v>
      </c>
      <c r="D70" s="1">
        <v>48</v>
      </c>
      <c r="E70" s="82" t="s">
        <v>109</v>
      </c>
      <c r="F70" s="1">
        <v>-2</v>
      </c>
      <c r="G70" s="1">
        <v>184</v>
      </c>
      <c r="H70" s="80">
        <f t="shared" si="4"/>
        <v>12.5</v>
      </c>
      <c r="I70" s="80">
        <f t="shared" si="5"/>
        <v>0.125</v>
      </c>
      <c r="J70" s="1">
        <v>2</v>
      </c>
      <c r="K70" s="1" t="str" cm="1">
        <f t="array" ref="K70">INDEX('dict-rhythm'!$A$1:$B$43,MATCH(TRUE,EXACT(J70,'dict-rhythm'!$A$1:$A$43),0),2)</f>
        <v>8</v>
      </c>
      <c r="L70" s="1" t="str">
        <f>_xlfn.IFNA(VLOOKUP(K70,'dict-rhythm'!$B$1:$C$53,2,0),K70)</f>
        <v>quaver note</v>
      </c>
      <c r="M70" s="22"/>
      <c r="N70" s="22"/>
      <c r="O70" t="str">
        <f>IF(RIGHT($O$1,1)="#",VLOOKUP(D70,'dict-pitch'!$A$1:$C$50,2,0),VLOOKUP(D70,'dict-pitch'!$A$1:$C$50,3,0))</f>
        <v>C3</v>
      </c>
      <c r="P70" t="b">
        <f>OR(EXACT(E70,O70),EXACT(E70,VLOOKUP(D70,'dict-pitch'!$A$1:$D$50,3,0)),EXACT(E70,VLOOKUP(D70,'dict-pitch'!$A$1:$D$50,4,0)))</f>
        <v>1</v>
      </c>
    </row>
    <row r="71" spans="1:16" x14ac:dyDescent="0.25">
      <c r="A71">
        <v>846</v>
      </c>
      <c r="B71" s="85">
        <v>1</v>
      </c>
      <c r="C71" s="1">
        <f t="shared" si="3"/>
        <v>12</v>
      </c>
      <c r="D71" s="1">
        <v>53</v>
      </c>
      <c r="E71" s="82" t="s">
        <v>112</v>
      </c>
      <c r="F71" s="1">
        <v>4</v>
      </c>
      <c r="G71" s="1">
        <v>186</v>
      </c>
      <c r="H71" s="80">
        <f t="shared" si="4"/>
        <v>12.625</v>
      </c>
      <c r="I71" s="80">
        <f t="shared" si="5"/>
        <v>0.25</v>
      </c>
      <c r="J71" s="1">
        <v>4</v>
      </c>
      <c r="K71" s="1" t="str" cm="1">
        <f t="array" ref="K71">INDEX('dict-rhythm'!$A$1:$B$43,MATCH(TRUE,EXACT(J71,'dict-rhythm'!$A$1:$A$43),0),2)</f>
        <v>4</v>
      </c>
      <c r="L71" s="1" t="str">
        <f>_xlfn.IFNA(VLOOKUP(K71,'dict-rhythm'!$B$1:$C$53,2,0),K71)</f>
        <v>crotchet</v>
      </c>
      <c r="M71" s="22"/>
      <c r="N71" s="22"/>
      <c r="O71" t="str">
        <f>IF(RIGHT($O$1,1)="#",VLOOKUP(D71,'dict-pitch'!$A$1:$C$50,2,0),VLOOKUP(D71,'dict-pitch'!$A$1:$C$50,3,0))</f>
        <v>F3</v>
      </c>
      <c r="P71" t="b">
        <f>OR(EXACT(E71,O71),EXACT(E71,VLOOKUP(D71,'dict-pitch'!$A$1:$D$50,3,0)),EXACT(E71,VLOOKUP(D71,'dict-pitch'!$A$1:$D$50,4,0)))</f>
        <v>1</v>
      </c>
    </row>
    <row r="72" spans="1:16" x14ac:dyDescent="0.25">
      <c r="A72">
        <v>846</v>
      </c>
      <c r="B72" s="85">
        <v>1</v>
      </c>
      <c r="C72" s="1">
        <f t="shared" si="3"/>
        <v>12</v>
      </c>
      <c r="D72" s="1">
        <v>52</v>
      </c>
      <c r="E72" s="82" t="s">
        <v>111</v>
      </c>
      <c r="F72" s="1">
        <v>-2</v>
      </c>
      <c r="G72" s="1">
        <v>190</v>
      </c>
      <c r="H72" s="80">
        <f t="shared" si="4"/>
        <v>12.875</v>
      </c>
      <c r="I72" s="80">
        <f t="shared" si="5"/>
        <v>0.25</v>
      </c>
      <c r="J72" s="1">
        <v>4</v>
      </c>
      <c r="K72" s="1" t="str" cm="1">
        <f t="array" ref="K72">INDEX('dict-rhythm'!$A$1:$B$43,MATCH(TRUE,EXACT(J72,'dict-rhythm'!$A$1:$A$43),0),2)</f>
        <v>4</v>
      </c>
      <c r="L72" s="1" t="str">
        <f>_xlfn.IFNA(VLOOKUP(K72,'dict-rhythm'!$B$1:$C$53,2,0),K72)</f>
        <v>crotchet</v>
      </c>
      <c r="M72" s="23"/>
      <c r="N72" s="23"/>
      <c r="O72" t="str">
        <f>IF(RIGHT($O$1,1)="#",VLOOKUP(D72,'dict-pitch'!$A$1:$C$50,2,0),VLOOKUP(D72,'dict-pitch'!$A$1:$C$50,3,0))</f>
        <v>E3</v>
      </c>
      <c r="P72" t="b">
        <f>OR(EXACT(E72,O72),EXACT(E72,VLOOKUP(D72,'dict-pitch'!$A$1:$D$50,3,0)),EXACT(E72,VLOOKUP(D72,'dict-pitch'!$A$1:$D$50,4,0)))</f>
        <v>1</v>
      </c>
    </row>
    <row r="73" spans="1:16" x14ac:dyDescent="0.25">
      <c r="A73">
        <v>846</v>
      </c>
      <c r="B73" s="85">
        <v>1</v>
      </c>
      <c r="C73" s="1">
        <f t="shared" si="3"/>
        <v>13</v>
      </c>
      <c r="D73" s="1">
        <v>50</v>
      </c>
      <c r="E73" s="82" t="s">
        <v>110</v>
      </c>
      <c r="F73" s="1">
        <v>-2</v>
      </c>
      <c r="G73" s="1">
        <v>194</v>
      </c>
      <c r="H73" s="80">
        <f t="shared" si="4"/>
        <v>13.125</v>
      </c>
      <c r="I73" s="80">
        <f t="shared" si="5"/>
        <v>0.25</v>
      </c>
      <c r="J73" s="1">
        <v>4</v>
      </c>
      <c r="K73" s="1" t="str" cm="1">
        <f t="array" ref="K73">INDEX('dict-rhythm'!$A$1:$B$43,MATCH(TRUE,EXACT(J73,'dict-rhythm'!$A$1:$A$43),0),2)</f>
        <v>4</v>
      </c>
      <c r="L73" s="1" t="str">
        <f>_xlfn.IFNA(VLOOKUP(K73,'dict-rhythm'!$B$1:$C$53,2,0),K73)</f>
        <v>crotchet</v>
      </c>
      <c r="M73" s="24"/>
      <c r="N73" s="24"/>
      <c r="O73" t="str">
        <f>IF(RIGHT($O$1,1)="#",VLOOKUP(D73,'dict-pitch'!$A$1:$C$50,2,0),VLOOKUP(D73,'dict-pitch'!$A$1:$C$50,3,0))</f>
        <v>D3</v>
      </c>
      <c r="P73" t="b">
        <f>OR(EXACT(E73,O73),EXACT(E73,VLOOKUP(D73,'dict-pitch'!$A$1:$D$50,3,0)),EXACT(E73,VLOOKUP(D73,'dict-pitch'!$A$1:$D$50,4,0)))</f>
        <v>1</v>
      </c>
    </row>
    <row r="74" spans="1:16" x14ac:dyDescent="0.25">
      <c r="A74">
        <v>846</v>
      </c>
      <c r="B74" s="85">
        <v>1</v>
      </c>
      <c r="C74" s="1">
        <f t="shared" si="3"/>
        <v>13</v>
      </c>
      <c r="D74" s="1">
        <v>52</v>
      </c>
      <c r="E74" s="82" t="s">
        <v>111</v>
      </c>
      <c r="F74" s="1">
        <v>2</v>
      </c>
      <c r="G74" s="1">
        <v>198</v>
      </c>
      <c r="H74" s="80">
        <f t="shared" si="4"/>
        <v>13.375</v>
      </c>
      <c r="I74" s="80">
        <f t="shared" si="5"/>
        <v>0.125</v>
      </c>
      <c r="J74" s="1">
        <v>2</v>
      </c>
      <c r="K74" s="1" t="str" cm="1">
        <f t="array" ref="K74">INDEX('dict-rhythm'!$A$1:$B$43,MATCH(TRUE,EXACT(J74,'dict-rhythm'!$A$1:$A$43),0),2)</f>
        <v>8</v>
      </c>
      <c r="L74" s="1" t="str">
        <f>_xlfn.IFNA(VLOOKUP(K74,'dict-rhythm'!$B$1:$C$53,2,0),K74)</f>
        <v>quaver note</v>
      </c>
      <c r="M74" s="22"/>
      <c r="N74" s="22"/>
      <c r="O74" t="str">
        <f>IF(RIGHT($O$1,1)="#",VLOOKUP(D74,'dict-pitch'!$A$1:$C$50,2,0),VLOOKUP(D74,'dict-pitch'!$A$1:$C$50,3,0))</f>
        <v>E3</v>
      </c>
      <c r="P74" t="b">
        <f>OR(EXACT(E74,O74),EXACT(E74,VLOOKUP(D74,'dict-pitch'!$A$1:$D$50,3,0)),EXACT(E74,VLOOKUP(D74,'dict-pitch'!$A$1:$D$50,4,0)))</f>
        <v>1</v>
      </c>
    </row>
    <row r="75" spans="1:16" x14ac:dyDescent="0.25">
      <c r="A75">
        <v>846</v>
      </c>
      <c r="B75" s="85">
        <v>1</v>
      </c>
      <c r="C75" s="1">
        <f t="shared" si="3"/>
        <v>13</v>
      </c>
      <c r="D75" s="1">
        <v>53</v>
      </c>
      <c r="E75" s="82" t="s">
        <v>112</v>
      </c>
      <c r="F75" s="1">
        <v>2</v>
      </c>
      <c r="G75" s="1">
        <v>200</v>
      </c>
      <c r="H75" s="80">
        <f t="shared" si="4"/>
        <v>13.5</v>
      </c>
      <c r="I75" s="80">
        <f t="shared" si="5"/>
        <v>0.125</v>
      </c>
      <c r="J75" s="1">
        <v>2</v>
      </c>
      <c r="K75" s="1" t="str" cm="1">
        <f t="array" ref="K75">INDEX('dict-rhythm'!$A$1:$B$43,MATCH(TRUE,EXACT(J75,'dict-rhythm'!$A$1:$A$43),0),2)</f>
        <v>8</v>
      </c>
      <c r="L75" s="1" t="str">
        <f>_xlfn.IFNA(VLOOKUP(K75,'dict-rhythm'!$B$1:$C$53,2,0),K75)</f>
        <v>quaver note</v>
      </c>
      <c r="M75" s="22"/>
      <c r="N75" s="22"/>
      <c r="O75" t="str">
        <f>IF(RIGHT($O$1,1)="#",VLOOKUP(D75,'dict-pitch'!$A$1:$C$50,2,0),VLOOKUP(D75,'dict-pitch'!$A$1:$C$50,3,0))</f>
        <v>F3</v>
      </c>
      <c r="P75" t="b">
        <f>OR(EXACT(E75,O75),EXACT(E75,VLOOKUP(D75,'dict-pitch'!$A$1:$D$50,3,0)),EXACT(E75,VLOOKUP(D75,'dict-pitch'!$A$1:$D$50,4,0)))</f>
        <v>1</v>
      </c>
    </row>
    <row r="76" spans="1:16" x14ac:dyDescent="0.25">
      <c r="A76">
        <v>846</v>
      </c>
      <c r="B76" s="85">
        <v>1</v>
      </c>
      <c r="C76" s="1">
        <f t="shared" si="3"/>
        <v>13</v>
      </c>
      <c r="D76" s="1">
        <v>52</v>
      </c>
      <c r="E76" s="82" t="s">
        <v>111</v>
      </c>
      <c r="F76" s="1">
        <v>-2</v>
      </c>
      <c r="G76" s="1">
        <v>202</v>
      </c>
      <c r="H76" s="80">
        <f t="shared" si="4"/>
        <v>13.625</v>
      </c>
      <c r="I76" s="80">
        <f t="shared" si="5"/>
        <v>6.25E-2</v>
      </c>
      <c r="J76" s="1">
        <v>1</v>
      </c>
      <c r="K76" s="1" t="str" cm="1">
        <f t="array" ref="K76">INDEX('dict-rhythm'!$A$1:$B$43,MATCH(TRUE,EXACT(J76,'dict-rhythm'!$A$1:$A$43),0),2)</f>
        <v>16</v>
      </c>
      <c r="L76" s="1" t="str">
        <f>_xlfn.IFNA(VLOOKUP(K76,'dict-rhythm'!$B$1:$C$53,2,0),K76)</f>
        <v>semiquaver</v>
      </c>
      <c r="M76" s="22"/>
      <c r="N76" s="22"/>
      <c r="O76" t="str">
        <f>IF(RIGHT($O$1,1)="#",VLOOKUP(D76,'dict-pitch'!$A$1:$C$50,2,0),VLOOKUP(D76,'dict-pitch'!$A$1:$C$50,3,0))</f>
        <v>E3</v>
      </c>
      <c r="P76" t="b">
        <f>OR(EXACT(E76,O76),EXACT(E76,VLOOKUP(D76,'dict-pitch'!$A$1:$D$50,3,0)),EXACT(E76,VLOOKUP(D76,'dict-pitch'!$A$1:$D$50,4,0)))</f>
        <v>1</v>
      </c>
    </row>
    <row r="77" spans="1:16" x14ac:dyDescent="0.25">
      <c r="A77">
        <v>846</v>
      </c>
      <c r="B77" s="85">
        <v>1</v>
      </c>
      <c r="C77" s="1">
        <f t="shared" si="3"/>
        <v>13</v>
      </c>
      <c r="D77" s="1">
        <v>50</v>
      </c>
      <c r="E77" s="82" t="s">
        <v>110</v>
      </c>
      <c r="F77" s="1">
        <v>-2</v>
      </c>
      <c r="G77" s="1">
        <v>203</v>
      </c>
      <c r="H77" s="80">
        <f t="shared" si="4"/>
        <v>13.6875</v>
      </c>
      <c r="I77" s="80">
        <f t="shared" si="5"/>
        <v>6.25E-2</v>
      </c>
      <c r="J77" s="1">
        <v>1</v>
      </c>
      <c r="K77" s="1" t="str" cm="1">
        <f t="array" ref="K77">INDEX('dict-rhythm'!$A$1:$B$43,MATCH(TRUE,EXACT(J77,'dict-rhythm'!$A$1:$A$43),0),2)</f>
        <v>16</v>
      </c>
      <c r="L77" s="1" t="str">
        <f>_xlfn.IFNA(VLOOKUP(K77,'dict-rhythm'!$B$1:$C$53,2,0),K77)</f>
        <v>semiquaver</v>
      </c>
      <c r="M77" s="22"/>
      <c r="N77" s="22"/>
      <c r="O77" t="str">
        <f>IF(RIGHT($O$1,1)="#",VLOOKUP(D77,'dict-pitch'!$A$1:$C$50,2,0),VLOOKUP(D77,'dict-pitch'!$A$1:$C$50,3,0))</f>
        <v>D3</v>
      </c>
      <c r="P77" t="b">
        <f>OR(EXACT(E77,O77),EXACT(E77,VLOOKUP(D77,'dict-pitch'!$A$1:$D$50,3,0)),EXACT(E77,VLOOKUP(D77,'dict-pitch'!$A$1:$D$50,4,0)))</f>
        <v>1</v>
      </c>
    </row>
    <row r="78" spans="1:16" x14ac:dyDescent="0.25">
      <c r="A78">
        <v>846</v>
      </c>
      <c r="B78" s="85">
        <v>1</v>
      </c>
      <c r="C78" s="1">
        <f t="shared" si="3"/>
        <v>13</v>
      </c>
      <c r="D78" s="1">
        <v>52</v>
      </c>
      <c r="E78" s="82" t="s">
        <v>111</v>
      </c>
      <c r="F78" s="1">
        <v>2</v>
      </c>
      <c r="G78" s="1">
        <v>204</v>
      </c>
      <c r="H78" s="80">
        <f t="shared" si="4"/>
        <v>13.75</v>
      </c>
      <c r="I78" s="80">
        <f t="shared" si="5"/>
        <v>0.25</v>
      </c>
      <c r="J78" s="1">
        <v>4</v>
      </c>
      <c r="K78" s="1" t="str" cm="1">
        <f t="array" ref="K78">INDEX('dict-rhythm'!$A$1:$B$43,MATCH(TRUE,EXACT(J78,'dict-rhythm'!$A$1:$A$43),0),2)</f>
        <v>4</v>
      </c>
      <c r="L78" s="1" t="str">
        <f>_xlfn.IFNA(VLOOKUP(K78,'dict-rhythm'!$B$1:$C$53,2,0),K78)</f>
        <v>crotchet</v>
      </c>
      <c r="M78" s="23"/>
      <c r="N78" s="23"/>
      <c r="O78" t="str">
        <f>IF(RIGHT($O$1,1)="#",VLOOKUP(D78,'dict-pitch'!$A$1:$C$50,2,0),VLOOKUP(D78,'dict-pitch'!$A$1:$C$50,3,0))</f>
        <v>E3</v>
      </c>
      <c r="P78" t="b">
        <f>OR(EXACT(E78,O78),EXACT(E78,VLOOKUP(D78,'dict-pitch'!$A$1:$D$50,3,0)),EXACT(E78,VLOOKUP(D78,'dict-pitch'!$A$1:$D$50,4,0)))</f>
        <v>1</v>
      </c>
    </row>
    <row r="79" spans="1:16" x14ac:dyDescent="0.25">
      <c r="A79">
        <v>846</v>
      </c>
      <c r="B79" s="85">
        <v>1</v>
      </c>
      <c r="C79" s="1">
        <f t="shared" si="3"/>
        <v>14</v>
      </c>
      <c r="D79" s="1">
        <v>45</v>
      </c>
      <c r="E79" s="82" t="s">
        <v>116</v>
      </c>
      <c r="F79" s="1">
        <v>-5</v>
      </c>
      <c r="G79" s="1">
        <v>208</v>
      </c>
      <c r="H79" s="80">
        <f t="shared" si="4"/>
        <v>14</v>
      </c>
      <c r="I79" s="80">
        <f t="shared" si="5"/>
        <v>0.25</v>
      </c>
      <c r="J79" s="1">
        <v>4</v>
      </c>
      <c r="K79" s="1" t="str" cm="1">
        <f t="array" ref="K79">INDEX('dict-rhythm'!$A$1:$B$43,MATCH(TRUE,EXACT(J79,'dict-rhythm'!$A$1:$A$43),0),2)</f>
        <v>4</v>
      </c>
      <c r="L79" s="1" t="str">
        <f>_xlfn.IFNA(VLOOKUP(K79,'dict-rhythm'!$B$1:$C$53,2,0),K79)</f>
        <v>crotchet</v>
      </c>
      <c r="M79" s="24"/>
      <c r="N79" s="24"/>
      <c r="O79" t="str">
        <f>IF(RIGHT($O$1,1)="#",VLOOKUP(D79,'dict-pitch'!$A$1:$C$50,2,0),VLOOKUP(D79,'dict-pitch'!$A$1:$C$50,3,0))</f>
        <v>A2</v>
      </c>
      <c r="P79" t="b">
        <f>OR(EXACT(E79,O79),EXACT(E79,VLOOKUP(D79,'dict-pitch'!$A$1:$D$50,3,0)),EXACT(E79,VLOOKUP(D79,'dict-pitch'!$A$1:$D$50,4,0)))</f>
        <v>1</v>
      </c>
    </row>
    <row r="80" spans="1:16" x14ac:dyDescent="0.25">
      <c r="A80">
        <v>846</v>
      </c>
      <c r="B80" s="85">
        <v>1</v>
      </c>
      <c r="C80" s="1">
        <f t="shared" si="3"/>
        <v>14</v>
      </c>
      <c r="D80" s="1">
        <v>0</v>
      </c>
      <c r="E80" s="82" t="s">
        <v>108</v>
      </c>
      <c r="F80" s="1">
        <v>0</v>
      </c>
      <c r="G80" s="1">
        <v>212</v>
      </c>
      <c r="H80" s="80">
        <f t="shared" si="4"/>
        <v>14.25</v>
      </c>
      <c r="I80" s="80">
        <f t="shared" si="5"/>
        <v>0.25</v>
      </c>
      <c r="J80" s="1">
        <v>4</v>
      </c>
      <c r="K80" s="1" t="str" cm="1">
        <f t="array" ref="K80">INDEX('dict-rhythm'!$A$1:$B$43,MATCH(TRUE,EXACT(J80,'dict-rhythm'!$A$1:$A$43),0),2)</f>
        <v>4</v>
      </c>
      <c r="L80" s="1" t="str">
        <f>_xlfn.IFNA(VLOOKUP(K80,'dict-rhythm'!$B$1:$C$53,2,0),K80)</f>
        <v>crotchet</v>
      </c>
      <c r="M80" s="20"/>
      <c r="N80" s="20"/>
      <c r="O80" t="str">
        <f>IF(RIGHT($O$1,1)="#",VLOOKUP(D80,'dict-pitch'!$A$1:$C$50,2,0),VLOOKUP(D80,'dict-pitch'!$A$1:$C$50,3,0))</f>
        <v>r</v>
      </c>
      <c r="P80" t="b">
        <f>OR(EXACT(E80,O80),EXACT(E80,VLOOKUP(D80,'dict-pitch'!$A$1:$D$50,3,0)),EXACT(E80,VLOOKUP(D80,'dict-pitch'!$A$1:$D$50,4,0)))</f>
        <v>1</v>
      </c>
    </row>
    <row r="81" spans="1:16" x14ac:dyDescent="0.25">
      <c r="A81">
        <v>846</v>
      </c>
      <c r="B81" s="85">
        <v>1</v>
      </c>
      <c r="C81" s="1">
        <f t="shared" si="3"/>
        <v>14</v>
      </c>
      <c r="D81" s="1">
        <v>0</v>
      </c>
      <c r="E81" s="82" t="s">
        <v>108</v>
      </c>
      <c r="F81" s="1">
        <v>0</v>
      </c>
      <c r="G81" s="1">
        <v>216</v>
      </c>
      <c r="H81" s="80">
        <f t="shared" si="4"/>
        <v>14.5</v>
      </c>
      <c r="I81" s="80">
        <f t="shared" si="5"/>
        <v>0.5</v>
      </c>
      <c r="J81" s="1">
        <v>8</v>
      </c>
      <c r="K81" s="1" t="str" cm="1">
        <f t="array" ref="K81">INDEX('dict-rhythm'!$A$1:$B$43,MATCH(TRUE,EXACT(J81,'dict-rhythm'!$A$1:$A$43),0),2)</f>
        <v>2</v>
      </c>
      <c r="L81" s="1" t="str">
        <f>_xlfn.IFNA(VLOOKUP(K81,'dict-rhythm'!$B$1:$C$53,2,0),K81)</f>
        <v>minim</v>
      </c>
      <c r="M81" s="25"/>
      <c r="N81" s="25"/>
      <c r="O81" t="str">
        <f>IF(RIGHT($O$1,1)="#",VLOOKUP(D81,'dict-pitch'!$A$1:$C$50,2,0),VLOOKUP(D81,'dict-pitch'!$A$1:$C$50,3,0))</f>
        <v>r</v>
      </c>
      <c r="P81" t="b">
        <f>OR(EXACT(E81,O81),EXACT(E81,VLOOKUP(D81,'dict-pitch'!$A$1:$D$50,3,0)),EXACT(E81,VLOOKUP(D81,'dict-pitch'!$A$1:$D$50,4,0)))</f>
        <v>1</v>
      </c>
    </row>
    <row r="82" spans="1:16" x14ac:dyDescent="0.25">
      <c r="A82">
        <v>846</v>
      </c>
      <c r="B82" s="85">
        <v>1</v>
      </c>
      <c r="C82" s="1">
        <f t="shared" si="3"/>
        <v>15</v>
      </c>
      <c r="D82" s="1">
        <v>0</v>
      </c>
      <c r="E82" s="82" t="s">
        <v>108</v>
      </c>
      <c r="F82" s="1">
        <v>0</v>
      </c>
      <c r="G82" s="1">
        <v>224</v>
      </c>
      <c r="H82" s="80">
        <f t="shared" si="4"/>
        <v>15</v>
      </c>
      <c r="I82" s="80">
        <f t="shared" si="5"/>
        <v>0.125</v>
      </c>
      <c r="J82" s="1">
        <v>2</v>
      </c>
      <c r="K82" s="1" t="str" cm="1">
        <f t="array" ref="K82">INDEX('dict-rhythm'!$A$1:$B$43,MATCH(TRUE,EXACT(J82,'dict-rhythm'!$A$1:$A$43),0),2)</f>
        <v>8</v>
      </c>
      <c r="L82" s="1" t="str">
        <f>_xlfn.IFNA(VLOOKUP(K82,'dict-rhythm'!$B$1:$C$53,2,0),K82)</f>
        <v>quaver note</v>
      </c>
      <c r="M82" s="19"/>
      <c r="N82" s="19"/>
      <c r="O82" t="str">
        <f>IF(RIGHT($O$1,1)="#",VLOOKUP(D82,'dict-pitch'!$A$1:$C$50,2,0),VLOOKUP(D82,'dict-pitch'!$A$1:$C$50,3,0))</f>
        <v>r</v>
      </c>
      <c r="P82" t="b">
        <f>OR(EXACT(E82,O82),EXACT(E82,VLOOKUP(D82,'dict-pitch'!$A$1:$D$50,3,0)),EXACT(E82,VLOOKUP(D82,'dict-pitch'!$A$1:$D$50,4,0)))</f>
        <v>1</v>
      </c>
    </row>
    <row r="83" spans="1:16" x14ac:dyDescent="0.25">
      <c r="A83">
        <v>846</v>
      </c>
      <c r="B83" s="85">
        <v>1</v>
      </c>
      <c r="C83" s="1">
        <f t="shared" si="3"/>
        <v>15</v>
      </c>
      <c r="D83" s="1">
        <v>43</v>
      </c>
      <c r="E83" s="82" t="s">
        <v>123</v>
      </c>
      <c r="F83" s="1">
        <v>-2</v>
      </c>
      <c r="G83" s="1">
        <v>226</v>
      </c>
      <c r="H83" s="80">
        <f t="shared" si="4"/>
        <v>15.125</v>
      </c>
      <c r="I83" s="80">
        <f t="shared" si="5"/>
        <v>0.125</v>
      </c>
      <c r="J83" s="1">
        <v>2</v>
      </c>
      <c r="K83" s="1" t="str" cm="1">
        <f t="array" ref="K83">INDEX('dict-rhythm'!$A$1:$B$43,MATCH(TRUE,EXACT(J83,'dict-rhythm'!$A$1:$A$43),0),2)</f>
        <v>8</v>
      </c>
      <c r="L83" s="1" t="str">
        <f>_xlfn.IFNA(VLOOKUP(K83,'dict-rhythm'!$B$1:$C$53,2,0),K83)</f>
        <v>quaver note</v>
      </c>
      <c r="M83" s="21" t="s">
        <v>7</v>
      </c>
      <c r="N83" s="21" t="s">
        <v>7</v>
      </c>
      <c r="O83" t="str">
        <f>IF(RIGHT($O$1,1)="#",VLOOKUP(D83,'dict-pitch'!$A$1:$C$50,2,0),VLOOKUP(D83,'dict-pitch'!$A$1:$C$50,3,0))</f>
        <v>G2</v>
      </c>
      <c r="P83" t="b">
        <f>OR(EXACT(E83,O83),EXACT(E83,VLOOKUP(D83,'dict-pitch'!$A$1:$D$50,3,0)),EXACT(E83,VLOOKUP(D83,'dict-pitch'!$A$1:$D$50,4,0)))</f>
        <v>1</v>
      </c>
    </row>
    <row r="84" spans="1:16" x14ac:dyDescent="0.25">
      <c r="A84">
        <v>846</v>
      </c>
      <c r="B84" s="85">
        <v>1</v>
      </c>
      <c r="C84" s="1">
        <f t="shared" si="3"/>
        <v>15</v>
      </c>
      <c r="D84" s="1">
        <v>45</v>
      </c>
      <c r="E84" s="82" t="s">
        <v>116</v>
      </c>
      <c r="F84" s="1">
        <v>2</v>
      </c>
      <c r="G84" s="1">
        <v>228</v>
      </c>
      <c r="H84" s="80">
        <f t="shared" si="4"/>
        <v>15.25</v>
      </c>
      <c r="I84" s="80">
        <f t="shared" si="5"/>
        <v>0.125</v>
      </c>
      <c r="J84" s="1">
        <v>2</v>
      </c>
      <c r="K84" s="1" t="str" cm="1">
        <f t="array" ref="K84">INDEX('dict-rhythm'!$A$1:$B$43,MATCH(TRUE,EXACT(J84,'dict-rhythm'!$A$1:$A$43),0),2)</f>
        <v>8</v>
      </c>
      <c r="L84" s="1" t="str">
        <f>_xlfn.IFNA(VLOOKUP(K84,'dict-rhythm'!$B$1:$C$53,2,0),K84)</f>
        <v>quaver note</v>
      </c>
      <c r="M84" s="21" t="s">
        <v>7</v>
      </c>
      <c r="N84" s="21" t="s">
        <v>7</v>
      </c>
      <c r="O84" t="str">
        <f>IF(RIGHT($O$1,1)="#",VLOOKUP(D84,'dict-pitch'!$A$1:$C$50,2,0),VLOOKUP(D84,'dict-pitch'!$A$1:$C$50,3,0))</f>
        <v>A2</v>
      </c>
      <c r="P84" t="b">
        <f>OR(EXACT(E84,O84),EXACT(E84,VLOOKUP(D84,'dict-pitch'!$A$1:$D$50,3,0)),EXACT(E84,VLOOKUP(D84,'dict-pitch'!$A$1:$D$50,4,0)))</f>
        <v>1</v>
      </c>
    </row>
    <row r="85" spans="1:16" x14ac:dyDescent="0.25">
      <c r="A85">
        <v>846</v>
      </c>
      <c r="B85" s="85">
        <v>1</v>
      </c>
      <c r="C85" s="1">
        <f t="shared" si="3"/>
        <v>15</v>
      </c>
      <c r="D85" s="1">
        <v>47</v>
      </c>
      <c r="E85" s="82" t="s">
        <v>115</v>
      </c>
      <c r="F85" s="1">
        <v>2</v>
      </c>
      <c r="G85" s="1">
        <v>230</v>
      </c>
      <c r="H85" s="80">
        <f t="shared" si="4"/>
        <v>15.375</v>
      </c>
      <c r="I85" s="80">
        <f t="shared" si="5"/>
        <v>0.125</v>
      </c>
      <c r="J85" s="1">
        <v>2</v>
      </c>
      <c r="K85" s="1" t="str" cm="1">
        <f t="array" ref="K85">INDEX('dict-rhythm'!$A$1:$B$43,MATCH(TRUE,EXACT(J85,'dict-rhythm'!$A$1:$A$43),0),2)</f>
        <v>8</v>
      </c>
      <c r="L85" s="1" t="str">
        <f>_xlfn.IFNA(VLOOKUP(K85,'dict-rhythm'!$B$1:$C$53,2,0),K85)</f>
        <v>quaver note</v>
      </c>
      <c r="M85" s="21" t="s">
        <v>7</v>
      </c>
      <c r="N85" s="21" t="s">
        <v>7</v>
      </c>
      <c r="O85" t="str">
        <f>IF(RIGHT($O$1,1)="#",VLOOKUP(D85,'dict-pitch'!$A$1:$C$50,2,0),VLOOKUP(D85,'dict-pitch'!$A$1:$C$50,3,0))</f>
        <v>B2</v>
      </c>
      <c r="P85" t="b">
        <f>OR(EXACT(E85,O85),EXACT(E85,VLOOKUP(D85,'dict-pitch'!$A$1:$D$50,3,0)),EXACT(E85,VLOOKUP(D85,'dict-pitch'!$A$1:$D$50,4,0)))</f>
        <v>1</v>
      </c>
    </row>
    <row r="86" spans="1:16" x14ac:dyDescent="0.25">
      <c r="A86">
        <v>846</v>
      </c>
      <c r="B86" s="85">
        <v>1</v>
      </c>
      <c r="C86" s="1">
        <f t="shared" si="3"/>
        <v>15</v>
      </c>
      <c r="D86" s="1">
        <v>48</v>
      </c>
      <c r="E86" s="82" t="s">
        <v>109</v>
      </c>
      <c r="F86" s="1">
        <v>2</v>
      </c>
      <c r="G86" s="1">
        <v>232</v>
      </c>
      <c r="H86" s="80">
        <f t="shared" si="4"/>
        <v>15.5</v>
      </c>
      <c r="I86" s="80">
        <f t="shared" si="5"/>
        <v>0.1875</v>
      </c>
      <c r="J86" s="1">
        <v>3</v>
      </c>
      <c r="K86" s="1" t="str" cm="1">
        <f t="array" ref="K86">INDEX('dict-rhythm'!$A$1:$B$43,MATCH(TRUE,EXACT(J86,'dict-rhythm'!$A$1:$A$43),0),2)</f>
        <v>8.</v>
      </c>
      <c r="L86" s="1" t="str">
        <f>_xlfn.IFNA(VLOOKUP(K86,'dict-rhythm'!$B$1:$C$53,2,0),K86)</f>
        <v>dotted quaver</v>
      </c>
      <c r="M86" s="21" t="s">
        <v>7</v>
      </c>
      <c r="N86" s="21" t="s">
        <v>7</v>
      </c>
      <c r="O86" t="str">
        <f>IF(RIGHT($O$1,1)="#",VLOOKUP(D86,'dict-pitch'!$A$1:$C$50,2,0),VLOOKUP(D86,'dict-pitch'!$A$1:$C$50,3,0))</f>
        <v>C3</v>
      </c>
      <c r="P86" t="b">
        <f>OR(EXACT(E86,O86),EXACT(E86,VLOOKUP(D86,'dict-pitch'!$A$1:$D$50,3,0)),EXACT(E86,VLOOKUP(D86,'dict-pitch'!$A$1:$D$50,4,0)))</f>
        <v>1</v>
      </c>
    </row>
    <row r="87" spans="1:16" x14ac:dyDescent="0.25">
      <c r="A87">
        <v>846</v>
      </c>
      <c r="B87" s="85">
        <v>1</v>
      </c>
      <c r="C87" s="1">
        <f t="shared" si="3"/>
        <v>15</v>
      </c>
      <c r="D87" s="1">
        <v>50</v>
      </c>
      <c r="E87" s="82" t="s">
        <v>110</v>
      </c>
      <c r="F87" s="1">
        <v>2</v>
      </c>
      <c r="G87" s="1">
        <v>235</v>
      </c>
      <c r="H87" s="80">
        <f t="shared" si="4"/>
        <v>15.6875</v>
      </c>
      <c r="I87" s="80">
        <f t="shared" si="5"/>
        <v>3.125E-2</v>
      </c>
      <c r="J87" s="1">
        <v>0.5</v>
      </c>
      <c r="K87" s="1" t="str" cm="1">
        <f t="array" ref="K87">INDEX('dict-rhythm'!$A$1:$B$43,MATCH(TRUE,EXACT(J87,'dict-rhythm'!$A$1:$A$43),0),2)</f>
        <v>32</v>
      </c>
      <c r="L87" s="1" t="str">
        <f>_xlfn.IFNA(VLOOKUP(K87,'dict-rhythm'!$B$1:$C$53,2,0),K87)</f>
        <v>demisemiquaver</v>
      </c>
      <c r="M87" s="21" t="s">
        <v>7</v>
      </c>
      <c r="N87" s="21" t="s">
        <v>7</v>
      </c>
      <c r="O87" t="str">
        <f>IF(RIGHT($O$1,1)="#",VLOOKUP(D87,'dict-pitch'!$A$1:$C$50,2,0),VLOOKUP(D87,'dict-pitch'!$A$1:$C$50,3,0))</f>
        <v>D3</v>
      </c>
      <c r="P87" t="b">
        <f>OR(EXACT(E87,O87),EXACT(E87,VLOOKUP(D87,'dict-pitch'!$A$1:$D$50,3,0)),EXACT(E87,VLOOKUP(D87,'dict-pitch'!$A$1:$D$50,4,0)))</f>
        <v>1</v>
      </c>
    </row>
    <row r="88" spans="1:16" x14ac:dyDescent="0.25">
      <c r="A88">
        <v>846</v>
      </c>
      <c r="B88" s="85">
        <v>1</v>
      </c>
      <c r="C88" s="1">
        <f t="shared" si="3"/>
        <v>15</v>
      </c>
      <c r="D88" s="1">
        <v>48</v>
      </c>
      <c r="E88" s="82" t="s">
        <v>109</v>
      </c>
      <c r="F88" s="1">
        <v>-2</v>
      </c>
      <c r="G88" s="1">
        <v>235.5</v>
      </c>
      <c r="H88" s="80">
        <f t="shared" si="4"/>
        <v>15.71875</v>
      </c>
      <c r="I88" s="80">
        <f t="shared" si="5"/>
        <v>3.125E-2</v>
      </c>
      <c r="J88" s="1">
        <v>0.5</v>
      </c>
      <c r="K88" s="1" t="str" cm="1">
        <f t="array" ref="K88">INDEX('dict-rhythm'!$A$1:$B$43,MATCH(TRUE,EXACT(J88,'dict-rhythm'!$A$1:$A$43),0),2)</f>
        <v>32</v>
      </c>
      <c r="L88" s="1" t="str">
        <f>_xlfn.IFNA(VLOOKUP(K88,'dict-rhythm'!$B$1:$C$53,2,0),K88)</f>
        <v>demisemiquaver</v>
      </c>
      <c r="M88" s="21" t="s">
        <v>7</v>
      </c>
      <c r="N88" s="21" t="s">
        <v>7</v>
      </c>
      <c r="O88" t="str">
        <f>IF(RIGHT($O$1,1)="#",VLOOKUP(D88,'dict-pitch'!$A$1:$C$50,2,0),VLOOKUP(D88,'dict-pitch'!$A$1:$C$50,3,0))</f>
        <v>C3</v>
      </c>
      <c r="P88" t="b">
        <f>OR(EXACT(E88,O88),EXACT(E88,VLOOKUP(D88,'dict-pitch'!$A$1:$D$50,3,0)),EXACT(E88,VLOOKUP(D88,'dict-pitch'!$A$1:$D$50,4,0)))</f>
        <v>1</v>
      </c>
    </row>
    <row r="89" spans="1:16" x14ac:dyDescent="0.25">
      <c r="A89">
        <v>846</v>
      </c>
      <c r="B89" s="85">
        <v>1</v>
      </c>
      <c r="C89" s="1">
        <f t="shared" si="3"/>
        <v>15</v>
      </c>
      <c r="D89" s="1">
        <v>47</v>
      </c>
      <c r="E89" s="82" t="s">
        <v>115</v>
      </c>
      <c r="F89" s="1">
        <v>-2</v>
      </c>
      <c r="G89" s="1">
        <v>236</v>
      </c>
      <c r="H89" s="80">
        <f t="shared" si="4"/>
        <v>15.75</v>
      </c>
      <c r="I89" s="80">
        <f t="shared" si="5"/>
        <v>0.125</v>
      </c>
      <c r="J89" s="1">
        <v>2</v>
      </c>
      <c r="K89" s="1" t="str" cm="1">
        <f t="array" ref="K89">INDEX('dict-rhythm'!$A$1:$B$43,MATCH(TRUE,EXACT(J89,'dict-rhythm'!$A$1:$A$43),0),2)</f>
        <v>8</v>
      </c>
      <c r="L89" s="1" t="str">
        <f>_xlfn.IFNA(VLOOKUP(K89,'dict-rhythm'!$B$1:$C$53,2,0),K89)</f>
        <v>quaver note</v>
      </c>
      <c r="M89" s="21" t="s">
        <v>7</v>
      </c>
      <c r="N89" s="21" t="s">
        <v>7</v>
      </c>
      <c r="O89" t="str">
        <f>IF(RIGHT($O$1,1)="#",VLOOKUP(D89,'dict-pitch'!$A$1:$C$50,2,0),VLOOKUP(D89,'dict-pitch'!$A$1:$C$50,3,0))</f>
        <v>B2</v>
      </c>
      <c r="P89" t="b">
        <f>OR(EXACT(E89,O89),EXACT(E89,VLOOKUP(D89,'dict-pitch'!$A$1:$D$50,3,0)),EXACT(E89,VLOOKUP(D89,'dict-pitch'!$A$1:$D$50,4,0)))</f>
        <v>1</v>
      </c>
    </row>
    <row r="90" spans="1:16" x14ac:dyDescent="0.25">
      <c r="A90">
        <v>846</v>
      </c>
      <c r="B90" s="85">
        <v>1</v>
      </c>
      <c r="C90" s="1">
        <f t="shared" si="3"/>
        <v>15</v>
      </c>
      <c r="D90" s="1">
        <v>52</v>
      </c>
      <c r="E90" s="82" t="s">
        <v>111</v>
      </c>
      <c r="F90" s="1">
        <v>4</v>
      </c>
      <c r="G90" s="1">
        <v>238</v>
      </c>
      <c r="H90" s="80">
        <f t="shared" si="4"/>
        <v>15.875</v>
      </c>
      <c r="I90" s="80">
        <f t="shared" si="5"/>
        <v>0.125</v>
      </c>
      <c r="J90" s="1">
        <v>2</v>
      </c>
      <c r="K90" s="1" t="str" cm="1">
        <f t="array" ref="K90">INDEX('dict-rhythm'!$A$1:$B$43,MATCH(TRUE,EXACT(J90,'dict-rhythm'!$A$1:$A$43),0),2)</f>
        <v>8</v>
      </c>
      <c r="L90" s="1" t="str">
        <f>_xlfn.IFNA(VLOOKUP(K90,'dict-rhythm'!$B$1:$C$53,2,0),K90)</f>
        <v>quaver note</v>
      </c>
      <c r="M90" s="21" t="s">
        <v>7</v>
      </c>
      <c r="N90" s="21" t="s">
        <v>7</v>
      </c>
      <c r="O90" t="str">
        <f>IF(RIGHT($O$1,1)="#",VLOOKUP(D90,'dict-pitch'!$A$1:$C$50,2,0),VLOOKUP(D90,'dict-pitch'!$A$1:$C$50,3,0))</f>
        <v>E3</v>
      </c>
      <c r="P90" t="b">
        <f>OR(EXACT(E90,O90),EXACT(E90,VLOOKUP(D90,'dict-pitch'!$A$1:$D$50,3,0)),EXACT(E90,VLOOKUP(D90,'dict-pitch'!$A$1:$D$50,4,0)))</f>
        <v>1</v>
      </c>
    </row>
    <row r="91" spans="1:16" x14ac:dyDescent="0.25">
      <c r="A91">
        <v>846</v>
      </c>
      <c r="B91" s="85">
        <v>1</v>
      </c>
      <c r="C91" s="1">
        <f t="shared" si="3"/>
        <v>16</v>
      </c>
      <c r="D91" s="1">
        <v>45</v>
      </c>
      <c r="E91" s="82" t="s">
        <v>116</v>
      </c>
      <c r="F91" s="1">
        <v>-5</v>
      </c>
      <c r="G91" s="1">
        <v>240</v>
      </c>
      <c r="H91" s="80">
        <f t="shared" si="4"/>
        <v>16</v>
      </c>
      <c r="I91" s="80">
        <f t="shared" si="5"/>
        <v>0.125</v>
      </c>
      <c r="J91" s="1">
        <v>2</v>
      </c>
      <c r="K91" s="1" t="str" cm="1">
        <f t="array" ref="K91">INDEX('dict-rhythm'!$A$1:$B$43,MATCH(TRUE,EXACT(J91,'dict-rhythm'!$A$1:$A$43),0),2)</f>
        <v>8</v>
      </c>
      <c r="L91" s="1" t="str">
        <f>_xlfn.IFNA(VLOOKUP(K91,'dict-rhythm'!$B$1:$C$53,2,0),K91)</f>
        <v>quaver note</v>
      </c>
      <c r="M91" s="21" t="s">
        <v>7</v>
      </c>
      <c r="N91" s="21" t="s">
        <v>7</v>
      </c>
      <c r="O91" t="str">
        <f>IF(RIGHT($O$1,1)="#",VLOOKUP(D91,'dict-pitch'!$A$1:$C$50,2,0),VLOOKUP(D91,'dict-pitch'!$A$1:$C$50,3,0))</f>
        <v>A2</v>
      </c>
      <c r="P91" t="b">
        <f>OR(EXACT(E91,O91),EXACT(E91,VLOOKUP(D91,'dict-pitch'!$A$1:$D$50,3,0)),EXACT(E91,VLOOKUP(D91,'dict-pitch'!$A$1:$D$50,4,0)))</f>
        <v>1</v>
      </c>
    </row>
    <row r="92" spans="1:16" x14ac:dyDescent="0.25">
      <c r="A92">
        <v>846</v>
      </c>
      <c r="B92" s="85">
        <v>1</v>
      </c>
      <c r="C92" s="1">
        <f t="shared" si="3"/>
        <v>16</v>
      </c>
      <c r="D92" s="1">
        <v>50</v>
      </c>
      <c r="E92" s="82" t="s">
        <v>110</v>
      </c>
      <c r="F92" s="1">
        <v>4</v>
      </c>
      <c r="G92" s="1">
        <v>242</v>
      </c>
      <c r="H92" s="80">
        <f t="shared" si="4"/>
        <v>16.125</v>
      </c>
      <c r="I92" s="80">
        <f t="shared" si="5"/>
        <v>0.1875</v>
      </c>
      <c r="J92" s="1">
        <v>3</v>
      </c>
      <c r="K92" s="1" t="str" cm="1">
        <f t="array" ref="K92">INDEX('dict-rhythm'!$A$1:$B$43,MATCH(TRUE,EXACT(J92,'dict-rhythm'!$A$1:$A$43),0),2)</f>
        <v>8.</v>
      </c>
      <c r="L92" s="1" t="str">
        <f>_xlfn.IFNA(VLOOKUP(K92,'dict-rhythm'!$B$1:$C$53,2,0),K92)</f>
        <v>dotted quaver</v>
      </c>
      <c r="M92" s="21" t="s">
        <v>7</v>
      </c>
      <c r="N92" s="21" t="s">
        <v>7</v>
      </c>
      <c r="O92" t="str">
        <f>IF(RIGHT($O$1,1)="#",VLOOKUP(D92,'dict-pitch'!$A$1:$C$50,2,0),VLOOKUP(D92,'dict-pitch'!$A$1:$C$50,3,0))</f>
        <v>D3</v>
      </c>
      <c r="P92" t="b">
        <f>OR(EXACT(E92,O92),EXACT(E92,VLOOKUP(D92,'dict-pitch'!$A$1:$D$50,3,0)),EXACT(E92,VLOOKUP(D92,'dict-pitch'!$A$1:$D$50,4,0)))</f>
        <v>1</v>
      </c>
    </row>
    <row r="93" spans="1:16" x14ac:dyDescent="0.25">
      <c r="A93">
        <v>846</v>
      </c>
      <c r="B93" s="85">
        <v>1</v>
      </c>
      <c r="C93" s="1">
        <f t="shared" si="3"/>
        <v>16</v>
      </c>
      <c r="D93" s="1">
        <v>52</v>
      </c>
      <c r="E93" s="82" t="s">
        <v>111</v>
      </c>
      <c r="F93" s="1">
        <v>2</v>
      </c>
      <c r="G93" s="1">
        <v>245</v>
      </c>
      <c r="H93" s="80">
        <f t="shared" si="4"/>
        <v>16.3125</v>
      </c>
      <c r="I93" s="80">
        <f t="shared" si="5"/>
        <v>6.25E-2</v>
      </c>
      <c r="J93" s="1">
        <v>1</v>
      </c>
      <c r="K93" s="1" t="str" cm="1">
        <f t="array" ref="K93">INDEX('dict-rhythm'!$A$1:$B$43,MATCH(TRUE,EXACT(J93,'dict-rhythm'!$A$1:$A$43),0),2)</f>
        <v>16</v>
      </c>
      <c r="L93" s="1" t="str">
        <f>_xlfn.IFNA(VLOOKUP(K93,'dict-rhythm'!$B$1:$C$53,2,0),K93)</f>
        <v>semiquaver</v>
      </c>
      <c r="M93" s="21" t="s">
        <v>7</v>
      </c>
      <c r="N93" s="21" t="s">
        <v>7</v>
      </c>
      <c r="O93" t="str">
        <f>IF(RIGHT($O$1,1)="#",VLOOKUP(D93,'dict-pitch'!$A$1:$C$50,2,0),VLOOKUP(D93,'dict-pitch'!$A$1:$C$50,3,0))</f>
        <v>E3</v>
      </c>
      <c r="P93" t="b">
        <f>OR(EXACT(E93,O93),EXACT(E93,VLOOKUP(D93,'dict-pitch'!$A$1:$D$50,3,0)),EXACT(E93,VLOOKUP(D93,'dict-pitch'!$A$1:$D$50,4,0)))</f>
        <v>1</v>
      </c>
    </row>
    <row r="94" spans="1:16" x14ac:dyDescent="0.25">
      <c r="A94">
        <v>846</v>
      </c>
      <c r="B94" s="85">
        <v>1</v>
      </c>
      <c r="C94" s="1">
        <f t="shared" si="3"/>
        <v>16</v>
      </c>
      <c r="D94" s="1">
        <v>50</v>
      </c>
      <c r="E94" s="82" t="s">
        <v>110</v>
      </c>
      <c r="F94" s="1">
        <v>-2</v>
      </c>
      <c r="G94" s="1">
        <v>246</v>
      </c>
      <c r="H94" s="80">
        <f t="shared" si="4"/>
        <v>16.375</v>
      </c>
      <c r="I94" s="80">
        <f t="shared" si="5"/>
        <v>6.25E-2</v>
      </c>
      <c r="J94" s="1">
        <v>1</v>
      </c>
      <c r="K94" s="1" t="str" cm="1">
        <f t="array" ref="K94">INDEX('dict-rhythm'!$A$1:$B$43,MATCH(TRUE,EXACT(J94,'dict-rhythm'!$A$1:$A$43),0),2)</f>
        <v>16</v>
      </c>
      <c r="L94" s="1" t="str">
        <f>_xlfn.IFNA(VLOOKUP(K94,'dict-rhythm'!$B$1:$C$53,2,0),K94)</f>
        <v>semiquaver</v>
      </c>
      <c r="M94" s="21" t="s">
        <v>7</v>
      </c>
      <c r="N94" s="21" t="s">
        <v>7</v>
      </c>
      <c r="O94" t="str">
        <f>IF(RIGHT($O$1,1)="#",VLOOKUP(D94,'dict-pitch'!$A$1:$C$50,2,0),VLOOKUP(D94,'dict-pitch'!$A$1:$C$50,3,0))</f>
        <v>D3</v>
      </c>
      <c r="P94" t="b">
        <f>OR(EXACT(E94,O94),EXACT(E94,VLOOKUP(D94,'dict-pitch'!$A$1:$D$50,3,0)),EXACT(E94,VLOOKUP(D94,'dict-pitch'!$A$1:$D$50,4,0)))</f>
        <v>1</v>
      </c>
    </row>
    <row r="95" spans="1:16" x14ac:dyDescent="0.25">
      <c r="A95">
        <v>846</v>
      </c>
      <c r="B95" s="85">
        <v>1</v>
      </c>
      <c r="C95" s="1">
        <f t="shared" si="3"/>
        <v>16</v>
      </c>
      <c r="D95" s="1">
        <v>48</v>
      </c>
      <c r="E95" s="82" t="s">
        <v>109</v>
      </c>
      <c r="F95" s="1">
        <v>-2</v>
      </c>
      <c r="G95" s="1">
        <v>247</v>
      </c>
      <c r="H95" s="80">
        <f t="shared" si="4"/>
        <v>16.4375</v>
      </c>
      <c r="I95" s="80">
        <f t="shared" si="5"/>
        <v>6.25E-2</v>
      </c>
      <c r="J95" s="1">
        <v>1</v>
      </c>
      <c r="K95" s="1" t="str" cm="1">
        <f t="array" ref="K95">INDEX('dict-rhythm'!$A$1:$B$43,MATCH(TRUE,EXACT(J95,'dict-rhythm'!$A$1:$A$43),0),2)</f>
        <v>16</v>
      </c>
      <c r="L95" s="1" t="str">
        <f>_xlfn.IFNA(VLOOKUP(K95,'dict-rhythm'!$B$1:$C$53,2,0),K95)</f>
        <v>semiquaver</v>
      </c>
      <c r="M95" s="21" t="s">
        <v>7</v>
      </c>
      <c r="N95" s="21" t="s">
        <v>7</v>
      </c>
      <c r="O95" t="str">
        <f>IF(RIGHT($O$1,1)="#",VLOOKUP(D95,'dict-pitch'!$A$1:$C$50,2,0),VLOOKUP(D95,'dict-pitch'!$A$1:$C$50,3,0))</f>
        <v>C3</v>
      </c>
      <c r="P95" t="b">
        <f>OR(EXACT(E95,O95),EXACT(E95,VLOOKUP(D95,'dict-pitch'!$A$1:$D$50,3,0)),EXACT(E95,VLOOKUP(D95,'dict-pitch'!$A$1:$D$50,4,0)))</f>
        <v>1</v>
      </c>
    </row>
    <row r="96" spans="1:16" x14ac:dyDescent="0.25">
      <c r="A96">
        <v>846</v>
      </c>
      <c r="B96" s="85">
        <v>1</v>
      </c>
      <c r="C96" s="1">
        <f t="shared" si="3"/>
        <v>16</v>
      </c>
      <c r="D96" s="1">
        <v>47</v>
      </c>
      <c r="E96" s="82" t="s">
        <v>115</v>
      </c>
      <c r="F96" s="1">
        <v>-2</v>
      </c>
      <c r="G96" s="1">
        <v>248</v>
      </c>
      <c r="H96" s="80">
        <f t="shared" si="4"/>
        <v>16.5</v>
      </c>
      <c r="I96" s="80">
        <f t="shared" si="5"/>
        <v>0.125</v>
      </c>
      <c r="J96" s="1">
        <v>2</v>
      </c>
      <c r="K96" s="1" t="str" cm="1">
        <f t="array" ref="K96">INDEX('dict-rhythm'!$A$1:$B$43,MATCH(TRUE,EXACT(J96,'dict-rhythm'!$A$1:$A$43),0),2)</f>
        <v>8</v>
      </c>
      <c r="L96" s="1" t="str">
        <f>_xlfn.IFNA(VLOOKUP(K96,'dict-rhythm'!$B$1:$C$53,2,0),K96)</f>
        <v>quaver note</v>
      </c>
      <c r="M96" s="21" t="s">
        <v>7</v>
      </c>
      <c r="N96" s="21" t="s">
        <v>7</v>
      </c>
      <c r="O96" t="str">
        <f>IF(RIGHT($O$1,1)="#",VLOOKUP(D96,'dict-pitch'!$A$1:$C$50,2,0),VLOOKUP(D96,'dict-pitch'!$A$1:$C$50,3,0))</f>
        <v>B2</v>
      </c>
      <c r="P96" t="b">
        <f>OR(EXACT(E96,O96),EXACT(E96,VLOOKUP(D96,'dict-pitch'!$A$1:$D$50,3,0)),EXACT(E96,VLOOKUP(D96,'dict-pitch'!$A$1:$D$50,4,0)))</f>
        <v>1</v>
      </c>
    </row>
    <row r="97" spans="1:16" x14ac:dyDescent="0.25">
      <c r="A97">
        <v>846</v>
      </c>
      <c r="B97" s="85">
        <v>1</v>
      </c>
      <c r="C97" s="1">
        <f t="shared" si="3"/>
        <v>16</v>
      </c>
      <c r="D97" s="1">
        <v>46</v>
      </c>
      <c r="E97" s="82" t="s">
        <v>124</v>
      </c>
      <c r="F97" s="1">
        <v>1</v>
      </c>
      <c r="G97" s="1">
        <v>250</v>
      </c>
      <c r="H97" s="80">
        <f t="shared" si="4"/>
        <v>16.625</v>
      </c>
      <c r="I97" s="80">
        <f t="shared" si="5"/>
        <v>0.125</v>
      </c>
      <c r="J97" s="1">
        <v>2</v>
      </c>
      <c r="K97" s="1" t="str" cm="1">
        <f t="array" ref="K97">INDEX('dict-rhythm'!$A$1:$B$43,MATCH(TRUE,EXACT(J97,'dict-rhythm'!$A$1:$A$43),0),2)</f>
        <v>8</v>
      </c>
      <c r="L97" s="1" t="str">
        <f>_xlfn.IFNA(VLOOKUP(K97,'dict-rhythm'!$B$1:$C$53,2,0),K97)</f>
        <v>quaver note</v>
      </c>
      <c r="M97" s="22"/>
      <c r="N97" s="22"/>
      <c r="O97" t="str">
        <f>IF(RIGHT($O$1,1)="#",VLOOKUP(D97,'dict-pitch'!$A$1:$C$50,2,0),VLOOKUP(D97,'dict-pitch'!$A$1:$C$50,3,0))</f>
        <v>A#2</v>
      </c>
      <c r="P97" t="b">
        <f>OR(EXACT(E97,O97),EXACT(E97,VLOOKUP(D97,'dict-pitch'!$A$1:$D$50,3,0)),EXACT(E97,VLOOKUP(D97,'dict-pitch'!$A$1:$D$50,4,0)))</f>
        <v>1</v>
      </c>
    </row>
    <row r="98" spans="1:16" x14ac:dyDescent="0.25">
      <c r="A98">
        <v>846</v>
      </c>
      <c r="B98" s="85">
        <v>1</v>
      </c>
      <c r="C98" s="1">
        <f t="shared" si="3"/>
        <v>16</v>
      </c>
      <c r="D98" s="1">
        <v>45</v>
      </c>
      <c r="E98" s="82" t="s">
        <v>116</v>
      </c>
      <c r="F98" s="1">
        <v>-2</v>
      </c>
      <c r="G98" s="1">
        <v>252</v>
      </c>
      <c r="H98" s="80">
        <f t="shared" si="4"/>
        <v>16.75</v>
      </c>
      <c r="I98" s="80">
        <f t="shared" si="5"/>
        <v>0.125</v>
      </c>
      <c r="J98" s="1">
        <v>2</v>
      </c>
      <c r="K98" s="1" t="str" cm="1">
        <f t="array" ref="K98">INDEX('dict-rhythm'!$A$1:$B$43,MATCH(TRUE,EXACT(J98,'dict-rhythm'!$A$1:$A$43),0),2)</f>
        <v>8</v>
      </c>
      <c r="L98" s="1" t="str">
        <f>_xlfn.IFNA(VLOOKUP(K98,'dict-rhythm'!$B$1:$C$53,2,0),K98)</f>
        <v>quaver note</v>
      </c>
      <c r="M98" s="22"/>
      <c r="N98" s="22"/>
      <c r="O98" t="str">
        <f>IF(RIGHT($O$1,1)="#",VLOOKUP(D98,'dict-pitch'!$A$1:$C$50,2,0),VLOOKUP(D98,'dict-pitch'!$A$1:$C$50,3,0))</f>
        <v>A2</v>
      </c>
      <c r="P98" t="b">
        <f>OR(EXACT(E98,O98),EXACT(E98,VLOOKUP(D98,'dict-pitch'!$A$1:$D$50,3,0)),EXACT(E98,VLOOKUP(D98,'dict-pitch'!$A$1:$D$50,4,0)))</f>
        <v>1</v>
      </c>
    </row>
    <row r="99" spans="1:16" x14ac:dyDescent="0.25">
      <c r="A99">
        <v>846</v>
      </c>
      <c r="B99" s="85">
        <v>1</v>
      </c>
      <c r="C99" s="1">
        <f t="shared" si="3"/>
        <v>16</v>
      </c>
      <c r="D99" s="1">
        <v>43</v>
      </c>
      <c r="E99" s="82" t="s">
        <v>123</v>
      </c>
      <c r="F99" s="1">
        <v>-2</v>
      </c>
      <c r="G99" s="1">
        <v>254</v>
      </c>
      <c r="H99" s="80">
        <f t="shared" si="4"/>
        <v>16.875</v>
      </c>
      <c r="I99" s="80">
        <f t="shared" si="5"/>
        <v>0.125</v>
      </c>
      <c r="J99" s="1">
        <v>2</v>
      </c>
      <c r="K99" s="1" t="str" cm="1">
        <f t="array" ref="K99">INDEX('dict-rhythm'!$A$1:$B$43,MATCH(TRUE,EXACT(J99,'dict-rhythm'!$A$1:$A$43),0),2)</f>
        <v>8</v>
      </c>
      <c r="L99" s="1" t="str">
        <f>_xlfn.IFNA(VLOOKUP(K99,'dict-rhythm'!$B$1:$C$53,2,0),K99)</f>
        <v>quaver note</v>
      </c>
      <c r="M99" s="23"/>
      <c r="N99" s="23"/>
      <c r="O99" t="str">
        <f>IF(RIGHT($O$1,1)="#",VLOOKUP(D99,'dict-pitch'!$A$1:$C$50,2,0),VLOOKUP(D99,'dict-pitch'!$A$1:$C$50,3,0))</f>
        <v>G2</v>
      </c>
      <c r="P99" t="b">
        <f>OR(EXACT(E99,O99),EXACT(E99,VLOOKUP(D99,'dict-pitch'!$A$1:$D$50,3,0)),EXACT(E99,VLOOKUP(D99,'dict-pitch'!$A$1:$D$50,4,0)))</f>
        <v>1</v>
      </c>
    </row>
    <row r="100" spans="1:16" x14ac:dyDescent="0.25">
      <c r="A100">
        <v>846</v>
      </c>
      <c r="B100" s="85">
        <v>1</v>
      </c>
      <c r="C100" s="1">
        <f t="shared" si="3"/>
        <v>17</v>
      </c>
      <c r="D100" s="1">
        <v>45</v>
      </c>
      <c r="E100" s="82" t="s">
        <v>116</v>
      </c>
      <c r="F100" s="1">
        <v>2</v>
      </c>
      <c r="G100" s="1">
        <v>256</v>
      </c>
      <c r="H100" s="80">
        <f t="shared" si="4"/>
        <v>17</v>
      </c>
      <c r="I100" s="80">
        <f t="shared" si="5"/>
        <v>0.125</v>
      </c>
      <c r="J100" s="1">
        <v>2</v>
      </c>
      <c r="K100" s="1" t="str" cm="1">
        <f t="array" ref="K100">INDEX('dict-rhythm'!$A$1:$B$43,MATCH(TRUE,EXACT(J100,'dict-rhythm'!$A$1:$A$43),0),2)</f>
        <v>8</v>
      </c>
      <c r="L100" s="1" t="str">
        <f>_xlfn.IFNA(VLOOKUP(K100,'dict-rhythm'!$B$1:$C$53,2,0),K100)</f>
        <v>quaver note</v>
      </c>
      <c r="M100" s="24"/>
      <c r="N100" s="24"/>
      <c r="O100" t="str">
        <f>IF(RIGHT($O$1,1)="#",VLOOKUP(D100,'dict-pitch'!$A$1:$C$50,2,0),VLOOKUP(D100,'dict-pitch'!$A$1:$C$50,3,0))</f>
        <v>A2</v>
      </c>
      <c r="P100" t="b">
        <f>OR(EXACT(E100,O100),EXACT(E100,VLOOKUP(D100,'dict-pitch'!$A$1:$D$50,3,0)),EXACT(E100,VLOOKUP(D100,'dict-pitch'!$A$1:$D$50,4,0)))</f>
        <v>1</v>
      </c>
    </row>
    <row r="101" spans="1:16" x14ac:dyDescent="0.25">
      <c r="A101">
        <v>846</v>
      </c>
      <c r="B101" s="85">
        <v>1</v>
      </c>
      <c r="C101" s="1">
        <f t="shared" si="3"/>
        <v>17</v>
      </c>
      <c r="D101" s="1">
        <v>54</v>
      </c>
      <c r="E101" s="82" t="s">
        <v>117</v>
      </c>
      <c r="F101" s="1">
        <v>6</v>
      </c>
      <c r="G101" s="1">
        <v>258</v>
      </c>
      <c r="H101" s="80">
        <f t="shared" si="4"/>
        <v>17.125</v>
      </c>
      <c r="I101" s="80">
        <f t="shared" si="5"/>
        <v>0.125</v>
      </c>
      <c r="J101" s="1">
        <v>2</v>
      </c>
      <c r="K101" s="1" t="str" cm="1">
        <f t="array" ref="K101">INDEX('dict-rhythm'!$A$1:$B$43,MATCH(TRUE,EXACT(J101,'dict-rhythm'!$A$1:$A$43),0),2)</f>
        <v>8</v>
      </c>
      <c r="L101" s="1" t="str">
        <f>_xlfn.IFNA(VLOOKUP(K101,'dict-rhythm'!$B$1:$C$53,2,0),K101)</f>
        <v>quaver note</v>
      </c>
      <c r="M101" s="22"/>
      <c r="N101" s="22"/>
      <c r="O101" t="str">
        <f>IF(RIGHT($O$1,1)="#",VLOOKUP(D101,'dict-pitch'!$A$1:$C$50,2,0),VLOOKUP(D101,'dict-pitch'!$A$1:$C$50,3,0))</f>
        <v>F#3</v>
      </c>
      <c r="P101" t="b">
        <f>OR(EXACT(E101,O101),EXACT(E101,VLOOKUP(D101,'dict-pitch'!$A$1:$D$50,3,0)),EXACT(E101,VLOOKUP(D101,'dict-pitch'!$A$1:$D$50,4,0)))</f>
        <v>1</v>
      </c>
    </row>
    <row r="102" spans="1:16" x14ac:dyDescent="0.25">
      <c r="A102">
        <v>846</v>
      </c>
      <c r="B102" s="85">
        <v>1</v>
      </c>
      <c r="C102" s="1">
        <f t="shared" si="3"/>
        <v>17</v>
      </c>
      <c r="D102" s="1">
        <v>55</v>
      </c>
      <c r="E102" s="82" t="s">
        <v>113</v>
      </c>
      <c r="F102" s="1">
        <v>2</v>
      </c>
      <c r="G102" s="1">
        <v>260</v>
      </c>
      <c r="H102" s="80">
        <f t="shared" si="4"/>
        <v>17.25</v>
      </c>
      <c r="I102" s="80">
        <f t="shared" si="5"/>
        <v>0.125</v>
      </c>
      <c r="J102" s="1">
        <v>2</v>
      </c>
      <c r="K102" s="1" t="str" cm="1">
        <f t="array" ref="K102">INDEX('dict-rhythm'!$A$1:$B$43,MATCH(TRUE,EXACT(J102,'dict-rhythm'!$A$1:$A$43),0),2)</f>
        <v>8</v>
      </c>
      <c r="L102" s="1" t="str">
        <f>_xlfn.IFNA(VLOOKUP(K102,'dict-rhythm'!$B$1:$C$53,2,0),K102)</f>
        <v>quaver note</v>
      </c>
      <c r="M102" s="22"/>
      <c r="N102" s="22"/>
      <c r="O102" t="str">
        <f>IF(RIGHT($O$1,1)="#",VLOOKUP(D102,'dict-pitch'!$A$1:$C$50,2,0),VLOOKUP(D102,'dict-pitch'!$A$1:$C$50,3,0))</f>
        <v>G3</v>
      </c>
      <c r="P102" t="b">
        <f>OR(EXACT(E102,O102),EXACT(E102,VLOOKUP(D102,'dict-pitch'!$A$1:$D$50,3,0)),EXACT(E102,VLOOKUP(D102,'dict-pitch'!$A$1:$D$50,4,0)))</f>
        <v>1</v>
      </c>
    </row>
    <row r="103" spans="1:16" x14ac:dyDescent="0.25">
      <c r="A103">
        <v>846</v>
      </c>
      <c r="B103" s="85">
        <v>1</v>
      </c>
      <c r="C103" s="1">
        <f t="shared" si="3"/>
        <v>17</v>
      </c>
      <c r="D103" s="1">
        <v>52</v>
      </c>
      <c r="E103" s="82" t="s">
        <v>111</v>
      </c>
      <c r="F103" s="1">
        <v>-3</v>
      </c>
      <c r="G103" s="1">
        <v>262</v>
      </c>
      <c r="H103" s="80">
        <f t="shared" si="4"/>
        <v>17.375</v>
      </c>
      <c r="I103" s="80">
        <f t="shared" si="5"/>
        <v>0.125</v>
      </c>
      <c r="J103" s="1">
        <v>2</v>
      </c>
      <c r="K103" s="1" t="str" cm="1">
        <f t="array" ref="K103">INDEX('dict-rhythm'!$A$1:$B$43,MATCH(TRUE,EXACT(J103,'dict-rhythm'!$A$1:$A$43),0),2)</f>
        <v>8</v>
      </c>
      <c r="L103" s="1" t="str">
        <f>_xlfn.IFNA(VLOOKUP(K103,'dict-rhythm'!$B$1:$C$53,2,0),K103)</f>
        <v>quaver note</v>
      </c>
      <c r="M103" s="22"/>
      <c r="N103" s="22"/>
      <c r="O103" t="str">
        <f>IF(RIGHT($O$1,1)="#",VLOOKUP(D103,'dict-pitch'!$A$1:$C$50,2,0),VLOOKUP(D103,'dict-pitch'!$A$1:$C$50,3,0))</f>
        <v>E3</v>
      </c>
      <c r="P103" t="b">
        <f>OR(EXACT(E103,O103),EXACT(E103,VLOOKUP(D103,'dict-pitch'!$A$1:$D$50,3,0)),EXACT(E103,VLOOKUP(D103,'dict-pitch'!$A$1:$D$50,4,0)))</f>
        <v>1</v>
      </c>
    </row>
    <row r="104" spans="1:16" x14ac:dyDescent="0.25">
      <c r="A104">
        <v>846</v>
      </c>
      <c r="B104" s="85">
        <v>1</v>
      </c>
      <c r="C104" s="1">
        <f t="shared" si="3"/>
        <v>17</v>
      </c>
      <c r="D104" s="1">
        <v>50</v>
      </c>
      <c r="E104" s="82" t="s">
        <v>110</v>
      </c>
      <c r="F104" s="1">
        <v>-2</v>
      </c>
      <c r="G104" s="1">
        <v>264</v>
      </c>
      <c r="H104" s="80">
        <f t="shared" si="4"/>
        <v>17.5</v>
      </c>
      <c r="I104" s="80">
        <f t="shared" si="5"/>
        <v>0.25</v>
      </c>
      <c r="J104" s="1">
        <v>4</v>
      </c>
      <c r="K104" s="1" t="str" cm="1">
        <f t="array" ref="K104">INDEX('dict-rhythm'!$A$1:$B$43,MATCH(TRUE,EXACT(J104,'dict-rhythm'!$A$1:$A$43),0),2)</f>
        <v>4</v>
      </c>
      <c r="L104" s="1" t="str">
        <f>_xlfn.IFNA(VLOOKUP(K104,'dict-rhythm'!$B$1:$C$53,2,0),K104)</f>
        <v>crotchet</v>
      </c>
      <c r="M104" s="21" t="s">
        <v>7</v>
      </c>
      <c r="N104" s="21" t="s">
        <v>7</v>
      </c>
      <c r="O104" t="str">
        <f>IF(RIGHT($O$1,1)="#",VLOOKUP(D104,'dict-pitch'!$A$1:$C$50,2,0),VLOOKUP(D104,'dict-pitch'!$A$1:$C$50,3,0))</f>
        <v>D3</v>
      </c>
      <c r="P104" t="b">
        <f>OR(EXACT(E104,O104),EXACT(E104,VLOOKUP(D104,'dict-pitch'!$A$1:$D$50,3,0)),EXACT(E104,VLOOKUP(D104,'dict-pitch'!$A$1:$D$50,4,0)))</f>
        <v>1</v>
      </c>
    </row>
    <row r="105" spans="1:16" x14ac:dyDescent="0.25">
      <c r="A105">
        <v>846</v>
      </c>
      <c r="B105" s="85">
        <v>1</v>
      </c>
      <c r="C105" s="1">
        <f t="shared" si="3"/>
        <v>17</v>
      </c>
      <c r="D105" s="1">
        <v>52</v>
      </c>
      <c r="E105" s="82" t="s">
        <v>111</v>
      </c>
      <c r="F105" s="1">
        <v>2</v>
      </c>
      <c r="G105" s="1">
        <v>268</v>
      </c>
      <c r="H105" s="80">
        <f t="shared" si="4"/>
        <v>17.75</v>
      </c>
      <c r="I105" s="80">
        <f t="shared" si="5"/>
        <v>0.125</v>
      </c>
      <c r="J105" s="1">
        <v>2</v>
      </c>
      <c r="K105" s="1" t="str" cm="1">
        <f t="array" ref="K105">INDEX('dict-rhythm'!$A$1:$B$43,MATCH(TRUE,EXACT(J105,'dict-rhythm'!$A$1:$A$43),0),2)</f>
        <v>8</v>
      </c>
      <c r="L105" s="1" t="str">
        <f>_xlfn.IFNA(VLOOKUP(K105,'dict-rhythm'!$B$1:$C$53,2,0),K105)</f>
        <v>quaver note</v>
      </c>
      <c r="M105" s="21" t="s">
        <v>7</v>
      </c>
      <c r="N105" s="21" t="s">
        <v>7</v>
      </c>
      <c r="O105" t="str">
        <f>IF(RIGHT($O$1,1)="#",VLOOKUP(D105,'dict-pitch'!$A$1:$C$50,2,0),VLOOKUP(D105,'dict-pitch'!$A$1:$C$50,3,0))</f>
        <v>E3</v>
      </c>
      <c r="P105" t="b">
        <f>OR(EXACT(E105,O105),EXACT(E105,VLOOKUP(D105,'dict-pitch'!$A$1:$D$50,3,0)),EXACT(E105,VLOOKUP(D105,'dict-pitch'!$A$1:$D$50,4,0)))</f>
        <v>1</v>
      </c>
    </row>
    <row r="106" spans="1:16" x14ac:dyDescent="0.25">
      <c r="A106">
        <v>846</v>
      </c>
      <c r="B106" s="85">
        <v>1</v>
      </c>
      <c r="C106" s="1">
        <f t="shared" si="3"/>
        <v>17</v>
      </c>
      <c r="D106" s="1">
        <v>53</v>
      </c>
      <c r="E106" s="82" t="s">
        <v>112</v>
      </c>
      <c r="F106" s="1">
        <v>2</v>
      </c>
      <c r="G106" s="1">
        <v>270</v>
      </c>
      <c r="H106" s="80">
        <f t="shared" si="4"/>
        <v>17.875</v>
      </c>
      <c r="I106" s="80">
        <f t="shared" si="5"/>
        <v>0.125</v>
      </c>
      <c r="J106" s="1">
        <v>2</v>
      </c>
      <c r="K106" s="1" t="str" cm="1">
        <f t="array" ref="K106">INDEX('dict-rhythm'!$A$1:$B$43,MATCH(TRUE,EXACT(J106,'dict-rhythm'!$A$1:$A$43),0),2)</f>
        <v>8</v>
      </c>
      <c r="L106" s="1" t="str">
        <f>_xlfn.IFNA(VLOOKUP(K106,'dict-rhythm'!$B$1:$C$53,2,0),K106)</f>
        <v>quaver note</v>
      </c>
      <c r="M106" s="21" t="s">
        <v>7</v>
      </c>
      <c r="N106" s="21" t="s">
        <v>7</v>
      </c>
      <c r="O106" t="str">
        <f>IF(RIGHT($O$1,1)="#",VLOOKUP(D106,'dict-pitch'!$A$1:$C$50,2,0),VLOOKUP(D106,'dict-pitch'!$A$1:$C$50,3,0))</f>
        <v>F3</v>
      </c>
      <c r="P106" t="b">
        <f>OR(EXACT(E106,O106),EXACT(E106,VLOOKUP(D106,'dict-pitch'!$A$1:$D$50,3,0)),EXACT(E106,VLOOKUP(D106,'dict-pitch'!$A$1:$D$50,4,0)))</f>
        <v>1</v>
      </c>
    </row>
    <row r="107" spans="1:16" x14ac:dyDescent="0.25">
      <c r="A107">
        <v>846</v>
      </c>
      <c r="B107" s="85">
        <v>1</v>
      </c>
      <c r="C107" s="1">
        <f t="shared" si="3"/>
        <v>18</v>
      </c>
      <c r="D107" s="1">
        <v>55</v>
      </c>
      <c r="E107" s="82" t="s">
        <v>113</v>
      </c>
      <c r="F107" s="1">
        <v>2</v>
      </c>
      <c r="G107" s="1">
        <v>272</v>
      </c>
      <c r="H107" s="80">
        <f t="shared" si="4"/>
        <v>18</v>
      </c>
      <c r="I107" s="80">
        <f t="shared" si="5"/>
        <v>0.1875</v>
      </c>
      <c r="J107" s="1">
        <v>3</v>
      </c>
      <c r="K107" s="1" t="str" cm="1">
        <f t="array" ref="K107">INDEX('dict-rhythm'!$A$1:$B$43,MATCH(TRUE,EXACT(J107,'dict-rhythm'!$A$1:$A$43),0),2)</f>
        <v>8.</v>
      </c>
      <c r="L107" s="1" t="str">
        <f>_xlfn.IFNA(VLOOKUP(K107,'dict-rhythm'!$B$1:$C$53,2,0),K107)</f>
        <v>dotted quaver</v>
      </c>
      <c r="M107" s="21" t="s">
        <v>7</v>
      </c>
      <c r="N107" s="21" t="s">
        <v>7</v>
      </c>
      <c r="O107" t="str">
        <f>IF(RIGHT($O$1,1)="#",VLOOKUP(D107,'dict-pitch'!$A$1:$C$50,2,0),VLOOKUP(D107,'dict-pitch'!$A$1:$C$50,3,0))</f>
        <v>G3</v>
      </c>
      <c r="P107" t="b">
        <f>OR(EXACT(E107,O107),EXACT(E107,VLOOKUP(D107,'dict-pitch'!$A$1:$D$50,3,0)),EXACT(E107,VLOOKUP(D107,'dict-pitch'!$A$1:$D$50,4,0)))</f>
        <v>1</v>
      </c>
    </row>
    <row r="108" spans="1:16" x14ac:dyDescent="0.25">
      <c r="A108">
        <v>846</v>
      </c>
      <c r="B108" s="85">
        <v>1</v>
      </c>
      <c r="C108" s="1">
        <f t="shared" si="3"/>
        <v>18</v>
      </c>
      <c r="D108" s="1">
        <v>57</v>
      </c>
      <c r="E108" s="82" t="s">
        <v>114</v>
      </c>
      <c r="F108" s="1">
        <v>2</v>
      </c>
      <c r="G108" s="1">
        <v>275</v>
      </c>
      <c r="H108" s="80">
        <f t="shared" si="4"/>
        <v>18.1875</v>
      </c>
      <c r="I108" s="80">
        <f t="shared" si="5"/>
        <v>3.125E-2</v>
      </c>
      <c r="J108" s="1">
        <v>0.5</v>
      </c>
      <c r="K108" s="1" t="str" cm="1">
        <f t="array" ref="K108">INDEX('dict-rhythm'!$A$1:$B$43,MATCH(TRUE,EXACT(J108,'dict-rhythm'!$A$1:$A$43),0),2)</f>
        <v>32</v>
      </c>
      <c r="L108" s="1" t="str">
        <f>_xlfn.IFNA(VLOOKUP(K108,'dict-rhythm'!$B$1:$C$53,2,0),K108)</f>
        <v>demisemiquaver</v>
      </c>
      <c r="M108" s="21" t="s">
        <v>7</v>
      </c>
      <c r="N108" s="21" t="s">
        <v>7</v>
      </c>
      <c r="O108" t="str">
        <f>IF(RIGHT($O$1,1)="#",VLOOKUP(D108,'dict-pitch'!$A$1:$C$50,2,0),VLOOKUP(D108,'dict-pitch'!$A$1:$C$50,3,0))</f>
        <v>A3</v>
      </c>
      <c r="P108" t="b">
        <f>OR(EXACT(E108,O108),EXACT(E108,VLOOKUP(D108,'dict-pitch'!$A$1:$D$50,3,0)),EXACT(E108,VLOOKUP(D108,'dict-pitch'!$A$1:$D$50,4,0)))</f>
        <v>1</v>
      </c>
    </row>
    <row r="109" spans="1:16" x14ac:dyDescent="0.25">
      <c r="A109">
        <v>846</v>
      </c>
      <c r="B109" s="85">
        <v>1</v>
      </c>
      <c r="C109" s="1">
        <f t="shared" si="3"/>
        <v>18</v>
      </c>
      <c r="D109" s="1">
        <v>55</v>
      </c>
      <c r="E109" s="82" t="s">
        <v>113</v>
      </c>
      <c r="F109" s="1">
        <v>-2</v>
      </c>
      <c r="G109" s="1">
        <v>275.5</v>
      </c>
      <c r="H109" s="80">
        <f t="shared" si="4"/>
        <v>18.21875</v>
      </c>
      <c r="I109" s="80">
        <f t="shared" si="5"/>
        <v>3.125E-2</v>
      </c>
      <c r="J109" s="1">
        <v>0.5</v>
      </c>
      <c r="K109" s="1" t="str" cm="1">
        <f t="array" ref="K109">INDEX('dict-rhythm'!$A$1:$B$43,MATCH(TRUE,EXACT(J109,'dict-rhythm'!$A$1:$A$43),0),2)</f>
        <v>32</v>
      </c>
      <c r="L109" s="1" t="str">
        <f>_xlfn.IFNA(VLOOKUP(K109,'dict-rhythm'!$B$1:$C$53,2,0),K109)</f>
        <v>demisemiquaver</v>
      </c>
      <c r="M109" s="21" t="s">
        <v>7</v>
      </c>
      <c r="N109" s="21" t="s">
        <v>7</v>
      </c>
      <c r="O109" t="str">
        <f>IF(RIGHT($O$1,1)="#",VLOOKUP(D109,'dict-pitch'!$A$1:$C$50,2,0),VLOOKUP(D109,'dict-pitch'!$A$1:$C$50,3,0))</f>
        <v>G3</v>
      </c>
      <c r="P109" t="b">
        <f>OR(EXACT(E109,O109),EXACT(E109,VLOOKUP(D109,'dict-pitch'!$A$1:$D$50,3,0)),EXACT(E109,VLOOKUP(D109,'dict-pitch'!$A$1:$D$50,4,0)))</f>
        <v>1</v>
      </c>
    </row>
    <row r="110" spans="1:16" x14ac:dyDescent="0.25">
      <c r="A110">
        <v>846</v>
      </c>
      <c r="B110" s="85">
        <v>1</v>
      </c>
      <c r="C110" s="1">
        <f t="shared" si="3"/>
        <v>18</v>
      </c>
      <c r="D110" s="1">
        <v>53</v>
      </c>
      <c r="E110" s="82" t="s">
        <v>112</v>
      </c>
      <c r="F110" s="1">
        <v>-2</v>
      </c>
      <c r="G110" s="1">
        <v>276</v>
      </c>
      <c r="H110" s="80">
        <f t="shared" si="4"/>
        <v>18.25</v>
      </c>
      <c r="I110" s="80">
        <f t="shared" si="5"/>
        <v>0.125</v>
      </c>
      <c r="J110" s="1">
        <v>2</v>
      </c>
      <c r="K110" s="1" t="str" cm="1">
        <f t="array" ref="K110">INDEX('dict-rhythm'!$A$1:$B$43,MATCH(TRUE,EXACT(J110,'dict-rhythm'!$A$1:$A$43),0),2)</f>
        <v>8</v>
      </c>
      <c r="L110" s="1" t="str">
        <f>_xlfn.IFNA(VLOOKUP(K110,'dict-rhythm'!$B$1:$C$53,2,0),K110)</f>
        <v>quaver note</v>
      </c>
      <c r="M110" s="21" t="s">
        <v>7</v>
      </c>
      <c r="N110" s="21" t="s">
        <v>7</v>
      </c>
      <c r="O110" t="str">
        <f>IF(RIGHT($O$1,1)="#",VLOOKUP(D110,'dict-pitch'!$A$1:$C$50,2,0),VLOOKUP(D110,'dict-pitch'!$A$1:$C$50,3,0))</f>
        <v>F3</v>
      </c>
      <c r="P110" t="b">
        <f>OR(EXACT(E110,O110),EXACT(E110,VLOOKUP(D110,'dict-pitch'!$A$1:$D$50,3,0)),EXACT(E110,VLOOKUP(D110,'dict-pitch'!$A$1:$D$50,4,0)))</f>
        <v>1</v>
      </c>
    </row>
    <row r="111" spans="1:16" x14ac:dyDescent="0.25">
      <c r="A111">
        <v>846</v>
      </c>
      <c r="B111" s="85">
        <v>1</v>
      </c>
      <c r="C111" s="1">
        <f t="shared" si="3"/>
        <v>18</v>
      </c>
      <c r="D111" s="1">
        <v>58</v>
      </c>
      <c r="E111" s="82" t="s">
        <v>118</v>
      </c>
      <c r="F111" s="1">
        <v>4</v>
      </c>
      <c r="G111" s="1">
        <v>278</v>
      </c>
      <c r="H111" s="80">
        <f t="shared" si="4"/>
        <v>18.375</v>
      </c>
      <c r="I111" s="80">
        <f t="shared" si="5"/>
        <v>0.125</v>
      </c>
      <c r="J111" s="1">
        <v>2</v>
      </c>
      <c r="K111" s="1" t="str" cm="1">
        <f t="array" ref="K111">INDEX('dict-rhythm'!$A$1:$B$43,MATCH(TRUE,EXACT(J111,'dict-rhythm'!$A$1:$A$43),0),2)</f>
        <v>8</v>
      </c>
      <c r="L111" s="1" t="str">
        <f>_xlfn.IFNA(VLOOKUP(K111,'dict-rhythm'!$B$1:$C$53,2,0),K111)</f>
        <v>quaver note</v>
      </c>
      <c r="M111" s="21" t="s">
        <v>7</v>
      </c>
      <c r="N111" s="21" t="s">
        <v>7</v>
      </c>
      <c r="O111" t="str">
        <f>IF(RIGHT($O$1,1)="#",VLOOKUP(D111,'dict-pitch'!$A$1:$C$50,2,0),VLOOKUP(D111,'dict-pitch'!$A$1:$C$50,3,0))</f>
        <v>A#3</v>
      </c>
      <c r="P111" t="b">
        <f>OR(EXACT(E111,O111),EXACT(E111,VLOOKUP(D111,'dict-pitch'!$A$1:$D$50,3,0)),EXACT(E111,VLOOKUP(D111,'dict-pitch'!$A$1:$D$50,4,0)))</f>
        <v>1</v>
      </c>
    </row>
    <row r="112" spans="1:16" x14ac:dyDescent="0.25">
      <c r="A112">
        <v>846</v>
      </c>
      <c r="B112" s="85">
        <v>1</v>
      </c>
      <c r="C112" s="1">
        <f t="shared" si="3"/>
        <v>18</v>
      </c>
      <c r="D112" s="1">
        <v>52</v>
      </c>
      <c r="E112" s="82" t="s">
        <v>111</v>
      </c>
      <c r="F112" s="1">
        <v>-5</v>
      </c>
      <c r="G112" s="1">
        <v>280</v>
      </c>
      <c r="H112" s="80">
        <f t="shared" si="4"/>
        <v>18.5</v>
      </c>
      <c r="I112" s="80">
        <f t="shared" si="5"/>
        <v>0.125</v>
      </c>
      <c r="J112" s="1">
        <v>2</v>
      </c>
      <c r="K112" s="1" t="str" cm="1">
        <f t="array" ref="K112">INDEX('dict-rhythm'!$A$1:$B$43,MATCH(TRUE,EXACT(J112,'dict-rhythm'!$A$1:$A$43),0),2)</f>
        <v>8</v>
      </c>
      <c r="L112" s="1" t="str">
        <f>_xlfn.IFNA(VLOOKUP(K112,'dict-rhythm'!$B$1:$C$53,2,0),K112)</f>
        <v>quaver note</v>
      </c>
      <c r="M112" s="21" t="s">
        <v>7</v>
      </c>
      <c r="N112" s="21" t="s">
        <v>7</v>
      </c>
      <c r="O112" t="str">
        <f>IF(RIGHT($O$1,1)="#",VLOOKUP(D112,'dict-pitch'!$A$1:$C$50,2,0),VLOOKUP(D112,'dict-pitch'!$A$1:$C$50,3,0))</f>
        <v>E3</v>
      </c>
      <c r="P112" t="b">
        <f>OR(EXACT(E112,O112),EXACT(E112,VLOOKUP(D112,'dict-pitch'!$A$1:$D$50,3,0)),EXACT(E112,VLOOKUP(D112,'dict-pitch'!$A$1:$D$50,4,0)))</f>
        <v>1</v>
      </c>
    </row>
    <row r="113" spans="1:16" x14ac:dyDescent="0.25">
      <c r="A113">
        <v>846</v>
      </c>
      <c r="B113" s="85">
        <v>1</v>
      </c>
      <c r="C113" s="1">
        <f t="shared" si="3"/>
        <v>18</v>
      </c>
      <c r="D113" s="1">
        <v>57</v>
      </c>
      <c r="E113" s="82" t="s">
        <v>114</v>
      </c>
      <c r="F113" s="1">
        <v>4</v>
      </c>
      <c r="G113" s="1">
        <v>282</v>
      </c>
      <c r="H113" s="80">
        <f t="shared" si="4"/>
        <v>18.625</v>
      </c>
      <c r="I113" s="80">
        <f t="shared" si="5"/>
        <v>0.1875</v>
      </c>
      <c r="J113" s="1">
        <v>3</v>
      </c>
      <c r="K113" s="1" t="str" cm="1">
        <f t="array" ref="K113">INDEX('dict-rhythm'!$A$1:$B$43,MATCH(TRUE,EXACT(J113,'dict-rhythm'!$A$1:$A$43),0),2)</f>
        <v>8.</v>
      </c>
      <c r="L113" s="1" t="str">
        <f>_xlfn.IFNA(VLOOKUP(K113,'dict-rhythm'!$B$1:$C$53,2,0),K113)</f>
        <v>dotted quaver</v>
      </c>
      <c r="M113" s="21" t="s">
        <v>7</v>
      </c>
      <c r="N113" s="21" t="s">
        <v>7</v>
      </c>
      <c r="O113" t="str">
        <f>IF(RIGHT($O$1,1)="#",VLOOKUP(D113,'dict-pitch'!$A$1:$C$50,2,0),VLOOKUP(D113,'dict-pitch'!$A$1:$C$50,3,0))</f>
        <v>A3</v>
      </c>
      <c r="P113" t="b">
        <f>OR(EXACT(E113,O113),EXACT(E113,VLOOKUP(D113,'dict-pitch'!$A$1:$D$50,3,0)),EXACT(E113,VLOOKUP(D113,'dict-pitch'!$A$1:$D$50,4,0)))</f>
        <v>1</v>
      </c>
    </row>
    <row r="114" spans="1:16" x14ac:dyDescent="0.25">
      <c r="A114">
        <v>846</v>
      </c>
      <c r="B114" s="85">
        <v>1</v>
      </c>
      <c r="C114" s="1">
        <f t="shared" si="3"/>
        <v>18</v>
      </c>
      <c r="D114" s="1">
        <v>58</v>
      </c>
      <c r="E114" s="82" t="s">
        <v>118</v>
      </c>
      <c r="F114" s="1">
        <v>2</v>
      </c>
      <c r="G114" s="1">
        <v>285</v>
      </c>
      <c r="H114" s="80">
        <f t="shared" si="4"/>
        <v>18.8125</v>
      </c>
      <c r="I114" s="80">
        <f t="shared" si="5"/>
        <v>6.25E-2</v>
      </c>
      <c r="J114" s="1">
        <v>1</v>
      </c>
      <c r="K114" s="1" t="str" cm="1">
        <f t="array" ref="K114">INDEX('dict-rhythm'!$A$1:$B$43,MATCH(TRUE,EXACT(J114,'dict-rhythm'!$A$1:$A$43),0),2)</f>
        <v>16</v>
      </c>
      <c r="L114" s="1" t="str">
        <f>_xlfn.IFNA(VLOOKUP(K114,'dict-rhythm'!$B$1:$C$53,2,0),K114)</f>
        <v>semiquaver</v>
      </c>
      <c r="M114" s="21" t="s">
        <v>7</v>
      </c>
      <c r="N114" s="21" t="s">
        <v>7</v>
      </c>
      <c r="O114" t="str">
        <f>IF(RIGHT($O$1,1)="#",VLOOKUP(D114,'dict-pitch'!$A$1:$C$50,2,0),VLOOKUP(D114,'dict-pitch'!$A$1:$C$50,3,0))</f>
        <v>A#3</v>
      </c>
      <c r="P114" t="b">
        <f>OR(EXACT(E114,O114),EXACT(E114,VLOOKUP(D114,'dict-pitch'!$A$1:$D$50,3,0)),EXACT(E114,VLOOKUP(D114,'dict-pitch'!$A$1:$D$50,4,0)))</f>
        <v>1</v>
      </c>
    </row>
    <row r="115" spans="1:16" x14ac:dyDescent="0.25">
      <c r="A115">
        <v>846</v>
      </c>
      <c r="B115" s="85">
        <v>1</v>
      </c>
      <c r="C115" s="1">
        <f t="shared" si="3"/>
        <v>18</v>
      </c>
      <c r="D115" s="1">
        <v>57</v>
      </c>
      <c r="E115" s="82" t="s">
        <v>114</v>
      </c>
      <c r="F115" s="1">
        <v>-2</v>
      </c>
      <c r="G115" s="1">
        <v>286</v>
      </c>
      <c r="H115" s="80">
        <f t="shared" si="4"/>
        <v>18.875</v>
      </c>
      <c r="I115" s="80">
        <f t="shared" si="5"/>
        <v>6.25E-2</v>
      </c>
      <c r="J115" s="1">
        <v>1</v>
      </c>
      <c r="K115" s="1" t="str" cm="1">
        <f t="array" ref="K115">INDEX('dict-rhythm'!$A$1:$B$43,MATCH(TRUE,EXACT(J115,'dict-rhythm'!$A$1:$A$43),0),2)</f>
        <v>16</v>
      </c>
      <c r="L115" s="1" t="str">
        <f>_xlfn.IFNA(VLOOKUP(K115,'dict-rhythm'!$B$1:$C$53,2,0),K115)</f>
        <v>semiquaver</v>
      </c>
      <c r="M115" s="21" t="s">
        <v>7</v>
      </c>
      <c r="N115" s="21" t="s">
        <v>7</v>
      </c>
      <c r="O115" t="str">
        <f>IF(RIGHT($O$1,1)="#",VLOOKUP(D115,'dict-pitch'!$A$1:$C$50,2,0),VLOOKUP(D115,'dict-pitch'!$A$1:$C$50,3,0))</f>
        <v>A3</v>
      </c>
      <c r="P115" t="b">
        <f>OR(EXACT(E115,O115),EXACT(E115,VLOOKUP(D115,'dict-pitch'!$A$1:$D$50,3,0)),EXACT(E115,VLOOKUP(D115,'dict-pitch'!$A$1:$D$50,4,0)))</f>
        <v>1</v>
      </c>
    </row>
    <row r="116" spans="1:16" x14ac:dyDescent="0.25">
      <c r="A116">
        <v>846</v>
      </c>
      <c r="B116" s="85">
        <v>1</v>
      </c>
      <c r="C116" s="1">
        <f t="shared" si="3"/>
        <v>18</v>
      </c>
      <c r="D116" s="1">
        <v>55</v>
      </c>
      <c r="E116" s="82" t="s">
        <v>113</v>
      </c>
      <c r="F116" s="1">
        <v>-2</v>
      </c>
      <c r="G116" s="1">
        <v>287</v>
      </c>
      <c r="H116" s="80">
        <f t="shared" si="4"/>
        <v>18.9375</v>
      </c>
      <c r="I116" s="80">
        <f t="shared" si="5"/>
        <v>6.25E-2</v>
      </c>
      <c r="J116" s="1">
        <v>1</v>
      </c>
      <c r="K116" s="1" t="str" cm="1">
        <f t="array" ref="K116">INDEX('dict-rhythm'!$A$1:$B$43,MATCH(TRUE,EXACT(J116,'dict-rhythm'!$A$1:$A$43),0),2)</f>
        <v>16</v>
      </c>
      <c r="L116" s="1" t="str">
        <f>_xlfn.IFNA(VLOOKUP(K116,'dict-rhythm'!$B$1:$C$53,2,0),K116)</f>
        <v>semiquaver</v>
      </c>
      <c r="M116" s="21" t="s">
        <v>7</v>
      </c>
      <c r="N116" s="21" t="s">
        <v>7</v>
      </c>
      <c r="O116" t="str">
        <f>IF(RIGHT($O$1,1)="#",VLOOKUP(D116,'dict-pitch'!$A$1:$C$50,2,0),VLOOKUP(D116,'dict-pitch'!$A$1:$C$50,3,0))</f>
        <v>G3</v>
      </c>
      <c r="P116" t="b">
        <f>OR(EXACT(E116,O116),EXACT(E116,VLOOKUP(D116,'dict-pitch'!$A$1:$D$50,3,0)),EXACT(E116,VLOOKUP(D116,'dict-pitch'!$A$1:$D$50,4,0)))</f>
        <v>1</v>
      </c>
    </row>
    <row r="117" spans="1:16" x14ac:dyDescent="0.25">
      <c r="A117">
        <v>846</v>
      </c>
      <c r="B117" s="85">
        <v>1</v>
      </c>
      <c r="C117" s="1">
        <f t="shared" si="3"/>
        <v>19</v>
      </c>
      <c r="D117" s="1">
        <v>53</v>
      </c>
      <c r="E117" s="82" t="s">
        <v>112</v>
      </c>
      <c r="F117" s="1">
        <v>-2</v>
      </c>
      <c r="G117" s="1">
        <v>288</v>
      </c>
      <c r="H117" s="80">
        <f t="shared" si="4"/>
        <v>19</v>
      </c>
      <c r="I117" s="80">
        <f t="shared" si="5"/>
        <v>6.25E-2</v>
      </c>
      <c r="J117" s="1">
        <v>1</v>
      </c>
      <c r="K117" s="1" t="str" cm="1">
        <f t="array" ref="K117">INDEX('dict-rhythm'!$A$1:$B$43,MATCH(TRUE,EXACT(J117,'dict-rhythm'!$A$1:$A$43),0),2)</f>
        <v>16</v>
      </c>
      <c r="L117" s="1" t="str">
        <f>_xlfn.IFNA(VLOOKUP(K117,'dict-rhythm'!$B$1:$C$53,2,0),K117)</f>
        <v>semiquaver</v>
      </c>
      <c r="M117" s="21" t="s">
        <v>7</v>
      </c>
      <c r="N117" s="21" t="s">
        <v>7</v>
      </c>
      <c r="O117" t="str">
        <f>IF(RIGHT($O$1,1)="#",VLOOKUP(D117,'dict-pitch'!$A$1:$C$50,2,0),VLOOKUP(D117,'dict-pitch'!$A$1:$C$50,3,0))</f>
        <v>F3</v>
      </c>
      <c r="P117" t="b">
        <f>OR(EXACT(E117,O117),EXACT(E117,VLOOKUP(D117,'dict-pitch'!$A$1:$D$50,3,0)),EXACT(E117,VLOOKUP(D117,'dict-pitch'!$A$1:$D$50,4,0)))</f>
        <v>1</v>
      </c>
    </row>
    <row r="118" spans="1:16" x14ac:dyDescent="0.25">
      <c r="A118">
        <v>846</v>
      </c>
      <c r="B118" s="85">
        <v>1</v>
      </c>
      <c r="C118" s="1">
        <f t="shared" si="3"/>
        <v>19</v>
      </c>
      <c r="D118" s="1">
        <v>52</v>
      </c>
      <c r="E118" s="82" t="s">
        <v>111</v>
      </c>
      <c r="F118" s="1">
        <v>-2</v>
      </c>
      <c r="G118" s="1">
        <v>289</v>
      </c>
      <c r="H118" s="80">
        <f t="shared" si="4"/>
        <v>19.0625</v>
      </c>
      <c r="I118" s="80">
        <f t="shared" si="5"/>
        <v>6.25E-2</v>
      </c>
      <c r="J118" s="1">
        <v>1</v>
      </c>
      <c r="K118" s="1" t="str" cm="1">
        <f t="array" ref="K118">INDEX('dict-rhythm'!$A$1:$B$43,MATCH(TRUE,EXACT(J118,'dict-rhythm'!$A$1:$A$43),0),2)</f>
        <v>16</v>
      </c>
      <c r="L118" s="1" t="str">
        <f>_xlfn.IFNA(VLOOKUP(K118,'dict-rhythm'!$B$1:$C$53,2,0),K118)</f>
        <v>semiquaver</v>
      </c>
      <c r="M118" s="22"/>
      <c r="N118" s="22"/>
      <c r="O118" t="str">
        <f>IF(RIGHT($O$1,1)="#",VLOOKUP(D118,'dict-pitch'!$A$1:$C$50,2,0),VLOOKUP(D118,'dict-pitch'!$A$1:$C$50,3,0))</f>
        <v>E3</v>
      </c>
      <c r="P118" t="b">
        <f>OR(EXACT(E118,O118),EXACT(E118,VLOOKUP(D118,'dict-pitch'!$A$1:$D$50,3,0)),EXACT(E118,VLOOKUP(D118,'dict-pitch'!$A$1:$D$50,4,0)))</f>
        <v>1</v>
      </c>
    </row>
    <row r="119" spans="1:16" x14ac:dyDescent="0.25">
      <c r="A119">
        <v>846</v>
      </c>
      <c r="B119" s="85">
        <v>1</v>
      </c>
      <c r="C119" s="1">
        <f t="shared" si="3"/>
        <v>19</v>
      </c>
      <c r="D119" s="1">
        <v>53</v>
      </c>
      <c r="E119" s="82" t="s">
        <v>112</v>
      </c>
      <c r="F119" s="1">
        <v>2</v>
      </c>
      <c r="G119" s="1">
        <v>290</v>
      </c>
      <c r="H119" s="80">
        <f t="shared" si="4"/>
        <v>19.125</v>
      </c>
      <c r="I119" s="80">
        <f t="shared" si="5"/>
        <v>6.25E-2</v>
      </c>
      <c r="J119" s="1">
        <v>1</v>
      </c>
      <c r="K119" s="1" t="str" cm="1">
        <f t="array" ref="K119">INDEX('dict-rhythm'!$A$1:$B$43,MATCH(TRUE,EXACT(J119,'dict-rhythm'!$A$1:$A$43),0),2)</f>
        <v>16</v>
      </c>
      <c r="L119" s="1" t="str">
        <f>_xlfn.IFNA(VLOOKUP(K119,'dict-rhythm'!$B$1:$C$53,2,0),K119)</f>
        <v>semiquaver</v>
      </c>
      <c r="M119" s="22"/>
      <c r="N119" s="22"/>
      <c r="O119" t="str">
        <f>IF(RIGHT($O$1,1)="#",VLOOKUP(D119,'dict-pitch'!$A$1:$C$50,2,0),VLOOKUP(D119,'dict-pitch'!$A$1:$C$50,3,0))</f>
        <v>F3</v>
      </c>
      <c r="P119" t="b">
        <f>OR(EXACT(E119,O119),EXACT(E119,VLOOKUP(D119,'dict-pitch'!$A$1:$D$50,3,0)),EXACT(E119,VLOOKUP(D119,'dict-pitch'!$A$1:$D$50,4,0)))</f>
        <v>1</v>
      </c>
    </row>
    <row r="120" spans="1:16" x14ac:dyDescent="0.25">
      <c r="A120">
        <v>846</v>
      </c>
      <c r="B120" s="85">
        <v>1</v>
      </c>
      <c r="C120" s="1">
        <f t="shared" si="3"/>
        <v>19</v>
      </c>
      <c r="D120" s="1">
        <v>50</v>
      </c>
      <c r="E120" s="82" t="s">
        <v>110</v>
      </c>
      <c r="F120" s="1">
        <v>-3</v>
      </c>
      <c r="G120" s="1">
        <v>291</v>
      </c>
      <c r="H120" s="80">
        <f t="shared" si="4"/>
        <v>19.1875</v>
      </c>
      <c r="I120" s="80">
        <f t="shared" si="5"/>
        <v>6.25E-2</v>
      </c>
      <c r="J120" s="1">
        <v>1</v>
      </c>
      <c r="K120" s="1" t="str" cm="1">
        <f t="array" ref="K120">INDEX('dict-rhythm'!$A$1:$B$43,MATCH(TRUE,EXACT(J120,'dict-rhythm'!$A$1:$A$43),0),2)</f>
        <v>16</v>
      </c>
      <c r="L120" s="1" t="str">
        <f>_xlfn.IFNA(VLOOKUP(K120,'dict-rhythm'!$B$1:$C$53,2,0),K120)</f>
        <v>semiquaver</v>
      </c>
      <c r="M120" s="22"/>
      <c r="N120" s="22"/>
      <c r="O120" t="str">
        <f>IF(RIGHT($O$1,1)="#",VLOOKUP(D120,'dict-pitch'!$A$1:$C$50,2,0),VLOOKUP(D120,'dict-pitch'!$A$1:$C$50,3,0))</f>
        <v>D3</v>
      </c>
      <c r="P120" t="b">
        <f>OR(EXACT(E120,O120),EXACT(E120,VLOOKUP(D120,'dict-pitch'!$A$1:$D$50,3,0)),EXACT(E120,VLOOKUP(D120,'dict-pitch'!$A$1:$D$50,4,0)))</f>
        <v>1</v>
      </c>
    </row>
    <row r="121" spans="1:16" x14ac:dyDescent="0.25">
      <c r="A121">
        <v>846</v>
      </c>
      <c r="B121" s="85">
        <v>1</v>
      </c>
      <c r="C121" s="1">
        <f t="shared" si="3"/>
        <v>19</v>
      </c>
      <c r="D121" s="1">
        <v>55</v>
      </c>
      <c r="E121" s="82" t="s">
        <v>113</v>
      </c>
      <c r="F121" s="1">
        <v>4</v>
      </c>
      <c r="G121" s="1">
        <v>292</v>
      </c>
      <c r="H121" s="80">
        <f t="shared" si="4"/>
        <v>19.25</v>
      </c>
      <c r="I121" s="80">
        <f t="shared" si="5"/>
        <v>0.125</v>
      </c>
      <c r="J121" s="1">
        <v>2</v>
      </c>
      <c r="K121" s="1" t="str" cm="1">
        <f t="array" ref="K121">INDEX('dict-rhythm'!$A$1:$B$43,MATCH(TRUE,EXACT(J121,'dict-rhythm'!$A$1:$A$43),0),2)</f>
        <v>8</v>
      </c>
      <c r="L121" s="1" t="str">
        <f>_xlfn.IFNA(VLOOKUP(K121,'dict-rhythm'!$B$1:$C$53,2,0),K121)</f>
        <v>quaver note</v>
      </c>
      <c r="M121" s="22"/>
      <c r="N121" s="22"/>
      <c r="O121" t="str">
        <f>IF(RIGHT($O$1,1)="#",VLOOKUP(D121,'dict-pitch'!$A$1:$C$50,2,0),VLOOKUP(D121,'dict-pitch'!$A$1:$C$50,3,0))</f>
        <v>G3</v>
      </c>
      <c r="P121" t="b">
        <f>OR(EXACT(E121,O121),EXACT(E121,VLOOKUP(D121,'dict-pitch'!$A$1:$D$50,3,0)),EXACT(E121,VLOOKUP(D121,'dict-pitch'!$A$1:$D$50,4,0)))</f>
        <v>1</v>
      </c>
    </row>
    <row r="122" spans="1:16" x14ac:dyDescent="0.25">
      <c r="A122">
        <v>846</v>
      </c>
      <c r="B122" s="85">
        <v>1</v>
      </c>
      <c r="C122" s="1">
        <f t="shared" si="3"/>
        <v>19</v>
      </c>
      <c r="D122" s="1">
        <v>57</v>
      </c>
      <c r="E122" s="82" t="s">
        <v>114</v>
      </c>
      <c r="F122" s="1">
        <v>2</v>
      </c>
      <c r="G122" s="1">
        <v>294</v>
      </c>
      <c r="H122" s="80">
        <f t="shared" si="4"/>
        <v>19.375</v>
      </c>
      <c r="I122" s="80">
        <f t="shared" si="5"/>
        <v>0.125</v>
      </c>
      <c r="J122" s="1">
        <v>2</v>
      </c>
      <c r="K122" s="1" t="str" cm="1">
        <f t="array" ref="K122">INDEX('dict-rhythm'!$A$1:$B$43,MATCH(TRUE,EXACT(J122,'dict-rhythm'!$A$1:$A$43),0),2)</f>
        <v>8</v>
      </c>
      <c r="L122" s="1" t="str">
        <f>_xlfn.IFNA(VLOOKUP(K122,'dict-rhythm'!$B$1:$C$53,2,0),K122)</f>
        <v>quaver note</v>
      </c>
      <c r="M122" s="22"/>
      <c r="N122" s="22"/>
      <c r="O122" t="str">
        <f>IF(RIGHT($O$1,1)="#",VLOOKUP(D122,'dict-pitch'!$A$1:$C$50,2,0),VLOOKUP(D122,'dict-pitch'!$A$1:$C$50,3,0))</f>
        <v>A3</v>
      </c>
      <c r="P122" t="b">
        <f>OR(EXACT(E122,O122),EXACT(E122,VLOOKUP(D122,'dict-pitch'!$A$1:$D$50,3,0)),EXACT(E122,VLOOKUP(D122,'dict-pitch'!$A$1:$D$50,4,0)))</f>
        <v>1</v>
      </c>
    </row>
    <row r="123" spans="1:16" x14ac:dyDescent="0.25">
      <c r="A123">
        <v>846</v>
      </c>
      <c r="B123" s="85">
        <v>1</v>
      </c>
      <c r="C123" s="1">
        <f t="shared" si="3"/>
        <v>19</v>
      </c>
      <c r="D123" s="1">
        <v>50</v>
      </c>
      <c r="E123" s="82" t="s">
        <v>110</v>
      </c>
      <c r="F123" s="1">
        <v>-5</v>
      </c>
      <c r="G123" s="1">
        <v>296</v>
      </c>
      <c r="H123" s="80">
        <f t="shared" si="4"/>
        <v>19.5</v>
      </c>
      <c r="I123" s="80">
        <f t="shared" si="5"/>
        <v>0.5625</v>
      </c>
      <c r="J123" s="1">
        <v>9</v>
      </c>
      <c r="K123" s="1" t="str" cm="1">
        <f t="array" ref="K123">INDEX('dict-rhythm'!$A$1:$B$43,MATCH(TRUE,EXACT(J123,'dict-rhythm'!$A$1:$A$43),0),2)</f>
        <v>2+16</v>
      </c>
      <c r="L123" s="1" t="str">
        <f>_xlfn.IFNA(VLOOKUP(K123,'dict-rhythm'!$B$1:$C$53,2,0),K123)</f>
        <v>minim + semiquaver</v>
      </c>
      <c r="M123" s="23"/>
      <c r="N123" s="23"/>
      <c r="O123" t="str">
        <f>IF(RIGHT($O$1,1)="#",VLOOKUP(D123,'dict-pitch'!$A$1:$C$50,2,0),VLOOKUP(D123,'dict-pitch'!$A$1:$C$50,3,0))</f>
        <v>D3</v>
      </c>
      <c r="P123" t="b">
        <f>OR(EXACT(E123,O123),EXACT(E123,VLOOKUP(D123,'dict-pitch'!$A$1:$D$50,3,0)),EXACT(E123,VLOOKUP(D123,'dict-pitch'!$A$1:$D$50,4,0)))</f>
        <v>1</v>
      </c>
    </row>
    <row r="124" spans="1:16" x14ac:dyDescent="0.25">
      <c r="A124">
        <v>846</v>
      </c>
      <c r="B124" s="85">
        <v>1</v>
      </c>
      <c r="C124" s="1">
        <f t="shared" si="3"/>
        <v>20</v>
      </c>
      <c r="D124" s="1">
        <v>52</v>
      </c>
      <c r="E124" s="82" t="s">
        <v>111</v>
      </c>
      <c r="F124" s="1">
        <v>2</v>
      </c>
      <c r="G124" s="1">
        <v>305</v>
      </c>
      <c r="H124" s="80">
        <f t="shared" si="4"/>
        <v>20.0625</v>
      </c>
      <c r="I124" s="80">
        <f t="shared" si="5"/>
        <v>6.25E-2</v>
      </c>
      <c r="J124" s="1">
        <v>1</v>
      </c>
      <c r="K124" s="1" t="str" cm="1">
        <f t="array" ref="K124">INDEX('dict-rhythm'!$A$1:$B$43,MATCH(TRUE,EXACT(J124,'dict-rhythm'!$A$1:$A$43),0),2)</f>
        <v>16</v>
      </c>
      <c r="L124" s="1" t="str">
        <f>_xlfn.IFNA(VLOOKUP(K124,'dict-rhythm'!$B$1:$C$53,2,0),K124)</f>
        <v>semiquaver</v>
      </c>
      <c r="M124" s="24"/>
      <c r="N124" s="24"/>
      <c r="O124" t="str">
        <f>IF(RIGHT($O$1,1)="#",VLOOKUP(D124,'dict-pitch'!$A$1:$C$50,2,0),VLOOKUP(D124,'dict-pitch'!$A$1:$C$50,3,0))</f>
        <v>E3</v>
      </c>
      <c r="P124" t="b">
        <f>OR(EXACT(E124,O124),EXACT(E124,VLOOKUP(D124,'dict-pitch'!$A$1:$D$50,3,0)),EXACT(E124,VLOOKUP(D124,'dict-pitch'!$A$1:$D$50,4,0)))</f>
        <v>1</v>
      </c>
    </row>
    <row r="125" spans="1:16" x14ac:dyDescent="0.25">
      <c r="A125">
        <v>846</v>
      </c>
      <c r="B125" s="85">
        <v>1</v>
      </c>
      <c r="C125" s="1">
        <f t="shared" si="3"/>
        <v>20</v>
      </c>
      <c r="D125" s="1">
        <v>50</v>
      </c>
      <c r="E125" s="82" t="s">
        <v>110</v>
      </c>
      <c r="F125" s="1">
        <v>-2</v>
      </c>
      <c r="G125" s="1">
        <v>306</v>
      </c>
      <c r="H125" s="80">
        <f t="shared" si="4"/>
        <v>20.125</v>
      </c>
      <c r="I125" s="80">
        <f t="shared" si="5"/>
        <v>6.25E-2</v>
      </c>
      <c r="J125" s="1">
        <v>1</v>
      </c>
      <c r="K125" s="1" t="str" cm="1">
        <f t="array" ref="K125">INDEX('dict-rhythm'!$A$1:$B$43,MATCH(TRUE,EXACT(J125,'dict-rhythm'!$A$1:$A$43),0),2)</f>
        <v>16</v>
      </c>
      <c r="L125" s="1" t="str">
        <f>_xlfn.IFNA(VLOOKUP(K125,'dict-rhythm'!$B$1:$C$53,2,0),K125)</f>
        <v>semiquaver</v>
      </c>
      <c r="M125" s="22"/>
      <c r="N125" s="22"/>
      <c r="O125" t="str">
        <f>IF(RIGHT($O$1,1)="#",VLOOKUP(D125,'dict-pitch'!$A$1:$C$50,2,0),VLOOKUP(D125,'dict-pitch'!$A$1:$C$50,3,0))</f>
        <v>D3</v>
      </c>
      <c r="P125" t="b">
        <f>OR(EXACT(E125,O125),EXACT(E125,VLOOKUP(D125,'dict-pitch'!$A$1:$D$50,3,0)),EXACT(E125,VLOOKUP(D125,'dict-pitch'!$A$1:$D$50,4,0)))</f>
        <v>1</v>
      </c>
    </row>
    <row r="126" spans="1:16" x14ac:dyDescent="0.25">
      <c r="A126">
        <v>846</v>
      </c>
      <c r="B126" s="85">
        <v>1</v>
      </c>
      <c r="C126" s="1">
        <f t="shared" si="3"/>
        <v>20</v>
      </c>
      <c r="D126" s="1">
        <v>48</v>
      </c>
      <c r="E126" s="82" t="s">
        <v>109</v>
      </c>
      <c r="F126" s="1">
        <v>-2</v>
      </c>
      <c r="G126" s="1">
        <v>307</v>
      </c>
      <c r="H126" s="80">
        <f t="shared" si="4"/>
        <v>20.1875</v>
      </c>
      <c r="I126" s="80">
        <f t="shared" si="5"/>
        <v>6.25E-2</v>
      </c>
      <c r="J126" s="1">
        <v>1</v>
      </c>
      <c r="K126" s="1" t="str" cm="1">
        <f t="array" ref="K126">INDEX('dict-rhythm'!$A$1:$B$43,MATCH(TRUE,EXACT(J126,'dict-rhythm'!$A$1:$A$43),0),2)</f>
        <v>16</v>
      </c>
      <c r="L126" s="1" t="str">
        <f>_xlfn.IFNA(VLOOKUP(K126,'dict-rhythm'!$B$1:$C$53,2,0),K126)</f>
        <v>semiquaver</v>
      </c>
      <c r="M126" s="22"/>
      <c r="N126" s="22"/>
      <c r="O126" t="str">
        <f>IF(RIGHT($O$1,1)="#",VLOOKUP(D126,'dict-pitch'!$A$1:$C$50,2,0),VLOOKUP(D126,'dict-pitch'!$A$1:$C$50,3,0))</f>
        <v>C3</v>
      </c>
      <c r="P126" t="b">
        <f>OR(EXACT(E126,O126),EXACT(E126,VLOOKUP(D126,'dict-pitch'!$A$1:$D$50,3,0)),EXACT(E126,VLOOKUP(D126,'dict-pitch'!$A$1:$D$50,4,0)))</f>
        <v>1</v>
      </c>
    </row>
    <row r="127" spans="1:16" x14ac:dyDescent="0.25">
      <c r="A127">
        <v>846</v>
      </c>
      <c r="B127" s="85">
        <v>1</v>
      </c>
      <c r="C127" s="1">
        <f t="shared" si="3"/>
        <v>20</v>
      </c>
      <c r="D127" s="1">
        <v>47</v>
      </c>
      <c r="E127" s="82" t="s">
        <v>115</v>
      </c>
      <c r="F127" s="1">
        <v>-2</v>
      </c>
      <c r="G127" s="1">
        <v>308</v>
      </c>
      <c r="H127" s="80">
        <f t="shared" si="4"/>
        <v>20.25</v>
      </c>
      <c r="I127" s="80">
        <f t="shared" si="5"/>
        <v>6.25E-2</v>
      </c>
      <c r="J127" s="1">
        <v>1</v>
      </c>
      <c r="K127" s="1" t="str" cm="1">
        <f t="array" ref="K127">INDEX('dict-rhythm'!$A$1:$B$43,MATCH(TRUE,EXACT(J127,'dict-rhythm'!$A$1:$A$43),0),2)</f>
        <v>16</v>
      </c>
      <c r="L127" s="1" t="str">
        <f>_xlfn.IFNA(VLOOKUP(K127,'dict-rhythm'!$B$1:$C$53,2,0),K127)</f>
        <v>semiquaver</v>
      </c>
      <c r="M127" s="22"/>
      <c r="N127" s="22"/>
      <c r="O127" t="str">
        <f>IF(RIGHT($O$1,1)="#",VLOOKUP(D127,'dict-pitch'!$A$1:$C$50,2,0),VLOOKUP(D127,'dict-pitch'!$A$1:$C$50,3,0))</f>
        <v>B2</v>
      </c>
      <c r="P127" t="b">
        <f>OR(EXACT(E127,O127),EXACT(E127,VLOOKUP(D127,'dict-pitch'!$A$1:$D$50,3,0)),EXACT(E127,VLOOKUP(D127,'dict-pitch'!$A$1:$D$50,4,0)))</f>
        <v>1</v>
      </c>
    </row>
    <row r="128" spans="1:16" x14ac:dyDescent="0.25">
      <c r="A128">
        <v>846</v>
      </c>
      <c r="B128" s="85">
        <v>1</v>
      </c>
      <c r="C128" s="1">
        <f t="shared" si="3"/>
        <v>20</v>
      </c>
      <c r="D128" s="1">
        <v>45</v>
      </c>
      <c r="E128" s="82" t="s">
        <v>116</v>
      </c>
      <c r="F128" s="1">
        <v>-2</v>
      </c>
      <c r="G128" s="1">
        <v>309</v>
      </c>
      <c r="H128" s="80">
        <f t="shared" si="4"/>
        <v>20.3125</v>
      </c>
      <c r="I128" s="80">
        <f t="shared" si="5"/>
        <v>6.25E-2</v>
      </c>
      <c r="J128" s="1">
        <v>1</v>
      </c>
      <c r="K128" s="1" t="str" cm="1">
        <f t="array" ref="K128">INDEX('dict-rhythm'!$A$1:$B$43,MATCH(TRUE,EXACT(J128,'dict-rhythm'!$A$1:$A$43),0),2)</f>
        <v>16</v>
      </c>
      <c r="L128" s="1" t="str">
        <f>_xlfn.IFNA(VLOOKUP(K128,'dict-rhythm'!$B$1:$C$53,2,0),K128)</f>
        <v>semiquaver</v>
      </c>
      <c r="M128" s="22"/>
      <c r="N128" s="22"/>
      <c r="O128" t="str">
        <f>IF(RIGHT($O$1,1)="#",VLOOKUP(D128,'dict-pitch'!$A$1:$C$50,2,0),VLOOKUP(D128,'dict-pitch'!$A$1:$C$50,3,0))</f>
        <v>A2</v>
      </c>
      <c r="P128" t="b">
        <f>OR(EXACT(E128,O128),EXACT(E128,VLOOKUP(D128,'dict-pitch'!$A$1:$D$50,3,0)),EXACT(E128,VLOOKUP(D128,'dict-pitch'!$A$1:$D$50,4,0)))</f>
        <v>1</v>
      </c>
    </row>
    <row r="129" spans="1:16" x14ac:dyDescent="0.25">
      <c r="A129">
        <v>846</v>
      </c>
      <c r="B129" s="85">
        <v>1</v>
      </c>
      <c r="C129" s="1">
        <f t="shared" si="3"/>
        <v>20</v>
      </c>
      <c r="D129" s="1">
        <v>43</v>
      </c>
      <c r="E129" s="82" t="s">
        <v>123</v>
      </c>
      <c r="F129" s="1">
        <v>-2</v>
      </c>
      <c r="G129" s="1">
        <v>310</v>
      </c>
      <c r="H129" s="80">
        <f t="shared" si="4"/>
        <v>20.375</v>
      </c>
      <c r="I129" s="80">
        <f t="shared" si="5"/>
        <v>6.25E-2</v>
      </c>
      <c r="J129" s="1">
        <v>1</v>
      </c>
      <c r="K129" s="1" t="str" cm="1">
        <f t="array" ref="K129">INDEX('dict-rhythm'!$A$1:$B$43,MATCH(TRUE,EXACT(J129,'dict-rhythm'!$A$1:$A$43),0),2)</f>
        <v>16</v>
      </c>
      <c r="L129" s="1" t="str">
        <f>_xlfn.IFNA(VLOOKUP(K129,'dict-rhythm'!$B$1:$C$53,2,0),K129)</f>
        <v>semiquaver</v>
      </c>
      <c r="M129" s="22"/>
      <c r="N129" s="22"/>
      <c r="O129" t="str">
        <f>IF(RIGHT($O$1,1)="#",VLOOKUP(D129,'dict-pitch'!$A$1:$C$50,2,0),VLOOKUP(D129,'dict-pitch'!$A$1:$C$50,3,0))</f>
        <v>G2</v>
      </c>
      <c r="P129" t="b">
        <f>OR(EXACT(E129,O129),EXACT(E129,VLOOKUP(D129,'dict-pitch'!$A$1:$D$50,3,0)),EXACT(E129,VLOOKUP(D129,'dict-pitch'!$A$1:$D$50,4,0)))</f>
        <v>1</v>
      </c>
    </row>
    <row r="130" spans="1:16" x14ac:dyDescent="0.25">
      <c r="A130">
        <v>846</v>
      </c>
      <c r="B130" s="85">
        <v>1</v>
      </c>
      <c r="C130" s="1">
        <f t="shared" ref="C130:C193" si="6">1+ROUNDDOWN(G130/16,0)</f>
        <v>20</v>
      </c>
      <c r="D130" s="1">
        <v>42</v>
      </c>
      <c r="E130" s="82" t="s">
        <v>125</v>
      </c>
      <c r="F130" s="1">
        <v>-2</v>
      </c>
      <c r="G130" s="1">
        <v>311</v>
      </c>
      <c r="H130" s="80">
        <f t="shared" ref="H130:H193" si="7">1+G130/16</f>
        <v>20.4375</v>
      </c>
      <c r="I130" s="80">
        <f t="shared" ref="I130:I193" si="8">J130/16</f>
        <v>6.25E-2</v>
      </c>
      <c r="J130" s="1">
        <v>1</v>
      </c>
      <c r="K130" s="1" t="str" cm="1">
        <f t="array" ref="K130">INDEX('dict-rhythm'!$A$1:$B$43,MATCH(TRUE,EXACT(J130,'dict-rhythm'!$A$1:$A$43),0),2)</f>
        <v>16</v>
      </c>
      <c r="L130" s="1" t="str">
        <f>_xlfn.IFNA(VLOOKUP(K130,'dict-rhythm'!$B$1:$C$53,2,0),K130)</f>
        <v>semiquaver</v>
      </c>
      <c r="M130" s="22"/>
      <c r="N130" s="22"/>
      <c r="O130" t="str">
        <f>IF(RIGHT($O$1,1)="#",VLOOKUP(D130,'dict-pitch'!$A$1:$C$50,2,0),VLOOKUP(D130,'dict-pitch'!$A$1:$C$50,3,0))</f>
        <v>F#2</v>
      </c>
      <c r="P130" t="b">
        <f>OR(EXACT(E130,O130),EXACT(E130,VLOOKUP(D130,'dict-pitch'!$A$1:$D$50,3,0)),EXACT(E130,VLOOKUP(D130,'dict-pitch'!$A$1:$D$50,4,0)))</f>
        <v>1</v>
      </c>
    </row>
    <row r="131" spans="1:16" x14ac:dyDescent="0.25">
      <c r="A131">
        <v>846</v>
      </c>
      <c r="B131" s="85">
        <v>1</v>
      </c>
      <c r="C131" s="1">
        <f t="shared" si="6"/>
        <v>20</v>
      </c>
      <c r="D131" s="1">
        <v>40</v>
      </c>
      <c r="E131" s="82" t="s">
        <v>126</v>
      </c>
      <c r="F131" s="1">
        <v>-2</v>
      </c>
      <c r="G131" s="1">
        <v>312</v>
      </c>
      <c r="H131" s="80">
        <f t="shared" si="7"/>
        <v>20.5</v>
      </c>
      <c r="I131" s="80">
        <f t="shared" si="8"/>
        <v>0.125</v>
      </c>
      <c r="J131" s="1">
        <v>2</v>
      </c>
      <c r="K131" s="1" t="str" cm="1">
        <f t="array" ref="K131">INDEX('dict-rhythm'!$A$1:$B$43,MATCH(TRUE,EXACT(J131,'dict-rhythm'!$A$1:$A$43),0),2)</f>
        <v>8</v>
      </c>
      <c r="L131" s="1" t="str">
        <f>_xlfn.IFNA(VLOOKUP(K131,'dict-rhythm'!$B$1:$C$53,2,0),K131)</f>
        <v>quaver note</v>
      </c>
      <c r="M131" s="22"/>
      <c r="N131" s="22"/>
      <c r="O131" t="str">
        <f>IF(RIGHT($O$1,1)="#",VLOOKUP(D131,'dict-pitch'!$A$1:$C$50,2,0),VLOOKUP(D131,'dict-pitch'!$A$1:$C$50,3,0))</f>
        <v>E2</v>
      </c>
      <c r="P131" t="b">
        <f>OR(EXACT(E131,O131),EXACT(E131,VLOOKUP(D131,'dict-pitch'!$A$1:$D$50,3,0)),EXACT(E131,VLOOKUP(D131,'dict-pitch'!$A$1:$D$50,4,0)))</f>
        <v>1</v>
      </c>
    </row>
    <row r="132" spans="1:16" x14ac:dyDescent="0.25">
      <c r="A132">
        <v>846</v>
      </c>
      <c r="B132" s="85">
        <v>1</v>
      </c>
      <c r="C132" s="1">
        <f t="shared" si="6"/>
        <v>20</v>
      </c>
      <c r="D132" s="1">
        <v>52</v>
      </c>
      <c r="E132" s="82" t="s">
        <v>111</v>
      </c>
      <c r="F132" s="1">
        <v>8</v>
      </c>
      <c r="G132" s="1">
        <v>314</v>
      </c>
      <c r="H132" s="80">
        <f t="shared" si="7"/>
        <v>20.625</v>
      </c>
      <c r="I132" s="80">
        <f t="shared" si="8"/>
        <v>0.125</v>
      </c>
      <c r="J132" s="1">
        <v>2</v>
      </c>
      <c r="K132" s="1" t="str" cm="1">
        <f t="array" ref="K132">INDEX('dict-rhythm'!$A$1:$B$43,MATCH(TRUE,EXACT(J132,'dict-rhythm'!$A$1:$A$43),0),2)</f>
        <v>8</v>
      </c>
      <c r="L132" s="1" t="str">
        <f>_xlfn.IFNA(VLOOKUP(K132,'dict-rhythm'!$B$1:$C$53,2,0),K132)</f>
        <v>quaver note</v>
      </c>
      <c r="M132" s="22"/>
      <c r="N132" s="22"/>
      <c r="O132" t="str">
        <f>IF(RIGHT($O$1,1)="#",VLOOKUP(D132,'dict-pitch'!$A$1:$C$50,2,0),VLOOKUP(D132,'dict-pitch'!$A$1:$C$50,3,0))</f>
        <v>E3</v>
      </c>
      <c r="P132" t="b">
        <f>OR(EXACT(E132,O132),EXACT(E132,VLOOKUP(D132,'dict-pitch'!$A$1:$D$50,3,0)),EXACT(E132,VLOOKUP(D132,'dict-pitch'!$A$1:$D$50,4,0)))</f>
        <v>1</v>
      </c>
    </row>
    <row r="133" spans="1:16" x14ac:dyDescent="0.25">
      <c r="A133">
        <v>846</v>
      </c>
      <c r="B133" s="85">
        <v>1</v>
      </c>
      <c r="C133" s="1">
        <f t="shared" si="6"/>
        <v>20</v>
      </c>
      <c r="D133" s="1">
        <v>54</v>
      </c>
      <c r="E133" s="82" t="s">
        <v>117</v>
      </c>
      <c r="F133" s="1">
        <v>2</v>
      </c>
      <c r="G133" s="1">
        <v>316</v>
      </c>
      <c r="H133" s="80">
        <f t="shared" si="7"/>
        <v>20.75</v>
      </c>
      <c r="I133" s="80">
        <f t="shared" si="8"/>
        <v>0.125</v>
      </c>
      <c r="J133" s="1">
        <v>2</v>
      </c>
      <c r="K133" s="1" t="str" cm="1">
        <f t="array" ref="K133">INDEX('dict-rhythm'!$A$1:$B$43,MATCH(TRUE,EXACT(J133,'dict-rhythm'!$A$1:$A$43),0),2)</f>
        <v>8</v>
      </c>
      <c r="L133" s="1" t="str">
        <f>_xlfn.IFNA(VLOOKUP(K133,'dict-rhythm'!$B$1:$C$53,2,0),K133)</f>
        <v>quaver note</v>
      </c>
      <c r="M133" s="22"/>
      <c r="N133" s="22"/>
      <c r="O133" t="str">
        <f>IF(RIGHT($O$1,1)="#",VLOOKUP(D133,'dict-pitch'!$A$1:$C$50,2,0),VLOOKUP(D133,'dict-pitch'!$A$1:$C$50,3,0))</f>
        <v>F#3</v>
      </c>
      <c r="P133" t="b">
        <f>OR(EXACT(E133,O133),EXACT(E133,VLOOKUP(D133,'dict-pitch'!$A$1:$D$50,3,0)),EXACT(E133,VLOOKUP(D133,'dict-pitch'!$A$1:$D$50,4,0)))</f>
        <v>1</v>
      </c>
    </row>
    <row r="134" spans="1:16" x14ac:dyDescent="0.25">
      <c r="A134">
        <v>846</v>
      </c>
      <c r="B134" s="85">
        <v>1</v>
      </c>
      <c r="C134" s="1">
        <f t="shared" si="6"/>
        <v>20</v>
      </c>
      <c r="D134" s="1">
        <v>55</v>
      </c>
      <c r="E134" s="82" t="s">
        <v>113</v>
      </c>
      <c r="F134" s="1">
        <v>2</v>
      </c>
      <c r="G134" s="1">
        <v>318</v>
      </c>
      <c r="H134" s="80">
        <f t="shared" si="7"/>
        <v>20.875</v>
      </c>
      <c r="I134" s="80">
        <f t="shared" si="8"/>
        <v>0.25</v>
      </c>
      <c r="J134" s="1">
        <v>4</v>
      </c>
      <c r="K134" s="1" t="str" cm="1">
        <f t="array" ref="K134">INDEX('dict-rhythm'!$A$1:$B$43,MATCH(TRUE,EXACT(J134,'dict-rhythm'!$A$1:$A$43),0),2)</f>
        <v>4</v>
      </c>
      <c r="L134" s="1" t="str">
        <f>_xlfn.IFNA(VLOOKUP(K134,'dict-rhythm'!$B$1:$C$53,2,0),K134)</f>
        <v>crotchet</v>
      </c>
      <c r="M134" s="23"/>
      <c r="N134" s="23"/>
      <c r="O134" t="str">
        <f>IF(RIGHT($O$1,1)="#",VLOOKUP(D134,'dict-pitch'!$A$1:$C$50,2,0),VLOOKUP(D134,'dict-pitch'!$A$1:$C$50,3,0))</f>
        <v>G3</v>
      </c>
      <c r="P134" t="b">
        <f>OR(EXACT(E134,O134),EXACT(E134,VLOOKUP(D134,'dict-pitch'!$A$1:$D$50,3,0)),EXACT(E134,VLOOKUP(D134,'dict-pitch'!$A$1:$D$50,4,0)))</f>
        <v>1</v>
      </c>
    </row>
    <row r="135" spans="1:16" x14ac:dyDescent="0.25">
      <c r="A135">
        <v>846</v>
      </c>
      <c r="B135" s="85">
        <v>1</v>
      </c>
      <c r="C135" s="1">
        <f t="shared" si="6"/>
        <v>21</v>
      </c>
      <c r="D135" s="1">
        <v>57</v>
      </c>
      <c r="E135" s="82" t="s">
        <v>114</v>
      </c>
      <c r="F135" s="1">
        <v>2</v>
      </c>
      <c r="G135" s="1">
        <v>322</v>
      </c>
      <c r="H135" s="80">
        <f t="shared" si="7"/>
        <v>21.125</v>
      </c>
      <c r="I135" s="80">
        <f t="shared" si="8"/>
        <v>6.25E-2</v>
      </c>
      <c r="J135" s="1">
        <v>1</v>
      </c>
      <c r="K135" s="1" t="str" cm="1">
        <f t="array" ref="K135">INDEX('dict-rhythm'!$A$1:$B$43,MATCH(TRUE,EXACT(J135,'dict-rhythm'!$A$1:$A$43),0),2)</f>
        <v>16</v>
      </c>
      <c r="L135" s="1" t="str">
        <f>_xlfn.IFNA(VLOOKUP(K135,'dict-rhythm'!$B$1:$C$53,2,0),K135)</f>
        <v>semiquaver</v>
      </c>
      <c r="M135" s="24"/>
      <c r="N135" s="24"/>
      <c r="O135" t="str">
        <f>IF(RIGHT($O$1,1)="#",VLOOKUP(D135,'dict-pitch'!$A$1:$C$50,2,0),VLOOKUP(D135,'dict-pitch'!$A$1:$C$50,3,0))</f>
        <v>A3</v>
      </c>
      <c r="P135" t="b">
        <f>OR(EXACT(E135,O135),EXACT(E135,VLOOKUP(D135,'dict-pitch'!$A$1:$D$50,3,0)),EXACT(E135,VLOOKUP(D135,'dict-pitch'!$A$1:$D$50,4,0)))</f>
        <v>1</v>
      </c>
    </row>
    <row r="136" spans="1:16" x14ac:dyDescent="0.25">
      <c r="A136">
        <v>846</v>
      </c>
      <c r="B136" s="85">
        <v>1</v>
      </c>
      <c r="C136" s="1">
        <f t="shared" si="6"/>
        <v>21</v>
      </c>
      <c r="D136" s="1">
        <v>55</v>
      </c>
      <c r="E136" s="82" t="s">
        <v>113</v>
      </c>
      <c r="F136" s="1">
        <v>-2</v>
      </c>
      <c r="G136" s="1">
        <v>323</v>
      </c>
      <c r="H136" s="80">
        <f t="shared" si="7"/>
        <v>21.1875</v>
      </c>
      <c r="I136" s="80">
        <f t="shared" si="8"/>
        <v>6.25E-2</v>
      </c>
      <c r="J136" s="1">
        <v>1</v>
      </c>
      <c r="K136" s="1" t="str" cm="1">
        <f t="array" ref="K136">INDEX('dict-rhythm'!$A$1:$B$43,MATCH(TRUE,EXACT(J136,'dict-rhythm'!$A$1:$A$43),0),2)</f>
        <v>16</v>
      </c>
      <c r="L136" s="1" t="str">
        <f>_xlfn.IFNA(VLOOKUP(K136,'dict-rhythm'!$B$1:$C$53,2,0),K136)</f>
        <v>semiquaver</v>
      </c>
      <c r="M136" s="22"/>
      <c r="N136" s="22"/>
      <c r="O136" t="str">
        <f>IF(RIGHT($O$1,1)="#",VLOOKUP(D136,'dict-pitch'!$A$1:$C$50,2,0),VLOOKUP(D136,'dict-pitch'!$A$1:$C$50,3,0))</f>
        <v>G3</v>
      </c>
      <c r="P136" t="b">
        <f>OR(EXACT(E136,O136),EXACT(E136,VLOOKUP(D136,'dict-pitch'!$A$1:$D$50,3,0)),EXACT(E136,VLOOKUP(D136,'dict-pitch'!$A$1:$D$50,4,0)))</f>
        <v>1</v>
      </c>
    </row>
    <row r="137" spans="1:16" x14ac:dyDescent="0.25">
      <c r="A137">
        <v>846</v>
      </c>
      <c r="B137" s="85">
        <v>1</v>
      </c>
      <c r="C137" s="1">
        <f t="shared" si="6"/>
        <v>21</v>
      </c>
      <c r="D137" s="1">
        <v>54</v>
      </c>
      <c r="E137" s="82" t="s">
        <v>117</v>
      </c>
      <c r="F137" s="1">
        <v>-2</v>
      </c>
      <c r="G137" s="1">
        <v>324</v>
      </c>
      <c r="H137" s="80">
        <f t="shared" si="7"/>
        <v>21.25</v>
      </c>
      <c r="I137" s="80">
        <f t="shared" si="8"/>
        <v>0.125</v>
      </c>
      <c r="J137" s="1">
        <v>2</v>
      </c>
      <c r="K137" s="1" t="str" cm="1">
        <f t="array" ref="K137">INDEX('dict-rhythm'!$A$1:$B$43,MATCH(TRUE,EXACT(J137,'dict-rhythm'!$A$1:$A$43),0),2)</f>
        <v>8</v>
      </c>
      <c r="L137" s="1" t="str">
        <f>_xlfn.IFNA(VLOOKUP(K137,'dict-rhythm'!$B$1:$C$53,2,0),K137)</f>
        <v>quaver note</v>
      </c>
      <c r="M137" s="22"/>
      <c r="N137" s="22"/>
      <c r="O137" t="str">
        <f>IF(RIGHT($O$1,1)="#",VLOOKUP(D137,'dict-pitch'!$A$1:$C$50,2,0),VLOOKUP(D137,'dict-pitch'!$A$1:$C$50,3,0))</f>
        <v>F#3</v>
      </c>
      <c r="P137" t="b">
        <f>OR(EXACT(E137,O137),EXACT(E137,VLOOKUP(D137,'dict-pitch'!$A$1:$D$50,3,0)),EXACT(E137,VLOOKUP(D137,'dict-pitch'!$A$1:$D$50,4,0)))</f>
        <v>1</v>
      </c>
    </row>
    <row r="138" spans="1:16" x14ac:dyDescent="0.25">
      <c r="A138">
        <v>846</v>
      </c>
      <c r="B138" s="85">
        <v>1</v>
      </c>
      <c r="C138" s="1">
        <f t="shared" si="6"/>
        <v>21</v>
      </c>
      <c r="D138" s="1">
        <v>50</v>
      </c>
      <c r="E138" s="82" t="s">
        <v>110</v>
      </c>
      <c r="F138" s="1">
        <v>-3</v>
      </c>
      <c r="G138" s="1">
        <v>326</v>
      </c>
      <c r="H138" s="80">
        <f t="shared" si="7"/>
        <v>21.375</v>
      </c>
      <c r="I138" s="80">
        <f t="shared" si="8"/>
        <v>0.125</v>
      </c>
      <c r="J138" s="1">
        <v>2</v>
      </c>
      <c r="K138" s="1" t="str" cm="1">
        <f t="array" ref="K138">INDEX('dict-rhythm'!$A$1:$B$43,MATCH(TRUE,EXACT(J138,'dict-rhythm'!$A$1:$A$43),0),2)</f>
        <v>8</v>
      </c>
      <c r="L138" s="1" t="str">
        <f>_xlfn.IFNA(VLOOKUP(K138,'dict-rhythm'!$B$1:$C$53,2,0),K138)</f>
        <v>quaver note</v>
      </c>
      <c r="M138" s="22"/>
      <c r="N138" s="22"/>
      <c r="O138" t="str">
        <f>IF(RIGHT($O$1,1)="#",VLOOKUP(D138,'dict-pitch'!$A$1:$C$50,2,0),VLOOKUP(D138,'dict-pitch'!$A$1:$C$50,3,0))</f>
        <v>D3</v>
      </c>
      <c r="P138" t="b">
        <f>OR(EXACT(E138,O138),EXACT(E138,VLOOKUP(D138,'dict-pitch'!$A$1:$D$50,3,0)),EXACT(E138,VLOOKUP(D138,'dict-pitch'!$A$1:$D$50,4,0)))</f>
        <v>1</v>
      </c>
    </row>
    <row r="139" spans="1:16" x14ac:dyDescent="0.25">
      <c r="A139">
        <v>846</v>
      </c>
      <c r="B139" s="85">
        <v>1</v>
      </c>
      <c r="C139" s="1">
        <f t="shared" si="6"/>
        <v>21</v>
      </c>
      <c r="D139" s="1">
        <v>55</v>
      </c>
      <c r="E139" s="82" t="s">
        <v>113</v>
      </c>
      <c r="F139" s="1">
        <v>4</v>
      </c>
      <c r="G139" s="1">
        <v>328</v>
      </c>
      <c r="H139" s="80">
        <f t="shared" si="7"/>
        <v>21.5</v>
      </c>
      <c r="I139" s="80">
        <f t="shared" si="8"/>
        <v>1</v>
      </c>
      <c r="J139" s="1">
        <v>16</v>
      </c>
      <c r="K139" s="1" t="str" cm="1">
        <f t="array" ref="K139">INDEX('dict-rhythm'!$A$1:$B$43,MATCH(TRUE,EXACT(J139,'dict-rhythm'!$A$1:$A$43),0),2)</f>
        <v>1</v>
      </c>
      <c r="L139" s="1" t="str">
        <f>_xlfn.IFNA(VLOOKUP(K139,'dict-rhythm'!$B$1:$C$53,2,0),K139)</f>
        <v>semibreve</v>
      </c>
      <c r="M139" s="23"/>
      <c r="N139" s="23"/>
      <c r="O139" t="str">
        <f>IF(RIGHT($O$1,1)="#",VLOOKUP(D139,'dict-pitch'!$A$1:$C$50,2,0),VLOOKUP(D139,'dict-pitch'!$A$1:$C$50,3,0))</f>
        <v>G3</v>
      </c>
      <c r="P139" t="b">
        <f>OR(EXACT(E139,O139),EXACT(E139,VLOOKUP(D139,'dict-pitch'!$A$1:$D$50,3,0)),EXACT(E139,VLOOKUP(D139,'dict-pitch'!$A$1:$D$50,4,0)))</f>
        <v>1</v>
      </c>
    </row>
    <row r="140" spans="1:16" x14ac:dyDescent="0.25">
      <c r="A140">
        <v>846</v>
      </c>
      <c r="B140" s="85">
        <v>1</v>
      </c>
      <c r="C140" s="1">
        <f t="shared" si="6"/>
        <v>22</v>
      </c>
      <c r="D140" s="1">
        <v>57</v>
      </c>
      <c r="E140" s="82" t="s">
        <v>114</v>
      </c>
      <c r="F140" s="1">
        <v>2</v>
      </c>
      <c r="G140" s="1">
        <v>344</v>
      </c>
      <c r="H140" s="80">
        <f t="shared" si="7"/>
        <v>22.5</v>
      </c>
      <c r="I140" s="80">
        <f t="shared" si="8"/>
        <v>0.25</v>
      </c>
      <c r="J140" s="1">
        <v>4</v>
      </c>
      <c r="K140" s="1" t="str" cm="1">
        <f t="array" ref="K140">INDEX('dict-rhythm'!$A$1:$B$43,MATCH(TRUE,EXACT(J140,'dict-rhythm'!$A$1:$A$43),0),2)</f>
        <v>4</v>
      </c>
      <c r="L140" s="1" t="str">
        <f>_xlfn.IFNA(VLOOKUP(K140,'dict-rhythm'!$B$1:$C$53,2,0),K140)</f>
        <v>crotchet</v>
      </c>
      <c r="M140" s="24"/>
      <c r="N140" s="24"/>
      <c r="O140" t="str">
        <f>IF(RIGHT($O$1,1)="#",VLOOKUP(D140,'dict-pitch'!$A$1:$C$50,2,0),VLOOKUP(D140,'dict-pitch'!$A$1:$C$50,3,0))</f>
        <v>A3</v>
      </c>
      <c r="P140" t="b">
        <f>OR(EXACT(E140,O140),EXACT(E140,VLOOKUP(D140,'dict-pitch'!$A$1:$D$50,3,0)),EXACT(E140,VLOOKUP(D140,'dict-pitch'!$A$1:$D$50,4,0)))</f>
        <v>1</v>
      </c>
    </row>
    <row r="141" spans="1:16" x14ac:dyDescent="0.25">
      <c r="A141">
        <v>846</v>
      </c>
      <c r="B141" s="85">
        <v>1</v>
      </c>
      <c r="C141" s="1">
        <f t="shared" si="6"/>
        <v>22</v>
      </c>
      <c r="D141" s="1">
        <v>59</v>
      </c>
      <c r="E141" s="82" t="s">
        <v>120</v>
      </c>
      <c r="F141" s="1">
        <v>2</v>
      </c>
      <c r="G141" s="1">
        <v>348</v>
      </c>
      <c r="H141" s="80">
        <f t="shared" si="7"/>
        <v>22.75</v>
      </c>
      <c r="I141" s="80">
        <f t="shared" si="8"/>
        <v>0.125</v>
      </c>
      <c r="J141" s="1">
        <v>2</v>
      </c>
      <c r="K141" s="1" t="str" cm="1">
        <f t="array" ref="K141">INDEX('dict-rhythm'!$A$1:$B$43,MATCH(TRUE,EXACT(J141,'dict-rhythm'!$A$1:$A$43),0),2)</f>
        <v>8</v>
      </c>
      <c r="L141" s="1" t="str">
        <f>_xlfn.IFNA(VLOOKUP(K141,'dict-rhythm'!$B$1:$C$53,2,0),K141)</f>
        <v>quaver note</v>
      </c>
      <c r="M141" s="22"/>
      <c r="N141" s="22"/>
      <c r="O141" t="str">
        <f>IF(RIGHT($O$1,1)="#",VLOOKUP(D141,'dict-pitch'!$A$1:$C$50,2,0),VLOOKUP(D141,'dict-pitch'!$A$1:$C$50,3,0))</f>
        <v>B3</v>
      </c>
      <c r="P141" t="b">
        <f>OR(EXACT(E141,O141),EXACT(E141,VLOOKUP(D141,'dict-pitch'!$A$1:$D$50,3,0)),EXACT(E141,VLOOKUP(D141,'dict-pitch'!$A$1:$D$50,4,0)))</f>
        <v>1</v>
      </c>
    </row>
    <row r="142" spans="1:16" x14ac:dyDescent="0.25">
      <c r="A142">
        <v>846</v>
      </c>
      <c r="B142" s="85">
        <v>1</v>
      </c>
      <c r="C142" s="1">
        <f t="shared" si="6"/>
        <v>22</v>
      </c>
      <c r="D142" s="1">
        <v>60</v>
      </c>
      <c r="E142" s="82" t="s">
        <v>121</v>
      </c>
      <c r="F142" s="1">
        <v>2</v>
      </c>
      <c r="G142" s="1">
        <v>350</v>
      </c>
      <c r="H142" s="80">
        <f t="shared" si="7"/>
        <v>22.875</v>
      </c>
      <c r="I142" s="80">
        <f t="shared" si="8"/>
        <v>0.125</v>
      </c>
      <c r="J142" s="1">
        <v>2</v>
      </c>
      <c r="K142" s="1" t="str" cm="1">
        <f t="array" ref="K142">INDEX('dict-rhythm'!$A$1:$B$43,MATCH(TRUE,EXACT(J142,'dict-rhythm'!$A$1:$A$43),0),2)</f>
        <v>8</v>
      </c>
      <c r="L142" s="1" t="str">
        <f>_xlfn.IFNA(VLOOKUP(K142,'dict-rhythm'!$B$1:$C$53,2,0),K142)</f>
        <v>quaver note</v>
      </c>
      <c r="M142" s="23"/>
      <c r="N142" s="23"/>
      <c r="O142" t="str">
        <f>IF(RIGHT($O$1,1)="#",VLOOKUP(D142,'dict-pitch'!$A$1:$C$50,2,0),VLOOKUP(D142,'dict-pitch'!$A$1:$C$50,3,0))</f>
        <v>C4</v>
      </c>
      <c r="P142" t="b">
        <f>OR(EXACT(E142,O142),EXACT(E142,VLOOKUP(D142,'dict-pitch'!$A$1:$D$50,3,0)),EXACT(E142,VLOOKUP(D142,'dict-pitch'!$A$1:$D$50,4,0)))</f>
        <v>1</v>
      </c>
    </row>
    <row r="143" spans="1:16" x14ac:dyDescent="0.25">
      <c r="A143">
        <v>846</v>
      </c>
      <c r="B143" s="85">
        <v>1</v>
      </c>
      <c r="C143" s="1">
        <f t="shared" si="6"/>
        <v>23</v>
      </c>
      <c r="D143" s="1">
        <v>53</v>
      </c>
      <c r="E143" s="82" t="s">
        <v>112</v>
      </c>
      <c r="F143" s="1">
        <v>-5</v>
      </c>
      <c r="G143" s="1">
        <v>352</v>
      </c>
      <c r="H143" s="80">
        <f t="shared" si="7"/>
        <v>23</v>
      </c>
      <c r="I143" s="80">
        <f t="shared" si="8"/>
        <v>6.25E-2</v>
      </c>
      <c r="J143" s="1">
        <v>1</v>
      </c>
      <c r="K143" s="1" t="str" cm="1">
        <f t="array" ref="K143">INDEX('dict-rhythm'!$A$1:$B$43,MATCH(TRUE,EXACT(J143,'dict-rhythm'!$A$1:$A$43),0),2)</f>
        <v>16</v>
      </c>
      <c r="L143" s="1" t="str">
        <f>_xlfn.IFNA(VLOOKUP(K143,'dict-rhythm'!$B$1:$C$53,2,0),K143)</f>
        <v>semiquaver</v>
      </c>
      <c r="M143" s="24"/>
      <c r="N143" s="24"/>
      <c r="O143" t="str">
        <f>IF(RIGHT($O$1,1)="#",VLOOKUP(D143,'dict-pitch'!$A$1:$C$50,2,0),VLOOKUP(D143,'dict-pitch'!$A$1:$C$50,3,0))</f>
        <v>F3</v>
      </c>
      <c r="P143" t="b">
        <f>OR(EXACT(E143,O143),EXACT(E143,VLOOKUP(D143,'dict-pitch'!$A$1:$D$50,3,0)),EXACT(E143,VLOOKUP(D143,'dict-pitch'!$A$1:$D$50,4,0)))</f>
        <v>1</v>
      </c>
    </row>
    <row r="144" spans="1:16" x14ac:dyDescent="0.25">
      <c r="A144">
        <v>846</v>
      </c>
      <c r="B144" s="85">
        <v>1</v>
      </c>
      <c r="C144" s="1">
        <f t="shared" si="6"/>
        <v>23</v>
      </c>
      <c r="D144" s="1">
        <v>57</v>
      </c>
      <c r="E144" s="82" t="s">
        <v>114</v>
      </c>
      <c r="F144" s="1">
        <v>3</v>
      </c>
      <c r="G144" s="1">
        <v>353</v>
      </c>
      <c r="H144" s="80">
        <f t="shared" si="7"/>
        <v>23.0625</v>
      </c>
      <c r="I144" s="80">
        <f t="shared" si="8"/>
        <v>6.25E-2</v>
      </c>
      <c r="J144" s="1">
        <v>1</v>
      </c>
      <c r="K144" s="1" t="str" cm="1">
        <f t="array" ref="K144">INDEX('dict-rhythm'!$A$1:$B$43,MATCH(TRUE,EXACT(J144,'dict-rhythm'!$A$1:$A$43),0),2)</f>
        <v>16</v>
      </c>
      <c r="L144" s="1" t="str">
        <f>_xlfn.IFNA(VLOOKUP(K144,'dict-rhythm'!$B$1:$C$53,2,0),K144)</f>
        <v>semiquaver</v>
      </c>
      <c r="M144" s="22"/>
      <c r="N144" s="22"/>
      <c r="O144" t="str">
        <f>IF(RIGHT($O$1,1)="#",VLOOKUP(D144,'dict-pitch'!$A$1:$C$50,2,0),VLOOKUP(D144,'dict-pitch'!$A$1:$C$50,3,0))</f>
        <v>A3</v>
      </c>
      <c r="P144" t="b">
        <f>OR(EXACT(E144,O144),EXACT(E144,VLOOKUP(D144,'dict-pitch'!$A$1:$D$50,3,0)),EXACT(E144,VLOOKUP(D144,'dict-pitch'!$A$1:$D$50,4,0)))</f>
        <v>1</v>
      </c>
    </row>
    <row r="145" spans="1:16" x14ac:dyDescent="0.25">
      <c r="A145">
        <v>846</v>
      </c>
      <c r="B145" s="85">
        <v>1</v>
      </c>
      <c r="C145" s="1">
        <f t="shared" si="6"/>
        <v>23</v>
      </c>
      <c r="D145" s="1">
        <v>55</v>
      </c>
      <c r="E145" s="82" t="s">
        <v>113</v>
      </c>
      <c r="F145" s="1">
        <v>-2</v>
      </c>
      <c r="G145" s="1">
        <v>354</v>
      </c>
      <c r="H145" s="80">
        <f t="shared" si="7"/>
        <v>23.125</v>
      </c>
      <c r="I145" s="80">
        <f t="shared" si="8"/>
        <v>6.25E-2</v>
      </c>
      <c r="J145" s="1">
        <v>1</v>
      </c>
      <c r="K145" s="1" t="str" cm="1">
        <f t="array" ref="K145">INDEX('dict-rhythm'!$A$1:$B$43,MATCH(TRUE,EXACT(J145,'dict-rhythm'!$A$1:$A$43),0),2)</f>
        <v>16</v>
      </c>
      <c r="L145" s="1" t="str">
        <f>_xlfn.IFNA(VLOOKUP(K145,'dict-rhythm'!$B$1:$C$53,2,0),K145)</f>
        <v>semiquaver</v>
      </c>
      <c r="M145" s="22"/>
      <c r="N145" s="22"/>
      <c r="O145" t="str">
        <f>IF(RIGHT($O$1,1)="#",VLOOKUP(D145,'dict-pitch'!$A$1:$C$50,2,0),VLOOKUP(D145,'dict-pitch'!$A$1:$C$50,3,0))</f>
        <v>G3</v>
      </c>
      <c r="P145" t="b">
        <f>OR(EXACT(E145,O145),EXACT(E145,VLOOKUP(D145,'dict-pitch'!$A$1:$D$50,3,0)),EXACT(E145,VLOOKUP(D145,'dict-pitch'!$A$1:$D$50,4,0)))</f>
        <v>1</v>
      </c>
    </row>
    <row r="146" spans="1:16" x14ac:dyDescent="0.25">
      <c r="A146">
        <v>846</v>
      </c>
      <c r="B146" s="85">
        <v>1</v>
      </c>
      <c r="C146" s="1">
        <f t="shared" si="6"/>
        <v>23</v>
      </c>
      <c r="D146" s="1">
        <v>53</v>
      </c>
      <c r="E146" s="82" t="s">
        <v>112</v>
      </c>
      <c r="F146" s="1">
        <v>-2</v>
      </c>
      <c r="G146" s="1">
        <v>355</v>
      </c>
      <c r="H146" s="80">
        <f t="shared" si="7"/>
        <v>23.1875</v>
      </c>
      <c r="I146" s="80">
        <f t="shared" si="8"/>
        <v>6.25E-2</v>
      </c>
      <c r="J146" s="1">
        <v>1</v>
      </c>
      <c r="K146" s="1" t="str" cm="1">
        <f t="array" ref="K146">INDEX('dict-rhythm'!$A$1:$B$43,MATCH(TRUE,EXACT(J146,'dict-rhythm'!$A$1:$A$43),0),2)</f>
        <v>16</v>
      </c>
      <c r="L146" s="1" t="str">
        <f>_xlfn.IFNA(VLOOKUP(K146,'dict-rhythm'!$B$1:$C$53,2,0),K146)</f>
        <v>semiquaver</v>
      </c>
      <c r="M146" s="22"/>
      <c r="N146" s="22"/>
      <c r="O146" t="str">
        <f>IF(RIGHT($O$1,1)="#",VLOOKUP(D146,'dict-pitch'!$A$1:$C$50,2,0),VLOOKUP(D146,'dict-pitch'!$A$1:$C$50,3,0))</f>
        <v>F3</v>
      </c>
      <c r="P146" t="b">
        <f>OR(EXACT(E146,O146),EXACT(E146,VLOOKUP(D146,'dict-pitch'!$A$1:$D$50,3,0)),EXACT(E146,VLOOKUP(D146,'dict-pitch'!$A$1:$D$50,4,0)))</f>
        <v>1</v>
      </c>
    </row>
    <row r="147" spans="1:16" x14ac:dyDescent="0.25">
      <c r="A147">
        <v>846</v>
      </c>
      <c r="B147" s="85">
        <v>1</v>
      </c>
      <c r="C147" s="1">
        <f t="shared" si="6"/>
        <v>23</v>
      </c>
      <c r="D147" s="1">
        <v>52</v>
      </c>
      <c r="E147" s="82" t="s">
        <v>111</v>
      </c>
      <c r="F147" s="1">
        <v>-2</v>
      </c>
      <c r="G147" s="1">
        <v>356</v>
      </c>
      <c r="H147" s="80">
        <f t="shared" si="7"/>
        <v>23.25</v>
      </c>
      <c r="I147" s="80">
        <f t="shared" si="8"/>
        <v>6.25E-2</v>
      </c>
      <c r="J147" s="1">
        <v>1</v>
      </c>
      <c r="K147" s="1" t="str" cm="1">
        <f t="array" ref="K147">INDEX('dict-rhythm'!$A$1:$B$43,MATCH(TRUE,EXACT(J147,'dict-rhythm'!$A$1:$A$43),0),2)</f>
        <v>16</v>
      </c>
      <c r="L147" s="1" t="str">
        <f>_xlfn.IFNA(VLOOKUP(K147,'dict-rhythm'!$B$1:$C$53,2,0),K147)</f>
        <v>semiquaver</v>
      </c>
      <c r="M147" s="22"/>
      <c r="N147" s="22"/>
      <c r="O147" t="str">
        <f>IF(RIGHT($O$1,1)="#",VLOOKUP(D147,'dict-pitch'!$A$1:$C$50,2,0),VLOOKUP(D147,'dict-pitch'!$A$1:$C$50,3,0))</f>
        <v>E3</v>
      </c>
      <c r="P147" t="b">
        <f>OR(EXACT(E147,O147),EXACT(E147,VLOOKUP(D147,'dict-pitch'!$A$1:$D$50,3,0)),EXACT(E147,VLOOKUP(D147,'dict-pitch'!$A$1:$D$50,4,0)))</f>
        <v>1</v>
      </c>
    </row>
    <row r="148" spans="1:16" x14ac:dyDescent="0.25">
      <c r="A148">
        <v>846</v>
      </c>
      <c r="B148" s="85">
        <v>1</v>
      </c>
      <c r="C148" s="1">
        <f t="shared" si="6"/>
        <v>23</v>
      </c>
      <c r="D148" s="1">
        <v>50</v>
      </c>
      <c r="E148" s="82" t="s">
        <v>110</v>
      </c>
      <c r="F148" s="1">
        <v>-2</v>
      </c>
      <c r="G148" s="1">
        <v>357</v>
      </c>
      <c r="H148" s="80">
        <f t="shared" si="7"/>
        <v>23.3125</v>
      </c>
      <c r="I148" s="80">
        <f t="shared" si="8"/>
        <v>6.25E-2</v>
      </c>
      <c r="J148" s="1">
        <v>1</v>
      </c>
      <c r="K148" s="1" t="str" cm="1">
        <f t="array" ref="K148">INDEX('dict-rhythm'!$A$1:$B$43,MATCH(TRUE,EXACT(J148,'dict-rhythm'!$A$1:$A$43),0),2)</f>
        <v>16</v>
      </c>
      <c r="L148" s="1" t="str">
        <f>_xlfn.IFNA(VLOOKUP(K148,'dict-rhythm'!$B$1:$C$53,2,0),K148)</f>
        <v>semiquaver</v>
      </c>
      <c r="M148" s="22"/>
      <c r="N148" s="22"/>
      <c r="O148" t="str">
        <f>IF(RIGHT($O$1,1)="#",VLOOKUP(D148,'dict-pitch'!$A$1:$C$50,2,0),VLOOKUP(D148,'dict-pitch'!$A$1:$C$50,3,0))</f>
        <v>D3</v>
      </c>
      <c r="P148" t="b">
        <f>OR(EXACT(E148,O148),EXACT(E148,VLOOKUP(D148,'dict-pitch'!$A$1:$D$50,3,0)),EXACT(E148,VLOOKUP(D148,'dict-pitch'!$A$1:$D$50,4,0)))</f>
        <v>1</v>
      </c>
    </row>
    <row r="149" spans="1:16" x14ac:dyDescent="0.25">
      <c r="A149">
        <v>846</v>
      </c>
      <c r="B149" s="85">
        <v>1</v>
      </c>
      <c r="C149" s="1">
        <f t="shared" si="6"/>
        <v>23</v>
      </c>
      <c r="D149" s="1">
        <v>48</v>
      </c>
      <c r="E149" s="82" t="s">
        <v>109</v>
      </c>
      <c r="F149" s="1">
        <v>-2</v>
      </c>
      <c r="G149" s="1">
        <v>358</v>
      </c>
      <c r="H149" s="80">
        <f t="shared" si="7"/>
        <v>23.375</v>
      </c>
      <c r="I149" s="80">
        <f t="shared" si="8"/>
        <v>6.25E-2</v>
      </c>
      <c r="J149" s="1">
        <v>1</v>
      </c>
      <c r="K149" s="1" t="str" cm="1">
        <f t="array" ref="K149">INDEX('dict-rhythm'!$A$1:$B$43,MATCH(TRUE,EXACT(J149,'dict-rhythm'!$A$1:$A$43),0),2)</f>
        <v>16</v>
      </c>
      <c r="L149" s="1" t="str">
        <f>_xlfn.IFNA(VLOOKUP(K149,'dict-rhythm'!$B$1:$C$53,2,0),K149)</f>
        <v>semiquaver</v>
      </c>
      <c r="M149" s="22"/>
      <c r="N149" s="22"/>
      <c r="O149" t="str">
        <f>IF(RIGHT($O$1,1)="#",VLOOKUP(D149,'dict-pitch'!$A$1:$C$50,2,0),VLOOKUP(D149,'dict-pitch'!$A$1:$C$50,3,0))</f>
        <v>C3</v>
      </c>
      <c r="P149" t="b">
        <f>OR(EXACT(E149,O149),EXACT(E149,VLOOKUP(D149,'dict-pitch'!$A$1:$D$50,3,0)),EXACT(E149,VLOOKUP(D149,'dict-pitch'!$A$1:$D$50,4,0)))</f>
        <v>1</v>
      </c>
    </row>
    <row r="150" spans="1:16" x14ac:dyDescent="0.25">
      <c r="A150">
        <v>846</v>
      </c>
      <c r="B150" s="85">
        <v>1</v>
      </c>
      <c r="C150" s="1">
        <f t="shared" si="6"/>
        <v>23</v>
      </c>
      <c r="D150" s="1">
        <v>47</v>
      </c>
      <c r="E150" s="82" t="s">
        <v>115</v>
      </c>
      <c r="F150" s="1">
        <v>-2</v>
      </c>
      <c r="G150" s="1">
        <v>359</v>
      </c>
      <c r="H150" s="80">
        <f t="shared" si="7"/>
        <v>23.4375</v>
      </c>
      <c r="I150" s="80">
        <f t="shared" si="8"/>
        <v>6.25E-2</v>
      </c>
      <c r="J150" s="1">
        <v>1</v>
      </c>
      <c r="K150" s="1" t="str" cm="1">
        <f t="array" ref="K150">INDEX('dict-rhythm'!$A$1:$B$43,MATCH(TRUE,EXACT(J150,'dict-rhythm'!$A$1:$A$43),0),2)</f>
        <v>16</v>
      </c>
      <c r="L150" s="1" t="str">
        <f>_xlfn.IFNA(VLOOKUP(K150,'dict-rhythm'!$B$1:$C$53,2,0),K150)</f>
        <v>semiquaver</v>
      </c>
      <c r="M150" s="22"/>
      <c r="N150" s="22"/>
      <c r="O150" t="str">
        <f>IF(RIGHT($O$1,1)="#",VLOOKUP(D150,'dict-pitch'!$A$1:$C$50,2,0),VLOOKUP(D150,'dict-pitch'!$A$1:$C$50,3,0))</f>
        <v>B2</v>
      </c>
      <c r="P150" t="b">
        <f>OR(EXACT(E150,O150),EXACT(E150,VLOOKUP(D150,'dict-pitch'!$A$1:$D$50,3,0)),EXACT(E150,VLOOKUP(D150,'dict-pitch'!$A$1:$D$50,4,0)))</f>
        <v>1</v>
      </c>
    </row>
    <row r="151" spans="1:16" x14ac:dyDescent="0.25">
      <c r="A151">
        <v>846</v>
      </c>
      <c r="B151" s="85">
        <v>1</v>
      </c>
      <c r="C151" s="1">
        <f t="shared" si="6"/>
        <v>23</v>
      </c>
      <c r="D151" s="1">
        <v>48</v>
      </c>
      <c r="E151" s="82" t="s">
        <v>109</v>
      </c>
      <c r="F151" s="1">
        <v>2</v>
      </c>
      <c r="G151" s="1">
        <v>360</v>
      </c>
      <c r="H151" s="80">
        <f t="shared" si="7"/>
        <v>23.5</v>
      </c>
      <c r="I151" s="80">
        <f t="shared" si="8"/>
        <v>6.25E-2</v>
      </c>
      <c r="J151" s="1">
        <v>1</v>
      </c>
      <c r="K151" s="1" t="str" cm="1">
        <f t="array" ref="K151">INDEX('dict-rhythm'!$A$1:$B$43,MATCH(TRUE,EXACT(J151,'dict-rhythm'!$A$1:$A$43),0),2)</f>
        <v>16</v>
      </c>
      <c r="L151" s="1" t="str">
        <f>_xlfn.IFNA(VLOOKUP(K151,'dict-rhythm'!$B$1:$C$53,2,0),K151)</f>
        <v>semiquaver</v>
      </c>
      <c r="M151" s="22"/>
      <c r="N151" s="22"/>
      <c r="O151" t="str">
        <f>IF(RIGHT($O$1,1)="#",VLOOKUP(D151,'dict-pitch'!$A$1:$C$50,2,0),VLOOKUP(D151,'dict-pitch'!$A$1:$C$50,3,0))</f>
        <v>C3</v>
      </c>
      <c r="P151" t="b">
        <f>OR(EXACT(E151,O151),EXACT(E151,VLOOKUP(D151,'dict-pitch'!$A$1:$D$50,3,0)),EXACT(E151,VLOOKUP(D151,'dict-pitch'!$A$1:$D$50,4,0)))</f>
        <v>1</v>
      </c>
    </row>
    <row r="152" spans="1:16" x14ac:dyDescent="0.25">
      <c r="A152">
        <v>846</v>
      </c>
      <c r="B152" s="85">
        <v>1</v>
      </c>
      <c r="C152" s="1">
        <f t="shared" si="6"/>
        <v>23</v>
      </c>
      <c r="D152" s="1">
        <v>50</v>
      </c>
      <c r="E152" s="82" t="s">
        <v>110</v>
      </c>
      <c r="F152" s="1">
        <v>2</v>
      </c>
      <c r="G152" s="1">
        <v>361</v>
      </c>
      <c r="H152" s="80">
        <f t="shared" si="7"/>
        <v>23.5625</v>
      </c>
      <c r="I152" s="80">
        <f t="shared" si="8"/>
        <v>6.25E-2</v>
      </c>
      <c r="J152" s="1">
        <v>1</v>
      </c>
      <c r="K152" s="1" t="str" cm="1">
        <f t="array" ref="K152">INDEX('dict-rhythm'!$A$1:$B$43,MATCH(TRUE,EXACT(J152,'dict-rhythm'!$A$1:$A$43),0),2)</f>
        <v>16</v>
      </c>
      <c r="L152" s="1" t="str">
        <f>_xlfn.IFNA(VLOOKUP(K152,'dict-rhythm'!$B$1:$C$53,2,0),K152)</f>
        <v>semiquaver</v>
      </c>
      <c r="M152" s="22"/>
      <c r="N152" s="22"/>
      <c r="O152" t="str">
        <f>IF(RIGHT($O$1,1)="#",VLOOKUP(D152,'dict-pitch'!$A$1:$C$50,2,0),VLOOKUP(D152,'dict-pitch'!$A$1:$C$50,3,0))</f>
        <v>D3</v>
      </c>
      <c r="P152" t="b">
        <f>OR(EXACT(E152,O152),EXACT(E152,VLOOKUP(D152,'dict-pitch'!$A$1:$D$50,3,0)),EXACT(E152,VLOOKUP(D152,'dict-pitch'!$A$1:$D$50,4,0)))</f>
        <v>1</v>
      </c>
    </row>
    <row r="153" spans="1:16" x14ac:dyDescent="0.25">
      <c r="A153">
        <v>846</v>
      </c>
      <c r="B153" s="85">
        <v>1</v>
      </c>
      <c r="C153" s="1">
        <f t="shared" si="6"/>
        <v>23</v>
      </c>
      <c r="D153" s="1">
        <v>52</v>
      </c>
      <c r="E153" s="82" t="s">
        <v>111</v>
      </c>
      <c r="F153" s="1">
        <v>2</v>
      </c>
      <c r="G153" s="1">
        <v>362</v>
      </c>
      <c r="H153" s="80">
        <f t="shared" si="7"/>
        <v>23.625</v>
      </c>
      <c r="I153" s="80">
        <f t="shared" si="8"/>
        <v>6.25E-2</v>
      </c>
      <c r="J153" s="1">
        <v>1</v>
      </c>
      <c r="K153" s="1" t="str" cm="1">
        <f t="array" ref="K153">INDEX('dict-rhythm'!$A$1:$B$43,MATCH(TRUE,EXACT(J153,'dict-rhythm'!$A$1:$A$43),0),2)</f>
        <v>16</v>
      </c>
      <c r="L153" s="1" t="str">
        <f>_xlfn.IFNA(VLOOKUP(K153,'dict-rhythm'!$B$1:$C$53,2,0),K153)</f>
        <v>semiquaver</v>
      </c>
      <c r="M153" s="22"/>
      <c r="N153" s="22"/>
      <c r="O153" t="str">
        <f>IF(RIGHT($O$1,1)="#",VLOOKUP(D153,'dict-pitch'!$A$1:$C$50,2,0),VLOOKUP(D153,'dict-pitch'!$A$1:$C$50,3,0))</f>
        <v>E3</v>
      </c>
      <c r="P153" t="b">
        <f>OR(EXACT(E153,O153),EXACT(E153,VLOOKUP(D153,'dict-pitch'!$A$1:$D$50,3,0)),EXACT(E153,VLOOKUP(D153,'dict-pitch'!$A$1:$D$50,4,0)))</f>
        <v>1</v>
      </c>
    </row>
    <row r="154" spans="1:16" x14ac:dyDescent="0.25">
      <c r="A154">
        <v>846</v>
      </c>
      <c r="B154" s="85">
        <v>1</v>
      </c>
      <c r="C154" s="1">
        <f t="shared" si="6"/>
        <v>23</v>
      </c>
      <c r="D154" s="1">
        <v>53</v>
      </c>
      <c r="E154" s="82" t="s">
        <v>112</v>
      </c>
      <c r="F154" s="1">
        <v>2</v>
      </c>
      <c r="G154" s="1">
        <v>363</v>
      </c>
      <c r="H154" s="80">
        <f t="shared" si="7"/>
        <v>23.6875</v>
      </c>
      <c r="I154" s="80">
        <f t="shared" si="8"/>
        <v>6.25E-2</v>
      </c>
      <c r="J154" s="1">
        <v>1</v>
      </c>
      <c r="K154" s="1" t="str" cm="1">
        <f t="array" ref="K154">INDEX('dict-rhythm'!$A$1:$B$43,MATCH(TRUE,EXACT(J154,'dict-rhythm'!$A$1:$A$43),0),2)</f>
        <v>16</v>
      </c>
      <c r="L154" s="1" t="str">
        <f>_xlfn.IFNA(VLOOKUP(K154,'dict-rhythm'!$B$1:$C$53,2,0),K154)</f>
        <v>semiquaver</v>
      </c>
      <c r="M154" s="22"/>
      <c r="N154" s="22"/>
      <c r="O154" t="str">
        <f>IF(RIGHT($O$1,1)="#",VLOOKUP(D154,'dict-pitch'!$A$1:$C$50,2,0),VLOOKUP(D154,'dict-pitch'!$A$1:$C$50,3,0))</f>
        <v>F3</v>
      </c>
      <c r="P154" t="b">
        <f>OR(EXACT(E154,O154),EXACT(E154,VLOOKUP(D154,'dict-pitch'!$A$1:$D$50,3,0)),EXACT(E154,VLOOKUP(D154,'dict-pitch'!$A$1:$D$50,4,0)))</f>
        <v>1</v>
      </c>
    </row>
    <row r="155" spans="1:16" x14ac:dyDescent="0.25">
      <c r="A155">
        <v>846</v>
      </c>
      <c r="B155" s="85">
        <v>1</v>
      </c>
      <c r="C155" s="1">
        <f t="shared" si="6"/>
        <v>23</v>
      </c>
      <c r="D155" s="1">
        <v>55</v>
      </c>
      <c r="E155" s="82" t="s">
        <v>113</v>
      </c>
      <c r="F155" s="1">
        <v>2</v>
      </c>
      <c r="G155" s="1">
        <v>364</v>
      </c>
      <c r="H155" s="80">
        <f t="shared" si="7"/>
        <v>23.75</v>
      </c>
      <c r="I155" s="80">
        <f t="shared" si="8"/>
        <v>0.125</v>
      </c>
      <c r="J155" s="1">
        <v>2</v>
      </c>
      <c r="K155" s="1" t="str" cm="1">
        <f t="array" ref="K155">INDEX('dict-rhythm'!$A$1:$B$43,MATCH(TRUE,EXACT(J155,'dict-rhythm'!$A$1:$A$43),0),2)</f>
        <v>8</v>
      </c>
      <c r="L155" s="1" t="str">
        <f>_xlfn.IFNA(VLOOKUP(K155,'dict-rhythm'!$B$1:$C$53,2,0),K155)</f>
        <v>quaver note</v>
      </c>
      <c r="M155" s="22"/>
      <c r="N155" s="22"/>
      <c r="O155" t="str">
        <f>IF(RIGHT($O$1,1)="#",VLOOKUP(D155,'dict-pitch'!$A$1:$C$50,2,0),VLOOKUP(D155,'dict-pitch'!$A$1:$C$50,3,0))</f>
        <v>G3</v>
      </c>
      <c r="P155" t="b">
        <f>OR(EXACT(E155,O155),EXACT(E155,VLOOKUP(D155,'dict-pitch'!$A$1:$D$50,3,0)),EXACT(E155,VLOOKUP(D155,'dict-pitch'!$A$1:$D$50,4,0)))</f>
        <v>1</v>
      </c>
    </row>
    <row r="156" spans="1:16" x14ac:dyDescent="0.25">
      <c r="A156">
        <v>846</v>
      </c>
      <c r="B156" s="85">
        <v>1</v>
      </c>
      <c r="C156" s="1">
        <f t="shared" si="6"/>
        <v>23</v>
      </c>
      <c r="D156" s="1">
        <v>43</v>
      </c>
      <c r="E156" s="82" t="s">
        <v>123</v>
      </c>
      <c r="F156" s="1">
        <v>-8</v>
      </c>
      <c r="G156" s="1">
        <v>366</v>
      </c>
      <c r="H156" s="80">
        <f t="shared" si="7"/>
        <v>23.875</v>
      </c>
      <c r="I156" s="80">
        <f t="shared" si="8"/>
        <v>0.125</v>
      </c>
      <c r="J156" s="1">
        <v>2</v>
      </c>
      <c r="K156" s="1" t="str" cm="1">
        <f t="array" ref="K156">INDEX('dict-rhythm'!$A$1:$B$43,MATCH(TRUE,EXACT(J156,'dict-rhythm'!$A$1:$A$43),0),2)</f>
        <v>8</v>
      </c>
      <c r="L156" s="1" t="str">
        <f>_xlfn.IFNA(VLOOKUP(K156,'dict-rhythm'!$B$1:$C$53,2,0),K156)</f>
        <v>quaver note</v>
      </c>
      <c r="M156" s="23"/>
      <c r="N156" s="23"/>
      <c r="O156" t="str">
        <f>IF(RIGHT($O$1,1)="#",VLOOKUP(D156,'dict-pitch'!$A$1:$C$50,2,0),VLOOKUP(D156,'dict-pitch'!$A$1:$C$50,3,0))</f>
        <v>G2</v>
      </c>
      <c r="P156" t="b">
        <f>OR(EXACT(E156,O156),EXACT(E156,VLOOKUP(D156,'dict-pitch'!$A$1:$D$50,3,0)),EXACT(E156,VLOOKUP(D156,'dict-pitch'!$A$1:$D$50,4,0)))</f>
        <v>1</v>
      </c>
    </row>
    <row r="157" spans="1:16" x14ac:dyDescent="0.25">
      <c r="A157">
        <v>846</v>
      </c>
      <c r="B157" s="85">
        <v>1</v>
      </c>
      <c r="C157" s="1">
        <f t="shared" si="6"/>
        <v>24</v>
      </c>
      <c r="D157" s="1">
        <v>48</v>
      </c>
      <c r="E157" s="82" t="s">
        <v>109</v>
      </c>
      <c r="F157" s="1">
        <v>4</v>
      </c>
      <c r="G157" s="1">
        <v>368</v>
      </c>
      <c r="H157" s="80">
        <f t="shared" si="7"/>
        <v>24</v>
      </c>
      <c r="I157" s="80">
        <f t="shared" si="8"/>
        <v>1</v>
      </c>
      <c r="J157" s="1">
        <v>16</v>
      </c>
      <c r="K157" s="1" t="str" cm="1">
        <f t="array" ref="K157">INDEX('dict-rhythm'!$A$1:$B$43,MATCH(TRUE,EXACT(J157,'dict-rhythm'!$A$1:$A$43),0),2)</f>
        <v>1</v>
      </c>
      <c r="L157" s="1" t="str">
        <f>_xlfn.IFNA(VLOOKUP(K157,'dict-rhythm'!$B$1:$C$53,2,0),K157)</f>
        <v>semibreve</v>
      </c>
      <c r="M157" s="26"/>
      <c r="N157" s="26"/>
      <c r="O157" t="str">
        <f>IF(RIGHT($O$1,1)="#",VLOOKUP(D157,'dict-pitch'!$A$1:$C$50,2,0),VLOOKUP(D157,'dict-pitch'!$A$1:$C$50,3,0))</f>
        <v>C3</v>
      </c>
      <c r="P157" t="b">
        <f>OR(EXACT(E157,O157),EXACT(E157,VLOOKUP(D157,'dict-pitch'!$A$1:$D$50,3,0)),EXACT(E157,VLOOKUP(D157,'dict-pitch'!$A$1:$D$50,4,0)))</f>
        <v>1</v>
      </c>
    </row>
    <row r="158" spans="1:16" x14ac:dyDescent="0.25">
      <c r="A158">
        <v>846</v>
      </c>
      <c r="B158" s="85">
        <v>1</v>
      </c>
      <c r="C158" s="1">
        <f t="shared" si="6"/>
        <v>25</v>
      </c>
      <c r="D158" s="1">
        <v>48</v>
      </c>
      <c r="E158" s="82" t="s">
        <v>109</v>
      </c>
      <c r="F158" s="1">
        <v>0</v>
      </c>
      <c r="G158" s="1">
        <v>384</v>
      </c>
      <c r="H158" s="80">
        <f t="shared" si="7"/>
        <v>25</v>
      </c>
      <c r="I158" s="80">
        <f t="shared" si="8"/>
        <v>1</v>
      </c>
      <c r="J158" s="1">
        <v>16</v>
      </c>
      <c r="K158" s="1" t="str" cm="1">
        <f t="array" ref="K158">INDEX('dict-rhythm'!$A$1:$B$43,MATCH(TRUE,EXACT(J158,'dict-rhythm'!$A$1:$A$43),0),2)</f>
        <v>1</v>
      </c>
      <c r="L158" s="1" t="str">
        <f>_xlfn.IFNA(VLOOKUP(K158,'dict-rhythm'!$B$1:$C$53,2,0),K158)</f>
        <v>semibreve</v>
      </c>
      <c r="M158" s="27"/>
      <c r="N158" s="27"/>
      <c r="O158" t="str">
        <f>IF(RIGHT($O$1,1)="#",VLOOKUP(D158,'dict-pitch'!$A$1:$C$50,2,0),VLOOKUP(D158,'dict-pitch'!$A$1:$C$50,3,0))</f>
        <v>C3</v>
      </c>
      <c r="P158" t="b">
        <f>OR(EXACT(E158,O158),EXACT(E158,VLOOKUP(D158,'dict-pitch'!$A$1:$D$50,3,0)),EXACT(E158,VLOOKUP(D158,'dict-pitch'!$A$1:$D$50,4,0)))</f>
        <v>1</v>
      </c>
    </row>
    <row r="159" spans="1:16" x14ac:dyDescent="0.25">
      <c r="A159">
        <v>846</v>
      </c>
      <c r="B159" s="85">
        <v>1</v>
      </c>
      <c r="C159" s="1">
        <f t="shared" si="6"/>
        <v>26</v>
      </c>
      <c r="D159" s="1">
        <v>48</v>
      </c>
      <c r="E159" s="82" t="s">
        <v>109</v>
      </c>
      <c r="F159" s="1">
        <v>0</v>
      </c>
      <c r="G159" s="1">
        <v>400</v>
      </c>
      <c r="H159" s="80">
        <f t="shared" si="7"/>
        <v>26</v>
      </c>
      <c r="I159" s="80">
        <f t="shared" si="8"/>
        <v>1</v>
      </c>
      <c r="J159" s="1">
        <v>16</v>
      </c>
      <c r="K159" s="1" t="str" cm="1">
        <f t="array" ref="K159">INDEX('dict-rhythm'!$A$1:$B$43,MATCH(TRUE,EXACT(J159,'dict-rhythm'!$A$1:$A$43),0),2)</f>
        <v>1</v>
      </c>
      <c r="L159" s="1" t="str">
        <f>_xlfn.IFNA(VLOOKUP(K159,'dict-rhythm'!$B$1:$C$53,2,0),K159)</f>
        <v>semibreve</v>
      </c>
      <c r="M159" s="26"/>
      <c r="N159" s="26"/>
      <c r="O159" t="str">
        <f>IF(RIGHT($O$1,1)="#",VLOOKUP(D159,'dict-pitch'!$A$1:$C$50,2,0),VLOOKUP(D159,'dict-pitch'!$A$1:$C$50,3,0))</f>
        <v>C3</v>
      </c>
      <c r="P159" t="b">
        <f>OR(EXACT(E159,O159),EXACT(E159,VLOOKUP(D159,'dict-pitch'!$A$1:$D$50,3,0)),EXACT(E159,VLOOKUP(D159,'dict-pitch'!$A$1:$D$50,4,0)))</f>
        <v>1</v>
      </c>
    </row>
    <row r="160" spans="1:16" x14ac:dyDescent="0.25">
      <c r="A160">
        <v>846</v>
      </c>
      <c r="B160" s="85">
        <v>1</v>
      </c>
      <c r="C160" s="1">
        <f t="shared" si="6"/>
        <v>27</v>
      </c>
      <c r="D160" s="1">
        <v>48</v>
      </c>
      <c r="E160" s="82" t="s">
        <v>109</v>
      </c>
      <c r="F160" s="1">
        <v>0</v>
      </c>
      <c r="G160" s="1">
        <v>416</v>
      </c>
      <c r="H160" s="80">
        <f t="shared" si="7"/>
        <v>27</v>
      </c>
      <c r="I160" s="80">
        <f t="shared" si="8"/>
        <v>1</v>
      </c>
      <c r="J160" s="1">
        <v>16</v>
      </c>
      <c r="K160" s="1" t="str" cm="1">
        <f t="array" ref="K160">INDEX('dict-rhythm'!$A$1:$B$43,MATCH(TRUE,EXACT(J160,'dict-rhythm'!$A$1:$A$43),0),2)</f>
        <v>1</v>
      </c>
      <c r="L160" s="1" t="str">
        <f>_xlfn.IFNA(VLOOKUP(K160,'dict-rhythm'!$B$1:$C$53,2,0),K160)</f>
        <v>semibreve</v>
      </c>
      <c r="M160" s="26"/>
      <c r="N160" s="26"/>
      <c r="O160" t="str">
        <f>IF(RIGHT($O$1,1)="#",VLOOKUP(D160,'dict-pitch'!$A$1:$C$50,2,0),VLOOKUP(D160,'dict-pitch'!$A$1:$C$50,3,0))</f>
        <v>C3</v>
      </c>
      <c r="P160" t="b">
        <f>OR(EXACT(E160,O160),EXACT(E160,VLOOKUP(D160,'dict-pitch'!$A$1:$D$50,3,0)),EXACT(E160,VLOOKUP(D160,'dict-pitch'!$A$1:$D$50,4,0)))</f>
        <v>1</v>
      </c>
    </row>
    <row r="161" spans="1:16" x14ac:dyDescent="0.25">
      <c r="A161">
        <v>846</v>
      </c>
      <c r="B161" s="85">
        <v>2</v>
      </c>
      <c r="C161" s="1">
        <f t="shared" si="6"/>
        <v>1</v>
      </c>
      <c r="D161" s="1">
        <v>0</v>
      </c>
      <c r="E161" s="1" t="s">
        <v>108</v>
      </c>
      <c r="F161" s="1">
        <v>0</v>
      </c>
      <c r="G161" s="1">
        <v>0</v>
      </c>
      <c r="H161" s="80">
        <f t="shared" si="7"/>
        <v>1</v>
      </c>
      <c r="I161" s="80">
        <f t="shared" si="8"/>
        <v>1</v>
      </c>
      <c r="J161" s="1">
        <v>16</v>
      </c>
      <c r="K161" s="1" t="str" cm="1">
        <f t="array" ref="K161">INDEX('dict-rhythm'!$A$1:$B$43,MATCH(TRUE,EXACT(J161,'dict-rhythm'!$A$1:$A$43),0),2)</f>
        <v>1</v>
      </c>
      <c r="L161" s="1" t="str">
        <f>_xlfn.IFNA(VLOOKUP(K161,'dict-rhythm'!$B$1:$C$53,2,0),K161)</f>
        <v>semibreve</v>
      </c>
      <c r="M161" s="18"/>
      <c r="N161" s="18"/>
      <c r="O161" t="str">
        <f>IF(RIGHT($O$1,1)="#",VLOOKUP(D161,'dict-pitch'!$A$1:$C$50,2,0),VLOOKUP(D161,'dict-pitch'!$A$1:$C$50,3,0))</f>
        <v>r</v>
      </c>
      <c r="P161" t="b">
        <f>OR(EXACT(E161,O161),EXACT(E161,VLOOKUP(D161,'dict-pitch'!$A$1:$D$50,3,0)),EXACT(E161,VLOOKUP(D161,'dict-pitch'!$A$1:$D$50,4,0)))</f>
        <v>1</v>
      </c>
    </row>
    <row r="162" spans="1:16" x14ac:dyDescent="0.25">
      <c r="A162">
        <v>846</v>
      </c>
      <c r="B162" s="85">
        <v>2</v>
      </c>
      <c r="C162" s="1">
        <f t="shared" si="6"/>
        <v>2</v>
      </c>
      <c r="D162" s="1">
        <v>0</v>
      </c>
      <c r="E162" s="1" t="s">
        <v>108</v>
      </c>
      <c r="F162" s="1">
        <v>0</v>
      </c>
      <c r="G162" s="1">
        <v>16</v>
      </c>
      <c r="H162" s="80">
        <f t="shared" si="7"/>
        <v>2</v>
      </c>
      <c r="I162" s="80">
        <f t="shared" si="8"/>
        <v>1</v>
      </c>
      <c r="J162" s="1">
        <v>16</v>
      </c>
      <c r="K162" s="1" t="str" cm="1">
        <f t="array" ref="K162">INDEX('dict-rhythm'!$A$1:$B$43,MATCH(TRUE,EXACT(J162,'dict-rhythm'!$A$1:$A$43),0),2)</f>
        <v>1</v>
      </c>
      <c r="L162" s="1" t="str">
        <f>_xlfn.IFNA(VLOOKUP(K162,'dict-rhythm'!$B$1:$C$53,2,0),K162)</f>
        <v>semibreve</v>
      </c>
      <c r="M162" s="28"/>
      <c r="N162" s="28"/>
      <c r="O162" t="str">
        <f>IF(RIGHT($O$1,1)="#",VLOOKUP(D162,'dict-pitch'!$A$1:$C$50,2,0),VLOOKUP(D162,'dict-pitch'!$A$1:$C$50,3,0))</f>
        <v>r</v>
      </c>
      <c r="P162" t="b">
        <f>OR(EXACT(E162,O162),EXACT(E162,VLOOKUP(D162,'dict-pitch'!$A$1:$D$50,3,0)),EXACT(E162,VLOOKUP(D162,'dict-pitch'!$A$1:$D$50,4,0)))</f>
        <v>1</v>
      </c>
    </row>
    <row r="163" spans="1:16" x14ac:dyDescent="0.25">
      <c r="A163">
        <v>846</v>
      </c>
      <c r="B163" s="85">
        <v>2</v>
      </c>
      <c r="C163" s="1">
        <f t="shared" si="6"/>
        <v>3</v>
      </c>
      <c r="D163" s="1">
        <v>0</v>
      </c>
      <c r="E163" s="1" t="s">
        <v>108</v>
      </c>
      <c r="F163" s="1">
        <v>0</v>
      </c>
      <c r="G163" s="1">
        <v>32</v>
      </c>
      <c r="H163" s="80">
        <f t="shared" si="7"/>
        <v>3</v>
      </c>
      <c r="I163" s="80">
        <f t="shared" si="8"/>
        <v>1</v>
      </c>
      <c r="J163" s="1">
        <v>16</v>
      </c>
      <c r="K163" s="1" t="str" cm="1">
        <f t="array" ref="K163">INDEX('dict-rhythm'!$A$1:$B$43,MATCH(TRUE,EXACT(J163,'dict-rhythm'!$A$1:$A$43),0),2)</f>
        <v>1</v>
      </c>
      <c r="L163" s="1" t="str">
        <f>_xlfn.IFNA(VLOOKUP(K163,'dict-rhythm'!$B$1:$C$53,2,0),K163)</f>
        <v>semibreve</v>
      </c>
      <c r="M163" s="28"/>
      <c r="N163" s="28"/>
      <c r="O163" t="str">
        <f>IF(RIGHT($O$1,1)="#",VLOOKUP(D163,'dict-pitch'!$A$1:$C$50,2,0),VLOOKUP(D163,'dict-pitch'!$A$1:$C$50,3,0))</f>
        <v>r</v>
      </c>
      <c r="P163" t="b">
        <f>OR(EXACT(E163,O163),EXACT(E163,VLOOKUP(D163,'dict-pitch'!$A$1:$D$50,3,0)),EXACT(E163,VLOOKUP(D163,'dict-pitch'!$A$1:$D$50,4,0)))</f>
        <v>1</v>
      </c>
    </row>
    <row r="164" spans="1:16" x14ac:dyDescent="0.25">
      <c r="A164">
        <v>846</v>
      </c>
      <c r="B164" s="85">
        <v>2</v>
      </c>
      <c r="C164" s="1">
        <f t="shared" si="6"/>
        <v>4</v>
      </c>
      <c r="D164" s="1">
        <v>0</v>
      </c>
      <c r="E164" s="1" t="s">
        <v>108</v>
      </c>
      <c r="F164" s="1">
        <v>0</v>
      </c>
      <c r="G164" s="1">
        <v>48</v>
      </c>
      <c r="H164" s="80">
        <f t="shared" si="7"/>
        <v>4</v>
      </c>
      <c r="I164" s="80">
        <f t="shared" si="8"/>
        <v>0.125</v>
      </c>
      <c r="J164" s="1">
        <v>2</v>
      </c>
      <c r="K164" s="1" t="str" cm="1">
        <f t="array" ref="K164">INDEX('dict-rhythm'!$A$1:$B$43,MATCH(TRUE,EXACT(J164,'dict-rhythm'!$A$1:$A$43),0),2)</f>
        <v>8</v>
      </c>
      <c r="L164" s="1" t="str">
        <f>_xlfn.IFNA(VLOOKUP(K164,'dict-rhythm'!$B$1:$C$53,2,0),K164)</f>
        <v>quaver note</v>
      </c>
      <c r="M164" s="24"/>
      <c r="N164" s="24"/>
      <c r="O164" t="str">
        <f>IF(RIGHT($O$1,1)="#",VLOOKUP(D164,'dict-pitch'!$A$1:$C$50,2,0),VLOOKUP(D164,'dict-pitch'!$A$1:$C$50,3,0))</f>
        <v>r</v>
      </c>
      <c r="P164" t="b">
        <f>OR(EXACT(E164,O164),EXACT(E164,VLOOKUP(D164,'dict-pitch'!$A$1:$D$50,3,0)),EXACT(E164,VLOOKUP(D164,'dict-pitch'!$A$1:$D$50,4,0)))</f>
        <v>1</v>
      </c>
    </row>
    <row r="165" spans="1:16" x14ac:dyDescent="0.25">
      <c r="A165">
        <v>846</v>
      </c>
      <c r="B165" s="85">
        <v>2</v>
      </c>
      <c r="C165" s="1">
        <f t="shared" si="6"/>
        <v>4</v>
      </c>
      <c r="D165" s="1">
        <v>55</v>
      </c>
      <c r="E165" s="1" t="s">
        <v>113</v>
      </c>
      <c r="F165" s="1">
        <v>0</v>
      </c>
      <c r="G165" s="1">
        <v>50</v>
      </c>
      <c r="H165" s="80">
        <f t="shared" si="7"/>
        <v>4.125</v>
      </c>
      <c r="I165" s="80">
        <f t="shared" si="8"/>
        <v>0.125</v>
      </c>
      <c r="J165" s="1">
        <v>2</v>
      </c>
      <c r="K165" s="1" t="str" cm="1">
        <f t="array" ref="K165">INDEX('dict-rhythm'!$A$1:$B$43,MATCH(TRUE,EXACT(J165,'dict-rhythm'!$A$1:$A$43),0),2)</f>
        <v>8</v>
      </c>
      <c r="L165" s="1" t="str">
        <f>_xlfn.IFNA(VLOOKUP(K165,'dict-rhythm'!$B$1:$C$53,2,0),K165)</f>
        <v>quaver note</v>
      </c>
      <c r="M165" s="21" t="s">
        <v>7</v>
      </c>
      <c r="N165" s="21" t="s">
        <v>7</v>
      </c>
      <c r="O165" t="str">
        <f>IF(RIGHT($O$1,1)="#",VLOOKUP(D165,'dict-pitch'!$A$1:$C$50,2,0),VLOOKUP(D165,'dict-pitch'!$A$1:$C$50,3,0))</f>
        <v>G3</v>
      </c>
      <c r="P165" t="b">
        <f>OR(EXACT(E165,O165),EXACT(E165,VLOOKUP(D165,'dict-pitch'!$A$1:$D$50,3,0)),EXACT(E165,VLOOKUP(D165,'dict-pitch'!$A$1:$D$50,4,0)))</f>
        <v>1</v>
      </c>
    </row>
    <row r="166" spans="1:16" x14ac:dyDescent="0.25">
      <c r="A166">
        <v>846</v>
      </c>
      <c r="B166" s="85">
        <v>2</v>
      </c>
      <c r="C166" s="1">
        <f t="shared" si="6"/>
        <v>4</v>
      </c>
      <c r="D166" s="1">
        <v>57</v>
      </c>
      <c r="E166" s="1" t="s">
        <v>114</v>
      </c>
      <c r="F166" s="1">
        <v>2</v>
      </c>
      <c r="G166" s="1">
        <v>52</v>
      </c>
      <c r="H166" s="80">
        <f t="shared" si="7"/>
        <v>4.25</v>
      </c>
      <c r="I166" s="80">
        <f t="shared" si="8"/>
        <v>0.125</v>
      </c>
      <c r="J166" s="1">
        <v>2</v>
      </c>
      <c r="K166" s="1" t="str" cm="1">
        <f t="array" ref="K166">INDEX('dict-rhythm'!$A$1:$B$43,MATCH(TRUE,EXACT(J166,'dict-rhythm'!$A$1:$A$43),0),2)</f>
        <v>8</v>
      </c>
      <c r="L166" s="1" t="str">
        <f>_xlfn.IFNA(VLOOKUP(K166,'dict-rhythm'!$B$1:$C$53,2,0),K166)</f>
        <v>quaver note</v>
      </c>
      <c r="M166" s="21" t="s">
        <v>7</v>
      </c>
      <c r="N166" s="21" t="s">
        <v>7</v>
      </c>
      <c r="O166" t="str">
        <f>IF(RIGHT($O$1,1)="#",VLOOKUP(D166,'dict-pitch'!$A$1:$C$50,2,0),VLOOKUP(D166,'dict-pitch'!$A$1:$C$50,3,0))</f>
        <v>A3</v>
      </c>
      <c r="P166" t="b">
        <f>OR(EXACT(E166,O166),EXACT(E166,VLOOKUP(D166,'dict-pitch'!$A$1:$D$50,3,0)),EXACT(E166,VLOOKUP(D166,'dict-pitch'!$A$1:$D$50,4,0)))</f>
        <v>1</v>
      </c>
    </row>
    <row r="167" spans="1:16" x14ac:dyDescent="0.25">
      <c r="A167">
        <v>846</v>
      </c>
      <c r="B167" s="85">
        <v>2</v>
      </c>
      <c r="C167" s="1">
        <f t="shared" si="6"/>
        <v>4</v>
      </c>
      <c r="D167" s="1">
        <v>59</v>
      </c>
      <c r="E167" s="1" t="s">
        <v>120</v>
      </c>
      <c r="F167" s="1">
        <v>2</v>
      </c>
      <c r="G167" s="1">
        <v>54</v>
      </c>
      <c r="H167" s="80">
        <f t="shared" si="7"/>
        <v>4.375</v>
      </c>
      <c r="I167" s="80">
        <f t="shared" si="8"/>
        <v>0.125</v>
      </c>
      <c r="J167" s="1">
        <v>2</v>
      </c>
      <c r="K167" s="1" t="str" cm="1">
        <f t="array" ref="K167">INDEX('dict-rhythm'!$A$1:$B$43,MATCH(TRUE,EXACT(J167,'dict-rhythm'!$A$1:$A$43),0),2)</f>
        <v>8</v>
      </c>
      <c r="L167" s="1" t="str">
        <f>_xlfn.IFNA(VLOOKUP(K167,'dict-rhythm'!$B$1:$C$53,2,0),K167)</f>
        <v>quaver note</v>
      </c>
      <c r="M167" s="21" t="s">
        <v>7</v>
      </c>
      <c r="N167" s="21" t="s">
        <v>7</v>
      </c>
      <c r="O167" t="str">
        <f>IF(RIGHT($O$1,1)="#",VLOOKUP(D167,'dict-pitch'!$A$1:$C$50,2,0),VLOOKUP(D167,'dict-pitch'!$A$1:$C$50,3,0))</f>
        <v>B3</v>
      </c>
      <c r="P167" t="b">
        <f>OR(EXACT(E167,O167),EXACT(E167,VLOOKUP(D167,'dict-pitch'!$A$1:$D$50,3,0)),EXACT(E167,VLOOKUP(D167,'dict-pitch'!$A$1:$D$50,4,0)))</f>
        <v>1</v>
      </c>
    </row>
    <row r="168" spans="1:16" x14ac:dyDescent="0.25">
      <c r="A168">
        <v>846</v>
      </c>
      <c r="B168" s="85">
        <v>2</v>
      </c>
      <c r="C168" s="1">
        <f t="shared" si="6"/>
        <v>4</v>
      </c>
      <c r="D168" s="1">
        <v>60</v>
      </c>
      <c r="E168" s="1" t="s">
        <v>121</v>
      </c>
      <c r="F168" s="1">
        <v>2</v>
      </c>
      <c r="G168" s="1">
        <v>56</v>
      </c>
      <c r="H168" s="80">
        <f t="shared" si="7"/>
        <v>4.5</v>
      </c>
      <c r="I168" s="80">
        <f t="shared" si="8"/>
        <v>0.1875</v>
      </c>
      <c r="J168" s="1">
        <v>3</v>
      </c>
      <c r="K168" s="1" t="str" cm="1">
        <f t="array" ref="K168">INDEX('dict-rhythm'!$A$1:$B$43,MATCH(TRUE,EXACT(J168,'dict-rhythm'!$A$1:$A$43),0),2)</f>
        <v>8.</v>
      </c>
      <c r="L168" s="1" t="str">
        <f>_xlfn.IFNA(VLOOKUP(K168,'dict-rhythm'!$B$1:$C$53,2,0),K168)</f>
        <v>dotted quaver</v>
      </c>
      <c r="M168" s="21" t="s">
        <v>7</v>
      </c>
      <c r="N168" s="21" t="s">
        <v>7</v>
      </c>
      <c r="O168" t="str">
        <f>IF(RIGHT($O$1,1)="#",VLOOKUP(D168,'dict-pitch'!$A$1:$C$50,2,0),VLOOKUP(D168,'dict-pitch'!$A$1:$C$50,3,0))</f>
        <v>C4</v>
      </c>
      <c r="P168" t="b">
        <f>OR(EXACT(E168,O168),EXACT(E168,VLOOKUP(D168,'dict-pitch'!$A$1:$D$50,3,0)),EXACT(E168,VLOOKUP(D168,'dict-pitch'!$A$1:$D$50,4,0)))</f>
        <v>1</v>
      </c>
    </row>
    <row r="169" spans="1:16" x14ac:dyDescent="0.25">
      <c r="A169">
        <v>846</v>
      </c>
      <c r="B169" s="85">
        <v>2</v>
      </c>
      <c r="C169" s="1">
        <f t="shared" si="6"/>
        <v>4</v>
      </c>
      <c r="D169" s="1">
        <v>62</v>
      </c>
      <c r="E169" s="1" t="s">
        <v>122</v>
      </c>
      <c r="F169" s="1">
        <v>2</v>
      </c>
      <c r="G169" s="1">
        <v>59</v>
      </c>
      <c r="H169" s="80">
        <f t="shared" si="7"/>
        <v>4.6875</v>
      </c>
      <c r="I169" s="80">
        <f t="shared" si="8"/>
        <v>3.125E-2</v>
      </c>
      <c r="J169" s="1">
        <v>0.5</v>
      </c>
      <c r="K169" s="1" t="str" cm="1">
        <f t="array" ref="K169">INDEX('dict-rhythm'!$A$1:$B$43,MATCH(TRUE,EXACT(J169,'dict-rhythm'!$A$1:$A$43),0),2)</f>
        <v>32</v>
      </c>
      <c r="L169" s="1" t="str">
        <f>_xlfn.IFNA(VLOOKUP(K169,'dict-rhythm'!$B$1:$C$53,2,0),K169)</f>
        <v>demisemiquaver</v>
      </c>
      <c r="M169" s="21" t="s">
        <v>7</v>
      </c>
      <c r="N169" s="21" t="s">
        <v>7</v>
      </c>
      <c r="O169" t="str">
        <f>IF(RIGHT($O$1,1)="#",VLOOKUP(D169,'dict-pitch'!$A$1:$C$50,2,0),VLOOKUP(D169,'dict-pitch'!$A$1:$C$50,3,0))</f>
        <v>D4</v>
      </c>
      <c r="P169" t="b">
        <f>OR(EXACT(E169,O169),EXACT(E169,VLOOKUP(D169,'dict-pitch'!$A$1:$D$50,3,0)),EXACT(E169,VLOOKUP(D169,'dict-pitch'!$A$1:$D$50,4,0)))</f>
        <v>1</v>
      </c>
    </row>
    <row r="170" spans="1:16" x14ac:dyDescent="0.25">
      <c r="A170">
        <v>846</v>
      </c>
      <c r="B170" s="85">
        <v>2</v>
      </c>
      <c r="C170" s="1">
        <f t="shared" si="6"/>
        <v>4</v>
      </c>
      <c r="D170" s="1">
        <v>60</v>
      </c>
      <c r="E170" s="1" t="s">
        <v>121</v>
      </c>
      <c r="F170" s="1">
        <v>-2</v>
      </c>
      <c r="G170" s="1">
        <v>59.5</v>
      </c>
      <c r="H170" s="80">
        <f t="shared" si="7"/>
        <v>4.71875</v>
      </c>
      <c r="I170" s="80">
        <f t="shared" si="8"/>
        <v>3.125E-2</v>
      </c>
      <c r="J170" s="1">
        <v>0.5</v>
      </c>
      <c r="K170" s="1" t="str" cm="1">
        <f t="array" ref="K170">INDEX('dict-rhythm'!$A$1:$B$43,MATCH(TRUE,EXACT(J170,'dict-rhythm'!$A$1:$A$43),0),2)</f>
        <v>32</v>
      </c>
      <c r="L170" s="1" t="str">
        <f>_xlfn.IFNA(VLOOKUP(K170,'dict-rhythm'!$B$1:$C$53,2,0),K170)</f>
        <v>demisemiquaver</v>
      </c>
      <c r="M170" s="21" t="s">
        <v>7</v>
      </c>
      <c r="N170" s="21" t="s">
        <v>7</v>
      </c>
      <c r="O170" t="str">
        <f>IF(RIGHT($O$1,1)="#",VLOOKUP(D170,'dict-pitch'!$A$1:$C$50,2,0),VLOOKUP(D170,'dict-pitch'!$A$1:$C$50,3,0))</f>
        <v>C4</v>
      </c>
      <c r="P170" t="b">
        <f>OR(EXACT(E170,O170),EXACT(E170,VLOOKUP(D170,'dict-pitch'!$A$1:$D$50,3,0)),EXACT(E170,VLOOKUP(D170,'dict-pitch'!$A$1:$D$50,4,0)))</f>
        <v>1</v>
      </c>
    </row>
    <row r="171" spans="1:16" x14ac:dyDescent="0.25">
      <c r="A171">
        <v>846</v>
      </c>
      <c r="B171" s="85">
        <v>2</v>
      </c>
      <c r="C171" s="1">
        <f t="shared" si="6"/>
        <v>4</v>
      </c>
      <c r="D171" s="1">
        <v>59</v>
      </c>
      <c r="E171" s="1" t="s">
        <v>120</v>
      </c>
      <c r="F171" s="1">
        <v>-2</v>
      </c>
      <c r="G171" s="1">
        <v>60</v>
      </c>
      <c r="H171" s="80">
        <f t="shared" si="7"/>
        <v>4.75</v>
      </c>
      <c r="I171" s="80">
        <f t="shared" si="8"/>
        <v>0.125</v>
      </c>
      <c r="J171" s="1">
        <v>2</v>
      </c>
      <c r="K171" s="1" t="str" cm="1">
        <f t="array" ref="K171">INDEX('dict-rhythm'!$A$1:$B$43,MATCH(TRUE,EXACT(J171,'dict-rhythm'!$A$1:$A$43),0),2)</f>
        <v>8</v>
      </c>
      <c r="L171" s="1" t="str">
        <f>_xlfn.IFNA(VLOOKUP(K171,'dict-rhythm'!$B$1:$C$53,2,0),K171)</f>
        <v>quaver note</v>
      </c>
      <c r="M171" s="21" t="s">
        <v>7</v>
      </c>
      <c r="N171" s="21" t="s">
        <v>7</v>
      </c>
      <c r="O171" t="str">
        <f>IF(RIGHT($O$1,1)="#",VLOOKUP(D171,'dict-pitch'!$A$1:$C$50,2,0),VLOOKUP(D171,'dict-pitch'!$A$1:$C$50,3,0))</f>
        <v>B3</v>
      </c>
      <c r="P171" t="b">
        <f>OR(EXACT(E171,O171),EXACT(E171,VLOOKUP(D171,'dict-pitch'!$A$1:$D$50,3,0)),EXACT(E171,VLOOKUP(D171,'dict-pitch'!$A$1:$D$50,4,0)))</f>
        <v>1</v>
      </c>
    </row>
    <row r="172" spans="1:16" x14ac:dyDescent="0.25">
      <c r="A172">
        <v>846</v>
      </c>
      <c r="B172" s="85">
        <v>2</v>
      </c>
      <c r="C172" s="1">
        <f t="shared" si="6"/>
        <v>4</v>
      </c>
      <c r="D172" s="1">
        <v>64</v>
      </c>
      <c r="E172" s="1" t="s">
        <v>127</v>
      </c>
      <c r="F172" s="1">
        <v>4</v>
      </c>
      <c r="G172" s="1">
        <v>62</v>
      </c>
      <c r="H172" s="80">
        <f t="shared" si="7"/>
        <v>4.875</v>
      </c>
      <c r="I172" s="80">
        <f t="shared" si="8"/>
        <v>0.125</v>
      </c>
      <c r="J172" s="1">
        <v>2</v>
      </c>
      <c r="K172" s="1" t="str" cm="1">
        <f t="array" ref="K172">INDEX('dict-rhythm'!$A$1:$B$43,MATCH(TRUE,EXACT(J172,'dict-rhythm'!$A$1:$A$43),0),2)</f>
        <v>8</v>
      </c>
      <c r="L172" s="1" t="str">
        <f>_xlfn.IFNA(VLOOKUP(K172,'dict-rhythm'!$B$1:$C$53,2,0),K172)</f>
        <v>quaver note</v>
      </c>
      <c r="M172" s="21" t="s">
        <v>7</v>
      </c>
      <c r="N172" s="21" t="s">
        <v>7</v>
      </c>
      <c r="O172" t="str">
        <f>IF(RIGHT($O$1,1)="#",VLOOKUP(D172,'dict-pitch'!$A$1:$C$50,2,0),VLOOKUP(D172,'dict-pitch'!$A$1:$C$50,3,0))</f>
        <v>E4</v>
      </c>
      <c r="P172" t="b">
        <f>OR(EXACT(E172,O172),EXACT(E172,VLOOKUP(D172,'dict-pitch'!$A$1:$D$50,3,0)),EXACT(E172,VLOOKUP(D172,'dict-pitch'!$A$1:$D$50,4,0)))</f>
        <v>1</v>
      </c>
    </row>
    <row r="173" spans="1:16" x14ac:dyDescent="0.25">
      <c r="A173">
        <v>846</v>
      </c>
      <c r="B173" s="85">
        <v>2</v>
      </c>
      <c r="C173" s="1">
        <f t="shared" si="6"/>
        <v>5</v>
      </c>
      <c r="D173" s="1">
        <v>57</v>
      </c>
      <c r="E173" s="1" t="s">
        <v>114</v>
      </c>
      <c r="F173" s="1">
        <v>-5</v>
      </c>
      <c r="G173" s="1">
        <v>64</v>
      </c>
      <c r="H173" s="80">
        <f t="shared" si="7"/>
        <v>5</v>
      </c>
      <c r="I173" s="80">
        <f t="shared" si="8"/>
        <v>0.125</v>
      </c>
      <c r="J173" s="1">
        <v>2</v>
      </c>
      <c r="K173" s="1" t="str" cm="1">
        <f t="array" ref="K173">INDEX('dict-rhythm'!$A$1:$B$43,MATCH(TRUE,EXACT(J173,'dict-rhythm'!$A$1:$A$43),0),2)</f>
        <v>8</v>
      </c>
      <c r="L173" s="1" t="str">
        <f>_xlfn.IFNA(VLOOKUP(K173,'dict-rhythm'!$B$1:$C$53,2,0),K173)</f>
        <v>quaver note</v>
      </c>
      <c r="M173" s="21" t="s">
        <v>7</v>
      </c>
      <c r="N173" s="21" t="s">
        <v>7</v>
      </c>
      <c r="O173" t="str">
        <f>IF(RIGHT($O$1,1)="#",VLOOKUP(D173,'dict-pitch'!$A$1:$C$50,2,0),VLOOKUP(D173,'dict-pitch'!$A$1:$C$50,3,0))</f>
        <v>A3</v>
      </c>
      <c r="P173" t="b">
        <f>OR(EXACT(E173,O173),EXACT(E173,VLOOKUP(D173,'dict-pitch'!$A$1:$D$50,3,0)),EXACT(E173,VLOOKUP(D173,'dict-pitch'!$A$1:$D$50,4,0)))</f>
        <v>1</v>
      </c>
    </row>
    <row r="174" spans="1:16" x14ac:dyDescent="0.25">
      <c r="A174">
        <v>846</v>
      </c>
      <c r="B174" s="85">
        <v>2</v>
      </c>
      <c r="C174" s="1">
        <f t="shared" si="6"/>
        <v>5</v>
      </c>
      <c r="D174" s="1">
        <v>62</v>
      </c>
      <c r="E174" s="1" t="s">
        <v>122</v>
      </c>
      <c r="F174" s="1">
        <v>4</v>
      </c>
      <c r="G174" s="1">
        <v>66</v>
      </c>
      <c r="H174" s="80">
        <f t="shared" si="7"/>
        <v>5.125</v>
      </c>
      <c r="I174" s="80">
        <f t="shared" si="8"/>
        <v>0.1875</v>
      </c>
      <c r="J174" s="1">
        <v>3</v>
      </c>
      <c r="K174" s="1" t="str" cm="1">
        <f t="array" ref="K174">INDEX('dict-rhythm'!$A$1:$B$43,MATCH(TRUE,EXACT(J174,'dict-rhythm'!$A$1:$A$43),0),2)</f>
        <v>8.</v>
      </c>
      <c r="L174" s="1" t="str">
        <f>_xlfn.IFNA(VLOOKUP(K174,'dict-rhythm'!$B$1:$C$53,2,0),K174)</f>
        <v>dotted quaver</v>
      </c>
      <c r="M174" s="21" t="s">
        <v>7</v>
      </c>
      <c r="N174" s="21" t="s">
        <v>7</v>
      </c>
      <c r="O174" t="str">
        <f>IF(RIGHT($O$1,1)="#",VLOOKUP(D174,'dict-pitch'!$A$1:$C$50,2,0),VLOOKUP(D174,'dict-pitch'!$A$1:$C$50,3,0))</f>
        <v>D4</v>
      </c>
      <c r="P174" t="b">
        <f>OR(EXACT(E174,O174),EXACT(E174,VLOOKUP(D174,'dict-pitch'!$A$1:$D$50,3,0)),EXACT(E174,VLOOKUP(D174,'dict-pitch'!$A$1:$D$50,4,0)))</f>
        <v>1</v>
      </c>
    </row>
    <row r="175" spans="1:16" x14ac:dyDescent="0.25">
      <c r="A175">
        <v>846</v>
      </c>
      <c r="B175" s="85">
        <v>2</v>
      </c>
      <c r="C175" s="1">
        <f t="shared" si="6"/>
        <v>5</v>
      </c>
      <c r="D175" s="1">
        <v>64</v>
      </c>
      <c r="E175" s="1" t="s">
        <v>127</v>
      </c>
      <c r="F175" s="1">
        <v>2</v>
      </c>
      <c r="G175" s="1">
        <v>69</v>
      </c>
      <c r="H175" s="80">
        <f t="shared" si="7"/>
        <v>5.3125</v>
      </c>
      <c r="I175" s="80">
        <f t="shared" si="8"/>
        <v>6.25E-2</v>
      </c>
      <c r="J175" s="1">
        <v>1</v>
      </c>
      <c r="K175" s="1" t="str" cm="1">
        <f t="array" ref="K175">INDEX('dict-rhythm'!$A$1:$B$43,MATCH(TRUE,EXACT(J175,'dict-rhythm'!$A$1:$A$43),0),2)</f>
        <v>16</v>
      </c>
      <c r="L175" s="1" t="str">
        <f>_xlfn.IFNA(VLOOKUP(K175,'dict-rhythm'!$B$1:$C$53,2,0),K175)</f>
        <v>semiquaver</v>
      </c>
      <c r="M175" s="21" t="s">
        <v>7</v>
      </c>
      <c r="N175" s="21" t="s">
        <v>7</v>
      </c>
      <c r="O175" t="str">
        <f>IF(RIGHT($O$1,1)="#",VLOOKUP(D175,'dict-pitch'!$A$1:$C$50,2,0),VLOOKUP(D175,'dict-pitch'!$A$1:$C$50,3,0))</f>
        <v>E4</v>
      </c>
      <c r="P175" t="b">
        <f>OR(EXACT(E175,O175),EXACT(E175,VLOOKUP(D175,'dict-pitch'!$A$1:$D$50,3,0)),EXACT(E175,VLOOKUP(D175,'dict-pitch'!$A$1:$D$50,4,0)))</f>
        <v>1</v>
      </c>
    </row>
    <row r="176" spans="1:16" x14ac:dyDescent="0.25">
      <c r="A176">
        <v>846</v>
      </c>
      <c r="B176" s="85">
        <v>2</v>
      </c>
      <c r="C176" s="1">
        <f t="shared" si="6"/>
        <v>5</v>
      </c>
      <c r="D176" s="1">
        <v>62</v>
      </c>
      <c r="E176" s="1" t="s">
        <v>122</v>
      </c>
      <c r="F176" s="1">
        <v>-2</v>
      </c>
      <c r="G176" s="1">
        <v>70</v>
      </c>
      <c r="H176" s="80">
        <f t="shared" si="7"/>
        <v>5.375</v>
      </c>
      <c r="I176" s="80">
        <f t="shared" si="8"/>
        <v>6.25E-2</v>
      </c>
      <c r="J176" s="1">
        <v>1</v>
      </c>
      <c r="K176" s="1" t="str" cm="1">
        <f t="array" ref="K176">INDEX('dict-rhythm'!$A$1:$B$43,MATCH(TRUE,EXACT(J176,'dict-rhythm'!$A$1:$A$43),0),2)</f>
        <v>16</v>
      </c>
      <c r="L176" s="1" t="str">
        <f>_xlfn.IFNA(VLOOKUP(K176,'dict-rhythm'!$B$1:$C$53,2,0),K176)</f>
        <v>semiquaver</v>
      </c>
      <c r="M176" s="21" t="s">
        <v>7</v>
      </c>
      <c r="N176" s="21" t="s">
        <v>7</v>
      </c>
      <c r="O176" t="str">
        <f>IF(RIGHT($O$1,1)="#",VLOOKUP(D176,'dict-pitch'!$A$1:$C$50,2,0),VLOOKUP(D176,'dict-pitch'!$A$1:$C$50,3,0))</f>
        <v>D4</v>
      </c>
      <c r="P176" t="b">
        <f>OR(EXACT(E176,O176),EXACT(E176,VLOOKUP(D176,'dict-pitch'!$A$1:$D$50,3,0)),EXACT(E176,VLOOKUP(D176,'dict-pitch'!$A$1:$D$50,4,0)))</f>
        <v>1</v>
      </c>
    </row>
    <row r="177" spans="1:16" x14ac:dyDescent="0.25">
      <c r="A177">
        <v>846</v>
      </c>
      <c r="B177" s="85">
        <v>2</v>
      </c>
      <c r="C177" s="1">
        <f t="shared" si="6"/>
        <v>5</v>
      </c>
      <c r="D177" s="1">
        <v>60</v>
      </c>
      <c r="E177" s="1" t="s">
        <v>121</v>
      </c>
      <c r="F177" s="1">
        <v>-2</v>
      </c>
      <c r="G177" s="1">
        <v>71</v>
      </c>
      <c r="H177" s="80">
        <f t="shared" si="7"/>
        <v>5.4375</v>
      </c>
      <c r="I177" s="80">
        <f t="shared" si="8"/>
        <v>6.25E-2</v>
      </c>
      <c r="J177" s="1">
        <v>1</v>
      </c>
      <c r="K177" s="1" t="str" cm="1">
        <f t="array" ref="K177">INDEX('dict-rhythm'!$A$1:$B$43,MATCH(TRUE,EXACT(J177,'dict-rhythm'!$A$1:$A$43),0),2)</f>
        <v>16</v>
      </c>
      <c r="L177" s="1" t="str">
        <f>_xlfn.IFNA(VLOOKUP(K177,'dict-rhythm'!$B$1:$C$53,2,0),K177)</f>
        <v>semiquaver</v>
      </c>
      <c r="M177" s="21" t="s">
        <v>7</v>
      </c>
      <c r="N177" s="21" t="s">
        <v>7</v>
      </c>
      <c r="O177" t="str">
        <f>IF(RIGHT($O$1,1)="#",VLOOKUP(D177,'dict-pitch'!$A$1:$C$50,2,0),VLOOKUP(D177,'dict-pitch'!$A$1:$C$50,3,0))</f>
        <v>C4</v>
      </c>
      <c r="P177" t="b">
        <f>OR(EXACT(E177,O177),EXACT(E177,VLOOKUP(D177,'dict-pitch'!$A$1:$D$50,3,0)),EXACT(E177,VLOOKUP(D177,'dict-pitch'!$A$1:$D$50,4,0)))</f>
        <v>1</v>
      </c>
    </row>
    <row r="178" spans="1:16" x14ac:dyDescent="0.25">
      <c r="A178">
        <v>846</v>
      </c>
      <c r="B178" s="85">
        <v>2</v>
      </c>
      <c r="C178" s="1">
        <f t="shared" si="6"/>
        <v>5</v>
      </c>
      <c r="D178" s="1">
        <v>59</v>
      </c>
      <c r="E178" s="1" t="s">
        <v>120</v>
      </c>
      <c r="F178" s="1">
        <v>-2</v>
      </c>
      <c r="G178" s="1">
        <v>72</v>
      </c>
      <c r="H178" s="80">
        <f t="shared" si="7"/>
        <v>5.5</v>
      </c>
      <c r="I178" s="80">
        <f t="shared" si="8"/>
        <v>0.125</v>
      </c>
      <c r="J178" s="1">
        <v>2</v>
      </c>
      <c r="K178" s="1" t="str" cm="1">
        <f t="array" ref="K178">INDEX('dict-rhythm'!$A$1:$B$43,MATCH(TRUE,EXACT(J178,'dict-rhythm'!$A$1:$A$43),0),2)</f>
        <v>8</v>
      </c>
      <c r="L178" s="1" t="str">
        <f>_xlfn.IFNA(VLOOKUP(K178,'dict-rhythm'!$B$1:$C$53,2,0),K178)</f>
        <v>quaver note</v>
      </c>
      <c r="M178" s="21" t="s">
        <v>7</v>
      </c>
      <c r="N178" s="21" t="s">
        <v>7</v>
      </c>
      <c r="O178" t="str">
        <f>IF(RIGHT($O$1,1)="#",VLOOKUP(D178,'dict-pitch'!$A$1:$C$50,2,0),VLOOKUP(D178,'dict-pitch'!$A$1:$C$50,3,0))</f>
        <v>B3</v>
      </c>
      <c r="P178" t="b">
        <f>OR(EXACT(E178,O178),EXACT(E178,VLOOKUP(D178,'dict-pitch'!$A$1:$D$50,3,0)),EXACT(E178,VLOOKUP(D178,'dict-pitch'!$A$1:$D$50,4,0)))</f>
        <v>1</v>
      </c>
    </row>
    <row r="179" spans="1:16" x14ac:dyDescent="0.25">
      <c r="A179">
        <v>846</v>
      </c>
      <c r="B179" s="85">
        <v>2</v>
      </c>
      <c r="C179" s="1">
        <f t="shared" si="6"/>
        <v>5</v>
      </c>
      <c r="D179" s="1">
        <v>60</v>
      </c>
      <c r="E179" s="1" t="s">
        <v>121</v>
      </c>
      <c r="F179" s="1">
        <v>2</v>
      </c>
      <c r="G179" s="1">
        <v>74</v>
      </c>
      <c r="H179" s="80">
        <f t="shared" si="7"/>
        <v>5.625</v>
      </c>
      <c r="I179" s="80">
        <f t="shared" si="8"/>
        <v>0.25</v>
      </c>
      <c r="J179" s="1">
        <v>4</v>
      </c>
      <c r="K179" s="1" t="str" cm="1">
        <f t="array" ref="K179">INDEX('dict-rhythm'!$A$1:$B$43,MATCH(TRUE,EXACT(J179,'dict-rhythm'!$A$1:$A$43),0),2)</f>
        <v>4</v>
      </c>
      <c r="L179" s="1" t="str">
        <f>_xlfn.IFNA(VLOOKUP(K179,'dict-rhythm'!$B$1:$C$53,2,0),K179)</f>
        <v>crotchet</v>
      </c>
      <c r="M179" s="22"/>
      <c r="N179" s="22"/>
      <c r="O179" t="str">
        <f>IF(RIGHT($O$1,1)="#",VLOOKUP(D179,'dict-pitch'!$A$1:$C$50,2,0),VLOOKUP(D179,'dict-pitch'!$A$1:$C$50,3,0))</f>
        <v>C4</v>
      </c>
      <c r="P179" t="b">
        <f>OR(EXACT(E179,O179),EXACT(E179,VLOOKUP(D179,'dict-pitch'!$A$1:$D$50,3,0)),EXACT(E179,VLOOKUP(D179,'dict-pitch'!$A$1:$D$50,4,0)))</f>
        <v>1</v>
      </c>
    </row>
    <row r="180" spans="1:16" x14ac:dyDescent="0.25">
      <c r="A180">
        <v>846</v>
      </c>
      <c r="B180" s="85">
        <v>2</v>
      </c>
      <c r="C180" s="1">
        <f t="shared" si="6"/>
        <v>5</v>
      </c>
      <c r="D180" s="1">
        <v>58</v>
      </c>
      <c r="E180" s="1" t="s">
        <v>118</v>
      </c>
      <c r="F180" s="1">
        <v>-2</v>
      </c>
      <c r="G180" s="1">
        <v>78</v>
      </c>
      <c r="H180" s="80">
        <f t="shared" si="7"/>
        <v>5.875</v>
      </c>
      <c r="I180" s="80">
        <f t="shared" si="8"/>
        <v>0.125</v>
      </c>
      <c r="J180" s="1">
        <v>2</v>
      </c>
      <c r="K180" s="1" t="str" cm="1">
        <f t="array" ref="K180">INDEX('dict-rhythm'!$A$1:$B$43,MATCH(TRUE,EXACT(J180,'dict-rhythm'!$A$1:$A$43),0),2)</f>
        <v>8</v>
      </c>
      <c r="L180" s="1" t="str">
        <f>_xlfn.IFNA(VLOOKUP(K180,'dict-rhythm'!$B$1:$C$53,2,0),K180)</f>
        <v>quaver note</v>
      </c>
      <c r="M180" s="29"/>
      <c r="N180" s="29"/>
      <c r="O180" t="str">
        <f>IF(RIGHT($O$1,1)="#",VLOOKUP(D180,'dict-pitch'!$A$1:$C$50,2,0),VLOOKUP(D180,'dict-pitch'!$A$1:$C$50,3,0))</f>
        <v>A#3</v>
      </c>
      <c r="P180" t="b">
        <f>OR(EXACT(E180,O180),EXACT(E180,VLOOKUP(D180,'dict-pitch'!$A$1:$D$50,3,0)),EXACT(E180,VLOOKUP(D180,'dict-pitch'!$A$1:$D$50,4,0)))</f>
        <v>1</v>
      </c>
    </row>
    <row r="181" spans="1:16" x14ac:dyDescent="0.25">
      <c r="A181">
        <v>846</v>
      </c>
      <c r="B181" s="85">
        <v>2</v>
      </c>
      <c r="C181" s="1">
        <f t="shared" si="6"/>
        <v>6</v>
      </c>
      <c r="D181" s="1">
        <v>57</v>
      </c>
      <c r="E181" s="1" t="s">
        <v>114</v>
      </c>
      <c r="F181" s="1">
        <v>-2</v>
      </c>
      <c r="G181" s="1">
        <v>80</v>
      </c>
      <c r="H181" s="80">
        <f t="shared" si="7"/>
        <v>6</v>
      </c>
      <c r="I181" s="80">
        <f t="shared" si="8"/>
        <v>0.125</v>
      </c>
      <c r="J181" s="1">
        <v>2</v>
      </c>
      <c r="K181" s="1" t="str" cm="1">
        <f t="array" ref="K181">INDEX('dict-rhythm'!$A$1:$B$43,MATCH(TRUE,EXACT(J181,'dict-rhythm'!$A$1:$A$43),0),2)</f>
        <v>8</v>
      </c>
      <c r="L181" s="1" t="str">
        <f>_xlfn.IFNA(VLOOKUP(K181,'dict-rhythm'!$B$1:$C$53,2,0),K181)</f>
        <v>quaver note</v>
      </c>
      <c r="M181" s="24"/>
      <c r="N181" s="24"/>
      <c r="O181" t="str">
        <f>IF(RIGHT($O$1,1)="#",VLOOKUP(D181,'dict-pitch'!$A$1:$C$50,2,0),VLOOKUP(D181,'dict-pitch'!$A$1:$C$50,3,0))</f>
        <v>A3</v>
      </c>
      <c r="P181" t="b">
        <f>OR(EXACT(E181,O181),EXACT(E181,VLOOKUP(D181,'dict-pitch'!$A$1:$D$50,3,0)),EXACT(E181,VLOOKUP(D181,'dict-pitch'!$A$1:$D$50,4,0)))</f>
        <v>1</v>
      </c>
    </row>
    <row r="182" spans="1:16" x14ac:dyDescent="0.25">
      <c r="A182">
        <v>846</v>
      </c>
      <c r="B182" s="85">
        <v>2</v>
      </c>
      <c r="C182" s="1">
        <f t="shared" si="6"/>
        <v>6</v>
      </c>
      <c r="D182" s="1">
        <v>62</v>
      </c>
      <c r="E182" s="1" t="s">
        <v>122</v>
      </c>
      <c r="F182" s="1">
        <v>4</v>
      </c>
      <c r="G182" s="1">
        <v>82</v>
      </c>
      <c r="H182" s="80">
        <f t="shared" si="7"/>
        <v>6.125</v>
      </c>
      <c r="I182" s="80">
        <f t="shared" si="8"/>
        <v>0.125</v>
      </c>
      <c r="J182" s="1">
        <v>2</v>
      </c>
      <c r="K182" s="1" t="str" cm="1">
        <f t="array" ref="K182">INDEX('dict-rhythm'!$A$1:$B$43,MATCH(TRUE,EXACT(J182,'dict-rhythm'!$A$1:$A$43),0),2)</f>
        <v>8</v>
      </c>
      <c r="L182" s="1" t="str">
        <f>_xlfn.IFNA(VLOOKUP(K182,'dict-rhythm'!$B$1:$C$53,2,0),K182)</f>
        <v>quaver note</v>
      </c>
      <c r="M182" s="22"/>
      <c r="N182" s="22"/>
      <c r="O182" t="str">
        <f>IF(RIGHT($O$1,1)="#",VLOOKUP(D182,'dict-pitch'!$A$1:$C$50,2,0),VLOOKUP(D182,'dict-pitch'!$A$1:$C$50,3,0))</f>
        <v>D4</v>
      </c>
      <c r="P182" t="b">
        <f>OR(EXACT(E182,O182),EXACT(E182,VLOOKUP(D182,'dict-pitch'!$A$1:$D$50,3,0)),EXACT(E182,VLOOKUP(D182,'dict-pitch'!$A$1:$D$50,4,0)))</f>
        <v>1</v>
      </c>
    </row>
    <row r="183" spans="1:16" x14ac:dyDescent="0.25">
      <c r="A183">
        <v>846</v>
      </c>
      <c r="B183" s="85">
        <v>2</v>
      </c>
      <c r="C183" s="1">
        <f t="shared" si="6"/>
        <v>6</v>
      </c>
      <c r="D183" s="1">
        <v>55</v>
      </c>
      <c r="E183" s="1" t="s">
        <v>113</v>
      </c>
      <c r="F183" s="1">
        <v>-5</v>
      </c>
      <c r="G183" s="1">
        <v>84</v>
      </c>
      <c r="H183" s="80">
        <f t="shared" si="7"/>
        <v>6.25</v>
      </c>
      <c r="I183" s="80">
        <f t="shared" si="8"/>
        <v>0.125</v>
      </c>
      <c r="J183" s="1">
        <v>2</v>
      </c>
      <c r="K183" s="1" t="str" cm="1">
        <f t="array" ref="K183">INDEX('dict-rhythm'!$A$1:$B$43,MATCH(TRUE,EXACT(J183,'dict-rhythm'!$A$1:$A$43),0),2)</f>
        <v>8</v>
      </c>
      <c r="L183" s="1" t="str">
        <f>_xlfn.IFNA(VLOOKUP(K183,'dict-rhythm'!$B$1:$C$53,2,0),K183)</f>
        <v>quaver note</v>
      </c>
      <c r="M183" s="22"/>
      <c r="N183" s="22"/>
      <c r="O183" t="str">
        <f>IF(RIGHT($O$1,1)="#",VLOOKUP(D183,'dict-pitch'!$A$1:$C$50,2,0),VLOOKUP(D183,'dict-pitch'!$A$1:$C$50,3,0))</f>
        <v>G3</v>
      </c>
      <c r="P183" t="b">
        <f>OR(EXACT(E183,O183),EXACT(E183,VLOOKUP(D183,'dict-pitch'!$A$1:$D$50,3,0)),EXACT(E183,VLOOKUP(D183,'dict-pitch'!$A$1:$D$50,4,0)))</f>
        <v>1</v>
      </c>
    </row>
    <row r="184" spans="1:16" x14ac:dyDescent="0.25">
      <c r="A184">
        <v>846</v>
      </c>
      <c r="B184" s="85">
        <v>2</v>
      </c>
      <c r="C184" s="1">
        <f t="shared" si="6"/>
        <v>6</v>
      </c>
      <c r="D184" s="1">
        <v>60</v>
      </c>
      <c r="E184" s="1" t="s">
        <v>121</v>
      </c>
      <c r="F184" s="1">
        <v>4</v>
      </c>
      <c r="G184" s="1">
        <v>86</v>
      </c>
      <c r="H184" s="80">
        <f t="shared" si="7"/>
        <v>6.375</v>
      </c>
      <c r="I184" s="80">
        <f t="shared" si="8"/>
        <v>0.125</v>
      </c>
      <c r="J184" s="1">
        <v>2</v>
      </c>
      <c r="K184" s="1" t="str" cm="1">
        <f t="array" ref="K184">INDEX('dict-rhythm'!$A$1:$B$43,MATCH(TRUE,EXACT(J184,'dict-rhythm'!$A$1:$A$43),0),2)</f>
        <v>8</v>
      </c>
      <c r="L184" s="1" t="str">
        <f>_xlfn.IFNA(VLOOKUP(K184,'dict-rhythm'!$B$1:$C$53,2,0),K184)</f>
        <v>quaver note</v>
      </c>
      <c r="M184" s="22"/>
      <c r="N184" s="22"/>
      <c r="O184" t="str">
        <f>IF(RIGHT($O$1,1)="#",VLOOKUP(D184,'dict-pitch'!$A$1:$C$50,2,0),VLOOKUP(D184,'dict-pitch'!$A$1:$C$50,3,0))</f>
        <v>C4</v>
      </c>
      <c r="P184" t="b">
        <f>OR(EXACT(E184,O184),EXACT(E184,VLOOKUP(D184,'dict-pitch'!$A$1:$D$50,3,0)),EXACT(E184,VLOOKUP(D184,'dict-pitch'!$A$1:$D$50,4,0)))</f>
        <v>1</v>
      </c>
    </row>
    <row r="185" spans="1:16" x14ac:dyDescent="0.25">
      <c r="A185">
        <v>846</v>
      </c>
      <c r="B185" s="85">
        <v>2</v>
      </c>
      <c r="C185" s="1">
        <f t="shared" si="6"/>
        <v>6</v>
      </c>
      <c r="D185" s="1">
        <v>0</v>
      </c>
      <c r="E185" s="1" t="s">
        <v>108</v>
      </c>
      <c r="F185" s="1">
        <v>0</v>
      </c>
      <c r="G185" s="1">
        <v>88</v>
      </c>
      <c r="H185" s="80">
        <f t="shared" si="7"/>
        <v>6.5</v>
      </c>
      <c r="I185" s="80">
        <f t="shared" si="8"/>
        <v>6.25E-2</v>
      </c>
      <c r="J185" s="1">
        <v>1</v>
      </c>
      <c r="K185" s="1" t="str" cm="1">
        <f t="array" ref="K185">INDEX('dict-rhythm'!$A$1:$B$43,MATCH(TRUE,EXACT(J185,'dict-rhythm'!$A$1:$A$43),0),2)</f>
        <v>16</v>
      </c>
      <c r="L185" s="1" t="str">
        <f>_xlfn.IFNA(VLOOKUP(K185,'dict-rhythm'!$B$1:$C$53,2,0),K185)</f>
        <v>semiquaver</v>
      </c>
      <c r="M185" s="22"/>
      <c r="N185" s="22"/>
      <c r="O185" t="str">
        <f>IF(RIGHT($O$1,1)="#",VLOOKUP(D185,'dict-pitch'!$A$1:$C$50,2,0),VLOOKUP(D185,'dict-pitch'!$A$1:$C$50,3,0))</f>
        <v>r</v>
      </c>
      <c r="P185" t="b">
        <f>OR(EXACT(E185,O185),EXACT(E185,VLOOKUP(D185,'dict-pitch'!$A$1:$D$50,3,0)),EXACT(E185,VLOOKUP(D185,'dict-pitch'!$A$1:$D$50,4,0)))</f>
        <v>1</v>
      </c>
    </row>
    <row r="186" spans="1:16" x14ac:dyDescent="0.25">
      <c r="A186">
        <v>846</v>
      </c>
      <c r="B186" s="85">
        <v>2</v>
      </c>
      <c r="C186" s="1">
        <f t="shared" si="6"/>
        <v>6</v>
      </c>
      <c r="D186" s="1">
        <v>57</v>
      </c>
      <c r="E186" s="1" t="s">
        <v>114</v>
      </c>
      <c r="F186" s="1">
        <v>-3</v>
      </c>
      <c r="G186" s="1">
        <v>89</v>
      </c>
      <c r="H186" s="80">
        <f t="shared" si="7"/>
        <v>6.5625</v>
      </c>
      <c r="I186" s="80">
        <f t="shared" si="8"/>
        <v>6.25E-2</v>
      </c>
      <c r="J186" s="1">
        <v>1</v>
      </c>
      <c r="K186" s="1" t="str" cm="1">
        <f t="array" ref="K186">INDEX('dict-rhythm'!$A$1:$B$43,MATCH(TRUE,EXACT(J186,'dict-rhythm'!$A$1:$A$43),0),2)</f>
        <v>16</v>
      </c>
      <c r="L186" s="1" t="str">
        <f>_xlfn.IFNA(VLOOKUP(K186,'dict-rhythm'!$B$1:$C$53,2,0),K186)</f>
        <v>semiquaver</v>
      </c>
      <c r="M186" s="22"/>
      <c r="N186" s="22"/>
      <c r="O186" t="str">
        <f>IF(RIGHT($O$1,1)="#",VLOOKUP(D186,'dict-pitch'!$A$1:$C$50,2,0),VLOOKUP(D186,'dict-pitch'!$A$1:$C$50,3,0))</f>
        <v>A3</v>
      </c>
      <c r="P186" t="b">
        <f>OR(EXACT(E186,O186),EXACT(E186,VLOOKUP(D186,'dict-pitch'!$A$1:$D$50,3,0)),EXACT(E186,VLOOKUP(D186,'dict-pitch'!$A$1:$D$50,4,0)))</f>
        <v>1</v>
      </c>
    </row>
    <row r="187" spans="1:16" x14ac:dyDescent="0.25">
      <c r="A187">
        <v>846</v>
      </c>
      <c r="B187" s="85">
        <v>2</v>
      </c>
      <c r="C187" s="1">
        <f t="shared" si="6"/>
        <v>6</v>
      </c>
      <c r="D187" s="1">
        <v>59</v>
      </c>
      <c r="E187" s="1" t="s">
        <v>120</v>
      </c>
      <c r="F187" s="1">
        <v>2</v>
      </c>
      <c r="G187" s="1">
        <v>90</v>
      </c>
      <c r="H187" s="80">
        <f t="shared" si="7"/>
        <v>6.625</v>
      </c>
      <c r="I187" s="80">
        <f t="shared" si="8"/>
        <v>6.25E-2</v>
      </c>
      <c r="J187" s="1">
        <v>1</v>
      </c>
      <c r="K187" s="1" t="str" cm="1">
        <f t="array" ref="K187">INDEX('dict-rhythm'!$A$1:$B$43,MATCH(TRUE,EXACT(J187,'dict-rhythm'!$A$1:$A$43),0),2)</f>
        <v>16</v>
      </c>
      <c r="L187" s="1" t="str">
        <f>_xlfn.IFNA(VLOOKUP(K187,'dict-rhythm'!$B$1:$C$53,2,0),K187)</f>
        <v>semiquaver</v>
      </c>
      <c r="M187" s="22"/>
      <c r="N187" s="22"/>
      <c r="O187" t="str">
        <f>IF(RIGHT($O$1,1)="#",VLOOKUP(D187,'dict-pitch'!$A$1:$C$50,2,0),VLOOKUP(D187,'dict-pitch'!$A$1:$C$50,3,0))</f>
        <v>B3</v>
      </c>
      <c r="P187" t="b">
        <f>OR(EXACT(E187,O187),EXACT(E187,VLOOKUP(D187,'dict-pitch'!$A$1:$D$50,3,0)),EXACT(E187,VLOOKUP(D187,'dict-pitch'!$A$1:$D$50,4,0)))</f>
        <v>1</v>
      </c>
    </row>
    <row r="188" spans="1:16" x14ac:dyDescent="0.25">
      <c r="A188">
        <v>846</v>
      </c>
      <c r="B188" s="85">
        <v>2</v>
      </c>
      <c r="C188" s="1">
        <f t="shared" si="6"/>
        <v>6</v>
      </c>
      <c r="D188" s="1">
        <v>60</v>
      </c>
      <c r="E188" s="1" t="s">
        <v>121</v>
      </c>
      <c r="F188" s="1">
        <v>2</v>
      </c>
      <c r="G188" s="1">
        <v>91</v>
      </c>
      <c r="H188" s="80">
        <f t="shared" si="7"/>
        <v>6.6875</v>
      </c>
      <c r="I188" s="80">
        <f t="shared" si="8"/>
        <v>6.25E-2</v>
      </c>
      <c r="J188" s="1">
        <v>1</v>
      </c>
      <c r="K188" s="1" t="str" cm="1">
        <f t="array" ref="K188">INDEX('dict-rhythm'!$A$1:$B$43,MATCH(TRUE,EXACT(J188,'dict-rhythm'!$A$1:$A$43),0),2)</f>
        <v>16</v>
      </c>
      <c r="L188" s="1" t="str">
        <f>_xlfn.IFNA(VLOOKUP(K188,'dict-rhythm'!$B$1:$C$53,2,0),K188)</f>
        <v>semiquaver</v>
      </c>
      <c r="M188" s="22"/>
      <c r="N188" s="22"/>
      <c r="O188" t="str">
        <f>IF(RIGHT($O$1,1)="#",VLOOKUP(D188,'dict-pitch'!$A$1:$C$50,2,0),VLOOKUP(D188,'dict-pitch'!$A$1:$C$50,3,0))</f>
        <v>C4</v>
      </c>
      <c r="P188" t="b">
        <f>OR(EXACT(E188,O188),EXACT(E188,VLOOKUP(D188,'dict-pitch'!$A$1:$D$50,3,0)),EXACT(E188,VLOOKUP(D188,'dict-pitch'!$A$1:$D$50,4,0)))</f>
        <v>1</v>
      </c>
    </row>
    <row r="189" spans="1:16" x14ac:dyDescent="0.25">
      <c r="A189">
        <v>846</v>
      </c>
      <c r="B189" s="85">
        <v>2</v>
      </c>
      <c r="C189" s="1">
        <f t="shared" si="6"/>
        <v>6</v>
      </c>
      <c r="D189" s="1">
        <v>62</v>
      </c>
      <c r="E189" s="1" t="s">
        <v>122</v>
      </c>
      <c r="F189" s="1">
        <v>2</v>
      </c>
      <c r="G189" s="1">
        <v>92</v>
      </c>
      <c r="H189" s="80">
        <f t="shared" si="7"/>
        <v>6.75</v>
      </c>
      <c r="I189" s="80">
        <f t="shared" si="8"/>
        <v>0.25</v>
      </c>
      <c r="J189" s="1">
        <v>4</v>
      </c>
      <c r="K189" s="1" t="str" cm="1">
        <f t="array" ref="K189">INDEX('dict-rhythm'!$A$1:$B$43,MATCH(TRUE,EXACT(J189,'dict-rhythm'!$A$1:$A$43),0),2)</f>
        <v>4</v>
      </c>
      <c r="L189" s="1" t="str">
        <f>_xlfn.IFNA(VLOOKUP(K189,'dict-rhythm'!$B$1:$C$53,2,0),K189)</f>
        <v>crotchet</v>
      </c>
      <c r="M189" s="29"/>
      <c r="N189" s="29"/>
      <c r="O189" t="str">
        <f>IF(RIGHT($O$1,1)="#",VLOOKUP(D189,'dict-pitch'!$A$1:$C$50,2,0),VLOOKUP(D189,'dict-pitch'!$A$1:$C$50,3,0))</f>
        <v>D4</v>
      </c>
      <c r="P189" t="b">
        <f>OR(EXACT(E189,O189),EXACT(E189,VLOOKUP(D189,'dict-pitch'!$A$1:$D$50,3,0)),EXACT(E189,VLOOKUP(D189,'dict-pitch'!$A$1:$D$50,4,0)))</f>
        <v>1</v>
      </c>
    </row>
    <row r="190" spans="1:16" x14ac:dyDescent="0.25">
      <c r="A190">
        <v>846</v>
      </c>
      <c r="B190" s="85">
        <v>2</v>
      </c>
      <c r="C190" s="1">
        <f t="shared" si="6"/>
        <v>7</v>
      </c>
      <c r="D190" s="1">
        <v>55</v>
      </c>
      <c r="E190" s="1" t="s">
        <v>113</v>
      </c>
      <c r="F190" s="1">
        <v>-5</v>
      </c>
      <c r="G190" s="1">
        <v>96</v>
      </c>
      <c r="H190" s="80">
        <f t="shared" si="7"/>
        <v>7</v>
      </c>
      <c r="I190" s="80">
        <f t="shared" si="8"/>
        <v>0.25</v>
      </c>
      <c r="J190" s="1">
        <v>4</v>
      </c>
      <c r="K190" s="1" t="str" cm="1">
        <f t="array" ref="K190">INDEX('dict-rhythm'!$A$1:$B$43,MATCH(TRUE,EXACT(J190,'dict-rhythm'!$A$1:$A$43),0),2)</f>
        <v>4</v>
      </c>
      <c r="L190" s="1" t="str">
        <f>_xlfn.IFNA(VLOOKUP(K190,'dict-rhythm'!$B$1:$C$53,2,0),K190)</f>
        <v>crotchet</v>
      </c>
      <c r="M190" s="24"/>
      <c r="N190" s="24"/>
      <c r="O190" t="str">
        <f>IF(RIGHT($O$1,1)="#",VLOOKUP(D190,'dict-pitch'!$A$1:$C$50,2,0),VLOOKUP(D190,'dict-pitch'!$A$1:$C$50,3,0))</f>
        <v>G3</v>
      </c>
      <c r="P190" t="b">
        <f>OR(EXACT(E190,O190),EXACT(E190,VLOOKUP(D190,'dict-pitch'!$A$1:$D$50,3,0)),EXACT(E190,VLOOKUP(D190,'dict-pitch'!$A$1:$D$50,4,0)))</f>
        <v>1</v>
      </c>
    </row>
    <row r="191" spans="1:16" x14ac:dyDescent="0.25">
      <c r="A191">
        <v>846</v>
      </c>
      <c r="B191" s="85">
        <v>2</v>
      </c>
      <c r="C191" s="1">
        <f t="shared" si="6"/>
        <v>7</v>
      </c>
      <c r="D191" s="1">
        <v>0</v>
      </c>
      <c r="E191" s="1" t="s">
        <v>108</v>
      </c>
      <c r="F191" s="1">
        <v>0</v>
      </c>
      <c r="G191" s="1">
        <v>100</v>
      </c>
      <c r="H191" s="80">
        <f t="shared" si="7"/>
        <v>7.25</v>
      </c>
      <c r="I191" s="80">
        <f t="shared" si="8"/>
        <v>0.125</v>
      </c>
      <c r="J191" s="1">
        <v>2</v>
      </c>
      <c r="K191" s="1" t="str" cm="1">
        <f t="array" ref="K191">INDEX('dict-rhythm'!$A$1:$B$43,MATCH(TRUE,EXACT(J191,'dict-rhythm'!$A$1:$A$43),0),2)</f>
        <v>8</v>
      </c>
      <c r="L191" s="1" t="str">
        <f>_xlfn.IFNA(VLOOKUP(K191,'dict-rhythm'!$B$1:$C$53,2,0),K191)</f>
        <v>quaver note</v>
      </c>
      <c r="M191" s="22"/>
      <c r="N191" s="22"/>
      <c r="O191" t="str">
        <f>IF(RIGHT($O$1,1)="#",VLOOKUP(D191,'dict-pitch'!$A$1:$C$50,2,0),VLOOKUP(D191,'dict-pitch'!$A$1:$C$50,3,0))</f>
        <v>r</v>
      </c>
      <c r="P191" t="b">
        <f>OR(EXACT(E191,O191),EXACT(E191,VLOOKUP(D191,'dict-pitch'!$A$1:$D$50,3,0)),EXACT(E191,VLOOKUP(D191,'dict-pitch'!$A$1:$D$50,4,0)))</f>
        <v>1</v>
      </c>
    </row>
    <row r="192" spans="1:16" x14ac:dyDescent="0.25">
      <c r="A192">
        <v>846</v>
      </c>
      <c r="B192" s="85">
        <v>2</v>
      </c>
      <c r="C192" s="1">
        <f t="shared" si="6"/>
        <v>7</v>
      </c>
      <c r="D192" s="1">
        <v>55</v>
      </c>
      <c r="E192" s="1" t="s">
        <v>113</v>
      </c>
      <c r="F192" s="1">
        <v>1</v>
      </c>
      <c r="G192" s="1">
        <v>102</v>
      </c>
      <c r="H192" s="80">
        <f t="shared" si="7"/>
        <v>7.375</v>
      </c>
      <c r="I192" s="80">
        <f t="shared" si="8"/>
        <v>0.125</v>
      </c>
      <c r="J192" s="1">
        <v>2</v>
      </c>
      <c r="K192" s="1" t="str" cm="1">
        <f t="array" ref="K192">INDEX('dict-rhythm'!$A$1:$B$43,MATCH(TRUE,EXACT(J192,'dict-rhythm'!$A$1:$A$43),0),2)</f>
        <v>8</v>
      </c>
      <c r="L192" s="1" t="str">
        <f>_xlfn.IFNA(VLOOKUP(K192,'dict-rhythm'!$B$1:$C$53,2,0),K192)</f>
        <v>quaver note</v>
      </c>
      <c r="M192" s="21" t="s">
        <v>7</v>
      </c>
      <c r="N192" s="21" t="s">
        <v>7</v>
      </c>
      <c r="O192" t="str">
        <f>IF(RIGHT($O$1,1)="#",VLOOKUP(D192,'dict-pitch'!$A$1:$C$50,2,0),VLOOKUP(D192,'dict-pitch'!$A$1:$C$50,3,0))</f>
        <v>G3</v>
      </c>
      <c r="P192" t="b">
        <f>OR(EXACT(E192,O192),EXACT(E192,VLOOKUP(D192,'dict-pitch'!$A$1:$D$50,3,0)),EXACT(E192,VLOOKUP(D192,'dict-pitch'!$A$1:$D$50,4,0)))</f>
        <v>1</v>
      </c>
    </row>
    <row r="193" spans="1:16" x14ac:dyDescent="0.25">
      <c r="A193">
        <v>846</v>
      </c>
      <c r="B193" s="85">
        <v>2</v>
      </c>
      <c r="C193" s="1">
        <f t="shared" si="6"/>
        <v>7</v>
      </c>
      <c r="D193" s="1">
        <v>57</v>
      </c>
      <c r="E193" s="1" t="s">
        <v>114</v>
      </c>
      <c r="F193" s="1">
        <v>2</v>
      </c>
      <c r="G193" s="1">
        <v>104</v>
      </c>
      <c r="H193" s="80">
        <f t="shared" si="7"/>
        <v>7.5</v>
      </c>
      <c r="I193" s="80">
        <f t="shared" si="8"/>
        <v>0.125</v>
      </c>
      <c r="J193" s="1">
        <v>2</v>
      </c>
      <c r="K193" s="1" t="str" cm="1">
        <f t="array" ref="K193">INDEX('dict-rhythm'!$A$1:$B$43,MATCH(TRUE,EXACT(J193,'dict-rhythm'!$A$1:$A$43),0),2)</f>
        <v>8</v>
      </c>
      <c r="L193" s="1" t="str">
        <f>_xlfn.IFNA(VLOOKUP(K193,'dict-rhythm'!$B$1:$C$53,2,0),K193)</f>
        <v>quaver note</v>
      </c>
      <c r="M193" s="21" t="s">
        <v>7</v>
      </c>
      <c r="N193" s="21" t="s">
        <v>7</v>
      </c>
      <c r="O193" t="str">
        <f>IF(RIGHT($O$1,1)="#",VLOOKUP(D193,'dict-pitch'!$A$1:$C$50,2,0),VLOOKUP(D193,'dict-pitch'!$A$1:$C$50,3,0))</f>
        <v>A3</v>
      </c>
      <c r="P193" t="b">
        <f>OR(EXACT(E193,O193),EXACT(E193,VLOOKUP(D193,'dict-pitch'!$A$1:$D$50,3,0)),EXACT(E193,VLOOKUP(D193,'dict-pitch'!$A$1:$D$50,4,0)))</f>
        <v>1</v>
      </c>
    </row>
    <row r="194" spans="1:16" x14ac:dyDescent="0.25">
      <c r="A194">
        <v>846</v>
      </c>
      <c r="B194" s="85">
        <v>2</v>
      </c>
      <c r="C194" s="1">
        <f t="shared" ref="C194:C257" si="9">1+ROUNDDOWN(G194/16,0)</f>
        <v>7</v>
      </c>
      <c r="D194" s="1">
        <v>59</v>
      </c>
      <c r="E194" s="1" t="s">
        <v>120</v>
      </c>
      <c r="F194" s="1">
        <v>2</v>
      </c>
      <c r="G194" s="1">
        <v>106</v>
      </c>
      <c r="H194" s="80">
        <f t="shared" ref="H194:H257" si="10">1+G194/16</f>
        <v>7.625</v>
      </c>
      <c r="I194" s="80">
        <f t="shared" ref="I194:I257" si="11">J194/16</f>
        <v>0.125</v>
      </c>
      <c r="J194" s="1">
        <v>2</v>
      </c>
      <c r="K194" s="1" t="str" cm="1">
        <f t="array" ref="K194">INDEX('dict-rhythm'!$A$1:$B$43,MATCH(TRUE,EXACT(J194,'dict-rhythm'!$A$1:$A$43),0),2)</f>
        <v>8</v>
      </c>
      <c r="L194" s="1" t="str">
        <f>_xlfn.IFNA(VLOOKUP(K194,'dict-rhythm'!$B$1:$C$53,2,0),K194)</f>
        <v>quaver note</v>
      </c>
      <c r="M194" s="21" t="s">
        <v>7</v>
      </c>
      <c r="N194" s="21" t="s">
        <v>7</v>
      </c>
      <c r="O194" t="str">
        <f>IF(RIGHT($O$1,1)="#",VLOOKUP(D194,'dict-pitch'!$A$1:$C$50,2,0),VLOOKUP(D194,'dict-pitch'!$A$1:$C$50,3,0))</f>
        <v>B3</v>
      </c>
      <c r="P194" t="b">
        <f>OR(EXACT(E194,O194),EXACT(E194,VLOOKUP(D194,'dict-pitch'!$A$1:$D$50,3,0)),EXACT(E194,VLOOKUP(D194,'dict-pitch'!$A$1:$D$50,4,0)))</f>
        <v>1</v>
      </c>
    </row>
    <row r="195" spans="1:16" x14ac:dyDescent="0.25">
      <c r="A195">
        <v>846</v>
      </c>
      <c r="B195" s="85">
        <v>2</v>
      </c>
      <c r="C195" s="1">
        <f t="shared" si="9"/>
        <v>7</v>
      </c>
      <c r="D195" s="1">
        <v>60</v>
      </c>
      <c r="E195" s="1" t="s">
        <v>121</v>
      </c>
      <c r="F195" s="1">
        <v>2</v>
      </c>
      <c r="G195" s="1">
        <v>108</v>
      </c>
      <c r="H195" s="80">
        <f t="shared" si="10"/>
        <v>7.75</v>
      </c>
      <c r="I195" s="80">
        <f t="shared" si="11"/>
        <v>0.1875</v>
      </c>
      <c r="J195" s="1">
        <v>3</v>
      </c>
      <c r="K195" s="1" t="str" cm="1">
        <f t="array" ref="K195">INDEX('dict-rhythm'!$A$1:$B$43,MATCH(TRUE,EXACT(J195,'dict-rhythm'!$A$1:$A$43),0),2)</f>
        <v>8.</v>
      </c>
      <c r="L195" s="1" t="str">
        <f>_xlfn.IFNA(VLOOKUP(K195,'dict-rhythm'!$B$1:$C$53,2,0),K195)</f>
        <v>dotted quaver</v>
      </c>
      <c r="M195" s="21" t="s">
        <v>7</v>
      </c>
      <c r="N195" s="21" t="s">
        <v>7</v>
      </c>
      <c r="O195" t="str">
        <f>IF(RIGHT($O$1,1)="#",VLOOKUP(D195,'dict-pitch'!$A$1:$C$50,2,0),VLOOKUP(D195,'dict-pitch'!$A$1:$C$50,3,0))</f>
        <v>C4</v>
      </c>
      <c r="P195" t="b">
        <f>OR(EXACT(E195,O195),EXACT(E195,VLOOKUP(D195,'dict-pitch'!$A$1:$D$50,3,0)),EXACT(E195,VLOOKUP(D195,'dict-pitch'!$A$1:$D$50,4,0)))</f>
        <v>1</v>
      </c>
    </row>
    <row r="196" spans="1:16" x14ac:dyDescent="0.25">
      <c r="A196">
        <v>846</v>
      </c>
      <c r="B196" s="85">
        <v>2</v>
      </c>
      <c r="C196" s="1">
        <f t="shared" si="9"/>
        <v>7</v>
      </c>
      <c r="D196" s="1">
        <v>62</v>
      </c>
      <c r="E196" s="1" t="s">
        <v>122</v>
      </c>
      <c r="F196" s="1">
        <v>2</v>
      </c>
      <c r="G196" s="1">
        <v>111</v>
      </c>
      <c r="H196" s="80">
        <f t="shared" si="10"/>
        <v>7.9375</v>
      </c>
      <c r="I196" s="80">
        <f t="shared" si="11"/>
        <v>3.125E-2</v>
      </c>
      <c r="J196" s="1">
        <v>0.5</v>
      </c>
      <c r="K196" s="1" t="str" cm="1">
        <f t="array" ref="K196">INDEX('dict-rhythm'!$A$1:$B$43,MATCH(TRUE,EXACT(J196,'dict-rhythm'!$A$1:$A$43),0),2)</f>
        <v>32</v>
      </c>
      <c r="L196" s="1" t="str">
        <f>_xlfn.IFNA(VLOOKUP(K196,'dict-rhythm'!$B$1:$C$53,2,0),K196)</f>
        <v>demisemiquaver</v>
      </c>
      <c r="M196" s="21" t="s">
        <v>7</v>
      </c>
      <c r="N196" s="21" t="s">
        <v>7</v>
      </c>
      <c r="O196" t="str">
        <f>IF(RIGHT($O$1,1)="#",VLOOKUP(D196,'dict-pitch'!$A$1:$C$50,2,0),VLOOKUP(D196,'dict-pitch'!$A$1:$C$50,3,0))</f>
        <v>D4</v>
      </c>
      <c r="P196" t="b">
        <f>OR(EXACT(E196,O196),EXACT(E196,VLOOKUP(D196,'dict-pitch'!$A$1:$D$50,3,0)),EXACT(E196,VLOOKUP(D196,'dict-pitch'!$A$1:$D$50,4,0)))</f>
        <v>1</v>
      </c>
    </row>
    <row r="197" spans="1:16" x14ac:dyDescent="0.25">
      <c r="A197">
        <v>846</v>
      </c>
      <c r="B197" s="85">
        <v>2</v>
      </c>
      <c r="C197" s="1">
        <f t="shared" si="9"/>
        <v>7</v>
      </c>
      <c r="D197" s="1">
        <v>60</v>
      </c>
      <c r="E197" s="1" t="s">
        <v>121</v>
      </c>
      <c r="F197" s="1">
        <v>-2</v>
      </c>
      <c r="G197" s="1">
        <v>111.5</v>
      </c>
      <c r="H197" s="80">
        <f t="shared" si="10"/>
        <v>7.96875</v>
      </c>
      <c r="I197" s="80">
        <f t="shared" si="11"/>
        <v>3.125E-2</v>
      </c>
      <c r="J197" s="1">
        <v>0.5</v>
      </c>
      <c r="K197" s="1" t="str" cm="1">
        <f t="array" ref="K197">INDEX('dict-rhythm'!$A$1:$B$43,MATCH(TRUE,EXACT(J197,'dict-rhythm'!$A$1:$A$43),0),2)</f>
        <v>32</v>
      </c>
      <c r="L197" s="1" t="str">
        <f>_xlfn.IFNA(VLOOKUP(K197,'dict-rhythm'!$B$1:$C$53,2,0),K197)</f>
        <v>demisemiquaver</v>
      </c>
      <c r="M197" s="21" t="s">
        <v>7</v>
      </c>
      <c r="N197" s="21" t="s">
        <v>7</v>
      </c>
      <c r="O197" t="str">
        <f>IF(RIGHT($O$1,1)="#",VLOOKUP(D197,'dict-pitch'!$A$1:$C$50,2,0),VLOOKUP(D197,'dict-pitch'!$A$1:$C$50,3,0))</f>
        <v>C4</v>
      </c>
      <c r="P197" t="b">
        <f>OR(EXACT(E197,O197),EXACT(E197,VLOOKUP(D197,'dict-pitch'!$A$1:$D$50,3,0)),EXACT(E197,VLOOKUP(D197,'dict-pitch'!$A$1:$D$50,4,0)))</f>
        <v>1</v>
      </c>
    </row>
    <row r="198" spans="1:16" x14ac:dyDescent="0.25">
      <c r="A198">
        <v>846</v>
      </c>
      <c r="B198" s="85">
        <v>2</v>
      </c>
      <c r="C198" s="1">
        <f t="shared" si="9"/>
        <v>8</v>
      </c>
      <c r="D198" s="1">
        <v>59</v>
      </c>
      <c r="E198" s="1" t="s">
        <v>120</v>
      </c>
      <c r="F198" s="1">
        <v>-2</v>
      </c>
      <c r="G198" s="1">
        <v>112</v>
      </c>
      <c r="H198" s="80">
        <f t="shared" si="10"/>
        <v>8</v>
      </c>
      <c r="I198" s="80">
        <f t="shared" si="11"/>
        <v>0.125</v>
      </c>
      <c r="J198" s="1">
        <v>2</v>
      </c>
      <c r="K198" s="1" t="str" cm="1">
        <f t="array" ref="K198">INDEX('dict-rhythm'!$A$1:$B$43,MATCH(TRUE,EXACT(J198,'dict-rhythm'!$A$1:$A$43),0),2)</f>
        <v>8</v>
      </c>
      <c r="L198" s="1" t="str">
        <f>_xlfn.IFNA(VLOOKUP(K198,'dict-rhythm'!$B$1:$C$53,2,0),K198)</f>
        <v>quaver note</v>
      </c>
      <c r="M198" s="21" t="s">
        <v>7</v>
      </c>
      <c r="N198" s="21" t="s">
        <v>7</v>
      </c>
      <c r="O198" t="str">
        <f>IF(RIGHT($O$1,1)="#",VLOOKUP(D198,'dict-pitch'!$A$1:$C$50,2,0),VLOOKUP(D198,'dict-pitch'!$A$1:$C$50,3,0))</f>
        <v>B3</v>
      </c>
      <c r="P198" t="b">
        <f>OR(EXACT(E198,O198),EXACT(E198,VLOOKUP(D198,'dict-pitch'!$A$1:$D$50,3,0)),EXACT(E198,VLOOKUP(D198,'dict-pitch'!$A$1:$D$50,4,0)))</f>
        <v>1</v>
      </c>
    </row>
    <row r="199" spans="1:16" x14ac:dyDescent="0.25">
      <c r="A199">
        <v>846</v>
      </c>
      <c r="B199" s="85">
        <v>2</v>
      </c>
      <c r="C199" s="1">
        <f t="shared" si="9"/>
        <v>8</v>
      </c>
      <c r="D199" s="1">
        <v>64</v>
      </c>
      <c r="E199" s="1" t="s">
        <v>127</v>
      </c>
      <c r="F199" s="1">
        <v>4</v>
      </c>
      <c r="G199" s="1">
        <v>114</v>
      </c>
      <c r="H199" s="80">
        <f t="shared" si="10"/>
        <v>8.125</v>
      </c>
      <c r="I199" s="80">
        <f t="shared" si="11"/>
        <v>0.125</v>
      </c>
      <c r="J199" s="1">
        <v>2</v>
      </c>
      <c r="K199" s="1" t="str" cm="1">
        <f t="array" ref="K199">INDEX('dict-rhythm'!$A$1:$B$43,MATCH(TRUE,EXACT(J199,'dict-rhythm'!$A$1:$A$43),0),2)</f>
        <v>8</v>
      </c>
      <c r="L199" s="1" t="str">
        <f>_xlfn.IFNA(VLOOKUP(K199,'dict-rhythm'!$B$1:$C$53,2,0),K199)</f>
        <v>quaver note</v>
      </c>
      <c r="M199" s="21" t="s">
        <v>7</v>
      </c>
      <c r="N199" s="21" t="s">
        <v>7</v>
      </c>
      <c r="O199" t="str">
        <f>IF(RIGHT($O$1,1)="#",VLOOKUP(D199,'dict-pitch'!$A$1:$C$50,2,0),VLOOKUP(D199,'dict-pitch'!$A$1:$C$50,3,0))</f>
        <v>E4</v>
      </c>
      <c r="P199" t="b">
        <f>OR(EXACT(E199,O199),EXACT(E199,VLOOKUP(D199,'dict-pitch'!$A$1:$D$50,3,0)),EXACT(E199,VLOOKUP(D199,'dict-pitch'!$A$1:$D$50,4,0)))</f>
        <v>1</v>
      </c>
    </row>
    <row r="200" spans="1:16" x14ac:dyDescent="0.25">
      <c r="A200">
        <v>846</v>
      </c>
      <c r="B200" s="85">
        <v>2</v>
      </c>
      <c r="C200" s="1">
        <f t="shared" si="9"/>
        <v>8</v>
      </c>
      <c r="D200" s="1">
        <v>57</v>
      </c>
      <c r="E200" s="1" t="s">
        <v>114</v>
      </c>
      <c r="F200" s="1">
        <v>-5</v>
      </c>
      <c r="G200" s="1">
        <v>116</v>
      </c>
      <c r="H200" s="80">
        <f t="shared" si="10"/>
        <v>8.25</v>
      </c>
      <c r="I200" s="80">
        <f t="shared" si="11"/>
        <v>0.125</v>
      </c>
      <c r="J200" s="1">
        <v>2</v>
      </c>
      <c r="K200" s="1" t="str" cm="1">
        <f t="array" ref="K200">INDEX('dict-rhythm'!$A$1:$B$43,MATCH(TRUE,EXACT(J200,'dict-rhythm'!$A$1:$A$43),0),2)</f>
        <v>8</v>
      </c>
      <c r="L200" s="1" t="str">
        <f>_xlfn.IFNA(VLOOKUP(K200,'dict-rhythm'!$B$1:$C$53,2,0),K200)</f>
        <v>quaver note</v>
      </c>
      <c r="M200" s="21" t="s">
        <v>7</v>
      </c>
      <c r="N200" s="21" t="s">
        <v>7</v>
      </c>
      <c r="O200" t="str">
        <f>IF(RIGHT($O$1,1)="#",VLOOKUP(D200,'dict-pitch'!$A$1:$C$50,2,0),VLOOKUP(D200,'dict-pitch'!$A$1:$C$50,3,0))</f>
        <v>A3</v>
      </c>
      <c r="P200" t="b">
        <f>OR(EXACT(E200,O200),EXACT(E200,VLOOKUP(D200,'dict-pitch'!$A$1:$D$50,3,0)),EXACT(E200,VLOOKUP(D200,'dict-pitch'!$A$1:$D$50,4,0)))</f>
        <v>1</v>
      </c>
    </row>
    <row r="201" spans="1:16" x14ac:dyDescent="0.25">
      <c r="A201">
        <v>846</v>
      </c>
      <c r="B201" s="85">
        <v>2</v>
      </c>
      <c r="C201" s="1">
        <f t="shared" si="9"/>
        <v>8</v>
      </c>
      <c r="D201" s="1">
        <v>62</v>
      </c>
      <c r="E201" s="1" t="s">
        <v>122</v>
      </c>
      <c r="F201" s="1">
        <v>4</v>
      </c>
      <c r="G201" s="1">
        <v>118</v>
      </c>
      <c r="H201" s="80">
        <f t="shared" si="10"/>
        <v>8.375</v>
      </c>
      <c r="I201" s="80">
        <f t="shared" si="11"/>
        <v>0.1875</v>
      </c>
      <c r="J201" s="1">
        <v>3</v>
      </c>
      <c r="K201" s="1" t="str" cm="1">
        <f t="array" ref="K201">INDEX('dict-rhythm'!$A$1:$B$43,MATCH(TRUE,EXACT(J201,'dict-rhythm'!$A$1:$A$43),0),2)</f>
        <v>8.</v>
      </c>
      <c r="L201" s="1" t="str">
        <f>_xlfn.IFNA(VLOOKUP(K201,'dict-rhythm'!$B$1:$C$53,2,0),K201)</f>
        <v>dotted quaver</v>
      </c>
      <c r="M201" s="21" t="s">
        <v>7</v>
      </c>
      <c r="N201" s="21" t="s">
        <v>7</v>
      </c>
      <c r="O201" t="str">
        <f>IF(RIGHT($O$1,1)="#",VLOOKUP(D201,'dict-pitch'!$A$1:$C$50,2,0),VLOOKUP(D201,'dict-pitch'!$A$1:$C$50,3,0))</f>
        <v>D4</v>
      </c>
      <c r="P201" t="b">
        <f>OR(EXACT(E201,O201),EXACT(E201,VLOOKUP(D201,'dict-pitch'!$A$1:$D$50,3,0)),EXACT(E201,VLOOKUP(D201,'dict-pitch'!$A$1:$D$50,4,0)))</f>
        <v>1</v>
      </c>
    </row>
    <row r="202" spans="1:16" x14ac:dyDescent="0.25">
      <c r="A202">
        <v>846</v>
      </c>
      <c r="B202" s="85">
        <v>2</v>
      </c>
      <c r="C202" s="1">
        <f t="shared" si="9"/>
        <v>8</v>
      </c>
      <c r="D202" s="1">
        <v>64</v>
      </c>
      <c r="E202" s="1" t="s">
        <v>127</v>
      </c>
      <c r="F202" s="1">
        <v>2</v>
      </c>
      <c r="G202" s="1">
        <v>121</v>
      </c>
      <c r="H202" s="80">
        <f t="shared" si="10"/>
        <v>8.5625</v>
      </c>
      <c r="I202" s="80">
        <f t="shared" si="11"/>
        <v>6.25E-2</v>
      </c>
      <c r="J202" s="1">
        <v>1</v>
      </c>
      <c r="K202" s="1" t="str" cm="1">
        <f t="array" ref="K202">INDEX('dict-rhythm'!$A$1:$B$43,MATCH(TRUE,EXACT(J202,'dict-rhythm'!$A$1:$A$43),0),2)</f>
        <v>16</v>
      </c>
      <c r="L202" s="1" t="str">
        <f>_xlfn.IFNA(VLOOKUP(K202,'dict-rhythm'!$B$1:$C$53,2,0),K202)</f>
        <v>semiquaver</v>
      </c>
      <c r="M202" s="21" t="s">
        <v>7</v>
      </c>
      <c r="N202" s="21" t="s">
        <v>7</v>
      </c>
      <c r="O202" t="str">
        <f>IF(RIGHT($O$1,1)="#",VLOOKUP(D202,'dict-pitch'!$A$1:$C$50,2,0),VLOOKUP(D202,'dict-pitch'!$A$1:$C$50,3,0))</f>
        <v>E4</v>
      </c>
      <c r="P202" t="b">
        <f>OR(EXACT(E202,O202),EXACT(E202,VLOOKUP(D202,'dict-pitch'!$A$1:$D$50,3,0)),EXACT(E202,VLOOKUP(D202,'dict-pitch'!$A$1:$D$50,4,0)))</f>
        <v>1</v>
      </c>
    </row>
    <row r="203" spans="1:16" x14ac:dyDescent="0.25">
      <c r="A203">
        <v>846</v>
      </c>
      <c r="B203" s="85">
        <v>2</v>
      </c>
      <c r="C203" s="1">
        <f t="shared" si="9"/>
        <v>8</v>
      </c>
      <c r="D203" s="1">
        <v>62</v>
      </c>
      <c r="E203" s="1" t="s">
        <v>122</v>
      </c>
      <c r="F203" s="1">
        <v>-2</v>
      </c>
      <c r="G203" s="1">
        <v>122</v>
      </c>
      <c r="H203" s="80">
        <f t="shared" si="10"/>
        <v>8.625</v>
      </c>
      <c r="I203" s="80">
        <f t="shared" si="11"/>
        <v>6.25E-2</v>
      </c>
      <c r="J203" s="1">
        <v>1</v>
      </c>
      <c r="K203" s="1" t="str" cm="1">
        <f t="array" ref="K203">INDEX('dict-rhythm'!$A$1:$B$43,MATCH(TRUE,EXACT(J203,'dict-rhythm'!$A$1:$A$43),0),2)</f>
        <v>16</v>
      </c>
      <c r="L203" s="1" t="str">
        <f>_xlfn.IFNA(VLOOKUP(K203,'dict-rhythm'!$B$1:$C$53,2,0),K203)</f>
        <v>semiquaver</v>
      </c>
      <c r="M203" s="21" t="s">
        <v>7</v>
      </c>
      <c r="N203" s="21" t="s">
        <v>7</v>
      </c>
      <c r="O203" t="str">
        <f>IF(RIGHT($O$1,1)="#",VLOOKUP(D203,'dict-pitch'!$A$1:$C$50,2,0),VLOOKUP(D203,'dict-pitch'!$A$1:$C$50,3,0))</f>
        <v>D4</v>
      </c>
      <c r="P203" t="b">
        <f>OR(EXACT(E203,O203),EXACT(E203,VLOOKUP(D203,'dict-pitch'!$A$1:$D$50,3,0)),EXACT(E203,VLOOKUP(D203,'dict-pitch'!$A$1:$D$50,4,0)))</f>
        <v>1</v>
      </c>
    </row>
    <row r="204" spans="1:16" x14ac:dyDescent="0.25">
      <c r="A204">
        <v>846</v>
      </c>
      <c r="B204" s="85">
        <v>2</v>
      </c>
      <c r="C204" s="1">
        <f t="shared" si="9"/>
        <v>8</v>
      </c>
      <c r="D204" s="1">
        <v>60</v>
      </c>
      <c r="E204" s="1" t="s">
        <v>121</v>
      </c>
      <c r="F204" s="1">
        <v>-2</v>
      </c>
      <c r="G204" s="1">
        <v>123</v>
      </c>
      <c r="H204" s="80">
        <f t="shared" si="10"/>
        <v>8.6875</v>
      </c>
      <c r="I204" s="80">
        <f t="shared" si="11"/>
        <v>6.25E-2</v>
      </c>
      <c r="J204" s="1">
        <v>1</v>
      </c>
      <c r="K204" s="1" t="str" cm="1">
        <f t="array" ref="K204">INDEX('dict-rhythm'!$A$1:$B$43,MATCH(TRUE,EXACT(J204,'dict-rhythm'!$A$1:$A$43),0),2)</f>
        <v>16</v>
      </c>
      <c r="L204" s="1" t="str">
        <f>_xlfn.IFNA(VLOOKUP(K204,'dict-rhythm'!$B$1:$C$53,2,0),K204)</f>
        <v>semiquaver</v>
      </c>
      <c r="M204" s="21" t="s">
        <v>7</v>
      </c>
      <c r="N204" s="21" t="s">
        <v>7</v>
      </c>
      <c r="O204" t="str">
        <f>IF(RIGHT($O$1,1)="#",VLOOKUP(D204,'dict-pitch'!$A$1:$C$50,2,0),VLOOKUP(D204,'dict-pitch'!$A$1:$C$50,3,0))</f>
        <v>C4</v>
      </c>
      <c r="P204" t="b">
        <f>OR(EXACT(E204,O204),EXACT(E204,VLOOKUP(D204,'dict-pitch'!$A$1:$D$50,3,0)),EXACT(E204,VLOOKUP(D204,'dict-pitch'!$A$1:$D$50,4,0)))</f>
        <v>1</v>
      </c>
    </row>
    <row r="205" spans="1:16" x14ac:dyDescent="0.25">
      <c r="A205">
        <v>846</v>
      </c>
      <c r="B205" s="85">
        <v>2</v>
      </c>
      <c r="C205" s="1">
        <f t="shared" si="9"/>
        <v>8</v>
      </c>
      <c r="D205" s="1">
        <v>59</v>
      </c>
      <c r="E205" s="1" t="s">
        <v>120</v>
      </c>
      <c r="F205" s="1">
        <v>-2</v>
      </c>
      <c r="G205" s="1">
        <v>124</v>
      </c>
      <c r="H205" s="80">
        <f t="shared" si="10"/>
        <v>8.75</v>
      </c>
      <c r="I205" s="80">
        <f t="shared" si="11"/>
        <v>0.125</v>
      </c>
      <c r="J205" s="1">
        <v>2</v>
      </c>
      <c r="K205" s="1" t="str" cm="1">
        <f t="array" ref="K205">INDEX('dict-rhythm'!$A$1:$B$43,MATCH(TRUE,EXACT(J205,'dict-rhythm'!$A$1:$A$43),0),2)</f>
        <v>8</v>
      </c>
      <c r="L205" s="1" t="str">
        <f>_xlfn.IFNA(VLOOKUP(K205,'dict-rhythm'!$B$1:$C$53,2,0),K205)</f>
        <v>quaver note</v>
      </c>
      <c r="M205" s="21" t="s">
        <v>7</v>
      </c>
      <c r="N205" s="21" t="s">
        <v>7</v>
      </c>
      <c r="O205" t="str">
        <f>IF(RIGHT($O$1,1)="#",VLOOKUP(D205,'dict-pitch'!$A$1:$C$50,2,0),VLOOKUP(D205,'dict-pitch'!$A$1:$C$50,3,0))</f>
        <v>B3</v>
      </c>
      <c r="P205" t="b">
        <f>OR(EXACT(E205,O205),EXACT(E205,VLOOKUP(D205,'dict-pitch'!$A$1:$D$50,3,0)),EXACT(E205,VLOOKUP(D205,'dict-pitch'!$A$1:$D$50,4,0)))</f>
        <v>1</v>
      </c>
    </row>
    <row r="206" spans="1:16" x14ac:dyDescent="0.25">
      <c r="A206">
        <v>846</v>
      </c>
      <c r="B206" s="85">
        <v>2</v>
      </c>
      <c r="C206" s="1">
        <f t="shared" si="9"/>
        <v>8</v>
      </c>
      <c r="D206" s="1">
        <v>64</v>
      </c>
      <c r="E206" s="1" t="s">
        <v>127</v>
      </c>
      <c r="F206" s="1">
        <v>4</v>
      </c>
      <c r="G206" s="1">
        <v>126</v>
      </c>
      <c r="H206" s="80">
        <f t="shared" si="10"/>
        <v>8.875</v>
      </c>
      <c r="I206" s="80">
        <f t="shared" si="11"/>
        <v>0.375</v>
      </c>
      <c r="J206" s="1">
        <v>6</v>
      </c>
      <c r="K206" s="1" t="str" cm="1">
        <f t="array" ref="K206">INDEX('dict-rhythm'!$A$1:$B$43,MATCH(TRUE,EXACT(J206,'dict-rhythm'!$A$1:$A$43),0),2)</f>
        <v>4.</v>
      </c>
      <c r="L206" s="1" t="str">
        <f>_xlfn.IFNA(VLOOKUP(K206,'dict-rhythm'!$B$1:$C$53,2,0),K206)</f>
        <v>dotted crotchet</v>
      </c>
      <c r="M206" s="29"/>
      <c r="N206" s="29"/>
      <c r="O206" t="str">
        <f>IF(RIGHT($O$1,1)="#",VLOOKUP(D206,'dict-pitch'!$A$1:$C$50,2,0),VLOOKUP(D206,'dict-pitch'!$A$1:$C$50,3,0))</f>
        <v>E4</v>
      </c>
      <c r="P206" t="b">
        <f>OR(EXACT(E206,O206),EXACT(E206,VLOOKUP(D206,'dict-pitch'!$A$1:$D$50,3,0)),EXACT(E206,VLOOKUP(D206,'dict-pitch'!$A$1:$D$50,4,0)))</f>
        <v>1</v>
      </c>
    </row>
    <row r="207" spans="1:16" x14ac:dyDescent="0.25">
      <c r="A207">
        <v>846</v>
      </c>
      <c r="B207" s="85">
        <v>2</v>
      </c>
      <c r="C207" s="1">
        <f t="shared" si="9"/>
        <v>9</v>
      </c>
      <c r="D207" s="1">
        <v>62</v>
      </c>
      <c r="E207" s="1" t="s">
        <v>122</v>
      </c>
      <c r="F207" s="1">
        <v>-2</v>
      </c>
      <c r="G207" s="1">
        <v>132</v>
      </c>
      <c r="H207" s="80">
        <f t="shared" si="10"/>
        <v>9.25</v>
      </c>
      <c r="I207" s="80">
        <f t="shared" si="11"/>
        <v>0.25</v>
      </c>
      <c r="J207" s="1">
        <v>4</v>
      </c>
      <c r="K207" s="1" t="str" cm="1">
        <f t="array" ref="K207">INDEX('dict-rhythm'!$A$1:$B$43,MATCH(TRUE,EXACT(J207,'dict-rhythm'!$A$1:$A$43),0),2)</f>
        <v>4</v>
      </c>
      <c r="L207" s="1" t="str">
        <f>_xlfn.IFNA(VLOOKUP(K207,'dict-rhythm'!$B$1:$C$53,2,0),K207)</f>
        <v>crotchet</v>
      </c>
      <c r="M207" s="24"/>
      <c r="N207" s="24"/>
      <c r="O207" t="str">
        <f>IF(RIGHT($O$1,1)="#",VLOOKUP(D207,'dict-pitch'!$A$1:$C$50,2,0),VLOOKUP(D207,'dict-pitch'!$A$1:$C$50,3,0))</f>
        <v>D4</v>
      </c>
      <c r="P207" t="b">
        <f>OR(EXACT(E207,O207),EXACT(E207,VLOOKUP(D207,'dict-pitch'!$A$1:$D$50,3,0)),EXACT(E207,VLOOKUP(D207,'dict-pitch'!$A$1:$D$50,4,0)))</f>
        <v>1</v>
      </c>
    </row>
    <row r="208" spans="1:16" x14ac:dyDescent="0.25">
      <c r="A208">
        <v>846</v>
      </c>
      <c r="B208" s="85">
        <v>2</v>
      </c>
      <c r="C208" s="1">
        <f t="shared" si="9"/>
        <v>9</v>
      </c>
      <c r="D208" s="1">
        <v>60</v>
      </c>
      <c r="E208" s="1" t="s">
        <v>121</v>
      </c>
      <c r="F208" s="1">
        <v>-2</v>
      </c>
      <c r="G208" s="1">
        <v>136</v>
      </c>
      <c r="H208" s="80">
        <f t="shared" si="10"/>
        <v>9.5</v>
      </c>
      <c r="I208" s="80">
        <f t="shared" si="11"/>
        <v>6.25E-2</v>
      </c>
      <c r="J208" s="1">
        <v>1</v>
      </c>
      <c r="K208" s="1" t="str" cm="1">
        <f t="array" ref="K208">INDEX('dict-rhythm'!$A$1:$B$43,MATCH(TRUE,EXACT(J208,'dict-rhythm'!$A$1:$A$43),0),2)</f>
        <v>16</v>
      </c>
      <c r="L208" s="1" t="str">
        <f>_xlfn.IFNA(VLOOKUP(K208,'dict-rhythm'!$B$1:$C$53,2,0),K208)</f>
        <v>semiquaver</v>
      </c>
      <c r="M208" s="22"/>
      <c r="N208" s="22"/>
      <c r="O208" t="str">
        <f>IF(RIGHT($O$1,1)="#",VLOOKUP(D208,'dict-pitch'!$A$1:$C$50,2,0),VLOOKUP(D208,'dict-pitch'!$A$1:$C$50,3,0))</f>
        <v>C4</v>
      </c>
      <c r="P208" t="b">
        <f>OR(EXACT(E208,O208),EXACT(E208,VLOOKUP(D208,'dict-pitch'!$A$1:$D$50,3,0)),EXACT(E208,VLOOKUP(D208,'dict-pitch'!$A$1:$D$50,4,0)))</f>
        <v>1</v>
      </c>
    </row>
    <row r="209" spans="1:16" x14ac:dyDescent="0.25">
      <c r="A209">
        <v>846</v>
      </c>
      <c r="B209" s="85">
        <v>2</v>
      </c>
      <c r="C209" s="1">
        <f t="shared" si="9"/>
        <v>9</v>
      </c>
      <c r="D209" s="1">
        <v>59</v>
      </c>
      <c r="E209" s="1" t="s">
        <v>120</v>
      </c>
      <c r="F209" s="1">
        <v>-2</v>
      </c>
      <c r="G209" s="1">
        <v>137</v>
      </c>
      <c r="H209" s="80">
        <f t="shared" si="10"/>
        <v>9.5625</v>
      </c>
      <c r="I209" s="80">
        <f t="shared" si="11"/>
        <v>6.25E-2</v>
      </c>
      <c r="J209" s="1">
        <v>1</v>
      </c>
      <c r="K209" s="1" t="str" cm="1">
        <f t="array" ref="K209">INDEX('dict-rhythm'!$A$1:$B$43,MATCH(TRUE,EXACT(J209,'dict-rhythm'!$A$1:$A$43),0),2)</f>
        <v>16</v>
      </c>
      <c r="L209" s="1" t="str">
        <f>_xlfn.IFNA(VLOOKUP(K209,'dict-rhythm'!$B$1:$C$53,2,0),K209)</f>
        <v>semiquaver</v>
      </c>
      <c r="M209" s="22"/>
      <c r="N209" s="22"/>
      <c r="O209" t="str">
        <f>IF(RIGHT($O$1,1)="#",VLOOKUP(D209,'dict-pitch'!$A$1:$C$50,2,0),VLOOKUP(D209,'dict-pitch'!$A$1:$C$50,3,0))</f>
        <v>B3</v>
      </c>
      <c r="P209" t="b">
        <f>OR(EXACT(E209,O209),EXACT(E209,VLOOKUP(D209,'dict-pitch'!$A$1:$D$50,3,0)),EXACT(E209,VLOOKUP(D209,'dict-pitch'!$A$1:$D$50,4,0)))</f>
        <v>1</v>
      </c>
    </row>
    <row r="210" spans="1:16" x14ac:dyDescent="0.25">
      <c r="A210">
        <v>846</v>
      </c>
      <c r="B210" s="85">
        <v>2</v>
      </c>
      <c r="C210" s="1">
        <f t="shared" si="9"/>
        <v>9</v>
      </c>
      <c r="D210" s="1">
        <v>60</v>
      </c>
      <c r="E210" s="1" t="s">
        <v>121</v>
      </c>
      <c r="F210" s="1">
        <v>2</v>
      </c>
      <c r="G210" s="1">
        <v>138</v>
      </c>
      <c r="H210" s="80">
        <f t="shared" si="10"/>
        <v>9.625</v>
      </c>
      <c r="I210" s="80">
        <f t="shared" si="11"/>
        <v>6.25E-2</v>
      </c>
      <c r="J210" s="1">
        <v>1</v>
      </c>
      <c r="K210" s="1" t="str" cm="1">
        <f t="array" ref="K210">INDEX('dict-rhythm'!$A$1:$B$43,MATCH(TRUE,EXACT(J210,'dict-rhythm'!$A$1:$A$43),0),2)</f>
        <v>16</v>
      </c>
      <c r="L210" s="1" t="str">
        <f>_xlfn.IFNA(VLOOKUP(K210,'dict-rhythm'!$B$1:$C$53,2,0),K210)</f>
        <v>semiquaver</v>
      </c>
      <c r="M210" s="22"/>
      <c r="N210" s="22"/>
      <c r="O210" t="str">
        <f>IF(RIGHT($O$1,1)="#",VLOOKUP(D210,'dict-pitch'!$A$1:$C$50,2,0),VLOOKUP(D210,'dict-pitch'!$A$1:$C$50,3,0))</f>
        <v>C4</v>
      </c>
      <c r="P210" t="b">
        <f>OR(EXACT(E210,O210),EXACT(E210,VLOOKUP(D210,'dict-pitch'!$A$1:$D$50,3,0)),EXACT(E210,VLOOKUP(D210,'dict-pitch'!$A$1:$D$50,4,0)))</f>
        <v>1</v>
      </c>
    </row>
    <row r="211" spans="1:16" x14ac:dyDescent="0.25">
      <c r="A211">
        <v>846</v>
      </c>
      <c r="B211" s="85">
        <v>2</v>
      </c>
      <c r="C211" s="1">
        <f t="shared" si="9"/>
        <v>9</v>
      </c>
      <c r="D211" s="1">
        <v>57</v>
      </c>
      <c r="E211" s="1" t="s">
        <v>114</v>
      </c>
      <c r="F211" s="1">
        <v>-3</v>
      </c>
      <c r="G211" s="1">
        <v>139</v>
      </c>
      <c r="H211" s="80">
        <f t="shared" si="10"/>
        <v>9.6875</v>
      </c>
      <c r="I211" s="80">
        <f t="shared" si="11"/>
        <v>6.25E-2</v>
      </c>
      <c r="J211" s="1">
        <v>1</v>
      </c>
      <c r="K211" s="1" t="str" cm="1">
        <f t="array" ref="K211">INDEX('dict-rhythm'!$A$1:$B$43,MATCH(TRUE,EXACT(J211,'dict-rhythm'!$A$1:$A$43),0),2)</f>
        <v>16</v>
      </c>
      <c r="L211" s="1" t="str">
        <f>_xlfn.IFNA(VLOOKUP(K211,'dict-rhythm'!$B$1:$C$53,2,0),K211)</f>
        <v>semiquaver</v>
      </c>
      <c r="M211" s="22"/>
      <c r="N211" s="22"/>
      <c r="O211" t="str">
        <f>IF(RIGHT($O$1,1)="#",VLOOKUP(D211,'dict-pitch'!$A$1:$C$50,2,0),VLOOKUP(D211,'dict-pitch'!$A$1:$C$50,3,0))</f>
        <v>A3</v>
      </c>
      <c r="P211" t="b">
        <f>OR(EXACT(E211,O211),EXACT(E211,VLOOKUP(D211,'dict-pitch'!$A$1:$D$50,3,0)),EXACT(E211,VLOOKUP(D211,'dict-pitch'!$A$1:$D$50,4,0)))</f>
        <v>1</v>
      </c>
    </row>
    <row r="212" spans="1:16" x14ac:dyDescent="0.25">
      <c r="A212">
        <v>846</v>
      </c>
      <c r="B212" s="85">
        <v>2</v>
      </c>
      <c r="C212" s="1">
        <f t="shared" si="9"/>
        <v>9</v>
      </c>
      <c r="D212" s="1">
        <v>64</v>
      </c>
      <c r="E212" s="1" t="s">
        <v>127</v>
      </c>
      <c r="F212" s="1">
        <v>5</v>
      </c>
      <c r="G212" s="1">
        <v>140</v>
      </c>
      <c r="H212" s="80">
        <f t="shared" si="10"/>
        <v>9.75</v>
      </c>
      <c r="I212" s="80">
        <f t="shared" si="11"/>
        <v>6.25E-2</v>
      </c>
      <c r="J212" s="1">
        <v>1</v>
      </c>
      <c r="K212" s="1" t="str" cm="1">
        <f t="array" ref="K212">INDEX('dict-rhythm'!$A$1:$B$43,MATCH(TRUE,EXACT(J212,'dict-rhythm'!$A$1:$A$43),0),2)</f>
        <v>16</v>
      </c>
      <c r="L212" s="1" t="str">
        <f>_xlfn.IFNA(VLOOKUP(K212,'dict-rhythm'!$B$1:$C$53,2,0),K212)</f>
        <v>semiquaver</v>
      </c>
      <c r="M212" s="22"/>
      <c r="N212" s="22"/>
      <c r="O212" t="str">
        <f>IF(RIGHT($O$1,1)="#",VLOOKUP(D212,'dict-pitch'!$A$1:$C$50,2,0),VLOOKUP(D212,'dict-pitch'!$A$1:$C$50,3,0))</f>
        <v>E4</v>
      </c>
      <c r="P212" t="b">
        <f>OR(EXACT(E212,O212),EXACT(E212,VLOOKUP(D212,'dict-pitch'!$A$1:$D$50,3,0)),EXACT(E212,VLOOKUP(D212,'dict-pitch'!$A$1:$D$50,4,0)))</f>
        <v>1</v>
      </c>
    </row>
    <row r="213" spans="1:16" x14ac:dyDescent="0.25">
      <c r="A213">
        <v>846</v>
      </c>
      <c r="B213" s="85">
        <v>2</v>
      </c>
      <c r="C213" s="1">
        <f t="shared" si="9"/>
        <v>9</v>
      </c>
      <c r="D213" s="1">
        <v>62</v>
      </c>
      <c r="E213" s="1" t="s">
        <v>122</v>
      </c>
      <c r="F213" s="1">
        <v>-2</v>
      </c>
      <c r="G213" s="1">
        <v>141</v>
      </c>
      <c r="H213" s="80">
        <f t="shared" si="10"/>
        <v>9.8125</v>
      </c>
      <c r="I213" s="80">
        <f t="shared" si="11"/>
        <v>6.25E-2</v>
      </c>
      <c r="J213" s="1">
        <v>1</v>
      </c>
      <c r="K213" s="1" t="str" cm="1">
        <f t="array" ref="K213">INDEX('dict-rhythm'!$A$1:$B$43,MATCH(TRUE,EXACT(J213,'dict-rhythm'!$A$1:$A$43),0),2)</f>
        <v>16</v>
      </c>
      <c r="L213" s="1" t="str">
        <f>_xlfn.IFNA(VLOOKUP(K213,'dict-rhythm'!$B$1:$C$53,2,0),K213)</f>
        <v>semiquaver</v>
      </c>
      <c r="M213" s="22"/>
      <c r="N213" s="22"/>
      <c r="O213" t="str">
        <f>IF(RIGHT($O$1,1)="#",VLOOKUP(D213,'dict-pitch'!$A$1:$C$50,2,0),VLOOKUP(D213,'dict-pitch'!$A$1:$C$50,3,0))</f>
        <v>D4</v>
      </c>
      <c r="P213" t="b">
        <f>OR(EXACT(E213,O213),EXACT(E213,VLOOKUP(D213,'dict-pitch'!$A$1:$D$50,3,0)),EXACT(E213,VLOOKUP(D213,'dict-pitch'!$A$1:$D$50,4,0)))</f>
        <v>1</v>
      </c>
    </row>
    <row r="214" spans="1:16" x14ac:dyDescent="0.25">
      <c r="A214">
        <v>846</v>
      </c>
      <c r="B214" s="85">
        <v>2</v>
      </c>
      <c r="C214" s="1">
        <f t="shared" si="9"/>
        <v>9</v>
      </c>
      <c r="D214" s="1">
        <v>60</v>
      </c>
      <c r="E214" s="1" t="s">
        <v>121</v>
      </c>
      <c r="F214" s="1">
        <v>-2</v>
      </c>
      <c r="G214" s="1">
        <v>142</v>
      </c>
      <c r="H214" s="80">
        <f t="shared" si="10"/>
        <v>9.875</v>
      </c>
      <c r="I214" s="80">
        <f t="shared" si="11"/>
        <v>6.25E-2</v>
      </c>
      <c r="J214" s="1">
        <v>1</v>
      </c>
      <c r="K214" s="1" t="str" cm="1">
        <f t="array" ref="K214">INDEX('dict-rhythm'!$A$1:$B$43,MATCH(TRUE,EXACT(J214,'dict-rhythm'!$A$1:$A$43),0),2)</f>
        <v>16</v>
      </c>
      <c r="L214" s="1" t="str">
        <f>_xlfn.IFNA(VLOOKUP(K214,'dict-rhythm'!$B$1:$C$53,2,0),K214)</f>
        <v>semiquaver</v>
      </c>
      <c r="M214" s="22"/>
      <c r="N214" s="22"/>
      <c r="O214" t="str">
        <f>IF(RIGHT($O$1,1)="#",VLOOKUP(D214,'dict-pitch'!$A$1:$C$50,2,0),VLOOKUP(D214,'dict-pitch'!$A$1:$C$50,3,0))</f>
        <v>C4</v>
      </c>
      <c r="P214" t="b">
        <f>OR(EXACT(E214,O214),EXACT(E214,VLOOKUP(D214,'dict-pitch'!$A$1:$D$50,3,0)),EXACT(E214,VLOOKUP(D214,'dict-pitch'!$A$1:$D$50,4,0)))</f>
        <v>1</v>
      </c>
    </row>
    <row r="215" spans="1:16" x14ac:dyDescent="0.25">
      <c r="A215">
        <v>846</v>
      </c>
      <c r="B215" s="85">
        <v>2</v>
      </c>
      <c r="C215" s="1">
        <f t="shared" si="9"/>
        <v>9</v>
      </c>
      <c r="D215" s="1">
        <v>59</v>
      </c>
      <c r="E215" s="1" t="s">
        <v>120</v>
      </c>
      <c r="F215" s="1">
        <v>-2</v>
      </c>
      <c r="G215" s="1">
        <v>143</v>
      </c>
      <c r="H215" s="80">
        <f t="shared" si="10"/>
        <v>9.9375</v>
      </c>
      <c r="I215" s="80">
        <f t="shared" si="11"/>
        <v>6.25E-2</v>
      </c>
      <c r="J215" s="1">
        <v>1</v>
      </c>
      <c r="K215" s="1" t="str" cm="1">
        <f t="array" ref="K215">INDEX('dict-rhythm'!$A$1:$B$43,MATCH(TRUE,EXACT(J215,'dict-rhythm'!$A$1:$A$43),0),2)</f>
        <v>16</v>
      </c>
      <c r="L215" s="1" t="str">
        <f>_xlfn.IFNA(VLOOKUP(K215,'dict-rhythm'!$B$1:$C$53,2,0),K215)</f>
        <v>semiquaver</v>
      </c>
      <c r="M215" s="23"/>
      <c r="N215" s="23"/>
      <c r="O215" t="str">
        <f>IF(RIGHT($O$1,1)="#",VLOOKUP(D215,'dict-pitch'!$A$1:$C$50,2,0),VLOOKUP(D215,'dict-pitch'!$A$1:$C$50,3,0))</f>
        <v>B3</v>
      </c>
      <c r="P215" t="b">
        <f>OR(EXACT(E215,O215),EXACT(E215,VLOOKUP(D215,'dict-pitch'!$A$1:$D$50,3,0)),EXACT(E215,VLOOKUP(D215,'dict-pitch'!$A$1:$D$50,4,0)))</f>
        <v>1</v>
      </c>
    </row>
    <row r="216" spans="1:16" x14ac:dyDescent="0.25">
      <c r="A216">
        <v>846</v>
      </c>
      <c r="B216" s="85">
        <v>2</v>
      </c>
      <c r="C216" s="1">
        <f t="shared" si="9"/>
        <v>10</v>
      </c>
      <c r="D216" s="1">
        <v>60</v>
      </c>
      <c r="E216" s="1" t="s">
        <v>121</v>
      </c>
      <c r="F216" s="1">
        <v>2</v>
      </c>
      <c r="G216" s="1">
        <v>144</v>
      </c>
      <c r="H216" s="80">
        <f t="shared" si="10"/>
        <v>10</v>
      </c>
      <c r="I216" s="80">
        <f t="shared" si="11"/>
        <v>6.25E-2</v>
      </c>
      <c r="J216" s="1">
        <v>1</v>
      </c>
      <c r="K216" s="1" t="str" cm="1">
        <f t="array" ref="K216">INDEX('dict-rhythm'!$A$1:$B$43,MATCH(TRUE,EXACT(J216,'dict-rhythm'!$A$1:$A$43),0),2)</f>
        <v>16</v>
      </c>
      <c r="L216" s="1" t="str">
        <f>_xlfn.IFNA(VLOOKUP(K216,'dict-rhythm'!$B$1:$C$53,2,0),K216)</f>
        <v>semiquaver</v>
      </c>
      <c r="M216" s="24"/>
      <c r="N216" s="24"/>
      <c r="O216" t="str">
        <f>IF(RIGHT($O$1,1)="#",VLOOKUP(D216,'dict-pitch'!$A$1:$C$50,2,0),VLOOKUP(D216,'dict-pitch'!$A$1:$C$50,3,0))</f>
        <v>C4</v>
      </c>
      <c r="P216" t="b">
        <f>OR(EXACT(E216,O216),EXACT(E216,VLOOKUP(D216,'dict-pitch'!$A$1:$D$50,3,0)),EXACT(E216,VLOOKUP(D216,'dict-pitch'!$A$1:$D$50,4,0)))</f>
        <v>1</v>
      </c>
    </row>
    <row r="217" spans="1:16" x14ac:dyDescent="0.25">
      <c r="A217">
        <v>846</v>
      </c>
      <c r="B217" s="85">
        <v>2</v>
      </c>
      <c r="C217" s="1">
        <f t="shared" si="9"/>
        <v>10</v>
      </c>
      <c r="D217" s="1">
        <v>57</v>
      </c>
      <c r="E217" s="1" t="s">
        <v>114</v>
      </c>
      <c r="F217" s="1">
        <v>-3</v>
      </c>
      <c r="G217" s="1">
        <v>145</v>
      </c>
      <c r="H217" s="80">
        <f t="shared" si="10"/>
        <v>10.0625</v>
      </c>
      <c r="I217" s="80">
        <f t="shared" si="11"/>
        <v>6.25E-2</v>
      </c>
      <c r="J217" s="1">
        <v>1</v>
      </c>
      <c r="K217" s="1" t="str" cm="1">
        <f t="array" ref="K217">INDEX('dict-rhythm'!$A$1:$B$43,MATCH(TRUE,EXACT(J217,'dict-rhythm'!$A$1:$A$43),0),2)</f>
        <v>16</v>
      </c>
      <c r="L217" s="1" t="str">
        <f>_xlfn.IFNA(VLOOKUP(K217,'dict-rhythm'!$B$1:$C$53,2,0),K217)</f>
        <v>semiquaver</v>
      </c>
      <c r="M217" s="22"/>
      <c r="N217" s="22"/>
      <c r="O217" t="str">
        <f>IF(RIGHT($O$1,1)="#",VLOOKUP(D217,'dict-pitch'!$A$1:$C$50,2,0),VLOOKUP(D217,'dict-pitch'!$A$1:$C$50,3,0))</f>
        <v>A3</v>
      </c>
      <c r="P217" t="b">
        <f>OR(EXACT(E217,O217),EXACT(E217,VLOOKUP(D217,'dict-pitch'!$A$1:$D$50,3,0)),EXACT(E217,VLOOKUP(D217,'dict-pitch'!$A$1:$D$50,4,0)))</f>
        <v>1</v>
      </c>
    </row>
    <row r="218" spans="1:16" x14ac:dyDescent="0.25">
      <c r="A218">
        <v>846</v>
      </c>
      <c r="B218" s="85">
        <v>2</v>
      </c>
      <c r="C218" s="1">
        <f t="shared" si="9"/>
        <v>10</v>
      </c>
      <c r="D218" s="1">
        <v>59</v>
      </c>
      <c r="E218" s="1" t="s">
        <v>120</v>
      </c>
      <c r="F218" s="1">
        <v>2</v>
      </c>
      <c r="G218" s="1">
        <v>146</v>
      </c>
      <c r="H218" s="80">
        <f t="shared" si="10"/>
        <v>10.125</v>
      </c>
      <c r="I218" s="80">
        <f t="shared" si="11"/>
        <v>6.25E-2</v>
      </c>
      <c r="J218" s="1">
        <v>1</v>
      </c>
      <c r="K218" s="1" t="str" cm="1">
        <f t="array" ref="K218">INDEX('dict-rhythm'!$A$1:$B$43,MATCH(TRUE,EXACT(J218,'dict-rhythm'!$A$1:$A$43),0),2)</f>
        <v>16</v>
      </c>
      <c r="L218" s="1" t="str">
        <f>_xlfn.IFNA(VLOOKUP(K218,'dict-rhythm'!$B$1:$C$53,2,0),K218)</f>
        <v>semiquaver</v>
      </c>
      <c r="M218" s="22"/>
      <c r="N218" s="22"/>
      <c r="O218" t="str">
        <f>IF(RIGHT($O$1,1)="#",VLOOKUP(D218,'dict-pitch'!$A$1:$C$50,2,0),VLOOKUP(D218,'dict-pitch'!$A$1:$C$50,3,0))</f>
        <v>B3</v>
      </c>
      <c r="P218" t="b">
        <f>OR(EXACT(E218,O218),EXACT(E218,VLOOKUP(D218,'dict-pitch'!$A$1:$D$50,3,0)),EXACT(E218,VLOOKUP(D218,'dict-pitch'!$A$1:$D$50,4,0)))</f>
        <v>1</v>
      </c>
    </row>
    <row r="219" spans="1:16" x14ac:dyDescent="0.25">
      <c r="A219">
        <v>846</v>
      </c>
      <c r="B219" s="85">
        <v>2</v>
      </c>
      <c r="C219" s="1">
        <f t="shared" si="9"/>
        <v>10</v>
      </c>
      <c r="D219" s="1">
        <v>60</v>
      </c>
      <c r="E219" s="1" t="s">
        <v>121</v>
      </c>
      <c r="F219" s="1">
        <v>2</v>
      </c>
      <c r="G219" s="1">
        <v>147</v>
      </c>
      <c r="H219" s="80">
        <f t="shared" si="10"/>
        <v>10.1875</v>
      </c>
      <c r="I219" s="80">
        <f t="shared" si="11"/>
        <v>6.25E-2</v>
      </c>
      <c r="J219" s="1">
        <v>1</v>
      </c>
      <c r="K219" s="1" t="str" cm="1">
        <f t="array" ref="K219">INDEX('dict-rhythm'!$A$1:$B$43,MATCH(TRUE,EXACT(J219,'dict-rhythm'!$A$1:$A$43),0),2)</f>
        <v>16</v>
      </c>
      <c r="L219" s="1" t="str">
        <f>_xlfn.IFNA(VLOOKUP(K219,'dict-rhythm'!$B$1:$C$53,2,0),K219)</f>
        <v>semiquaver</v>
      </c>
      <c r="M219" s="22"/>
      <c r="N219" s="22"/>
      <c r="O219" t="str">
        <f>IF(RIGHT($O$1,1)="#",VLOOKUP(D219,'dict-pitch'!$A$1:$C$50,2,0),VLOOKUP(D219,'dict-pitch'!$A$1:$C$50,3,0))</f>
        <v>C4</v>
      </c>
      <c r="P219" t="b">
        <f>OR(EXACT(E219,O219),EXACT(E219,VLOOKUP(D219,'dict-pitch'!$A$1:$D$50,3,0)),EXACT(E219,VLOOKUP(D219,'dict-pitch'!$A$1:$D$50,4,0)))</f>
        <v>1</v>
      </c>
    </row>
    <row r="220" spans="1:16" x14ac:dyDescent="0.25">
      <c r="A220">
        <v>846</v>
      </c>
      <c r="B220" s="85">
        <v>2</v>
      </c>
      <c r="C220" s="1">
        <f t="shared" si="9"/>
        <v>10</v>
      </c>
      <c r="D220" s="1">
        <v>62</v>
      </c>
      <c r="E220" s="1" t="s">
        <v>122</v>
      </c>
      <c r="F220" s="1">
        <v>2</v>
      </c>
      <c r="G220" s="1">
        <v>148</v>
      </c>
      <c r="H220" s="80">
        <f t="shared" si="10"/>
        <v>10.25</v>
      </c>
      <c r="I220" s="80">
        <f t="shared" si="11"/>
        <v>6.25E-2</v>
      </c>
      <c r="J220" s="1">
        <v>1</v>
      </c>
      <c r="K220" s="1" t="str" cm="1">
        <f t="array" ref="K220">INDEX('dict-rhythm'!$A$1:$B$43,MATCH(TRUE,EXACT(J220,'dict-rhythm'!$A$1:$A$43),0),2)</f>
        <v>16</v>
      </c>
      <c r="L220" s="1" t="str">
        <f>_xlfn.IFNA(VLOOKUP(K220,'dict-rhythm'!$B$1:$C$53,2,0),K220)</f>
        <v>semiquaver</v>
      </c>
      <c r="M220" s="22"/>
      <c r="N220" s="22"/>
      <c r="O220" t="str">
        <f>IF(RIGHT($O$1,1)="#",VLOOKUP(D220,'dict-pitch'!$A$1:$C$50,2,0),VLOOKUP(D220,'dict-pitch'!$A$1:$C$50,3,0))</f>
        <v>D4</v>
      </c>
      <c r="P220" t="b">
        <f>OR(EXACT(E220,O220),EXACT(E220,VLOOKUP(D220,'dict-pitch'!$A$1:$D$50,3,0)),EXACT(E220,VLOOKUP(D220,'dict-pitch'!$A$1:$D$50,4,0)))</f>
        <v>1</v>
      </c>
    </row>
    <row r="221" spans="1:16" x14ac:dyDescent="0.25">
      <c r="A221">
        <v>846</v>
      </c>
      <c r="B221" s="85">
        <v>2</v>
      </c>
      <c r="C221" s="1">
        <f t="shared" si="9"/>
        <v>10</v>
      </c>
      <c r="D221" s="1">
        <v>60</v>
      </c>
      <c r="E221" s="1" t="s">
        <v>121</v>
      </c>
      <c r="F221" s="1">
        <v>-2</v>
      </c>
      <c r="G221" s="1">
        <v>149</v>
      </c>
      <c r="H221" s="80">
        <f t="shared" si="10"/>
        <v>10.3125</v>
      </c>
      <c r="I221" s="80">
        <f t="shared" si="11"/>
        <v>6.25E-2</v>
      </c>
      <c r="J221" s="1">
        <v>1</v>
      </c>
      <c r="K221" s="1" t="str" cm="1">
        <f t="array" ref="K221">INDEX('dict-rhythm'!$A$1:$B$43,MATCH(TRUE,EXACT(J221,'dict-rhythm'!$A$1:$A$43),0),2)</f>
        <v>16</v>
      </c>
      <c r="L221" s="1" t="str">
        <f>_xlfn.IFNA(VLOOKUP(K221,'dict-rhythm'!$B$1:$C$53,2,0),K221)</f>
        <v>semiquaver</v>
      </c>
      <c r="M221" s="22"/>
      <c r="N221" s="22"/>
      <c r="O221" t="str">
        <f>IF(RIGHT($O$1,1)="#",VLOOKUP(D221,'dict-pitch'!$A$1:$C$50,2,0),VLOOKUP(D221,'dict-pitch'!$A$1:$C$50,3,0))</f>
        <v>C4</v>
      </c>
      <c r="P221" t="b">
        <f>OR(EXACT(E221,O221),EXACT(E221,VLOOKUP(D221,'dict-pitch'!$A$1:$D$50,3,0)),EXACT(E221,VLOOKUP(D221,'dict-pitch'!$A$1:$D$50,4,0)))</f>
        <v>1</v>
      </c>
    </row>
    <row r="222" spans="1:16" x14ac:dyDescent="0.25">
      <c r="A222">
        <v>846</v>
      </c>
      <c r="B222" s="85">
        <v>2</v>
      </c>
      <c r="C222" s="1">
        <f t="shared" si="9"/>
        <v>10</v>
      </c>
      <c r="D222" s="1">
        <v>59</v>
      </c>
      <c r="E222" s="1" t="s">
        <v>120</v>
      </c>
      <c r="F222" s="1">
        <v>-2</v>
      </c>
      <c r="G222" s="1">
        <v>150</v>
      </c>
      <c r="H222" s="80">
        <f t="shared" si="10"/>
        <v>10.375</v>
      </c>
      <c r="I222" s="80">
        <f t="shared" si="11"/>
        <v>6.25E-2</v>
      </c>
      <c r="J222" s="1">
        <v>1</v>
      </c>
      <c r="K222" s="1" t="str" cm="1">
        <f t="array" ref="K222">INDEX('dict-rhythm'!$A$1:$B$43,MATCH(TRUE,EXACT(J222,'dict-rhythm'!$A$1:$A$43),0),2)</f>
        <v>16</v>
      </c>
      <c r="L222" s="1" t="str">
        <f>_xlfn.IFNA(VLOOKUP(K222,'dict-rhythm'!$B$1:$C$53,2,0),K222)</f>
        <v>semiquaver</v>
      </c>
      <c r="M222" s="22"/>
      <c r="N222" s="22"/>
      <c r="O222" t="str">
        <f>IF(RIGHT($O$1,1)="#",VLOOKUP(D222,'dict-pitch'!$A$1:$C$50,2,0),VLOOKUP(D222,'dict-pitch'!$A$1:$C$50,3,0))</f>
        <v>B3</v>
      </c>
      <c r="P222" t="b">
        <f>OR(EXACT(E222,O222),EXACT(E222,VLOOKUP(D222,'dict-pitch'!$A$1:$D$50,3,0)),EXACT(E222,VLOOKUP(D222,'dict-pitch'!$A$1:$D$50,4,0)))</f>
        <v>1</v>
      </c>
    </row>
    <row r="223" spans="1:16" x14ac:dyDescent="0.25">
      <c r="A223">
        <v>846</v>
      </c>
      <c r="B223" s="85">
        <v>2</v>
      </c>
      <c r="C223" s="1">
        <f t="shared" si="9"/>
        <v>10</v>
      </c>
      <c r="D223" s="1">
        <v>57</v>
      </c>
      <c r="E223" s="1" t="s">
        <v>114</v>
      </c>
      <c r="F223" s="1">
        <v>-2</v>
      </c>
      <c r="G223" s="1">
        <v>151</v>
      </c>
      <c r="H223" s="80">
        <f t="shared" si="10"/>
        <v>10.4375</v>
      </c>
      <c r="I223" s="80">
        <f t="shared" si="11"/>
        <v>6.25E-2</v>
      </c>
      <c r="J223" s="1">
        <v>1</v>
      </c>
      <c r="K223" s="1" t="str" cm="1">
        <f t="array" ref="K223">INDEX('dict-rhythm'!$A$1:$B$43,MATCH(TRUE,EXACT(J223,'dict-rhythm'!$A$1:$A$43),0),2)</f>
        <v>16</v>
      </c>
      <c r="L223" s="1" t="str">
        <f>_xlfn.IFNA(VLOOKUP(K223,'dict-rhythm'!$B$1:$C$53,2,0),K223)</f>
        <v>semiquaver</v>
      </c>
      <c r="M223" s="22"/>
      <c r="N223" s="22"/>
      <c r="O223" t="str">
        <f>IF(RIGHT($O$1,1)="#",VLOOKUP(D223,'dict-pitch'!$A$1:$C$50,2,0),VLOOKUP(D223,'dict-pitch'!$A$1:$C$50,3,0))</f>
        <v>A3</v>
      </c>
      <c r="P223" t="b">
        <f>OR(EXACT(E223,O223),EXACT(E223,VLOOKUP(D223,'dict-pitch'!$A$1:$D$50,3,0)),EXACT(E223,VLOOKUP(D223,'dict-pitch'!$A$1:$D$50,4,0)))</f>
        <v>1</v>
      </c>
    </row>
    <row r="224" spans="1:16" x14ac:dyDescent="0.25">
      <c r="A224">
        <v>846</v>
      </c>
      <c r="B224" s="85">
        <v>2</v>
      </c>
      <c r="C224" s="1">
        <f t="shared" si="9"/>
        <v>10</v>
      </c>
      <c r="D224" s="1">
        <v>55</v>
      </c>
      <c r="E224" s="1" t="s">
        <v>113</v>
      </c>
      <c r="F224" s="1">
        <v>-2</v>
      </c>
      <c r="G224" s="1">
        <v>152</v>
      </c>
      <c r="H224" s="80">
        <f t="shared" si="10"/>
        <v>10.5</v>
      </c>
      <c r="I224" s="80">
        <f t="shared" si="11"/>
        <v>0.25</v>
      </c>
      <c r="J224" s="1">
        <v>4</v>
      </c>
      <c r="K224" s="1" t="str" cm="1">
        <f t="array" ref="K224">INDEX('dict-rhythm'!$A$1:$B$43,MATCH(TRUE,EXACT(J224,'dict-rhythm'!$A$1:$A$43),0),2)</f>
        <v>4</v>
      </c>
      <c r="L224" s="1" t="str">
        <f>_xlfn.IFNA(VLOOKUP(K224,'dict-rhythm'!$B$1:$C$53,2,0),K224)</f>
        <v>crotchet</v>
      </c>
      <c r="M224" s="22"/>
      <c r="N224" s="22"/>
      <c r="O224" t="str">
        <f>IF(RIGHT($O$1,1)="#",VLOOKUP(D224,'dict-pitch'!$A$1:$C$50,2,0),VLOOKUP(D224,'dict-pitch'!$A$1:$C$50,3,0))</f>
        <v>G3</v>
      </c>
      <c r="P224" t="b">
        <f>OR(EXACT(E224,O224),EXACT(E224,VLOOKUP(D224,'dict-pitch'!$A$1:$D$50,3,0)),EXACT(E224,VLOOKUP(D224,'dict-pitch'!$A$1:$D$50,4,0)))</f>
        <v>1</v>
      </c>
    </row>
    <row r="225" spans="1:16" x14ac:dyDescent="0.25">
      <c r="A225">
        <v>846</v>
      </c>
      <c r="B225" s="85">
        <v>2</v>
      </c>
      <c r="C225" s="1">
        <f t="shared" si="9"/>
        <v>10</v>
      </c>
      <c r="D225" s="1">
        <v>0</v>
      </c>
      <c r="E225" s="1" t="s">
        <v>108</v>
      </c>
      <c r="F225" s="1">
        <v>0</v>
      </c>
      <c r="G225" s="1">
        <v>156</v>
      </c>
      <c r="H225" s="80">
        <f t="shared" si="10"/>
        <v>10.75</v>
      </c>
      <c r="I225" s="80">
        <f t="shared" si="11"/>
        <v>0.25</v>
      </c>
      <c r="J225" s="1">
        <v>4</v>
      </c>
      <c r="K225" s="1" t="str" cm="1">
        <f t="array" ref="K225">INDEX('dict-rhythm'!$A$1:$B$43,MATCH(TRUE,EXACT(J225,'dict-rhythm'!$A$1:$A$43),0),2)</f>
        <v>4</v>
      </c>
      <c r="L225" s="1" t="str">
        <f>_xlfn.IFNA(VLOOKUP(K225,'dict-rhythm'!$B$1:$C$53,2,0),K225)</f>
        <v>crotchet</v>
      </c>
      <c r="M225" s="23"/>
      <c r="N225" s="23"/>
      <c r="O225" t="str">
        <f>IF(RIGHT($O$1,1)="#",VLOOKUP(D225,'dict-pitch'!$A$1:$C$50,2,0),VLOOKUP(D225,'dict-pitch'!$A$1:$C$50,3,0))</f>
        <v>r</v>
      </c>
      <c r="P225" t="b">
        <f>OR(EXACT(E225,O225),EXACT(E225,VLOOKUP(D225,'dict-pitch'!$A$1:$D$50,3,0)),EXACT(E225,VLOOKUP(D225,'dict-pitch'!$A$1:$D$50,4,0)))</f>
        <v>1</v>
      </c>
    </row>
    <row r="226" spans="1:16" x14ac:dyDescent="0.25">
      <c r="A226">
        <v>846</v>
      </c>
      <c r="B226" s="85">
        <v>2</v>
      </c>
      <c r="C226" s="1">
        <f t="shared" si="9"/>
        <v>11</v>
      </c>
      <c r="D226" s="1">
        <v>0</v>
      </c>
      <c r="E226" s="1" t="s">
        <v>108</v>
      </c>
      <c r="F226" s="1">
        <v>0</v>
      </c>
      <c r="G226" s="1">
        <v>160</v>
      </c>
      <c r="H226" s="80">
        <f t="shared" si="10"/>
        <v>11</v>
      </c>
      <c r="I226" s="80">
        <f t="shared" si="11"/>
        <v>1</v>
      </c>
      <c r="J226" s="1">
        <v>16</v>
      </c>
      <c r="K226" s="1" t="str" cm="1">
        <f t="array" ref="K226">INDEX('dict-rhythm'!$A$1:$B$43,MATCH(TRUE,EXACT(J226,'dict-rhythm'!$A$1:$A$43),0),2)</f>
        <v>1</v>
      </c>
      <c r="L226" s="1" t="str">
        <f>_xlfn.IFNA(VLOOKUP(K226,'dict-rhythm'!$B$1:$C$53,2,0),K226)</f>
        <v>semibreve</v>
      </c>
      <c r="M226" s="26"/>
      <c r="N226" s="26"/>
      <c r="O226" t="str">
        <f>IF(RIGHT($O$1,1)="#",VLOOKUP(D226,'dict-pitch'!$A$1:$C$50,2,0),VLOOKUP(D226,'dict-pitch'!$A$1:$C$50,3,0))</f>
        <v>r</v>
      </c>
      <c r="P226" t="b">
        <f>OR(EXACT(E226,O226),EXACT(E226,VLOOKUP(D226,'dict-pitch'!$A$1:$D$50,3,0)),EXACT(E226,VLOOKUP(D226,'dict-pitch'!$A$1:$D$50,4,0)))</f>
        <v>1</v>
      </c>
    </row>
    <row r="227" spans="1:16" x14ac:dyDescent="0.25">
      <c r="A227">
        <v>846</v>
      </c>
      <c r="B227" s="85">
        <v>2</v>
      </c>
      <c r="C227" s="1">
        <f t="shared" si="9"/>
        <v>12</v>
      </c>
      <c r="D227" s="1">
        <v>0</v>
      </c>
      <c r="E227" s="1" t="s">
        <v>108</v>
      </c>
      <c r="F227" s="1">
        <v>0</v>
      </c>
      <c r="G227" s="1">
        <v>176</v>
      </c>
      <c r="H227" s="80">
        <f t="shared" si="10"/>
        <v>12</v>
      </c>
      <c r="I227" s="80">
        <f t="shared" si="11"/>
        <v>0.125</v>
      </c>
      <c r="J227" s="1">
        <v>2</v>
      </c>
      <c r="K227" s="1" t="str" cm="1">
        <f t="array" ref="K227">INDEX('dict-rhythm'!$A$1:$B$43,MATCH(TRUE,EXACT(J227,'dict-rhythm'!$A$1:$A$43),0),2)</f>
        <v>8</v>
      </c>
      <c r="L227" s="1" t="str">
        <f>_xlfn.IFNA(VLOOKUP(K227,'dict-rhythm'!$B$1:$C$53,2,0),K227)</f>
        <v>quaver note</v>
      </c>
      <c r="M227" s="24"/>
      <c r="N227" s="24"/>
      <c r="O227" t="str">
        <f>IF(RIGHT($O$1,1)="#",VLOOKUP(D227,'dict-pitch'!$A$1:$C$50,2,0),VLOOKUP(D227,'dict-pitch'!$A$1:$C$50,3,0))</f>
        <v>r</v>
      </c>
      <c r="P227" t="b">
        <f>OR(EXACT(E227,O227),EXACT(E227,VLOOKUP(D227,'dict-pitch'!$A$1:$D$50,3,0)),EXACT(E227,VLOOKUP(D227,'dict-pitch'!$A$1:$D$50,4,0)))</f>
        <v>1</v>
      </c>
    </row>
    <row r="228" spans="1:16" x14ac:dyDescent="0.25">
      <c r="A228">
        <v>846</v>
      </c>
      <c r="B228" s="85">
        <v>2</v>
      </c>
      <c r="C228" s="1">
        <f t="shared" si="9"/>
        <v>12</v>
      </c>
      <c r="D228" s="1">
        <v>52</v>
      </c>
      <c r="E228" s="1" t="s">
        <v>111</v>
      </c>
      <c r="F228" s="1">
        <v>-3</v>
      </c>
      <c r="G228" s="1">
        <v>178</v>
      </c>
      <c r="H228" s="80">
        <f t="shared" si="10"/>
        <v>12.125</v>
      </c>
      <c r="I228" s="80">
        <f t="shared" si="11"/>
        <v>0.125</v>
      </c>
      <c r="J228" s="1">
        <v>2</v>
      </c>
      <c r="K228" s="1" t="str" cm="1">
        <f t="array" ref="K228">INDEX('dict-rhythm'!$A$1:$B$43,MATCH(TRUE,EXACT(J228,'dict-rhythm'!$A$1:$A$43),0),2)</f>
        <v>8</v>
      </c>
      <c r="L228" s="1" t="str">
        <f>_xlfn.IFNA(VLOOKUP(K228,'dict-rhythm'!$B$1:$C$53,2,0),K228)</f>
        <v>quaver note</v>
      </c>
      <c r="M228" s="21" t="s">
        <v>7</v>
      </c>
      <c r="N228" s="21" t="s">
        <v>7</v>
      </c>
      <c r="O228" t="str">
        <f>IF(RIGHT($O$1,1)="#",VLOOKUP(D228,'dict-pitch'!$A$1:$C$50,2,0),VLOOKUP(D228,'dict-pitch'!$A$1:$C$50,3,0))</f>
        <v>E3</v>
      </c>
      <c r="P228" t="b">
        <f>OR(EXACT(E228,O228),EXACT(E228,VLOOKUP(D228,'dict-pitch'!$A$1:$D$50,3,0)),EXACT(E228,VLOOKUP(D228,'dict-pitch'!$A$1:$D$50,4,0)))</f>
        <v>1</v>
      </c>
    </row>
    <row r="229" spans="1:16" x14ac:dyDescent="0.25">
      <c r="A229">
        <v>846</v>
      </c>
      <c r="B229" s="85">
        <v>2</v>
      </c>
      <c r="C229" s="1">
        <f t="shared" si="9"/>
        <v>12</v>
      </c>
      <c r="D229" s="1">
        <v>54</v>
      </c>
      <c r="E229" s="1" t="s">
        <v>117</v>
      </c>
      <c r="F229" s="1">
        <v>2</v>
      </c>
      <c r="G229" s="1">
        <v>180</v>
      </c>
      <c r="H229" s="80">
        <f t="shared" si="10"/>
        <v>12.25</v>
      </c>
      <c r="I229" s="80">
        <f t="shared" si="11"/>
        <v>0.125</v>
      </c>
      <c r="J229" s="1">
        <v>2</v>
      </c>
      <c r="K229" s="1" t="str" cm="1">
        <f t="array" ref="K229">INDEX('dict-rhythm'!$A$1:$B$43,MATCH(TRUE,EXACT(J229,'dict-rhythm'!$A$1:$A$43),0),2)</f>
        <v>8</v>
      </c>
      <c r="L229" s="1" t="str">
        <f>_xlfn.IFNA(VLOOKUP(K229,'dict-rhythm'!$B$1:$C$53,2,0),K229)</f>
        <v>quaver note</v>
      </c>
      <c r="M229" s="21" t="s">
        <v>7</v>
      </c>
      <c r="N229" s="21" t="s">
        <v>7</v>
      </c>
      <c r="O229" t="str">
        <f>IF(RIGHT($O$1,1)="#",VLOOKUP(D229,'dict-pitch'!$A$1:$C$50,2,0),VLOOKUP(D229,'dict-pitch'!$A$1:$C$50,3,0))</f>
        <v>F#3</v>
      </c>
      <c r="P229" t="b">
        <f>OR(EXACT(E229,O229),EXACT(E229,VLOOKUP(D229,'dict-pitch'!$A$1:$D$50,3,0)),EXACT(E229,VLOOKUP(D229,'dict-pitch'!$A$1:$D$50,4,0)))</f>
        <v>1</v>
      </c>
    </row>
    <row r="230" spans="1:16" x14ac:dyDescent="0.25">
      <c r="A230">
        <v>846</v>
      </c>
      <c r="B230" s="85">
        <v>2</v>
      </c>
      <c r="C230" s="1">
        <f t="shared" si="9"/>
        <v>12</v>
      </c>
      <c r="D230" s="1">
        <v>56</v>
      </c>
      <c r="E230" s="1" t="s">
        <v>128</v>
      </c>
      <c r="F230" s="1">
        <v>2</v>
      </c>
      <c r="G230" s="1">
        <v>182</v>
      </c>
      <c r="H230" s="80">
        <f t="shared" si="10"/>
        <v>12.375</v>
      </c>
      <c r="I230" s="80">
        <f t="shared" si="11"/>
        <v>0.125</v>
      </c>
      <c r="J230" s="1">
        <v>2</v>
      </c>
      <c r="K230" s="1" t="str" cm="1">
        <f t="array" ref="K230">INDEX('dict-rhythm'!$A$1:$B$43,MATCH(TRUE,EXACT(J230,'dict-rhythm'!$A$1:$A$43),0),2)</f>
        <v>8</v>
      </c>
      <c r="L230" s="1" t="str">
        <f>_xlfn.IFNA(VLOOKUP(K230,'dict-rhythm'!$B$1:$C$53,2,0),K230)</f>
        <v>quaver note</v>
      </c>
      <c r="M230" s="21" t="s">
        <v>7</v>
      </c>
      <c r="N230" s="21" t="s">
        <v>7</v>
      </c>
      <c r="O230" t="str">
        <f>IF(RIGHT($O$1,1)="#",VLOOKUP(D230,'dict-pitch'!$A$1:$C$50,2,0),VLOOKUP(D230,'dict-pitch'!$A$1:$C$50,3,0))</f>
        <v>G#3</v>
      </c>
      <c r="P230" t="b">
        <f>OR(EXACT(E230,O230),EXACT(E230,VLOOKUP(D230,'dict-pitch'!$A$1:$D$50,3,0)),EXACT(E230,VLOOKUP(D230,'dict-pitch'!$A$1:$D$50,4,0)))</f>
        <v>1</v>
      </c>
    </row>
    <row r="231" spans="1:16" x14ac:dyDescent="0.25">
      <c r="A231">
        <v>846</v>
      </c>
      <c r="B231" s="85">
        <v>2</v>
      </c>
      <c r="C231" s="1">
        <f t="shared" si="9"/>
        <v>12</v>
      </c>
      <c r="D231" s="1">
        <v>57</v>
      </c>
      <c r="E231" s="1" t="s">
        <v>114</v>
      </c>
      <c r="F231" s="1">
        <v>2</v>
      </c>
      <c r="G231" s="1">
        <v>184</v>
      </c>
      <c r="H231" s="80">
        <f t="shared" si="10"/>
        <v>12.5</v>
      </c>
      <c r="I231" s="80">
        <f t="shared" si="11"/>
        <v>0.1875</v>
      </c>
      <c r="J231" s="1">
        <v>3</v>
      </c>
      <c r="K231" s="1" t="str" cm="1">
        <f t="array" ref="K231">INDEX('dict-rhythm'!$A$1:$B$43,MATCH(TRUE,EXACT(J231,'dict-rhythm'!$A$1:$A$43),0),2)</f>
        <v>8.</v>
      </c>
      <c r="L231" s="1" t="str">
        <f>_xlfn.IFNA(VLOOKUP(K231,'dict-rhythm'!$B$1:$C$53,2,0),K231)</f>
        <v>dotted quaver</v>
      </c>
      <c r="M231" s="21" t="s">
        <v>7</v>
      </c>
      <c r="N231" s="21" t="s">
        <v>7</v>
      </c>
      <c r="O231" t="str">
        <f>IF(RIGHT($O$1,1)="#",VLOOKUP(D231,'dict-pitch'!$A$1:$C$50,2,0),VLOOKUP(D231,'dict-pitch'!$A$1:$C$50,3,0))</f>
        <v>A3</v>
      </c>
      <c r="P231" t="b">
        <f>OR(EXACT(E231,O231),EXACT(E231,VLOOKUP(D231,'dict-pitch'!$A$1:$D$50,3,0)),EXACT(E231,VLOOKUP(D231,'dict-pitch'!$A$1:$D$50,4,0)))</f>
        <v>1</v>
      </c>
    </row>
    <row r="232" spans="1:16" x14ac:dyDescent="0.25">
      <c r="A232">
        <v>846</v>
      </c>
      <c r="B232" s="85">
        <v>2</v>
      </c>
      <c r="C232" s="1">
        <f t="shared" si="9"/>
        <v>12</v>
      </c>
      <c r="D232" s="1">
        <v>59</v>
      </c>
      <c r="E232" s="1" t="s">
        <v>120</v>
      </c>
      <c r="F232" s="1">
        <v>2</v>
      </c>
      <c r="G232" s="1">
        <v>187</v>
      </c>
      <c r="H232" s="80">
        <f t="shared" si="10"/>
        <v>12.6875</v>
      </c>
      <c r="I232" s="80">
        <f t="shared" si="11"/>
        <v>3.125E-2</v>
      </c>
      <c r="J232" s="1">
        <v>0.5</v>
      </c>
      <c r="K232" s="1" t="str" cm="1">
        <f t="array" ref="K232">INDEX('dict-rhythm'!$A$1:$B$43,MATCH(TRUE,EXACT(J232,'dict-rhythm'!$A$1:$A$43),0),2)</f>
        <v>32</v>
      </c>
      <c r="L232" s="1" t="str">
        <f>_xlfn.IFNA(VLOOKUP(K232,'dict-rhythm'!$B$1:$C$53,2,0),K232)</f>
        <v>demisemiquaver</v>
      </c>
      <c r="M232" s="21" t="s">
        <v>7</v>
      </c>
      <c r="N232" s="21" t="s">
        <v>7</v>
      </c>
      <c r="O232" t="str">
        <f>IF(RIGHT($O$1,1)="#",VLOOKUP(D232,'dict-pitch'!$A$1:$C$50,2,0),VLOOKUP(D232,'dict-pitch'!$A$1:$C$50,3,0))</f>
        <v>B3</v>
      </c>
      <c r="P232" t="b">
        <f>OR(EXACT(E232,O232),EXACT(E232,VLOOKUP(D232,'dict-pitch'!$A$1:$D$50,3,0)),EXACT(E232,VLOOKUP(D232,'dict-pitch'!$A$1:$D$50,4,0)))</f>
        <v>1</v>
      </c>
    </row>
    <row r="233" spans="1:16" x14ac:dyDescent="0.25">
      <c r="A233">
        <v>846</v>
      </c>
      <c r="B233" s="85">
        <v>2</v>
      </c>
      <c r="C233" s="1">
        <f t="shared" si="9"/>
        <v>12</v>
      </c>
      <c r="D233" s="1">
        <v>57</v>
      </c>
      <c r="E233" s="1" t="s">
        <v>114</v>
      </c>
      <c r="F233" s="1">
        <v>-2</v>
      </c>
      <c r="G233" s="1">
        <v>187.5</v>
      </c>
      <c r="H233" s="80">
        <f t="shared" si="10"/>
        <v>12.71875</v>
      </c>
      <c r="I233" s="80">
        <f t="shared" si="11"/>
        <v>3.125E-2</v>
      </c>
      <c r="J233" s="1">
        <v>0.5</v>
      </c>
      <c r="K233" s="1" t="str" cm="1">
        <f t="array" ref="K233">INDEX('dict-rhythm'!$A$1:$B$43,MATCH(TRUE,EXACT(J233,'dict-rhythm'!$A$1:$A$43),0),2)</f>
        <v>32</v>
      </c>
      <c r="L233" s="1" t="str">
        <f>_xlfn.IFNA(VLOOKUP(K233,'dict-rhythm'!$B$1:$C$53,2,0),K233)</f>
        <v>demisemiquaver</v>
      </c>
      <c r="M233" s="21" t="s">
        <v>7</v>
      </c>
      <c r="N233" s="21" t="s">
        <v>7</v>
      </c>
      <c r="O233" t="str">
        <f>IF(RIGHT($O$1,1)="#",VLOOKUP(D233,'dict-pitch'!$A$1:$C$50,2,0),VLOOKUP(D233,'dict-pitch'!$A$1:$C$50,3,0))</f>
        <v>A3</v>
      </c>
      <c r="P233" t="b">
        <f>OR(EXACT(E233,O233),EXACT(E233,VLOOKUP(D233,'dict-pitch'!$A$1:$D$50,3,0)),EXACT(E233,VLOOKUP(D233,'dict-pitch'!$A$1:$D$50,4,0)))</f>
        <v>1</v>
      </c>
    </row>
    <row r="234" spans="1:16" x14ac:dyDescent="0.25">
      <c r="A234">
        <v>846</v>
      </c>
      <c r="B234" s="85">
        <v>2</v>
      </c>
      <c r="C234" s="1">
        <f t="shared" si="9"/>
        <v>12</v>
      </c>
      <c r="D234" s="1">
        <v>56</v>
      </c>
      <c r="E234" s="1" t="s">
        <v>128</v>
      </c>
      <c r="F234" s="1">
        <v>-2</v>
      </c>
      <c r="G234" s="1">
        <v>188</v>
      </c>
      <c r="H234" s="80">
        <f t="shared" si="10"/>
        <v>12.75</v>
      </c>
      <c r="I234" s="80">
        <f t="shared" si="11"/>
        <v>0.125</v>
      </c>
      <c r="J234" s="1">
        <v>2</v>
      </c>
      <c r="K234" s="1" t="str" cm="1">
        <f t="array" ref="K234">INDEX('dict-rhythm'!$A$1:$B$43,MATCH(TRUE,EXACT(J234,'dict-rhythm'!$A$1:$A$43),0),2)</f>
        <v>8</v>
      </c>
      <c r="L234" s="1" t="str">
        <f>_xlfn.IFNA(VLOOKUP(K234,'dict-rhythm'!$B$1:$C$53,2,0),K234)</f>
        <v>quaver note</v>
      </c>
      <c r="M234" s="21" t="s">
        <v>7</v>
      </c>
      <c r="N234" s="21" t="s">
        <v>7</v>
      </c>
      <c r="O234" t="str">
        <f>IF(RIGHT($O$1,1)="#",VLOOKUP(D234,'dict-pitch'!$A$1:$C$50,2,0),VLOOKUP(D234,'dict-pitch'!$A$1:$C$50,3,0))</f>
        <v>G#3</v>
      </c>
      <c r="P234" t="b">
        <f>OR(EXACT(E234,O234),EXACT(E234,VLOOKUP(D234,'dict-pitch'!$A$1:$D$50,3,0)),EXACT(E234,VLOOKUP(D234,'dict-pitch'!$A$1:$D$50,4,0)))</f>
        <v>1</v>
      </c>
    </row>
    <row r="235" spans="1:16" x14ac:dyDescent="0.25">
      <c r="A235">
        <v>846</v>
      </c>
      <c r="B235" s="85">
        <v>2</v>
      </c>
      <c r="C235" s="1">
        <f t="shared" si="9"/>
        <v>12</v>
      </c>
      <c r="D235" s="1">
        <v>60</v>
      </c>
      <c r="E235" s="1" t="s">
        <v>121</v>
      </c>
      <c r="F235" s="1">
        <v>4</v>
      </c>
      <c r="G235" s="1">
        <v>190</v>
      </c>
      <c r="H235" s="80">
        <f t="shared" si="10"/>
        <v>12.875</v>
      </c>
      <c r="I235" s="80">
        <f t="shared" si="11"/>
        <v>0.125</v>
      </c>
      <c r="J235" s="1">
        <v>2</v>
      </c>
      <c r="K235" s="1" t="str" cm="1">
        <f t="array" ref="K235">INDEX('dict-rhythm'!$A$1:$B$43,MATCH(TRUE,EXACT(J235,'dict-rhythm'!$A$1:$A$43),0),2)</f>
        <v>8</v>
      </c>
      <c r="L235" s="1" t="str">
        <f>_xlfn.IFNA(VLOOKUP(K235,'dict-rhythm'!$B$1:$C$53,2,0),K235)</f>
        <v>quaver note</v>
      </c>
      <c r="M235" s="21" t="s">
        <v>7</v>
      </c>
      <c r="N235" s="21" t="s">
        <v>7</v>
      </c>
      <c r="O235" t="str">
        <f>IF(RIGHT($O$1,1)="#",VLOOKUP(D235,'dict-pitch'!$A$1:$C$50,2,0),VLOOKUP(D235,'dict-pitch'!$A$1:$C$50,3,0))</f>
        <v>C4</v>
      </c>
      <c r="P235" t="b">
        <f>OR(EXACT(E235,O235),EXACT(E235,VLOOKUP(D235,'dict-pitch'!$A$1:$D$50,3,0)),EXACT(E235,VLOOKUP(D235,'dict-pitch'!$A$1:$D$50,4,0)))</f>
        <v>1</v>
      </c>
    </row>
    <row r="236" spans="1:16" x14ac:dyDescent="0.25">
      <c r="A236">
        <v>846</v>
      </c>
      <c r="B236" s="85">
        <v>2</v>
      </c>
      <c r="C236" s="1">
        <f t="shared" si="9"/>
        <v>13</v>
      </c>
      <c r="D236" s="1">
        <v>54</v>
      </c>
      <c r="E236" s="1" t="s">
        <v>117</v>
      </c>
      <c r="F236" s="1">
        <v>-5</v>
      </c>
      <c r="G236" s="1">
        <v>192</v>
      </c>
      <c r="H236" s="80">
        <f t="shared" si="10"/>
        <v>13</v>
      </c>
      <c r="I236" s="80">
        <f t="shared" si="11"/>
        <v>0.125</v>
      </c>
      <c r="J236" s="1">
        <v>2</v>
      </c>
      <c r="K236" s="1" t="str" cm="1">
        <f t="array" ref="K236">INDEX('dict-rhythm'!$A$1:$B$43,MATCH(TRUE,EXACT(J236,'dict-rhythm'!$A$1:$A$43),0),2)</f>
        <v>8</v>
      </c>
      <c r="L236" s="1" t="str">
        <f>_xlfn.IFNA(VLOOKUP(K236,'dict-rhythm'!$B$1:$C$53,2,0),K236)</f>
        <v>quaver note</v>
      </c>
      <c r="M236" s="21" t="s">
        <v>7</v>
      </c>
      <c r="N236" s="21" t="s">
        <v>7</v>
      </c>
      <c r="O236" t="str">
        <f>IF(RIGHT($O$1,1)="#",VLOOKUP(D236,'dict-pitch'!$A$1:$C$50,2,0),VLOOKUP(D236,'dict-pitch'!$A$1:$C$50,3,0))</f>
        <v>F#3</v>
      </c>
      <c r="P236" t="b">
        <f>OR(EXACT(E236,O236),EXACT(E236,VLOOKUP(D236,'dict-pitch'!$A$1:$D$50,3,0)),EXACT(E236,VLOOKUP(D236,'dict-pitch'!$A$1:$D$50,4,0)))</f>
        <v>1</v>
      </c>
    </row>
    <row r="237" spans="1:16" x14ac:dyDescent="0.25">
      <c r="A237">
        <v>846</v>
      </c>
      <c r="B237" s="85">
        <v>2</v>
      </c>
      <c r="C237" s="1">
        <f t="shared" si="9"/>
        <v>13</v>
      </c>
      <c r="D237" s="1">
        <v>59</v>
      </c>
      <c r="E237" s="1" t="s">
        <v>120</v>
      </c>
      <c r="F237" s="1">
        <v>4</v>
      </c>
      <c r="G237" s="1">
        <v>194</v>
      </c>
      <c r="H237" s="80">
        <f t="shared" si="10"/>
        <v>13.125</v>
      </c>
      <c r="I237" s="80">
        <f t="shared" si="11"/>
        <v>0.1875</v>
      </c>
      <c r="J237" s="1">
        <v>3</v>
      </c>
      <c r="K237" s="1" t="str" cm="1">
        <f t="array" ref="K237">INDEX('dict-rhythm'!$A$1:$B$43,MATCH(TRUE,EXACT(J237,'dict-rhythm'!$A$1:$A$43),0),2)</f>
        <v>8.</v>
      </c>
      <c r="L237" s="1" t="str">
        <f>_xlfn.IFNA(VLOOKUP(K237,'dict-rhythm'!$B$1:$C$53,2,0),K237)</f>
        <v>dotted quaver</v>
      </c>
      <c r="M237" s="21" t="s">
        <v>7</v>
      </c>
      <c r="N237" s="21" t="s">
        <v>7</v>
      </c>
      <c r="O237" t="str">
        <f>IF(RIGHT($O$1,1)="#",VLOOKUP(D237,'dict-pitch'!$A$1:$C$50,2,0),VLOOKUP(D237,'dict-pitch'!$A$1:$C$50,3,0))</f>
        <v>B3</v>
      </c>
      <c r="P237" t="b">
        <f>OR(EXACT(E237,O237),EXACT(E237,VLOOKUP(D237,'dict-pitch'!$A$1:$D$50,3,0)),EXACT(E237,VLOOKUP(D237,'dict-pitch'!$A$1:$D$50,4,0)))</f>
        <v>1</v>
      </c>
    </row>
    <row r="238" spans="1:16" x14ac:dyDescent="0.25">
      <c r="A238">
        <v>846</v>
      </c>
      <c r="B238" s="85">
        <v>2</v>
      </c>
      <c r="C238" s="1">
        <f t="shared" si="9"/>
        <v>13</v>
      </c>
      <c r="D238" s="1">
        <v>60</v>
      </c>
      <c r="E238" s="1" t="s">
        <v>121</v>
      </c>
      <c r="F238" s="1">
        <v>2</v>
      </c>
      <c r="G238" s="1">
        <v>197</v>
      </c>
      <c r="H238" s="80">
        <f t="shared" si="10"/>
        <v>13.3125</v>
      </c>
      <c r="I238" s="80">
        <f t="shared" si="11"/>
        <v>6.25E-2</v>
      </c>
      <c r="J238" s="1">
        <v>1</v>
      </c>
      <c r="K238" s="1" t="str" cm="1">
        <f t="array" ref="K238">INDEX('dict-rhythm'!$A$1:$B$43,MATCH(TRUE,EXACT(J238,'dict-rhythm'!$A$1:$A$43),0),2)</f>
        <v>16</v>
      </c>
      <c r="L238" s="1" t="str">
        <f>_xlfn.IFNA(VLOOKUP(K238,'dict-rhythm'!$B$1:$C$53,2,0),K238)</f>
        <v>semiquaver</v>
      </c>
      <c r="M238" s="21" t="s">
        <v>7</v>
      </c>
      <c r="N238" s="21" t="s">
        <v>7</v>
      </c>
      <c r="O238" t="str">
        <f>IF(RIGHT($O$1,1)="#",VLOOKUP(D238,'dict-pitch'!$A$1:$C$50,2,0),VLOOKUP(D238,'dict-pitch'!$A$1:$C$50,3,0))</f>
        <v>C4</v>
      </c>
      <c r="P238" t="b">
        <f>OR(EXACT(E238,O238),EXACT(E238,VLOOKUP(D238,'dict-pitch'!$A$1:$D$50,3,0)),EXACT(E238,VLOOKUP(D238,'dict-pitch'!$A$1:$D$50,4,0)))</f>
        <v>1</v>
      </c>
    </row>
    <row r="239" spans="1:16" x14ac:dyDescent="0.25">
      <c r="A239">
        <v>846</v>
      </c>
      <c r="B239" s="85">
        <v>2</v>
      </c>
      <c r="C239" s="1">
        <f t="shared" si="9"/>
        <v>13</v>
      </c>
      <c r="D239" s="1">
        <v>59</v>
      </c>
      <c r="E239" s="1" t="s">
        <v>120</v>
      </c>
      <c r="F239" s="1">
        <v>-2</v>
      </c>
      <c r="G239" s="1">
        <v>198</v>
      </c>
      <c r="H239" s="80">
        <f t="shared" si="10"/>
        <v>13.375</v>
      </c>
      <c r="I239" s="80">
        <f t="shared" si="11"/>
        <v>6.25E-2</v>
      </c>
      <c r="J239" s="1">
        <v>1</v>
      </c>
      <c r="K239" s="1" t="str" cm="1">
        <f t="array" ref="K239">INDEX('dict-rhythm'!$A$1:$B$43,MATCH(TRUE,EXACT(J239,'dict-rhythm'!$A$1:$A$43),0),2)</f>
        <v>16</v>
      </c>
      <c r="L239" s="1" t="str">
        <f>_xlfn.IFNA(VLOOKUP(K239,'dict-rhythm'!$B$1:$C$53,2,0),K239)</f>
        <v>semiquaver</v>
      </c>
      <c r="M239" s="21" t="s">
        <v>7</v>
      </c>
      <c r="N239" s="21" t="s">
        <v>7</v>
      </c>
      <c r="O239" t="str">
        <f>IF(RIGHT($O$1,1)="#",VLOOKUP(D239,'dict-pitch'!$A$1:$C$50,2,0),VLOOKUP(D239,'dict-pitch'!$A$1:$C$50,3,0))</f>
        <v>B3</v>
      </c>
      <c r="P239" t="b">
        <f>OR(EXACT(E239,O239),EXACT(E239,VLOOKUP(D239,'dict-pitch'!$A$1:$D$50,3,0)),EXACT(E239,VLOOKUP(D239,'dict-pitch'!$A$1:$D$50,4,0)))</f>
        <v>1</v>
      </c>
    </row>
    <row r="240" spans="1:16" x14ac:dyDescent="0.25">
      <c r="A240">
        <v>846</v>
      </c>
      <c r="B240" s="85">
        <v>2</v>
      </c>
      <c r="C240" s="1">
        <f t="shared" si="9"/>
        <v>13</v>
      </c>
      <c r="D240" s="1">
        <v>57</v>
      </c>
      <c r="E240" s="1" t="s">
        <v>114</v>
      </c>
      <c r="F240" s="1">
        <v>-2</v>
      </c>
      <c r="G240" s="1">
        <v>199</v>
      </c>
      <c r="H240" s="80">
        <f t="shared" si="10"/>
        <v>13.4375</v>
      </c>
      <c r="I240" s="80">
        <f t="shared" si="11"/>
        <v>6.25E-2</v>
      </c>
      <c r="J240" s="1">
        <v>1</v>
      </c>
      <c r="K240" s="1" t="str" cm="1">
        <f t="array" ref="K240">INDEX('dict-rhythm'!$A$1:$B$43,MATCH(TRUE,EXACT(J240,'dict-rhythm'!$A$1:$A$43),0),2)</f>
        <v>16</v>
      </c>
      <c r="L240" s="1" t="str">
        <f>_xlfn.IFNA(VLOOKUP(K240,'dict-rhythm'!$B$1:$C$53,2,0),K240)</f>
        <v>semiquaver</v>
      </c>
      <c r="M240" s="21" t="s">
        <v>7</v>
      </c>
      <c r="N240" s="21" t="s">
        <v>7</v>
      </c>
      <c r="O240" t="str">
        <f>IF(RIGHT($O$1,1)="#",VLOOKUP(D240,'dict-pitch'!$A$1:$C$50,2,0),VLOOKUP(D240,'dict-pitch'!$A$1:$C$50,3,0))</f>
        <v>A3</v>
      </c>
      <c r="P240" t="b">
        <f>OR(EXACT(E240,O240),EXACT(E240,VLOOKUP(D240,'dict-pitch'!$A$1:$D$50,3,0)),EXACT(E240,VLOOKUP(D240,'dict-pitch'!$A$1:$D$50,4,0)))</f>
        <v>1</v>
      </c>
    </row>
    <row r="241" spans="1:16" x14ac:dyDescent="0.25">
      <c r="A241">
        <v>846</v>
      </c>
      <c r="B241" s="85">
        <v>2</v>
      </c>
      <c r="C241" s="1">
        <f t="shared" si="9"/>
        <v>13</v>
      </c>
      <c r="D241" s="1">
        <v>56</v>
      </c>
      <c r="E241" s="1" t="s">
        <v>128</v>
      </c>
      <c r="F241" s="1">
        <v>-2</v>
      </c>
      <c r="G241" s="1">
        <v>200</v>
      </c>
      <c r="H241" s="80">
        <f t="shared" si="10"/>
        <v>13.5</v>
      </c>
      <c r="I241" s="80">
        <f t="shared" si="11"/>
        <v>0.125</v>
      </c>
      <c r="J241" s="1">
        <v>2</v>
      </c>
      <c r="K241" s="1" t="str" cm="1">
        <f t="array" ref="K241">INDEX('dict-rhythm'!$A$1:$B$43,MATCH(TRUE,EXACT(J241,'dict-rhythm'!$A$1:$A$43),0),2)</f>
        <v>8</v>
      </c>
      <c r="L241" s="1" t="str">
        <f>_xlfn.IFNA(VLOOKUP(K241,'dict-rhythm'!$B$1:$C$53,2,0),K241)</f>
        <v>quaver note</v>
      </c>
      <c r="M241" s="21" t="s">
        <v>7</v>
      </c>
      <c r="N241" s="21" t="s">
        <v>7</v>
      </c>
      <c r="O241" t="str">
        <f>IF(RIGHT($O$1,1)="#",VLOOKUP(D241,'dict-pitch'!$A$1:$C$50,2,0),VLOOKUP(D241,'dict-pitch'!$A$1:$C$50,3,0))</f>
        <v>G#3</v>
      </c>
      <c r="P241" t="b">
        <f>OR(EXACT(E241,O241),EXACT(E241,VLOOKUP(D241,'dict-pitch'!$A$1:$D$50,3,0)),EXACT(E241,VLOOKUP(D241,'dict-pitch'!$A$1:$D$50,4,0)))</f>
        <v>1</v>
      </c>
    </row>
    <row r="242" spans="1:16" x14ac:dyDescent="0.25">
      <c r="A242">
        <v>846</v>
      </c>
      <c r="B242" s="85">
        <v>2</v>
      </c>
      <c r="C242" s="1">
        <f t="shared" si="9"/>
        <v>13</v>
      </c>
      <c r="D242" s="1">
        <v>57</v>
      </c>
      <c r="E242" s="1" t="s">
        <v>114</v>
      </c>
      <c r="F242" s="1">
        <v>2</v>
      </c>
      <c r="G242" s="1">
        <v>202</v>
      </c>
      <c r="H242" s="80">
        <f t="shared" si="10"/>
        <v>13.625</v>
      </c>
      <c r="I242" s="80">
        <f t="shared" si="11"/>
        <v>0.25</v>
      </c>
      <c r="J242" s="1">
        <v>4</v>
      </c>
      <c r="K242" s="1" t="str" cm="1">
        <f t="array" ref="K242">INDEX('dict-rhythm'!$A$1:$B$43,MATCH(TRUE,EXACT(J242,'dict-rhythm'!$A$1:$A$43),0),2)</f>
        <v>4</v>
      </c>
      <c r="L242" s="1" t="str">
        <f>_xlfn.IFNA(VLOOKUP(K242,'dict-rhythm'!$B$1:$C$53,2,0),K242)</f>
        <v>crotchet</v>
      </c>
      <c r="M242" s="22"/>
      <c r="N242" s="22"/>
      <c r="O242" t="str">
        <f>IF(RIGHT($O$1,1)="#",VLOOKUP(D242,'dict-pitch'!$A$1:$C$50,2,0),VLOOKUP(D242,'dict-pitch'!$A$1:$C$50,3,0))</f>
        <v>A3</v>
      </c>
      <c r="P242" t="b">
        <f>OR(EXACT(E242,O242),EXACT(E242,VLOOKUP(D242,'dict-pitch'!$A$1:$D$50,3,0)),EXACT(E242,VLOOKUP(D242,'dict-pitch'!$A$1:$D$50,4,0)))</f>
        <v>1</v>
      </c>
    </row>
    <row r="243" spans="1:16" x14ac:dyDescent="0.25">
      <c r="A243">
        <v>846</v>
      </c>
      <c r="B243" s="85">
        <v>2</v>
      </c>
      <c r="C243" s="1">
        <f t="shared" si="9"/>
        <v>13</v>
      </c>
      <c r="D243" s="1">
        <v>56</v>
      </c>
      <c r="E243" s="1" t="s">
        <v>128</v>
      </c>
      <c r="F243" s="1">
        <v>-2</v>
      </c>
      <c r="G243" s="1">
        <v>206</v>
      </c>
      <c r="H243" s="80">
        <f t="shared" si="10"/>
        <v>13.875</v>
      </c>
      <c r="I243" s="80">
        <f t="shared" si="11"/>
        <v>0.125</v>
      </c>
      <c r="J243" s="1">
        <v>2</v>
      </c>
      <c r="K243" s="1" t="str" cm="1">
        <f t="array" ref="K243">INDEX('dict-rhythm'!$A$1:$B$43,MATCH(TRUE,EXACT(J243,'dict-rhythm'!$A$1:$A$43),0),2)</f>
        <v>8</v>
      </c>
      <c r="L243" s="1" t="str">
        <f>_xlfn.IFNA(VLOOKUP(K243,'dict-rhythm'!$B$1:$C$53,2,0),K243)</f>
        <v>quaver note</v>
      </c>
      <c r="M243" s="23"/>
      <c r="N243" s="23"/>
      <c r="O243" t="str">
        <f>IF(RIGHT($O$1,1)="#",VLOOKUP(D243,'dict-pitch'!$A$1:$C$50,2,0),VLOOKUP(D243,'dict-pitch'!$A$1:$C$50,3,0))</f>
        <v>G#3</v>
      </c>
      <c r="P243" t="b">
        <f>OR(EXACT(E243,O243),EXACT(E243,VLOOKUP(D243,'dict-pitch'!$A$1:$D$50,3,0)),EXACT(E243,VLOOKUP(D243,'dict-pitch'!$A$1:$D$50,4,0)))</f>
        <v>1</v>
      </c>
    </row>
    <row r="244" spans="1:16" x14ac:dyDescent="0.25">
      <c r="A244">
        <v>846</v>
      </c>
      <c r="B244" s="85">
        <v>2</v>
      </c>
      <c r="C244" s="1">
        <f t="shared" si="9"/>
        <v>14</v>
      </c>
      <c r="D244" s="1">
        <v>57</v>
      </c>
      <c r="E244" s="1" t="s">
        <v>114</v>
      </c>
      <c r="F244" s="1">
        <v>2</v>
      </c>
      <c r="G244" s="1">
        <v>208</v>
      </c>
      <c r="H244" s="80">
        <f t="shared" si="10"/>
        <v>14</v>
      </c>
      <c r="I244" s="80">
        <f t="shared" si="11"/>
        <v>0.25</v>
      </c>
      <c r="J244" s="1">
        <v>4</v>
      </c>
      <c r="K244" s="1" t="str" cm="1">
        <f t="array" ref="K244">INDEX('dict-rhythm'!$A$1:$B$43,MATCH(TRUE,EXACT(J244,'dict-rhythm'!$A$1:$A$43),0),2)</f>
        <v>4</v>
      </c>
      <c r="L244" s="1" t="str">
        <f>_xlfn.IFNA(VLOOKUP(K244,'dict-rhythm'!$B$1:$C$53,2,0),K244)</f>
        <v>crotchet</v>
      </c>
      <c r="M244" s="24"/>
      <c r="N244" s="24"/>
      <c r="O244" t="str">
        <f>IF(RIGHT($O$1,1)="#",VLOOKUP(D244,'dict-pitch'!$A$1:$C$50,2,0),VLOOKUP(D244,'dict-pitch'!$A$1:$C$50,3,0))</f>
        <v>A3</v>
      </c>
      <c r="P244" t="b">
        <f>OR(EXACT(E244,O244),EXACT(E244,VLOOKUP(D244,'dict-pitch'!$A$1:$D$50,3,0)),EXACT(E244,VLOOKUP(D244,'dict-pitch'!$A$1:$D$50,4,0)))</f>
        <v>1</v>
      </c>
    </row>
    <row r="245" spans="1:16" x14ac:dyDescent="0.25">
      <c r="A245">
        <v>846</v>
      </c>
      <c r="B245" s="85">
        <v>2</v>
      </c>
      <c r="C245" s="1">
        <f t="shared" si="9"/>
        <v>14</v>
      </c>
      <c r="D245" s="1">
        <v>0</v>
      </c>
      <c r="E245" s="1" t="s">
        <v>108</v>
      </c>
      <c r="F245" s="1">
        <v>0</v>
      </c>
      <c r="G245" s="1">
        <v>212</v>
      </c>
      <c r="H245" s="80">
        <f t="shared" si="10"/>
        <v>14.25</v>
      </c>
      <c r="I245" s="80">
        <f t="shared" si="11"/>
        <v>0.125</v>
      </c>
      <c r="J245" s="1">
        <v>2</v>
      </c>
      <c r="K245" s="1" t="str" cm="1">
        <f t="array" ref="K245">INDEX('dict-rhythm'!$A$1:$B$43,MATCH(TRUE,EXACT(J245,'dict-rhythm'!$A$1:$A$43),0),2)</f>
        <v>8</v>
      </c>
      <c r="L245" s="1" t="str">
        <f>_xlfn.IFNA(VLOOKUP(K245,'dict-rhythm'!$B$1:$C$53,2,0),K245)</f>
        <v>quaver note</v>
      </c>
      <c r="M245" s="22"/>
      <c r="N245" s="22"/>
      <c r="O245" t="str">
        <f>IF(RIGHT($O$1,1)="#",VLOOKUP(D245,'dict-pitch'!$A$1:$C$50,2,0),VLOOKUP(D245,'dict-pitch'!$A$1:$C$50,3,0))</f>
        <v>r</v>
      </c>
      <c r="P245" t="b">
        <f>OR(EXACT(E245,O245),EXACT(E245,VLOOKUP(D245,'dict-pitch'!$A$1:$D$50,3,0)),EXACT(E245,VLOOKUP(D245,'dict-pitch'!$A$1:$D$50,4,0)))</f>
        <v>1</v>
      </c>
    </row>
    <row r="246" spans="1:16" x14ac:dyDescent="0.25">
      <c r="A246">
        <v>846</v>
      </c>
      <c r="B246" s="85">
        <v>2</v>
      </c>
      <c r="C246" s="1">
        <f t="shared" si="9"/>
        <v>14</v>
      </c>
      <c r="D246" s="1">
        <v>55</v>
      </c>
      <c r="E246" s="1" t="s">
        <v>113</v>
      </c>
      <c r="F246" s="1">
        <v>-2</v>
      </c>
      <c r="G246" s="1">
        <v>214</v>
      </c>
      <c r="H246" s="80">
        <f t="shared" si="10"/>
        <v>14.375</v>
      </c>
      <c r="I246" s="80">
        <f t="shared" si="11"/>
        <v>0.125</v>
      </c>
      <c r="J246" s="1">
        <v>2</v>
      </c>
      <c r="K246" s="1" t="str" cm="1">
        <f t="array" ref="K246">INDEX('dict-rhythm'!$A$1:$B$43,MATCH(TRUE,EXACT(J246,'dict-rhythm'!$A$1:$A$43),0),2)</f>
        <v>8</v>
      </c>
      <c r="L246" s="1" t="str">
        <f>_xlfn.IFNA(VLOOKUP(K246,'dict-rhythm'!$B$1:$C$53,2,0),K246)</f>
        <v>quaver note</v>
      </c>
      <c r="M246" s="21" t="s">
        <v>7</v>
      </c>
      <c r="N246" s="21" t="s">
        <v>7</v>
      </c>
      <c r="O246" t="str">
        <f>IF(RIGHT($O$1,1)="#",VLOOKUP(D246,'dict-pitch'!$A$1:$C$50,2,0),VLOOKUP(D246,'dict-pitch'!$A$1:$C$50,3,0))</f>
        <v>G3</v>
      </c>
      <c r="P246" t="b">
        <f>OR(EXACT(E246,O246),EXACT(E246,VLOOKUP(D246,'dict-pitch'!$A$1:$D$50,3,0)),EXACT(E246,VLOOKUP(D246,'dict-pitch'!$A$1:$D$50,4,0)))</f>
        <v>1</v>
      </c>
    </row>
    <row r="247" spans="1:16" x14ac:dyDescent="0.25">
      <c r="A247">
        <v>846</v>
      </c>
      <c r="B247" s="85">
        <v>2</v>
      </c>
      <c r="C247" s="1">
        <f t="shared" si="9"/>
        <v>14</v>
      </c>
      <c r="D247" s="1">
        <v>57</v>
      </c>
      <c r="E247" s="1" t="s">
        <v>114</v>
      </c>
      <c r="F247" s="1">
        <v>2</v>
      </c>
      <c r="G247" s="1">
        <v>216</v>
      </c>
      <c r="H247" s="80">
        <f t="shared" si="10"/>
        <v>14.5</v>
      </c>
      <c r="I247" s="80">
        <f t="shared" si="11"/>
        <v>0.125</v>
      </c>
      <c r="J247" s="1">
        <v>2</v>
      </c>
      <c r="K247" s="1" t="str" cm="1">
        <f t="array" ref="K247">INDEX('dict-rhythm'!$A$1:$B$43,MATCH(TRUE,EXACT(J247,'dict-rhythm'!$A$1:$A$43),0),2)</f>
        <v>8</v>
      </c>
      <c r="L247" s="1" t="str">
        <f>_xlfn.IFNA(VLOOKUP(K247,'dict-rhythm'!$B$1:$C$53,2,0),K247)</f>
        <v>quaver note</v>
      </c>
      <c r="M247" s="21" t="s">
        <v>7</v>
      </c>
      <c r="N247" s="21" t="s">
        <v>7</v>
      </c>
      <c r="O247" t="str">
        <f>IF(RIGHT($O$1,1)="#",VLOOKUP(D247,'dict-pitch'!$A$1:$C$50,2,0),VLOOKUP(D247,'dict-pitch'!$A$1:$C$50,3,0))</f>
        <v>A3</v>
      </c>
      <c r="P247" t="b">
        <f>OR(EXACT(E247,O247),EXACT(E247,VLOOKUP(D247,'dict-pitch'!$A$1:$D$50,3,0)),EXACT(E247,VLOOKUP(D247,'dict-pitch'!$A$1:$D$50,4,0)))</f>
        <v>1</v>
      </c>
    </row>
    <row r="248" spans="1:16" x14ac:dyDescent="0.25">
      <c r="A248">
        <v>846</v>
      </c>
      <c r="B248" s="85">
        <v>2</v>
      </c>
      <c r="C248" s="1">
        <f t="shared" si="9"/>
        <v>14</v>
      </c>
      <c r="D248" s="1">
        <v>59</v>
      </c>
      <c r="E248" s="1" t="s">
        <v>120</v>
      </c>
      <c r="F248" s="1">
        <v>2</v>
      </c>
      <c r="G248" s="1">
        <v>218</v>
      </c>
      <c r="H248" s="80">
        <f t="shared" si="10"/>
        <v>14.625</v>
      </c>
      <c r="I248" s="80">
        <f t="shared" si="11"/>
        <v>0.125</v>
      </c>
      <c r="J248" s="1">
        <v>2</v>
      </c>
      <c r="K248" s="1" t="str" cm="1">
        <f t="array" ref="K248">INDEX('dict-rhythm'!$A$1:$B$43,MATCH(TRUE,EXACT(J248,'dict-rhythm'!$A$1:$A$43),0),2)</f>
        <v>8</v>
      </c>
      <c r="L248" s="1" t="str">
        <f>_xlfn.IFNA(VLOOKUP(K248,'dict-rhythm'!$B$1:$C$53,2,0),K248)</f>
        <v>quaver note</v>
      </c>
      <c r="M248" s="21" t="s">
        <v>7</v>
      </c>
      <c r="N248" s="21" t="s">
        <v>7</v>
      </c>
      <c r="O248" t="str">
        <f>IF(RIGHT($O$1,1)="#",VLOOKUP(D248,'dict-pitch'!$A$1:$C$50,2,0),VLOOKUP(D248,'dict-pitch'!$A$1:$C$50,3,0))</f>
        <v>B3</v>
      </c>
      <c r="P248" t="b">
        <f>OR(EXACT(E248,O248),EXACT(E248,VLOOKUP(D248,'dict-pitch'!$A$1:$D$50,3,0)),EXACT(E248,VLOOKUP(D248,'dict-pitch'!$A$1:$D$50,4,0)))</f>
        <v>1</v>
      </c>
    </row>
    <row r="249" spans="1:16" x14ac:dyDescent="0.25">
      <c r="A249">
        <v>846</v>
      </c>
      <c r="B249" s="85">
        <v>2</v>
      </c>
      <c r="C249" s="1">
        <f t="shared" si="9"/>
        <v>14</v>
      </c>
      <c r="D249" s="1">
        <v>60</v>
      </c>
      <c r="E249" s="1" t="s">
        <v>121</v>
      </c>
      <c r="F249" s="1">
        <v>2</v>
      </c>
      <c r="G249" s="1">
        <v>220</v>
      </c>
      <c r="H249" s="80">
        <f t="shared" si="10"/>
        <v>14.75</v>
      </c>
      <c r="I249" s="80">
        <f t="shared" si="11"/>
        <v>0.1875</v>
      </c>
      <c r="J249" s="1">
        <v>3</v>
      </c>
      <c r="K249" s="1" t="str" cm="1">
        <f t="array" ref="K249">INDEX('dict-rhythm'!$A$1:$B$43,MATCH(TRUE,EXACT(J249,'dict-rhythm'!$A$1:$A$43),0),2)</f>
        <v>8.</v>
      </c>
      <c r="L249" s="1" t="str">
        <f>_xlfn.IFNA(VLOOKUP(K249,'dict-rhythm'!$B$1:$C$53,2,0),K249)</f>
        <v>dotted quaver</v>
      </c>
      <c r="M249" s="21" t="s">
        <v>7</v>
      </c>
      <c r="N249" s="21" t="s">
        <v>7</v>
      </c>
      <c r="O249" t="str">
        <f>IF(RIGHT($O$1,1)="#",VLOOKUP(D249,'dict-pitch'!$A$1:$C$50,2,0),VLOOKUP(D249,'dict-pitch'!$A$1:$C$50,3,0))</f>
        <v>C4</v>
      </c>
      <c r="P249" t="b">
        <f>OR(EXACT(E249,O249),EXACT(E249,VLOOKUP(D249,'dict-pitch'!$A$1:$D$50,3,0)),EXACT(E249,VLOOKUP(D249,'dict-pitch'!$A$1:$D$50,4,0)))</f>
        <v>1</v>
      </c>
    </row>
    <row r="250" spans="1:16" x14ac:dyDescent="0.25">
      <c r="A250">
        <v>846</v>
      </c>
      <c r="B250" s="85">
        <v>2</v>
      </c>
      <c r="C250" s="1">
        <f t="shared" si="9"/>
        <v>14</v>
      </c>
      <c r="D250" s="1">
        <v>62</v>
      </c>
      <c r="E250" s="1" t="s">
        <v>122</v>
      </c>
      <c r="F250" s="1">
        <v>2</v>
      </c>
      <c r="G250" s="1">
        <v>223</v>
      </c>
      <c r="H250" s="80">
        <f t="shared" si="10"/>
        <v>14.9375</v>
      </c>
      <c r="I250" s="80">
        <f t="shared" si="11"/>
        <v>3.125E-2</v>
      </c>
      <c r="J250" s="1">
        <v>0.5</v>
      </c>
      <c r="K250" s="1" t="str" cm="1">
        <f t="array" ref="K250">INDEX('dict-rhythm'!$A$1:$B$43,MATCH(TRUE,EXACT(J250,'dict-rhythm'!$A$1:$A$43),0),2)</f>
        <v>32</v>
      </c>
      <c r="L250" s="1" t="str">
        <f>_xlfn.IFNA(VLOOKUP(K250,'dict-rhythm'!$B$1:$C$53,2,0),K250)</f>
        <v>demisemiquaver</v>
      </c>
      <c r="M250" s="21" t="s">
        <v>7</v>
      </c>
      <c r="N250" s="21" t="s">
        <v>7</v>
      </c>
      <c r="O250" t="str">
        <f>IF(RIGHT($O$1,1)="#",VLOOKUP(D250,'dict-pitch'!$A$1:$C$50,2,0),VLOOKUP(D250,'dict-pitch'!$A$1:$C$50,3,0))</f>
        <v>D4</v>
      </c>
      <c r="P250" t="b">
        <f>OR(EXACT(E250,O250),EXACT(E250,VLOOKUP(D250,'dict-pitch'!$A$1:$D$50,3,0)),EXACT(E250,VLOOKUP(D250,'dict-pitch'!$A$1:$D$50,4,0)))</f>
        <v>1</v>
      </c>
    </row>
    <row r="251" spans="1:16" x14ac:dyDescent="0.25">
      <c r="A251">
        <v>846</v>
      </c>
      <c r="B251" s="85">
        <v>2</v>
      </c>
      <c r="C251" s="1">
        <f t="shared" si="9"/>
        <v>14</v>
      </c>
      <c r="D251" s="1">
        <v>60</v>
      </c>
      <c r="E251" s="1" t="s">
        <v>121</v>
      </c>
      <c r="F251" s="1">
        <v>-2</v>
      </c>
      <c r="G251" s="1">
        <v>223.5</v>
      </c>
      <c r="H251" s="80">
        <f t="shared" si="10"/>
        <v>14.96875</v>
      </c>
      <c r="I251" s="80">
        <f t="shared" si="11"/>
        <v>3.125E-2</v>
      </c>
      <c r="J251" s="1">
        <v>0.5</v>
      </c>
      <c r="K251" s="1" t="str" cm="1">
        <f t="array" ref="K251">INDEX('dict-rhythm'!$A$1:$B$43,MATCH(TRUE,EXACT(J251,'dict-rhythm'!$A$1:$A$43),0),2)</f>
        <v>32</v>
      </c>
      <c r="L251" s="1" t="str">
        <f>_xlfn.IFNA(VLOOKUP(K251,'dict-rhythm'!$B$1:$C$53,2,0),K251)</f>
        <v>demisemiquaver</v>
      </c>
      <c r="M251" s="21" t="s">
        <v>7</v>
      </c>
      <c r="N251" s="21" t="s">
        <v>7</v>
      </c>
      <c r="O251" t="str">
        <f>IF(RIGHT($O$1,1)="#",VLOOKUP(D251,'dict-pitch'!$A$1:$C$50,2,0),VLOOKUP(D251,'dict-pitch'!$A$1:$C$50,3,0))</f>
        <v>C4</v>
      </c>
      <c r="P251" t="b">
        <f>OR(EXACT(E251,O251),EXACT(E251,VLOOKUP(D251,'dict-pitch'!$A$1:$D$50,3,0)),EXACT(E251,VLOOKUP(D251,'dict-pitch'!$A$1:$D$50,4,0)))</f>
        <v>1</v>
      </c>
    </row>
    <row r="252" spans="1:16" x14ac:dyDescent="0.25">
      <c r="A252">
        <v>846</v>
      </c>
      <c r="B252" s="85">
        <v>2</v>
      </c>
      <c r="C252" s="1">
        <f t="shared" si="9"/>
        <v>15</v>
      </c>
      <c r="D252" s="1">
        <v>59</v>
      </c>
      <c r="E252" s="1" t="s">
        <v>120</v>
      </c>
      <c r="F252" s="1">
        <v>-2</v>
      </c>
      <c r="G252" s="1">
        <v>224</v>
      </c>
      <c r="H252" s="80">
        <f t="shared" si="10"/>
        <v>15</v>
      </c>
      <c r="I252" s="80">
        <f t="shared" si="11"/>
        <v>0.125</v>
      </c>
      <c r="J252" s="1">
        <v>2</v>
      </c>
      <c r="K252" s="1" t="str" cm="1">
        <f t="array" ref="K252">INDEX('dict-rhythm'!$A$1:$B$43,MATCH(TRUE,EXACT(J252,'dict-rhythm'!$A$1:$A$43),0),2)</f>
        <v>8</v>
      </c>
      <c r="L252" s="1" t="str">
        <f>_xlfn.IFNA(VLOOKUP(K252,'dict-rhythm'!$B$1:$C$53,2,0),K252)</f>
        <v>quaver note</v>
      </c>
      <c r="M252" s="21" t="s">
        <v>7</v>
      </c>
      <c r="N252" s="21" t="s">
        <v>7</v>
      </c>
      <c r="O252" t="str">
        <f>IF(RIGHT($O$1,1)="#",VLOOKUP(D252,'dict-pitch'!$A$1:$C$50,2,0),VLOOKUP(D252,'dict-pitch'!$A$1:$C$50,3,0))</f>
        <v>B3</v>
      </c>
      <c r="P252" t="b">
        <f>OR(EXACT(E252,O252),EXACT(E252,VLOOKUP(D252,'dict-pitch'!$A$1:$D$50,3,0)),EXACT(E252,VLOOKUP(D252,'dict-pitch'!$A$1:$D$50,4,0)))</f>
        <v>1</v>
      </c>
    </row>
    <row r="253" spans="1:16" x14ac:dyDescent="0.25">
      <c r="A253">
        <v>846</v>
      </c>
      <c r="B253" s="85">
        <v>2</v>
      </c>
      <c r="C253" s="1">
        <f t="shared" si="9"/>
        <v>15</v>
      </c>
      <c r="D253" s="1">
        <v>64</v>
      </c>
      <c r="E253" s="1" t="s">
        <v>127</v>
      </c>
      <c r="F253" s="1">
        <v>4</v>
      </c>
      <c r="G253" s="1">
        <v>226</v>
      </c>
      <c r="H253" s="80">
        <f t="shared" si="10"/>
        <v>15.125</v>
      </c>
      <c r="I253" s="80">
        <f t="shared" si="11"/>
        <v>0.125</v>
      </c>
      <c r="J253" s="1">
        <v>2</v>
      </c>
      <c r="K253" s="1" t="str" cm="1">
        <f t="array" ref="K253">INDEX('dict-rhythm'!$A$1:$B$43,MATCH(TRUE,EXACT(J253,'dict-rhythm'!$A$1:$A$43),0),2)</f>
        <v>8</v>
      </c>
      <c r="L253" s="1" t="str">
        <f>_xlfn.IFNA(VLOOKUP(K253,'dict-rhythm'!$B$1:$C$53,2,0),K253)</f>
        <v>quaver note</v>
      </c>
      <c r="M253" s="21" t="s">
        <v>7</v>
      </c>
      <c r="N253" s="21" t="s">
        <v>7</v>
      </c>
      <c r="O253" t="str">
        <f>IF(RIGHT($O$1,1)="#",VLOOKUP(D253,'dict-pitch'!$A$1:$C$50,2,0),VLOOKUP(D253,'dict-pitch'!$A$1:$C$50,3,0))</f>
        <v>E4</v>
      </c>
      <c r="P253" t="b">
        <f>OR(EXACT(E253,O253),EXACT(E253,VLOOKUP(D253,'dict-pitch'!$A$1:$D$50,3,0)),EXACT(E253,VLOOKUP(D253,'dict-pitch'!$A$1:$D$50,4,0)))</f>
        <v>1</v>
      </c>
    </row>
    <row r="254" spans="1:16" x14ac:dyDescent="0.25">
      <c r="A254">
        <v>846</v>
      </c>
      <c r="B254" s="85">
        <v>2</v>
      </c>
      <c r="C254" s="1">
        <f t="shared" si="9"/>
        <v>15</v>
      </c>
      <c r="D254" s="1">
        <v>57</v>
      </c>
      <c r="E254" s="1" t="s">
        <v>114</v>
      </c>
      <c r="F254" s="1">
        <v>-5</v>
      </c>
      <c r="G254" s="1">
        <v>228</v>
      </c>
      <c r="H254" s="80">
        <f t="shared" si="10"/>
        <v>15.25</v>
      </c>
      <c r="I254" s="80">
        <f t="shared" si="11"/>
        <v>0.125</v>
      </c>
      <c r="J254" s="1">
        <v>2</v>
      </c>
      <c r="K254" s="1" t="str" cm="1">
        <f t="array" ref="K254">INDEX('dict-rhythm'!$A$1:$B$43,MATCH(TRUE,EXACT(J254,'dict-rhythm'!$A$1:$A$43),0),2)</f>
        <v>8</v>
      </c>
      <c r="L254" s="1" t="str">
        <f>_xlfn.IFNA(VLOOKUP(K254,'dict-rhythm'!$B$1:$C$53,2,0),K254)</f>
        <v>quaver note</v>
      </c>
      <c r="M254" s="21" t="s">
        <v>7</v>
      </c>
      <c r="N254" s="21" t="s">
        <v>7</v>
      </c>
      <c r="O254" t="str">
        <f>IF(RIGHT($O$1,1)="#",VLOOKUP(D254,'dict-pitch'!$A$1:$C$50,2,0),VLOOKUP(D254,'dict-pitch'!$A$1:$C$50,3,0))</f>
        <v>A3</v>
      </c>
      <c r="P254" t="b">
        <f>OR(EXACT(E254,O254),EXACT(E254,VLOOKUP(D254,'dict-pitch'!$A$1:$D$50,3,0)),EXACT(E254,VLOOKUP(D254,'dict-pitch'!$A$1:$D$50,4,0)))</f>
        <v>1</v>
      </c>
    </row>
    <row r="255" spans="1:16" x14ac:dyDescent="0.25">
      <c r="A255">
        <v>846</v>
      </c>
      <c r="B255" s="85">
        <v>2</v>
      </c>
      <c r="C255" s="1">
        <f t="shared" si="9"/>
        <v>15</v>
      </c>
      <c r="D255" s="1">
        <v>62</v>
      </c>
      <c r="E255" s="1" t="s">
        <v>122</v>
      </c>
      <c r="F255" s="1">
        <v>4</v>
      </c>
      <c r="G255" s="1">
        <v>230</v>
      </c>
      <c r="H255" s="80">
        <f t="shared" si="10"/>
        <v>15.375</v>
      </c>
      <c r="I255" s="80">
        <f t="shared" si="11"/>
        <v>0.25</v>
      </c>
      <c r="J255" s="1">
        <v>4</v>
      </c>
      <c r="K255" s="1" t="str" cm="1">
        <f t="array" ref="K255">INDEX('dict-rhythm'!$A$1:$B$43,MATCH(TRUE,EXACT(J255,'dict-rhythm'!$A$1:$A$43),0),2)</f>
        <v>4</v>
      </c>
      <c r="L255" s="1" t="str">
        <f>_xlfn.IFNA(VLOOKUP(K255,'dict-rhythm'!$B$1:$C$53,2,0),K255)</f>
        <v>crotchet</v>
      </c>
      <c r="M255" s="21" t="s">
        <v>7</v>
      </c>
      <c r="N255" s="21" t="s">
        <v>7</v>
      </c>
      <c r="O255" t="str">
        <f>IF(RIGHT($O$1,1)="#",VLOOKUP(D255,'dict-pitch'!$A$1:$C$50,2,0),VLOOKUP(D255,'dict-pitch'!$A$1:$C$50,3,0))</f>
        <v>D4</v>
      </c>
      <c r="P255" t="b">
        <f>OR(EXACT(E255,O255),EXACT(E255,VLOOKUP(D255,'dict-pitch'!$A$1:$D$50,3,0)),EXACT(E255,VLOOKUP(D255,'dict-pitch'!$A$1:$D$50,4,0)))</f>
        <v>1</v>
      </c>
    </row>
    <row r="256" spans="1:16" x14ac:dyDescent="0.25">
      <c r="A256">
        <v>846</v>
      </c>
      <c r="B256" s="85">
        <v>2</v>
      </c>
      <c r="C256" s="1">
        <f t="shared" si="9"/>
        <v>15</v>
      </c>
      <c r="D256" s="1">
        <v>55</v>
      </c>
      <c r="E256" s="1" t="s">
        <v>113</v>
      </c>
      <c r="F256" s="1">
        <v>-5</v>
      </c>
      <c r="G256" s="1">
        <v>234</v>
      </c>
      <c r="H256" s="80">
        <f t="shared" si="10"/>
        <v>15.625</v>
      </c>
      <c r="I256" s="80">
        <f t="shared" si="11"/>
        <v>0.125</v>
      </c>
      <c r="J256" s="1">
        <v>2</v>
      </c>
      <c r="K256" s="1" t="str" cm="1">
        <f t="array" ref="K256">INDEX('dict-rhythm'!$A$1:$B$43,MATCH(TRUE,EXACT(J256,'dict-rhythm'!$A$1:$A$43),0),2)</f>
        <v>8</v>
      </c>
      <c r="L256" s="1" t="str">
        <f>_xlfn.IFNA(VLOOKUP(K256,'dict-rhythm'!$B$1:$C$53,2,0),K256)</f>
        <v>quaver note</v>
      </c>
      <c r="M256" s="22"/>
      <c r="N256" s="22"/>
      <c r="O256" t="str">
        <f>IF(RIGHT($O$1,1)="#",VLOOKUP(D256,'dict-pitch'!$A$1:$C$50,2,0),VLOOKUP(D256,'dict-pitch'!$A$1:$C$50,3,0))</f>
        <v>G3</v>
      </c>
      <c r="P256" t="b">
        <f>OR(EXACT(E256,O256),EXACT(E256,VLOOKUP(D256,'dict-pitch'!$A$1:$D$50,3,0)),EXACT(E256,VLOOKUP(D256,'dict-pitch'!$A$1:$D$50,4,0)))</f>
        <v>1</v>
      </c>
    </row>
    <row r="257" spans="1:16" x14ac:dyDescent="0.25">
      <c r="A257">
        <v>846</v>
      </c>
      <c r="B257" s="85">
        <v>2</v>
      </c>
      <c r="C257" s="1">
        <f t="shared" si="9"/>
        <v>15</v>
      </c>
      <c r="D257" s="1">
        <v>62</v>
      </c>
      <c r="E257" s="1" t="s">
        <v>122</v>
      </c>
      <c r="F257" s="1">
        <v>5</v>
      </c>
      <c r="G257" s="1">
        <v>236</v>
      </c>
      <c r="H257" s="80">
        <f t="shared" si="10"/>
        <v>15.75</v>
      </c>
      <c r="I257" s="80">
        <f t="shared" si="11"/>
        <v>0.25</v>
      </c>
      <c r="J257" s="1">
        <v>4</v>
      </c>
      <c r="K257" s="1" t="str" cm="1">
        <f t="array" ref="K257">INDEX('dict-rhythm'!$A$1:$B$43,MATCH(TRUE,EXACT(J257,'dict-rhythm'!$A$1:$A$43),0),2)</f>
        <v>4</v>
      </c>
      <c r="L257" s="1" t="str">
        <f>_xlfn.IFNA(VLOOKUP(K257,'dict-rhythm'!$B$1:$C$53,2,0),K257)</f>
        <v>crotchet</v>
      </c>
      <c r="M257" s="23"/>
      <c r="N257" s="23"/>
      <c r="O257" t="str">
        <f>IF(RIGHT($O$1,1)="#",VLOOKUP(D257,'dict-pitch'!$A$1:$C$50,2,0),VLOOKUP(D257,'dict-pitch'!$A$1:$C$50,3,0))</f>
        <v>D4</v>
      </c>
      <c r="P257" t="b">
        <f>OR(EXACT(E257,O257),EXACT(E257,VLOOKUP(D257,'dict-pitch'!$A$1:$D$50,3,0)),EXACT(E257,VLOOKUP(D257,'dict-pitch'!$A$1:$D$50,4,0)))</f>
        <v>1</v>
      </c>
    </row>
    <row r="258" spans="1:16" x14ac:dyDescent="0.25">
      <c r="A258">
        <v>846</v>
      </c>
      <c r="B258" s="85">
        <v>2</v>
      </c>
      <c r="C258" s="1">
        <f t="shared" ref="C258:C321" si="12">1+ROUNDDOWN(G258/16,0)</f>
        <v>16</v>
      </c>
      <c r="D258" s="1">
        <v>60</v>
      </c>
      <c r="E258" s="1" t="s">
        <v>121</v>
      </c>
      <c r="F258" s="1">
        <v>-2</v>
      </c>
      <c r="G258" s="1">
        <v>240</v>
      </c>
      <c r="H258" s="80">
        <f t="shared" ref="H258:H321" si="13">1+G258/16</f>
        <v>16</v>
      </c>
      <c r="I258" s="80">
        <f t="shared" ref="I258:I321" si="14">J258/16</f>
        <v>0.125</v>
      </c>
      <c r="J258" s="1">
        <v>2</v>
      </c>
      <c r="K258" s="1" t="str" cm="1">
        <f t="array" ref="K258">INDEX('dict-rhythm'!$A$1:$B$43,MATCH(TRUE,EXACT(J258,'dict-rhythm'!$A$1:$A$43),0),2)</f>
        <v>8</v>
      </c>
      <c r="L258" s="1" t="str">
        <f>_xlfn.IFNA(VLOOKUP(K258,'dict-rhythm'!$B$1:$C$53,2,0),K258)</f>
        <v>quaver note</v>
      </c>
      <c r="M258" s="24"/>
      <c r="N258" s="24"/>
      <c r="O258" t="str">
        <f>IF(RIGHT($O$1,1)="#",VLOOKUP(D258,'dict-pitch'!$A$1:$C$50,2,0),VLOOKUP(D258,'dict-pitch'!$A$1:$C$50,3,0))</f>
        <v>C4</v>
      </c>
      <c r="P258" t="b">
        <f>OR(EXACT(E258,O258),EXACT(E258,VLOOKUP(D258,'dict-pitch'!$A$1:$D$50,3,0)),EXACT(E258,VLOOKUP(D258,'dict-pitch'!$A$1:$D$50,4,0)))</f>
        <v>1</v>
      </c>
    </row>
    <row r="259" spans="1:16" x14ac:dyDescent="0.25">
      <c r="A259">
        <v>846</v>
      </c>
      <c r="B259" s="85">
        <v>2</v>
      </c>
      <c r="C259" s="1">
        <f t="shared" si="12"/>
        <v>16</v>
      </c>
      <c r="D259" s="1">
        <v>57</v>
      </c>
      <c r="E259" s="1" t="s">
        <v>114</v>
      </c>
      <c r="F259" s="1">
        <v>-3</v>
      </c>
      <c r="G259" s="1">
        <v>242</v>
      </c>
      <c r="H259" s="80">
        <f t="shared" si="13"/>
        <v>16.125</v>
      </c>
      <c r="I259" s="80">
        <f t="shared" si="14"/>
        <v>0.125</v>
      </c>
      <c r="J259" s="1">
        <v>2</v>
      </c>
      <c r="K259" s="1" t="str" cm="1">
        <f t="array" ref="K259">INDEX('dict-rhythm'!$A$1:$B$43,MATCH(TRUE,EXACT(J259,'dict-rhythm'!$A$1:$A$43),0),2)</f>
        <v>8</v>
      </c>
      <c r="L259" s="1" t="str">
        <f>_xlfn.IFNA(VLOOKUP(K259,'dict-rhythm'!$B$1:$C$53,2,0),K259)</f>
        <v>quaver note</v>
      </c>
      <c r="M259" s="22"/>
      <c r="N259" s="22"/>
      <c r="O259" t="str">
        <f>IF(RIGHT($O$1,1)="#",VLOOKUP(D259,'dict-pitch'!$A$1:$C$50,2,0),VLOOKUP(D259,'dict-pitch'!$A$1:$C$50,3,0))</f>
        <v>A3</v>
      </c>
      <c r="P259" t="b">
        <f>OR(EXACT(E259,O259),EXACT(E259,VLOOKUP(D259,'dict-pitch'!$A$1:$D$50,3,0)),EXACT(E259,VLOOKUP(D259,'dict-pitch'!$A$1:$D$50,4,0)))</f>
        <v>1</v>
      </c>
    </row>
    <row r="260" spans="1:16" x14ac:dyDescent="0.25">
      <c r="A260">
        <v>846</v>
      </c>
      <c r="B260" s="85">
        <v>2</v>
      </c>
      <c r="C260" s="1">
        <f t="shared" si="12"/>
        <v>16</v>
      </c>
      <c r="D260" s="1">
        <v>64</v>
      </c>
      <c r="E260" s="1" t="s">
        <v>127</v>
      </c>
      <c r="F260" s="1">
        <v>5</v>
      </c>
      <c r="G260" s="1">
        <v>244</v>
      </c>
      <c r="H260" s="80">
        <f t="shared" si="13"/>
        <v>16.25</v>
      </c>
      <c r="I260" s="80">
        <f t="shared" si="14"/>
        <v>0.25</v>
      </c>
      <c r="J260" s="1">
        <v>4</v>
      </c>
      <c r="K260" s="1" t="str" cm="1">
        <f t="array" ref="K260">INDEX('dict-rhythm'!$A$1:$B$43,MATCH(TRUE,EXACT(J260,'dict-rhythm'!$A$1:$A$43),0),2)</f>
        <v>4</v>
      </c>
      <c r="L260" s="1" t="str">
        <f>_xlfn.IFNA(VLOOKUP(K260,'dict-rhythm'!$B$1:$C$53,2,0),K260)</f>
        <v>crotchet</v>
      </c>
      <c r="M260" s="22"/>
      <c r="N260" s="22"/>
      <c r="O260" t="str">
        <f>IF(RIGHT($O$1,1)="#",VLOOKUP(D260,'dict-pitch'!$A$1:$C$50,2,0),VLOOKUP(D260,'dict-pitch'!$A$1:$C$50,3,0))</f>
        <v>E4</v>
      </c>
      <c r="P260" t="b">
        <f>OR(EXACT(E260,O260),EXACT(E260,VLOOKUP(D260,'dict-pitch'!$A$1:$D$50,3,0)),EXACT(E260,VLOOKUP(D260,'dict-pitch'!$A$1:$D$50,4,0)))</f>
        <v>1</v>
      </c>
    </row>
    <row r="261" spans="1:16" x14ac:dyDescent="0.25">
      <c r="A261">
        <v>846</v>
      </c>
      <c r="B261" s="85">
        <v>2</v>
      </c>
      <c r="C261" s="1">
        <f t="shared" si="12"/>
        <v>16</v>
      </c>
      <c r="D261" s="1">
        <v>62</v>
      </c>
      <c r="E261" s="1" t="s">
        <v>122</v>
      </c>
      <c r="F261" s="1">
        <v>-2</v>
      </c>
      <c r="G261" s="1">
        <v>248</v>
      </c>
      <c r="H261" s="80">
        <f t="shared" si="13"/>
        <v>16.5</v>
      </c>
      <c r="I261" s="80">
        <f t="shared" si="14"/>
        <v>0.125</v>
      </c>
      <c r="J261" s="1">
        <v>2</v>
      </c>
      <c r="K261" s="1" t="str" cm="1">
        <f t="array" ref="K261">INDEX('dict-rhythm'!$A$1:$B$43,MATCH(TRUE,EXACT(J261,'dict-rhythm'!$A$1:$A$43),0),2)</f>
        <v>8</v>
      </c>
      <c r="L261" s="1" t="str">
        <f>_xlfn.IFNA(VLOOKUP(K261,'dict-rhythm'!$B$1:$C$53,2,0),K261)</f>
        <v>quaver note</v>
      </c>
      <c r="M261" s="22"/>
      <c r="N261" s="22"/>
      <c r="O261" t="str">
        <f>IF(RIGHT($O$1,1)="#",VLOOKUP(D261,'dict-pitch'!$A$1:$C$50,2,0),VLOOKUP(D261,'dict-pitch'!$A$1:$C$50,3,0))</f>
        <v>D4</v>
      </c>
      <c r="P261" t="b">
        <f>OR(EXACT(E261,O261),EXACT(E261,VLOOKUP(D261,'dict-pitch'!$A$1:$D$50,3,0)),EXACT(E261,VLOOKUP(D261,'dict-pitch'!$A$1:$D$50,4,0)))</f>
        <v>1</v>
      </c>
    </row>
    <row r="262" spans="1:16" x14ac:dyDescent="0.25">
      <c r="A262">
        <v>846</v>
      </c>
      <c r="B262" s="85">
        <v>2</v>
      </c>
      <c r="C262" s="1">
        <f t="shared" si="12"/>
        <v>16</v>
      </c>
      <c r="D262" s="1">
        <v>0</v>
      </c>
      <c r="E262" s="1" t="s">
        <v>108</v>
      </c>
      <c r="F262" s="1">
        <v>0</v>
      </c>
      <c r="G262" s="1">
        <v>250</v>
      </c>
      <c r="H262" s="80">
        <f t="shared" si="13"/>
        <v>16.625</v>
      </c>
      <c r="I262" s="80">
        <f t="shared" si="14"/>
        <v>0.125</v>
      </c>
      <c r="J262" s="1">
        <v>2</v>
      </c>
      <c r="K262" s="1" t="str" cm="1">
        <f t="array" ref="K262">INDEX('dict-rhythm'!$A$1:$B$43,MATCH(TRUE,EXACT(J262,'dict-rhythm'!$A$1:$A$43),0),2)</f>
        <v>8</v>
      </c>
      <c r="L262" s="1" t="str">
        <f>_xlfn.IFNA(VLOOKUP(K262,'dict-rhythm'!$B$1:$C$53,2,0),K262)</f>
        <v>quaver note</v>
      </c>
      <c r="M262" s="22"/>
      <c r="N262" s="22"/>
      <c r="O262" t="str">
        <f>IF(RIGHT($O$1,1)="#",VLOOKUP(D262,'dict-pitch'!$A$1:$C$50,2,0),VLOOKUP(D262,'dict-pitch'!$A$1:$C$50,3,0))</f>
        <v>r</v>
      </c>
      <c r="P262" t="b">
        <f>OR(EXACT(E262,O262),EXACT(E262,VLOOKUP(D262,'dict-pitch'!$A$1:$D$50,3,0)),EXACT(E262,VLOOKUP(D262,'dict-pitch'!$A$1:$D$50,4,0)))</f>
        <v>1</v>
      </c>
    </row>
    <row r="263" spans="1:16" x14ac:dyDescent="0.25">
      <c r="A263">
        <v>846</v>
      </c>
      <c r="B263" s="85">
        <v>2</v>
      </c>
      <c r="C263" s="1">
        <f t="shared" si="12"/>
        <v>16</v>
      </c>
      <c r="D263" s="1">
        <v>0</v>
      </c>
      <c r="E263" s="1" t="s">
        <v>108</v>
      </c>
      <c r="F263" s="1">
        <v>0</v>
      </c>
      <c r="G263" s="1">
        <v>252</v>
      </c>
      <c r="H263" s="80">
        <f t="shared" si="13"/>
        <v>16.75</v>
      </c>
      <c r="I263" s="80">
        <f t="shared" si="14"/>
        <v>0.25</v>
      </c>
      <c r="J263" s="1">
        <v>4</v>
      </c>
      <c r="K263" s="1" t="str" cm="1">
        <f t="array" ref="K263">INDEX('dict-rhythm'!$A$1:$B$43,MATCH(TRUE,EXACT(J263,'dict-rhythm'!$A$1:$A$43),0),2)</f>
        <v>4</v>
      </c>
      <c r="L263" s="1" t="str">
        <f>_xlfn.IFNA(VLOOKUP(K263,'dict-rhythm'!$B$1:$C$53,2,0),K263)</f>
        <v>crotchet</v>
      </c>
      <c r="M263" s="29"/>
      <c r="N263" s="29"/>
      <c r="O263" t="str">
        <f>IF(RIGHT($O$1,1)="#",VLOOKUP(D263,'dict-pitch'!$A$1:$C$50,2,0),VLOOKUP(D263,'dict-pitch'!$A$1:$C$50,3,0))</f>
        <v>r</v>
      </c>
      <c r="P263" t="b">
        <f>OR(EXACT(E263,O263),EXACT(E263,VLOOKUP(D263,'dict-pitch'!$A$1:$D$50,3,0)),EXACT(E263,VLOOKUP(D263,'dict-pitch'!$A$1:$D$50,4,0)))</f>
        <v>1</v>
      </c>
    </row>
    <row r="264" spans="1:16" x14ac:dyDescent="0.25">
      <c r="A264">
        <v>846</v>
      </c>
      <c r="B264" s="85">
        <v>2</v>
      </c>
      <c r="C264" s="1">
        <f t="shared" si="12"/>
        <v>17</v>
      </c>
      <c r="D264" s="1">
        <v>0</v>
      </c>
      <c r="E264" s="1" t="s">
        <v>108</v>
      </c>
      <c r="F264" s="1">
        <v>0</v>
      </c>
      <c r="G264" s="1">
        <v>256</v>
      </c>
      <c r="H264" s="80">
        <f t="shared" si="13"/>
        <v>17</v>
      </c>
      <c r="I264" s="80">
        <f t="shared" si="14"/>
        <v>0.125</v>
      </c>
      <c r="J264" s="1">
        <v>2</v>
      </c>
      <c r="K264" s="1" t="str" cm="1">
        <f t="array" ref="K264">INDEX('dict-rhythm'!$A$1:$B$43,MATCH(TRUE,EXACT(J264,'dict-rhythm'!$A$1:$A$43),0),2)</f>
        <v>8</v>
      </c>
      <c r="L264" s="1" t="str">
        <f>_xlfn.IFNA(VLOOKUP(K264,'dict-rhythm'!$B$1:$C$53,2,0),K264)</f>
        <v>quaver note</v>
      </c>
      <c r="M264" s="24"/>
      <c r="N264" s="24"/>
      <c r="O264" t="str">
        <f>IF(RIGHT($O$1,1)="#",VLOOKUP(D264,'dict-pitch'!$A$1:$C$50,2,0),VLOOKUP(D264,'dict-pitch'!$A$1:$C$50,3,0))</f>
        <v>r</v>
      </c>
      <c r="P264" t="b">
        <f>OR(EXACT(E264,O264),EXACT(E264,VLOOKUP(D264,'dict-pitch'!$A$1:$D$50,3,0)),EXACT(E264,VLOOKUP(D264,'dict-pitch'!$A$1:$D$50,4,0)))</f>
        <v>1</v>
      </c>
    </row>
    <row r="265" spans="1:16" x14ac:dyDescent="0.25">
      <c r="A265">
        <v>846</v>
      </c>
      <c r="B265" s="85">
        <v>2</v>
      </c>
      <c r="C265" s="1">
        <f t="shared" si="12"/>
        <v>17</v>
      </c>
      <c r="D265" s="1">
        <v>57</v>
      </c>
      <c r="E265" s="1" t="s">
        <v>114</v>
      </c>
      <c r="F265" s="1">
        <v>-4</v>
      </c>
      <c r="G265" s="1">
        <v>258</v>
      </c>
      <c r="H265" s="80">
        <f t="shared" si="13"/>
        <v>17.125</v>
      </c>
      <c r="I265" s="80">
        <f t="shared" si="14"/>
        <v>0.125</v>
      </c>
      <c r="J265" s="1">
        <v>2</v>
      </c>
      <c r="K265" s="1" t="str" cm="1">
        <f t="array" ref="K265">INDEX('dict-rhythm'!$A$1:$B$43,MATCH(TRUE,EXACT(J265,'dict-rhythm'!$A$1:$A$43),0),2)</f>
        <v>8</v>
      </c>
      <c r="L265" s="1" t="str">
        <f>_xlfn.IFNA(VLOOKUP(K265,'dict-rhythm'!$B$1:$C$53,2,0),K265)</f>
        <v>quaver note</v>
      </c>
      <c r="M265" s="21" t="s">
        <v>7</v>
      </c>
      <c r="N265" s="21" t="s">
        <v>7</v>
      </c>
      <c r="O265" t="str">
        <f>IF(RIGHT($O$1,1)="#",VLOOKUP(D265,'dict-pitch'!$A$1:$C$50,2,0),VLOOKUP(D265,'dict-pitch'!$A$1:$C$50,3,0))</f>
        <v>A3</v>
      </c>
      <c r="P265" t="b">
        <f>OR(EXACT(E265,O265),EXACT(E265,VLOOKUP(D265,'dict-pitch'!$A$1:$D$50,3,0)),EXACT(E265,VLOOKUP(D265,'dict-pitch'!$A$1:$D$50,4,0)))</f>
        <v>1</v>
      </c>
    </row>
    <row r="266" spans="1:16" x14ac:dyDescent="0.25">
      <c r="A266">
        <v>846</v>
      </c>
      <c r="B266" s="85">
        <v>2</v>
      </c>
      <c r="C266" s="1">
        <f t="shared" si="12"/>
        <v>17</v>
      </c>
      <c r="D266" s="1">
        <v>59</v>
      </c>
      <c r="E266" s="1" t="s">
        <v>120</v>
      </c>
      <c r="F266" s="1">
        <v>2</v>
      </c>
      <c r="G266" s="1">
        <v>260</v>
      </c>
      <c r="H266" s="80">
        <f t="shared" si="13"/>
        <v>17.25</v>
      </c>
      <c r="I266" s="80">
        <f t="shared" si="14"/>
        <v>0.125</v>
      </c>
      <c r="J266" s="1">
        <v>2</v>
      </c>
      <c r="K266" s="1" t="str" cm="1">
        <f t="array" ref="K266">INDEX('dict-rhythm'!$A$1:$B$43,MATCH(TRUE,EXACT(J266,'dict-rhythm'!$A$1:$A$43),0),2)</f>
        <v>8</v>
      </c>
      <c r="L266" s="1" t="str">
        <f>_xlfn.IFNA(VLOOKUP(K266,'dict-rhythm'!$B$1:$C$53,2,0),K266)</f>
        <v>quaver note</v>
      </c>
      <c r="M266" s="21" t="s">
        <v>7</v>
      </c>
      <c r="N266" s="21" t="s">
        <v>7</v>
      </c>
      <c r="O266" t="str">
        <f>IF(RIGHT($O$1,1)="#",VLOOKUP(D266,'dict-pitch'!$A$1:$C$50,2,0),VLOOKUP(D266,'dict-pitch'!$A$1:$C$50,3,0))</f>
        <v>B3</v>
      </c>
      <c r="P266" t="b">
        <f>OR(EXACT(E266,O266),EXACT(E266,VLOOKUP(D266,'dict-pitch'!$A$1:$D$50,3,0)),EXACT(E266,VLOOKUP(D266,'dict-pitch'!$A$1:$D$50,4,0)))</f>
        <v>1</v>
      </c>
    </row>
    <row r="267" spans="1:16" x14ac:dyDescent="0.25">
      <c r="A267">
        <v>846</v>
      </c>
      <c r="B267" s="85">
        <v>2</v>
      </c>
      <c r="C267" s="1">
        <f t="shared" si="12"/>
        <v>17</v>
      </c>
      <c r="D267" s="1">
        <v>61</v>
      </c>
      <c r="E267" s="1" t="s">
        <v>129</v>
      </c>
      <c r="F267" s="1">
        <v>2</v>
      </c>
      <c r="G267" s="1">
        <v>262</v>
      </c>
      <c r="H267" s="80">
        <f t="shared" si="13"/>
        <v>17.375</v>
      </c>
      <c r="I267" s="80">
        <f t="shared" si="14"/>
        <v>0.125</v>
      </c>
      <c r="J267" s="1">
        <v>2</v>
      </c>
      <c r="K267" s="1" t="str" cm="1">
        <f t="array" ref="K267">INDEX('dict-rhythm'!$A$1:$B$43,MATCH(TRUE,EXACT(J267,'dict-rhythm'!$A$1:$A$43),0),2)</f>
        <v>8</v>
      </c>
      <c r="L267" s="1" t="str">
        <f>_xlfn.IFNA(VLOOKUP(K267,'dict-rhythm'!$B$1:$C$53,2,0),K267)</f>
        <v>quaver note</v>
      </c>
      <c r="M267" s="21" t="s">
        <v>7</v>
      </c>
      <c r="N267" s="21" t="s">
        <v>7</v>
      </c>
      <c r="O267" t="str">
        <f>IF(RIGHT($O$1,1)="#",VLOOKUP(D267,'dict-pitch'!$A$1:$C$50,2,0),VLOOKUP(D267,'dict-pitch'!$A$1:$C$50,3,0))</f>
        <v>C#4</v>
      </c>
      <c r="P267" t="b">
        <f>OR(EXACT(E267,O267),EXACT(E267,VLOOKUP(D267,'dict-pitch'!$A$1:$D$50,3,0)),EXACT(E267,VLOOKUP(D267,'dict-pitch'!$A$1:$D$50,4,0)))</f>
        <v>1</v>
      </c>
    </row>
    <row r="268" spans="1:16" x14ac:dyDescent="0.25">
      <c r="A268">
        <v>846</v>
      </c>
      <c r="B268" s="85">
        <v>2</v>
      </c>
      <c r="C268" s="1">
        <f t="shared" si="12"/>
        <v>17</v>
      </c>
      <c r="D268" s="1">
        <v>62</v>
      </c>
      <c r="E268" s="1" t="s">
        <v>122</v>
      </c>
      <c r="F268" s="1">
        <v>2</v>
      </c>
      <c r="G268" s="1">
        <v>264</v>
      </c>
      <c r="H268" s="80">
        <f t="shared" si="13"/>
        <v>17.5</v>
      </c>
      <c r="I268" s="80">
        <f t="shared" si="14"/>
        <v>0.1875</v>
      </c>
      <c r="J268" s="1">
        <v>3</v>
      </c>
      <c r="K268" s="1" t="str" cm="1">
        <f t="array" ref="K268">INDEX('dict-rhythm'!$A$1:$B$43,MATCH(TRUE,EXACT(J268,'dict-rhythm'!$A$1:$A$43),0),2)</f>
        <v>8.</v>
      </c>
      <c r="L268" s="1" t="str">
        <f>_xlfn.IFNA(VLOOKUP(K268,'dict-rhythm'!$B$1:$C$53,2,0),K268)</f>
        <v>dotted quaver</v>
      </c>
      <c r="M268" s="21" t="s">
        <v>7</v>
      </c>
      <c r="N268" s="21" t="s">
        <v>7</v>
      </c>
      <c r="O268" t="str">
        <f>IF(RIGHT($O$1,1)="#",VLOOKUP(D268,'dict-pitch'!$A$1:$C$50,2,0),VLOOKUP(D268,'dict-pitch'!$A$1:$C$50,3,0))</f>
        <v>D4</v>
      </c>
      <c r="P268" t="b">
        <f>OR(EXACT(E268,O268),EXACT(E268,VLOOKUP(D268,'dict-pitch'!$A$1:$D$50,3,0)),EXACT(E268,VLOOKUP(D268,'dict-pitch'!$A$1:$D$50,4,0)))</f>
        <v>1</v>
      </c>
    </row>
    <row r="269" spans="1:16" x14ac:dyDescent="0.25">
      <c r="A269">
        <v>846</v>
      </c>
      <c r="B269" s="85">
        <v>2</v>
      </c>
      <c r="C269" s="1">
        <f t="shared" si="12"/>
        <v>17</v>
      </c>
      <c r="D269" s="1">
        <v>64</v>
      </c>
      <c r="E269" s="1" t="s">
        <v>127</v>
      </c>
      <c r="F269" s="1">
        <v>2</v>
      </c>
      <c r="G269" s="1">
        <v>267</v>
      </c>
      <c r="H269" s="80">
        <f t="shared" si="13"/>
        <v>17.6875</v>
      </c>
      <c r="I269" s="80">
        <f t="shared" si="14"/>
        <v>3.125E-2</v>
      </c>
      <c r="J269" s="1">
        <v>0.5</v>
      </c>
      <c r="K269" s="1" t="str" cm="1">
        <f t="array" ref="K269">INDEX('dict-rhythm'!$A$1:$B$43,MATCH(TRUE,EXACT(J269,'dict-rhythm'!$A$1:$A$43),0),2)</f>
        <v>32</v>
      </c>
      <c r="L269" s="1" t="str">
        <f>_xlfn.IFNA(VLOOKUP(K269,'dict-rhythm'!$B$1:$C$53,2,0),K269)</f>
        <v>demisemiquaver</v>
      </c>
      <c r="M269" s="21" t="s">
        <v>7</v>
      </c>
      <c r="N269" s="21" t="s">
        <v>7</v>
      </c>
      <c r="O269" t="str">
        <f>IF(RIGHT($O$1,1)="#",VLOOKUP(D269,'dict-pitch'!$A$1:$C$50,2,0),VLOOKUP(D269,'dict-pitch'!$A$1:$C$50,3,0))</f>
        <v>E4</v>
      </c>
      <c r="P269" t="b">
        <f>OR(EXACT(E269,O269),EXACT(E269,VLOOKUP(D269,'dict-pitch'!$A$1:$D$50,3,0)),EXACT(E269,VLOOKUP(D269,'dict-pitch'!$A$1:$D$50,4,0)))</f>
        <v>1</v>
      </c>
    </row>
    <row r="270" spans="1:16" x14ac:dyDescent="0.25">
      <c r="A270">
        <v>846</v>
      </c>
      <c r="B270" s="85">
        <v>2</v>
      </c>
      <c r="C270" s="1">
        <f t="shared" si="12"/>
        <v>17</v>
      </c>
      <c r="D270" s="1">
        <v>62</v>
      </c>
      <c r="E270" s="1" t="s">
        <v>122</v>
      </c>
      <c r="F270" s="1">
        <v>-2</v>
      </c>
      <c r="G270" s="1">
        <v>267.5</v>
      </c>
      <c r="H270" s="80">
        <f t="shared" si="13"/>
        <v>17.71875</v>
      </c>
      <c r="I270" s="80">
        <f t="shared" si="14"/>
        <v>3.125E-2</v>
      </c>
      <c r="J270" s="1">
        <v>0.5</v>
      </c>
      <c r="K270" s="1" t="str" cm="1">
        <f t="array" ref="K270">INDEX('dict-rhythm'!$A$1:$B$43,MATCH(TRUE,EXACT(J270,'dict-rhythm'!$A$1:$A$43),0),2)</f>
        <v>32</v>
      </c>
      <c r="L270" s="1" t="str">
        <f>_xlfn.IFNA(VLOOKUP(K270,'dict-rhythm'!$B$1:$C$53,2,0),K270)</f>
        <v>demisemiquaver</v>
      </c>
      <c r="M270" s="21" t="s">
        <v>7</v>
      </c>
      <c r="N270" s="21" t="s">
        <v>7</v>
      </c>
      <c r="O270" t="str">
        <f>IF(RIGHT($O$1,1)="#",VLOOKUP(D270,'dict-pitch'!$A$1:$C$50,2,0),VLOOKUP(D270,'dict-pitch'!$A$1:$C$50,3,0))</f>
        <v>D4</v>
      </c>
      <c r="P270" t="b">
        <f>OR(EXACT(E270,O270),EXACT(E270,VLOOKUP(D270,'dict-pitch'!$A$1:$D$50,3,0)),EXACT(E270,VLOOKUP(D270,'dict-pitch'!$A$1:$D$50,4,0)))</f>
        <v>1</v>
      </c>
    </row>
    <row r="271" spans="1:16" x14ac:dyDescent="0.25">
      <c r="A271">
        <v>846</v>
      </c>
      <c r="B271" s="85">
        <v>2</v>
      </c>
      <c r="C271" s="1">
        <f t="shared" si="12"/>
        <v>17</v>
      </c>
      <c r="D271" s="1">
        <v>60</v>
      </c>
      <c r="E271" s="1" t="s">
        <v>121</v>
      </c>
      <c r="F271" s="1">
        <v>-2</v>
      </c>
      <c r="G271" s="1">
        <v>268</v>
      </c>
      <c r="H271" s="80">
        <f t="shared" si="13"/>
        <v>17.75</v>
      </c>
      <c r="I271" s="80">
        <f t="shared" si="14"/>
        <v>0.125</v>
      </c>
      <c r="J271" s="1">
        <v>2</v>
      </c>
      <c r="K271" s="1" t="str" cm="1">
        <f t="array" ref="K271">INDEX('dict-rhythm'!$A$1:$B$43,MATCH(TRUE,EXACT(J271,'dict-rhythm'!$A$1:$A$43),0),2)</f>
        <v>8</v>
      </c>
      <c r="L271" s="1" t="str">
        <f>_xlfn.IFNA(VLOOKUP(K271,'dict-rhythm'!$B$1:$C$53,2,0),K271)</f>
        <v>quaver note</v>
      </c>
      <c r="M271" s="21" t="s">
        <v>7</v>
      </c>
      <c r="N271" s="21" t="s">
        <v>7</v>
      </c>
      <c r="O271" t="str">
        <f>IF(RIGHT($O$1,1)="#",VLOOKUP(D271,'dict-pitch'!$A$1:$C$50,2,0),VLOOKUP(D271,'dict-pitch'!$A$1:$C$50,3,0))</f>
        <v>C4</v>
      </c>
      <c r="P271" t="b">
        <f>OR(EXACT(E271,O271),EXACT(E271,VLOOKUP(D271,'dict-pitch'!$A$1:$D$50,3,0)),EXACT(E271,VLOOKUP(D271,'dict-pitch'!$A$1:$D$50,4,0)))</f>
        <v>1</v>
      </c>
    </row>
    <row r="272" spans="1:16" x14ac:dyDescent="0.25">
      <c r="A272">
        <v>846</v>
      </c>
      <c r="B272" s="85">
        <v>2</v>
      </c>
      <c r="C272" s="1">
        <f t="shared" si="12"/>
        <v>17</v>
      </c>
      <c r="D272" s="1">
        <v>65</v>
      </c>
      <c r="E272" s="1" t="s">
        <v>130</v>
      </c>
      <c r="F272" s="1">
        <v>4</v>
      </c>
      <c r="G272" s="1">
        <v>270</v>
      </c>
      <c r="H272" s="80">
        <f t="shared" si="13"/>
        <v>17.875</v>
      </c>
      <c r="I272" s="80">
        <f t="shared" si="14"/>
        <v>0.125</v>
      </c>
      <c r="J272" s="1">
        <v>2</v>
      </c>
      <c r="K272" s="1" t="str" cm="1">
        <f t="array" ref="K272">INDEX('dict-rhythm'!$A$1:$B$43,MATCH(TRUE,EXACT(J272,'dict-rhythm'!$A$1:$A$43),0),2)</f>
        <v>8</v>
      </c>
      <c r="L272" s="1" t="str">
        <f>_xlfn.IFNA(VLOOKUP(K272,'dict-rhythm'!$B$1:$C$53,2,0),K272)</f>
        <v>quaver note</v>
      </c>
      <c r="M272" s="21" t="s">
        <v>7</v>
      </c>
      <c r="N272" s="21" t="s">
        <v>7</v>
      </c>
      <c r="O272" t="str">
        <f>IF(RIGHT($O$1,1)="#",VLOOKUP(D272,'dict-pitch'!$A$1:$C$50,2,0),VLOOKUP(D272,'dict-pitch'!$A$1:$C$50,3,0))</f>
        <v>F4</v>
      </c>
      <c r="P272" t="b">
        <f>OR(EXACT(E272,O272),EXACT(E272,VLOOKUP(D272,'dict-pitch'!$A$1:$D$50,3,0)),EXACT(E272,VLOOKUP(D272,'dict-pitch'!$A$1:$D$50,4,0)))</f>
        <v>1</v>
      </c>
    </row>
    <row r="273" spans="1:16" x14ac:dyDescent="0.25">
      <c r="A273">
        <v>846</v>
      </c>
      <c r="B273" s="85">
        <v>2</v>
      </c>
      <c r="C273" s="1">
        <f t="shared" si="12"/>
        <v>18</v>
      </c>
      <c r="D273" s="1">
        <v>59</v>
      </c>
      <c r="E273" s="1" t="s">
        <v>120</v>
      </c>
      <c r="F273" s="1">
        <v>-5</v>
      </c>
      <c r="G273" s="1">
        <v>272</v>
      </c>
      <c r="H273" s="80">
        <f t="shared" si="13"/>
        <v>18</v>
      </c>
      <c r="I273" s="80">
        <f t="shared" si="14"/>
        <v>0.125</v>
      </c>
      <c r="J273" s="1">
        <v>2</v>
      </c>
      <c r="K273" s="1" t="str" cm="1">
        <f t="array" ref="K273">INDEX('dict-rhythm'!$A$1:$B$43,MATCH(TRUE,EXACT(J273,'dict-rhythm'!$A$1:$A$43),0),2)</f>
        <v>8</v>
      </c>
      <c r="L273" s="1" t="str">
        <f>_xlfn.IFNA(VLOOKUP(K273,'dict-rhythm'!$B$1:$C$53,2,0),K273)</f>
        <v>quaver note</v>
      </c>
      <c r="M273" s="21" t="s">
        <v>7</v>
      </c>
      <c r="N273" s="21" t="s">
        <v>7</v>
      </c>
      <c r="O273" t="str">
        <f>IF(RIGHT($O$1,1)="#",VLOOKUP(D273,'dict-pitch'!$A$1:$C$50,2,0),VLOOKUP(D273,'dict-pitch'!$A$1:$C$50,3,0))</f>
        <v>B3</v>
      </c>
      <c r="P273" t="b">
        <f>OR(EXACT(E273,O273),EXACT(E273,VLOOKUP(D273,'dict-pitch'!$A$1:$D$50,3,0)),EXACT(E273,VLOOKUP(D273,'dict-pitch'!$A$1:$D$50,4,0)))</f>
        <v>1</v>
      </c>
    </row>
    <row r="274" spans="1:16" x14ac:dyDescent="0.25">
      <c r="A274">
        <v>846</v>
      </c>
      <c r="B274" s="85">
        <v>2</v>
      </c>
      <c r="C274" s="1">
        <f t="shared" si="12"/>
        <v>18</v>
      </c>
      <c r="D274" s="1">
        <v>64</v>
      </c>
      <c r="E274" s="1" t="s">
        <v>127</v>
      </c>
      <c r="F274" s="1">
        <v>4</v>
      </c>
      <c r="G274" s="1">
        <v>274</v>
      </c>
      <c r="H274" s="80">
        <f t="shared" si="13"/>
        <v>18.125</v>
      </c>
      <c r="I274" s="80">
        <f t="shared" si="14"/>
        <v>0.1875</v>
      </c>
      <c r="J274" s="1">
        <v>3</v>
      </c>
      <c r="K274" s="1" t="str" cm="1">
        <f t="array" ref="K274">INDEX('dict-rhythm'!$A$1:$B$43,MATCH(TRUE,EXACT(J274,'dict-rhythm'!$A$1:$A$43),0),2)</f>
        <v>8.</v>
      </c>
      <c r="L274" s="1" t="str">
        <f>_xlfn.IFNA(VLOOKUP(K274,'dict-rhythm'!$B$1:$C$53,2,0),K274)</f>
        <v>dotted quaver</v>
      </c>
      <c r="M274" s="21" t="s">
        <v>7</v>
      </c>
      <c r="N274" s="21" t="s">
        <v>7</v>
      </c>
      <c r="O274" t="str">
        <f>IF(RIGHT($O$1,1)="#",VLOOKUP(D274,'dict-pitch'!$A$1:$C$50,2,0),VLOOKUP(D274,'dict-pitch'!$A$1:$C$50,3,0))</f>
        <v>E4</v>
      </c>
      <c r="P274" t="b">
        <f>OR(EXACT(E274,O274),EXACT(E274,VLOOKUP(D274,'dict-pitch'!$A$1:$D$50,3,0)),EXACT(E274,VLOOKUP(D274,'dict-pitch'!$A$1:$D$50,4,0)))</f>
        <v>1</v>
      </c>
    </row>
    <row r="275" spans="1:16" x14ac:dyDescent="0.25">
      <c r="A275">
        <v>846</v>
      </c>
      <c r="B275" s="85">
        <v>2</v>
      </c>
      <c r="C275" s="1">
        <f t="shared" si="12"/>
        <v>18</v>
      </c>
      <c r="D275" s="1">
        <v>65</v>
      </c>
      <c r="E275" s="1" t="s">
        <v>130</v>
      </c>
      <c r="F275" s="1">
        <v>2</v>
      </c>
      <c r="G275" s="1">
        <v>277</v>
      </c>
      <c r="H275" s="80">
        <f t="shared" si="13"/>
        <v>18.3125</v>
      </c>
      <c r="I275" s="80">
        <f t="shared" si="14"/>
        <v>6.25E-2</v>
      </c>
      <c r="J275" s="1">
        <v>1</v>
      </c>
      <c r="K275" s="1" t="str" cm="1">
        <f t="array" ref="K275">INDEX('dict-rhythm'!$A$1:$B$43,MATCH(TRUE,EXACT(J275,'dict-rhythm'!$A$1:$A$43),0),2)</f>
        <v>16</v>
      </c>
      <c r="L275" s="1" t="str">
        <f>_xlfn.IFNA(VLOOKUP(K275,'dict-rhythm'!$B$1:$C$53,2,0),K275)</f>
        <v>semiquaver</v>
      </c>
      <c r="M275" s="21" t="s">
        <v>7</v>
      </c>
      <c r="N275" s="21" t="s">
        <v>7</v>
      </c>
      <c r="O275" t="str">
        <f>IF(RIGHT($O$1,1)="#",VLOOKUP(D275,'dict-pitch'!$A$1:$C$50,2,0),VLOOKUP(D275,'dict-pitch'!$A$1:$C$50,3,0))</f>
        <v>F4</v>
      </c>
      <c r="P275" t="b">
        <f>OR(EXACT(E275,O275),EXACT(E275,VLOOKUP(D275,'dict-pitch'!$A$1:$D$50,3,0)),EXACT(E275,VLOOKUP(D275,'dict-pitch'!$A$1:$D$50,4,0)))</f>
        <v>1</v>
      </c>
    </row>
    <row r="276" spans="1:16" x14ac:dyDescent="0.25">
      <c r="A276">
        <v>846</v>
      </c>
      <c r="B276" s="85">
        <v>2</v>
      </c>
      <c r="C276" s="1">
        <f t="shared" si="12"/>
        <v>18</v>
      </c>
      <c r="D276" s="1">
        <v>64</v>
      </c>
      <c r="E276" s="1" t="s">
        <v>127</v>
      </c>
      <c r="F276" s="1">
        <v>-2</v>
      </c>
      <c r="G276" s="1">
        <v>278</v>
      </c>
      <c r="H276" s="80">
        <f t="shared" si="13"/>
        <v>18.375</v>
      </c>
      <c r="I276" s="80">
        <f t="shared" si="14"/>
        <v>6.25E-2</v>
      </c>
      <c r="J276" s="1">
        <v>1</v>
      </c>
      <c r="K276" s="1" t="str" cm="1">
        <f t="array" ref="K276">INDEX('dict-rhythm'!$A$1:$B$43,MATCH(TRUE,EXACT(J276,'dict-rhythm'!$A$1:$A$43),0),2)</f>
        <v>16</v>
      </c>
      <c r="L276" s="1" t="str">
        <f>_xlfn.IFNA(VLOOKUP(K276,'dict-rhythm'!$B$1:$C$53,2,0),K276)</f>
        <v>semiquaver</v>
      </c>
      <c r="M276" s="21" t="s">
        <v>7</v>
      </c>
      <c r="N276" s="21" t="s">
        <v>7</v>
      </c>
      <c r="O276" t="str">
        <f>IF(RIGHT($O$1,1)="#",VLOOKUP(D276,'dict-pitch'!$A$1:$C$50,2,0),VLOOKUP(D276,'dict-pitch'!$A$1:$C$50,3,0))</f>
        <v>E4</v>
      </c>
      <c r="P276" t="b">
        <f>OR(EXACT(E276,O276),EXACT(E276,VLOOKUP(D276,'dict-pitch'!$A$1:$D$50,3,0)),EXACT(E276,VLOOKUP(D276,'dict-pitch'!$A$1:$D$50,4,0)))</f>
        <v>1</v>
      </c>
    </row>
    <row r="277" spans="1:16" x14ac:dyDescent="0.25">
      <c r="A277">
        <v>846</v>
      </c>
      <c r="B277" s="85">
        <v>2</v>
      </c>
      <c r="C277" s="1">
        <f t="shared" si="12"/>
        <v>18</v>
      </c>
      <c r="D277" s="1">
        <v>62</v>
      </c>
      <c r="E277" s="1" t="s">
        <v>122</v>
      </c>
      <c r="F277" s="1">
        <v>-2</v>
      </c>
      <c r="G277" s="1">
        <v>279</v>
      </c>
      <c r="H277" s="80">
        <f t="shared" si="13"/>
        <v>18.4375</v>
      </c>
      <c r="I277" s="80">
        <f t="shared" si="14"/>
        <v>6.25E-2</v>
      </c>
      <c r="J277" s="1">
        <v>1</v>
      </c>
      <c r="K277" s="1" t="str" cm="1">
        <f t="array" ref="K277">INDEX('dict-rhythm'!$A$1:$B$43,MATCH(TRUE,EXACT(J277,'dict-rhythm'!$A$1:$A$43),0),2)</f>
        <v>16</v>
      </c>
      <c r="L277" s="1" t="str">
        <f>_xlfn.IFNA(VLOOKUP(K277,'dict-rhythm'!$B$1:$C$53,2,0),K277)</f>
        <v>semiquaver</v>
      </c>
      <c r="M277" s="21" t="s">
        <v>7</v>
      </c>
      <c r="N277" s="21" t="s">
        <v>7</v>
      </c>
      <c r="O277" t="str">
        <f>IF(RIGHT($O$1,1)="#",VLOOKUP(D277,'dict-pitch'!$A$1:$C$50,2,0),VLOOKUP(D277,'dict-pitch'!$A$1:$C$50,3,0))</f>
        <v>D4</v>
      </c>
      <c r="P277" t="b">
        <f>OR(EXACT(E277,O277),EXACT(E277,VLOOKUP(D277,'dict-pitch'!$A$1:$D$50,3,0)),EXACT(E277,VLOOKUP(D277,'dict-pitch'!$A$1:$D$50,4,0)))</f>
        <v>1</v>
      </c>
    </row>
    <row r="278" spans="1:16" x14ac:dyDescent="0.25">
      <c r="A278">
        <v>846</v>
      </c>
      <c r="B278" s="85">
        <v>2</v>
      </c>
      <c r="C278" s="1">
        <f t="shared" si="12"/>
        <v>18</v>
      </c>
      <c r="D278" s="1">
        <v>61</v>
      </c>
      <c r="E278" s="1" t="s">
        <v>129</v>
      </c>
      <c r="F278" s="1">
        <v>-2</v>
      </c>
      <c r="G278" s="1">
        <v>280</v>
      </c>
      <c r="H278" s="80">
        <f t="shared" si="13"/>
        <v>18.5</v>
      </c>
      <c r="I278" s="80">
        <f t="shared" si="14"/>
        <v>0.125</v>
      </c>
      <c r="J278" s="1">
        <v>2</v>
      </c>
      <c r="K278" s="1" t="str" cm="1">
        <f t="array" ref="K278">INDEX('dict-rhythm'!$A$1:$B$43,MATCH(TRUE,EXACT(J278,'dict-rhythm'!$A$1:$A$43),0),2)</f>
        <v>8</v>
      </c>
      <c r="L278" s="1" t="str">
        <f>_xlfn.IFNA(VLOOKUP(K278,'dict-rhythm'!$B$1:$C$53,2,0),K278)</f>
        <v>quaver note</v>
      </c>
      <c r="M278" s="21" t="s">
        <v>7</v>
      </c>
      <c r="N278" s="21" t="s">
        <v>7</v>
      </c>
      <c r="O278" t="str">
        <f>IF(RIGHT($O$1,1)="#",VLOOKUP(D278,'dict-pitch'!$A$1:$C$50,2,0),VLOOKUP(D278,'dict-pitch'!$A$1:$C$50,3,0))</f>
        <v>C#4</v>
      </c>
      <c r="P278" t="b">
        <f>OR(EXACT(E278,O278),EXACT(E278,VLOOKUP(D278,'dict-pitch'!$A$1:$D$50,3,0)),EXACT(E278,VLOOKUP(D278,'dict-pitch'!$A$1:$D$50,4,0)))</f>
        <v>1</v>
      </c>
    </row>
    <row r="279" spans="1:16" x14ac:dyDescent="0.25">
      <c r="A279">
        <v>846</v>
      </c>
      <c r="B279" s="85">
        <v>2</v>
      </c>
      <c r="C279" s="1">
        <f t="shared" si="12"/>
        <v>18</v>
      </c>
      <c r="D279" s="1">
        <v>0</v>
      </c>
      <c r="E279" s="1" t="s">
        <v>108</v>
      </c>
      <c r="F279" s="1">
        <v>0</v>
      </c>
      <c r="G279" s="1">
        <v>282</v>
      </c>
      <c r="H279" s="80">
        <f t="shared" si="13"/>
        <v>18.625</v>
      </c>
      <c r="I279" s="80">
        <f t="shared" si="14"/>
        <v>0.125</v>
      </c>
      <c r="J279" s="1">
        <v>2</v>
      </c>
      <c r="K279" s="1" t="str" cm="1">
        <f t="array" ref="K279">INDEX('dict-rhythm'!$A$1:$B$43,MATCH(TRUE,EXACT(J279,'dict-rhythm'!$A$1:$A$43),0),2)</f>
        <v>8</v>
      </c>
      <c r="L279" s="1" t="str">
        <f>_xlfn.IFNA(VLOOKUP(K279,'dict-rhythm'!$B$1:$C$53,2,0),K279)</f>
        <v>quaver note</v>
      </c>
      <c r="M279" s="22"/>
      <c r="N279" s="22"/>
      <c r="O279" t="str">
        <f>IF(RIGHT($O$1,1)="#",VLOOKUP(D279,'dict-pitch'!$A$1:$C$50,2,0),VLOOKUP(D279,'dict-pitch'!$A$1:$C$50,3,0))</f>
        <v>r</v>
      </c>
      <c r="P279" t="b">
        <f>OR(EXACT(E279,O279),EXACT(E279,VLOOKUP(D279,'dict-pitch'!$A$1:$D$50,3,0)),EXACT(E279,VLOOKUP(D279,'dict-pitch'!$A$1:$D$50,4,0)))</f>
        <v>1</v>
      </c>
    </row>
    <row r="280" spans="1:16" x14ac:dyDescent="0.25">
      <c r="A280">
        <v>846</v>
      </c>
      <c r="B280" s="85">
        <v>2</v>
      </c>
      <c r="C280" s="1">
        <f t="shared" si="12"/>
        <v>18</v>
      </c>
      <c r="D280" s="1">
        <v>0</v>
      </c>
      <c r="E280" s="1" t="s">
        <v>108</v>
      </c>
      <c r="F280" s="1">
        <v>0</v>
      </c>
      <c r="G280" s="1">
        <v>284</v>
      </c>
      <c r="H280" s="80">
        <f t="shared" si="13"/>
        <v>18.75</v>
      </c>
      <c r="I280" s="80">
        <f t="shared" si="14"/>
        <v>0.25</v>
      </c>
      <c r="J280" s="1">
        <v>4</v>
      </c>
      <c r="K280" s="1" t="str" cm="1">
        <f t="array" ref="K280">INDEX('dict-rhythm'!$A$1:$B$43,MATCH(TRUE,EXACT(J280,'dict-rhythm'!$A$1:$A$43),0),2)</f>
        <v>4</v>
      </c>
      <c r="L280" s="1" t="str">
        <f>_xlfn.IFNA(VLOOKUP(K280,'dict-rhythm'!$B$1:$C$53,2,0),K280)</f>
        <v>crotchet</v>
      </c>
      <c r="M280" s="23"/>
      <c r="N280" s="23"/>
      <c r="O280" t="str">
        <f>IF(RIGHT($O$1,1)="#",VLOOKUP(D280,'dict-pitch'!$A$1:$C$50,2,0),VLOOKUP(D280,'dict-pitch'!$A$1:$C$50,3,0))</f>
        <v>r</v>
      </c>
      <c r="P280" t="b">
        <f>OR(EXACT(E280,O280),EXACT(E280,VLOOKUP(D280,'dict-pitch'!$A$1:$D$50,3,0)),EXACT(E280,VLOOKUP(D280,'dict-pitch'!$A$1:$D$50,4,0)))</f>
        <v>1</v>
      </c>
    </row>
    <row r="281" spans="1:16" x14ac:dyDescent="0.25">
      <c r="A281">
        <v>846</v>
      </c>
      <c r="B281" s="85">
        <v>2</v>
      </c>
      <c r="C281" s="1">
        <f t="shared" si="12"/>
        <v>19</v>
      </c>
      <c r="D281" s="1">
        <v>0</v>
      </c>
      <c r="E281" s="1" t="s">
        <v>108</v>
      </c>
      <c r="F281" s="1">
        <v>0</v>
      </c>
      <c r="G281" s="1">
        <v>288</v>
      </c>
      <c r="H281" s="80">
        <f t="shared" si="13"/>
        <v>19</v>
      </c>
      <c r="I281" s="80">
        <f t="shared" si="14"/>
        <v>0.125</v>
      </c>
      <c r="J281" s="1">
        <v>2</v>
      </c>
      <c r="K281" s="1" t="str" cm="1">
        <f t="array" ref="K281">INDEX('dict-rhythm'!$A$1:$B$43,MATCH(TRUE,EXACT(J281,'dict-rhythm'!$A$1:$A$43),0),2)</f>
        <v>8</v>
      </c>
      <c r="L281" s="1" t="str">
        <f>_xlfn.IFNA(VLOOKUP(K281,'dict-rhythm'!$B$1:$C$53,2,0),K281)</f>
        <v>quaver note</v>
      </c>
      <c r="M281" s="24"/>
      <c r="N281" s="24"/>
      <c r="O281" t="str">
        <f>IF(RIGHT($O$1,1)="#",VLOOKUP(D281,'dict-pitch'!$A$1:$C$50,2,0),VLOOKUP(D281,'dict-pitch'!$A$1:$C$50,3,0))</f>
        <v>r</v>
      </c>
      <c r="P281" t="b">
        <f>OR(EXACT(E281,O281),EXACT(E281,VLOOKUP(D281,'dict-pitch'!$A$1:$D$50,3,0)),EXACT(E281,VLOOKUP(D281,'dict-pitch'!$A$1:$D$50,4,0)))</f>
        <v>1</v>
      </c>
    </row>
    <row r="282" spans="1:16" x14ac:dyDescent="0.25">
      <c r="A282">
        <v>846</v>
      </c>
      <c r="B282" s="85">
        <v>2</v>
      </c>
      <c r="C282" s="1">
        <f t="shared" si="12"/>
        <v>19</v>
      </c>
      <c r="D282" s="1">
        <v>57</v>
      </c>
      <c r="E282" s="1" t="s">
        <v>114</v>
      </c>
      <c r="F282" s="1">
        <v>-3</v>
      </c>
      <c r="G282" s="1">
        <v>290</v>
      </c>
      <c r="H282" s="80">
        <f t="shared" si="13"/>
        <v>19.125</v>
      </c>
      <c r="I282" s="80">
        <f t="shared" si="14"/>
        <v>0.125</v>
      </c>
      <c r="J282" s="1">
        <v>2</v>
      </c>
      <c r="K282" s="1" t="str" cm="1">
        <f t="array" ref="K282">INDEX('dict-rhythm'!$A$1:$B$43,MATCH(TRUE,EXACT(J282,'dict-rhythm'!$A$1:$A$43),0),2)</f>
        <v>8</v>
      </c>
      <c r="L282" s="1" t="str">
        <f>_xlfn.IFNA(VLOOKUP(K282,'dict-rhythm'!$B$1:$C$53,2,0),K282)</f>
        <v>quaver note</v>
      </c>
      <c r="M282" s="21" t="s">
        <v>7</v>
      </c>
      <c r="N282" s="21" t="s">
        <v>7</v>
      </c>
      <c r="O282" t="str">
        <f>IF(RIGHT($O$1,1)="#",VLOOKUP(D282,'dict-pitch'!$A$1:$C$50,2,0),VLOOKUP(D282,'dict-pitch'!$A$1:$C$50,3,0))</f>
        <v>A3</v>
      </c>
      <c r="P282" t="b">
        <f>OR(EXACT(E282,O282),EXACT(E282,VLOOKUP(D282,'dict-pitch'!$A$1:$D$50,3,0)),EXACT(E282,VLOOKUP(D282,'dict-pitch'!$A$1:$D$50,4,0)))</f>
        <v>1</v>
      </c>
    </row>
    <row r="283" spans="1:16" x14ac:dyDescent="0.25">
      <c r="A283">
        <v>846</v>
      </c>
      <c r="B283" s="85">
        <v>2</v>
      </c>
      <c r="C283" s="1">
        <f t="shared" si="12"/>
        <v>19</v>
      </c>
      <c r="D283" s="1">
        <v>59</v>
      </c>
      <c r="E283" s="1" t="s">
        <v>120</v>
      </c>
      <c r="F283" s="1">
        <v>2</v>
      </c>
      <c r="G283" s="1">
        <v>292</v>
      </c>
      <c r="H283" s="80">
        <f t="shared" si="13"/>
        <v>19.25</v>
      </c>
      <c r="I283" s="80">
        <f t="shared" si="14"/>
        <v>0.125</v>
      </c>
      <c r="J283" s="1">
        <v>2</v>
      </c>
      <c r="K283" s="1" t="str" cm="1">
        <f t="array" ref="K283">INDEX('dict-rhythm'!$A$1:$B$43,MATCH(TRUE,EXACT(J283,'dict-rhythm'!$A$1:$A$43),0),2)</f>
        <v>8</v>
      </c>
      <c r="L283" s="1" t="str">
        <f>_xlfn.IFNA(VLOOKUP(K283,'dict-rhythm'!$B$1:$C$53,2,0),K283)</f>
        <v>quaver note</v>
      </c>
      <c r="M283" s="21" t="s">
        <v>7</v>
      </c>
      <c r="N283" s="21" t="s">
        <v>7</v>
      </c>
      <c r="O283" t="str">
        <f>IF(RIGHT($O$1,1)="#",VLOOKUP(D283,'dict-pitch'!$A$1:$C$50,2,0),VLOOKUP(D283,'dict-pitch'!$A$1:$C$50,3,0))</f>
        <v>B3</v>
      </c>
      <c r="P283" t="b">
        <f>OR(EXACT(E283,O283),EXACT(E283,VLOOKUP(D283,'dict-pitch'!$A$1:$D$50,3,0)),EXACT(E283,VLOOKUP(D283,'dict-pitch'!$A$1:$D$50,4,0)))</f>
        <v>1</v>
      </c>
    </row>
    <row r="284" spans="1:16" x14ac:dyDescent="0.25">
      <c r="A284">
        <v>846</v>
      </c>
      <c r="B284" s="85">
        <v>2</v>
      </c>
      <c r="C284" s="1">
        <f t="shared" si="12"/>
        <v>19</v>
      </c>
      <c r="D284" s="1">
        <v>61</v>
      </c>
      <c r="E284" s="1" t="s">
        <v>129</v>
      </c>
      <c r="F284" s="1">
        <v>2</v>
      </c>
      <c r="G284" s="1">
        <v>294</v>
      </c>
      <c r="H284" s="80">
        <f t="shared" si="13"/>
        <v>19.375</v>
      </c>
      <c r="I284" s="80">
        <f t="shared" si="14"/>
        <v>0.125</v>
      </c>
      <c r="J284" s="1">
        <v>2</v>
      </c>
      <c r="K284" s="1" t="str" cm="1">
        <f t="array" ref="K284">INDEX('dict-rhythm'!$A$1:$B$43,MATCH(TRUE,EXACT(J284,'dict-rhythm'!$A$1:$A$43),0),2)</f>
        <v>8</v>
      </c>
      <c r="L284" s="1" t="str">
        <f>_xlfn.IFNA(VLOOKUP(K284,'dict-rhythm'!$B$1:$C$53,2,0),K284)</f>
        <v>quaver note</v>
      </c>
      <c r="M284" s="21" t="s">
        <v>7</v>
      </c>
      <c r="N284" s="21" t="s">
        <v>7</v>
      </c>
      <c r="O284" t="str">
        <f>IF(RIGHT($O$1,1)="#",VLOOKUP(D284,'dict-pitch'!$A$1:$C$50,2,0),VLOOKUP(D284,'dict-pitch'!$A$1:$C$50,3,0))</f>
        <v>C#4</v>
      </c>
      <c r="P284" t="b">
        <f>OR(EXACT(E284,O284),EXACT(E284,VLOOKUP(D284,'dict-pitch'!$A$1:$D$50,3,0)),EXACT(E284,VLOOKUP(D284,'dict-pitch'!$A$1:$D$50,4,0)))</f>
        <v>1</v>
      </c>
    </row>
    <row r="285" spans="1:16" x14ac:dyDescent="0.25">
      <c r="A285">
        <v>846</v>
      </c>
      <c r="B285" s="85">
        <v>2</v>
      </c>
      <c r="C285" s="1">
        <f t="shared" si="12"/>
        <v>19</v>
      </c>
      <c r="D285" s="1">
        <v>62</v>
      </c>
      <c r="E285" s="1" t="s">
        <v>122</v>
      </c>
      <c r="F285" s="1">
        <v>2</v>
      </c>
      <c r="G285" s="1">
        <v>296</v>
      </c>
      <c r="H285" s="80">
        <f t="shared" si="13"/>
        <v>19.5</v>
      </c>
      <c r="I285" s="80">
        <f t="shared" si="14"/>
        <v>0.1875</v>
      </c>
      <c r="J285" s="1">
        <v>3</v>
      </c>
      <c r="K285" s="1" t="str" cm="1">
        <f t="array" ref="K285">INDEX('dict-rhythm'!$A$1:$B$43,MATCH(TRUE,EXACT(J285,'dict-rhythm'!$A$1:$A$43),0),2)</f>
        <v>8.</v>
      </c>
      <c r="L285" s="1" t="str">
        <f>_xlfn.IFNA(VLOOKUP(K285,'dict-rhythm'!$B$1:$C$53,2,0),K285)</f>
        <v>dotted quaver</v>
      </c>
      <c r="M285" s="21" t="s">
        <v>7</v>
      </c>
      <c r="N285" s="21" t="s">
        <v>7</v>
      </c>
      <c r="O285" t="str">
        <f>IF(RIGHT($O$1,1)="#",VLOOKUP(D285,'dict-pitch'!$A$1:$C$50,2,0),VLOOKUP(D285,'dict-pitch'!$A$1:$C$50,3,0))</f>
        <v>D4</v>
      </c>
      <c r="P285" t="b">
        <f>OR(EXACT(E285,O285),EXACT(E285,VLOOKUP(D285,'dict-pitch'!$A$1:$D$50,3,0)),EXACT(E285,VLOOKUP(D285,'dict-pitch'!$A$1:$D$50,4,0)))</f>
        <v>1</v>
      </c>
    </row>
    <row r="286" spans="1:16" x14ac:dyDescent="0.25">
      <c r="A286">
        <v>846</v>
      </c>
      <c r="B286" s="85">
        <v>2</v>
      </c>
      <c r="C286" s="1">
        <f t="shared" si="12"/>
        <v>19</v>
      </c>
      <c r="D286" s="1">
        <v>64</v>
      </c>
      <c r="E286" s="1" t="s">
        <v>127</v>
      </c>
      <c r="F286" s="1">
        <v>2</v>
      </c>
      <c r="G286" s="1">
        <v>299</v>
      </c>
      <c r="H286" s="80">
        <f t="shared" si="13"/>
        <v>19.6875</v>
      </c>
      <c r="I286" s="80">
        <f t="shared" si="14"/>
        <v>3.125E-2</v>
      </c>
      <c r="J286" s="1">
        <v>0.5</v>
      </c>
      <c r="K286" s="1" t="str" cm="1">
        <f t="array" ref="K286">INDEX('dict-rhythm'!$A$1:$B$43,MATCH(TRUE,EXACT(J286,'dict-rhythm'!$A$1:$A$43),0),2)</f>
        <v>32</v>
      </c>
      <c r="L286" s="1" t="str">
        <f>_xlfn.IFNA(VLOOKUP(K286,'dict-rhythm'!$B$1:$C$53,2,0),K286)</f>
        <v>demisemiquaver</v>
      </c>
      <c r="M286" s="21" t="s">
        <v>7</v>
      </c>
      <c r="N286" s="21" t="s">
        <v>7</v>
      </c>
      <c r="O286" t="str">
        <f>IF(RIGHT($O$1,1)="#",VLOOKUP(D286,'dict-pitch'!$A$1:$C$50,2,0),VLOOKUP(D286,'dict-pitch'!$A$1:$C$50,3,0))</f>
        <v>E4</v>
      </c>
      <c r="P286" t="b">
        <f>OR(EXACT(E286,O286),EXACT(E286,VLOOKUP(D286,'dict-pitch'!$A$1:$D$50,3,0)),EXACT(E286,VLOOKUP(D286,'dict-pitch'!$A$1:$D$50,4,0)))</f>
        <v>1</v>
      </c>
    </row>
    <row r="287" spans="1:16" x14ac:dyDescent="0.25">
      <c r="A287">
        <v>846</v>
      </c>
      <c r="B287" s="85">
        <v>2</v>
      </c>
      <c r="C287" s="1">
        <f t="shared" si="12"/>
        <v>19</v>
      </c>
      <c r="D287" s="1">
        <v>62</v>
      </c>
      <c r="E287" s="1" t="s">
        <v>122</v>
      </c>
      <c r="F287" s="1">
        <v>-2</v>
      </c>
      <c r="G287" s="1">
        <v>299.5</v>
      </c>
      <c r="H287" s="80">
        <f t="shared" si="13"/>
        <v>19.71875</v>
      </c>
      <c r="I287" s="80">
        <f t="shared" si="14"/>
        <v>3.125E-2</v>
      </c>
      <c r="J287" s="1">
        <v>0.5</v>
      </c>
      <c r="K287" s="1" t="str" cm="1">
        <f t="array" ref="K287">INDEX('dict-rhythm'!$A$1:$B$43,MATCH(TRUE,EXACT(J287,'dict-rhythm'!$A$1:$A$43),0),2)</f>
        <v>32</v>
      </c>
      <c r="L287" s="1" t="str">
        <f>_xlfn.IFNA(VLOOKUP(K287,'dict-rhythm'!$B$1:$C$53,2,0),K287)</f>
        <v>demisemiquaver</v>
      </c>
      <c r="M287" s="21" t="s">
        <v>7</v>
      </c>
      <c r="N287" s="21" t="s">
        <v>7</v>
      </c>
      <c r="O287" t="str">
        <f>IF(RIGHT($O$1,1)="#",VLOOKUP(D287,'dict-pitch'!$A$1:$C$50,2,0),VLOOKUP(D287,'dict-pitch'!$A$1:$C$50,3,0))</f>
        <v>D4</v>
      </c>
      <c r="P287" t="b">
        <f>OR(EXACT(E287,O287),EXACT(E287,VLOOKUP(D287,'dict-pitch'!$A$1:$D$50,3,0)),EXACT(E287,VLOOKUP(D287,'dict-pitch'!$A$1:$D$50,4,0)))</f>
        <v>1</v>
      </c>
    </row>
    <row r="288" spans="1:16" x14ac:dyDescent="0.25">
      <c r="A288">
        <v>846</v>
      </c>
      <c r="B288" s="85">
        <v>2</v>
      </c>
      <c r="C288" s="1">
        <f t="shared" si="12"/>
        <v>19</v>
      </c>
      <c r="D288" s="1">
        <v>60</v>
      </c>
      <c r="E288" s="1" t="s">
        <v>121</v>
      </c>
      <c r="F288" s="1">
        <v>-2</v>
      </c>
      <c r="G288" s="1">
        <v>300</v>
      </c>
      <c r="H288" s="80">
        <f t="shared" si="13"/>
        <v>19.75</v>
      </c>
      <c r="I288" s="80">
        <f t="shared" si="14"/>
        <v>0.125</v>
      </c>
      <c r="J288" s="1">
        <v>2</v>
      </c>
      <c r="K288" s="1" t="str" cm="1">
        <f t="array" ref="K288">INDEX('dict-rhythm'!$A$1:$B$43,MATCH(TRUE,EXACT(J288,'dict-rhythm'!$A$1:$A$43),0),2)</f>
        <v>8</v>
      </c>
      <c r="L288" s="1" t="str">
        <f>_xlfn.IFNA(VLOOKUP(K288,'dict-rhythm'!$B$1:$C$53,2,0),K288)</f>
        <v>quaver note</v>
      </c>
      <c r="M288" s="21" t="s">
        <v>7</v>
      </c>
      <c r="N288" s="21" t="s">
        <v>7</v>
      </c>
      <c r="O288" t="str">
        <f>IF(RIGHT($O$1,1)="#",VLOOKUP(D288,'dict-pitch'!$A$1:$C$50,2,0),VLOOKUP(D288,'dict-pitch'!$A$1:$C$50,3,0))</f>
        <v>C4</v>
      </c>
      <c r="P288" t="b">
        <f>OR(EXACT(E288,O288),EXACT(E288,VLOOKUP(D288,'dict-pitch'!$A$1:$D$50,3,0)),EXACT(E288,VLOOKUP(D288,'dict-pitch'!$A$1:$D$50,4,0)))</f>
        <v>1</v>
      </c>
    </row>
    <row r="289" spans="1:16" x14ac:dyDescent="0.25">
      <c r="A289">
        <v>846</v>
      </c>
      <c r="B289" s="85">
        <v>2</v>
      </c>
      <c r="C289" s="1">
        <f t="shared" si="12"/>
        <v>19</v>
      </c>
      <c r="D289" s="1">
        <v>66</v>
      </c>
      <c r="E289" s="1" t="s">
        <v>131</v>
      </c>
      <c r="F289" s="1">
        <v>4</v>
      </c>
      <c r="G289" s="1">
        <v>302</v>
      </c>
      <c r="H289" s="80">
        <f t="shared" si="13"/>
        <v>19.875</v>
      </c>
      <c r="I289" s="80">
        <f t="shared" si="14"/>
        <v>0.125</v>
      </c>
      <c r="J289" s="1">
        <v>2</v>
      </c>
      <c r="K289" s="1" t="str" cm="1">
        <f t="array" ref="K289">INDEX('dict-rhythm'!$A$1:$B$43,MATCH(TRUE,EXACT(J289,'dict-rhythm'!$A$1:$A$43),0),2)</f>
        <v>8</v>
      </c>
      <c r="L289" s="1" t="str">
        <f>_xlfn.IFNA(VLOOKUP(K289,'dict-rhythm'!$B$1:$C$53,2,0),K289)</f>
        <v>quaver note</v>
      </c>
      <c r="M289" s="21" t="s">
        <v>7</v>
      </c>
      <c r="N289" s="21" t="s">
        <v>7</v>
      </c>
      <c r="O289" t="str">
        <f>IF(RIGHT($O$1,1)="#",VLOOKUP(D289,'dict-pitch'!$A$1:$C$50,2,0),VLOOKUP(D289,'dict-pitch'!$A$1:$C$50,3,0))</f>
        <v>F#4</v>
      </c>
      <c r="P289" t="b">
        <f>OR(EXACT(E289,O289),EXACT(E289,VLOOKUP(D289,'dict-pitch'!$A$1:$D$50,3,0)),EXACT(E289,VLOOKUP(D289,'dict-pitch'!$A$1:$D$50,4,0)))</f>
        <v>1</v>
      </c>
    </row>
    <row r="290" spans="1:16" x14ac:dyDescent="0.25">
      <c r="A290">
        <v>846</v>
      </c>
      <c r="B290" s="85">
        <v>2</v>
      </c>
      <c r="C290" s="1">
        <f t="shared" si="12"/>
        <v>20</v>
      </c>
      <c r="D290" s="1">
        <v>59</v>
      </c>
      <c r="E290" s="1" t="s">
        <v>120</v>
      </c>
      <c r="F290" s="1">
        <v>-5</v>
      </c>
      <c r="G290" s="1">
        <v>304</v>
      </c>
      <c r="H290" s="80">
        <f t="shared" si="13"/>
        <v>20</v>
      </c>
      <c r="I290" s="80">
        <f t="shared" si="14"/>
        <v>0.125</v>
      </c>
      <c r="J290" s="1">
        <v>2</v>
      </c>
      <c r="K290" s="1" t="str" cm="1">
        <f t="array" ref="K290">INDEX('dict-rhythm'!$A$1:$B$43,MATCH(TRUE,EXACT(J290,'dict-rhythm'!$A$1:$A$43),0),2)</f>
        <v>8</v>
      </c>
      <c r="L290" s="1" t="str">
        <f>_xlfn.IFNA(VLOOKUP(K290,'dict-rhythm'!$B$1:$C$53,2,0),K290)</f>
        <v>quaver note</v>
      </c>
      <c r="M290" s="21" t="s">
        <v>7</v>
      </c>
      <c r="N290" s="21" t="s">
        <v>7</v>
      </c>
      <c r="O290" t="str">
        <f>IF(RIGHT($O$1,1)="#",VLOOKUP(D290,'dict-pitch'!$A$1:$C$50,2,0),VLOOKUP(D290,'dict-pitch'!$A$1:$C$50,3,0))</f>
        <v>B3</v>
      </c>
      <c r="P290" t="b">
        <f>OR(EXACT(E290,O290),EXACT(E290,VLOOKUP(D290,'dict-pitch'!$A$1:$D$50,3,0)),EXACT(E290,VLOOKUP(D290,'dict-pitch'!$A$1:$D$50,4,0)))</f>
        <v>1</v>
      </c>
    </row>
    <row r="291" spans="1:16" x14ac:dyDescent="0.25">
      <c r="A291">
        <v>846</v>
      </c>
      <c r="B291" s="85">
        <v>2</v>
      </c>
      <c r="C291" s="1">
        <f t="shared" si="12"/>
        <v>20</v>
      </c>
      <c r="D291" s="1">
        <v>64</v>
      </c>
      <c r="E291" s="1" t="s">
        <v>127</v>
      </c>
      <c r="F291" s="1">
        <v>4</v>
      </c>
      <c r="G291" s="1">
        <v>306</v>
      </c>
      <c r="H291" s="80">
        <f t="shared" si="13"/>
        <v>20.125</v>
      </c>
      <c r="I291" s="80">
        <f t="shared" si="14"/>
        <v>0.1875</v>
      </c>
      <c r="J291" s="1">
        <v>3</v>
      </c>
      <c r="K291" s="1" t="str" cm="1">
        <f t="array" ref="K291">INDEX('dict-rhythm'!$A$1:$B$43,MATCH(TRUE,EXACT(J291,'dict-rhythm'!$A$1:$A$43),0),2)</f>
        <v>8.</v>
      </c>
      <c r="L291" s="1" t="str">
        <f>_xlfn.IFNA(VLOOKUP(K291,'dict-rhythm'!$B$1:$C$53,2,0),K291)</f>
        <v>dotted quaver</v>
      </c>
      <c r="M291" s="21" t="s">
        <v>7</v>
      </c>
      <c r="N291" s="21" t="s">
        <v>7</v>
      </c>
      <c r="O291" t="str">
        <f>IF(RIGHT($O$1,1)="#",VLOOKUP(D291,'dict-pitch'!$A$1:$C$50,2,0),VLOOKUP(D291,'dict-pitch'!$A$1:$C$50,3,0))</f>
        <v>E4</v>
      </c>
      <c r="P291" t="b">
        <f>OR(EXACT(E291,O291),EXACT(E291,VLOOKUP(D291,'dict-pitch'!$A$1:$D$50,3,0)),EXACT(E291,VLOOKUP(D291,'dict-pitch'!$A$1:$D$50,4,0)))</f>
        <v>1</v>
      </c>
    </row>
    <row r="292" spans="1:16" x14ac:dyDescent="0.25">
      <c r="A292">
        <v>846</v>
      </c>
      <c r="B292" s="85">
        <v>2</v>
      </c>
      <c r="C292" s="1">
        <f t="shared" si="12"/>
        <v>20</v>
      </c>
      <c r="D292" s="1">
        <v>66</v>
      </c>
      <c r="E292" s="1" t="s">
        <v>131</v>
      </c>
      <c r="F292" s="1">
        <v>2</v>
      </c>
      <c r="G292" s="1">
        <v>309</v>
      </c>
      <c r="H292" s="80">
        <f t="shared" si="13"/>
        <v>20.3125</v>
      </c>
      <c r="I292" s="80">
        <f t="shared" si="14"/>
        <v>6.25E-2</v>
      </c>
      <c r="J292" s="1">
        <v>1</v>
      </c>
      <c r="K292" s="1" t="str" cm="1">
        <f t="array" ref="K292">INDEX('dict-rhythm'!$A$1:$B$43,MATCH(TRUE,EXACT(J292,'dict-rhythm'!$A$1:$A$43),0),2)</f>
        <v>16</v>
      </c>
      <c r="L292" s="1" t="str">
        <f>_xlfn.IFNA(VLOOKUP(K292,'dict-rhythm'!$B$1:$C$53,2,0),K292)</f>
        <v>semiquaver</v>
      </c>
      <c r="M292" s="21" t="s">
        <v>7</v>
      </c>
      <c r="N292" s="21" t="s">
        <v>7</v>
      </c>
      <c r="O292" t="str">
        <f>IF(RIGHT($O$1,1)="#",VLOOKUP(D292,'dict-pitch'!$A$1:$C$50,2,0),VLOOKUP(D292,'dict-pitch'!$A$1:$C$50,3,0))</f>
        <v>F#4</v>
      </c>
      <c r="P292" t="b">
        <f>OR(EXACT(E292,O292),EXACT(E292,VLOOKUP(D292,'dict-pitch'!$A$1:$D$50,3,0)),EXACT(E292,VLOOKUP(D292,'dict-pitch'!$A$1:$D$50,4,0)))</f>
        <v>1</v>
      </c>
    </row>
    <row r="293" spans="1:16" x14ac:dyDescent="0.25">
      <c r="A293">
        <v>846</v>
      </c>
      <c r="B293" s="85">
        <v>2</v>
      </c>
      <c r="C293" s="1">
        <f t="shared" si="12"/>
        <v>20</v>
      </c>
      <c r="D293" s="1">
        <v>64</v>
      </c>
      <c r="E293" s="1" t="s">
        <v>127</v>
      </c>
      <c r="F293" s="1">
        <v>-2</v>
      </c>
      <c r="G293" s="1">
        <v>310</v>
      </c>
      <c r="H293" s="80">
        <f t="shared" si="13"/>
        <v>20.375</v>
      </c>
      <c r="I293" s="80">
        <f t="shared" si="14"/>
        <v>6.25E-2</v>
      </c>
      <c r="J293" s="1">
        <v>1</v>
      </c>
      <c r="K293" s="1" t="str" cm="1">
        <f t="array" ref="K293">INDEX('dict-rhythm'!$A$1:$B$43,MATCH(TRUE,EXACT(J293,'dict-rhythm'!$A$1:$A$43),0),2)</f>
        <v>16</v>
      </c>
      <c r="L293" s="1" t="str">
        <f>_xlfn.IFNA(VLOOKUP(K293,'dict-rhythm'!$B$1:$C$53,2,0),K293)</f>
        <v>semiquaver</v>
      </c>
      <c r="M293" s="21" t="s">
        <v>7</v>
      </c>
      <c r="N293" s="21" t="s">
        <v>7</v>
      </c>
      <c r="O293" t="str">
        <f>IF(RIGHT($O$1,1)="#",VLOOKUP(D293,'dict-pitch'!$A$1:$C$50,2,0),VLOOKUP(D293,'dict-pitch'!$A$1:$C$50,3,0))</f>
        <v>E4</v>
      </c>
      <c r="P293" t="b">
        <f>OR(EXACT(E293,O293),EXACT(E293,VLOOKUP(D293,'dict-pitch'!$A$1:$D$50,3,0)),EXACT(E293,VLOOKUP(D293,'dict-pitch'!$A$1:$D$50,4,0)))</f>
        <v>1</v>
      </c>
    </row>
    <row r="294" spans="1:16" x14ac:dyDescent="0.25">
      <c r="A294">
        <v>846</v>
      </c>
      <c r="B294" s="85">
        <v>2</v>
      </c>
      <c r="C294" s="1">
        <f t="shared" si="12"/>
        <v>20</v>
      </c>
      <c r="D294" s="1">
        <v>62</v>
      </c>
      <c r="E294" s="1" t="s">
        <v>122</v>
      </c>
      <c r="F294" s="1">
        <v>-2</v>
      </c>
      <c r="G294" s="1">
        <v>311</v>
      </c>
      <c r="H294" s="80">
        <f t="shared" si="13"/>
        <v>20.4375</v>
      </c>
      <c r="I294" s="80">
        <f t="shared" si="14"/>
        <v>6.25E-2</v>
      </c>
      <c r="J294" s="1">
        <v>1</v>
      </c>
      <c r="K294" s="1" t="str" cm="1">
        <f t="array" ref="K294">INDEX('dict-rhythm'!$A$1:$B$43,MATCH(TRUE,EXACT(J294,'dict-rhythm'!$A$1:$A$43),0),2)</f>
        <v>16</v>
      </c>
      <c r="L294" s="1" t="str">
        <f>_xlfn.IFNA(VLOOKUP(K294,'dict-rhythm'!$B$1:$C$53,2,0),K294)</f>
        <v>semiquaver</v>
      </c>
      <c r="M294" s="21" t="s">
        <v>7</v>
      </c>
      <c r="N294" s="21" t="s">
        <v>7</v>
      </c>
      <c r="O294" t="str">
        <f>IF(RIGHT($O$1,1)="#",VLOOKUP(D294,'dict-pitch'!$A$1:$C$50,2,0),VLOOKUP(D294,'dict-pitch'!$A$1:$C$50,3,0))</f>
        <v>D4</v>
      </c>
      <c r="P294" t="b">
        <f>OR(EXACT(E294,O294),EXACT(E294,VLOOKUP(D294,'dict-pitch'!$A$1:$D$50,3,0)),EXACT(E294,VLOOKUP(D294,'dict-pitch'!$A$1:$D$50,4,0)))</f>
        <v>1</v>
      </c>
    </row>
    <row r="295" spans="1:16" x14ac:dyDescent="0.25">
      <c r="A295">
        <v>846</v>
      </c>
      <c r="B295" s="85">
        <v>2</v>
      </c>
      <c r="C295" s="1">
        <f t="shared" si="12"/>
        <v>20</v>
      </c>
      <c r="D295" s="1">
        <v>60</v>
      </c>
      <c r="E295" s="1" t="s">
        <v>121</v>
      </c>
      <c r="F295" s="1">
        <v>-2</v>
      </c>
      <c r="G295" s="1">
        <v>312</v>
      </c>
      <c r="H295" s="80">
        <f t="shared" si="13"/>
        <v>20.5</v>
      </c>
      <c r="I295" s="80">
        <f t="shared" si="14"/>
        <v>0.5625</v>
      </c>
      <c r="J295" s="1">
        <v>9</v>
      </c>
      <c r="K295" s="1" t="str" cm="1">
        <f t="array" ref="K295">INDEX('dict-rhythm'!$A$1:$B$43,MATCH(TRUE,EXACT(J295,'dict-rhythm'!$A$1:$A$43),0),2)</f>
        <v>2+16</v>
      </c>
      <c r="L295" s="1" t="str">
        <f>_xlfn.IFNA(VLOOKUP(K295,'dict-rhythm'!$B$1:$C$53,2,0),K295)</f>
        <v>minim + semiquaver</v>
      </c>
      <c r="M295" s="21" t="s">
        <v>7</v>
      </c>
      <c r="N295" s="21" t="s">
        <v>7</v>
      </c>
      <c r="O295" t="str">
        <f>IF(RIGHT($O$1,1)="#",VLOOKUP(D295,'dict-pitch'!$A$1:$C$50,2,0),VLOOKUP(D295,'dict-pitch'!$A$1:$C$50,3,0))</f>
        <v>C4</v>
      </c>
      <c r="P295" t="b">
        <f>OR(EXACT(E295,O295),EXACT(E295,VLOOKUP(D295,'dict-pitch'!$A$1:$D$50,3,0)),EXACT(E295,VLOOKUP(D295,'dict-pitch'!$A$1:$D$50,4,0)))</f>
        <v>1</v>
      </c>
    </row>
    <row r="296" spans="1:16" x14ac:dyDescent="0.25">
      <c r="A296">
        <v>846</v>
      </c>
      <c r="B296" s="85">
        <v>2</v>
      </c>
      <c r="C296" s="1">
        <f t="shared" si="12"/>
        <v>21</v>
      </c>
      <c r="D296" s="1">
        <v>62</v>
      </c>
      <c r="E296" s="1" t="s">
        <v>122</v>
      </c>
      <c r="F296" s="1">
        <v>2</v>
      </c>
      <c r="G296" s="1">
        <v>321</v>
      </c>
      <c r="H296" s="80">
        <f t="shared" si="13"/>
        <v>21.0625</v>
      </c>
      <c r="I296" s="80">
        <f t="shared" si="14"/>
        <v>6.25E-2</v>
      </c>
      <c r="J296" s="1">
        <v>1</v>
      </c>
      <c r="K296" s="1" t="str" cm="1">
        <f t="array" ref="K296">INDEX('dict-rhythm'!$A$1:$B$43,MATCH(TRUE,EXACT(J296,'dict-rhythm'!$A$1:$A$43),0),2)</f>
        <v>16</v>
      </c>
      <c r="L296" s="1" t="str">
        <f>_xlfn.IFNA(VLOOKUP(K296,'dict-rhythm'!$B$1:$C$53,2,0),K296)</f>
        <v>semiquaver</v>
      </c>
      <c r="M296" s="24"/>
      <c r="N296" s="24"/>
      <c r="O296" t="str">
        <f>IF(RIGHT($O$1,1)="#",VLOOKUP(D296,'dict-pitch'!$A$1:$C$50,2,0),VLOOKUP(D296,'dict-pitch'!$A$1:$C$50,3,0))</f>
        <v>D4</v>
      </c>
      <c r="P296" t="b">
        <f>OR(EXACT(E296,O296),EXACT(E296,VLOOKUP(D296,'dict-pitch'!$A$1:$D$50,3,0)),EXACT(E296,VLOOKUP(D296,'dict-pitch'!$A$1:$D$50,4,0)))</f>
        <v>1</v>
      </c>
    </row>
    <row r="297" spans="1:16" x14ac:dyDescent="0.25">
      <c r="A297">
        <v>846</v>
      </c>
      <c r="B297" s="85">
        <v>2</v>
      </c>
      <c r="C297" s="1">
        <f t="shared" si="12"/>
        <v>21</v>
      </c>
      <c r="D297" s="1">
        <v>60</v>
      </c>
      <c r="E297" s="1" t="s">
        <v>121</v>
      </c>
      <c r="F297" s="1">
        <v>-2</v>
      </c>
      <c r="G297" s="1">
        <v>322</v>
      </c>
      <c r="H297" s="80">
        <f t="shared" si="13"/>
        <v>21.125</v>
      </c>
      <c r="I297" s="80">
        <f t="shared" si="14"/>
        <v>6.25E-2</v>
      </c>
      <c r="J297" s="1">
        <v>1</v>
      </c>
      <c r="K297" s="1" t="str" cm="1">
        <f t="array" ref="K297">INDEX('dict-rhythm'!$A$1:$B$43,MATCH(TRUE,EXACT(J297,'dict-rhythm'!$A$1:$A$43),0),2)</f>
        <v>16</v>
      </c>
      <c r="L297" s="1" t="str">
        <f>_xlfn.IFNA(VLOOKUP(K297,'dict-rhythm'!$B$1:$C$53,2,0),K297)</f>
        <v>semiquaver</v>
      </c>
      <c r="M297" s="22"/>
      <c r="N297" s="22"/>
      <c r="O297" t="str">
        <f>IF(RIGHT($O$1,1)="#",VLOOKUP(D297,'dict-pitch'!$A$1:$C$50,2,0),VLOOKUP(D297,'dict-pitch'!$A$1:$C$50,3,0))</f>
        <v>C4</v>
      </c>
      <c r="P297" t="b">
        <f>OR(EXACT(E297,O297),EXACT(E297,VLOOKUP(D297,'dict-pitch'!$A$1:$D$50,3,0)),EXACT(E297,VLOOKUP(D297,'dict-pitch'!$A$1:$D$50,4,0)))</f>
        <v>1</v>
      </c>
    </row>
    <row r="298" spans="1:16" x14ac:dyDescent="0.25">
      <c r="A298">
        <v>846</v>
      </c>
      <c r="B298" s="85">
        <v>2</v>
      </c>
      <c r="C298" s="1">
        <f t="shared" si="12"/>
        <v>21</v>
      </c>
      <c r="D298" s="1">
        <v>59</v>
      </c>
      <c r="E298" s="1" t="s">
        <v>120</v>
      </c>
      <c r="F298" s="1">
        <v>-2</v>
      </c>
      <c r="G298" s="1">
        <v>323</v>
      </c>
      <c r="H298" s="80">
        <f t="shared" si="13"/>
        <v>21.1875</v>
      </c>
      <c r="I298" s="80">
        <f t="shared" si="14"/>
        <v>6.25E-2</v>
      </c>
      <c r="J298" s="1">
        <v>1</v>
      </c>
      <c r="K298" s="1" t="str" cm="1">
        <f t="array" ref="K298">INDEX('dict-rhythm'!$A$1:$B$43,MATCH(TRUE,EXACT(J298,'dict-rhythm'!$A$1:$A$43),0),2)</f>
        <v>16</v>
      </c>
      <c r="L298" s="1" t="str">
        <f>_xlfn.IFNA(VLOOKUP(K298,'dict-rhythm'!$B$1:$C$53,2,0),K298)</f>
        <v>semiquaver</v>
      </c>
      <c r="M298" s="22"/>
      <c r="N298" s="22"/>
      <c r="O298" t="str">
        <f>IF(RIGHT($O$1,1)="#",VLOOKUP(D298,'dict-pitch'!$A$1:$C$50,2,0),VLOOKUP(D298,'dict-pitch'!$A$1:$C$50,3,0))</f>
        <v>B3</v>
      </c>
      <c r="P298" t="b">
        <f>OR(EXACT(E298,O298),EXACT(E298,VLOOKUP(D298,'dict-pitch'!$A$1:$D$50,3,0)),EXACT(E298,VLOOKUP(D298,'dict-pitch'!$A$1:$D$50,4,0)))</f>
        <v>1</v>
      </c>
    </row>
    <row r="299" spans="1:16" x14ac:dyDescent="0.25">
      <c r="A299">
        <v>846</v>
      </c>
      <c r="B299" s="85">
        <v>2</v>
      </c>
      <c r="C299" s="1">
        <f t="shared" si="12"/>
        <v>21</v>
      </c>
      <c r="D299" s="1">
        <v>57</v>
      </c>
      <c r="E299" s="1" t="s">
        <v>114</v>
      </c>
      <c r="F299" s="1">
        <v>-2</v>
      </c>
      <c r="G299" s="1">
        <v>324</v>
      </c>
      <c r="H299" s="80">
        <f t="shared" si="13"/>
        <v>21.25</v>
      </c>
      <c r="I299" s="80">
        <f t="shared" si="14"/>
        <v>6.25E-2</v>
      </c>
      <c r="J299" s="1">
        <v>1</v>
      </c>
      <c r="K299" s="1" t="str" cm="1">
        <f t="array" ref="K299">INDEX('dict-rhythm'!$A$1:$B$43,MATCH(TRUE,EXACT(J299,'dict-rhythm'!$A$1:$A$43),0),2)</f>
        <v>16</v>
      </c>
      <c r="L299" s="1" t="str">
        <f>_xlfn.IFNA(VLOOKUP(K299,'dict-rhythm'!$B$1:$C$53,2,0),K299)</f>
        <v>semiquaver</v>
      </c>
      <c r="M299" s="22"/>
      <c r="N299" s="22"/>
      <c r="O299" t="str">
        <f>IF(RIGHT($O$1,1)="#",VLOOKUP(D299,'dict-pitch'!$A$1:$C$50,2,0),VLOOKUP(D299,'dict-pitch'!$A$1:$C$50,3,0))</f>
        <v>A3</v>
      </c>
      <c r="P299" t="b">
        <f>OR(EXACT(E299,O299),EXACT(E299,VLOOKUP(D299,'dict-pitch'!$A$1:$D$50,3,0)),EXACT(E299,VLOOKUP(D299,'dict-pitch'!$A$1:$D$50,4,0)))</f>
        <v>1</v>
      </c>
    </row>
    <row r="300" spans="1:16" x14ac:dyDescent="0.25">
      <c r="A300">
        <v>846</v>
      </c>
      <c r="B300" s="85">
        <v>2</v>
      </c>
      <c r="C300" s="1">
        <f t="shared" si="12"/>
        <v>21</v>
      </c>
      <c r="D300" s="1">
        <v>55</v>
      </c>
      <c r="E300" s="1" t="s">
        <v>113</v>
      </c>
      <c r="F300" s="1">
        <v>-2</v>
      </c>
      <c r="G300" s="1">
        <v>325</v>
      </c>
      <c r="H300" s="80">
        <f t="shared" si="13"/>
        <v>21.3125</v>
      </c>
      <c r="I300" s="80">
        <f t="shared" si="14"/>
        <v>6.25E-2</v>
      </c>
      <c r="J300" s="1">
        <v>1</v>
      </c>
      <c r="K300" s="1" t="str" cm="1">
        <f t="array" ref="K300">INDEX('dict-rhythm'!$A$1:$B$43,MATCH(TRUE,EXACT(J300,'dict-rhythm'!$A$1:$A$43),0),2)</f>
        <v>16</v>
      </c>
      <c r="L300" s="1" t="str">
        <f>_xlfn.IFNA(VLOOKUP(K300,'dict-rhythm'!$B$1:$C$53,2,0),K300)</f>
        <v>semiquaver</v>
      </c>
      <c r="M300" s="22"/>
      <c r="N300" s="22"/>
      <c r="O300" t="str">
        <f>IF(RIGHT($O$1,1)="#",VLOOKUP(D300,'dict-pitch'!$A$1:$C$50,2,0),VLOOKUP(D300,'dict-pitch'!$A$1:$C$50,3,0))</f>
        <v>G3</v>
      </c>
      <c r="P300" t="b">
        <f>OR(EXACT(E300,O300),EXACT(E300,VLOOKUP(D300,'dict-pitch'!$A$1:$D$50,3,0)),EXACT(E300,VLOOKUP(D300,'dict-pitch'!$A$1:$D$50,4,0)))</f>
        <v>1</v>
      </c>
    </row>
    <row r="301" spans="1:16" x14ac:dyDescent="0.25">
      <c r="A301">
        <v>846</v>
      </c>
      <c r="B301" s="85">
        <v>2</v>
      </c>
      <c r="C301" s="1">
        <f t="shared" si="12"/>
        <v>21</v>
      </c>
      <c r="D301" s="1">
        <v>57</v>
      </c>
      <c r="E301" s="1" t="s">
        <v>114</v>
      </c>
      <c r="F301" s="1">
        <v>2</v>
      </c>
      <c r="G301" s="1">
        <v>326</v>
      </c>
      <c r="H301" s="80">
        <f t="shared" si="13"/>
        <v>21.375</v>
      </c>
      <c r="I301" s="80">
        <f t="shared" si="14"/>
        <v>6.25E-2</v>
      </c>
      <c r="J301" s="1">
        <v>1</v>
      </c>
      <c r="K301" s="1" t="str" cm="1">
        <f t="array" ref="K301">INDEX('dict-rhythm'!$A$1:$B$43,MATCH(TRUE,EXACT(J301,'dict-rhythm'!$A$1:$A$43),0),2)</f>
        <v>16</v>
      </c>
      <c r="L301" s="1" t="str">
        <f>_xlfn.IFNA(VLOOKUP(K301,'dict-rhythm'!$B$1:$C$53,2,0),K301)</f>
        <v>semiquaver</v>
      </c>
      <c r="M301" s="22"/>
      <c r="N301" s="22"/>
      <c r="O301" t="str">
        <f>IF(RIGHT($O$1,1)="#",VLOOKUP(D301,'dict-pitch'!$A$1:$C$50,2,0),VLOOKUP(D301,'dict-pitch'!$A$1:$C$50,3,0))</f>
        <v>A3</v>
      </c>
      <c r="P301" t="b">
        <f>OR(EXACT(E301,O301),EXACT(E301,VLOOKUP(D301,'dict-pitch'!$A$1:$D$50,3,0)),EXACT(E301,VLOOKUP(D301,'dict-pitch'!$A$1:$D$50,4,0)))</f>
        <v>1</v>
      </c>
    </row>
    <row r="302" spans="1:16" x14ac:dyDescent="0.25">
      <c r="A302">
        <v>846</v>
      </c>
      <c r="B302" s="85">
        <v>2</v>
      </c>
      <c r="C302" s="1">
        <f t="shared" si="12"/>
        <v>21</v>
      </c>
      <c r="D302" s="1">
        <v>54</v>
      </c>
      <c r="E302" s="1" t="s">
        <v>117</v>
      </c>
      <c r="F302" s="1">
        <v>-3</v>
      </c>
      <c r="G302" s="1">
        <v>327</v>
      </c>
      <c r="H302" s="80">
        <f t="shared" si="13"/>
        <v>21.4375</v>
      </c>
      <c r="I302" s="80">
        <f t="shared" si="14"/>
        <v>6.25E-2</v>
      </c>
      <c r="J302" s="1">
        <v>1</v>
      </c>
      <c r="K302" s="1" t="str" cm="1">
        <f t="array" ref="K302">INDEX('dict-rhythm'!$A$1:$B$43,MATCH(TRUE,EXACT(J302,'dict-rhythm'!$A$1:$A$43),0),2)</f>
        <v>16</v>
      </c>
      <c r="L302" s="1" t="str">
        <f>_xlfn.IFNA(VLOOKUP(K302,'dict-rhythm'!$B$1:$C$53,2,0),K302)</f>
        <v>semiquaver</v>
      </c>
      <c r="M302" s="22"/>
      <c r="N302" s="22"/>
      <c r="O302" t="str">
        <f>IF(RIGHT($O$1,1)="#",VLOOKUP(D302,'dict-pitch'!$A$1:$C$50,2,0),VLOOKUP(D302,'dict-pitch'!$A$1:$C$50,3,0))</f>
        <v>F#3</v>
      </c>
      <c r="P302" t="b">
        <f>OR(EXACT(E302,O302),EXACT(E302,VLOOKUP(D302,'dict-pitch'!$A$1:$D$50,3,0)),EXACT(E302,VLOOKUP(D302,'dict-pitch'!$A$1:$D$50,4,0)))</f>
        <v>1</v>
      </c>
    </row>
    <row r="303" spans="1:16" x14ac:dyDescent="0.25">
      <c r="A303">
        <v>846</v>
      </c>
      <c r="B303" s="85">
        <v>2</v>
      </c>
      <c r="C303" s="1">
        <f t="shared" si="12"/>
        <v>21</v>
      </c>
      <c r="D303" s="1">
        <v>55</v>
      </c>
      <c r="E303" s="1" t="s">
        <v>113</v>
      </c>
      <c r="F303" s="1">
        <v>2</v>
      </c>
      <c r="G303" s="1">
        <v>328</v>
      </c>
      <c r="H303" s="80">
        <f t="shared" si="13"/>
        <v>21.5</v>
      </c>
      <c r="I303" s="80">
        <f t="shared" si="14"/>
        <v>0.125</v>
      </c>
      <c r="J303" s="1">
        <v>2</v>
      </c>
      <c r="K303" s="1" t="str" cm="1">
        <f t="array" ref="K303">INDEX('dict-rhythm'!$A$1:$B$43,MATCH(TRUE,EXACT(J303,'dict-rhythm'!$A$1:$A$43),0),2)</f>
        <v>8</v>
      </c>
      <c r="L303" s="1" t="str">
        <f>_xlfn.IFNA(VLOOKUP(K303,'dict-rhythm'!$B$1:$C$53,2,0),K303)</f>
        <v>quaver note</v>
      </c>
      <c r="M303" s="22"/>
      <c r="N303" s="22"/>
      <c r="O303" t="str">
        <f>IF(RIGHT($O$1,1)="#",VLOOKUP(D303,'dict-pitch'!$A$1:$C$50,2,0),VLOOKUP(D303,'dict-pitch'!$A$1:$C$50,3,0))</f>
        <v>G3</v>
      </c>
      <c r="P303" t="b">
        <f>OR(EXACT(E303,O303),EXACT(E303,VLOOKUP(D303,'dict-pitch'!$A$1:$D$50,3,0)),EXACT(E303,VLOOKUP(D303,'dict-pitch'!$A$1:$D$50,4,0)))</f>
        <v>1</v>
      </c>
    </row>
    <row r="304" spans="1:16" x14ac:dyDescent="0.25">
      <c r="A304">
        <v>846</v>
      </c>
      <c r="B304" s="85">
        <v>2</v>
      </c>
      <c r="C304" s="1">
        <f t="shared" si="12"/>
        <v>21</v>
      </c>
      <c r="D304" s="1">
        <v>59</v>
      </c>
      <c r="E304" s="1" t="s">
        <v>120</v>
      </c>
      <c r="F304" s="1">
        <v>3</v>
      </c>
      <c r="G304" s="1">
        <v>330</v>
      </c>
      <c r="H304" s="80">
        <f t="shared" si="13"/>
        <v>21.625</v>
      </c>
      <c r="I304" s="80">
        <f t="shared" si="14"/>
        <v>0.125</v>
      </c>
      <c r="J304" s="1">
        <v>2</v>
      </c>
      <c r="K304" s="1" t="str" cm="1">
        <f t="array" ref="K304">INDEX('dict-rhythm'!$A$1:$B$43,MATCH(TRUE,EXACT(J304,'dict-rhythm'!$A$1:$A$43),0),2)</f>
        <v>8</v>
      </c>
      <c r="L304" s="1" t="str">
        <f>_xlfn.IFNA(VLOOKUP(K304,'dict-rhythm'!$B$1:$C$53,2,0),K304)</f>
        <v>quaver note</v>
      </c>
      <c r="M304" s="21" t="s">
        <v>7</v>
      </c>
      <c r="N304" s="21" t="s">
        <v>7</v>
      </c>
      <c r="O304" t="str">
        <f>IF(RIGHT($O$1,1)="#",VLOOKUP(D304,'dict-pitch'!$A$1:$C$50,2,0),VLOOKUP(D304,'dict-pitch'!$A$1:$C$50,3,0))</f>
        <v>B3</v>
      </c>
      <c r="P304" t="b">
        <f>OR(EXACT(E304,O304),EXACT(E304,VLOOKUP(D304,'dict-pitch'!$A$1:$D$50,3,0)),EXACT(E304,VLOOKUP(D304,'dict-pitch'!$A$1:$D$50,4,0)))</f>
        <v>1</v>
      </c>
    </row>
    <row r="305" spans="1:16" x14ac:dyDescent="0.25">
      <c r="A305">
        <v>846</v>
      </c>
      <c r="B305" s="85">
        <v>2</v>
      </c>
      <c r="C305" s="1">
        <f t="shared" si="12"/>
        <v>21</v>
      </c>
      <c r="D305" s="1">
        <v>60</v>
      </c>
      <c r="E305" s="1" t="s">
        <v>121</v>
      </c>
      <c r="F305" s="1">
        <v>2</v>
      </c>
      <c r="G305" s="1">
        <v>332</v>
      </c>
      <c r="H305" s="80">
        <f t="shared" si="13"/>
        <v>21.75</v>
      </c>
      <c r="I305" s="80">
        <f t="shared" si="14"/>
        <v>0.125</v>
      </c>
      <c r="J305" s="1">
        <v>2</v>
      </c>
      <c r="K305" s="1" t="str" cm="1">
        <f t="array" ref="K305">INDEX('dict-rhythm'!$A$1:$B$43,MATCH(TRUE,EXACT(J305,'dict-rhythm'!$A$1:$A$43),0),2)</f>
        <v>8</v>
      </c>
      <c r="L305" s="1" t="str">
        <f>_xlfn.IFNA(VLOOKUP(K305,'dict-rhythm'!$B$1:$C$53,2,0),K305)</f>
        <v>quaver note</v>
      </c>
      <c r="M305" s="21" t="s">
        <v>7</v>
      </c>
      <c r="N305" s="21" t="s">
        <v>7</v>
      </c>
      <c r="O305" t="str">
        <f>IF(RIGHT($O$1,1)="#",VLOOKUP(D305,'dict-pitch'!$A$1:$C$50,2,0),VLOOKUP(D305,'dict-pitch'!$A$1:$C$50,3,0))</f>
        <v>C4</v>
      </c>
      <c r="P305" t="b">
        <f>OR(EXACT(E305,O305),EXACT(E305,VLOOKUP(D305,'dict-pitch'!$A$1:$D$50,3,0)),EXACT(E305,VLOOKUP(D305,'dict-pitch'!$A$1:$D$50,4,0)))</f>
        <v>1</v>
      </c>
    </row>
    <row r="306" spans="1:16" x14ac:dyDescent="0.25">
      <c r="A306">
        <v>846</v>
      </c>
      <c r="B306" s="85">
        <v>2</v>
      </c>
      <c r="C306" s="1">
        <f t="shared" si="12"/>
        <v>21</v>
      </c>
      <c r="D306" s="1">
        <v>62</v>
      </c>
      <c r="E306" s="1" t="s">
        <v>122</v>
      </c>
      <c r="F306" s="1">
        <v>2</v>
      </c>
      <c r="G306" s="1">
        <v>334</v>
      </c>
      <c r="H306" s="80">
        <f t="shared" si="13"/>
        <v>21.875</v>
      </c>
      <c r="I306" s="80">
        <f t="shared" si="14"/>
        <v>0.125</v>
      </c>
      <c r="J306" s="1">
        <v>2</v>
      </c>
      <c r="K306" s="1" t="str" cm="1">
        <f t="array" ref="K306">INDEX('dict-rhythm'!$A$1:$B$43,MATCH(TRUE,EXACT(J306,'dict-rhythm'!$A$1:$A$43),0),2)</f>
        <v>8</v>
      </c>
      <c r="L306" s="1" t="str">
        <f>_xlfn.IFNA(VLOOKUP(K306,'dict-rhythm'!$B$1:$C$53,2,0),K306)</f>
        <v>quaver note</v>
      </c>
      <c r="M306" s="21" t="s">
        <v>7</v>
      </c>
      <c r="N306" s="21" t="s">
        <v>7</v>
      </c>
      <c r="O306" t="str">
        <f>IF(RIGHT($O$1,1)="#",VLOOKUP(D306,'dict-pitch'!$A$1:$C$50,2,0),VLOOKUP(D306,'dict-pitch'!$A$1:$C$50,3,0))</f>
        <v>D4</v>
      </c>
      <c r="P306" t="b">
        <f>OR(EXACT(E306,O306),EXACT(E306,VLOOKUP(D306,'dict-pitch'!$A$1:$D$50,3,0)),EXACT(E306,VLOOKUP(D306,'dict-pitch'!$A$1:$D$50,4,0)))</f>
        <v>1</v>
      </c>
    </row>
    <row r="307" spans="1:16" x14ac:dyDescent="0.25">
      <c r="A307">
        <v>846</v>
      </c>
      <c r="B307" s="85">
        <v>2</v>
      </c>
      <c r="C307" s="1">
        <f t="shared" si="12"/>
        <v>22</v>
      </c>
      <c r="D307" s="1">
        <v>64</v>
      </c>
      <c r="E307" s="1" t="s">
        <v>127</v>
      </c>
      <c r="F307" s="1">
        <v>2</v>
      </c>
      <c r="G307" s="1">
        <v>336</v>
      </c>
      <c r="H307" s="80">
        <f t="shared" si="13"/>
        <v>22</v>
      </c>
      <c r="I307" s="80">
        <f t="shared" si="14"/>
        <v>0.1875</v>
      </c>
      <c r="J307" s="1">
        <v>3</v>
      </c>
      <c r="K307" s="1" t="str" cm="1">
        <f t="array" ref="K307">INDEX('dict-rhythm'!$A$1:$B$43,MATCH(TRUE,EXACT(J307,'dict-rhythm'!$A$1:$A$43),0),2)</f>
        <v>8.</v>
      </c>
      <c r="L307" s="1" t="str">
        <f>_xlfn.IFNA(VLOOKUP(K307,'dict-rhythm'!$B$1:$C$53,2,0),K307)</f>
        <v>dotted quaver</v>
      </c>
      <c r="M307" s="21" t="s">
        <v>7</v>
      </c>
      <c r="N307" s="21" t="s">
        <v>7</v>
      </c>
      <c r="O307" t="str">
        <f>IF(RIGHT($O$1,1)="#",VLOOKUP(D307,'dict-pitch'!$A$1:$C$50,2,0),VLOOKUP(D307,'dict-pitch'!$A$1:$C$50,3,0))</f>
        <v>E4</v>
      </c>
      <c r="P307" t="b">
        <f>OR(EXACT(E307,O307),EXACT(E307,VLOOKUP(D307,'dict-pitch'!$A$1:$D$50,3,0)),EXACT(E307,VLOOKUP(D307,'dict-pitch'!$A$1:$D$50,4,0)))</f>
        <v>1</v>
      </c>
    </row>
    <row r="308" spans="1:16" x14ac:dyDescent="0.25">
      <c r="A308">
        <v>846</v>
      </c>
      <c r="B308" s="85">
        <v>2</v>
      </c>
      <c r="C308" s="1">
        <f t="shared" si="12"/>
        <v>22</v>
      </c>
      <c r="D308" s="1">
        <v>65</v>
      </c>
      <c r="E308" s="1" t="s">
        <v>130</v>
      </c>
      <c r="F308" s="1">
        <v>2</v>
      </c>
      <c r="G308" s="1">
        <v>339</v>
      </c>
      <c r="H308" s="80">
        <f t="shared" si="13"/>
        <v>22.1875</v>
      </c>
      <c r="I308" s="80">
        <f t="shared" si="14"/>
        <v>3.125E-2</v>
      </c>
      <c r="J308" s="1">
        <v>0.5</v>
      </c>
      <c r="K308" s="1" t="str" cm="1">
        <f t="array" ref="K308">INDEX('dict-rhythm'!$A$1:$B$43,MATCH(TRUE,EXACT(J308,'dict-rhythm'!$A$1:$A$43),0),2)</f>
        <v>32</v>
      </c>
      <c r="L308" s="1" t="str">
        <f>_xlfn.IFNA(VLOOKUP(K308,'dict-rhythm'!$B$1:$C$53,2,0),K308)</f>
        <v>demisemiquaver</v>
      </c>
      <c r="M308" s="21" t="s">
        <v>7</v>
      </c>
      <c r="N308" s="21" t="s">
        <v>7</v>
      </c>
      <c r="O308" t="str">
        <f>IF(RIGHT($O$1,1)="#",VLOOKUP(D308,'dict-pitch'!$A$1:$C$50,2,0),VLOOKUP(D308,'dict-pitch'!$A$1:$C$50,3,0))</f>
        <v>F4</v>
      </c>
      <c r="P308" t="b">
        <f>OR(EXACT(E308,O308),EXACT(E308,VLOOKUP(D308,'dict-pitch'!$A$1:$D$50,3,0)),EXACT(E308,VLOOKUP(D308,'dict-pitch'!$A$1:$D$50,4,0)))</f>
        <v>1</v>
      </c>
    </row>
    <row r="309" spans="1:16" x14ac:dyDescent="0.25">
      <c r="A309">
        <v>846</v>
      </c>
      <c r="B309" s="85">
        <v>2</v>
      </c>
      <c r="C309" s="1">
        <f t="shared" si="12"/>
        <v>22</v>
      </c>
      <c r="D309" s="1">
        <v>64</v>
      </c>
      <c r="E309" s="1" t="s">
        <v>127</v>
      </c>
      <c r="F309" s="1">
        <v>-2</v>
      </c>
      <c r="G309" s="1">
        <v>339.5</v>
      </c>
      <c r="H309" s="80">
        <f t="shared" si="13"/>
        <v>22.21875</v>
      </c>
      <c r="I309" s="80">
        <f t="shared" si="14"/>
        <v>3.125E-2</v>
      </c>
      <c r="J309" s="1">
        <v>0.5</v>
      </c>
      <c r="K309" s="1" t="str" cm="1">
        <f t="array" ref="K309">INDEX('dict-rhythm'!$A$1:$B$43,MATCH(TRUE,EXACT(J309,'dict-rhythm'!$A$1:$A$43),0),2)</f>
        <v>32</v>
      </c>
      <c r="L309" s="1" t="str">
        <f>_xlfn.IFNA(VLOOKUP(K309,'dict-rhythm'!$B$1:$C$53,2,0),K309)</f>
        <v>demisemiquaver</v>
      </c>
      <c r="M309" s="21" t="s">
        <v>7</v>
      </c>
      <c r="N309" s="21" t="s">
        <v>7</v>
      </c>
      <c r="O309" t="str">
        <f>IF(RIGHT($O$1,1)="#",VLOOKUP(D309,'dict-pitch'!$A$1:$C$50,2,0),VLOOKUP(D309,'dict-pitch'!$A$1:$C$50,3,0))</f>
        <v>E4</v>
      </c>
      <c r="P309" t="b">
        <f>OR(EXACT(E309,O309),EXACT(E309,VLOOKUP(D309,'dict-pitch'!$A$1:$D$50,3,0)),EXACT(E309,VLOOKUP(D309,'dict-pitch'!$A$1:$D$50,4,0)))</f>
        <v>1</v>
      </c>
    </row>
    <row r="310" spans="1:16" x14ac:dyDescent="0.25">
      <c r="A310">
        <v>846</v>
      </c>
      <c r="B310" s="85">
        <v>2</v>
      </c>
      <c r="C310" s="1">
        <f t="shared" si="12"/>
        <v>22</v>
      </c>
      <c r="D310" s="1">
        <v>62</v>
      </c>
      <c r="E310" s="1" t="s">
        <v>122</v>
      </c>
      <c r="F310" s="1">
        <v>-2</v>
      </c>
      <c r="G310" s="1">
        <v>340</v>
      </c>
      <c r="H310" s="80">
        <f t="shared" si="13"/>
        <v>22.25</v>
      </c>
      <c r="I310" s="80">
        <f t="shared" si="14"/>
        <v>0.125</v>
      </c>
      <c r="J310" s="1">
        <v>2</v>
      </c>
      <c r="K310" s="1" t="str" cm="1">
        <f t="array" ref="K310">INDEX('dict-rhythm'!$A$1:$B$43,MATCH(TRUE,EXACT(J310,'dict-rhythm'!$A$1:$A$43),0),2)</f>
        <v>8</v>
      </c>
      <c r="L310" s="1" t="str">
        <f>_xlfn.IFNA(VLOOKUP(K310,'dict-rhythm'!$B$1:$C$53,2,0),K310)</f>
        <v>quaver note</v>
      </c>
      <c r="M310" s="21" t="s">
        <v>7</v>
      </c>
      <c r="N310" s="21" t="s">
        <v>7</v>
      </c>
      <c r="O310" t="str">
        <f>IF(RIGHT($O$1,1)="#",VLOOKUP(D310,'dict-pitch'!$A$1:$C$50,2,0),VLOOKUP(D310,'dict-pitch'!$A$1:$C$50,3,0))</f>
        <v>D4</v>
      </c>
      <c r="P310" t="b">
        <f>OR(EXACT(E310,O310),EXACT(E310,VLOOKUP(D310,'dict-pitch'!$A$1:$D$50,3,0)),EXACT(E310,VLOOKUP(D310,'dict-pitch'!$A$1:$D$50,4,0)))</f>
        <v>1</v>
      </c>
    </row>
    <row r="311" spans="1:16" x14ac:dyDescent="0.25">
      <c r="A311">
        <v>846</v>
      </c>
      <c r="B311" s="85">
        <v>2</v>
      </c>
      <c r="C311" s="1">
        <f t="shared" si="12"/>
        <v>22</v>
      </c>
      <c r="D311" s="1">
        <v>67</v>
      </c>
      <c r="E311" s="1" t="s">
        <v>132</v>
      </c>
      <c r="F311" s="1">
        <v>4</v>
      </c>
      <c r="G311" s="1">
        <v>342</v>
      </c>
      <c r="H311" s="80">
        <f t="shared" si="13"/>
        <v>22.375</v>
      </c>
      <c r="I311" s="80">
        <f t="shared" si="14"/>
        <v>0.125</v>
      </c>
      <c r="J311" s="1">
        <v>2</v>
      </c>
      <c r="K311" s="1" t="str" cm="1">
        <f t="array" ref="K311">INDEX('dict-rhythm'!$A$1:$B$43,MATCH(TRUE,EXACT(J311,'dict-rhythm'!$A$1:$A$43),0),2)</f>
        <v>8</v>
      </c>
      <c r="L311" s="1" t="str">
        <f>_xlfn.IFNA(VLOOKUP(K311,'dict-rhythm'!$B$1:$C$53,2,0),K311)</f>
        <v>quaver note</v>
      </c>
      <c r="M311" s="21" t="s">
        <v>7</v>
      </c>
      <c r="N311" s="21" t="s">
        <v>7</v>
      </c>
      <c r="O311" t="str">
        <f>IF(RIGHT($O$1,1)="#",VLOOKUP(D311,'dict-pitch'!$A$1:$C$50,2,0),VLOOKUP(D311,'dict-pitch'!$A$1:$C$50,3,0))</f>
        <v>G4</v>
      </c>
      <c r="P311" t="b">
        <f>OR(EXACT(E311,O311),EXACT(E311,VLOOKUP(D311,'dict-pitch'!$A$1:$D$50,3,0)),EXACT(E311,VLOOKUP(D311,'dict-pitch'!$A$1:$D$50,4,0)))</f>
        <v>1</v>
      </c>
    </row>
    <row r="312" spans="1:16" x14ac:dyDescent="0.25">
      <c r="A312">
        <v>846</v>
      </c>
      <c r="B312" s="85">
        <v>2</v>
      </c>
      <c r="C312" s="1">
        <f t="shared" si="12"/>
        <v>22</v>
      </c>
      <c r="D312" s="1">
        <v>60</v>
      </c>
      <c r="E312" s="1" t="s">
        <v>121</v>
      </c>
      <c r="F312" s="1">
        <v>-5</v>
      </c>
      <c r="G312" s="1">
        <v>344</v>
      </c>
      <c r="H312" s="80">
        <f t="shared" si="13"/>
        <v>22.5</v>
      </c>
      <c r="I312" s="80">
        <f t="shared" si="14"/>
        <v>0.125</v>
      </c>
      <c r="J312" s="1">
        <v>2</v>
      </c>
      <c r="K312" s="1" t="str" cm="1">
        <f t="array" ref="K312">INDEX('dict-rhythm'!$A$1:$B$43,MATCH(TRUE,EXACT(J312,'dict-rhythm'!$A$1:$A$43),0),2)</f>
        <v>8</v>
      </c>
      <c r="L312" s="1" t="str">
        <f>_xlfn.IFNA(VLOOKUP(K312,'dict-rhythm'!$B$1:$C$53,2,0),K312)</f>
        <v>quaver note</v>
      </c>
      <c r="M312" s="21" t="s">
        <v>7</v>
      </c>
      <c r="N312" s="21" t="s">
        <v>7</v>
      </c>
      <c r="O312" t="str">
        <f>IF(RIGHT($O$1,1)="#",VLOOKUP(D312,'dict-pitch'!$A$1:$C$50,2,0),VLOOKUP(D312,'dict-pitch'!$A$1:$C$50,3,0))</f>
        <v>C4</v>
      </c>
      <c r="P312" t="b">
        <f>OR(EXACT(E312,O312),EXACT(E312,VLOOKUP(D312,'dict-pitch'!$A$1:$D$50,3,0)),EXACT(E312,VLOOKUP(D312,'dict-pitch'!$A$1:$D$50,4,0)))</f>
        <v>1</v>
      </c>
    </row>
    <row r="313" spans="1:16" x14ac:dyDescent="0.25">
      <c r="A313">
        <v>846</v>
      </c>
      <c r="B313" s="85">
        <v>2</v>
      </c>
      <c r="C313" s="1">
        <f t="shared" si="12"/>
        <v>22</v>
      </c>
      <c r="D313" s="1">
        <v>65</v>
      </c>
      <c r="E313" s="1" t="s">
        <v>130</v>
      </c>
      <c r="F313" s="1">
        <v>4</v>
      </c>
      <c r="G313" s="1">
        <v>346</v>
      </c>
      <c r="H313" s="80">
        <f t="shared" si="13"/>
        <v>22.625</v>
      </c>
      <c r="I313" s="80">
        <f t="shared" si="14"/>
        <v>0.1875</v>
      </c>
      <c r="J313" s="1">
        <v>3</v>
      </c>
      <c r="K313" s="1" t="str" cm="1">
        <f t="array" ref="K313">INDEX('dict-rhythm'!$A$1:$B$43,MATCH(TRUE,EXACT(J313,'dict-rhythm'!$A$1:$A$43),0),2)</f>
        <v>8.</v>
      </c>
      <c r="L313" s="1" t="str">
        <f>_xlfn.IFNA(VLOOKUP(K313,'dict-rhythm'!$B$1:$C$53,2,0),K313)</f>
        <v>dotted quaver</v>
      </c>
      <c r="M313" s="21" t="s">
        <v>7</v>
      </c>
      <c r="N313" s="21" t="s">
        <v>7</v>
      </c>
      <c r="O313" t="str">
        <f>IF(RIGHT($O$1,1)="#",VLOOKUP(D313,'dict-pitch'!$A$1:$C$50,2,0),VLOOKUP(D313,'dict-pitch'!$A$1:$C$50,3,0))</f>
        <v>F4</v>
      </c>
      <c r="P313" t="b">
        <f>OR(EXACT(E313,O313),EXACT(E313,VLOOKUP(D313,'dict-pitch'!$A$1:$D$50,3,0)),EXACT(E313,VLOOKUP(D313,'dict-pitch'!$A$1:$D$50,4,0)))</f>
        <v>1</v>
      </c>
    </row>
    <row r="314" spans="1:16" x14ac:dyDescent="0.25">
      <c r="A314">
        <v>846</v>
      </c>
      <c r="B314" s="85">
        <v>2</v>
      </c>
      <c r="C314" s="1">
        <f t="shared" si="12"/>
        <v>22</v>
      </c>
      <c r="D314" s="1">
        <v>67</v>
      </c>
      <c r="E314" s="1" t="s">
        <v>132</v>
      </c>
      <c r="F314" s="1">
        <v>2</v>
      </c>
      <c r="G314" s="1">
        <v>349</v>
      </c>
      <c r="H314" s="80">
        <f t="shared" si="13"/>
        <v>22.8125</v>
      </c>
      <c r="I314" s="80">
        <f t="shared" si="14"/>
        <v>6.25E-2</v>
      </c>
      <c r="J314" s="1">
        <v>1</v>
      </c>
      <c r="K314" s="1" t="str" cm="1">
        <f t="array" ref="K314">INDEX('dict-rhythm'!$A$1:$B$43,MATCH(TRUE,EXACT(J314,'dict-rhythm'!$A$1:$A$43),0),2)</f>
        <v>16</v>
      </c>
      <c r="L314" s="1" t="str">
        <f>_xlfn.IFNA(VLOOKUP(K314,'dict-rhythm'!$B$1:$C$53,2,0),K314)</f>
        <v>semiquaver</v>
      </c>
      <c r="M314" s="21" t="s">
        <v>7</v>
      </c>
      <c r="N314" s="21" t="s">
        <v>7</v>
      </c>
      <c r="O314" t="str">
        <f>IF(RIGHT($O$1,1)="#",VLOOKUP(D314,'dict-pitch'!$A$1:$C$50,2,0),VLOOKUP(D314,'dict-pitch'!$A$1:$C$50,3,0))</f>
        <v>G4</v>
      </c>
      <c r="P314" t="b">
        <f>OR(EXACT(E314,O314),EXACT(E314,VLOOKUP(D314,'dict-pitch'!$A$1:$D$50,3,0)),EXACT(E314,VLOOKUP(D314,'dict-pitch'!$A$1:$D$50,4,0)))</f>
        <v>1</v>
      </c>
    </row>
    <row r="315" spans="1:16" x14ac:dyDescent="0.25">
      <c r="A315">
        <v>846</v>
      </c>
      <c r="B315" s="85">
        <v>2</v>
      </c>
      <c r="C315" s="1">
        <f t="shared" si="12"/>
        <v>22</v>
      </c>
      <c r="D315" s="1">
        <v>65</v>
      </c>
      <c r="E315" s="1" t="s">
        <v>130</v>
      </c>
      <c r="F315" s="1">
        <v>-2</v>
      </c>
      <c r="G315" s="1">
        <v>350</v>
      </c>
      <c r="H315" s="80">
        <f t="shared" si="13"/>
        <v>22.875</v>
      </c>
      <c r="I315" s="80">
        <f t="shared" si="14"/>
        <v>6.25E-2</v>
      </c>
      <c r="J315" s="1">
        <v>1</v>
      </c>
      <c r="K315" s="1" t="str" cm="1">
        <f t="array" ref="K315">INDEX('dict-rhythm'!$A$1:$B$43,MATCH(TRUE,EXACT(J315,'dict-rhythm'!$A$1:$A$43),0),2)</f>
        <v>16</v>
      </c>
      <c r="L315" s="1" t="str">
        <f>_xlfn.IFNA(VLOOKUP(K315,'dict-rhythm'!$B$1:$C$53,2,0),K315)</f>
        <v>semiquaver</v>
      </c>
      <c r="M315" s="21" t="s">
        <v>7</v>
      </c>
      <c r="N315" s="21" t="s">
        <v>7</v>
      </c>
      <c r="O315" t="str">
        <f>IF(RIGHT($O$1,1)="#",VLOOKUP(D315,'dict-pitch'!$A$1:$C$50,2,0),VLOOKUP(D315,'dict-pitch'!$A$1:$C$50,3,0))</f>
        <v>F4</v>
      </c>
      <c r="P315" t="b">
        <f>OR(EXACT(E315,O315),EXACT(E315,VLOOKUP(D315,'dict-pitch'!$A$1:$D$50,3,0)),EXACT(E315,VLOOKUP(D315,'dict-pitch'!$A$1:$D$50,4,0)))</f>
        <v>1</v>
      </c>
    </row>
    <row r="316" spans="1:16" x14ac:dyDescent="0.25">
      <c r="A316">
        <v>846</v>
      </c>
      <c r="B316" s="85">
        <v>2</v>
      </c>
      <c r="C316" s="1">
        <f t="shared" si="12"/>
        <v>22</v>
      </c>
      <c r="D316" s="1">
        <v>64</v>
      </c>
      <c r="E316" s="1" t="s">
        <v>127</v>
      </c>
      <c r="F316" s="1">
        <v>-2</v>
      </c>
      <c r="G316" s="1">
        <v>351</v>
      </c>
      <c r="H316" s="80">
        <f t="shared" si="13"/>
        <v>22.9375</v>
      </c>
      <c r="I316" s="80">
        <f t="shared" si="14"/>
        <v>6.25E-2</v>
      </c>
      <c r="J316" s="1">
        <v>1</v>
      </c>
      <c r="K316" s="1" t="str" cm="1">
        <f t="array" ref="K316">INDEX('dict-rhythm'!$A$1:$B$43,MATCH(TRUE,EXACT(J316,'dict-rhythm'!$A$1:$A$43),0),2)</f>
        <v>16</v>
      </c>
      <c r="L316" s="1" t="str">
        <f>_xlfn.IFNA(VLOOKUP(K316,'dict-rhythm'!$B$1:$C$53,2,0),K316)</f>
        <v>semiquaver</v>
      </c>
      <c r="M316" s="21" t="s">
        <v>7</v>
      </c>
      <c r="N316" s="21" t="s">
        <v>7</v>
      </c>
      <c r="O316" t="str">
        <f>IF(RIGHT($O$1,1)="#",VLOOKUP(D316,'dict-pitch'!$A$1:$C$50,2,0),VLOOKUP(D316,'dict-pitch'!$A$1:$C$50,3,0))</f>
        <v>E4</v>
      </c>
      <c r="P316" t="b">
        <f>OR(EXACT(E316,O316),EXACT(E316,VLOOKUP(D316,'dict-pitch'!$A$1:$D$50,3,0)),EXACT(E316,VLOOKUP(D316,'dict-pitch'!$A$1:$D$50,4,0)))</f>
        <v>1</v>
      </c>
    </row>
    <row r="317" spans="1:16" x14ac:dyDescent="0.25">
      <c r="A317">
        <v>846</v>
      </c>
      <c r="B317" s="85">
        <v>2</v>
      </c>
      <c r="C317" s="1">
        <f t="shared" si="12"/>
        <v>23</v>
      </c>
      <c r="D317" s="1">
        <v>62</v>
      </c>
      <c r="E317" s="1" t="s">
        <v>122</v>
      </c>
      <c r="F317" s="1">
        <v>-2</v>
      </c>
      <c r="G317" s="1">
        <v>352</v>
      </c>
      <c r="H317" s="80">
        <f t="shared" si="13"/>
        <v>23</v>
      </c>
      <c r="I317" s="80">
        <f t="shared" si="14"/>
        <v>0.25</v>
      </c>
      <c r="J317" s="1">
        <v>4</v>
      </c>
      <c r="K317" s="1" t="str" cm="1">
        <f t="array" ref="K317">INDEX('dict-rhythm'!$A$1:$B$43,MATCH(TRUE,EXACT(J317,'dict-rhythm'!$A$1:$A$43),0),2)</f>
        <v>4</v>
      </c>
      <c r="L317" s="1" t="str">
        <f>_xlfn.IFNA(VLOOKUP(K317,'dict-rhythm'!$B$1:$C$53,2,0),K317)</f>
        <v>crotchet</v>
      </c>
      <c r="M317" s="21" t="s">
        <v>7</v>
      </c>
      <c r="N317" s="21" t="s">
        <v>7</v>
      </c>
      <c r="O317" t="str">
        <f>IF(RIGHT($O$1,1)="#",VLOOKUP(D317,'dict-pitch'!$A$1:$C$50,2,0),VLOOKUP(D317,'dict-pitch'!$A$1:$C$50,3,0))</f>
        <v>D4</v>
      </c>
      <c r="P317" t="b">
        <f>OR(EXACT(E317,O317),EXACT(E317,VLOOKUP(D317,'dict-pitch'!$A$1:$D$50,3,0)),EXACT(E317,VLOOKUP(D317,'dict-pitch'!$A$1:$D$50,4,0)))</f>
        <v>1</v>
      </c>
    </row>
    <row r="318" spans="1:16" x14ac:dyDescent="0.25">
      <c r="A318">
        <v>846</v>
      </c>
      <c r="B318" s="85">
        <v>2</v>
      </c>
      <c r="C318" s="1">
        <f t="shared" si="12"/>
        <v>23</v>
      </c>
      <c r="D318" s="1">
        <v>64</v>
      </c>
      <c r="E318" s="1" t="s">
        <v>127</v>
      </c>
      <c r="F318" s="1">
        <v>2</v>
      </c>
      <c r="G318" s="1">
        <v>356</v>
      </c>
      <c r="H318" s="80">
        <f t="shared" si="13"/>
        <v>23.25</v>
      </c>
      <c r="I318" s="80">
        <f t="shared" si="14"/>
        <v>0.125</v>
      </c>
      <c r="J318" s="1">
        <v>2</v>
      </c>
      <c r="K318" s="1" t="str" cm="1">
        <f t="array" ref="K318">INDEX('dict-rhythm'!$A$1:$B$43,MATCH(TRUE,EXACT(J318,'dict-rhythm'!$A$1:$A$43),0),2)</f>
        <v>8</v>
      </c>
      <c r="L318" s="1" t="str">
        <f>_xlfn.IFNA(VLOOKUP(K318,'dict-rhythm'!$B$1:$C$53,2,0),K318)</f>
        <v>quaver note</v>
      </c>
      <c r="M318" s="22"/>
      <c r="N318" s="22"/>
      <c r="O318" t="str">
        <f>IF(RIGHT($O$1,1)="#",VLOOKUP(D318,'dict-pitch'!$A$1:$C$50,2,0),VLOOKUP(D318,'dict-pitch'!$A$1:$C$50,3,0))</f>
        <v>E4</v>
      </c>
      <c r="P318" t="b">
        <f>OR(EXACT(E318,O318),EXACT(E318,VLOOKUP(D318,'dict-pitch'!$A$1:$D$50,3,0)),EXACT(E318,VLOOKUP(D318,'dict-pitch'!$A$1:$D$50,4,0)))</f>
        <v>1</v>
      </c>
    </row>
    <row r="319" spans="1:16" x14ac:dyDescent="0.25">
      <c r="A319">
        <v>846</v>
      </c>
      <c r="B319" s="85">
        <v>2</v>
      </c>
      <c r="C319" s="1">
        <f t="shared" si="12"/>
        <v>23</v>
      </c>
      <c r="D319" s="1">
        <v>62</v>
      </c>
      <c r="E319" s="1" t="s">
        <v>122</v>
      </c>
      <c r="F319" s="1">
        <v>-2</v>
      </c>
      <c r="G319" s="1">
        <v>358</v>
      </c>
      <c r="H319" s="80">
        <f t="shared" si="13"/>
        <v>23.375</v>
      </c>
      <c r="I319" s="80">
        <f t="shared" si="14"/>
        <v>0.25</v>
      </c>
      <c r="J319" s="1">
        <v>4</v>
      </c>
      <c r="K319" s="1" t="str" cm="1">
        <f t="array" ref="K319">INDEX('dict-rhythm'!$A$1:$B$43,MATCH(TRUE,EXACT(J319,'dict-rhythm'!$A$1:$A$43),0),2)</f>
        <v>4</v>
      </c>
      <c r="L319" s="1" t="str">
        <f>_xlfn.IFNA(VLOOKUP(K319,'dict-rhythm'!$B$1:$C$53,2,0),K319)</f>
        <v>crotchet</v>
      </c>
      <c r="M319" s="22"/>
      <c r="N319" s="22"/>
      <c r="O319" t="str">
        <f>IF(RIGHT($O$1,1)="#",VLOOKUP(D319,'dict-pitch'!$A$1:$C$50,2,0),VLOOKUP(D319,'dict-pitch'!$A$1:$C$50,3,0))</f>
        <v>D4</v>
      </c>
      <c r="P319" t="b">
        <f>OR(EXACT(E319,O319),EXACT(E319,VLOOKUP(D319,'dict-pitch'!$A$1:$D$50,3,0)),EXACT(E319,VLOOKUP(D319,'dict-pitch'!$A$1:$D$50,4,0)))</f>
        <v>1</v>
      </c>
    </row>
    <row r="320" spans="1:16" x14ac:dyDescent="0.25">
      <c r="A320">
        <v>846</v>
      </c>
      <c r="B320" s="85">
        <v>2</v>
      </c>
      <c r="C320" s="1">
        <f t="shared" si="12"/>
        <v>23</v>
      </c>
      <c r="D320" s="1">
        <v>55</v>
      </c>
      <c r="E320" s="1" t="s">
        <v>113</v>
      </c>
      <c r="F320" s="1">
        <v>-5</v>
      </c>
      <c r="G320" s="1">
        <v>362</v>
      </c>
      <c r="H320" s="80">
        <f t="shared" si="13"/>
        <v>23.625</v>
      </c>
      <c r="I320" s="80">
        <f t="shared" si="14"/>
        <v>0.125</v>
      </c>
      <c r="J320" s="1">
        <v>2</v>
      </c>
      <c r="K320" s="1" t="str" cm="1">
        <f t="array" ref="K320">INDEX('dict-rhythm'!$A$1:$B$43,MATCH(TRUE,EXACT(J320,'dict-rhythm'!$A$1:$A$43),0),2)</f>
        <v>8</v>
      </c>
      <c r="L320" s="1" t="str">
        <f>_xlfn.IFNA(VLOOKUP(K320,'dict-rhythm'!$B$1:$C$53,2,0),K320)</f>
        <v>quaver note</v>
      </c>
      <c r="M320" s="22"/>
      <c r="N320" s="22"/>
      <c r="O320" t="str">
        <f>IF(RIGHT($O$1,1)="#",VLOOKUP(D320,'dict-pitch'!$A$1:$C$50,2,0),VLOOKUP(D320,'dict-pitch'!$A$1:$C$50,3,0))</f>
        <v>G3</v>
      </c>
      <c r="P320" t="b">
        <f>OR(EXACT(E320,O320),EXACT(E320,VLOOKUP(D320,'dict-pitch'!$A$1:$D$50,3,0)),EXACT(E320,VLOOKUP(D320,'dict-pitch'!$A$1:$D$50,4,0)))</f>
        <v>1</v>
      </c>
    </row>
    <row r="321" spans="1:16" x14ac:dyDescent="0.25">
      <c r="A321">
        <v>846</v>
      </c>
      <c r="B321" s="85">
        <v>2</v>
      </c>
      <c r="C321" s="1">
        <f t="shared" si="12"/>
        <v>23</v>
      </c>
      <c r="D321" s="1">
        <v>55</v>
      </c>
      <c r="E321" s="1" t="s">
        <v>113</v>
      </c>
      <c r="F321" s="1">
        <v>1</v>
      </c>
      <c r="G321" s="1">
        <v>364</v>
      </c>
      <c r="H321" s="80">
        <f t="shared" si="13"/>
        <v>23.75</v>
      </c>
      <c r="I321" s="80">
        <f t="shared" si="14"/>
        <v>0.375</v>
      </c>
      <c r="J321" s="1">
        <v>6</v>
      </c>
      <c r="K321" s="1" t="str" cm="1">
        <f t="array" ref="K321">INDEX('dict-rhythm'!$A$1:$B$43,MATCH(TRUE,EXACT(J321,'dict-rhythm'!$A$1:$A$43),0),2)</f>
        <v>4.</v>
      </c>
      <c r="L321" s="1" t="str">
        <f>_xlfn.IFNA(VLOOKUP(K321,'dict-rhythm'!$B$1:$C$53,2,0),K321)</f>
        <v>dotted crotchet</v>
      </c>
      <c r="M321" s="29"/>
      <c r="N321" s="29"/>
      <c r="O321" t="str">
        <f>IF(RIGHT($O$1,1)="#",VLOOKUP(D321,'dict-pitch'!$A$1:$C$50,2,0),VLOOKUP(D321,'dict-pitch'!$A$1:$C$50,3,0))</f>
        <v>G3</v>
      </c>
      <c r="P321" t="b">
        <f>OR(EXACT(E321,O321),EXACT(E321,VLOOKUP(D321,'dict-pitch'!$A$1:$D$50,3,0)),EXACT(E321,VLOOKUP(D321,'dict-pitch'!$A$1:$D$50,4,0)))</f>
        <v>1</v>
      </c>
    </row>
    <row r="322" spans="1:16" x14ac:dyDescent="0.25">
      <c r="A322">
        <v>846</v>
      </c>
      <c r="B322" s="85">
        <v>2</v>
      </c>
      <c r="C322" s="1">
        <f t="shared" ref="C322:C385" si="15">1+ROUNDDOWN(G322/16,0)</f>
        <v>24</v>
      </c>
      <c r="D322" s="1">
        <v>48</v>
      </c>
      <c r="E322" s="1" t="s">
        <v>109</v>
      </c>
      <c r="F322" s="1">
        <v>-5</v>
      </c>
      <c r="G322" s="1">
        <v>370</v>
      </c>
      <c r="H322" s="80">
        <f t="shared" ref="H322:H385" si="16">1+G322/16</f>
        <v>24.125</v>
      </c>
      <c r="I322" s="80">
        <f t="shared" ref="I322:I385" si="17">J322/16</f>
        <v>0.125</v>
      </c>
      <c r="J322" s="1">
        <v>2</v>
      </c>
      <c r="K322" s="1" t="str" cm="1">
        <f t="array" ref="K322">INDEX('dict-rhythm'!$A$1:$B$43,MATCH(TRUE,EXACT(J322,'dict-rhythm'!$A$1:$A$43),0),2)</f>
        <v>8</v>
      </c>
      <c r="L322" s="1" t="str">
        <f>_xlfn.IFNA(VLOOKUP(K322,'dict-rhythm'!$B$1:$C$53,2,0),K322)</f>
        <v>quaver note</v>
      </c>
      <c r="M322" s="21" t="s">
        <v>7</v>
      </c>
      <c r="N322" s="21" t="s">
        <v>7</v>
      </c>
      <c r="O322" t="str">
        <f>IF(RIGHT($O$1,1)="#",VLOOKUP(D322,'dict-pitch'!$A$1:$C$50,2,0),VLOOKUP(D322,'dict-pitch'!$A$1:$C$50,3,0))</f>
        <v>C3</v>
      </c>
      <c r="P322" t="b">
        <f>OR(EXACT(E322,O322),EXACT(E322,VLOOKUP(D322,'dict-pitch'!$A$1:$D$50,3,0)),EXACT(E322,VLOOKUP(D322,'dict-pitch'!$A$1:$D$50,4,0)))</f>
        <v>1</v>
      </c>
    </row>
    <row r="323" spans="1:16" x14ac:dyDescent="0.25">
      <c r="A323">
        <v>846</v>
      </c>
      <c r="B323" s="85">
        <v>2</v>
      </c>
      <c r="C323" s="1">
        <f t="shared" si="15"/>
        <v>24</v>
      </c>
      <c r="D323" s="1">
        <v>50</v>
      </c>
      <c r="E323" s="1" t="s">
        <v>110</v>
      </c>
      <c r="F323" s="1">
        <v>2</v>
      </c>
      <c r="G323" s="1">
        <v>372</v>
      </c>
      <c r="H323" s="80">
        <f t="shared" si="16"/>
        <v>24.25</v>
      </c>
      <c r="I323" s="80">
        <f t="shared" si="17"/>
        <v>0.125</v>
      </c>
      <c r="J323" s="1">
        <v>2</v>
      </c>
      <c r="K323" s="1" t="str" cm="1">
        <f t="array" ref="K323">INDEX('dict-rhythm'!$A$1:$B$43,MATCH(TRUE,EXACT(J323,'dict-rhythm'!$A$1:$A$43),0),2)</f>
        <v>8</v>
      </c>
      <c r="L323" s="1" t="str">
        <f>_xlfn.IFNA(VLOOKUP(K323,'dict-rhythm'!$B$1:$C$53,2,0),K323)</f>
        <v>quaver note</v>
      </c>
      <c r="M323" s="21" t="s">
        <v>7</v>
      </c>
      <c r="N323" s="21" t="s">
        <v>7</v>
      </c>
      <c r="O323" t="str">
        <f>IF(RIGHT($O$1,1)="#",VLOOKUP(D323,'dict-pitch'!$A$1:$C$50,2,0),VLOOKUP(D323,'dict-pitch'!$A$1:$C$50,3,0))</f>
        <v>D3</v>
      </c>
      <c r="P323" t="b">
        <f>OR(EXACT(E323,O323),EXACT(E323,VLOOKUP(D323,'dict-pitch'!$A$1:$D$50,3,0)),EXACT(E323,VLOOKUP(D323,'dict-pitch'!$A$1:$D$50,4,0)))</f>
        <v>1</v>
      </c>
    </row>
    <row r="324" spans="1:16" x14ac:dyDescent="0.25">
      <c r="A324">
        <v>846</v>
      </c>
      <c r="B324" s="85">
        <v>2</v>
      </c>
      <c r="C324" s="1">
        <f t="shared" si="15"/>
        <v>24</v>
      </c>
      <c r="D324" s="1">
        <v>52</v>
      </c>
      <c r="E324" s="1" t="s">
        <v>111</v>
      </c>
      <c r="F324" s="1">
        <v>2</v>
      </c>
      <c r="G324" s="1">
        <v>374</v>
      </c>
      <c r="H324" s="80">
        <f t="shared" si="16"/>
        <v>24.375</v>
      </c>
      <c r="I324" s="80">
        <f t="shared" si="17"/>
        <v>0.125</v>
      </c>
      <c r="J324" s="1">
        <v>2</v>
      </c>
      <c r="K324" s="1" t="str" cm="1">
        <f t="array" ref="K324">INDEX('dict-rhythm'!$A$1:$B$43,MATCH(TRUE,EXACT(J324,'dict-rhythm'!$A$1:$A$43),0),2)</f>
        <v>8</v>
      </c>
      <c r="L324" s="1" t="str">
        <f>_xlfn.IFNA(VLOOKUP(K324,'dict-rhythm'!$B$1:$C$53,2,0),K324)</f>
        <v>quaver note</v>
      </c>
      <c r="M324" s="21" t="s">
        <v>7</v>
      </c>
      <c r="N324" s="21" t="s">
        <v>7</v>
      </c>
      <c r="O324" t="str">
        <f>IF(RIGHT($O$1,1)="#",VLOOKUP(D324,'dict-pitch'!$A$1:$C$50,2,0),VLOOKUP(D324,'dict-pitch'!$A$1:$C$50,3,0))</f>
        <v>E3</v>
      </c>
      <c r="P324" t="b">
        <f>OR(EXACT(E324,O324),EXACT(E324,VLOOKUP(D324,'dict-pitch'!$A$1:$D$50,3,0)),EXACT(E324,VLOOKUP(D324,'dict-pitch'!$A$1:$D$50,4,0)))</f>
        <v>1</v>
      </c>
    </row>
    <row r="325" spans="1:16" x14ac:dyDescent="0.25">
      <c r="A325">
        <v>846</v>
      </c>
      <c r="B325" s="85">
        <v>2</v>
      </c>
      <c r="C325" s="1">
        <f t="shared" si="15"/>
        <v>24</v>
      </c>
      <c r="D325" s="1">
        <v>53</v>
      </c>
      <c r="E325" s="1" t="s">
        <v>112</v>
      </c>
      <c r="F325" s="1">
        <v>2</v>
      </c>
      <c r="G325" s="1">
        <v>376</v>
      </c>
      <c r="H325" s="80">
        <f t="shared" si="16"/>
        <v>24.5</v>
      </c>
      <c r="I325" s="80">
        <f t="shared" si="17"/>
        <v>0.1875</v>
      </c>
      <c r="J325" s="1">
        <v>3</v>
      </c>
      <c r="K325" s="1" t="str" cm="1">
        <f t="array" ref="K325">INDEX('dict-rhythm'!$A$1:$B$43,MATCH(TRUE,EXACT(J325,'dict-rhythm'!$A$1:$A$43),0),2)</f>
        <v>8.</v>
      </c>
      <c r="L325" s="1" t="str">
        <f>_xlfn.IFNA(VLOOKUP(K325,'dict-rhythm'!$B$1:$C$53,2,0),K325)</f>
        <v>dotted quaver</v>
      </c>
      <c r="M325" s="21" t="s">
        <v>7</v>
      </c>
      <c r="N325" s="21" t="s">
        <v>7</v>
      </c>
      <c r="O325" t="str">
        <f>IF(RIGHT($O$1,1)="#",VLOOKUP(D325,'dict-pitch'!$A$1:$C$50,2,0),VLOOKUP(D325,'dict-pitch'!$A$1:$C$50,3,0))</f>
        <v>F3</v>
      </c>
      <c r="P325" t="b">
        <f>OR(EXACT(E325,O325),EXACT(E325,VLOOKUP(D325,'dict-pitch'!$A$1:$D$50,3,0)),EXACT(E325,VLOOKUP(D325,'dict-pitch'!$A$1:$D$50,4,0)))</f>
        <v>1</v>
      </c>
    </row>
    <row r="326" spans="1:16" x14ac:dyDescent="0.25">
      <c r="A326">
        <v>846</v>
      </c>
      <c r="B326" s="85">
        <v>2</v>
      </c>
      <c r="C326" s="1">
        <f t="shared" si="15"/>
        <v>24</v>
      </c>
      <c r="D326" s="1">
        <v>55</v>
      </c>
      <c r="E326" s="1" t="s">
        <v>113</v>
      </c>
      <c r="F326" s="1">
        <v>2</v>
      </c>
      <c r="G326" s="1">
        <v>379</v>
      </c>
      <c r="H326" s="80">
        <f t="shared" si="16"/>
        <v>24.6875</v>
      </c>
      <c r="I326" s="80">
        <f t="shared" si="17"/>
        <v>3.125E-2</v>
      </c>
      <c r="J326" s="1">
        <v>0.5</v>
      </c>
      <c r="K326" s="1" t="str" cm="1">
        <f t="array" ref="K326">INDEX('dict-rhythm'!$A$1:$B$43,MATCH(TRUE,EXACT(J326,'dict-rhythm'!$A$1:$A$43),0),2)</f>
        <v>32</v>
      </c>
      <c r="L326" s="1" t="str">
        <f>_xlfn.IFNA(VLOOKUP(K326,'dict-rhythm'!$B$1:$C$53,2,0),K326)</f>
        <v>demisemiquaver</v>
      </c>
      <c r="M326" s="21" t="s">
        <v>7</v>
      </c>
      <c r="N326" s="21" t="s">
        <v>7</v>
      </c>
      <c r="O326" t="str">
        <f>IF(RIGHT($O$1,1)="#",VLOOKUP(D326,'dict-pitch'!$A$1:$C$50,2,0),VLOOKUP(D326,'dict-pitch'!$A$1:$C$50,3,0))</f>
        <v>G3</v>
      </c>
      <c r="P326" t="b">
        <f>OR(EXACT(E326,O326),EXACT(E326,VLOOKUP(D326,'dict-pitch'!$A$1:$D$50,3,0)),EXACT(E326,VLOOKUP(D326,'dict-pitch'!$A$1:$D$50,4,0)))</f>
        <v>1</v>
      </c>
    </row>
    <row r="327" spans="1:16" x14ac:dyDescent="0.25">
      <c r="A327">
        <v>846</v>
      </c>
      <c r="B327" s="85">
        <v>2</v>
      </c>
      <c r="C327" s="1">
        <f t="shared" si="15"/>
        <v>24</v>
      </c>
      <c r="D327" s="1">
        <v>53</v>
      </c>
      <c r="E327" s="1" t="s">
        <v>112</v>
      </c>
      <c r="F327" s="1">
        <v>-2</v>
      </c>
      <c r="G327" s="1">
        <v>379.5</v>
      </c>
      <c r="H327" s="80">
        <f t="shared" si="16"/>
        <v>24.71875</v>
      </c>
      <c r="I327" s="80">
        <f t="shared" si="17"/>
        <v>3.125E-2</v>
      </c>
      <c r="J327" s="1">
        <v>0.5</v>
      </c>
      <c r="K327" s="1" t="str" cm="1">
        <f t="array" ref="K327">INDEX('dict-rhythm'!$A$1:$B$43,MATCH(TRUE,EXACT(J327,'dict-rhythm'!$A$1:$A$43),0),2)</f>
        <v>32</v>
      </c>
      <c r="L327" s="1" t="str">
        <f>_xlfn.IFNA(VLOOKUP(K327,'dict-rhythm'!$B$1:$C$53,2,0),K327)</f>
        <v>demisemiquaver</v>
      </c>
      <c r="M327" s="21" t="s">
        <v>7</v>
      </c>
      <c r="N327" s="21" t="s">
        <v>7</v>
      </c>
      <c r="O327" t="str">
        <f>IF(RIGHT($O$1,1)="#",VLOOKUP(D327,'dict-pitch'!$A$1:$C$50,2,0),VLOOKUP(D327,'dict-pitch'!$A$1:$C$50,3,0))</f>
        <v>F3</v>
      </c>
      <c r="P327" t="b">
        <f>OR(EXACT(E327,O327),EXACT(E327,VLOOKUP(D327,'dict-pitch'!$A$1:$D$50,3,0)),EXACT(E327,VLOOKUP(D327,'dict-pitch'!$A$1:$D$50,4,0)))</f>
        <v>1</v>
      </c>
    </row>
    <row r="328" spans="1:16" x14ac:dyDescent="0.25">
      <c r="A328">
        <v>846</v>
      </c>
      <c r="B328" s="85">
        <v>2</v>
      </c>
      <c r="C328" s="1">
        <f t="shared" si="15"/>
        <v>24</v>
      </c>
      <c r="D328" s="1">
        <v>52</v>
      </c>
      <c r="E328" s="1" t="s">
        <v>111</v>
      </c>
      <c r="F328" s="1">
        <v>-2</v>
      </c>
      <c r="G328" s="1">
        <v>380</v>
      </c>
      <c r="H328" s="80">
        <f t="shared" si="16"/>
        <v>24.75</v>
      </c>
      <c r="I328" s="80">
        <f t="shared" si="17"/>
        <v>0.125</v>
      </c>
      <c r="J328" s="1">
        <v>2</v>
      </c>
      <c r="K328" s="1" t="str" cm="1">
        <f t="array" ref="K328">INDEX('dict-rhythm'!$A$1:$B$43,MATCH(TRUE,EXACT(J328,'dict-rhythm'!$A$1:$A$43),0),2)</f>
        <v>8</v>
      </c>
      <c r="L328" s="1" t="str">
        <f>_xlfn.IFNA(VLOOKUP(K328,'dict-rhythm'!$B$1:$C$53,2,0),K328)</f>
        <v>quaver note</v>
      </c>
      <c r="M328" s="21" t="s">
        <v>7</v>
      </c>
      <c r="N328" s="21" t="s">
        <v>7</v>
      </c>
      <c r="O328" t="str">
        <f>IF(RIGHT($O$1,1)="#",VLOOKUP(D328,'dict-pitch'!$A$1:$C$50,2,0),VLOOKUP(D328,'dict-pitch'!$A$1:$C$50,3,0))</f>
        <v>E3</v>
      </c>
      <c r="P328" t="b">
        <f>OR(EXACT(E328,O328),EXACT(E328,VLOOKUP(D328,'dict-pitch'!$A$1:$D$50,3,0)),EXACT(E328,VLOOKUP(D328,'dict-pitch'!$A$1:$D$50,4,0)))</f>
        <v>1</v>
      </c>
    </row>
    <row r="329" spans="1:16" x14ac:dyDescent="0.25">
      <c r="A329">
        <v>846</v>
      </c>
      <c r="B329" s="85">
        <v>2</v>
      </c>
      <c r="C329" s="1">
        <f t="shared" si="15"/>
        <v>24</v>
      </c>
      <c r="D329" s="1">
        <v>57</v>
      </c>
      <c r="E329" s="1" t="s">
        <v>114</v>
      </c>
      <c r="F329" s="1">
        <v>4</v>
      </c>
      <c r="G329" s="1">
        <v>382</v>
      </c>
      <c r="H329" s="80">
        <f t="shared" si="16"/>
        <v>24.875</v>
      </c>
      <c r="I329" s="80">
        <f t="shared" si="17"/>
        <v>0.125</v>
      </c>
      <c r="J329" s="1">
        <v>2</v>
      </c>
      <c r="K329" s="1" t="str" cm="1">
        <f t="array" ref="K329">INDEX('dict-rhythm'!$A$1:$B$43,MATCH(TRUE,EXACT(J329,'dict-rhythm'!$A$1:$A$43),0),2)</f>
        <v>8</v>
      </c>
      <c r="L329" s="1" t="str">
        <f>_xlfn.IFNA(VLOOKUP(K329,'dict-rhythm'!$B$1:$C$53,2,0),K329)</f>
        <v>quaver note</v>
      </c>
      <c r="M329" s="21" t="s">
        <v>7</v>
      </c>
      <c r="N329" s="21" t="s">
        <v>7</v>
      </c>
      <c r="O329" t="str">
        <f>IF(RIGHT($O$1,1)="#",VLOOKUP(D329,'dict-pitch'!$A$1:$C$50,2,0),VLOOKUP(D329,'dict-pitch'!$A$1:$C$50,3,0))</f>
        <v>A3</v>
      </c>
      <c r="P329" t="b">
        <f>OR(EXACT(E329,O329),EXACT(E329,VLOOKUP(D329,'dict-pitch'!$A$1:$D$50,3,0)),EXACT(E329,VLOOKUP(D329,'dict-pitch'!$A$1:$D$50,4,0)))</f>
        <v>1</v>
      </c>
    </row>
    <row r="330" spans="1:16" x14ac:dyDescent="0.25">
      <c r="A330">
        <v>846</v>
      </c>
      <c r="B330" s="85">
        <v>2</v>
      </c>
      <c r="C330" s="1">
        <f t="shared" si="15"/>
        <v>25</v>
      </c>
      <c r="D330" s="1">
        <v>50</v>
      </c>
      <c r="E330" s="1" t="s">
        <v>110</v>
      </c>
      <c r="F330" s="1">
        <v>-5</v>
      </c>
      <c r="G330" s="1">
        <v>384</v>
      </c>
      <c r="H330" s="80">
        <f t="shared" si="16"/>
        <v>25</v>
      </c>
      <c r="I330" s="80">
        <f t="shared" si="17"/>
        <v>0.125</v>
      </c>
      <c r="J330" s="1">
        <v>2</v>
      </c>
      <c r="K330" s="1" t="str" cm="1">
        <f t="array" ref="K330">INDEX('dict-rhythm'!$A$1:$B$43,MATCH(TRUE,EXACT(J330,'dict-rhythm'!$A$1:$A$43),0),2)</f>
        <v>8</v>
      </c>
      <c r="L330" s="1" t="str">
        <f>_xlfn.IFNA(VLOOKUP(K330,'dict-rhythm'!$B$1:$C$53,2,0),K330)</f>
        <v>quaver note</v>
      </c>
      <c r="M330" s="21" t="s">
        <v>7</v>
      </c>
      <c r="N330" s="21" t="s">
        <v>7</v>
      </c>
      <c r="O330" t="str">
        <f>IF(RIGHT($O$1,1)="#",VLOOKUP(D330,'dict-pitch'!$A$1:$C$50,2,0),VLOOKUP(D330,'dict-pitch'!$A$1:$C$50,3,0))</f>
        <v>D3</v>
      </c>
      <c r="P330" t="b">
        <f>OR(EXACT(E330,O330),EXACT(E330,VLOOKUP(D330,'dict-pitch'!$A$1:$D$50,3,0)),EXACT(E330,VLOOKUP(D330,'dict-pitch'!$A$1:$D$50,4,0)))</f>
        <v>1</v>
      </c>
    </row>
    <row r="331" spans="1:16" x14ac:dyDescent="0.25">
      <c r="A331">
        <v>846</v>
      </c>
      <c r="B331" s="85">
        <v>2</v>
      </c>
      <c r="C331" s="1">
        <f t="shared" si="15"/>
        <v>25</v>
      </c>
      <c r="D331" s="1">
        <v>55</v>
      </c>
      <c r="E331" s="1" t="s">
        <v>113</v>
      </c>
      <c r="F331" s="1">
        <v>4</v>
      </c>
      <c r="G331" s="1">
        <v>386</v>
      </c>
      <c r="H331" s="80">
        <f t="shared" si="16"/>
        <v>25.125</v>
      </c>
      <c r="I331" s="80">
        <f t="shared" si="17"/>
        <v>0.1875</v>
      </c>
      <c r="J331" s="1">
        <v>3</v>
      </c>
      <c r="K331" s="1" t="str" cm="1">
        <f t="array" ref="K331">INDEX('dict-rhythm'!$A$1:$B$43,MATCH(TRUE,EXACT(J331,'dict-rhythm'!$A$1:$A$43),0),2)</f>
        <v>8.</v>
      </c>
      <c r="L331" s="1" t="str">
        <f>_xlfn.IFNA(VLOOKUP(K331,'dict-rhythm'!$B$1:$C$53,2,0),K331)</f>
        <v>dotted quaver</v>
      </c>
      <c r="M331" s="21" t="s">
        <v>7</v>
      </c>
      <c r="N331" s="21" t="s">
        <v>7</v>
      </c>
      <c r="O331" t="str">
        <f>IF(RIGHT($O$1,1)="#",VLOOKUP(D331,'dict-pitch'!$A$1:$C$50,2,0),VLOOKUP(D331,'dict-pitch'!$A$1:$C$50,3,0))</f>
        <v>G3</v>
      </c>
      <c r="P331" t="b">
        <f>OR(EXACT(E331,O331),EXACT(E331,VLOOKUP(D331,'dict-pitch'!$A$1:$D$50,3,0)),EXACT(E331,VLOOKUP(D331,'dict-pitch'!$A$1:$D$50,4,0)))</f>
        <v>1</v>
      </c>
    </row>
    <row r="332" spans="1:16" x14ac:dyDescent="0.25">
      <c r="A332">
        <v>846</v>
      </c>
      <c r="B332" s="85">
        <v>2</v>
      </c>
      <c r="C332" s="1">
        <f t="shared" si="15"/>
        <v>25</v>
      </c>
      <c r="D332" s="1">
        <v>57</v>
      </c>
      <c r="E332" s="1" t="s">
        <v>114</v>
      </c>
      <c r="F332" s="1">
        <v>2</v>
      </c>
      <c r="G332" s="1">
        <v>389</v>
      </c>
      <c r="H332" s="80">
        <f t="shared" si="16"/>
        <v>25.3125</v>
      </c>
      <c r="I332" s="80">
        <f t="shared" si="17"/>
        <v>6.25E-2</v>
      </c>
      <c r="J332" s="1">
        <v>1</v>
      </c>
      <c r="K332" s="1" t="str" cm="1">
        <f t="array" ref="K332">INDEX('dict-rhythm'!$A$1:$B$43,MATCH(TRUE,EXACT(J332,'dict-rhythm'!$A$1:$A$43),0),2)</f>
        <v>16</v>
      </c>
      <c r="L332" s="1" t="str">
        <f>_xlfn.IFNA(VLOOKUP(K332,'dict-rhythm'!$B$1:$C$53,2,0),K332)</f>
        <v>semiquaver</v>
      </c>
      <c r="M332" s="21" t="s">
        <v>7</v>
      </c>
      <c r="N332" s="21" t="s">
        <v>7</v>
      </c>
      <c r="O332" t="str">
        <f>IF(RIGHT($O$1,1)="#",VLOOKUP(D332,'dict-pitch'!$A$1:$C$50,2,0),VLOOKUP(D332,'dict-pitch'!$A$1:$C$50,3,0))</f>
        <v>A3</v>
      </c>
      <c r="P332" t="b">
        <f>OR(EXACT(E332,O332),EXACT(E332,VLOOKUP(D332,'dict-pitch'!$A$1:$D$50,3,0)),EXACT(E332,VLOOKUP(D332,'dict-pitch'!$A$1:$D$50,4,0)))</f>
        <v>1</v>
      </c>
    </row>
    <row r="333" spans="1:16" x14ac:dyDescent="0.25">
      <c r="A333">
        <v>846</v>
      </c>
      <c r="B333" s="85">
        <v>2</v>
      </c>
      <c r="C333" s="1">
        <f t="shared" si="15"/>
        <v>25</v>
      </c>
      <c r="D333" s="1">
        <v>55</v>
      </c>
      <c r="E333" s="1" t="s">
        <v>113</v>
      </c>
      <c r="F333" s="1">
        <v>-2</v>
      </c>
      <c r="G333" s="1">
        <v>390</v>
      </c>
      <c r="H333" s="80">
        <f t="shared" si="16"/>
        <v>25.375</v>
      </c>
      <c r="I333" s="80">
        <f t="shared" si="17"/>
        <v>6.25E-2</v>
      </c>
      <c r="J333" s="1">
        <v>1</v>
      </c>
      <c r="K333" s="1" t="str" cm="1">
        <f t="array" ref="K333">INDEX('dict-rhythm'!$A$1:$B$43,MATCH(TRUE,EXACT(J333,'dict-rhythm'!$A$1:$A$43),0),2)</f>
        <v>16</v>
      </c>
      <c r="L333" s="1" t="str">
        <f>_xlfn.IFNA(VLOOKUP(K333,'dict-rhythm'!$B$1:$C$53,2,0),K333)</f>
        <v>semiquaver</v>
      </c>
      <c r="M333" s="21" t="s">
        <v>7</v>
      </c>
      <c r="N333" s="21" t="s">
        <v>7</v>
      </c>
      <c r="O333" t="str">
        <f>IF(RIGHT($O$1,1)="#",VLOOKUP(D333,'dict-pitch'!$A$1:$C$50,2,0),VLOOKUP(D333,'dict-pitch'!$A$1:$C$50,3,0))</f>
        <v>G3</v>
      </c>
      <c r="P333" t="b">
        <f>OR(EXACT(E333,O333),EXACT(E333,VLOOKUP(D333,'dict-pitch'!$A$1:$D$50,3,0)),EXACT(E333,VLOOKUP(D333,'dict-pitch'!$A$1:$D$50,4,0)))</f>
        <v>1</v>
      </c>
    </row>
    <row r="334" spans="1:16" x14ac:dyDescent="0.25">
      <c r="A334">
        <v>846</v>
      </c>
      <c r="B334" s="85">
        <v>2</v>
      </c>
      <c r="C334" s="1">
        <f t="shared" si="15"/>
        <v>25</v>
      </c>
      <c r="D334" s="1">
        <v>53</v>
      </c>
      <c r="E334" s="1" t="s">
        <v>112</v>
      </c>
      <c r="F334" s="1">
        <v>-2</v>
      </c>
      <c r="G334" s="1">
        <v>391</v>
      </c>
      <c r="H334" s="80">
        <f t="shared" si="16"/>
        <v>25.4375</v>
      </c>
      <c r="I334" s="80">
        <f t="shared" si="17"/>
        <v>6.25E-2</v>
      </c>
      <c r="J334" s="1">
        <v>1</v>
      </c>
      <c r="K334" s="1" t="str" cm="1">
        <f t="array" ref="K334">INDEX('dict-rhythm'!$A$1:$B$43,MATCH(TRUE,EXACT(J334,'dict-rhythm'!$A$1:$A$43),0),2)</f>
        <v>16</v>
      </c>
      <c r="L334" s="1" t="str">
        <f>_xlfn.IFNA(VLOOKUP(K334,'dict-rhythm'!$B$1:$C$53,2,0),K334)</f>
        <v>semiquaver</v>
      </c>
      <c r="M334" s="21" t="s">
        <v>7</v>
      </c>
      <c r="N334" s="21" t="s">
        <v>7</v>
      </c>
      <c r="O334" t="str">
        <f>IF(RIGHT($O$1,1)="#",VLOOKUP(D334,'dict-pitch'!$A$1:$C$50,2,0),VLOOKUP(D334,'dict-pitch'!$A$1:$C$50,3,0))</f>
        <v>F3</v>
      </c>
      <c r="P334" t="b">
        <f>OR(EXACT(E334,O334),EXACT(E334,VLOOKUP(D334,'dict-pitch'!$A$1:$D$50,3,0)),EXACT(E334,VLOOKUP(D334,'dict-pitch'!$A$1:$D$50,4,0)))</f>
        <v>1</v>
      </c>
    </row>
    <row r="335" spans="1:16" x14ac:dyDescent="0.25">
      <c r="A335">
        <v>846</v>
      </c>
      <c r="B335" s="85">
        <v>2</v>
      </c>
      <c r="C335" s="1">
        <f t="shared" si="15"/>
        <v>25</v>
      </c>
      <c r="D335" s="1">
        <v>52</v>
      </c>
      <c r="E335" s="1" t="s">
        <v>111</v>
      </c>
      <c r="F335" s="1">
        <v>-2</v>
      </c>
      <c r="G335" s="1">
        <v>392</v>
      </c>
      <c r="H335" s="80">
        <f t="shared" si="16"/>
        <v>25.5</v>
      </c>
      <c r="I335" s="80">
        <f t="shared" si="17"/>
        <v>6.25E-2</v>
      </c>
      <c r="J335" s="1">
        <v>1</v>
      </c>
      <c r="K335" s="1" t="str" cm="1">
        <f t="array" ref="K335">INDEX('dict-rhythm'!$A$1:$B$43,MATCH(TRUE,EXACT(J335,'dict-rhythm'!$A$1:$A$43),0),2)</f>
        <v>16</v>
      </c>
      <c r="L335" s="1" t="str">
        <f>_xlfn.IFNA(VLOOKUP(K335,'dict-rhythm'!$B$1:$C$53,2,0),K335)</f>
        <v>semiquaver</v>
      </c>
      <c r="M335" s="21" t="s">
        <v>7</v>
      </c>
      <c r="N335" s="21" t="s">
        <v>7</v>
      </c>
      <c r="O335" t="str">
        <f>IF(RIGHT($O$1,1)="#",VLOOKUP(D335,'dict-pitch'!$A$1:$C$50,2,0),VLOOKUP(D335,'dict-pitch'!$A$1:$C$50,3,0))</f>
        <v>E3</v>
      </c>
      <c r="P335" t="b">
        <f>OR(EXACT(E335,O335),EXACT(E335,VLOOKUP(D335,'dict-pitch'!$A$1:$D$50,3,0)),EXACT(E335,VLOOKUP(D335,'dict-pitch'!$A$1:$D$50,4,0)))</f>
        <v>1</v>
      </c>
    </row>
    <row r="336" spans="1:16" x14ac:dyDescent="0.25">
      <c r="A336">
        <v>846</v>
      </c>
      <c r="B336" s="85">
        <v>2</v>
      </c>
      <c r="C336" s="1">
        <f t="shared" si="15"/>
        <v>25</v>
      </c>
      <c r="D336" s="1">
        <v>50</v>
      </c>
      <c r="E336" s="1" t="s">
        <v>110</v>
      </c>
      <c r="F336" s="1">
        <v>-2</v>
      </c>
      <c r="G336" s="1">
        <v>393</v>
      </c>
      <c r="H336" s="80">
        <f t="shared" si="16"/>
        <v>25.5625</v>
      </c>
      <c r="I336" s="80">
        <f t="shared" si="17"/>
        <v>6.25E-2</v>
      </c>
      <c r="J336" s="1">
        <v>1</v>
      </c>
      <c r="K336" s="1" t="str" cm="1">
        <f t="array" ref="K336">INDEX('dict-rhythm'!$A$1:$B$43,MATCH(TRUE,EXACT(J336,'dict-rhythm'!$A$1:$A$43),0),2)</f>
        <v>16</v>
      </c>
      <c r="L336" s="1" t="str">
        <f>_xlfn.IFNA(VLOOKUP(K336,'dict-rhythm'!$B$1:$C$53,2,0),K336)</f>
        <v>semiquaver</v>
      </c>
      <c r="M336" s="22"/>
      <c r="N336" s="22"/>
      <c r="O336" t="str">
        <f>IF(RIGHT($O$1,1)="#",VLOOKUP(D336,'dict-pitch'!$A$1:$C$50,2,0),VLOOKUP(D336,'dict-pitch'!$A$1:$C$50,3,0))</f>
        <v>D3</v>
      </c>
      <c r="P336" t="b">
        <f>OR(EXACT(E336,O336),EXACT(E336,VLOOKUP(D336,'dict-pitch'!$A$1:$D$50,3,0)),EXACT(E336,VLOOKUP(D336,'dict-pitch'!$A$1:$D$50,4,0)))</f>
        <v>1</v>
      </c>
    </row>
    <row r="337" spans="1:16" x14ac:dyDescent="0.25">
      <c r="A337">
        <v>846</v>
      </c>
      <c r="B337" s="85">
        <v>2</v>
      </c>
      <c r="C337" s="1">
        <f t="shared" si="15"/>
        <v>25</v>
      </c>
      <c r="D337" s="1">
        <v>52</v>
      </c>
      <c r="E337" s="1" t="s">
        <v>111</v>
      </c>
      <c r="F337" s="1">
        <v>2</v>
      </c>
      <c r="G337" s="1">
        <v>394</v>
      </c>
      <c r="H337" s="80">
        <f t="shared" si="16"/>
        <v>25.625</v>
      </c>
      <c r="I337" s="80">
        <f t="shared" si="17"/>
        <v>6.25E-2</v>
      </c>
      <c r="J337" s="1">
        <v>1</v>
      </c>
      <c r="K337" s="1" t="str" cm="1">
        <f t="array" ref="K337">INDEX('dict-rhythm'!$A$1:$B$43,MATCH(TRUE,EXACT(J337,'dict-rhythm'!$A$1:$A$43),0),2)</f>
        <v>16</v>
      </c>
      <c r="L337" s="1" t="str">
        <f>_xlfn.IFNA(VLOOKUP(K337,'dict-rhythm'!$B$1:$C$53,2,0),K337)</f>
        <v>semiquaver</v>
      </c>
      <c r="M337" s="22"/>
      <c r="N337" s="22"/>
      <c r="O337" t="str">
        <f>IF(RIGHT($O$1,1)="#",VLOOKUP(D337,'dict-pitch'!$A$1:$C$50,2,0),VLOOKUP(D337,'dict-pitch'!$A$1:$C$50,3,0))</f>
        <v>E3</v>
      </c>
      <c r="P337" t="b">
        <f>OR(EXACT(E337,O337),EXACT(E337,VLOOKUP(D337,'dict-pitch'!$A$1:$D$50,3,0)),EXACT(E337,VLOOKUP(D337,'dict-pitch'!$A$1:$D$50,4,0)))</f>
        <v>1</v>
      </c>
    </row>
    <row r="338" spans="1:16" x14ac:dyDescent="0.25">
      <c r="A338">
        <v>846</v>
      </c>
      <c r="B338" s="85">
        <v>2</v>
      </c>
      <c r="C338" s="1">
        <f t="shared" si="15"/>
        <v>25</v>
      </c>
      <c r="D338" s="1">
        <v>53</v>
      </c>
      <c r="E338" s="1" t="s">
        <v>112</v>
      </c>
      <c r="F338" s="1">
        <v>2</v>
      </c>
      <c r="G338" s="1">
        <v>395</v>
      </c>
      <c r="H338" s="80">
        <f t="shared" si="16"/>
        <v>25.6875</v>
      </c>
      <c r="I338" s="80">
        <f t="shared" si="17"/>
        <v>6.25E-2</v>
      </c>
      <c r="J338" s="1">
        <v>1</v>
      </c>
      <c r="K338" s="1" t="str" cm="1">
        <f t="array" ref="K338">INDEX('dict-rhythm'!$A$1:$B$43,MATCH(TRUE,EXACT(J338,'dict-rhythm'!$A$1:$A$43),0),2)</f>
        <v>16</v>
      </c>
      <c r="L338" s="1" t="str">
        <f>_xlfn.IFNA(VLOOKUP(K338,'dict-rhythm'!$B$1:$C$53,2,0),K338)</f>
        <v>semiquaver</v>
      </c>
      <c r="M338" s="22"/>
      <c r="N338" s="22"/>
      <c r="O338" t="str">
        <f>IF(RIGHT($O$1,1)="#",VLOOKUP(D338,'dict-pitch'!$A$1:$C$50,2,0),VLOOKUP(D338,'dict-pitch'!$A$1:$C$50,3,0))</f>
        <v>F3</v>
      </c>
      <c r="P338" t="b">
        <f>OR(EXACT(E338,O338),EXACT(E338,VLOOKUP(D338,'dict-pitch'!$A$1:$D$50,3,0)),EXACT(E338,VLOOKUP(D338,'dict-pitch'!$A$1:$D$50,4,0)))</f>
        <v>1</v>
      </c>
    </row>
    <row r="339" spans="1:16" x14ac:dyDescent="0.25">
      <c r="A339">
        <v>846</v>
      </c>
      <c r="B339" s="85">
        <v>2</v>
      </c>
      <c r="C339" s="1">
        <f t="shared" si="15"/>
        <v>25</v>
      </c>
      <c r="D339" s="1">
        <v>55</v>
      </c>
      <c r="E339" s="1" t="s">
        <v>113</v>
      </c>
      <c r="F339" s="1">
        <v>2</v>
      </c>
      <c r="G339" s="1">
        <v>396</v>
      </c>
      <c r="H339" s="80">
        <f t="shared" si="16"/>
        <v>25.75</v>
      </c>
      <c r="I339" s="80">
        <f t="shared" si="17"/>
        <v>6.25E-2</v>
      </c>
      <c r="J339" s="1">
        <v>1</v>
      </c>
      <c r="K339" s="1" t="str" cm="1">
        <f t="array" ref="K339">INDEX('dict-rhythm'!$A$1:$B$43,MATCH(TRUE,EXACT(J339,'dict-rhythm'!$A$1:$A$43),0),2)</f>
        <v>16</v>
      </c>
      <c r="L339" s="1" t="str">
        <f>_xlfn.IFNA(VLOOKUP(K339,'dict-rhythm'!$B$1:$C$53,2,0),K339)</f>
        <v>semiquaver</v>
      </c>
      <c r="M339" s="22"/>
      <c r="N339" s="22"/>
      <c r="O339" t="str">
        <f>IF(RIGHT($O$1,1)="#",VLOOKUP(D339,'dict-pitch'!$A$1:$C$50,2,0),VLOOKUP(D339,'dict-pitch'!$A$1:$C$50,3,0))</f>
        <v>G3</v>
      </c>
      <c r="P339" t="b">
        <f>OR(EXACT(E339,O339),EXACT(E339,VLOOKUP(D339,'dict-pitch'!$A$1:$D$50,3,0)),EXACT(E339,VLOOKUP(D339,'dict-pitch'!$A$1:$D$50,4,0)))</f>
        <v>1</v>
      </c>
    </row>
    <row r="340" spans="1:16" x14ac:dyDescent="0.25">
      <c r="A340">
        <v>846</v>
      </c>
      <c r="B340" s="85">
        <v>2</v>
      </c>
      <c r="C340" s="1">
        <f t="shared" si="15"/>
        <v>25</v>
      </c>
      <c r="D340" s="1">
        <v>57</v>
      </c>
      <c r="E340" s="1" t="s">
        <v>114</v>
      </c>
      <c r="F340" s="1">
        <v>2</v>
      </c>
      <c r="G340" s="1">
        <v>397</v>
      </c>
      <c r="H340" s="80">
        <f t="shared" si="16"/>
        <v>25.8125</v>
      </c>
      <c r="I340" s="80">
        <f t="shared" si="17"/>
        <v>6.25E-2</v>
      </c>
      <c r="J340" s="1">
        <v>1</v>
      </c>
      <c r="K340" s="1" t="str" cm="1">
        <f t="array" ref="K340">INDEX('dict-rhythm'!$A$1:$B$43,MATCH(TRUE,EXACT(J340,'dict-rhythm'!$A$1:$A$43),0),2)</f>
        <v>16</v>
      </c>
      <c r="L340" s="1" t="str">
        <f>_xlfn.IFNA(VLOOKUP(K340,'dict-rhythm'!$B$1:$C$53,2,0),K340)</f>
        <v>semiquaver</v>
      </c>
      <c r="M340" s="22"/>
      <c r="N340" s="22"/>
      <c r="O340" t="str">
        <f>IF(RIGHT($O$1,1)="#",VLOOKUP(D340,'dict-pitch'!$A$1:$C$50,2,0),VLOOKUP(D340,'dict-pitch'!$A$1:$C$50,3,0))</f>
        <v>A3</v>
      </c>
      <c r="P340" t="b">
        <f>OR(EXACT(E340,O340),EXACT(E340,VLOOKUP(D340,'dict-pitch'!$A$1:$D$50,3,0)),EXACT(E340,VLOOKUP(D340,'dict-pitch'!$A$1:$D$50,4,0)))</f>
        <v>1</v>
      </c>
    </row>
    <row r="341" spans="1:16" x14ac:dyDescent="0.25">
      <c r="A341">
        <v>846</v>
      </c>
      <c r="B341" s="85">
        <v>2</v>
      </c>
      <c r="C341" s="1">
        <f t="shared" si="15"/>
        <v>25</v>
      </c>
      <c r="D341" s="1">
        <v>58</v>
      </c>
      <c r="E341" s="1" t="s">
        <v>118</v>
      </c>
      <c r="F341" s="1">
        <v>2</v>
      </c>
      <c r="G341" s="1">
        <v>398</v>
      </c>
      <c r="H341" s="80">
        <f t="shared" si="16"/>
        <v>25.875</v>
      </c>
      <c r="I341" s="80">
        <f t="shared" si="17"/>
        <v>6.25E-2</v>
      </c>
      <c r="J341" s="1">
        <v>1</v>
      </c>
      <c r="K341" s="1" t="str" cm="1">
        <f t="array" ref="K341">INDEX('dict-rhythm'!$A$1:$B$43,MATCH(TRUE,EXACT(J341,'dict-rhythm'!$A$1:$A$43),0),2)</f>
        <v>16</v>
      </c>
      <c r="L341" s="1" t="str">
        <f>_xlfn.IFNA(VLOOKUP(K341,'dict-rhythm'!$B$1:$C$53,2,0),K341)</f>
        <v>semiquaver</v>
      </c>
      <c r="M341" s="22"/>
      <c r="N341" s="22"/>
      <c r="O341" t="str">
        <f>IF(RIGHT($O$1,1)="#",VLOOKUP(D341,'dict-pitch'!$A$1:$C$50,2,0),VLOOKUP(D341,'dict-pitch'!$A$1:$C$50,3,0))</f>
        <v>A#3</v>
      </c>
      <c r="P341" t="b">
        <f>OR(EXACT(E341,O341),EXACT(E341,VLOOKUP(D341,'dict-pitch'!$A$1:$D$50,3,0)),EXACT(E341,VLOOKUP(D341,'dict-pitch'!$A$1:$D$50,4,0)))</f>
        <v>1</v>
      </c>
    </row>
    <row r="342" spans="1:16" x14ac:dyDescent="0.25">
      <c r="A342">
        <v>846</v>
      </c>
      <c r="B342" s="85">
        <v>2</v>
      </c>
      <c r="C342" s="1">
        <f t="shared" si="15"/>
        <v>25</v>
      </c>
      <c r="D342" s="1">
        <v>55</v>
      </c>
      <c r="E342" s="1" t="s">
        <v>113</v>
      </c>
      <c r="F342" s="1">
        <v>-3</v>
      </c>
      <c r="G342" s="1">
        <v>399</v>
      </c>
      <c r="H342" s="80">
        <f t="shared" si="16"/>
        <v>25.9375</v>
      </c>
      <c r="I342" s="80">
        <f t="shared" si="17"/>
        <v>6.25E-2</v>
      </c>
      <c r="J342" s="1">
        <v>1</v>
      </c>
      <c r="K342" s="1" t="str" cm="1">
        <f t="array" ref="K342">INDEX('dict-rhythm'!$A$1:$B$43,MATCH(TRUE,EXACT(J342,'dict-rhythm'!$A$1:$A$43),0),2)</f>
        <v>16</v>
      </c>
      <c r="L342" s="1" t="str">
        <f>_xlfn.IFNA(VLOOKUP(K342,'dict-rhythm'!$B$1:$C$53,2,0),K342)</f>
        <v>semiquaver</v>
      </c>
      <c r="M342" s="29"/>
      <c r="N342" s="29"/>
      <c r="O342" t="str">
        <f>IF(RIGHT($O$1,1)="#",VLOOKUP(D342,'dict-pitch'!$A$1:$C$50,2,0),VLOOKUP(D342,'dict-pitch'!$A$1:$C$50,3,0))</f>
        <v>G3</v>
      </c>
      <c r="P342" t="b">
        <f>OR(EXACT(E342,O342),EXACT(E342,VLOOKUP(D342,'dict-pitch'!$A$1:$D$50,3,0)),EXACT(E342,VLOOKUP(D342,'dict-pitch'!$A$1:$D$50,4,0)))</f>
        <v>1</v>
      </c>
    </row>
    <row r="343" spans="1:16" x14ac:dyDescent="0.25">
      <c r="A343">
        <v>846</v>
      </c>
      <c r="B343" s="85">
        <v>2</v>
      </c>
      <c r="C343" s="1">
        <f t="shared" si="15"/>
        <v>26</v>
      </c>
      <c r="D343" s="1">
        <v>57</v>
      </c>
      <c r="E343" s="1" t="s">
        <v>114</v>
      </c>
      <c r="F343" s="1">
        <v>2</v>
      </c>
      <c r="G343" s="1">
        <v>400</v>
      </c>
      <c r="H343" s="80">
        <f t="shared" si="16"/>
        <v>26</v>
      </c>
      <c r="I343" s="80">
        <f t="shared" si="17"/>
        <v>6.25E-2</v>
      </c>
      <c r="J343" s="1">
        <v>1</v>
      </c>
      <c r="K343" s="1" t="str" cm="1">
        <f t="array" ref="K343">INDEX('dict-rhythm'!$A$1:$B$43,MATCH(TRUE,EXACT(J343,'dict-rhythm'!$A$1:$A$43),0),2)</f>
        <v>16</v>
      </c>
      <c r="L343" s="1" t="str">
        <f>_xlfn.IFNA(VLOOKUP(K343,'dict-rhythm'!$B$1:$C$53,2,0),K343)</f>
        <v>semiquaver</v>
      </c>
      <c r="M343" s="24"/>
      <c r="N343" s="24"/>
      <c r="O343" t="str">
        <f>IF(RIGHT($O$1,1)="#",VLOOKUP(D343,'dict-pitch'!$A$1:$C$50,2,0),VLOOKUP(D343,'dict-pitch'!$A$1:$C$50,3,0))</f>
        <v>A3</v>
      </c>
      <c r="P343" t="b">
        <f>OR(EXACT(E343,O343),EXACT(E343,VLOOKUP(D343,'dict-pitch'!$A$1:$D$50,3,0)),EXACT(E343,VLOOKUP(D343,'dict-pitch'!$A$1:$D$50,4,0)))</f>
        <v>1</v>
      </c>
    </row>
    <row r="344" spans="1:16" x14ac:dyDescent="0.25">
      <c r="A344">
        <v>846</v>
      </c>
      <c r="B344" s="85">
        <v>2</v>
      </c>
      <c r="C344" s="1">
        <f t="shared" si="15"/>
        <v>26</v>
      </c>
      <c r="D344" s="1">
        <v>52</v>
      </c>
      <c r="E344" s="1" t="s">
        <v>111</v>
      </c>
      <c r="F344" s="1">
        <v>-4</v>
      </c>
      <c r="G344" s="1">
        <v>401</v>
      </c>
      <c r="H344" s="80">
        <f t="shared" si="16"/>
        <v>26.0625</v>
      </c>
      <c r="I344" s="80">
        <f t="shared" si="17"/>
        <v>6.25E-2</v>
      </c>
      <c r="J344" s="1">
        <v>1</v>
      </c>
      <c r="K344" s="1" t="str" cm="1">
        <f t="array" ref="K344">INDEX('dict-rhythm'!$A$1:$B$43,MATCH(TRUE,EXACT(J344,'dict-rhythm'!$A$1:$A$43),0),2)</f>
        <v>16</v>
      </c>
      <c r="L344" s="1" t="str">
        <f>_xlfn.IFNA(VLOOKUP(K344,'dict-rhythm'!$B$1:$C$53,2,0),K344)</f>
        <v>semiquaver</v>
      </c>
      <c r="M344" s="22"/>
      <c r="N344" s="22"/>
      <c r="O344" t="str">
        <f>IF(RIGHT($O$1,1)="#",VLOOKUP(D344,'dict-pitch'!$A$1:$C$50,2,0),VLOOKUP(D344,'dict-pitch'!$A$1:$C$50,3,0))</f>
        <v>E3</v>
      </c>
      <c r="P344" t="b">
        <f>OR(EXACT(E344,O344),EXACT(E344,VLOOKUP(D344,'dict-pitch'!$A$1:$D$50,3,0)),EXACT(E344,VLOOKUP(D344,'dict-pitch'!$A$1:$D$50,4,0)))</f>
        <v>1</v>
      </c>
    </row>
    <row r="345" spans="1:16" x14ac:dyDescent="0.25">
      <c r="A345">
        <v>846</v>
      </c>
      <c r="B345" s="85">
        <v>2</v>
      </c>
      <c r="C345" s="1">
        <f t="shared" si="15"/>
        <v>26</v>
      </c>
      <c r="D345" s="1">
        <v>53</v>
      </c>
      <c r="E345" s="1" t="s">
        <v>112</v>
      </c>
      <c r="F345" s="1">
        <v>2</v>
      </c>
      <c r="G345" s="1">
        <v>402</v>
      </c>
      <c r="H345" s="80">
        <f t="shared" si="16"/>
        <v>26.125</v>
      </c>
      <c r="I345" s="80">
        <f t="shared" si="17"/>
        <v>6.25E-2</v>
      </c>
      <c r="J345" s="1">
        <v>1</v>
      </c>
      <c r="K345" s="1" t="str" cm="1">
        <f t="array" ref="K345">INDEX('dict-rhythm'!$A$1:$B$43,MATCH(TRUE,EXACT(J345,'dict-rhythm'!$A$1:$A$43),0),2)</f>
        <v>16</v>
      </c>
      <c r="L345" s="1" t="str">
        <f>_xlfn.IFNA(VLOOKUP(K345,'dict-rhythm'!$B$1:$C$53,2,0),K345)</f>
        <v>semiquaver</v>
      </c>
      <c r="M345" s="22"/>
      <c r="N345" s="22"/>
      <c r="O345" t="str">
        <f>IF(RIGHT($O$1,1)="#",VLOOKUP(D345,'dict-pitch'!$A$1:$C$50,2,0),VLOOKUP(D345,'dict-pitch'!$A$1:$C$50,3,0))</f>
        <v>F3</v>
      </c>
      <c r="P345" t="b">
        <f>OR(EXACT(E345,O345),EXACT(E345,VLOOKUP(D345,'dict-pitch'!$A$1:$D$50,3,0)),EXACT(E345,VLOOKUP(D345,'dict-pitch'!$A$1:$D$50,4,0)))</f>
        <v>1</v>
      </c>
    </row>
    <row r="346" spans="1:16" x14ac:dyDescent="0.25">
      <c r="A346">
        <v>846</v>
      </c>
      <c r="B346" s="85">
        <v>2</v>
      </c>
      <c r="C346" s="1">
        <f t="shared" si="15"/>
        <v>26</v>
      </c>
      <c r="D346" s="1">
        <v>55</v>
      </c>
      <c r="E346" s="1" t="s">
        <v>113</v>
      </c>
      <c r="F346" s="1">
        <v>2</v>
      </c>
      <c r="G346" s="1">
        <v>403</v>
      </c>
      <c r="H346" s="80">
        <f t="shared" si="16"/>
        <v>26.1875</v>
      </c>
      <c r="I346" s="80">
        <f t="shared" si="17"/>
        <v>6.25E-2</v>
      </c>
      <c r="J346" s="1">
        <v>1</v>
      </c>
      <c r="K346" s="1" t="str" cm="1">
        <f t="array" ref="K346">INDEX('dict-rhythm'!$A$1:$B$43,MATCH(TRUE,EXACT(J346,'dict-rhythm'!$A$1:$A$43),0),2)</f>
        <v>16</v>
      </c>
      <c r="L346" s="1" t="str">
        <f>_xlfn.IFNA(VLOOKUP(K346,'dict-rhythm'!$B$1:$C$53,2,0),K346)</f>
        <v>semiquaver</v>
      </c>
      <c r="M346" s="22"/>
      <c r="N346" s="22"/>
      <c r="O346" t="str">
        <f>IF(RIGHT($O$1,1)="#",VLOOKUP(D346,'dict-pitch'!$A$1:$C$50,2,0),VLOOKUP(D346,'dict-pitch'!$A$1:$C$50,3,0))</f>
        <v>G3</v>
      </c>
      <c r="P346" t="b">
        <f>OR(EXACT(E346,O346),EXACT(E346,VLOOKUP(D346,'dict-pitch'!$A$1:$D$50,3,0)),EXACT(E346,VLOOKUP(D346,'dict-pitch'!$A$1:$D$50,4,0)))</f>
        <v>1</v>
      </c>
    </row>
    <row r="347" spans="1:16" x14ac:dyDescent="0.25">
      <c r="A347">
        <v>846</v>
      </c>
      <c r="B347" s="85">
        <v>2</v>
      </c>
      <c r="C347" s="1">
        <f t="shared" si="15"/>
        <v>26</v>
      </c>
      <c r="D347" s="1">
        <v>57</v>
      </c>
      <c r="E347" s="1" t="s">
        <v>114</v>
      </c>
      <c r="F347" s="1">
        <v>2</v>
      </c>
      <c r="G347" s="1">
        <v>404</v>
      </c>
      <c r="H347" s="80">
        <f t="shared" si="16"/>
        <v>26.25</v>
      </c>
      <c r="I347" s="80">
        <f t="shared" si="17"/>
        <v>6.25E-2</v>
      </c>
      <c r="J347" s="1">
        <v>1</v>
      </c>
      <c r="K347" s="1" t="str" cm="1">
        <f t="array" ref="K347">INDEX('dict-rhythm'!$A$1:$B$43,MATCH(TRUE,EXACT(J347,'dict-rhythm'!$A$1:$A$43),0),2)</f>
        <v>16</v>
      </c>
      <c r="L347" s="1" t="str">
        <f>_xlfn.IFNA(VLOOKUP(K347,'dict-rhythm'!$B$1:$C$53,2,0),K347)</f>
        <v>semiquaver</v>
      </c>
      <c r="M347" s="22"/>
      <c r="N347" s="22"/>
      <c r="O347" t="str">
        <f>IF(RIGHT($O$1,1)="#",VLOOKUP(D347,'dict-pitch'!$A$1:$C$50,2,0),VLOOKUP(D347,'dict-pitch'!$A$1:$C$50,3,0))</f>
        <v>A3</v>
      </c>
      <c r="P347" t="b">
        <f>OR(EXACT(E347,O347),EXACT(E347,VLOOKUP(D347,'dict-pitch'!$A$1:$D$50,3,0)),EXACT(E347,VLOOKUP(D347,'dict-pitch'!$A$1:$D$50,4,0)))</f>
        <v>1</v>
      </c>
    </row>
    <row r="348" spans="1:16" x14ac:dyDescent="0.25">
      <c r="A348">
        <v>846</v>
      </c>
      <c r="B348" s="85">
        <v>2</v>
      </c>
      <c r="C348" s="1">
        <f t="shared" si="15"/>
        <v>26</v>
      </c>
      <c r="D348" s="1">
        <v>59</v>
      </c>
      <c r="E348" s="1" t="s">
        <v>120</v>
      </c>
      <c r="F348" s="1">
        <v>2</v>
      </c>
      <c r="G348" s="1">
        <v>405</v>
      </c>
      <c r="H348" s="80">
        <f t="shared" si="16"/>
        <v>26.3125</v>
      </c>
      <c r="I348" s="80">
        <f t="shared" si="17"/>
        <v>6.25E-2</v>
      </c>
      <c r="J348" s="1">
        <v>1</v>
      </c>
      <c r="K348" s="1" t="str" cm="1">
        <f t="array" ref="K348">INDEX('dict-rhythm'!$A$1:$B$43,MATCH(TRUE,EXACT(J348,'dict-rhythm'!$A$1:$A$43),0),2)</f>
        <v>16</v>
      </c>
      <c r="L348" s="1" t="str">
        <f>_xlfn.IFNA(VLOOKUP(K348,'dict-rhythm'!$B$1:$C$53,2,0),K348)</f>
        <v>semiquaver</v>
      </c>
      <c r="M348" s="22"/>
      <c r="N348" s="22"/>
      <c r="O348" t="str">
        <f>IF(RIGHT($O$1,1)="#",VLOOKUP(D348,'dict-pitch'!$A$1:$C$50,2,0),VLOOKUP(D348,'dict-pitch'!$A$1:$C$50,3,0))</f>
        <v>B3</v>
      </c>
      <c r="P348" t="b">
        <f>OR(EXACT(E348,O348),EXACT(E348,VLOOKUP(D348,'dict-pitch'!$A$1:$D$50,3,0)),EXACT(E348,VLOOKUP(D348,'dict-pitch'!$A$1:$D$50,4,0)))</f>
        <v>1</v>
      </c>
    </row>
    <row r="349" spans="1:16" x14ac:dyDescent="0.25">
      <c r="A349">
        <v>846</v>
      </c>
      <c r="B349" s="85">
        <v>2</v>
      </c>
      <c r="C349" s="1">
        <f t="shared" si="15"/>
        <v>26</v>
      </c>
      <c r="D349" s="1">
        <v>60</v>
      </c>
      <c r="E349" s="1" t="s">
        <v>121</v>
      </c>
      <c r="F349" s="1">
        <v>2</v>
      </c>
      <c r="G349" s="1">
        <v>406</v>
      </c>
      <c r="H349" s="80">
        <f t="shared" si="16"/>
        <v>26.375</v>
      </c>
      <c r="I349" s="80">
        <f t="shared" si="17"/>
        <v>6.25E-2</v>
      </c>
      <c r="J349" s="1">
        <v>1</v>
      </c>
      <c r="K349" s="1" t="str" cm="1">
        <f t="array" ref="K349">INDEX('dict-rhythm'!$A$1:$B$43,MATCH(TRUE,EXACT(J349,'dict-rhythm'!$A$1:$A$43),0),2)</f>
        <v>16</v>
      </c>
      <c r="L349" s="1" t="str">
        <f>_xlfn.IFNA(VLOOKUP(K349,'dict-rhythm'!$B$1:$C$53,2,0),K349)</f>
        <v>semiquaver</v>
      </c>
      <c r="M349" s="22"/>
      <c r="N349" s="22"/>
      <c r="O349" t="str">
        <f>IF(RIGHT($O$1,1)="#",VLOOKUP(D349,'dict-pitch'!$A$1:$C$50,2,0),VLOOKUP(D349,'dict-pitch'!$A$1:$C$50,3,0))</f>
        <v>C4</v>
      </c>
      <c r="P349" t="b">
        <f>OR(EXACT(E349,O349),EXACT(E349,VLOOKUP(D349,'dict-pitch'!$A$1:$D$50,3,0)),EXACT(E349,VLOOKUP(D349,'dict-pitch'!$A$1:$D$50,4,0)))</f>
        <v>1</v>
      </c>
    </row>
    <row r="350" spans="1:16" x14ac:dyDescent="0.25">
      <c r="A350">
        <v>846</v>
      </c>
      <c r="B350" s="85">
        <v>2</v>
      </c>
      <c r="C350" s="1">
        <f t="shared" si="15"/>
        <v>26</v>
      </c>
      <c r="D350" s="1">
        <v>57</v>
      </c>
      <c r="E350" s="1" t="s">
        <v>114</v>
      </c>
      <c r="F350" s="1">
        <v>-3</v>
      </c>
      <c r="G350" s="1">
        <v>407</v>
      </c>
      <c r="H350" s="80">
        <f t="shared" si="16"/>
        <v>26.4375</v>
      </c>
      <c r="I350" s="80">
        <f t="shared" si="17"/>
        <v>6.25E-2</v>
      </c>
      <c r="J350" s="1">
        <v>1</v>
      </c>
      <c r="K350" s="1" t="str" cm="1">
        <f t="array" ref="K350">INDEX('dict-rhythm'!$A$1:$B$43,MATCH(TRUE,EXACT(J350,'dict-rhythm'!$A$1:$A$43),0),2)</f>
        <v>16</v>
      </c>
      <c r="L350" s="1" t="str">
        <f>_xlfn.IFNA(VLOOKUP(K350,'dict-rhythm'!$B$1:$C$53,2,0),K350)</f>
        <v>semiquaver</v>
      </c>
      <c r="M350" s="22"/>
      <c r="N350" s="22"/>
      <c r="O350" t="str">
        <f>IF(RIGHT($O$1,1)="#",VLOOKUP(D350,'dict-pitch'!$A$1:$C$50,2,0),VLOOKUP(D350,'dict-pitch'!$A$1:$C$50,3,0))</f>
        <v>A3</v>
      </c>
      <c r="P350" t="b">
        <f>OR(EXACT(E350,O350),EXACT(E350,VLOOKUP(D350,'dict-pitch'!$A$1:$D$50,3,0)),EXACT(E350,VLOOKUP(D350,'dict-pitch'!$A$1:$D$50,4,0)))</f>
        <v>1</v>
      </c>
    </row>
    <row r="351" spans="1:16" x14ac:dyDescent="0.25">
      <c r="A351">
        <v>846</v>
      </c>
      <c r="B351" s="85">
        <v>2</v>
      </c>
      <c r="C351" s="1">
        <f t="shared" si="15"/>
        <v>26</v>
      </c>
      <c r="D351" s="1">
        <v>59</v>
      </c>
      <c r="E351" s="1" t="s">
        <v>120</v>
      </c>
      <c r="F351" s="1">
        <v>2</v>
      </c>
      <c r="G351" s="1">
        <v>408</v>
      </c>
      <c r="H351" s="80">
        <f t="shared" si="16"/>
        <v>26.5</v>
      </c>
      <c r="I351" s="80">
        <f t="shared" si="17"/>
        <v>0.5</v>
      </c>
      <c r="J351" s="1">
        <v>8</v>
      </c>
      <c r="K351" s="1" t="str" cm="1">
        <f t="array" ref="K351">INDEX('dict-rhythm'!$A$1:$B$43,MATCH(TRUE,EXACT(J351,'dict-rhythm'!$A$1:$A$43),0),2)</f>
        <v>2</v>
      </c>
      <c r="L351" s="1" t="str">
        <f>_xlfn.IFNA(VLOOKUP(K351,'dict-rhythm'!$B$1:$C$53,2,0),K351)</f>
        <v>minim</v>
      </c>
      <c r="M351" s="23"/>
      <c r="N351" s="23"/>
      <c r="O351" t="str">
        <f>IF(RIGHT($O$1,1)="#",VLOOKUP(D351,'dict-pitch'!$A$1:$C$50,2,0),VLOOKUP(D351,'dict-pitch'!$A$1:$C$50,3,0))</f>
        <v>B3</v>
      </c>
      <c r="P351" t="b">
        <f>OR(EXACT(E351,O351),EXACT(E351,VLOOKUP(D351,'dict-pitch'!$A$1:$D$50,3,0)),EXACT(E351,VLOOKUP(D351,'dict-pitch'!$A$1:$D$50,4,0)))</f>
        <v>1</v>
      </c>
    </row>
    <row r="352" spans="1:16" x14ac:dyDescent="0.25">
      <c r="A352">
        <v>846</v>
      </c>
      <c r="B352" s="85">
        <v>2</v>
      </c>
      <c r="C352" s="1">
        <f t="shared" si="15"/>
        <v>27</v>
      </c>
      <c r="D352" s="1">
        <v>60</v>
      </c>
      <c r="E352" s="1" t="s">
        <v>121</v>
      </c>
      <c r="F352" s="1">
        <v>2</v>
      </c>
      <c r="G352" s="1">
        <v>416</v>
      </c>
      <c r="H352" s="80">
        <f t="shared" si="16"/>
        <v>27</v>
      </c>
      <c r="I352" s="80">
        <f t="shared" si="17"/>
        <v>1</v>
      </c>
      <c r="J352" s="1">
        <v>16</v>
      </c>
      <c r="K352" s="1" t="str" cm="1">
        <f t="array" ref="K352">INDEX('dict-rhythm'!$A$1:$B$43,MATCH(TRUE,EXACT(J352,'dict-rhythm'!$A$1:$A$43),0),2)</f>
        <v>1</v>
      </c>
      <c r="L352" s="1" t="str">
        <f>_xlfn.IFNA(VLOOKUP(K352,'dict-rhythm'!$B$1:$C$53,2,0),K352)</f>
        <v>semibreve</v>
      </c>
      <c r="M352" s="26"/>
      <c r="N352" s="26"/>
      <c r="O352" t="str">
        <f>IF(RIGHT($O$1,1)="#",VLOOKUP(D352,'dict-pitch'!$A$1:$C$50,2,0),VLOOKUP(D352,'dict-pitch'!$A$1:$C$50,3,0))</f>
        <v>C4</v>
      </c>
      <c r="P352" t="b">
        <f>OR(EXACT(E352,O352),EXACT(E352,VLOOKUP(D352,'dict-pitch'!$A$1:$D$50,3,0)),EXACT(E352,VLOOKUP(D352,'dict-pitch'!$A$1:$D$50,4,0)))</f>
        <v>1</v>
      </c>
    </row>
    <row r="353" spans="1:16" x14ac:dyDescent="0.25">
      <c r="A353">
        <v>846</v>
      </c>
      <c r="B353" s="85">
        <v>3</v>
      </c>
      <c r="C353" s="1">
        <f t="shared" si="15"/>
        <v>1</v>
      </c>
      <c r="D353" s="1">
        <v>0</v>
      </c>
      <c r="E353" s="1" t="s">
        <v>108</v>
      </c>
      <c r="F353" s="1">
        <v>0</v>
      </c>
      <c r="G353" s="1">
        <v>0</v>
      </c>
      <c r="H353" s="80">
        <f t="shared" si="16"/>
        <v>1</v>
      </c>
      <c r="I353" s="80">
        <f t="shared" si="17"/>
        <v>0.125</v>
      </c>
      <c r="J353" s="1">
        <v>2</v>
      </c>
      <c r="K353" s="1" t="str" cm="1">
        <f t="array" ref="K353">INDEX('dict-rhythm'!$A$1:$B$43,MATCH(TRUE,EXACT(J353,'dict-rhythm'!$A$1:$A$43),0),2)</f>
        <v>8</v>
      </c>
      <c r="L353" s="1" t="str">
        <f>_xlfn.IFNA(VLOOKUP(K353,'dict-rhythm'!$B$1:$C$53,2,0),K353)</f>
        <v>quaver note</v>
      </c>
      <c r="M353" s="24"/>
      <c r="N353" s="24"/>
      <c r="O353" t="str">
        <f>IF(RIGHT($O$1,1)="#",VLOOKUP(D353,'dict-pitch'!$A$1:$C$50,2,0),VLOOKUP(D353,'dict-pitch'!$A$1:$C$50,3,0))</f>
        <v>r</v>
      </c>
      <c r="P353" t="b">
        <f>OR(EXACT(E353,O353),EXACT(E353,VLOOKUP(D353,'dict-pitch'!$A$1:$D$50,3,0)),EXACT(E353,VLOOKUP(D353,'dict-pitch'!$A$1:$D$50,4,0)))</f>
        <v>1</v>
      </c>
    </row>
    <row r="354" spans="1:16" x14ac:dyDescent="0.25">
      <c r="A354">
        <v>846</v>
      </c>
      <c r="B354" s="85">
        <v>3</v>
      </c>
      <c r="C354" s="1">
        <f t="shared" si="15"/>
        <v>1</v>
      </c>
      <c r="D354" s="1">
        <v>60</v>
      </c>
      <c r="E354" s="1" t="s">
        <v>121</v>
      </c>
      <c r="F354" s="1">
        <v>0</v>
      </c>
      <c r="G354" s="1">
        <v>2</v>
      </c>
      <c r="H354" s="80">
        <f t="shared" si="16"/>
        <v>1.125</v>
      </c>
      <c r="I354" s="80">
        <f t="shared" si="17"/>
        <v>0.125</v>
      </c>
      <c r="J354" s="1">
        <v>2</v>
      </c>
      <c r="K354" s="1" t="str" cm="1">
        <f t="array" ref="K354">INDEX('dict-rhythm'!$A$1:$B$43,MATCH(TRUE,EXACT(J354,'dict-rhythm'!$A$1:$A$43),0),2)</f>
        <v>8</v>
      </c>
      <c r="L354" s="1" t="str">
        <f>_xlfn.IFNA(VLOOKUP(K354,'dict-rhythm'!$B$1:$C$53,2,0),K354)</f>
        <v>quaver note</v>
      </c>
      <c r="M354" s="21" t="s">
        <v>7</v>
      </c>
      <c r="N354" s="21" t="s">
        <v>7</v>
      </c>
      <c r="O354" t="str">
        <f>IF(RIGHT($O$1,1)="#",VLOOKUP(D354,'dict-pitch'!$A$1:$C$50,2,0),VLOOKUP(D354,'dict-pitch'!$A$1:$C$50,3,0))</f>
        <v>C4</v>
      </c>
      <c r="P354" t="b">
        <f>OR(EXACT(E354,O354),EXACT(E354,VLOOKUP(D354,'dict-pitch'!$A$1:$D$50,3,0)),EXACT(E354,VLOOKUP(D354,'dict-pitch'!$A$1:$D$50,4,0)))</f>
        <v>1</v>
      </c>
    </row>
    <row r="355" spans="1:16" x14ac:dyDescent="0.25">
      <c r="A355">
        <v>846</v>
      </c>
      <c r="B355" s="85">
        <v>3</v>
      </c>
      <c r="C355" s="1">
        <f t="shared" si="15"/>
        <v>1</v>
      </c>
      <c r="D355" s="1">
        <v>62</v>
      </c>
      <c r="E355" s="1" t="s">
        <v>122</v>
      </c>
      <c r="F355" s="1">
        <v>2</v>
      </c>
      <c r="G355" s="1">
        <v>4</v>
      </c>
      <c r="H355" s="80">
        <f t="shared" si="16"/>
        <v>1.25</v>
      </c>
      <c r="I355" s="80">
        <f t="shared" si="17"/>
        <v>0.125</v>
      </c>
      <c r="J355" s="1">
        <v>2</v>
      </c>
      <c r="K355" s="1" t="str" cm="1">
        <f t="array" ref="K355">INDEX('dict-rhythm'!$A$1:$B$43,MATCH(TRUE,EXACT(J355,'dict-rhythm'!$A$1:$A$43),0),2)</f>
        <v>8</v>
      </c>
      <c r="L355" s="1" t="str">
        <f>_xlfn.IFNA(VLOOKUP(K355,'dict-rhythm'!$B$1:$C$53,2,0),K355)</f>
        <v>quaver note</v>
      </c>
      <c r="M355" s="21" t="s">
        <v>7</v>
      </c>
      <c r="N355" s="21" t="s">
        <v>7</v>
      </c>
      <c r="O355" t="str">
        <f>IF(RIGHT($O$1,1)="#",VLOOKUP(D355,'dict-pitch'!$A$1:$C$50,2,0),VLOOKUP(D355,'dict-pitch'!$A$1:$C$50,3,0))</f>
        <v>D4</v>
      </c>
      <c r="P355" t="b">
        <f>OR(EXACT(E355,O355),EXACT(E355,VLOOKUP(D355,'dict-pitch'!$A$1:$D$50,3,0)),EXACT(E355,VLOOKUP(D355,'dict-pitch'!$A$1:$D$50,4,0)))</f>
        <v>1</v>
      </c>
    </row>
    <row r="356" spans="1:16" x14ac:dyDescent="0.25">
      <c r="A356">
        <v>846</v>
      </c>
      <c r="B356" s="85">
        <v>3</v>
      </c>
      <c r="C356" s="1">
        <f t="shared" si="15"/>
        <v>1</v>
      </c>
      <c r="D356" s="1">
        <v>64</v>
      </c>
      <c r="E356" s="1" t="s">
        <v>127</v>
      </c>
      <c r="F356" s="1">
        <v>2</v>
      </c>
      <c r="G356" s="1">
        <v>6</v>
      </c>
      <c r="H356" s="80">
        <f t="shared" si="16"/>
        <v>1.375</v>
      </c>
      <c r="I356" s="80">
        <f t="shared" si="17"/>
        <v>0.125</v>
      </c>
      <c r="J356" s="1">
        <v>2</v>
      </c>
      <c r="K356" s="1" t="str" cm="1">
        <f t="array" ref="K356">INDEX('dict-rhythm'!$A$1:$B$43,MATCH(TRUE,EXACT(J356,'dict-rhythm'!$A$1:$A$43),0),2)</f>
        <v>8</v>
      </c>
      <c r="L356" s="1" t="str">
        <f>_xlfn.IFNA(VLOOKUP(K356,'dict-rhythm'!$B$1:$C$53,2,0),K356)</f>
        <v>quaver note</v>
      </c>
      <c r="M356" s="21" t="s">
        <v>7</v>
      </c>
      <c r="N356" s="21" t="s">
        <v>7</v>
      </c>
      <c r="O356" t="str">
        <f>IF(RIGHT($O$1,1)="#",VLOOKUP(D356,'dict-pitch'!$A$1:$C$50,2,0),VLOOKUP(D356,'dict-pitch'!$A$1:$C$50,3,0))</f>
        <v>E4</v>
      </c>
      <c r="P356" t="b">
        <f>OR(EXACT(E356,O356),EXACT(E356,VLOOKUP(D356,'dict-pitch'!$A$1:$D$50,3,0)),EXACT(E356,VLOOKUP(D356,'dict-pitch'!$A$1:$D$50,4,0)))</f>
        <v>1</v>
      </c>
    </row>
    <row r="357" spans="1:16" x14ac:dyDescent="0.25">
      <c r="A357">
        <v>846</v>
      </c>
      <c r="B357" s="85">
        <v>3</v>
      </c>
      <c r="C357" s="1">
        <f t="shared" si="15"/>
        <v>1</v>
      </c>
      <c r="D357" s="1">
        <v>65</v>
      </c>
      <c r="E357" s="1" t="s">
        <v>130</v>
      </c>
      <c r="F357" s="1">
        <v>2</v>
      </c>
      <c r="G357" s="1">
        <v>8</v>
      </c>
      <c r="H357" s="80">
        <f t="shared" si="16"/>
        <v>1.5</v>
      </c>
      <c r="I357" s="80">
        <f t="shared" si="17"/>
        <v>0.1875</v>
      </c>
      <c r="J357" s="1">
        <v>3</v>
      </c>
      <c r="K357" s="1" t="str" cm="1">
        <f t="array" ref="K357">INDEX('dict-rhythm'!$A$1:$B$43,MATCH(TRUE,EXACT(J357,'dict-rhythm'!$A$1:$A$43),0),2)</f>
        <v>8.</v>
      </c>
      <c r="L357" s="1" t="str">
        <f>_xlfn.IFNA(VLOOKUP(K357,'dict-rhythm'!$B$1:$C$53,2,0),K357)</f>
        <v>dotted quaver</v>
      </c>
      <c r="M357" s="21" t="s">
        <v>7</v>
      </c>
      <c r="N357" s="21" t="s">
        <v>7</v>
      </c>
      <c r="O357" t="str">
        <f>IF(RIGHT($O$1,1)="#",VLOOKUP(D357,'dict-pitch'!$A$1:$C$50,2,0),VLOOKUP(D357,'dict-pitch'!$A$1:$C$50,3,0))</f>
        <v>F4</v>
      </c>
      <c r="P357" t="b">
        <f>OR(EXACT(E357,O357),EXACT(E357,VLOOKUP(D357,'dict-pitch'!$A$1:$D$50,3,0)),EXACT(E357,VLOOKUP(D357,'dict-pitch'!$A$1:$D$50,4,0)))</f>
        <v>1</v>
      </c>
    </row>
    <row r="358" spans="1:16" x14ac:dyDescent="0.25">
      <c r="A358">
        <v>846</v>
      </c>
      <c r="B358" s="85">
        <v>3</v>
      </c>
      <c r="C358" s="1">
        <f t="shared" si="15"/>
        <v>1</v>
      </c>
      <c r="D358" s="1">
        <v>67</v>
      </c>
      <c r="E358" s="1" t="s">
        <v>132</v>
      </c>
      <c r="F358" s="1">
        <v>2</v>
      </c>
      <c r="G358" s="1">
        <v>11</v>
      </c>
      <c r="H358" s="80">
        <f t="shared" si="16"/>
        <v>1.6875</v>
      </c>
      <c r="I358" s="80">
        <f t="shared" si="17"/>
        <v>3.125E-2</v>
      </c>
      <c r="J358" s="1">
        <v>0.5</v>
      </c>
      <c r="K358" s="1" t="str" cm="1">
        <f t="array" ref="K358">INDEX('dict-rhythm'!$A$1:$B$43,MATCH(TRUE,EXACT(J358,'dict-rhythm'!$A$1:$A$43),0),2)</f>
        <v>32</v>
      </c>
      <c r="L358" s="1" t="str">
        <f>_xlfn.IFNA(VLOOKUP(K358,'dict-rhythm'!$B$1:$C$53,2,0),K358)</f>
        <v>demisemiquaver</v>
      </c>
      <c r="M358" s="21" t="s">
        <v>7</v>
      </c>
      <c r="N358" s="21" t="s">
        <v>7</v>
      </c>
      <c r="O358" t="str">
        <f>IF(RIGHT($O$1,1)="#",VLOOKUP(D358,'dict-pitch'!$A$1:$C$50,2,0),VLOOKUP(D358,'dict-pitch'!$A$1:$C$50,3,0))</f>
        <v>G4</v>
      </c>
      <c r="P358" t="b">
        <f>OR(EXACT(E358,O358),EXACT(E358,VLOOKUP(D358,'dict-pitch'!$A$1:$D$50,3,0)),EXACT(E358,VLOOKUP(D358,'dict-pitch'!$A$1:$D$50,4,0)))</f>
        <v>1</v>
      </c>
    </row>
    <row r="359" spans="1:16" x14ac:dyDescent="0.25">
      <c r="A359">
        <v>846</v>
      </c>
      <c r="B359" s="85">
        <v>3</v>
      </c>
      <c r="C359" s="1">
        <f t="shared" si="15"/>
        <v>1</v>
      </c>
      <c r="D359" s="1">
        <v>65</v>
      </c>
      <c r="E359" s="1" t="s">
        <v>130</v>
      </c>
      <c r="F359" s="1">
        <v>-2</v>
      </c>
      <c r="G359" s="1">
        <v>11.5</v>
      </c>
      <c r="H359" s="80">
        <f t="shared" si="16"/>
        <v>1.71875</v>
      </c>
      <c r="I359" s="80">
        <f t="shared" si="17"/>
        <v>3.125E-2</v>
      </c>
      <c r="J359" s="1">
        <v>0.5</v>
      </c>
      <c r="K359" s="1" t="str" cm="1">
        <f t="array" ref="K359">INDEX('dict-rhythm'!$A$1:$B$43,MATCH(TRUE,EXACT(J359,'dict-rhythm'!$A$1:$A$43),0),2)</f>
        <v>32</v>
      </c>
      <c r="L359" s="1" t="str">
        <f>_xlfn.IFNA(VLOOKUP(K359,'dict-rhythm'!$B$1:$C$53,2,0),K359)</f>
        <v>demisemiquaver</v>
      </c>
      <c r="M359" s="21" t="s">
        <v>7</v>
      </c>
      <c r="N359" s="21" t="s">
        <v>7</v>
      </c>
      <c r="O359" t="str">
        <f>IF(RIGHT($O$1,1)="#",VLOOKUP(D359,'dict-pitch'!$A$1:$C$50,2,0),VLOOKUP(D359,'dict-pitch'!$A$1:$C$50,3,0))</f>
        <v>F4</v>
      </c>
      <c r="P359" t="b">
        <f>OR(EXACT(E359,O359),EXACT(E359,VLOOKUP(D359,'dict-pitch'!$A$1:$D$50,3,0)),EXACT(E359,VLOOKUP(D359,'dict-pitch'!$A$1:$D$50,4,0)))</f>
        <v>1</v>
      </c>
    </row>
    <row r="360" spans="1:16" x14ac:dyDescent="0.25">
      <c r="A360">
        <v>846</v>
      </c>
      <c r="B360" s="85">
        <v>3</v>
      </c>
      <c r="C360" s="1">
        <f t="shared" si="15"/>
        <v>1</v>
      </c>
      <c r="D360" s="1">
        <v>64</v>
      </c>
      <c r="E360" s="1" t="s">
        <v>127</v>
      </c>
      <c r="F360" s="1">
        <v>-2</v>
      </c>
      <c r="G360" s="1">
        <v>12</v>
      </c>
      <c r="H360" s="80">
        <f t="shared" si="16"/>
        <v>1.75</v>
      </c>
      <c r="I360" s="80">
        <f t="shared" si="17"/>
        <v>0.125</v>
      </c>
      <c r="J360" s="1">
        <v>2</v>
      </c>
      <c r="K360" s="1" t="str" cm="1">
        <f t="array" ref="K360">INDEX('dict-rhythm'!$A$1:$B$43,MATCH(TRUE,EXACT(J360,'dict-rhythm'!$A$1:$A$43),0),2)</f>
        <v>8</v>
      </c>
      <c r="L360" s="1" t="str">
        <f>_xlfn.IFNA(VLOOKUP(K360,'dict-rhythm'!$B$1:$C$53,2,0),K360)</f>
        <v>quaver note</v>
      </c>
      <c r="M360" s="21" t="s">
        <v>7</v>
      </c>
      <c r="N360" s="21" t="s">
        <v>7</v>
      </c>
      <c r="O360" t="str">
        <f>IF(RIGHT($O$1,1)="#",VLOOKUP(D360,'dict-pitch'!$A$1:$C$50,2,0),VLOOKUP(D360,'dict-pitch'!$A$1:$C$50,3,0))</f>
        <v>E4</v>
      </c>
      <c r="P360" t="b">
        <f>OR(EXACT(E360,O360),EXACT(E360,VLOOKUP(D360,'dict-pitch'!$A$1:$D$50,3,0)),EXACT(E360,VLOOKUP(D360,'dict-pitch'!$A$1:$D$50,4,0)))</f>
        <v>1</v>
      </c>
    </row>
    <row r="361" spans="1:16" x14ac:dyDescent="0.25">
      <c r="A361">
        <v>846</v>
      </c>
      <c r="B361" s="85">
        <v>3</v>
      </c>
      <c r="C361" s="1">
        <f t="shared" si="15"/>
        <v>1</v>
      </c>
      <c r="D361" s="1">
        <v>69</v>
      </c>
      <c r="E361" s="1" t="s">
        <v>133</v>
      </c>
      <c r="F361" s="1">
        <v>4</v>
      </c>
      <c r="G361" s="1">
        <v>14</v>
      </c>
      <c r="H361" s="80">
        <f t="shared" si="16"/>
        <v>1.875</v>
      </c>
      <c r="I361" s="80">
        <f t="shared" si="17"/>
        <v>0.125</v>
      </c>
      <c r="J361" s="1">
        <v>2</v>
      </c>
      <c r="K361" s="1" t="str" cm="1">
        <f t="array" ref="K361">INDEX('dict-rhythm'!$A$1:$B$43,MATCH(TRUE,EXACT(J361,'dict-rhythm'!$A$1:$A$43),0),2)</f>
        <v>8</v>
      </c>
      <c r="L361" s="1" t="str">
        <f>_xlfn.IFNA(VLOOKUP(K361,'dict-rhythm'!$B$1:$C$53,2,0),K361)</f>
        <v>quaver note</v>
      </c>
      <c r="M361" s="21" t="s">
        <v>7</v>
      </c>
      <c r="N361" s="21" t="s">
        <v>7</v>
      </c>
      <c r="O361" t="str">
        <f>IF(RIGHT($O$1,1)="#",VLOOKUP(D361,'dict-pitch'!$A$1:$C$50,2,0),VLOOKUP(D361,'dict-pitch'!$A$1:$C$50,3,0))</f>
        <v>A4</v>
      </c>
      <c r="P361" t="b">
        <f>OR(EXACT(E361,O361),EXACT(E361,VLOOKUP(D361,'dict-pitch'!$A$1:$D$50,3,0)),EXACT(E361,VLOOKUP(D361,'dict-pitch'!$A$1:$D$50,4,0)))</f>
        <v>1</v>
      </c>
    </row>
    <row r="362" spans="1:16" x14ac:dyDescent="0.25">
      <c r="A362">
        <v>846</v>
      </c>
      <c r="B362" s="85">
        <v>3</v>
      </c>
      <c r="C362" s="1">
        <f t="shared" si="15"/>
        <v>2</v>
      </c>
      <c r="D362" s="1">
        <v>62</v>
      </c>
      <c r="E362" s="1" t="s">
        <v>122</v>
      </c>
      <c r="F362" s="1">
        <v>-5</v>
      </c>
      <c r="G362" s="1">
        <v>16</v>
      </c>
      <c r="H362" s="80">
        <f t="shared" si="16"/>
        <v>2</v>
      </c>
      <c r="I362" s="80">
        <f t="shared" si="17"/>
        <v>0.125</v>
      </c>
      <c r="J362" s="1">
        <v>2</v>
      </c>
      <c r="K362" s="1" t="str" cm="1">
        <f t="array" ref="K362">INDEX('dict-rhythm'!$A$1:$B$43,MATCH(TRUE,EXACT(J362,'dict-rhythm'!$A$1:$A$43),0),2)</f>
        <v>8</v>
      </c>
      <c r="L362" s="1" t="str">
        <f>_xlfn.IFNA(VLOOKUP(K362,'dict-rhythm'!$B$1:$C$53,2,0),K362)</f>
        <v>quaver note</v>
      </c>
      <c r="M362" s="21" t="s">
        <v>7</v>
      </c>
      <c r="N362" s="21" t="s">
        <v>7</v>
      </c>
      <c r="O362" t="str">
        <f>IF(RIGHT($O$1,1)="#",VLOOKUP(D362,'dict-pitch'!$A$1:$C$50,2,0),VLOOKUP(D362,'dict-pitch'!$A$1:$C$50,3,0))</f>
        <v>D4</v>
      </c>
      <c r="P362" t="b">
        <f>OR(EXACT(E362,O362),EXACT(E362,VLOOKUP(D362,'dict-pitch'!$A$1:$D$50,3,0)),EXACT(E362,VLOOKUP(D362,'dict-pitch'!$A$1:$D$50,4,0)))</f>
        <v>1</v>
      </c>
    </row>
    <row r="363" spans="1:16" x14ac:dyDescent="0.25">
      <c r="A363">
        <v>846</v>
      </c>
      <c r="B363" s="85">
        <v>3</v>
      </c>
      <c r="C363" s="1">
        <f t="shared" si="15"/>
        <v>2</v>
      </c>
      <c r="D363" s="1">
        <v>67</v>
      </c>
      <c r="E363" s="1" t="s">
        <v>132</v>
      </c>
      <c r="F363" s="1">
        <v>4</v>
      </c>
      <c r="G363" s="1">
        <v>18</v>
      </c>
      <c r="H363" s="80">
        <f t="shared" si="16"/>
        <v>2.125</v>
      </c>
      <c r="I363" s="80">
        <f t="shared" si="17"/>
        <v>0.1875</v>
      </c>
      <c r="J363" s="1">
        <v>3</v>
      </c>
      <c r="K363" s="1" t="str" cm="1">
        <f t="array" ref="K363">INDEX('dict-rhythm'!$A$1:$B$43,MATCH(TRUE,EXACT(J363,'dict-rhythm'!$A$1:$A$43),0),2)</f>
        <v>8.</v>
      </c>
      <c r="L363" s="1" t="str">
        <f>_xlfn.IFNA(VLOOKUP(K363,'dict-rhythm'!$B$1:$C$53,2,0),K363)</f>
        <v>dotted quaver</v>
      </c>
      <c r="M363" s="21" t="s">
        <v>7</v>
      </c>
      <c r="N363" s="21" t="s">
        <v>7</v>
      </c>
      <c r="O363" t="str">
        <f>IF(RIGHT($O$1,1)="#",VLOOKUP(D363,'dict-pitch'!$A$1:$C$50,2,0),VLOOKUP(D363,'dict-pitch'!$A$1:$C$50,3,0))</f>
        <v>G4</v>
      </c>
      <c r="P363" t="b">
        <f>OR(EXACT(E363,O363),EXACT(E363,VLOOKUP(D363,'dict-pitch'!$A$1:$D$50,3,0)),EXACT(E363,VLOOKUP(D363,'dict-pitch'!$A$1:$D$50,4,0)))</f>
        <v>1</v>
      </c>
    </row>
    <row r="364" spans="1:16" x14ac:dyDescent="0.25">
      <c r="A364">
        <v>846</v>
      </c>
      <c r="B364" s="85">
        <v>3</v>
      </c>
      <c r="C364" s="1">
        <f t="shared" si="15"/>
        <v>2</v>
      </c>
      <c r="D364" s="1">
        <v>69</v>
      </c>
      <c r="E364" s="1" t="s">
        <v>133</v>
      </c>
      <c r="F364" s="1">
        <v>2</v>
      </c>
      <c r="G364" s="1">
        <v>21</v>
      </c>
      <c r="H364" s="80">
        <f t="shared" si="16"/>
        <v>2.3125</v>
      </c>
      <c r="I364" s="80">
        <f t="shared" si="17"/>
        <v>6.25E-2</v>
      </c>
      <c r="J364" s="1">
        <v>1</v>
      </c>
      <c r="K364" s="1" t="str" cm="1">
        <f t="array" ref="K364">INDEX('dict-rhythm'!$A$1:$B$43,MATCH(TRUE,EXACT(J364,'dict-rhythm'!$A$1:$A$43),0),2)</f>
        <v>16</v>
      </c>
      <c r="L364" s="1" t="str">
        <f>_xlfn.IFNA(VLOOKUP(K364,'dict-rhythm'!$B$1:$C$53,2,0),K364)</f>
        <v>semiquaver</v>
      </c>
      <c r="M364" s="21" t="s">
        <v>7</v>
      </c>
      <c r="N364" s="21" t="s">
        <v>7</v>
      </c>
      <c r="O364" t="str">
        <f>IF(RIGHT($O$1,1)="#",VLOOKUP(D364,'dict-pitch'!$A$1:$C$50,2,0),VLOOKUP(D364,'dict-pitch'!$A$1:$C$50,3,0))</f>
        <v>A4</v>
      </c>
      <c r="P364" t="b">
        <f>OR(EXACT(E364,O364),EXACT(E364,VLOOKUP(D364,'dict-pitch'!$A$1:$D$50,3,0)),EXACT(E364,VLOOKUP(D364,'dict-pitch'!$A$1:$D$50,4,0)))</f>
        <v>1</v>
      </c>
    </row>
    <row r="365" spans="1:16" x14ac:dyDescent="0.25">
      <c r="A365">
        <v>846</v>
      </c>
      <c r="B365" s="85">
        <v>3</v>
      </c>
      <c r="C365" s="1">
        <f t="shared" si="15"/>
        <v>2</v>
      </c>
      <c r="D365" s="1">
        <v>67</v>
      </c>
      <c r="E365" s="1" t="s">
        <v>132</v>
      </c>
      <c r="F365" s="1">
        <v>-2</v>
      </c>
      <c r="G365" s="1">
        <v>22</v>
      </c>
      <c r="H365" s="80">
        <f t="shared" si="16"/>
        <v>2.375</v>
      </c>
      <c r="I365" s="80">
        <f t="shared" si="17"/>
        <v>6.25E-2</v>
      </c>
      <c r="J365" s="1">
        <v>1</v>
      </c>
      <c r="K365" s="1" t="str" cm="1">
        <f t="array" ref="K365">INDEX('dict-rhythm'!$A$1:$B$43,MATCH(TRUE,EXACT(J365,'dict-rhythm'!$A$1:$A$43),0),2)</f>
        <v>16</v>
      </c>
      <c r="L365" s="1" t="str">
        <f>_xlfn.IFNA(VLOOKUP(K365,'dict-rhythm'!$B$1:$C$53,2,0),K365)</f>
        <v>semiquaver</v>
      </c>
      <c r="M365" s="21" t="s">
        <v>7</v>
      </c>
      <c r="N365" s="21" t="s">
        <v>7</v>
      </c>
      <c r="O365" t="str">
        <f>IF(RIGHT($O$1,1)="#",VLOOKUP(D365,'dict-pitch'!$A$1:$C$50,2,0),VLOOKUP(D365,'dict-pitch'!$A$1:$C$50,3,0))</f>
        <v>G4</v>
      </c>
      <c r="P365" t="b">
        <f>OR(EXACT(E365,O365),EXACT(E365,VLOOKUP(D365,'dict-pitch'!$A$1:$D$50,3,0)),EXACT(E365,VLOOKUP(D365,'dict-pitch'!$A$1:$D$50,4,0)))</f>
        <v>1</v>
      </c>
    </row>
    <row r="366" spans="1:16" x14ac:dyDescent="0.25">
      <c r="A366">
        <v>846</v>
      </c>
      <c r="B366" s="85">
        <v>3</v>
      </c>
      <c r="C366" s="1">
        <f t="shared" si="15"/>
        <v>2</v>
      </c>
      <c r="D366" s="1">
        <v>65</v>
      </c>
      <c r="E366" s="1" t="s">
        <v>130</v>
      </c>
      <c r="F366" s="1">
        <v>-2</v>
      </c>
      <c r="G366" s="1">
        <v>23</v>
      </c>
      <c r="H366" s="80">
        <f t="shared" si="16"/>
        <v>2.4375</v>
      </c>
      <c r="I366" s="80">
        <f t="shared" si="17"/>
        <v>6.25E-2</v>
      </c>
      <c r="J366" s="1">
        <v>1</v>
      </c>
      <c r="K366" s="1" t="str" cm="1">
        <f t="array" ref="K366">INDEX('dict-rhythm'!$A$1:$B$43,MATCH(TRUE,EXACT(J366,'dict-rhythm'!$A$1:$A$43),0),2)</f>
        <v>16</v>
      </c>
      <c r="L366" s="1" t="str">
        <f>_xlfn.IFNA(VLOOKUP(K366,'dict-rhythm'!$B$1:$C$53,2,0),K366)</f>
        <v>semiquaver</v>
      </c>
      <c r="M366" s="21" t="s">
        <v>7</v>
      </c>
      <c r="N366" s="21" t="s">
        <v>7</v>
      </c>
      <c r="O366" t="str">
        <f>IF(RIGHT($O$1,1)="#",VLOOKUP(D366,'dict-pitch'!$A$1:$C$50,2,0),VLOOKUP(D366,'dict-pitch'!$A$1:$C$50,3,0))</f>
        <v>F4</v>
      </c>
      <c r="P366" t="b">
        <f>OR(EXACT(E366,O366),EXACT(E366,VLOOKUP(D366,'dict-pitch'!$A$1:$D$50,3,0)),EXACT(E366,VLOOKUP(D366,'dict-pitch'!$A$1:$D$50,4,0)))</f>
        <v>1</v>
      </c>
    </row>
    <row r="367" spans="1:16" x14ac:dyDescent="0.25">
      <c r="A367">
        <v>846</v>
      </c>
      <c r="B367" s="85">
        <v>3</v>
      </c>
      <c r="C367" s="1">
        <f t="shared" si="15"/>
        <v>2</v>
      </c>
      <c r="D367" s="1">
        <v>64</v>
      </c>
      <c r="E367" s="1" t="s">
        <v>127</v>
      </c>
      <c r="F367" s="1">
        <v>-2</v>
      </c>
      <c r="G367" s="1">
        <v>24</v>
      </c>
      <c r="H367" s="80">
        <f t="shared" si="16"/>
        <v>2.5</v>
      </c>
      <c r="I367" s="80">
        <f t="shared" si="17"/>
        <v>6.25E-2</v>
      </c>
      <c r="J367" s="1">
        <v>1</v>
      </c>
      <c r="K367" s="1" t="str" cm="1">
        <f t="array" ref="K367">INDEX('dict-rhythm'!$A$1:$B$43,MATCH(TRUE,EXACT(J367,'dict-rhythm'!$A$1:$A$43),0),2)</f>
        <v>16</v>
      </c>
      <c r="L367" s="1" t="str">
        <f>_xlfn.IFNA(VLOOKUP(K367,'dict-rhythm'!$B$1:$C$53,2,0),K367)</f>
        <v>semiquaver</v>
      </c>
      <c r="M367" s="21" t="s">
        <v>7</v>
      </c>
      <c r="N367" s="21" t="s">
        <v>7</v>
      </c>
      <c r="O367" t="str">
        <f>IF(RIGHT($O$1,1)="#",VLOOKUP(D367,'dict-pitch'!$A$1:$C$50,2,0),VLOOKUP(D367,'dict-pitch'!$A$1:$C$50,3,0))</f>
        <v>E4</v>
      </c>
      <c r="P367" t="b">
        <f>OR(EXACT(E367,O367),EXACT(E367,VLOOKUP(D367,'dict-pitch'!$A$1:$D$50,3,0)),EXACT(E367,VLOOKUP(D367,'dict-pitch'!$A$1:$D$50,4,0)))</f>
        <v>1</v>
      </c>
    </row>
    <row r="368" spans="1:16" x14ac:dyDescent="0.25">
      <c r="A368">
        <v>846</v>
      </c>
      <c r="B368" s="85">
        <v>3</v>
      </c>
      <c r="C368" s="1">
        <f t="shared" si="15"/>
        <v>2</v>
      </c>
      <c r="D368" s="1">
        <v>65</v>
      </c>
      <c r="E368" s="1" t="s">
        <v>130</v>
      </c>
      <c r="F368" s="1">
        <v>2</v>
      </c>
      <c r="G368" s="1">
        <v>25</v>
      </c>
      <c r="H368" s="80">
        <f t="shared" si="16"/>
        <v>2.5625</v>
      </c>
      <c r="I368" s="80">
        <f t="shared" si="17"/>
        <v>6.25E-2</v>
      </c>
      <c r="J368" s="1">
        <v>1</v>
      </c>
      <c r="K368" s="1" t="str" cm="1">
        <f t="array" ref="K368">INDEX('dict-rhythm'!$A$1:$B$43,MATCH(TRUE,EXACT(J368,'dict-rhythm'!$A$1:$A$43),0),2)</f>
        <v>16</v>
      </c>
      <c r="L368" s="1" t="str">
        <f>_xlfn.IFNA(VLOOKUP(K368,'dict-rhythm'!$B$1:$C$53,2,0),K368)</f>
        <v>semiquaver</v>
      </c>
      <c r="M368" s="22"/>
      <c r="N368" s="22"/>
      <c r="O368" t="str">
        <f>IF(RIGHT($O$1,1)="#",VLOOKUP(D368,'dict-pitch'!$A$1:$C$50,2,0),VLOOKUP(D368,'dict-pitch'!$A$1:$C$50,3,0))</f>
        <v>F4</v>
      </c>
      <c r="P368" t="b">
        <f>OR(EXACT(E368,O368),EXACT(E368,VLOOKUP(D368,'dict-pitch'!$A$1:$D$50,3,0)),EXACT(E368,VLOOKUP(D368,'dict-pitch'!$A$1:$D$50,4,0)))</f>
        <v>1</v>
      </c>
    </row>
    <row r="369" spans="1:16" x14ac:dyDescent="0.25">
      <c r="A369">
        <v>846</v>
      </c>
      <c r="B369" s="85">
        <v>3</v>
      </c>
      <c r="C369" s="1">
        <f t="shared" si="15"/>
        <v>2</v>
      </c>
      <c r="D369" s="1">
        <v>64</v>
      </c>
      <c r="E369" s="1" t="s">
        <v>127</v>
      </c>
      <c r="F369" s="1">
        <v>-2</v>
      </c>
      <c r="G369" s="1">
        <v>26</v>
      </c>
      <c r="H369" s="80">
        <f t="shared" si="16"/>
        <v>2.625</v>
      </c>
      <c r="I369" s="80">
        <f t="shared" si="17"/>
        <v>6.25E-2</v>
      </c>
      <c r="J369" s="1">
        <v>1</v>
      </c>
      <c r="K369" s="1" t="str" cm="1">
        <f t="array" ref="K369">INDEX('dict-rhythm'!$A$1:$B$43,MATCH(TRUE,EXACT(J369,'dict-rhythm'!$A$1:$A$43),0),2)</f>
        <v>16</v>
      </c>
      <c r="L369" s="1" t="str">
        <f>_xlfn.IFNA(VLOOKUP(K369,'dict-rhythm'!$B$1:$C$53,2,0),K369)</f>
        <v>semiquaver</v>
      </c>
      <c r="M369" s="22"/>
      <c r="N369" s="22"/>
      <c r="O369" t="str">
        <f>IF(RIGHT($O$1,1)="#",VLOOKUP(D369,'dict-pitch'!$A$1:$C$50,2,0),VLOOKUP(D369,'dict-pitch'!$A$1:$C$50,3,0))</f>
        <v>E4</v>
      </c>
      <c r="P369" t="b">
        <f>OR(EXACT(E369,O369),EXACT(E369,VLOOKUP(D369,'dict-pitch'!$A$1:$D$50,3,0)),EXACT(E369,VLOOKUP(D369,'dict-pitch'!$A$1:$D$50,4,0)))</f>
        <v>1</v>
      </c>
    </row>
    <row r="370" spans="1:16" x14ac:dyDescent="0.25">
      <c r="A370">
        <v>846</v>
      </c>
      <c r="B370" s="85">
        <v>3</v>
      </c>
      <c r="C370" s="1">
        <f t="shared" si="15"/>
        <v>2</v>
      </c>
      <c r="D370" s="1">
        <v>62</v>
      </c>
      <c r="E370" s="1" t="s">
        <v>122</v>
      </c>
      <c r="F370" s="1">
        <v>-2</v>
      </c>
      <c r="G370" s="1">
        <v>27</v>
      </c>
      <c r="H370" s="80">
        <f t="shared" si="16"/>
        <v>2.6875</v>
      </c>
      <c r="I370" s="80">
        <f t="shared" si="17"/>
        <v>6.25E-2</v>
      </c>
      <c r="J370" s="1">
        <v>1</v>
      </c>
      <c r="K370" s="1" t="str" cm="1">
        <f t="array" ref="K370">INDEX('dict-rhythm'!$A$1:$B$43,MATCH(TRUE,EXACT(J370,'dict-rhythm'!$A$1:$A$43),0),2)</f>
        <v>16</v>
      </c>
      <c r="L370" s="1" t="str">
        <f>_xlfn.IFNA(VLOOKUP(K370,'dict-rhythm'!$B$1:$C$53,2,0),K370)</f>
        <v>semiquaver</v>
      </c>
      <c r="M370" s="22"/>
      <c r="N370" s="22"/>
      <c r="O370" t="str">
        <f>IF(RIGHT($O$1,1)="#",VLOOKUP(D370,'dict-pitch'!$A$1:$C$50,2,0),VLOOKUP(D370,'dict-pitch'!$A$1:$C$50,3,0))</f>
        <v>D4</v>
      </c>
      <c r="P370" t="b">
        <f>OR(EXACT(E370,O370),EXACT(E370,VLOOKUP(D370,'dict-pitch'!$A$1:$D$50,3,0)),EXACT(E370,VLOOKUP(D370,'dict-pitch'!$A$1:$D$50,4,0)))</f>
        <v>1</v>
      </c>
    </row>
    <row r="371" spans="1:16" x14ac:dyDescent="0.25">
      <c r="A371">
        <v>846</v>
      </c>
      <c r="B371" s="85">
        <v>3</v>
      </c>
      <c r="C371" s="1">
        <f t="shared" si="15"/>
        <v>2</v>
      </c>
      <c r="D371" s="1">
        <v>60</v>
      </c>
      <c r="E371" s="1" t="s">
        <v>121</v>
      </c>
      <c r="F371" s="1">
        <v>-2</v>
      </c>
      <c r="G371" s="1">
        <v>28</v>
      </c>
      <c r="H371" s="80">
        <f t="shared" si="16"/>
        <v>2.75</v>
      </c>
      <c r="I371" s="80">
        <f t="shared" si="17"/>
        <v>6.25E-2</v>
      </c>
      <c r="J371" s="1">
        <v>1</v>
      </c>
      <c r="K371" s="1" t="str" cm="1">
        <f t="array" ref="K371">INDEX('dict-rhythm'!$A$1:$B$43,MATCH(TRUE,EXACT(J371,'dict-rhythm'!$A$1:$A$43),0),2)</f>
        <v>16</v>
      </c>
      <c r="L371" s="1" t="str">
        <f>_xlfn.IFNA(VLOOKUP(K371,'dict-rhythm'!$B$1:$C$53,2,0),K371)</f>
        <v>semiquaver</v>
      </c>
      <c r="M371" s="22"/>
      <c r="N371" s="22"/>
      <c r="O371" t="str">
        <f>IF(RIGHT($O$1,1)="#",VLOOKUP(D371,'dict-pitch'!$A$1:$C$50,2,0),VLOOKUP(D371,'dict-pitch'!$A$1:$C$50,3,0))</f>
        <v>C4</v>
      </c>
      <c r="P371" t="b">
        <f>OR(EXACT(E371,O371),EXACT(E371,VLOOKUP(D371,'dict-pitch'!$A$1:$D$50,3,0)),EXACT(E371,VLOOKUP(D371,'dict-pitch'!$A$1:$D$50,4,0)))</f>
        <v>1</v>
      </c>
    </row>
    <row r="372" spans="1:16" x14ac:dyDescent="0.25">
      <c r="A372">
        <v>846</v>
      </c>
      <c r="B372" s="85">
        <v>3</v>
      </c>
      <c r="C372" s="1">
        <f t="shared" si="15"/>
        <v>2</v>
      </c>
      <c r="D372" s="1">
        <v>62</v>
      </c>
      <c r="E372" s="1" t="s">
        <v>122</v>
      </c>
      <c r="F372" s="1">
        <v>2</v>
      </c>
      <c r="G372" s="1">
        <v>29</v>
      </c>
      <c r="H372" s="80">
        <f t="shared" si="16"/>
        <v>2.8125</v>
      </c>
      <c r="I372" s="80">
        <f t="shared" si="17"/>
        <v>6.25E-2</v>
      </c>
      <c r="J372" s="1">
        <v>1</v>
      </c>
      <c r="K372" s="1" t="str" cm="1">
        <f t="array" ref="K372">INDEX('dict-rhythm'!$A$1:$B$43,MATCH(TRUE,EXACT(J372,'dict-rhythm'!$A$1:$A$43),0),2)</f>
        <v>16</v>
      </c>
      <c r="L372" s="1" t="str">
        <f>_xlfn.IFNA(VLOOKUP(K372,'dict-rhythm'!$B$1:$C$53,2,0),K372)</f>
        <v>semiquaver</v>
      </c>
      <c r="M372" s="22"/>
      <c r="N372" s="22"/>
      <c r="O372" t="str">
        <f>IF(RIGHT($O$1,1)="#",VLOOKUP(D372,'dict-pitch'!$A$1:$C$50,2,0),VLOOKUP(D372,'dict-pitch'!$A$1:$C$50,3,0))</f>
        <v>D4</v>
      </c>
      <c r="P372" t="b">
        <f>OR(EXACT(E372,O372),EXACT(E372,VLOOKUP(D372,'dict-pitch'!$A$1:$D$50,3,0)),EXACT(E372,VLOOKUP(D372,'dict-pitch'!$A$1:$D$50,4,0)))</f>
        <v>1</v>
      </c>
    </row>
    <row r="373" spans="1:16" x14ac:dyDescent="0.25">
      <c r="A373">
        <v>846</v>
      </c>
      <c r="B373" s="85">
        <v>3</v>
      </c>
      <c r="C373" s="1">
        <f t="shared" si="15"/>
        <v>2</v>
      </c>
      <c r="D373" s="1">
        <v>60</v>
      </c>
      <c r="E373" s="1" t="s">
        <v>121</v>
      </c>
      <c r="F373" s="1">
        <v>-2</v>
      </c>
      <c r="G373" s="1">
        <v>30</v>
      </c>
      <c r="H373" s="80">
        <f t="shared" si="16"/>
        <v>2.875</v>
      </c>
      <c r="I373" s="80">
        <f t="shared" si="17"/>
        <v>6.25E-2</v>
      </c>
      <c r="J373" s="1">
        <v>1</v>
      </c>
      <c r="K373" s="1" t="str" cm="1">
        <f t="array" ref="K373">INDEX('dict-rhythm'!$A$1:$B$43,MATCH(TRUE,EXACT(J373,'dict-rhythm'!$A$1:$A$43),0),2)</f>
        <v>16</v>
      </c>
      <c r="L373" s="1" t="str">
        <f>_xlfn.IFNA(VLOOKUP(K373,'dict-rhythm'!$B$1:$C$53,2,0),K373)</f>
        <v>semiquaver</v>
      </c>
      <c r="M373" s="22"/>
      <c r="N373" s="22"/>
      <c r="O373" t="str">
        <f>IF(RIGHT($O$1,1)="#",VLOOKUP(D373,'dict-pitch'!$A$1:$C$50,2,0),VLOOKUP(D373,'dict-pitch'!$A$1:$C$50,3,0))</f>
        <v>C4</v>
      </c>
      <c r="P373" t="b">
        <f>OR(EXACT(E373,O373),EXACT(E373,VLOOKUP(D373,'dict-pitch'!$A$1:$D$50,3,0)),EXACT(E373,VLOOKUP(D373,'dict-pitch'!$A$1:$D$50,4,0)))</f>
        <v>1</v>
      </c>
    </row>
    <row r="374" spans="1:16" x14ac:dyDescent="0.25">
      <c r="A374">
        <v>846</v>
      </c>
      <c r="B374" s="85">
        <v>3</v>
      </c>
      <c r="C374" s="1">
        <f t="shared" si="15"/>
        <v>2</v>
      </c>
      <c r="D374" s="1">
        <v>59</v>
      </c>
      <c r="E374" s="1" t="s">
        <v>120</v>
      </c>
      <c r="F374" s="1">
        <v>-2</v>
      </c>
      <c r="G374" s="1">
        <v>31</v>
      </c>
      <c r="H374" s="80">
        <f t="shared" si="16"/>
        <v>2.9375</v>
      </c>
      <c r="I374" s="80">
        <f t="shared" si="17"/>
        <v>6.25E-2</v>
      </c>
      <c r="J374" s="1">
        <v>1</v>
      </c>
      <c r="K374" s="1" t="str" cm="1">
        <f t="array" ref="K374">INDEX('dict-rhythm'!$A$1:$B$43,MATCH(TRUE,EXACT(J374,'dict-rhythm'!$A$1:$A$43),0),2)</f>
        <v>16</v>
      </c>
      <c r="L374" s="1" t="str">
        <f>_xlfn.IFNA(VLOOKUP(K374,'dict-rhythm'!$B$1:$C$53,2,0),K374)</f>
        <v>semiquaver</v>
      </c>
      <c r="M374" s="23"/>
      <c r="N374" s="23"/>
      <c r="O374" t="str">
        <f>IF(RIGHT($O$1,1)="#",VLOOKUP(D374,'dict-pitch'!$A$1:$C$50,2,0),VLOOKUP(D374,'dict-pitch'!$A$1:$C$50,3,0))</f>
        <v>B3</v>
      </c>
      <c r="P374" t="b">
        <f>OR(EXACT(E374,O374),EXACT(E374,VLOOKUP(D374,'dict-pitch'!$A$1:$D$50,3,0)),EXACT(E374,VLOOKUP(D374,'dict-pitch'!$A$1:$D$50,4,0)))</f>
        <v>1</v>
      </c>
    </row>
    <row r="375" spans="1:16" x14ac:dyDescent="0.25">
      <c r="A375">
        <v>846</v>
      </c>
      <c r="B375" s="85">
        <v>3</v>
      </c>
      <c r="C375" s="1">
        <f t="shared" si="15"/>
        <v>3</v>
      </c>
      <c r="D375" s="1">
        <v>57</v>
      </c>
      <c r="E375" s="1" t="s">
        <v>114</v>
      </c>
      <c r="F375" s="1">
        <v>-2</v>
      </c>
      <c r="G375" s="1">
        <v>32</v>
      </c>
      <c r="H375" s="80">
        <f t="shared" si="16"/>
        <v>3</v>
      </c>
      <c r="I375" s="80">
        <f t="shared" si="17"/>
        <v>0.125</v>
      </c>
      <c r="J375" s="1">
        <v>2</v>
      </c>
      <c r="K375" s="1" t="str" cm="1">
        <f t="array" ref="K375">INDEX('dict-rhythm'!$A$1:$B$43,MATCH(TRUE,EXACT(J375,'dict-rhythm'!$A$1:$A$43),0),2)</f>
        <v>8</v>
      </c>
      <c r="L375" s="1" t="str">
        <f>_xlfn.IFNA(VLOOKUP(K375,'dict-rhythm'!$B$1:$C$53,2,0),K375)</f>
        <v>quaver note</v>
      </c>
      <c r="M375" s="24"/>
      <c r="N375" s="24"/>
      <c r="O375" t="str">
        <f>IF(RIGHT($O$1,1)="#",VLOOKUP(D375,'dict-pitch'!$A$1:$C$50,2,0),VLOOKUP(D375,'dict-pitch'!$A$1:$C$50,3,0))</f>
        <v>A3</v>
      </c>
      <c r="P375" t="b">
        <f>OR(EXACT(E375,O375),EXACT(E375,VLOOKUP(D375,'dict-pitch'!$A$1:$D$50,3,0)),EXACT(E375,VLOOKUP(D375,'dict-pitch'!$A$1:$D$50,4,0)))</f>
        <v>1</v>
      </c>
    </row>
    <row r="376" spans="1:16" x14ac:dyDescent="0.25">
      <c r="A376">
        <v>846</v>
      </c>
      <c r="B376" s="85">
        <v>3</v>
      </c>
      <c r="C376" s="1">
        <f t="shared" si="15"/>
        <v>3</v>
      </c>
      <c r="D376" s="1">
        <v>66</v>
      </c>
      <c r="E376" s="1" t="s">
        <v>131</v>
      </c>
      <c r="F376" s="1">
        <v>6</v>
      </c>
      <c r="G376" s="1">
        <v>34</v>
      </c>
      <c r="H376" s="80">
        <f t="shared" si="16"/>
        <v>3.125</v>
      </c>
      <c r="I376" s="80">
        <f t="shared" si="17"/>
        <v>0.125</v>
      </c>
      <c r="J376" s="1">
        <v>2</v>
      </c>
      <c r="K376" s="1" t="str" cm="1">
        <f t="array" ref="K376">INDEX('dict-rhythm'!$A$1:$B$43,MATCH(TRUE,EXACT(J376,'dict-rhythm'!$A$1:$A$43),0),2)</f>
        <v>8</v>
      </c>
      <c r="L376" s="1" t="str">
        <f>_xlfn.IFNA(VLOOKUP(K376,'dict-rhythm'!$B$1:$C$53,2,0),K376)</f>
        <v>quaver note</v>
      </c>
      <c r="M376" s="22"/>
      <c r="N376" s="22"/>
      <c r="O376" t="str">
        <f>IF(RIGHT($O$1,1)="#",VLOOKUP(D376,'dict-pitch'!$A$1:$C$50,2,0),VLOOKUP(D376,'dict-pitch'!$A$1:$C$50,3,0))</f>
        <v>F#4</v>
      </c>
      <c r="P376" t="b">
        <f>OR(EXACT(E376,O376),EXACT(E376,VLOOKUP(D376,'dict-pitch'!$A$1:$D$50,3,0)),EXACT(E376,VLOOKUP(D376,'dict-pitch'!$A$1:$D$50,4,0)))</f>
        <v>1</v>
      </c>
    </row>
    <row r="377" spans="1:16" x14ac:dyDescent="0.25">
      <c r="A377">
        <v>846</v>
      </c>
      <c r="B377" s="85">
        <v>3</v>
      </c>
      <c r="C377" s="1">
        <f t="shared" si="15"/>
        <v>3</v>
      </c>
      <c r="D377" s="1">
        <v>67</v>
      </c>
      <c r="E377" s="1" t="s">
        <v>132</v>
      </c>
      <c r="F377" s="1">
        <v>2</v>
      </c>
      <c r="G377" s="1">
        <v>36</v>
      </c>
      <c r="H377" s="80">
        <f t="shared" si="16"/>
        <v>3.25</v>
      </c>
      <c r="I377" s="80">
        <f t="shared" si="17"/>
        <v>0.375</v>
      </c>
      <c r="J377" s="1">
        <v>6</v>
      </c>
      <c r="K377" s="1" t="str" cm="1">
        <f t="array" ref="K377">INDEX('dict-rhythm'!$A$1:$B$43,MATCH(TRUE,EXACT(J377,'dict-rhythm'!$A$1:$A$43),0),2)</f>
        <v>4.</v>
      </c>
      <c r="L377" s="1" t="str">
        <f>_xlfn.IFNA(VLOOKUP(K377,'dict-rhythm'!$B$1:$C$53,2,0),K377)</f>
        <v>dotted crotchet</v>
      </c>
      <c r="M377" s="22"/>
      <c r="N377" s="22"/>
      <c r="O377" t="str">
        <f>IF(RIGHT($O$1,1)="#",VLOOKUP(D377,'dict-pitch'!$A$1:$C$50,2,0),VLOOKUP(D377,'dict-pitch'!$A$1:$C$50,3,0))</f>
        <v>G4</v>
      </c>
      <c r="P377" t="b">
        <f>OR(EXACT(E377,O377),EXACT(E377,VLOOKUP(D377,'dict-pitch'!$A$1:$D$50,3,0)),EXACT(E377,VLOOKUP(D377,'dict-pitch'!$A$1:$D$50,4,0)))</f>
        <v>1</v>
      </c>
    </row>
    <row r="378" spans="1:16" x14ac:dyDescent="0.25">
      <c r="A378">
        <v>846</v>
      </c>
      <c r="B378" s="85">
        <v>3</v>
      </c>
      <c r="C378" s="1">
        <f t="shared" si="15"/>
        <v>3</v>
      </c>
      <c r="D378" s="1">
        <v>66</v>
      </c>
      <c r="E378" s="1" t="s">
        <v>131</v>
      </c>
      <c r="F378" s="1">
        <v>-2</v>
      </c>
      <c r="G378" s="1">
        <v>42</v>
      </c>
      <c r="H378" s="80">
        <f t="shared" si="16"/>
        <v>3.625</v>
      </c>
      <c r="I378" s="80">
        <f t="shared" si="17"/>
        <v>6.25E-2</v>
      </c>
      <c r="J378" s="1">
        <v>1</v>
      </c>
      <c r="K378" s="1" t="str" cm="1">
        <f t="array" ref="K378">INDEX('dict-rhythm'!$A$1:$B$43,MATCH(TRUE,EXACT(J378,'dict-rhythm'!$A$1:$A$43),0),2)</f>
        <v>16</v>
      </c>
      <c r="L378" s="1" t="str">
        <f>_xlfn.IFNA(VLOOKUP(K378,'dict-rhythm'!$B$1:$C$53,2,0),K378)</f>
        <v>semiquaver</v>
      </c>
      <c r="M378" s="22"/>
      <c r="N378" s="22"/>
      <c r="O378" t="str">
        <f>IF(RIGHT($O$1,1)="#",VLOOKUP(D378,'dict-pitch'!$A$1:$C$50,2,0),VLOOKUP(D378,'dict-pitch'!$A$1:$C$50,3,0))</f>
        <v>F#4</v>
      </c>
      <c r="P378" t="b">
        <f>OR(EXACT(E378,O378),EXACT(E378,VLOOKUP(D378,'dict-pitch'!$A$1:$D$50,3,0)),EXACT(E378,VLOOKUP(D378,'dict-pitch'!$A$1:$D$50,4,0)))</f>
        <v>1</v>
      </c>
    </row>
    <row r="379" spans="1:16" x14ac:dyDescent="0.25">
      <c r="A379">
        <v>846</v>
      </c>
      <c r="B379" s="85">
        <v>3</v>
      </c>
      <c r="C379" s="1">
        <f t="shared" si="15"/>
        <v>3</v>
      </c>
      <c r="D379" s="1">
        <v>64</v>
      </c>
      <c r="E379" s="1" t="s">
        <v>127</v>
      </c>
      <c r="F379" s="1">
        <v>-2</v>
      </c>
      <c r="G379" s="1">
        <v>43</v>
      </c>
      <c r="H379" s="80">
        <f t="shared" si="16"/>
        <v>3.6875</v>
      </c>
      <c r="I379" s="80">
        <f t="shared" si="17"/>
        <v>6.25E-2</v>
      </c>
      <c r="J379" s="1">
        <v>1</v>
      </c>
      <c r="K379" s="1" t="str" cm="1">
        <f t="array" ref="K379">INDEX('dict-rhythm'!$A$1:$B$43,MATCH(TRUE,EXACT(J379,'dict-rhythm'!$A$1:$A$43),0),2)</f>
        <v>16</v>
      </c>
      <c r="L379" s="1" t="str">
        <f>_xlfn.IFNA(VLOOKUP(K379,'dict-rhythm'!$B$1:$C$53,2,0),K379)</f>
        <v>semiquaver</v>
      </c>
      <c r="M379" s="22"/>
      <c r="N379" s="22"/>
      <c r="O379" t="str">
        <f>IF(RIGHT($O$1,1)="#",VLOOKUP(D379,'dict-pitch'!$A$1:$C$50,2,0),VLOOKUP(D379,'dict-pitch'!$A$1:$C$50,3,0))</f>
        <v>E4</v>
      </c>
      <c r="P379" t="b">
        <f>OR(EXACT(E379,O379),EXACT(E379,VLOOKUP(D379,'dict-pitch'!$A$1:$D$50,3,0)),EXACT(E379,VLOOKUP(D379,'dict-pitch'!$A$1:$D$50,4,0)))</f>
        <v>1</v>
      </c>
    </row>
    <row r="380" spans="1:16" x14ac:dyDescent="0.25">
      <c r="A380">
        <v>846</v>
      </c>
      <c r="B380" s="85">
        <v>3</v>
      </c>
      <c r="C380" s="1">
        <f t="shared" si="15"/>
        <v>3</v>
      </c>
      <c r="D380" s="1">
        <v>66</v>
      </c>
      <c r="E380" s="1" t="s">
        <v>131</v>
      </c>
      <c r="F380" s="1">
        <v>2</v>
      </c>
      <c r="G380" s="1">
        <v>44</v>
      </c>
      <c r="H380" s="80">
        <f t="shared" si="16"/>
        <v>3.75</v>
      </c>
      <c r="I380" s="80">
        <f t="shared" si="17"/>
        <v>0.125</v>
      </c>
      <c r="J380" s="1">
        <v>2</v>
      </c>
      <c r="K380" s="1" t="str" cm="1">
        <f t="array" ref="K380">INDEX('dict-rhythm'!$A$1:$B$43,MATCH(TRUE,EXACT(J380,'dict-rhythm'!$A$1:$A$43),0),2)</f>
        <v>8</v>
      </c>
      <c r="L380" s="1" t="str">
        <f>_xlfn.IFNA(VLOOKUP(K380,'dict-rhythm'!$B$1:$C$53,2,0),K380)</f>
        <v>quaver note</v>
      </c>
      <c r="M380" s="22"/>
      <c r="N380" s="22"/>
      <c r="O380" t="str">
        <f>IF(RIGHT($O$1,1)="#",VLOOKUP(D380,'dict-pitch'!$A$1:$C$50,2,0),VLOOKUP(D380,'dict-pitch'!$A$1:$C$50,3,0))</f>
        <v>F#4</v>
      </c>
      <c r="P380" t="b">
        <f>OR(EXACT(E380,O380),EXACT(E380,VLOOKUP(D380,'dict-pitch'!$A$1:$D$50,3,0)),EXACT(E380,VLOOKUP(D380,'dict-pitch'!$A$1:$D$50,4,0)))</f>
        <v>1</v>
      </c>
    </row>
    <row r="381" spans="1:16" x14ac:dyDescent="0.25">
      <c r="A381">
        <v>846</v>
      </c>
      <c r="B381" s="85">
        <v>3</v>
      </c>
      <c r="C381" s="1">
        <f t="shared" si="15"/>
        <v>3</v>
      </c>
      <c r="D381" s="1">
        <v>62</v>
      </c>
      <c r="E381" s="1" t="s">
        <v>122</v>
      </c>
      <c r="F381" s="1">
        <v>-3</v>
      </c>
      <c r="G381" s="1">
        <v>46</v>
      </c>
      <c r="H381" s="80">
        <f t="shared" si="16"/>
        <v>3.875</v>
      </c>
      <c r="I381" s="80">
        <f t="shared" si="17"/>
        <v>0.125</v>
      </c>
      <c r="J381" s="1">
        <v>2</v>
      </c>
      <c r="K381" s="1" t="str" cm="1">
        <f t="array" ref="K381">INDEX('dict-rhythm'!$A$1:$B$43,MATCH(TRUE,EXACT(J381,'dict-rhythm'!$A$1:$A$43),0),2)</f>
        <v>8</v>
      </c>
      <c r="L381" s="1" t="str">
        <f>_xlfn.IFNA(VLOOKUP(K381,'dict-rhythm'!$B$1:$C$53,2,0),K381)</f>
        <v>quaver note</v>
      </c>
      <c r="M381" s="23"/>
      <c r="N381" s="23"/>
      <c r="O381" t="str">
        <f>IF(RIGHT($O$1,1)="#",VLOOKUP(D381,'dict-pitch'!$A$1:$C$50,2,0),VLOOKUP(D381,'dict-pitch'!$A$1:$C$50,3,0))</f>
        <v>D4</v>
      </c>
      <c r="P381" t="b">
        <f>OR(EXACT(E381,O381),EXACT(E381,VLOOKUP(D381,'dict-pitch'!$A$1:$D$50,3,0)),EXACT(E381,VLOOKUP(D381,'dict-pitch'!$A$1:$D$50,4,0)))</f>
        <v>1</v>
      </c>
    </row>
    <row r="382" spans="1:16" x14ac:dyDescent="0.25">
      <c r="A382">
        <v>846</v>
      </c>
      <c r="B382" s="85">
        <v>3</v>
      </c>
      <c r="C382" s="1">
        <f t="shared" si="15"/>
        <v>4</v>
      </c>
      <c r="D382" s="1">
        <v>67</v>
      </c>
      <c r="E382" s="1" t="s">
        <v>132</v>
      </c>
      <c r="F382" s="1">
        <v>4</v>
      </c>
      <c r="G382" s="1">
        <v>48</v>
      </c>
      <c r="H382" s="80">
        <f t="shared" si="16"/>
        <v>4</v>
      </c>
      <c r="I382" s="80">
        <f t="shared" si="17"/>
        <v>0.125</v>
      </c>
      <c r="J382" s="1">
        <v>2</v>
      </c>
      <c r="K382" s="1" t="str" cm="1">
        <f t="array" ref="K382">INDEX('dict-rhythm'!$A$1:$B$43,MATCH(TRUE,EXACT(J382,'dict-rhythm'!$A$1:$A$43),0),2)</f>
        <v>8</v>
      </c>
      <c r="L382" s="1" t="str">
        <f>_xlfn.IFNA(VLOOKUP(K382,'dict-rhythm'!$B$1:$C$53,2,0),K382)</f>
        <v>quaver note</v>
      </c>
      <c r="M382" s="24"/>
      <c r="N382" s="24"/>
      <c r="O382" t="str">
        <f>IF(RIGHT($O$1,1)="#",VLOOKUP(D382,'dict-pitch'!$A$1:$C$50,2,0),VLOOKUP(D382,'dict-pitch'!$A$1:$C$50,3,0))</f>
        <v>G4</v>
      </c>
      <c r="P382" t="b">
        <f>OR(EXACT(E382,O382),EXACT(E382,VLOOKUP(D382,'dict-pitch'!$A$1:$D$50,3,0)),EXACT(E382,VLOOKUP(D382,'dict-pitch'!$A$1:$D$50,4,0)))</f>
        <v>1</v>
      </c>
    </row>
    <row r="383" spans="1:16" x14ac:dyDescent="0.25">
      <c r="A383">
        <v>846</v>
      </c>
      <c r="B383" s="85">
        <v>3</v>
      </c>
      <c r="C383" s="1">
        <f t="shared" si="15"/>
        <v>4</v>
      </c>
      <c r="D383" s="1">
        <v>65</v>
      </c>
      <c r="E383" s="1" t="s">
        <v>130</v>
      </c>
      <c r="F383" s="1">
        <v>-2</v>
      </c>
      <c r="G383" s="1">
        <v>50</v>
      </c>
      <c r="H383" s="80">
        <f t="shared" si="16"/>
        <v>4.125</v>
      </c>
      <c r="I383" s="80">
        <f t="shared" si="17"/>
        <v>0.125</v>
      </c>
      <c r="J383" s="1">
        <v>2</v>
      </c>
      <c r="K383" s="1" t="str" cm="1">
        <f t="array" ref="K383">INDEX('dict-rhythm'!$A$1:$B$43,MATCH(TRUE,EXACT(J383,'dict-rhythm'!$A$1:$A$43),0),2)</f>
        <v>8</v>
      </c>
      <c r="L383" s="1" t="str">
        <f>_xlfn.IFNA(VLOOKUP(K383,'dict-rhythm'!$B$1:$C$53,2,0),K383)</f>
        <v>quaver note</v>
      </c>
      <c r="M383" s="22"/>
      <c r="N383" s="22"/>
      <c r="O383" t="str">
        <f>IF(RIGHT($O$1,1)="#",VLOOKUP(D383,'dict-pitch'!$A$1:$C$50,2,0),VLOOKUP(D383,'dict-pitch'!$A$1:$C$50,3,0))</f>
        <v>F4</v>
      </c>
      <c r="P383" t="b">
        <f>OR(EXACT(E383,O383),EXACT(E383,VLOOKUP(D383,'dict-pitch'!$A$1:$D$50,3,0)),EXACT(E383,VLOOKUP(D383,'dict-pitch'!$A$1:$D$50,4,0)))</f>
        <v>1</v>
      </c>
    </row>
    <row r="384" spans="1:16" x14ac:dyDescent="0.25">
      <c r="A384">
        <v>846</v>
      </c>
      <c r="B384" s="85">
        <v>3</v>
      </c>
      <c r="C384" s="1">
        <f t="shared" si="15"/>
        <v>4</v>
      </c>
      <c r="D384" s="1">
        <v>64</v>
      </c>
      <c r="E384" s="1" t="s">
        <v>127</v>
      </c>
      <c r="F384" s="1">
        <v>-2</v>
      </c>
      <c r="G384" s="1">
        <v>52</v>
      </c>
      <c r="H384" s="80">
        <f t="shared" si="16"/>
        <v>4.25</v>
      </c>
      <c r="I384" s="80">
        <f t="shared" si="17"/>
        <v>0.125</v>
      </c>
      <c r="J384" s="1">
        <v>2</v>
      </c>
      <c r="K384" s="1" t="str" cm="1">
        <f t="array" ref="K384">INDEX('dict-rhythm'!$A$1:$B$43,MATCH(TRUE,EXACT(J384,'dict-rhythm'!$A$1:$A$43),0),2)</f>
        <v>8</v>
      </c>
      <c r="L384" s="1" t="str">
        <f>_xlfn.IFNA(VLOOKUP(K384,'dict-rhythm'!$B$1:$C$53,2,0),K384)</f>
        <v>quaver note</v>
      </c>
      <c r="M384" s="22"/>
      <c r="N384" s="22"/>
      <c r="O384" t="str">
        <f>IF(RIGHT($O$1,1)="#",VLOOKUP(D384,'dict-pitch'!$A$1:$C$50,2,0),VLOOKUP(D384,'dict-pitch'!$A$1:$C$50,3,0))</f>
        <v>E4</v>
      </c>
      <c r="P384" t="b">
        <f>OR(EXACT(E384,O384),EXACT(E384,VLOOKUP(D384,'dict-pitch'!$A$1:$D$50,3,0)),EXACT(E384,VLOOKUP(D384,'dict-pitch'!$A$1:$D$50,4,0)))</f>
        <v>1</v>
      </c>
    </row>
    <row r="385" spans="1:16" x14ac:dyDescent="0.25">
      <c r="A385">
        <v>846</v>
      </c>
      <c r="B385" s="85">
        <v>3</v>
      </c>
      <c r="C385" s="1">
        <f t="shared" si="15"/>
        <v>4</v>
      </c>
      <c r="D385" s="1">
        <v>62</v>
      </c>
      <c r="E385" s="1" t="s">
        <v>122</v>
      </c>
      <c r="F385" s="1">
        <v>-2</v>
      </c>
      <c r="G385" s="1">
        <v>54</v>
      </c>
      <c r="H385" s="80">
        <f t="shared" si="16"/>
        <v>4.375</v>
      </c>
      <c r="I385" s="80">
        <f t="shared" si="17"/>
        <v>0.125</v>
      </c>
      <c r="J385" s="1">
        <v>2</v>
      </c>
      <c r="K385" s="1" t="str" cm="1">
        <f t="array" ref="K385">INDEX('dict-rhythm'!$A$1:$B$43,MATCH(TRUE,EXACT(J385,'dict-rhythm'!$A$1:$A$43),0),2)</f>
        <v>8</v>
      </c>
      <c r="L385" s="1" t="str">
        <f>_xlfn.IFNA(VLOOKUP(K385,'dict-rhythm'!$B$1:$C$53,2,0),K385)</f>
        <v>quaver note</v>
      </c>
      <c r="M385" s="22"/>
      <c r="N385" s="22"/>
      <c r="O385" t="str">
        <f>IF(RIGHT($O$1,1)="#",VLOOKUP(D385,'dict-pitch'!$A$1:$C$50,2,0),VLOOKUP(D385,'dict-pitch'!$A$1:$C$50,3,0))</f>
        <v>D4</v>
      </c>
      <c r="P385" t="b">
        <f>OR(EXACT(E385,O385),EXACT(E385,VLOOKUP(D385,'dict-pitch'!$A$1:$D$50,3,0)),EXACT(E385,VLOOKUP(D385,'dict-pitch'!$A$1:$D$50,4,0)))</f>
        <v>1</v>
      </c>
    </row>
    <row r="386" spans="1:16" x14ac:dyDescent="0.25">
      <c r="A386">
        <v>846</v>
      </c>
      <c r="B386" s="85">
        <v>3</v>
      </c>
      <c r="C386" s="1">
        <f t="shared" ref="C386:C449" si="18">1+ROUNDDOWN(G386/16,0)</f>
        <v>4</v>
      </c>
      <c r="D386" s="1">
        <v>60</v>
      </c>
      <c r="E386" s="1" t="s">
        <v>121</v>
      </c>
      <c r="F386" s="1">
        <v>-2</v>
      </c>
      <c r="G386" s="1">
        <v>56</v>
      </c>
      <c r="H386" s="80">
        <f t="shared" ref="H386:H449" si="19">1+G386/16</f>
        <v>4.5</v>
      </c>
      <c r="I386" s="80">
        <f t="shared" ref="I386:I449" si="20">J386/16</f>
        <v>0.125</v>
      </c>
      <c r="J386" s="1">
        <v>2</v>
      </c>
      <c r="K386" s="1" t="str" cm="1">
        <f t="array" ref="K386">INDEX('dict-rhythm'!$A$1:$B$43,MATCH(TRUE,EXACT(J386,'dict-rhythm'!$A$1:$A$43),0),2)</f>
        <v>8</v>
      </c>
      <c r="L386" s="1" t="str">
        <f>_xlfn.IFNA(VLOOKUP(K386,'dict-rhythm'!$B$1:$C$53,2,0),K386)</f>
        <v>quaver note</v>
      </c>
      <c r="M386" s="22"/>
      <c r="N386" s="22"/>
      <c r="O386" t="str">
        <f>IF(RIGHT($O$1,1)="#",VLOOKUP(D386,'dict-pitch'!$A$1:$C$50,2,0),VLOOKUP(D386,'dict-pitch'!$A$1:$C$50,3,0))</f>
        <v>C4</v>
      </c>
      <c r="P386" t="b">
        <f>OR(EXACT(E386,O386),EXACT(E386,VLOOKUP(D386,'dict-pitch'!$A$1:$D$50,3,0)),EXACT(E386,VLOOKUP(D386,'dict-pitch'!$A$1:$D$50,4,0)))</f>
        <v>1</v>
      </c>
    </row>
    <row r="387" spans="1:16" x14ac:dyDescent="0.25">
      <c r="A387">
        <v>846</v>
      </c>
      <c r="B387" s="85">
        <v>3</v>
      </c>
      <c r="C387" s="1">
        <f t="shared" si="18"/>
        <v>4</v>
      </c>
      <c r="D387" s="1">
        <v>69</v>
      </c>
      <c r="E387" s="1" t="s">
        <v>133</v>
      </c>
      <c r="F387" s="1">
        <v>0</v>
      </c>
      <c r="G387" s="1">
        <v>58</v>
      </c>
      <c r="H387" s="80">
        <f t="shared" si="19"/>
        <v>4.625</v>
      </c>
      <c r="I387" s="80">
        <f t="shared" si="20"/>
        <v>0.125</v>
      </c>
      <c r="J387" s="1">
        <v>2</v>
      </c>
      <c r="K387" s="1" t="str" cm="1">
        <f t="array" ref="K387">INDEX('dict-rhythm'!$A$1:$B$43,MATCH(TRUE,EXACT(J387,'dict-rhythm'!$A$1:$A$43),0),2)</f>
        <v>8</v>
      </c>
      <c r="L387" s="1" t="str">
        <f>_xlfn.IFNA(VLOOKUP(K387,'dict-rhythm'!$B$1:$C$53,2,0),K387)</f>
        <v>quaver note</v>
      </c>
      <c r="M387" s="22"/>
      <c r="N387" s="22"/>
      <c r="O387" t="str">
        <f>IF(RIGHT($O$1,1)="#",VLOOKUP(D387,'dict-pitch'!$A$1:$C$50,2,0),VLOOKUP(D387,'dict-pitch'!$A$1:$C$50,3,0))</f>
        <v>A4</v>
      </c>
      <c r="P387" t="b">
        <f>OR(EXACT(E387,O387),EXACT(E387,VLOOKUP(D387,'dict-pitch'!$A$1:$D$50,3,0)),EXACT(E387,VLOOKUP(D387,'dict-pitch'!$A$1:$D$50,4,0)))</f>
        <v>1</v>
      </c>
    </row>
    <row r="388" spans="1:16" x14ac:dyDescent="0.25">
      <c r="A388">
        <v>846</v>
      </c>
      <c r="B388" s="85">
        <v>3</v>
      </c>
      <c r="C388" s="1">
        <f t="shared" si="18"/>
        <v>4</v>
      </c>
      <c r="D388" s="1">
        <v>62</v>
      </c>
      <c r="E388" s="1" t="s">
        <v>122</v>
      </c>
      <c r="F388" s="1">
        <v>0</v>
      </c>
      <c r="G388" s="1">
        <v>60</v>
      </c>
      <c r="H388" s="80">
        <f t="shared" si="19"/>
        <v>4.75</v>
      </c>
      <c r="I388" s="80">
        <f t="shared" si="20"/>
        <v>0.125</v>
      </c>
      <c r="J388" s="1">
        <v>2</v>
      </c>
      <c r="K388" s="1" t="str" cm="1">
        <f t="array" ref="K388">INDEX('dict-rhythm'!$A$1:$B$43,MATCH(TRUE,EXACT(J388,'dict-rhythm'!$A$1:$A$43),0),2)</f>
        <v>8</v>
      </c>
      <c r="L388" s="1" t="str">
        <f>_xlfn.IFNA(VLOOKUP(K388,'dict-rhythm'!$B$1:$C$53,2,0),K388)</f>
        <v>quaver note</v>
      </c>
      <c r="M388" s="22"/>
      <c r="N388" s="22"/>
      <c r="O388" t="str">
        <f>IF(RIGHT($O$1,1)="#",VLOOKUP(D388,'dict-pitch'!$A$1:$C$50,2,0),VLOOKUP(D388,'dict-pitch'!$A$1:$C$50,3,0))</f>
        <v>D4</v>
      </c>
      <c r="P388" t="b">
        <f>OR(EXACT(E388,O388),EXACT(E388,VLOOKUP(D388,'dict-pitch'!$A$1:$D$50,3,0)),EXACT(E388,VLOOKUP(D388,'dict-pitch'!$A$1:$D$50,4,0)))</f>
        <v>1</v>
      </c>
    </row>
    <row r="389" spans="1:16" x14ac:dyDescent="0.25">
      <c r="A389">
        <v>846</v>
      </c>
      <c r="B389" s="85">
        <v>3</v>
      </c>
      <c r="C389" s="1">
        <f t="shared" si="18"/>
        <v>4</v>
      </c>
      <c r="D389" s="1">
        <v>67</v>
      </c>
      <c r="E389" s="1" t="s">
        <v>132</v>
      </c>
      <c r="F389" s="1">
        <v>5</v>
      </c>
      <c r="G389" s="1">
        <v>62</v>
      </c>
      <c r="H389" s="80">
        <f t="shared" si="19"/>
        <v>4.875</v>
      </c>
      <c r="I389" s="80">
        <f t="shared" si="20"/>
        <v>0.25</v>
      </c>
      <c r="J389" s="1">
        <v>4</v>
      </c>
      <c r="K389" s="1" t="str" cm="1">
        <f t="array" ref="K389">INDEX('dict-rhythm'!$A$1:$B$43,MATCH(TRUE,EXACT(J389,'dict-rhythm'!$A$1:$A$43),0),2)</f>
        <v>4</v>
      </c>
      <c r="L389" s="1" t="str">
        <f>_xlfn.IFNA(VLOOKUP(K389,'dict-rhythm'!$B$1:$C$53,2,0),K389)</f>
        <v>crotchet</v>
      </c>
      <c r="M389" s="23"/>
      <c r="N389" s="23"/>
      <c r="O389" t="str">
        <f>IF(RIGHT($O$1,1)="#",VLOOKUP(D389,'dict-pitch'!$A$1:$C$50,2,0),VLOOKUP(D389,'dict-pitch'!$A$1:$C$50,3,0))</f>
        <v>G4</v>
      </c>
      <c r="P389" t="b">
        <f>OR(EXACT(E389,O389),EXACT(E389,VLOOKUP(D389,'dict-pitch'!$A$1:$D$50,3,0)),EXACT(E389,VLOOKUP(D389,'dict-pitch'!$A$1:$D$50,4,0)))</f>
        <v>1</v>
      </c>
    </row>
    <row r="390" spans="1:16" x14ac:dyDescent="0.25">
      <c r="A390">
        <v>846</v>
      </c>
      <c r="B390" s="85">
        <v>3</v>
      </c>
      <c r="C390" s="1">
        <f t="shared" si="18"/>
        <v>5</v>
      </c>
      <c r="D390" s="1">
        <v>65</v>
      </c>
      <c r="E390" s="1" t="s">
        <v>130</v>
      </c>
      <c r="F390" s="1">
        <v>-2</v>
      </c>
      <c r="G390" s="1">
        <v>66</v>
      </c>
      <c r="H390" s="80">
        <f t="shared" si="19"/>
        <v>5.125</v>
      </c>
      <c r="I390" s="80">
        <f t="shared" si="20"/>
        <v>6.25E-2</v>
      </c>
      <c r="J390" s="1">
        <v>1</v>
      </c>
      <c r="K390" s="1" t="str" cm="1">
        <f t="array" ref="K390">INDEX('dict-rhythm'!$A$1:$B$43,MATCH(TRUE,EXACT(J390,'dict-rhythm'!$A$1:$A$43),0),2)</f>
        <v>16</v>
      </c>
      <c r="L390" s="1" t="str">
        <f>_xlfn.IFNA(VLOOKUP(K390,'dict-rhythm'!$B$1:$C$53,2,0),K390)</f>
        <v>semiquaver</v>
      </c>
      <c r="M390" s="24"/>
      <c r="N390" s="24"/>
      <c r="O390" t="str">
        <f>IF(RIGHT($O$1,1)="#",VLOOKUP(D390,'dict-pitch'!$A$1:$C$50,2,0),VLOOKUP(D390,'dict-pitch'!$A$1:$C$50,3,0))</f>
        <v>F4</v>
      </c>
      <c r="P390" t="b">
        <f>OR(EXACT(E390,O390),EXACT(E390,VLOOKUP(D390,'dict-pitch'!$A$1:$D$50,3,0)),EXACT(E390,VLOOKUP(D390,'dict-pitch'!$A$1:$D$50,4,0)))</f>
        <v>1</v>
      </c>
    </row>
    <row r="391" spans="1:16" x14ac:dyDescent="0.25">
      <c r="A391">
        <v>846</v>
      </c>
      <c r="B391" s="85">
        <v>3</v>
      </c>
      <c r="C391" s="1">
        <f t="shared" si="18"/>
        <v>5</v>
      </c>
      <c r="D391" s="1">
        <v>64</v>
      </c>
      <c r="E391" s="1" t="s">
        <v>127</v>
      </c>
      <c r="F391" s="1">
        <v>-2</v>
      </c>
      <c r="G391" s="1">
        <v>67</v>
      </c>
      <c r="H391" s="80">
        <f t="shared" si="19"/>
        <v>5.1875</v>
      </c>
      <c r="I391" s="80">
        <f t="shared" si="20"/>
        <v>6.25E-2</v>
      </c>
      <c r="J391" s="1">
        <v>1</v>
      </c>
      <c r="K391" s="1" t="str" cm="1">
        <f t="array" ref="K391">INDEX('dict-rhythm'!$A$1:$B$43,MATCH(TRUE,EXACT(J391,'dict-rhythm'!$A$1:$A$43),0),2)</f>
        <v>16</v>
      </c>
      <c r="L391" s="1" t="str">
        <f>_xlfn.IFNA(VLOOKUP(K391,'dict-rhythm'!$B$1:$C$53,2,0),K391)</f>
        <v>semiquaver</v>
      </c>
      <c r="M391" s="22"/>
      <c r="N391" s="22"/>
      <c r="O391" t="str">
        <f>IF(RIGHT($O$1,1)="#",VLOOKUP(D391,'dict-pitch'!$A$1:$C$50,2,0),VLOOKUP(D391,'dict-pitch'!$A$1:$C$50,3,0))</f>
        <v>E4</v>
      </c>
      <c r="P391" t="b">
        <f>OR(EXACT(E391,O391),EXACT(E391,VLOOKUP(D391,'dict-pitch'!$A$1:$D$50,3,0)),EXACT(E391,VLOOKUP(D391,'dict-pitch'!$A$1:$D$50,4,0)))</f>
        <v>1</v>
      </c>
    </row>
    <row r="392" spans="1:16" x14ac:dyDescent="0.25">
      <c r="A392">
        <v>846</v>
      </c>
      <c r="B392" s="85">
        <v>3</v>
      </c>
      <c r="C392" s="1">
        <f t="shared" si="18"/>
        <v>5</v>
      </c>
      <c r="D392" s="1">
        <v>65</v>
      </c>
      <c r="E392" s="1" t="s">
        <v>130</v>
      </c>
      <c r="F392" s="1">
        <v>2</v>
      </c>
      <c r="G392" s="1">
        <v>68</v>
      </c>
      <c r="H392" s="80">
        <f t="shared" si="19"/>
        <v>5.25</v>
      </c>
      <c r="I392" s="80">
        <f t="shared" si="20"/>
        <v>0.3125</v>
      </c>
      <c r="J392" s="1">
        <v>5</v>
      </c>
      <c r="K392" s="1" t="str" cm="1">
        <f t="array" ref="K392">INDEX('dict-rhythm'!$A$1:$B$43,MATCH(TRUE,EXACT(J392,'dict-rhythm'!$A$1:$A$43),0),2)</f>
        <v>4+16</v>
      </c>
      <c r="L392" s="1" t="str">
        <f>_xlfn.IFNA(VLOOKUP(K392,'dict-rhythm'!$B$1:$C$53,2,0),K392)</f>
        <v>crotchet + semiquaver</v>
      </c>
      <c r="M392" s="22"/>
      <c r="N392" s="22"/>
      <c r="O392" t="str">
        <f>IF(RIGHT($O$1,1)="#",VLOOKUP(D392,'dict-pitch'!$A$1:$C$50,2,0),VLOOKUP(D392,'dict-pitch'!$A$1:$C$50,3,0))</f>
        <v>F4</v>
      </c>
      <c r="P392" t="b">
        <f>OR(EXACT(E392,O392),EXACT(E392,VLOOKUP(D392,'dict-pitch'!$A$1:$D$50,3,0)),EXACT(E392,VLOOKUP(D392,'dict-pitch'!$A$1:$D$50,4,0)))</f>
        <v>1</v>
      </c>
    </row>
    <row r="393" spans="1:16" x14ac:dyDescent="0.25">
      <c r="A393">
        <v>846</v>
      </c>
      <c r="B393" s="85">
        <v>3</v>
      </c>
      <c r="C393" s="1">
        <f t="shared" si="18"/>
        <v>5</v>
      </c>
      <c r="D393" s="1">
        <v>65</v>
      </c>
      <c r="E393" s="1" t="s">
        <v>130</v>
      </c>
      <c r="F393" s="1">
        <v>1</v>
      </c>
      <c r="G393" s="1">
        <v>73</v>
      </c>
      <c r="H393" s="80">
        <f t="shared" si="19"/>
        <v>5.5625</v>
      </c>
      <c r="I393" s="80">
        <f t="shared" si="20"/>
        <v>6.25E-2</v>
      </c>
      <c r="J393" s="1">
        <v>1</v>
      </c>
      <c r="K393" s="1" t="str" cm="1">
        <f t="array" ref="K393">INDEX('dict-rhythm'!$A$1:$B$43,MATCH(TRUE,EXACT(J393,'dict-rhythm'!$A$1:$A$43),0),2)</f>
        <v>16</v>
      </c>
      <c r="L393" s="1" t="str">
        <f>_xlfn.IFNA(VLOOKUP(K393,'dict-rhythm'!$B$1:$C$53,2,0),K393)</f>
        <v>semiquaver</v>
      </c>
      <c r="M393" s="22"/>
      <c r="N393" s="22"/>
      <c r="O393" t="str">
        <f>IF(RIGHT($O$1,1)="#",VLOOKUP(D393,'dict-pitch'!$A$1:$C$50,2,0),VLOOKUP(D393,'dict-pitch'!$A$1:$C$50,3,0))</f>
        <v>F4</v>
      </c>
      <c r="P393" t="b">
        <f>OR(EXACT(E393,O393),EXACT(E393,VLOOKUP(D393,'dict-pitch'!$A$1:$D$50,3,0)),EXACT(E393,VLOOKUP(D393,'dict-pitch'!$A$1:$D$50,4,0)))</f>
        <v>1</v>
      </c>
    </row>
    <row r="394" spans="1:16" x14ac:dyDescent="0.25">
      <c r="A394">
        <v>846</v>
      </c>
      <c r="B394" s="85">
        <v>3</v>
      </c>
      <c r="C394" s="1">
        <f t="shared" si="18"/>
        <v>5</v>
      </c>
      <c r="D394" s="1">
        <v>64</v>
      </c>
      <c r="E394" s="1" t="s">
        <v>127</v>
      </c>
      <c r="F394" s="1">
        <v>-2</v>
      </c>
      <c r="G394" s="1">
        <v>74</v>
      </c>
      <c r="H394" s="80">
        <f t="shared" si="19"/>
        <v>5.625</v>
      </c>
      <c r="I394" s="80">
        <f t="shared" si="20"/>
        <v>0.125</v>
      </c>
      <c r="J394" s="1">
        <v>2</v>
      </c>
      <c r="K394" s="1" t="str" cm="1">
        <f t="array" ref="K394">INDEX('dict-rhythm'!$A$1:$B$43,MATCH(TRUE,EXACT(J394,'dict-rhythm'!$A$1:$A$43),0),2)</f>
        <v>8</v>
      </c>
      <c r="L394" s="1" t="str">
        <f>_xlfn.IFNA(VLOOKUP(K394,'dict-rhythm'!$B$1:$C$53,2,0),K394)</f>
        <v>quaver note</v>
      </c>
      <c r="M394" s="22"/>
      <c r="N394" s="22"/>
      <c r="O394" t="str">
        <f>IF(RIGHT($O$1,1)="#",VLOOKUP(D394,'dict-pitch'!$A$1:$C$50,2,0),VLOOKUP(D394,'dict-pitch'!$A$1:$C$50,3,0))</f>
        <v>E4</v>
      </c>
      <c r="P394" t="b">
        <f>OR(EXACT(E394,O394),EXACT(E394,VLOOKUP(D394,'dict-pitch'!$A$1:$D$50,3,0)),EXACT(E394,VLOOKUP(D394,'dict-pitch'!$A$1:$D$50,4,0)))</f>
        <v>1</v>
      </c>
    </row>
    <row r="395" spans="1:16" x14ac:dyDescent="0.25">
      <c r="A395">
        <v>846</v>
      </c>
      <c r="B395" s="85">
        <v>3</v>
      </c>
      <c r="C395" s="1">
        <f t="shared" si="18"/>
        <v>5</v>
      </c>
      <c r="D395" s="1">
        <v>62</v>
      </c>
      <c r="E395" s="1" t="s">
        <v>122</v>
      </c>
      <c r="F395" s="1">
        <v>-2</v>
      </c>
      <c r="G395" s="1">
        <v>76</v>
      </c>
      <c r="H395" s="80">
        <f t="shared" si="19"/>
        <v>5.75</v>
      </c>
      <c r="I395" s="80">
        <f t="shared" si="20"/>
        <v>0.25</v>
      </c>
      <c r="J395" s="1">
        <v>4</v>
      </c>
      <c r="K395" s="1" t="str" cm="1">
        <f t="array" ref="K395">INDEX('dict-rhythm'!$A$1:$B$43,MATCH(TRUE,EXACT(J395,'dict-rhythm'!$A$1:$A$43),0),2)</f>
        <v>4</v>
      </c>
      <c r="L395" s="1" t="str">
        <f>_xlfn.IFNA(VLOOKUP(K395,'dict-rhythm'!$B$1:$C$53,2,0),K395)</f>
        <v>crotchet</v>
      </c>
      <c r="M395" s="23"/>
      <c r="N395" s="23"/>
      <c r="O395" t="str">
        <f>IF(RIGHT($O$1,1)="#",VLOOKUP(D395,'dict-pitch'!$A$1:$C$50,2,0),VLOOKUP(D395,'dict-pitch'!$A$1:$C$50,3,0))</f>
        <v>D4</v>
      </c>
      <c r="P395" t="b">
        <f>OR(EXACT(E395,O395),EXACT(E395,VLOOKUP(D395,'dict-pitch'!$A$1:$D$50,3,0)),EXACT(E395,VLOOKUP(D395,'dict-pitch'!$A$1:$D$50,4,0)))</f>
        <v>1</v>
      </c>
    </row>
    <row r="396" spans="1:16" x14ac:dyDescent="0.25">
      <c r="A396">
        <v>846</v>
      </c>
      <c r="B396" s="85">
        <v>3</v>
      </c>
      <c r="C396" s="1">
        <f t="shared" si="18"/>
        <v>6</v>
      </c>
      <c r="D396" s="1">
        <v>60</v>
      </c>
      <c r="E396" s="1" t="s">
        <v>121</v>
      </c>
      <c r="F396" s="1">
        <v>-2</v>
      </c>
      <c r="G396" s="1">
        <v>80</v>
      </c>
      <c r="H396" s="80">
        <f t="shared" si="19"/>
        <v>6</v>
      </c>
      <c r="I396" s="80">
        <f t="shared" si="20"/>
        <v>0.125</v>
      </c>
      <c r="J396" s="1">
        <v>2</v>
      </c>
      <c r="K396" s="1" t="str" cm="1">
        <f t="array" ref="K396">INDEX('dict-rhythm'!$A$1:$B$43,MATCH(TRUE,EXACT(J396,'dict-rhythm'!$A$1:$A$43),0),2)</f>
        <v>8</v>
      </c>
      <c r="L396" s="1" t="str">
        <f>_xlfn.IFNA(VLOOKUP(K396,'dict-rhythm'!$B$1:$C$53,2,0),K396)</f>
        <v>quaver note</v>
      </c>
      <c r="M396" s="24"/>
      <c r="N396" s="24"/>
      <c r="O396" t="str">
        <f>IF(RIGHT($O$1,1)="#",VLOOKUP(D396,'dict-pitch'!$A$1:$C$50,2,0),VLOOKUP(D396,'dict-pitch'!$A$1:$C$50,3,0))</f>
        <v>C4</v>
      </c>
      <c r="P396" t="b">
        <f>OR(EXACT(E396,O396),EXACT(E396,VLOOKUP(D396,'dict-pitch'!$A$1:$D$50,3,0)),EXACT(E396,VLOOKUP(D396,'dict-pitch'!$A$1:$D$50,4,0)))</f>
        <v>1</v>
      </c>
    </row>
    <row r="397" spans="1:16" x14ac:dyDescent="0.25">
      <c r="A397">
        <v>846</v>
      </c>
      <c r="B397" s="85">
        <v>3</v>
      </c>
      <c r="C397" s="1">
        <f t="shared" si="18"/>
        <v>6</v>
      </c>
      <c r="D397" s="1">
        <v>65</v>
      </c>
      <c r="E397" s="1" t="s">
        <v>130</v>
      </c>
      <c r="F397" s="1">
        <v>4</v>
      </c>
      <c r="G397" s="1">
        <v>82</v>
      </c>
      <c r="H397" s="80">
        <f t="shared" si="19"/>
        <v>6.125</v>
      </c>
      <c r="I397" s="80">
        <f t="shared" si="20"/>
        <v>0.125</v>
      </c>
      <c r="J397" s="1">
        <v>2</v>
      </c>
      <c r="K397" s="1" t="str" cm="1">
        <f t="array" ref="K397">INDEX('dict-rhythm'!$A$1:$B$43,MATCH(TRUE,EXACT(J397,'dict-rhythm'!$A$1:$A$43),0),2)</f>
        <v>8</v>
      </c>
      <c r="L397" s="1" t="str">
        <f>_xlfn.IFNA(VLOOKUP(K397,'dict-rhythm'!$B$1:$C$53,2,0),K397)</f>
        <v>quaver note</v>
      </c>
      <c r="M397" s="22"/>
      <c r="N397" s="22"/>
      <c r="O397" t="str">
        <f>IF(RIGHT($O$1,1)="#",VLOOKUP(D397,'dict-pitch'!$A$1:$C$50,2,0),VLOOKUP(D397,'dict-pitch'!$A$1:$C$50,3,0))</f>
        <v>F4</v>
      </c>
      <c r="P397" t="b">
        <f>OR(EXACT(E397,O397),EXACT(E397,VLOOKUP(D397,'dict-pitch'!$A$1:$D$50,3,0)),EXACT(E397,VLOOKUP(D397,'dict-pitch'!$A$1:$D$50,4,0)))</f>
        <v>1</v>
      </c>
    </row>
    <row r="398" spans="1:16" x14ac:dyDescent="0.25">
      <c r="A398">
        <v>846</v>
      </c>
      <c r="B398" s="85">
        <v>3</v>
      </c>
      <c r="C398" s="1">
        <f t="shared" si="18"/>
        <v>6</v>
      </c>
      <c r="D398" s="1">
        <v>0</v>
      </c>
      <c r="E398" s="1" t="s">
        <v>108</v>
      </c>
      <c r="F398" s="1">
        <v>0</v>
      </c>
      <c r="G398" s="1">
        <v>84</v>
      </c>
      <c r="H398" s="80">
        <f t="shared" si="19"/>
        <v>6.25</v>
      </c>
      <c r="I398" s="80">
        <f t="shared" si="20"/>
        <v>6.25E-2</v>
      </c>
      <c r="J398" s="1">
        <v>1</v>
      </c>
      <c r="K398" s="1" t="str" cm="1">
        <f t="array" ref="K398">INDEX('dict-rhythm'!$A$1:$B$43,MATCH(TRUE,EXACT(J398,'dict-rhythm'!$A$1:$A$43),0),2)</f>
        <v>16</v>
      </c>
      <c r="L398" s="1" t="str">
        <f>_xlfn.IFNA(VLOOKUP(K398,'dict-rhythm'!$B$1:$C$53,2,0),K398)</f>
        <v>semiquaver</v>
      </c>
      <c r="M398" s="22"/>
      <c r="N398" s="22"/>
      <c r="O398" t="str">
        <f>IF(RIGHT($O$1,1)="#",VLOOKUP(D398,'dict-pitch'!$A$1:$C$50,2,0),VLOOKUP(D398,'dict-pitch'!$A$1:$C$50,3,0))</f>
        <v>r</v>
      </c>
      <c r="P398" t="b">
        <f>OR(EXACT(E398,O398),EXACT(E398,VLOOKUP(D398,'dict-pitch'!$A$1:$D$50,3,0)),EXACT(E398,VLOOKUP(D398,'dict-pitch'!$A$1:$D$50,4,0)))</f>
        <v>1</v>
      </c>
    </row>
    <row r="399" spans="1:16" x14ac:dyDescent="0.25">
      <c r="A399">
        <v>846</v>
      </c>
      <c r="B399" s="85">
        <v>3</v>
      </c>
      <c r="C399" s="1">
        <f t="shared" si="18"/>
        <v>6</v>
      </c>
      <c r="D399" s="1">
        <v>67</v>
      </c>
      <c r="E399" s="1" t="s">
        <v>132</v>
      </c>
      <c r="F399" s="1">
        <v>2</v>
      </c>
      <c r="G399" s="1">
        <v>85</v>
      </c>
      <c r="H399" s="80">
        <f t="shared" si="19"/>
        <v>6.3125</v>
      </c>
      <c r="I399" s="80">
        <f t="shared" si="20"/>
        <v>6.25E-2</v>
      </c>
      <c r="J399" s="1">
        <v>1</v>
      </c>
      <c r="K399" s="1" t="str" cm="1">
        <f t="array" ref="K399">INDEX('dict-rhythm'!$A$1:$B$43,MATCH(TRUE,EXACT(J399,'dict-rhythm'!$A$1:$A$43),0),2)</f>
        <v>16</v>
      </c>
      <c r="L399" s="1" t="str">
        <f>_xlfn.IFNA(VLOOKUP(K399,'dict-rhythm'!$B$1:$C$53,2,0),K399)</f>
        <v>semiquaver</v>
      </c>
      <c r="M399" s="22"/>
      <c r="N399" s="22"/>
      <c r="O399" t="str">
        <f>IF(RIGHT($O$1,1)="#",VLOOKUP(D399,'dict-pitch'!$A$1:$C$50,2,0),VLOOKUP(D399,'dict-pitch'!$A$1:$C$50,3,0))</f>
        <v>G4</v>
      </c>
      <c r="P399" t="b">
        <f>OR(EXACT(E399,O399),EXACT(E399,VLOOKUP(D399,'dict-pitch'!$A$1:$D$50,3,0)),EXACT(E399,VLOOKUP(D399,'dict-pitch'!$A$1:$D$50,4,0)))</f>
        <v>1</v>
      </c>
    </row>
    <row r="400" spans="1:16" x14ac:dyDescent="0.25">
      <c r="A400">
        <v>846</v>
      </c>
      <c r="B400" s="85">
        <v>3</v>
      </c>
      <c r="C400" s="1">
        <f t="shared" si="18"/>
        <v>6</v>
      </c>
      <c r="D400" s="1">
        <v>65</v>
      </c>
      <c r="E400" s="1" t="s">
        <v>130</v>
      </c>
      <c r="F400" s="1">
        <v>-2</v>
      </c>
      <c r="G400" s="1">
        <v>86</v>
      </c>
      <c r="H400" s="80">
        <f t="shared" si="19"/>
        <v>6.375</v>
      </c>
      <c r="I400" s="80">
        <f t="shared" si="20"/>
        <v>6.25E-2</v>
      </c>
      <c r="J400" s="1">
        <v>1</v>
      </c>
      <c r="K400" s="1" t="str" cm="1">
        <f t="array" ref="K400">INDEX('dict-rhythm'!$A$1:$B$43,MATCH(TRUE,EXACT(J400,'dict-rhythm'!$A$1:$A$43),0),2)</f>
        <v>16</v>
      </c>
      <c r="L400" s="1" t="str">
        <f>_xlfn.IFNA(VLOOKUP(K400,'dict-rhythm'!$B$1:$C$53,2,0),K400)</f>
        <v>semiquaver</v>
      </c>
      <c r="M400" s="22"/>
      <c r="N400" s="22"/>
      <c r="O400" t="str">
        <f>IF(RIGHT($O$1,1)="#",VLOOKUP(D400,'dict-pitch'!$A$1:$C$50,2,0),VLOOKUP(D400,'dict-pitch'!$A$1:$C$50,3,0))</f>
        <v>F4</v>
      </c>
      <c r="P400" t="b">
        <f>OR(EXACT(E400,O400),EXACT(E400,VLOOKUP(D400,'dict-pitch'!$A$1:$D$50,3,0)),EXACT(E400,VLOOKUP(D400,'dict-pitch'!$A$1:$D$50,4,0)))</f>
        <v>1</v>
      </c>
    </row>
    <row r="401" spans="1:16" x14ac:dyDescent="0.25">
      <c r="A401">
        <v>846</v>
      </c>
      <c r="B401" s="85">
        <v>3</v>
      </c>
      <c r="C401" s="1">
        <f t="shared" si="18"/>
        <v>6</v>
      </c>
      <c r="D401" s="1">
        <v>64</v>
      </c>
      <c r="E401" s="1" t="s">
        <v>127</v>
      </c>
      <c r="F401" s="1">
        <v>-2</v>
      </c>
      <c r="G401" s="1">
        <v>87</v>
      </c>
      <c r="H401" s="80">
        <f t="shared" si="19"/>
        <v>6.4375</v>
      </c>
      <c r="I401" s="80">
        <f t="shared" si="20"/>
        <v>6.25E-2</v>
      </c>
      <c r="J401" s="1">
        <v>1</v>
      </c>
      <c r="K401" s="1" t="str" cm="1">
        <f t="array" ref="K401">INDEX('dict-rhythm'!$A$1:$B$43,MATCH(TRUE,EXACT(J401,'dict-rhythm'!$A$1:$A$43),0),2)</f>
        <v>16</v>
      </c>
      <c r="L401" s="1" t="str">
        <f>_xlfn.IFNA(VLOOKUP(K401,'dict-rhythm'!$B$1:$C$53,2,0),K401)</f>
        <v>semiquaver</v>
      </c>
      <c r="M401" s="22"/>
      <c r="N401" s="22"/>
      <c r="O401" t="str">
        <f>IF(RIGHT($O$1,1)="#",VLOOKUP(D401,'dict-pitch'!$A$1:$C$50,2,0),VLOOKUP(D401,'dict-pitch'!$A$1:$C$50,3,0))</f>
        <v>E4</v>
      </c>
      <c r="P401" t="b">
        <f>OR(EXACT(E401,O401),EXACT(E401,VLOOKUP(D401,'dict-pitch'!$A$1:$D$50,3,0)),EXACT(E401,VLOOKUP(D401,'dict-pitch'!$A$1:$D$50,4,0)))</f>
        <v>1</v>
      </c>
    </row>
    <row r="402" spans="1:16" x14ac:dyDescent="0.25">
      <c r="A402">
        <v>846</v>
      </c>
      <c r="B402" s="85">
        <v>3</v>
      </c>
      <c r="C402" s="1">
        <f t="shared" si="18"/>
        <v>6</v>
      </c>
      <c r="D402" s="1">
        <v>65</v>
      </c>
      <c r="E402" s="1" t="s">
        <v>130</v>
      </c>
      <c r="F402" s="1">
        <v>2</v>
      </c>
      <c r="G402" s="1">
        <v>88</v>
      </c>
      <c r="H402" s="80">
        <f t="shared" si="19"/>
        <v>6.5</v>
      </c>
      <c r="I402" s="80">
        <f t="shared" si="20"/>
        <v>0.125</v>
      </c>
      <c r="J402" s="1">
        <v>2</v>
      </c>
      <c r="K402" s="1" t="str" cm="1">
        <f t="array" ref="K402">INDEX('dict-rhythm'!$A$1:$B$43,MATCH(TRUE,EXACT(J402,'dict-rhythm'!$A$1:$A$43),0),2)</f>
        <v>8</v>
      </c>
      <c r="L402" s="1" t="str">
        <f>_xlfn.IFNA(VLOOKUP(K402,'dict-rhythm'!$B$1:$C$53,2,0),K402)</f>
        <v>quaver note</v>
      </c>
      <c r="M402" s="22"/>
      <c r="N402" s="22"/>
      <c r="O402" t="str">
        <f>IF(RIGHT($O$1,1)="#",VLOOKUP(D402,'dict-pitch'!$A$1:$C$50,2,0),VLOOKUP(D402,'dict-pitch'!$A$1:$C$50,3,0))</f>
        <v>F4</v>
      </c>
      <c r="P402" t="b">
        <f>OR(EXACT(E402,O402),EXACT(E402,VLOOKUP(D402,'dict-pitch'!$A$1:$D$50,3,0)),EXACT(E402,VLOOKUP(D402,'dict-pitch'!$A$1:$D$50,4,0)))</f>
        <v>1</v>
      </c>
    </row>
    <row r="403" spans="1:16" x14ac:dyDescent="0.25">
      <c r="A403">
        <v>846</v>
      </c>
      <c r="B403" s="85">
        <v>3</v>
      </c>
      <c r="C403" s="1">
        <f t="shared" si="18"/>
        <v>6</v>
      </c>
      <c r="D403" s="1">
        <v>62</v>
      </c>
      <c r="E403" s="1" t="s">
        <v>122</v>
      </c>
      <c r="F403" s="1">
        <v>-3</v>
      </c>
      <c r="G403" s="1">
        <v>90</v>
      </c>
      <c r="H403" s="80">
        <f t="shared" si="19"/>
        <v>6.625</v>
      </c>
      <c r="I403" s="80">
        <f t="shared" si="20"/>
        <v>0.125</v>
      </c>
      <c r="J403" s="1">
        <v>2</v>
      </c>
      <c r="K403" s="1" t="str" cm="1">
        <f t="array" ref="K403">INDEX('dict-rhythm'!$A$1:$B$43,MATCH(TRUE,EXACT(J403,'dict-rhythm'!$A$1:$A$43),0),2)</f>
        <v>8</v>
      </c>
      <c r="L403" s="1" t="str">
        <f>_xlfn.IFNA(VLOOKUP(K403,'dict-rhythm'!$B$1:$C$53,2,0),K403)</f>
        <v>quaver note</v>
      </c>
      <c r="M403" s="22"/>
      <c r="N403" s="22"/>
      <c r="O403" t="str">
        <f>IF(RIGHT($O$1,1)="#",VLOOKUP(D403,'dict-pitch'!$A$1:$C$50,2,0),VLOOKUP(D403,'dict-pitch'!$A$1:$C$50,3,0))</f>
        <v>D4</v>
      </c>
      <c r="P403" t="b">
        <f>OR(EXACT(E403,O403),EXACT(E403,VLOOKUP(D403,'dict-pitch'!$A$1:$D$50,3,0)),EXACT(E403,VLOOKUP(D403,'dict-pitch'!$A$1:$D$50,4,0)))</f>
        <v>1</v>
      </c>
    </row>
    <row r="404" spans="1:16" x14ac:dyDescent="0.25">
      <c r="A404">
        <v>846</v>
      </c>
      <c r="B404" s="85">
        <v>3</v>
      </c>
      <c r="C404" s="1">
        <f t="shared" si="18"/>
        <v>6</v>
      </c>
      <c r="D404" s="1">
        <v>67</v>
      </c>
      <c r="E404" s="1" t="s">
        <v>132</v>
      </c>
      <c r="F404" s="1">
        <v>4</v>
      </c>
      <c r="G404" s="1">
        <v>92</v>
      </c>
      <c r="H404" s="80">
        <f t="shared" si="19"/>
        <v>6.75</v>
      </c>
      <c r="I404" s="80">
        <f t="shared" si="20"/>
        <v>0.5</v>
      </c>
      <c r="J404" s="1">
        <v>8</v>
      </c>
      <c r="K404" s="1" t="str" cm="1">
        <f t="array" ref="K404">INDEX('dict-rhythm'!$A$1:$B$43,MATCH(TRUE,EXACT(J404,'dict-rhythm'!$A$1:$A$43),0),2)</f>
        <v>2</v>
      </c>
      <c r="L404" s="1" t="str">
        <f>_xlfn.IFNA(VLOOKUP(K404,'dict-rhythm'!$B$1:$C$53,2,0),K404)</f>
        <v>minim</v>
      </c>
      <c r="M404" s="23"/>
      <c r="N404" s="23"/>
      <c r="O404" t="str">
        <f>IF(RIGHT($O$1,1)="#",VLOOKUP(D404,'dict-pitch'!$A$1:$C$50,2,0),VLOOKUP(D404,'dict-pitch'!$A$1:$C$50,3,0))</f>
        <v>G4</v>
      </c>
      <c r="P404" t="b">
        <f>OR(EXACT(E404,O404),EXACT(E404,VLOOKUP(D404,'dict-pitch'!$A$1:$D$50,3,0)),EXACT(E404,VLOOKUP(D404,'dict-pitch'!$A$1:$D$50,4,0)))</f>
        <v>1</v>
      </c>
    </row>
    <row r="405" spans="1:16" x14ac:dyDescent="0.25">
      <c r="A405">
        <v>846</v>
      </c>
      <c r="B405" s="85">
        <v>3</v>
      </c>
      <c r="C405" s="1">
        <f t="shared" si="18"/>
        <v>7</v>
      </c>
      <c r="D405" s="1">
        <v>0</v>
      </c>
      <c r="E405" s="1" t="s">
        <v>108</v>
      </c>
      <c r="F405" s="1">
        <v>0</v>
      </c>
      <c r="G405" s="1">
        <v>100</v>
      </c>
      <c r="H405" s="80">
        <f t="shared" si="19"/>
        <v>7.25</v>
      </c>
      <c r="I405" s="80">
        <f t="shared" si="20"/>
        <v>0.25</v>
      </c>
      <c r="J405" s="1">
        <v>4</v>
      </c>
      <c r="K405" s="1" t="str" cm="1">
        <f t="array" ref="K405">INDEX('dict-rhythm'!$A$1:$B$43,MATCH(TRUE,EXACT(J405,'dict-rhythm'!$A$1:$A$43),0),2)</f>
        <v>4</v>
      </c>
      <c r="L405" s="1" t="str">
        <f>_xlfn.IFNA(VLOOKUP(K405,'dict-rhythm'!$B$1:$C$53,2,0),K405)</f>
        <v>crotchet</v>
      </c>
      <c r="M405" s="24"/>
      <c r="N405" s="24"/>
      <c r="O405" t="str">
        <f>IF(RIGHT($O$1,1)="#",VLOOKUP(D405,'dict-pitch'!$A$1:$C$50,2,0),VLOOKUP(D405,'dict-pitch'!$A$1:$C$50,3,0))</f>
        <v>r</v>
      </c>
      <c r="P405" t="b">
        <f>OR(EXACT(E405,O405),EXACT(E405,VLOOKUP(D405,'dict-pitch'!$A$1:$D$50,3,0)),EXACT(E405,VLOOKUP(D405,'dict-pitch'!$A$1:$D$50,4,0)))</f>
        <v>1</v>
      </c>
    </row>
    <row r="406" spans="1:16" x14ac:dyDescent="0.25">
      <c r="A406">
        <v>846</v>
      </c>
      <c r="B406" s="85">
        <v>3</v>
      </c>
      <c r="C406" s="1">
        <f t="shared" si="18"/>
        <v>7</v>
      </c>
      <c r="D406" s="1">
        <v>0</v>
      </c>
      <c r="E406" s="1" t="s">
        <v>108</v>
      </c>
      <c r="F406" s="1">
        <v>0</v>
      </c>
      <c r="G406" s="1">
        <v>104</v>
      </c>
      <c r="H406" s="80">
        <f t="shared" si="19"/>
        <v>7.5</v>
      </c>
      <c r="I406" s="80">
        <f t="shared" si="20"/>
        <v>0.5</v>
      </c>
      <c r="J406" s="1">
        <v>8</v>
      </c>
      <c r="K406" s="1" t="str" cm="1">
        <f t="array" ref="K406">INDEX('dict-rhythm'!$A$1:$B$43,MATCH(TRUE,EXACT(J406,'dict-rhythm'!$A$1:$A$43),0),2)</f>
        <v>2</v>
      </c>
      <c r="L406" s="1" t="str">
        <f>_xlfn.IFNA(VLOOKUP(K406,'dict-rhythm'!$B$1:$C$53,2,0),K406)</f>
        <v>minim</v>
      </c>
      <c r="M406" s="23"/>
      <c r="N406" s="23"/>
      <c r="O406" t="str">
        <f>IF(RIGHT($O$1,1)="#",VLOOKUP(D406,'dict-pitch'!$A$1:$C$50,2,0),VLOOKUP(D406,'dict-pitch'!$A$1:$C$50,3,0))</f>
        <v>r</v>
      </c>
      <c r="P406" t="b">
        <f>OR(EXACT(E406,O406),EXACT(E406,VLOOKUP(D406,'dict-pitch'!$A$1:$D$50,3,0)),EXACT(E406,VLOOKUP(D406,'dict-pitch'!$A$1:$D$50,4,0)))</f>
        <v>1</v>
      </c>
    </row>
    <row r="407" spans="1:16" x14ac:dyDescent="0.25">
      <c r="A407">
        <v>846</v>
      </c>
      <c r="B407" s="85">
        <v>3</v>
      </c>
      <c r="C407" s="1">
        <f t="shared" si="18"/>
        <v>8</v>
      </c>
      <c r="D407" s="1">
        <v>0</v>
      </c>
      <c r="E407" s="1" t="s">
        <v>108</v>
      </c>
      <c r="F407" s="1">
        <v>0</v>
      </c>
      <c r="G407" s="1">
        <v>112</v>
      </c>
      <c r="H407" s="80">
        <f t="shared" si="19"/>
        <v>8</v>
      </c>
      <c r="I407" s="80">
        <f t="shared" si="20"/>
        <v>1</v>
      </c>
      <c r="J407" s="1">
        <v>16</v>
      </c>
      <c r="K407" s="1" t="str" cm="1">
        <f t="array" ref="K407">INDEX('dict-rhythm'!$A$1:$B$43,MATCH(TRUE,EXACT(J407,'dict-rhythm'!$A$1:$A$43),0),2)</f>
        <v>1</v>
      </c>
      <c r="L407" s="1" t="str">
        <f>_xlfn.IFNA(VLOOKUP(K407,'dict-rhythm'!$B$1:$C$53,2,0),K407)</f>
        <v>semibreve</v>
      </c>
      <c r="M407" s="26"/>
      <c r="N407" s="26"/>
      <c r="O407" t="str">
        <f>IF(RIGHT($O$1,1)="#",VLOOKUP(D407,'dict-pitch'!$A$1:$C$50,2,0),VLOOKUP(D407,'dict-pitch'!$A$1:$C$50,3,0))</f>
        <v>r</v>
      </c>
      <c r="P407" t="b">
        <f>OR(EXACT(E407,O407),EXACT(E407,VLOOKUP(D407,'dict-pitch'!$A$1:$D$50,3,0)),EXACT(E407,VLOOKUP(D407,'dict-pitch'!$A$1:$D$50,4,0)))</f>
        <v>1</v>
      </c>
    </row>
    <row r="408" spans="1:16" x14ac:dyDescent="0.25">
      <c r="A408">
        <v>846</v>
      </c>
      <c r="B408" s="85">
        <v>3</v>
      </c>
      <c r="C408" s="1">
        <f t="shared" si="18"/>
        <v>9</v>
      </c>
      <c r="D408" s="1">
        <v>0</v>
      </c>
      <c r="E408" s="1" t="s">
        <v>108</v>
      </c>
      <c r="F408" s="1">
        <v>0</v>
      </c>
      <c r="G408" s="1">
        <v>128</v>
      </c>
      <c r="H408" s="80">
        <f t="shared" si="19"/>
        <v>9</v>
      </c>
      <c r="I408" s="80">
        <f t="shared" si="20"/>
        <v>0.125</v>
      </c>
      <c r="J408" s="1">
        <v>2</v>
      </c>
      <c r="K408" s="1" t="str" cm="1">
        <f t="array" ref="K408">INDEX('dict-rhythm'!$A$1:$B$43,MATCH(TRUE,EXACT(J408,'dict-rhythm'!$A$1:$A$43),0),2)</f>
        <v>8</v>
      </c>
      <c r="L408" s="1" t="str">
        <f>_xlfn.IFNA(VLOOKUP(K408,'dict-rhythm'!$B$1:$C$53,2,0),K408)</f>
        <v>quaver note</v>
      </c>
      <c r="M408" s="24"/>
      <c r="N408" s="24"/>
      <c r="O408" t="str">
        <f>IF(RIGHT($O$1,1)="#",VLOOKUP(D408,'dict-pitch'!$A$1:$C$50,2,0),VLOOKUP(D408,'dict-pitch'!$A$1:$C$50,3,0))</f>
        <v>r</v>
      </c>
      <c r="P408" t="b">
        <f>OR(EXACT(E408,O408),EXACT(E408,VLOOKUP(D408,'dict-pitch'!$A$1:$D$50,3,0)),EXACT(E408,VLOOKUP(D408,'dict-pitch'!$A$1:$D$50,4,0)))</f>
        <v>1</v>
      </c>
    </row>
    <row r="409" spans="1:16" x14ac:dyDescent="0.25">
      <c r="A409">
        <v>846</v>
      </c>
      <c r="B409" s="85">
        <v>3</v>
      </c>
      <c r="C409" s="1">
        <f t="shared" si="18"/>
        <v>9</v>
      </c>
      <c r="D409" s="1">
        <v>67</v>
      </c>
      <c r="E409" s="1" t="s">
        <v>132</v>
      </c>
      <c r="F409" s="1">
        <v>1</v>
      </c>
      <c r="G409" s="1">
        <v>130</v>
      </c>
      <c r="H409" s="80">
        <f t="shared" si="19"/>
        <v>9.125</v>
      </c>
      <c r="I409" s="80">
        <f t="shared" si="20"/>
        <v>0.125</v>
      </c>
      <c r="J409" s="1">
        <v>2</v>
      </c>
      <c r="K409" s="1" t="str" cm="1">
        <f t="array" ref="K409">INDEX('dict-rhythm'!$A$1:$B$43,MATCH(TRUE,EXACT(J409,'dict-rhythm'!$A$1:$A$43),0),2)</f>
        <v>8</v>
      </c>
      <c r="L409" s="1" t="str">
        <f>_xlfn.IFNA(VLOOKUP(K409,'dict-rhythm'!$B$1:$C$53,2,0),K409)</f>
        <v>quaver note</v>
      </c>
      <c r="M409" s="21" t="s">
        <v>7</v>
      </c>
      <c r="N409" s="21" t="s">
        <v>7</v>
      </c>
      <c r="O409" t="str">
        <f>IF(RIGHT($O$1,1)="#",VLOOKUP(D409,'dict-pitch'!$A$1:$C$50,2,0),VLOOKUP(D409,'dict-pitch'!$A$1:$C$50,3,0))</f>
        <v>G4</v>
      </c>
      <c r="P409" t="b">
        <f>OR(EXACT(E409,O409),EXACT(E409,VLOOKUP(D409,'dict-pitch'!$A$1:$D$50,3,0)),EXACT(E409,VLOOKUP(D409,'dict-pitch'!$A$1:$D$50,4,0)))</f>
        <v>1</v>
      </c>
    </row>
    <row r="410" spans="1:16" x14ac:dyDescent="0.25">
      <c r="A410">
        <v>846</v>
      </c>
      <c r="B410" s="85">
        <v>3</v>
      </c>
      <c r="C410" s="1">
        <f t="shared" si="18"/>
        <v>9</v>
      </c>
      <c r="D410" s="1">
        <v>69</v>
      </c>
      <c r="E410" s="1" t="s">
        <v>133</v>
      </c>
      <c r="F410" s="1">
        <v>2</v>
      </c>
      <c r="G410" s="1">
        <v>132</v>
      </c>
      <c r="H410" s="80">
        <f t="shared" si="19"/>
        <v>9.25</v>
      </c>
      <c r="I410" s="80">
        <f t="shared" si="20"/>
        <v>0.125</v>
      </c>
      <c r="J410" s="1">
        <v>2</v>
      </c>
      <c r="K410" s="1" t="str" cm="1">
        <f t="array" ref="K410">INDEX('dict-rhythm'!$A$1:$B$43,MATCH(TRUE,EXACT(J410,'dict-rhythm'!$A$1:$A$43),0),2)</f>
        <v>8</v>
      </c>
      <c r="L410" s="1" t="str">
        <f>_xlfn.IFNA(VLOOKUP(K410,'dict-rhythm'!$B$1:$C$53,2,0),K410)</f>
        <v>quaver note</v>
      </c>
      <c r="M410" s="21" t="s">
        <v>7</v>
      </c>
      <c r="N410" s="21" t="s">
        <v>7</v>
      </c>
      <c r="O410" t="str">
        <f>IF(RIGHT($O$1,1)="#",VLOOKUP(D410,'dict-pitch'!$A$1:$C$50,2,0),VLOOKUP(D410,'dict-pitch'!$A$1:$C$50,3,0))</f>
        <v>A4</v>
      </c>
      <c r="P410" t="b">
        <f>OR(EXACT(E410,O410),EXACT(E410,VLOOKUP(D410,'dict-pitch'!$A$1:$D$50,3,0)),EXACT(E410,VLOOKUP(D410,'dict-pitch'!$A$1:$D$50,4,0)))</f>
        <v>1</v>
      </c>
    </row>
    <row r="411" spans="1:16" x14ac:dyDescent="0.25">
      <c r="A411">
        <v>846</v>
      </c>
      <c r="B411" s="85">
        <v>3</v>
      </c>
      <c r="C411" s="1">
        <f t="shared" si="18"/>
        <v>9</v>
      </c>
      <c r="D411" s="1">
        <v>71</v>
      </c>
      <c r="E411" s="1" t="s">
        <v>134</v>
      </c>
      <c r="F411" s="1">
        <v>2</v>
      </c>
      <c r="G411" s="1">
        <v>134</v>
      </c>
      <c r="H411" s="80">
        <f t="shared" si="19"/>
        <v>9.375</v>
      </c>
      <c r="I411" s="80">
        <f t="shared" si="20"/>
        <v>0.125</v>
      </c>
      <c r="J411" s="1">
        <v>2</v>
      </c>
      <c r="K411" s="1" t="str" cm="1">
        <f t="array" ref="K411">INDEX('dict-rhythm'!$A$1:$B$43,MATCH(TRUE,EXACT(J411,'dict-rhythm'!$A$1:$A$43),0),2)</f>
        <v>8</v>
      </c>
      <c r="L411" s="1" t="str">
        <f>_xlfn.IFNA(VLOOKUP(K411,'dict-rhythm'!$B$1:$C$53,2,0),K411)</f>
        <v>quaver note</v>
      </c>
      <c r="M411" s="21" t="s">
        <v>7</v>
      </c>
      <c r="N411" s="21" t="s">
        <v>7</v>
      </c>
      <c r="O411" t="str">
        <f>IF(RIGHT($O$1,1)="#",VLOOKUP(D411,'dict-pitch'!$A$1:$C$50,2,0),VLOOKUP(D411,'dict-pitch'!$A$1:$C$50,3,0))</f>
        <v>B4</v>
      </c>
      <c r="P411" t="b">
        <f>OR(EXACT(E411,O411),EXACT(E411,VLOOKUP(D411,'dict-pitch'!$A$1:$D$50,3,0)),EXACT(E411,VLOOKUP(D411,'dict-pitch'!$A$1:$D$50,4,0)))</f>
        <v>1</v>
      </c>
    </row>
    <row r="412" spans="1:16" x14ac:dyDescent="0.25">
      <c r="A412">
        <v>846</v>
      </c>
      <c r="B412" s="85">
        <v>3</v>
      </c>
      <c r="C412" s="1">
        <f t="shared" si="18"/>
        <v>9</v>
      </c>
      <c r="D412" s="1">
        <v>72</v>
      </c>
      <c r="E412" s="1" t="s">
        <v>135</v>
      </c>
      <c r="F412" s="1">
        <v>2</v>
      </c>
      <c r="G412" s="1">
        <v>136</v>
      </c>
      <c r="H412" s="80">
        <f t="shared" si="19"/>
        <v>9.5</v>
      </c>
      <c r="I412" s="80">
        <f t="shared" si="20"/>
        <v>0.1875</v>
      </c>
      <c r="J412" s="1">
        <v>3</v>
      </c>
      <c r="K412" s="1" t="str" cm="1">
        <f t="array" ref="K412">INDEX('dict-rhythm'!$A$1:$B$43,MATCH(TRUE,EXACT(J412,'dict-rhythm'!$A$1:$A$43),0),2)</f>
        <v>8.</v>
      </c>
      <c r="L412" s="1" t="str">
        <f>_xlfn.IFNA(VLOOKUP(K412,'dict-rhythm'!$B$1:$C$53,2,0),K412)</f>
        <v>dotted quaver</v>
      </c>
      <c r="M412" s="21" t="s">
        <v>7</v>
      </c>
      <c r="N412" s="21" t="s">
        <v>7</v>
      </c>
      <c r="O412" t="str">
        <f>IF(RIGHT($O$1,1)="#",VLOOKUP(D412,'dict-pitch'!$A$1:$C$50,2,0),VLOOKUP(D412,'dict-pitch'!$A$1:$C$50,3,0))</f>
        <v>C5</v>
      </c>
      <c r="P412" t="b">
        <f>OR(EXACT(E412,O412),EXACT(E412,VLOOKUP(D412,'dict-pitch'!$A$1:$D$50,3,0)),EXACT(E412,VLOOKUP(D412,'dict-pitch'!$A$1:$D$50,4,0)))</f>
        <v>1</v>
      </c>
    </row>
    <row r="413" spans="1:16" x14ac:dyDescent="0.25">
      <c r="A413">
        <v>846</v>
      </c>
      <c r="B413" s="85">
        <v>3</v>
      </c>
      <c r="C413" s="1">
        <f t="shared" si="18"/>
        <v>9</v>
      </c>
      <c r="D413" s="1">
        <v>74</v>
      </c>
      <c r="E413" s="1" t="s">
        <v>136</v>
      </c>
      <c r="F413" s="1">
        <v>2</v>
      </c>
      <c r="G413" s="1">
        <v>139</v>
      </c>
      <c r="H413" s="80">
        <f t="shared" si="19"/>
        <v>9.6875</v>
      </c>
      <c r="I413" s="80">
        <f t="shared" si="20"/>
        <v>3.125E-2</v>
      </c>
      <c r="J413" s="1">
        <v>0.5</v>
      </c>
      <c r="K413" s="1" t="str" cm="1">
        <f t="array" ref="K413">INDEX('dict-rhythm'!$A$1:$B$43,MATCH(TRUE,EXACT(J413,'dict-rhythm'!$A$1:$A$43),0),2)</f>
        <v>32</v>
      </c>
      <c r="L413" s="1" t="str">
        <f>_xlfn.IFNA(VLOOKUP(K413,'dict-rhythm'!$B$1:$C$53,2,0),K413)</f>
        <v>demisemiquaver</v>
      </c>
      <c r="M413" s="21" t="s">
        <v>7</v>
      </c>
      <c r="N413" s="21" t="s">
        <v>7</v>
      </c>
      <c r="O413" t="str">
        <f>IF(RIGHT($O$1,1)="#",VLOOKUP(D413,'dict-pitch'!$A$1:$C$50,2,0),VLOOKUP(D413,'dict-pitch'!$A$1:$C$50,3,0))</f>
        <v>D5</v>
      </c>
      <c r="P413" t="b">
        <f>OR(EXACT(E413,O413),EXACT(E413,VLOOKUP(D413,'dict-pitch'!$A$1:$D$50,3,0)),EXACT(E413,VLOOKUP(D413,'dict-pitch'!$A$1:$D$50,4,0)))</f>
        <v>1</v>
      </c>
    </row>
    <row r="414" spans="1:16" x14ac:dyDescent="0.25">
      <c r="A414">
        <v>846</v>
      </c>
      <c r="B414" s="85">
        <v>3</v>
      </c>
      <c r="C414" s="1">
        <f t="shared" si="18"/>
        <v>9</v>
      </c>
      <c r="D414" s="1">
        <v>72</v>
      </c>
      <c r="E414" s="1" t="s">
        <v>135</v>
      </c>
      <c r="F414" s="1">
        <v>-2</v>
      </c>
      <c r="G414" s="1">
        <v>139.5</v>
      </c>
      <c r="H414" s="80">
        <f t="shared" si="19"/>
        <v>9.71875</v>
      </c>
      <c r="I414" s="80">
        <f t="shared" si="20"/>
        <v>3.125E-2</v>
      </c>
      <c r="J414" s="1">
        <v>0.5</v>
      </c>
      <c r="K414" s="1" t="str" cm="1">
        <f t="array" ref="K414">INDEX('dict-rhythm'!$A$1:$B$43,MATCH(TRUE,EXACT(J414,'dict-rhythm'!$A$1:$A$43),0),2)</f>
        <v>32</v>
      </c>
      <c r="L414" s="1" t="str">
        <f>_xlfn.IFNA(VLOOKUP(K414,'dict-rhythm'!$B$1:$C$53,2,0),K414)</f>
        <v>demisemiquaver</v>
      </c>
      <c r="M414" s="21" t="s">
        <v>7</v>
      </c>
      <c r="N414" s="21" t="s">
        <v>7</v>
      </c>
      <c r="O414" t="str">
        <f>IF(RIGHT($O$1,1)="#",VLOOKUP(D414,'dict-pitch'!$A$1:$C$50,2,0),VLOOKUP(D414,'dict-pitch'!$A$1:$C$50,3,0))</f>
        <v>C5</v>
      </c>
      <c r="P414" t="b">
        <f>OR(EXACT(E414,O414),EXACT(E414,VLOOKUP(D414,'dict-pitch'!$A$1:$D$50,3,0)),EXACT(E414,VLOOKUP(D414,'dict-pitch'!$A$1:$D$50,4,0)))</f>
        <v>1</v>
      </c>
    </row>
    <row r="415" spans="1:16" x14ac:dyDescent="0.25">
      <c r="A415">
        <v>846</v>
      </c>
      <c r="B415" s="85">
        <v>3</v>
      </c>
      <c r="C415" s="1">
        <f t="shared" si="18"/>
        <v>9</v>
      </c>
      <c r="D415" s="1">
        <v>71</v>
      </c>
      <c r="E415" s="1" t="s">
        <v>134</v>
      </c>
      <c r="F415" s="1">
        <v>-2</v>
      </c>
      <c r="G415" s="1">
        <v>140</v>
      </c>
      <c r="H415" s="80">
        <f t="shared" si="19"/>
        <v>9.75</v>
      </c>
      <c r="I415" s="80">
        <f t="shared" si="20"/>
        <v>0.125</v>
      </c>
      <c r="J415" s="1">
        <v>2</v>
      </c>
      <c r="K415" s="1" t="str" cm="1">
        <f t="array" ref="K415">INDEX('dict-rhythm'!$A$1:$B$43,MATCH(TRUE,EXACT(J415,'dict-rhythm'!$A$1:$A$43),0),2)</f>
        <v>8</v>
      </c>
      <c r="L415" s="1" t="str">
        <f>_xlfn.IFNA(VLOOKUP(K415,'dict-rhythm'!$B$1:$C$53,2,0),K415)</f>
        <v>quaver note</v>
      </c>
      <c r="M415" s="21" t="s">
        <v>7</v>
      </c>
      <c r="N415" s="21" t="s">
        <v>7</v>
      </c>
      <c r="O415" t="str">
        <f>IF(RIGHT($O$1,1)="#",VLOOKUP(D415,'dict-pitch'!$A$1:$C$50,2,0),VLOOKUP(D415,'dict-pitch'!$A$1:$C$50,3,0))</f>
        <v>B4</v>
      </c>
      <c r="P415" t="b">
        <f>OR(EXACT(E415,O415),EXACT(E415,VLOOKUP(D415,'dict-pitch'!$A$1:$D$50,3,0)),EXACT(E415,VLOOKUP(D415,'dict-pitch'!$A$1:$D$50,4,0)))</f>
        <v>1</v>
      </c>
    </row>
    <row r="416" spans="1:16" x14ac:dyDescent="0.25">
      <c r="A416">
        <v>846</v>
      </c>
      <c r="B416" s="85">
        <v>3</v>
      </c>
      <c r="C416" s="1">
        <f t="shared" si="18"/>
        <v>9</v>
      </c>
      <c r="D416" s="1">
        <v>76</v>
      </c>
      <c r="E416" s="1" t="s">
        <v>137</v>
      </c>
      <c r="F416" s="1">
        <v>4</v>
      </c>
      <c r="G416" s="1">
        <v>142</v>
      </c>
      <c r="H416" s="80">
        <f t="shared" si="19"/>
        <v>9.875</v>
      </c>
      <c r="I416" s="80">
        <f t="shared" si="20"/>
        <v>0.125</v>
      </c>
      <c r="J416" s="1">
        <v>2</v>
      </c>
      <c r="K416" s="1" t="str" cm="1">
        <f t="array" ref="K416">INDEX('dict-rhythm'!$A$1:$B$43,MATCH(TRUE,EXACT(J416,'dict-rhythm'!$A$1:$A$43),0),2)</f>
        <v>8</v>
      </c>
      <c r="L416" s="1" t="str">
        <f>_xlfn.IFNA(VLOOKUP(K416,'dict-rhythm'!$B$1:$C$53,2,0),K416)</f>
        <v>quaver note</v>
      </c>
      <c r="M416" s="21" t="s">
        <v>7</v>
      </c>
      <c r="N416" s="21" t="s">
        <v>7</v>
      </c>
      <c r="O416" t="str">
        <f>IF(RIGHT($O$1,1)="#",VLOOKUP(D416,'dict-pitch'!$A$1:$C$50,2,0),VLOOKUP(D416,'dict-pitch'!$A$1:$C$50,3,0))</f>
        <v>E5</v>
      </c>
      <c r="P416" t="b">
        <f>OR(EXACT(E416,O416),EXACT(E416,VLOOKUP(D416,'dict-pitch'!$A$1:$D$50,3,0)),EXACT(E416,VLOOKUP(D416,'dict-pitch'!$A$1:$D$50,4,0)))</f>
        <v>1</v>
      </c>
    </row>
    <row r="417" spans="1:16" x14ac:dyDescent="0.25">
      <c r="A417">
        <v>846</v>
      </c>
      <c r="B417" s="85">
        <v>3</v>
      </c>
      <c r="C417" s="1">
        <f t="shared" si="18"/>
        <v>10</v>
      </c>
      <c r="D417" s="1">
        <v>69</v>
      </c>
      <c r="E417" s="1" t="s">
        <v>133</v>
      </c>
      <c r="F417" s="1">
        <v>-5</v>
      </c>
      <c r="G417" s="1">
        <v>144</v>
      </c>
      <c r="H417" s="80">
        <f t="shared" si="19"/>
        <v>10</v>
      </c>
      <c r="I417" s="80">
        <f t="shared" si="20"/>
        <v>0.125</v>
      </c>
      <c r="J417" s="1">
        <v>2</v>
      </c>
      <c r="K417" s="1" t="str" cm="1">
        <f t="array" ref="K417">INDEX('dict-rhythm'!$A$1:$B$43,MATCH(TRUE,EXACT(J417,'dict-rhythm'!$A$1:$A$43),0),2)</f>
        <v>8</v>
      </c>
      <c r="L417" s="1" t="str">
        <f>_xlfn.IFNA(VLOOKUP(K417,'dict-rhythm'!$B$1:$C$53,2,0),K417)</f>
        <v>quaver note</v>
      </c>
      <c r="M417" s="21" t="s">
        <v>7</v>
      </c>
      <c r="N417" s="21" t="s">
        <v>7</v>
      </c>
      <c r="O417" t="str">
        <f>IF(RIGHT($O$1,1)="#",VLOOKUP(D417,'dict-pitch'!$A$1:$C$50,2,0),VLOOKUP(D417,'dict-pitch'!$A$1:$C$50,3,0))</f>
        <v>A4</v>
      </c>
      <c r="P417" t="b">
        <f>OR(EXACT(E417,O417),EXACT(E417,VLOOKUP(D417,'dict-pitch'!$A$1:$D$50,3,0)),EXACT(E417,VLOOKUP(D417,'dict-pitch'!$A$1:$D$50,4,0)))</f>
        <v>1</v>
      </c>
    </row>
    <row r="418" spans="1:16" x14ac:dyDescent="0.25">
      <c r="A418">
        <v>846</v>
      </c>
      <c r="B418" s="85">
        <v>3</v>
      </c>
      <c r="C418" s="1">
        <f t="shared" si="18"/>
        <v>10</v>
      </c>
      <c r="D418" s="1">
        <v>74</v>
      </c>
      <c r="E418" s="1" t="s">
        <v>136</v>
      </c>
      <c r="F418" s="1">
        <v>4</v>
      </c>
      <c r="G418" s="1">
        <v>146</v>
      </c>
      <c r="H418" s="80">
        <f t="shared" si="19"/>
        <v>10.125</v>
      </c>
      <c r="I418" s="80">
        <f t="shared" si="20"/>
        <v>0.1875</v>
      </c>
      <c r="J418" s="1">
        <v>3</v>
      </c>
      <c r="K418" s="1" t="str" cm="1">
        <f t="array" ref="K418">INDEX('dict-rhythm'!$A$1:$B$43,MATCH(TRUE,EXACT(J418,'dict-rhythm'!$A$1:$A$43),0),2)</f>
        <v>8.</v>
      </c>
      <c r="L418" s="1" t="str">
        <f>_xlfn.IFNA(VLOOKUP(K418,'dict-rhythm'!$B$1:$C$53,2,0),K418)</f>
        <v>dotted quaver</v>
      </c>
      <c r="M418" s="21" t="s">
        <v>7</v>
      </c>
      <c r="N418" s="21" t="s">
        <v>7</v>
      </c>
      <c r="O418" t="str">
        <f>IF(RIGHT($O$1,1)="#",VLOOKUP(D418,'dict-pitch'!$A$1:$C$50,2,0),VLOOKUP(D418,'dict-pitch'!$A$1:$C$50,3,0))</f>
        <v>D5</v>
      </c>
      <c r="P418" t="b">
        <f>OR(EXACT(E418,O418),EXACT(E418,VLOOKUP(D418,'dict-pitch'!$A$1:$D$50,3,0)),EXACT(E418,VLOOKUP(D418,'dict-pitch'!$A$1:$D$50,4,0)))</f>
        <v>1</v>
      </c>
    </row>
    <row r="419" spans="1:16" x14ac:dyDescent="0.25">
      <c r="A419">
        <v>846</v>
      </c>
      <c r="B419" s="85">
        <v>3</v>
      </c>
      <c r="C419" s="1">
        <f t="shared" si="18"/>
        <v>10</v>
      </c>
      <c r="D419" s="1">
        <v>76</v>
      </c>
      <c r="E419" s="1" t="s">
        <v>137</v>
      </c>
      <c r="F419" s="1">
        <v>2</v>
      </c>
      <c r="G419" s="1">
        <v>149</v>
      </c>
      <c r="H419" s="80">
        <f t="shared" si="19"/>
        <v>10.3125</v>
      </c>
      <c r="I419" s="80">
        <f t="shared" si="20"/>
        <v>6.25E-2</v>
      </c>
      <c r="J419" s="1">
        <v>1</v>
      </c>
      <c r="K419" s="1" t="str" cm="1">
        <f t="array" ref="K419">INDEX('dict-rhythm'!$A$1:$B$43,MATCH(TRUE,EXACT(J419,'dict-rhythm'!$A$1:$A$43),0),2)</f>
        <v>16</v>
      </c>
      <c r="L419" s="1" t="str">
        <f>_xlfn.IFNA(VLOOKUP(K419,'dict-rhythm'!$B$1:$C$53,2,0),K419)</f>
        <v>semiquaver</v>
      </c>
      <c r="M419" s="21" t="s">
        <v>7</v>
      </c>
      <c r="N419" s="21" t="s">
        <v>7</v>
      </c>
      <c r="O419" t="str">
        <f>IF(RIGHT($O$1,1)="#",VLOOKUP(D419,'dict-pitch'!$A$1:$C$50,2,0),VLOOKUP(D419,'dict-pitch'!$A$1:$C$50,3,0))</f>
        <v>E5</v>
      </c>
      <c r="P419" t="b">
        <f>OR(EXACT(E419,O419),EXACT(E419,VLOOKUP(D419,'dict-pitch'!$A$1:$D$50,3,0)),EXACT(E419,VLOOKUP(D419,'dict-pitch'!$A$1:$D$50,4,0)))</f>
        <v>1</v>
      </c>
    </row>
    <row r="420" spans="1:16" x14ac:dyDescent="0.25">
      <c r="A420">
        <v>846</v>
      </c>
      <c r="B420" s="85">
        <v>3</v>
      </c>
      <c r="C420" s="1">
        <f t="shared" si="18"/>
        <v>10</v>
      </c>
      <c r="D420" s="1">
        <v>74</v>
      </c>
      <c r="E420" s="1" t="s">
        <v>136</v>
      </c>
      <c r="F420" s="1">
        <v>-2</v>
      </c>
      <c r="G420" s="1">
        <v>150</v>
      </c>
      <c r="H420" s="80">
        <f t="shared" si="19"/>
        <v>10.375</v>
      </c>
      <c r="I420" s="80">
        <f t="shared" si="20"/>
        <v>6.25E-2</v>
      </c>
      <c r="J420" s="1">
        <v>1</v>
      </c>
      <c r="K420" s="1" t="str" cm="1">
        <f t="array" ref="K420">INDEX('dict-rhythm'!$A$1:$B$43,MATCH(TRUE,EXACT(J420,'dict-rhythm'!$A$1:$A$43),0),2)</f>
        <v>16</v>
      </c>
      <c r="L420" s="1" t="str">
        <f>_xlfn.IFNA(VLOOKUP(K420,'dict-rhythm'!$B$1:$C$53,2,0),K420)</f>
        <v>semiquaver</v>
      </c>
      <c r="M420" s="21" t="s">
        <v>7</v>
      </c>
      <c r="N420" s="21" t="s">
        <v>7</v>
      </c>
      <c r="O420" t="str">
        <f>IF(RIGHT($O$1,1)="#",VLOOKUP(D420,'dict-pitch'!$A$1:$C$50,2,0),VLOOKUP(D420,'dict-pitch'!$A$1:$C$50,3,0))</f>
        <v>D5</v>
      </c>
      <c r="P420" t="b">
        <f>OR(EXACT(E420,O420),EXACT(E420,VLOOKUP(D420,'dict-pitch'!$A$1:$D$50,3,0)),EXACT(E420,VLOOKUP(D420,'dict-pitch'!$A$1:$D$50,4,0)))</f>
        <v>1</v>
      </c>
    </row>
    <row r="421" spans="1:16" x14ac:dyDescent="0.25">
      <c r="A421">
        <v>846</v>
      </c>
      <c r="B421" s="85">
        <v>3</v>
      </c>
      <c r="C421" s="1">
        <f t="shared" si="18"/>
        <v>10</v>
      </c>
      <c r="D421" s="1">
        <v>72</v>
      </c>
      <c r="E421" s="1" t="s">
        <v>135</v>
      </c>
      <c r="F421" s="1">
        <v>-2</v>
      </c>
      <c r="G421" s="1">
        <v>151</v>
      </c>
      <c r="H421" s="80">
        <f t="shared" si="19"/>
        <v>10.4375</v>
      </c>
      <c r="I421" s="80">
        <f t="shared" si="20"/>
        <v>6.25E-2</v>
      </c>
      <c r="J421" s="1">
        <v>1</v>
      </c>
      <c r="K421" s="1" t="str" cm="1">
        <f t="array" ref="K421">INDEX('dict-rhythm'!$A$1:$B$43,MATCH(TRUE,EXACT(J421,'dict-rhythm'!$A$1:$A$43),0),2)</f>
        <v>16</v>
      </c>
      <c r="L421" s="1" t="str">
        <f>_xlfn.IFNA(VLOOKUP(K421,'dict-rhythm'!$B$1:$C$53,2,0),K421)</f>
        <v>semiquaver</v>
      </c>
      <c r="M421" s="21" t="s">
        <v>7</v>
      </c>
      <c r="N421" s="21" t="s">
        <v>7</v>
      </c>
      <c r="O421" t="str">
        <f>IF(RIGHT($O$1,1)="#",VLOOKUP(D421,'dict-pitch'!$A$1:$C$50,2,0),VLOOKUP(D421,'dict-pitch'!$A$1:$C$50,3,0))</f>
        <v>C5</v>
      </c>
      <c r="P421" t="b">
        <f>OR(EXACT(E421,O421),EXACT(E421,VLOOKUP(D421,'dict-pitch'!$A$1:$D$50,3,0)),EXACT(E421,VLOOKUP(D421,'dict-pitch'!$A$1:$D$50,4,0)))</f>
        <v>1</v>
      </c>
    </row>
    <row r="422" spans="1:16" x14ac:dyDescent="0.25">
      <c r="A422">
        <v>846</v>
      </c>
      <c r="B422" s="85">
        <v>3</v>
      </c>
      <c r="C422" s="1">
        <f t="shared" si="18"/>
        <v>10</v>
      </c>
      <c r="D422" s="1">
        <v>71</v>
      </c>
      <c r="E422" s="1" t="s">
        <v>134</v>
      </c>
      <c r="F422" s="1">
        <v>-2</v>
      </c>
      <c r="G422" s="1">
        <v>152</v>
      </c>
      <c r="H422" s="80">
        <f t="shared" si="19"/>
        <v>10.5</v>
      </c>
      <c r="I422" s="80">
        <f t="shared" si="20"/>
        <v>0.125</v>
      </c>
      <c r="J422" s="1">
        <v>2</v>
      </c>
      <c r="K422" s="1" t="str" cm="1">
        <f t="array" ref="K422">INDEX('dict-rhythm'!$A$1:$B$43,MATCH(TRUE,EXACT(J422,'dict-rhythm'!$A$1:$A$43),0),2)</f>
        <v>8</v>
      </c>
      <c r="L422" s="1" t="str">
        <f>_xlfn.IFNA(VLOOKUP(K422,'dict-rhythm'!$B$1:$C$53,2,0),K422)</f>
        <v>quaver note</v>
      </c>
      <c r="M422" s="21" t="s">
        <v>7</v>
      </c>
      <c r="N422" s="21" t="s">
        <v>7</v>
      </c>
      <c r="O422" t="str">
        <f>IF(RIGHT($O$1,1)="#",VLOOKUP(D422,'dict-pitch'!$A$1:$C$50,2,0),VLOOKUP(D422,'dict-pitch'!$A$1:$C$50,3,0))</f>
        <v>B4</v>
      </c>
      <c r="P422" t="b">
        <f>OR(EXACT(E422,O422),EXACT(E422,VLOOKUP(D422,'dict-pitch'!$A$1:$D$50,3,0)),EXACT(E422,VLOOKUP(D422,'dict-pitch'!$A$1:$D$50,4,0)))</f>
        <v>1</v>
      </c>
    </row>
    <row r="423" spans="1:16" x14ac:dyDescent="0.25">
      <c r="A423">
        <v>846</v>
      </c>
      <c r="B423" s="85">
        <v>3</v>
      </c>
      <c r="C423" s="1">
        <f t="shared" si="18"/>
        <v>10</v>
      </c>
      <c r="D423" s="1">
        <v>0</v>
      </c>
      <c r="E423" s="1" t="s">
        <v>108</v>
      </c>
      <c r="F423" s="1">
        <v>0</v>
      </c>
      <c r="G423" s="1">
        <v>154</v>
      </c>
      <c r="H423" s="80">
        <f t="shared" si="19"/>
        <v>10.625</v>
      </c>
      <c r="I423" s="80">
        <f t="shared" si="20"/>
        <v>0.125</v>
      </c>
      <c r="J423" s="1">
        <v>2</v>
      </c>
      <c r="K423" s="1" t="str" cm="1">
        <f t="array" ref="K423">INDEX('dict-rhythm'!$A$1:$B$43,MATCH(TRUE,EXACT(J423,'dict-rhythm'!$A$1:$A$43),0),2)</f>
        <v>8</v>
      </c>
      <c r="L423" s="1" t="str">
        <f>_xlfn.IFNA(VLOOKUP(K423,'dict-rhythm'!$B$1:$C$53,2,0),K423)</f>
        <v>quaver note</v>
      </c>
      <c r="M423" s="22"/>
      <c r="N423" s="22"/>
      <c r="O423" t="str">
        <f>IF(RIGHT($O$1,1)="#",VLOOKUP(D423,'dict-pitch'!$A$1:$C$50,2,0),VLOOKUP(D423,'dict-pitch'!$A$1:$C$50,3,0))</f>
        <v>r</v>
      </c>
      <c r="P423" t="b">
        <f>OR(EXACT(E423,O423),EXACT(E423,VLOOKUP(D423,'dict-pitch'!$A$1:$D$50,3,0)),EXACT(E423,VLOOKUP(D423,'dict-pitch'!$A$1:$D$50,4,0)))</f>
        <v>1</v>
      </c>
    </row>
    <row r="424" spans="1:16" x14ac:dyDescent="0.25">
      <c r="A424">
        <v>846</v>
      </c>
      <c r="B424" s="85">
        <v>3</v>
      </c>
      <c r="C424" s="1">
        <f t="shared" si="18"/>
        <v>10</v>
      </c>
      <c r="D424" s="1">
        <v>0</v>
      </c>
      <c r="E424" s="1" t="s">
        <v>108</v>
      </c>
      <c r="F424" s="1">
        <v>0</v>
      </c>
      <c r="G424" s="1">
        <v>156</v>
      </c>
      <c r="H424" s="80">
        <f t="shared" si="19"/>
        <v>10.75</v>
      </c>
      <c r="I424" s="80">
        <f t="shared" si="20"/>
        <v>0.125</v>
      </c>
      <c r="J424" s="1">
        <v>2</v>
      </c>
      <c r="K424" s="1" t="str" cm="1">
        <f t="array" ref="K424">INDEX('dict-rhythm'!$A$1:$B$43,MATCH(TRUE,EXACT(J424,'dict-rhythm'!$A$1:$A$43),0),2)</f>
        <v>8</v>
      </c>
      <c r="L424" s="1" t="str">
        <f>_xlfn.IFNA(VLOOKUP(K424,'dict-rhythm'!$B$1:$C$53,2,0),K424)</f>
        <v>quaver note</v>
      </c>
      <c r="M424" s="22"/>
      <c r="N424" s="22"/>
      <c r="O424" t="str">
        <f>IF(RIGHT($O$1,1)="#",VLOOKUP(D424,'dict-pitch'!$A$1:$C$50,2,0),VLOOKUP(D424,'dict-pitch'!$A$1:$C$50,3,0))</f>
        <v>r</v>
      </c>
      <c r="P424" t="b">
        <f>OR(EXACT(E424,O424),EXACT(E424,VLOOKUP(D424,'dict-pitch'!$A$1:$D$50,3,0)),EXACT(E424,VLOOKUP(D424,'dict-pitch'!$A$1:$D$50,4,0)))</f>
        <v>1</v>
      </c>
    </row>
    <row r="425" spans="1:16" x14ac:dyDescent="0.25">
      <c r="A425">
        <v>846</v>
      </c>
      <c r="B425" s="85">
        <v>3</v>
      </c>
      <c r="C425" s="1">
        <f t="shared" si="18"/>
        <v>10</v>
      </c>
      <c r="D425" s="1">
        <v>62</v>
      </c>
      <c r="E425" s="1" t="s">
        <v>122</v>
      </c>
      <c r="F425" s="1">
        <v>-6</v>
      </c>
      <c r="G425" s="1">
        <v>158</v>
      </c>
      <c r="H425" s="80">
        <f t="shared" si="19"/>
        <v>10.875</v>
      </c>
      <c r="I425" s="80">
        <f t="shared" si="20"/>
        <v>0.125</v>
      </c>
      <c r="J425" s="1">
        <v>2</v>
      </c>
      <c r="K425" s="1" t="str" cm="1">
        <f t="array" ref="K425">INDEX('dict-rhythm'!$A$1:$B$43,MATCH(TRUE,EXACT(J425,'dict-rhythm'!$A$1:$A$43),0),2)</f>
        <v>8</v>
      </c>
      <c r="L425" s="1" t="str">
        <f>_xlfn.IFNA(VLOOKUP(K425,'dict-rhythm'!$B$1:$C$53,2,0),K425)</f>
        <v>quaver note</v>
      </c>
      <c r="M425" s="21" t="s">
        <v>7</v>
      </c>
      <c r="N425" s="21" t="s">
        <v>7</v>
      </c>
      <c r="O425" t="str">
        <f>IF(RIGHT($O$1,1)="#",VLOOKUP(D425,'dict-pitch'!$A$1:$C$50,2,0),VLOOKUP(D425,'dict-pitch'!$A$1:$C$50,3,0))</f>
        <v>D4</v>
      </c>
      <c r="P425" t="b">
        <f>OR(EXACT(E425,O425),EXACT(E425,VLOOKUP(D425,'dict-pitch'!$A$1:$D$50,3,0)),EXACT(E425,VLOOKUP(D425,'dict-pitch'!$A$1:$D$50,4,0)))</f>
        <v>1</v>
      </c>
    </row>
    <row r="426" spans="1:16" x14ac:dyDescent="0.25">
      <c r="A426">
        <v>846</v>
      </c>
      <c r="B426" s="85">
        <v>3</v>
      </c>
      <c r="C426" s="1">
        <f t="shared" si="18"/>
        <v>11</v>
      </c>
      <c r="D426" s="1">
        <v>64</v>
      </c>
      <c r="E426" s="1" t="s">
        <v>127</v>
      </c>
      <c r="F426" s="1">
        <v>2</v>
      </c>
      <c r="G426" s="1">
        <v>160</v>
      </c>
      <c r="H426" s="80">
        <f t="shared" si="19"/>
        <v>11</v>
      </c>
      <c r="I426" s="80">
        <f t="shared" si="20"/>
        <v>0.125</v>
      </c>
      <c r="J426" s="1">
        <v>2</v>
      </c>
      <c r="K426" s="1" t="str" cm="1">
        <f t="array" ref="K426">INDEX('dict-rhythm'!$A$1:$B$43,MATCH(TRUE,EXACT(J426,'dict-rhythm'!$A$1:$A$43),0),2)</f>
        <v>8</v>
      </c>
      <c r="L426" s="1" t="str">
        <f>_xlfn.IFNA(VLOOKUP(K426,'dict-rhythm'!$B$1:$C$53,2,0),K426)</f>
        <v>quaver note</v>
      </c>
      <c r="M426" s="21" t="s">
        <v>7</v>
      </c>
      <c r="N426" s="21" t="s">
        <v>7</v>
      </c>
      <c r="O426" t="str">
        <f>IF(RIGHT($O$1,1)="#",VLOOKUP(D426,'dict-pitch'!$A$1:$C$50,2,0),VLOOKUP(D426,'dict-pitch'!$A$1:$C$50,3,0))</f>
        <v>E4</v>
      </c>
      <c r="P426" t="b">
        <f>OR(EXACT(E426,O426),EXACT(E426,VLOOKUP(D426,'dict-pitch'!$A$1:$D$50,3,0)),EXACT(E426,VLOOKUP(D426,'dict-pitch'!$A$1:$D$50,4,0)))</f>
        <v>1</v>
      </c>
    </row>
    <row r="427" spans="1:16" x14ac:dyDescent="0.25">
      <c r="A427">
        <v>846</v>
      </c>
      <c r="B427" s="85">
        <v>3</v>
      </c>
      <c r="C427" s="1">
        <f t="shared" si="18"/>
        <v>11</v>
      </c>
      <c r="D427" s="1">
        <v>66</v>
      </c>
      <c r="E427" s="1" t="s">
        <v>131</v>
      </c>
      <c r="F427" s="1">
        <v>2</v>
      </c>
      <c r="G427" s="1">
        <v>162</v>
      </c>
      <c r="H427" s="80">
        <f t="shared" si="19"/>
        <v>11.125</v>
      </c>
      <c r="I427" s="80">
        <f t="shared" si="20"/>
        <v>0.125</v>
      </c>
      <c r="J427" s="1">
        <v>2</v>
      </c>
      <c r="K427" s="1" t="str" cm="1">
        <f t="array" ref="K427">INDEX('dict-rhythm'!$A$1:$B$43,MATCH(TRUE,EXACT(J427,'dict-rhythm'!$A$1:$A$43),0),2)</f>
        <v>8</v>
      </c>
      <c r="L427" s="1" t="str">
        <f>_xlfn.IFNA(VLOOKUP(K427,'dict-rhythm'!$B$1:$C$53,2,0),K427)</f>
        <v>quaver note</v>
      </c>
      <c r="M427" s="21" t="s">
        <v>7</v>
      </c>
      <c r="N427" s="21" t="s">
        <v>7</v>
      </c>
      <c r="O427" t="str">
        <f>IF(RIGHT($O$1,1)="#",VLOOKUP(D427,'dict-pitch'!$A$1:$C$50,2,0),VLOOKUP(D427,'dict-pitch'!$A$1:$C$50,3,0))</f>
        <v>F#4</v>
      </c>
      <c r="P427" t="b">
        <f>OR(EXACT(E427,O427),EXACT(E427,VLOOKUP(D427,'dict-pitch'!$A$1:$D$50,3,0)),EXACT(E427,VLOOKUP(D427,'dict-pitch'!$A$1:$D$50,4,0)))</f>
        <v>1</v>
      </c>
    </row>
    <row r="428" spans="1:16" x14ac:dyDescent="0.25">
      <c r="A428">
        <v>846</v>
      </c>
      <c r="B428" s="85">
        <v>3</v>
      </c>
      <c r="C428" s="1">
        <f t="shared" si="18"/>
        <v>11</v>
      </c>
      <c r="D428" s="1">
        <v>67</v>
      </c>
      <c r="E428" s="1" t="s">
        <v>132</v>
      </c>
      <c r="F428" s="1">
        <v>2</v>
      </c>
      <c r="G428" s="1">
        <v>164</v>
      </c>
      <c r="H428" s="80">
        <f t="shared" si="19"/>
        <v>11.25</v>
      </c>
      <c r="I428" s="80">
        <f t="shared" si="20"/>
        <v>0.1875</v>
      </c>
      <c r="J428" s="1">
        <v>3</v>
      </c>
      <c r="K428" s="1" t="str" cm="1">
        <f t="array" ref="K428">INDEX('dict-rhythm'!$A$1:$B$43,MATCH(TRUE,EXACT(J428,'dict-rhythm'!$A$1:$A$43),0),2)</f>
        <v>8.</v>
      </c>
      <c r="L428" s="1" t="str">
        <f>_xlfn.IFNA(VLOOKUP(K428,'dict-rhythm'!$B$1:$C$53,2,0),K428)</f>
        <v>dotted quaver</v>
      </c>
      <c r="M428" s="21" t="s">
        <v>7</v>
      </c>
      <c r="N428" s="21" t="s">
        <v>7</v>
      </c>
      <c r="O428" t="str">
        <f>IF(RIGHT($O$1,1)="#",VLOOKUP(D428,'dict-pitch'!$A$1:$C$50,2,0),VLOOKUP(D428,'dict-pitch'!$A$1:$C$50,3,0))</f>
        <v>G4</v>
      </c>
      <c r="P428" t="b">
        <f>OR(EXACT(E428,O428),EXACT(E428,VLOOKUP(D428,'dict-pitch'!$A$1:$D$50,3,0)),EXACT(E428,VLOOKUP(D428,'dict-pitch'!$A$1:$D$50,4,0)))</f>
        <v>1</v>
      </c>
    </row>
    <row r="429" spans="1:16" x14ac:dyDescent="0.25">
      <c r="A429">
        <v>846</v>
      </c>
      <c r="B429" s="85">
        <v>3</v>
      </c>
      <c r="C429" s="1">
        <f t="shared" si="18"/>
        <v>11</v>
      </c>
      <c r="D429" s="1">
        <v>69</v>
      </c>
      <c r="E429" s="1" t="s">
        <v>133</v>
      </c>
      <c r="F429" s="1">
        <v>2</v>
      </c>
      <c r="G429" s="1">
        <v>167</v>
      </c>
      <c r="H429" s="80">
        <f t="shared" si="19"/>
        <v>11.4375</v>
      </c>
      <c r="I429" s="80">
        <f t="shared" si="20"/>
        <v>3.125E-2</v>
      </c>
      <c r="J429" s="1">
        <v>0.5</v>
      </c>
      <c r="K429" s="1" t="str" cm="1">
        <f t="array" ref="K429">INDEX('dict-rhythm'!$A$1:$B$43,MATCH(TRUE,EXACT(J429,'dict-rhythm'!$A$1:$A$43),0),2)</f>
        <v>32</v>
      </c>
      <c r="L429" s="1" t="str">
        <f>_xlfn.IFNA(VLOOKUP(K429,'dict-rhythm'!$B$1:$C$53,2,0),K429)</f>
        <v>demisemiquaver</v>
      </c>
      <c r="M429" s="21" t="s">
        <v>7</v>
      </c>
      <c r="N429" s="21" t="s">
        <v>7</v>
      </c>
      <c r="O429" t="str">
        <f>IF(RIGHT($O$1,1)="#",VLOOKUP(D429,'dict-pitch'!$A$1:$C$50,2,0),VLOOKUP(D429,'dict-pitch'!$A$1:$C$50,3,0))</f>
        <v>A4</v>
      </c>
      <c r="P429" t="b">
        <f>OR(EXACT(E429,O429),EXACT(E429,VLOOKUP(D429,'dict-pitch'!$A$1:$D$50,3,0)),EXACT(E429,VLOOKUP(D429,'dict-pitch'!$A$1:$D$50,4,0)))</f>
        <v>1</v>
      </c>
    </row>
    <row r="430" spans="1:16" x14ac:dyDescent="0.25">
      <c r="A430">
        <v>846</v>
      </c>
      <c r="B430" s="85">
        <v>3</v>
      </c>
      <c r="C430" s="1">
        <f t="shared" si="18"/>
        <v>11</v>
      </c>
      <c r="D430" s="1">
        <v>67</v>
      </c>
      <c r="E430" s="1" t="s">
        <v>132</v>
      </c>
      <c r="F430" s="1">
        <v>-2</v>
      </c>
      <c r="G430" s="1">
        <v>167.5</v>
      </c>
      <c r="H430" s="80">
        <f t="shared" si="19"/>
        <v>11.46875</v>
      </c>
      <c r="I430" s="80">
        <f t="shared" si="20"/>
        <v>3.125E-2</v>
      </c>
      <c r="J430" s="1">
        <v>0.5</v>
      </c>
      <c r="K430" s="1" t="str" cm="1">
        <f t="array" ref="K430">INDEX('dict-rhythm'!$A$1:$B$43,MATCH(TRUE,EXACT(J430,'dict-rhythm'!$A$1:$A$43),0),2)</f>
        <v>32</v>
      </c>
      <c r="L430" s="1" t="str">
        <f>_xlfn.IFNA(VLOOKUP(K430,'dict-rhythm'!$B$1:$C$53,2,0),K430)</f>
        <v>demisemiquaver</v>
      </c>
      <c r="M430" s="21" t="s">
        <v>7</v>
      </c>
      <c r="N430" s="21" t="s">
        <v>7</v>
      </c>
      <c r="O430" t="str">
        <f>IF(RIGHT($O$1,1)="#",VLOOKUP(D430,'dict-pitch'!$A$1:$C$50,2,0),VLOOKUP(D430,'dict-pitch'!$A$1:$C$50,3,0))</f>
        <v>G4</v>
      </c>
      <c r="P430" t="b">
        <f>OR(EXACT(E430,O430),EXACT(E430,VLOOKUP(D430,'dict-pitch'!$A$1:$D$50,3,0)),EXACT(E430,VLOOKUP(D430,'dict-pitch'!$A$1:$D$50,4,0)))</f>
        <v>1</v>
      </c>
    </row>
    <row r="431" spans="1:16" x14ac:dyDescent="0.25">
      <c r="A431">
        <v>846</v>
      </c>
      <c r="B431" s="85">
        <v>3</v>
      </c>
      <c r="C431" s="1">
        <f t="shared" si="18"/>
        <v>11</v>
      </c>
      <c r="D431" s="1">
        <v>66</v>
      </c>
      <c r="E431" s="1" t="s">
        <v>131</v>
      </c>
      <c r="F431" s="1">
        <v>-2</v>
      </c>
      <c r="G431" s="1">
        <v>168</v>
      </c>
      <c r="H431" s="80">
        <f t="shared" si="19"/>
        <v>11.5</v>
      </c>
      <c r="I431" s="80">
        <f t="shared" si="20"/>
        <v>0.125</v>
      </c>
      <c r="J431" s="1">
        <v>2</v>
      </c>
      <c r="K431" s="1" t="str" cm="1">
        <f t="array" ref="K431">INDEX('dict-rhythm'!$A$1:$B$43,MATCH(TRUE,EXACT(J431,'dict-rhythm'!$A$1:$A$43),0),2)</f>
        <v>8</v>
      </c>
      <c r="L431" s="1" t="str">
        <f>_xlfn.IFNA(VLOOKUP(K431,'dict-rhythm'!$B$1:$C$53,2,0),K431)</f>
        <v>quaver note</v>
      </c>
      <c r="M431" s="21" t="s">
        <v>7</v>
      </c>
      <c r="N431" s="21" t="s">
        <v>7</v>
      </c>
      <c r="O431" t="str">
        <f>IF(RIGHT($O$1,1)="#",VLOOKUP(D431,'dict-pitch'!$A$1:$C$50,2,0),VLOOKUP(D431,'dict-pitch'!$A$1:$C$50,3,0))</f>
        <v>F#4</v>
      </c>
      <c r="P431" t="b">
        <f>OR(EXACT(E431,O431),EXACT(E431,VLOOKUP(D431,'dict-pitch'!$A$1:$D$50,3,0)),EXACT(E431,VLOOKUP(D431,'dict-pitch'!$A$1:$D$50,4,0)))</f>
        <v>1</v>
      </c>
    </row>
    <row r="432" spans="1:16" x14ac:dyDescent="0.25">
      <c r="A432">
        <v>846</v>
      </c>
      <c r="B432" s="85">
        <v>3</v>
      </c>
      <c r="C432" s="1">
        <f t="shared" si="18"/>
        <v>11</v>
      </c>
      <c r="D432" s="1">
        <v>71</v>
      </c>
      <c r="E432" s="1" t="s">
        <v>134</v>
      </c>
      <c r="F432" s="1">
        <v>4</v>
      </c>
      <c r="G432" s="1">
        <v>170</v>
      </c>
      <c r="H432" s="80">
        <f t="shared" si="19"/>
        <v>11.625</v>
      </c>
      <c r="I432" s="80">
        <f t="shared" si="20"/>
        <v>0.125</v>
      </c>
      <c r="J432" s="1">
        <v>2</v>
      </c>
      <c r="K432" s="1" t="str" cm="1">
        <f t="array" ref="K432">INDEX('dict-rhythm'!$A$1:$B$43,MATCH(TRUE,EXACT(J432,'dict-rhythm'!$A$1:$A$43),0),2)</f>
        <v>8</v>
      </c>
      <c r="L432" s="1" t="str">
        <f>_xlfn.IFNA(VLOOKUP(K432,'dict-rhythm'!$B$1:$C$53,2,0),K432)</f>
        <v>quaver note</v>
      </c>
      <c r="M432" s="21" t="s">
        <v>7</v>
      </c>
      <c r="N432" s="21" t="s">
        <v>7</v>
      </c>
      <c r="O432" t="str">
        <f>IF(RIGHT($O$1,1)="#",VLOOKUP(D432,'dict-pitch'!$A$1:$C$50,2,0),VLOOKUP(D432,'dict-pitch'!$A$1:$C$50,3,0))</f>
        <v>B4</v>
      </c>
      <c r="P432" t="b">
        <f>OR(EXACT(E432,O432),EXACT(E432,VLOOKUP(D432,'dict-pitch'!$A$1:$D$50,3,0)),EXACT(E432,VLOOKUP(D432,'dict-pitch'!$A$1:$D$50,4,0)))</f>
        <v>1</v>
      </c>
    </row>
    <row r="433" spans="1:16" x14ac:dyDescent="0.25">
      <c r="A433">
        <v>846</v>
      </c>
      <c r="B433" s="85">
        <v>3</v>
      </c>
      <c r="C433" s="1">
        <f t="shared" si="18"/>
        <v>11</v>
      </c>
      <c r="D433" s="1">
        <v>64</v>
      </c>
      <c r="E433" s="1" t="s">
        <v>127</v>
      </c>
      <c r="F433" s="1">
        <v>-5</v>
      </c>
      <c r="G433" s="1">
        <v>172</v>
      </c>
      <c r="H433" s="80">
        <f t="shared" si="19"/>
        <v>11.75</v>
      </c>
      <c r="I433" s="80">
        <f t="shared" si="20"/>
        <v>0.125</v>
      </c>
      <c r="J433" s="1">
        <v>2</v>
      </c>
      <c r="K433" s="1" t="str" cm="1">
        <f t="array" ref="K433">INDEX('dict-rhythm'!$A$1:$B$43,MATCH(TRUE,EXACT(J433,'dict-rhythm'!$A$1:$A$43),0),2)</f>
        <v>8</v>
      </c>
      <c r="L433" s="1" t="str">
        <f>_xlfn.IFNA(VLOOKUP(K433,'dict-rhythm'!$B$1:$C$53,2,0),K433)</f>
        <v>quaver note</v>
      </c>
      <c r="M433" s="21" t="s">
        <v>7</v>
      </c>
      <c r="N433" s="21" t="s">
        <v>7</v>
      </c>
      <c r="O433" t="str">
        <f>IF(RIGHT($O$1,1)="#",VLOOKUP(D433,'dict-pitch'!$A$1:$C$50,2,0),VLOOKUP(D433,'dict-pitch'!$A$1:$C$50,3,0))</f>
        <v>E4</v>
      </c>
      <c r="P433" t="b">
        <f>OR(EXACT(E433,O433),EXACT(E433,VLOOKUP(D433,'dict-pitch'!$A$1:$D$50,3,0)),EXACT(E433,VLOOKUP(D433,'dict-pitch'!$A$1:$D$50,4,0)))</f>
        <v>1</v>
      </c>
    </row>
    <row r="434" spans="1:16" x14ac:dyDescent="0.25">
      <c r="A434">
        <v>846</v>
      </c>
      <c r="B434" s="85">
        <v>3</v>
      </c>
      <c r="C434" s="1">
        <f t="shared" si="18"/>
        <v>11</v>
      </c>
      <c r="D434" s="1">
        <v>69</v>
      </c>
      <c r="E434" s="1" t="s">
        <v>133</v>
      </c>
      <c r="F434" s="1">
        <v>4</v>
      </c>
      <c r="G434" s="1">
        <v>174</v>
      </c>
      <c r="H434" s="80">
        <f t="shared" si="19"/>
        <v>11.875</v>
      </c>
      <c r="I434" s="80">
        <f t="shared" si="20"/>
        <v>0.1875</v>
      </c>
      <c r="J434" s="1">
        <v>3</v>
      </c>
      <c r="K434" s="1" t="str" cm="1">
        <f t="array" ref="K434">INDEX('dict-rhythm'!$A$1:$B$43,MATCH(TRUE,EXACT(J434,'dict-rhythm'!$A$1:$A$43),0),2)</f>
        <v>8.</v>
      </c>
      <c r="L434" s="1" t="str">
        <f>_xlfn.IFNA(VLOOKUP(K434,'dict-rhythm'!$B$1:$C$53,2,0),K434)</f>
        <v>dotted quaver</v>
      </c>
      <c r="M434" s="21" t="s">
        <v>7</v>
      </c>
      <c r="N434" s="21" t="s">
        <v>7</v>
      </c>
      <c r="O434" t="str">
        <f>IF(RIGHT($O$1,1)="#",VLOOKUP(D434,'dict-pitch'!$A$1:$C$50,2,0),VLOOKUP(D434,'dict-pitch'!$A$1:$C$50,3,0))</f>
        <v>A4</v>
      </c>
      <c r="P434" t="b">
        <f>OR(EXACT(E434,O434),EXACT(E434,VLOOKUP(D434,'dict-pitch'!$A$1:$D$50,3,0)),EXACT(E434,VLOOKUP(D434,'dict-pitch'!$A$1:$D$50,4,0)))</f>
        <v>1</v>
      </c>
    </row>
    <row r="435" spans="1:16" x14ac:dyDescent="0.25">
      <c r="A435">
        <v>846</v>
      </c>
      <c r="B435" s="85">
        <v>3</v>
      </c>
      <c r="C435" s="1">
        <f t="shared" si="18"/>
        <v>12</v>
      </c>
      <c r="D435" s="1">
        <v>71</v>
      </c>
      <c r="E435" s="1" t="s">
        <v>134</v>
      </c>
      <c r="F435" s="1">
        <v>2</v>
      </c>
      <c r="G435" s="1">
        <v>177</v>
      </c>
      <c r="H435" s="80">
        <f t="shared" si="19"/>
        <v>12.0625</v>
      </c>
      <c r="I435" s="80">
        <f t="shared" si="20"/>
        <v>6.25E-2</v>
      </c>
      <c r="J435" s="1">
        <v>1</v>
      </c>
      <c r="K435" s="1" t="str" cm="1">
        <f t="array" ref="K435">INDEX('dict-rhythm'!$A$1:$B$43,MATCH(TRUE,EXACT(J435,'dict-rhythm'!$A$1:$A$43),0),2)</f>
        <v>16</v>
      </c>
      <c r="L435" s="1" t="str">
        <f>_xlfn.IFNA(VLOOKUP(K435,'dict-rhythm'!$B$1:$C$53,2,0),K435)</f>
        <v>semiquaver</v>
      </c>
      <c r="M435" s="21" t="s">
        <v>7</v>
      </c>
      <c r="N435" s="21" t="s">
        <v>7</v>
      </c>
      <c r="O435" t="str">
        <f>IF(RIGHT($O$1,1)="#",VLOOKUP(D435,'dict-pitch'!$A$1:$C$50,2,0),VLOOKUP(D435,'dict-pitch'!$A$1:$C$50,3,0))</f>
        <v>B4</v>
      </c>
      <c r="P435" t="b">
        <f>OR(EXACT(E435,O435),EXACT(E435,VLOOKUP(D435,'dict-pitch'!$A$1:$D$50,3,0)),EXACT(E435,VLOOKUP(D435,'dict-pitch'!$A$1:$D$50,4,0)))</f>
        <v>1</v>
      </c>
    </row>
    <row r="436" spans="1:16" x14ac:dyDescent="0.25">
      <c r="A436">
        <v>846</v>
      </c>
      <c r="B436" s="85">
        <v>3</v>
      </c>
      <c r="C436" s="1">
        <f t="shared" si="18"/>
        <v>12</v>
      </c>
      <c r="D436" s="1">
        <v>69</v>
      </c>
      <c r="E436" s="1" t="s">
        <v>133</v>
      </c>
      <c r="F436" s="1">
        <v>-2</v>
      </c>
      <c r="G436" s="1">
        <v>178</v>
      </c>
      <c r="H436" s="80">
        <f t="shared" si="19"/>
        <v>12.125</v>
      </c>
      <c r="I436" s="80">
        <f t="shared" si="20"/>
        <v>6.25E-2</v>
      </c>
      <c r="J436" s="1">
        <v>1</v>
      </c>
      <c r="K436" s="1" t="str" cm="1">
        <f t="array" ref="K436">INDEX('dict-rhythm'!$A$1:$B$43,MATCH(TRUE,EXACT(J436,'dict-rhythm'!$A$1:$A$43),0),2)</f>
        <v>16</v>
      </c>
      <c r="L436" s="1" t="str">
        <f>_xlfn.IFNA(VLOOKUP(K436,'dict-rhythm'!$B$1:$C$53,2,0),K436)</f>
        <v>semiquaver</v>
      </c>
      <c r="M436" s="21" t="s">
        <v>7</v>
      </c>
      <c r="N436" s="21" t="s">
        <v>7</v>
      </c>
      <c r="O436" t="str">
        <f>IF(RIGHT($O$1,1)="#",VLOOKUP(D436,'dict-pitch'!$A$1:$C$50,2,0),VLOOKUP(D436,'dict-pitch'!$A$1:$C$50,3,0))</f>
        <v>A4</v>
      </c>
      <c r="P436" t="b">
        <f>OR(EXACT(E436,O436),EXACT(E436,VLOOKUP(D436,'dict-pitch'!$A$1:$D$50,3,0)),EXACT(E436,VLOOKUP(D436,'dict-pitch'!$A$1:$D$50,4,0)))</f>
        <v>1</v>
      </c>
    </row>
    <row r="437" spans="1:16" x14ac:dyDescent="0.25">
      <c r="A437">
        <v>846</v>
      </c>
      <c r="B437" s="85">
        <v>3</v>
      </c>
      <c r="C437" s="1">
        <f t="shared" si="18"/>
        <v>12</v>
      </c>
      <c r="D437" s="1">
        <v>68</v>
      </c>
      <c r="E437" s="1" t="s">
        <v>138</v>
      </c>
      <c r="F437" s="1">
        <v>-2</v>
      </c>
      <c r="G437" s="1">
        <v>179</v>
      </c>
      <c r="H437" s="80">
        <f t="shared" si="19"/>
        <v>12.1875</v>
      </c>
      <c r="I437" s="80">
        <f t="shared" si="20"/>
        <v>6.25E-2</v>
      </c>
      <c r="J437" s="1">
        <v>1</v>
      </c>
      <c r="K437" s="1" t="str" cm="1">
        <f t="array" ref="K437">INDEX('dict-rhythm'!$A$1:$B$43,MATCH(TRUE,EXACT(J437,'dict-rhythm'!$A$1:$A$43),0),2)</f>
        <v>16</v>
      </c>
      <c r="L437" s="1" t="str">
        <f>_xlfn.IFNA(VLOOKUP(K437,'dict-rhythm'!$B$1:$C$53,2,0),K437)</f>
        <v>semiquaver</v>
      </c>
      <c r="M437" s="21" t="s">
        <v>7</v>
      </c>
      <c r="N437" s="21" t="s">
        <v>7</v>
      </c>
      <c r="O437" t="str">
        <f>IF(RIGHT($O$1,1)="#",VLOOKUP(D437,'dict-pitch'!$A$1:$C$50,2,0),VLOOKUP(D437,'dict-pitch'!$A$1:$C$50,3,0))</f>
        <v>G#4</v>
      </c>
      <c r="P437" t="b">
        <f>OR(EXACT(E437,O437),EXACT(E437,VLOOKUP(D437,'dict-pitch'!$A$1:$D$50,3,0)),EXACT(E437,VLOOKUP(D437,'dict-pitch'!$A$1:$D$50,4,0)))</f>
        <v>1</v>
      </c>
    </row>
    <row r="438" spans="1:16" x14ac:dyDescent="0.25">
      <c r="A438">
        <v>846</v>
      </c>
      <c r="B438" s="85">
        <v>3</v>
      </c>
      <c r="C438" s="1">
        <f t="shared" si="18"/>
        <v>12</v>
      </c>
      <c r="D438" s="1">
        <v>66</v>
      </c>
      <c r="E438" s="1" t="s">
        <v>131</v>
      </c>
      <c r="F438" s="1">
        <v>-2</v>
      </c>
      <c r="G438" s="1">
        <v>180</v>
      </c>
      <c r="H438" s="80">
        <f t="shared" si="19"/>
        <v>12.25</v>
      </c>
      <c r="I438" s="80">
        <f t="shared" si="20"/>
        <v>0.125</v>
      </c>
      <c r="J438" s="1">
        <v>2</v>
      </c>
      <c r="K438" s="1" t="str" cm="1">
        <f t="array" ref="K438">INDEX('dict-rhythm'!$A$1:$B$43,MATCH(TRUE,EXACT(J438,'dict-rhythm'!$A$1:$A$43),0),2)</f>
        <v>8</v>
      </c>
      <c r="L438" s="1" t="str">
        <f>_xlfn.IFNA(VLOOKUP(K438,'dict-rhythm'!$B$1:$C$53,2,0),K438)</f>
        <v>quaver note</v>
      </c>
      <c r="M438" s="21" t="s">
        <v>7</v>
      </c>
      <c r="N438" s="21" t="s">
        <v>7</v>
      </c>
      <c r="O438" t="str">
        <f>IF(RIGHT($O$1,1)="#",VLOOKUP(D438,'dict-pitch'!$A$1:$C$50,2,0),VLOOKUP(D438,'dict-pitch'!$A$1:$C$50,3,0))</f>
        <v>F#4</v>
      </c>
      <c r="P438" t="b">
        <f>OR(EXACT(E438,O438),EXACT(E438,VLOOKUP(D438,'dict-pitch'!$A$1:$D$50,3,0)),EXACT(E438,VLOOKUP(D438,'dict-pitch'!$A$1:$D$50,4,0)))</f>
        <v>1</v>
      </c>
    </row>
    <row r="439" spans="1:16" x14ac:dyDescent="0.25">
      <c r="A439">
        <v>846</v>
      </c>
      <c r="B439" s="85">
        <v>3</v>
      </c>
      <c r="C439" s="1">
        <f t="shared" si="18"/>
        <v>12</v>
      </c>
      <c r="D439" s="1">
        <v>65</v>
      </c>
      <c r="E439" s="1" t="s">
        <v>130</v>
      </c>
      <c r="F439" s="1">
        <v>1</v>
      </c>
      <c r="G439" s="1">
        <v>182</v>
      </c>
      <c r="H439" s="80">
        <f t="shared" si="19"/>
        <v>12.375</v>
      </c>
      <c r="I439" s="80">
        <f t="shared" si="20"/>
        <v>0.125</v>
      </c>
      <c r="J439" s="1">
        <v>2</v>
      </c>
      <c r="K439" s="1" t="str" cm="1">
        <f t="array" ref="K439">INDEX('dict-rhythm'!$A$1:$B$43,MATCH(TRUE,EXACT(J439,'dict-rhythm'!$A$1:$A$43),0),2)</f>
        <v>8</v>
      </c>
      <c r="L439" s="1" t="str">
        <f>_xlfn.IFNA(VLOOKUP(K439,'dict-rhythm'!$B$1:$C$53,2,0),K439)</f>
        <v>quaver note</v>
      </c>
      <c r="M439" s="22"/>
      <c r="N439" s="22"/>
      <c r="O439" t="str">
        <f>IF(RIGHT($O$1,1)="#",VLOOKUP(D439,'dict-pitch'!$A$1:$C$50,2,0),VLOOKUP(D439,'dict-pitch'!$A$1:$C$50,3,0))</f>
        <v>F4</v>
      </c>
      <c r="P439" t="b">
        <f>OR(EXACT(E439,O439),EXACT(E439,VLOOKUP(D439,'dict-pitch'!$A$1:$D$50,3,0)),EXACT(E439,VLOOKUP(D439,'dict-pitch'!$A$1:$D$50,4,0)))</f>
        <v>1</v>
      </c>
    </row>
    <row r="440" spans="1:16" x14ac:dyDescent="0.25">
      <c r="A440">
        <v>846</v>
      </c>
      <c r="B440" s="85">
        <v>3</v>
      </c>
      <c r="C440" s="1">
        <f t="shared" si="18"/>
        <v>12</v>
      </c>
      <c r="D440" s="1">
        <v>64</v>
      </c>
      <c r="E440" s="1" t="s">
        <v>127</v>
      </c>
      <c r="F440" s="1">
        <v>-2</v>
      </c>
      <c r="G440" s="1">
        <v>184</v>
      </c>
      <c r="H440" s="80">
        <f t="shared" si="19"/>
        <v>12.5</v>
      </c>
      <c r="I440" s="80">
        <f t="shared" si="20"/>
        <v>0.125</v>
      </c>
      <c r="J440" s="1">
        <v>2</v>
      </c>
      <c r="K440" s="1" t="str" cm="1">
        <f t="array" ref="K440">INDEX('dict-rhythm'!$A$1:$B$43,MATCH(TRUE,EXACT(J440,'dict-rhythm'!$A$1:$A$43),0),2)</f>
        <v>8</v>
      </c>
      <c r="L440" s="1" t="str">
        <f>_xlfn.IFNA(VLOOKUP(K440,'dict-rhythm'!$B$1:$C$53,2,0),K440)</f>
        <v>quaver note</v>
      </c>
      <c r="M440" s="22"/>
      <c r="N440" s="22"/>
      <c r="O440" t="str">
        <f>IF(RIGHT($O$1,1)="#",VLOOKUP(D440,'dict-pitch'!$A$1:$C$50,2,0),VLOOKUP(D440,'dict-pitch'!$A$1:$C$50,3,0))</f>
        <v>E4</v>
      </c>
      <c r="P440" t="b">
        <f>OR(EXACT(E440,O440),EXACT(E440,VLOOKUP(D440,'dict-pitch'!$A$1:$D$50,3,0)),EXACT(E440,VLOOKUP(D440,'dict-pitch'!$A$1:$D$50,4,0)))</f>
        <v>1</v>
      </c>
    </row>
    <row r="441" spans="1:16" x14ac:dyDescent="0.25">
      <c r="A441">
        <v>846</v>
      </c>
      <c r="B441" s="85">
        <v>3</v>
      </c>
      <c r="C441" s="1">
        <f t="shared" si="18"/>
        <v>12</v>
      </c>
      <c r="D441" s="1">
        <v>62</v>
      </c>
      <c r="E441" s="1" t="s">
        <v>122</v>
      </c>
      <c r="F441" s="1">
        <v>-2</v>
      </c>
      <c r="G441" s="1">
        <v>186</v>
      </c>
      <c r="H441" s="80">
        <f t="shared" si="19"/>
        <v>12.625</v>
      </c>
      <c r="I441" s="80">
        <f t="shared" si="20"/>
        <v>0.1875</v>
      </c>
      <c r="J441" s="1">
        <v>3</v>
      </c>
      <c r="K441" s="1" t="str" cm="1">
        <f t="array" ref="K441">INDEX('dict-rhythm'!$A$1:$B$43,MATCH(TRUE,EXACT(J441,'dict-rhythm'!$A$1:$A$43),0),2)</f>
        <v>8.</v>
      </c>
      <c r="L441" s="1" t="str">
        <f>_xlfn.IFNA(VLOOKUP(K441,'dict-rhythm'!$B$1:$C$53,2,0),K441)</f>
        <v>dotted quaver</v>
      </c>
      <c r="M441" s="22"/>
      <c r="N441" s="22"/>
      <c r="O441" t="str">
        <f>IF(RIGHT($O$1,1)="#",VLOOKUP(D441,'dict-pitch'!$A$1:$C$50,2,0),VLOOKUP(D441,'dict-pitch'!$A$1:$C$50,3,0))</f>
        <v>D4</v>
      </c>
      <c r="P441" t="b">
        <f>OR(EXACT(E441,O441),EXACT(E441,VLOOKUP(D441,'dict-pitch'!$A$1:$D$50,3,0)),EXACT(E441,VLOOKUP(D441,'dict-pitch'!$A$1:$D$50,4,0)))</f>
        <v>1</v>
      </c>
    </row>
    <row r="442" spans="1:16" x14ac:dyDescent="0.25">
      <c r="A442">
        <v>846</v>
      </c>
      <c r="B442" s="85">
        <v>3</v>
      </c>
      <c r="C442" s="1">
        <f t="shared" si="18"/>
        <v>12</v>
      </c>
      <c r="D442" s="1">
        <v>64</v>
      </c>
      <c r="E442" s="1" t="s">
        <v>127</v>
      </c>
      <c r="F442" s="1">
        <v>2</v>
      </c>
      <c r="G442" s="1">
        <v>189</v>
      </c>
      <c r="H442" s="80">
        <f t="shared" si="19"/>
        <v>12.8125</v>
      </c>
      <c r="I442" s="80">
        <f t="shared" si="20"/>
        <v>6.25E-2</v>
      </c>
      <c r="J442" s="1">
        <v>1</v>
      </c>
      <c r="K442" s="1" t="str" cm="1">
        <f t="array" ref="K442">INDEX('dict-rhythm'!$A$1:$B$43,MATCH(TRUE,EXACT(J442,'dict-rhythm'!$A$1:$A$43),0),2)</f>
        <v>16</v>
      </c>
      <c r="L442" s="1" t="str">
        <f>_xlfn.IFNA(VLOOKUP(K442,'dict-rhythm'!$B$1:$C$53,2,0),K442)</f>
        <v>semiquaver</v>
      </c>
      <c r="M442" s="22"/>
      <c r="N442" s="22"/>
      <c r="O442" t="str">
        <f>IF(RIGHT($O$1,1)="#",VLOOKUP(D442,'dict-pitch'!$A$1:$C$50,2,0),VLOOKUP(D442,'dict-pitch'!$A$1:$C$50,3,0))</f>
        <v>E4</v>
      </c>
      <c r="P442" t="b">
        <f>OR(EXACT(E442,O442),EXACT(E442,VLOOKUP(D442,'dict-pitch'!$A$1:$D$50,3,0)),EXACT(E442,VLOOKUP(D442,'dict-pitch'!$A$1:$D$50,4,0)))</f>
        <v>1</v>
      </c>
    </row>
    <row r="443" spans="1:16" x14ac:dyDescent="0.25">
      <c r="A443">
        <v>846</v>
      </c>
      <c r="B443" s="85">
        <v>3</v>
      </c>
      <c r="C443" s="1">
        <f t="shared" si="18"/>
        <v>12</v>
      </c>
      <c r="D443" s="1">
        <v>66</v>
      </c>
      <c r="E443" s="1" t="s">
        <v>131</v>
      </c>
      <c r="F443" s="1">
        <v>2</v>
      </c>
      <c r="G443" s="1">
        <v>190</v>
      </c>
      <c r="H443" s="80">
        <f t="shared" si="19"/>
        <v>12.875</v>
      </c>
      <c r="I443" s="80">
        <f t="shared" si="20"/>
        <v>6.25E-2</v>
      </c>
      <c r="J443" s="1">
        <v>1</v>
      </c>
      <c r="K443" s="1" t="str" cm="1">
        <f t="array" ref="K443">INDEX('dict-rhythm'!$A$1:$B$43,MATCH(TRUE,EXACT(J443,'dict-rhythm'!$A$1:$A$43),0),2)</f>
        <v>16</v>
      </c>
      <c r="L443" s="1" t="str">
        <f>_xlfn.IFNA(VLOOKUP(K443,'dict-rhythm'!$B$1:$C$53,2,0),K443)</f>
        <v>semiquaver</v>
      </c>
      <c r="M443" s="22"/>
      <c r="N443" s="22"/>
      <c r="O443" t="str">
        <f>IF(RIGHT($O$1,1)="#",VLOOKUP(D443,'dict-pitch'!$A$1:$C$50,2,0),VLOOKUP(D443,'dict-pitch'!$A$1:$C$50,3,0))</f>
        <v>F#4</v>
      </c>
      <c r="P443" t="b">
        <f>OR(EXACT(E443,O443),EXACT(E443,VLOOKUP(D443,'dict-pitch'!$A$1:$D$50,3,0)),EXACT(E443,VLOOKUP(D443,'dict-pitch'!$A$1:$D$50,4,0)))</f>
        <v>1</v>
      </c>
    </row>
    <row r="444" spans="1:16" x14ac:dyDescent="0.25">
      <c r="A444">
        <v>846</v>
      </c>
      <c r="B444" s="85">
        <v>3</v>
      </c>
      <c r="C444" s="1">
        <f t="shared" si="18"/>
        <v>12</v>
      </c>
      <c r="D444" s="1">
        <v>68</v>
      </c>
      <c r="E444" s="1" t="s">
        <v>138</v>
      </c>
      <c r="F444" s="1">
        <v>2</v>
      </c>
      <c r="G444" s="1">
        <v>191</v>
      </c>
      <c r="H444" s="80">
        <f t="shared" si="19"/>
        <v>12.9375</v>
      </c>
      <c r="I444" s="80">
        <f t="shared" si="20"/>
        <v>6.25E-2</v>
      </c>
      <c r="J444" s="1">
        <v>1</v>
      </c>
      <c r="K444" s="1" t="str" cm="1">
        <f t="array" ref="K444">INDEX('dict-rhythm'!$A$1:$B$43,MATCH(TRUE,EXACT(J444,'dict-rhythm'!$A$1:$A$43),0),2)</f>
        <v>16</v>
      </c>
      <c r="L444" s="1" t="str">
        <f>_xlfn.IFNA(VLOOKUP(K444,'dict-rhythm'!$B$1:$C$53,2,0),K444)</f>
        <v>semiquaver</v>
      </c>
      <c r="M444" s="23"/>
      <c r="N444" s="23"/>
      <c r="O444" t="str">
        <f>IF(RIGHT($O$1,1)="#",VLOOKUP(D444,'dict-pitch'!$A$1:$C$50,2,0),VLOOKUP(D444,'dict-pitch'!$A$1:$C$50,3,0))</f>
        <v>G#4</v>
      </c>
      <c r="P444" t="b">
        <f>OR(EXACT(E444,O444),EXACT(E444,VLOOKUP(D444,'dict-pitch'!$A$1:$D$50,3,0)),EXACT(E444,VLOOKUP(D444,'dict-pitch'!$A$1:$D$50,4,0)))</f>
        <v>1</v>
      </c>
    </row>
    <row r="445" spans="1:16" x14ac:dyDescent="0.25">
      <c r="A445">
        <v>846</v>
      </c>
      <c r="B445" s="85">
        <v>3</v>
      </c>
      <c r="C445" s="1">
        <f t="shared" si="18"/>
        <v>13</v>
      </c>
      <c r="D445" s="1">
        <v>69</v>
      </c>
      <c r="E445" s="1" t="s">
        <v>133</v>
      </c>
      <c r="F445" s="1">
        <v>2</v>
      </c>
      <c r="G445" s="1">
        <v>192</v>
      </c>
      <c r="H445" s="80">
        <f t="shared" si="19"/>
        <v>13</v>
      </c>
      <c r="I445" s="80">
        <f t="shared" si="20"/>
        <v>6.25E-2</v>
      </c>
      <c r="J445" s="1">
        <v>1</v>
      </c>
      <c r="K445" s="1" t="str" cm="1">
        <f t="array" ref="K445">INDEX('dict-rhythm'!$A$1:$B$43,MATCH(TRUE,EXACT(J445,'dict-rhythm'!$A$1:$A$43),0),2)</f>
        <v>16</v>
      </c>
      <c r="L445" s="1" t="str">
        <f>_xlfn.IFNA(VLOOKUP(K445,'dict-rhythm'!$B$1:$C$53,2,0),K445)</f>
        <v>semiquaver</v>
      </c>
      <c r="M445" s="24"/>
      <c r="N445" s="24"/>
      <c r="O445" t="str">
        <f>IF(RIGHT($O$1,1)="#",VLOOKUP(D445,'dict-pitch'!$A$1:$C$50,2,0),VLOOKUP(D445,'dict-pitch'!$A$1:$C$50,3,0))</f>
        <v>A4</v>
      </c>
      <c r="P445" t="b">
        <f>OR(EXACT(E445,O445),EXACT(E445,VLOOKUP(D445,'dict-pitch'!$A$1:$D$50,3,0)),EXACT(E445,VLOOKUP(D445,'dict-pitch'!$A$1:$D$50,4,0)))</f>
        <v>1</v>
      </c>
    </row>
    <row r="446" spans="1:16" x14ac:dyDescent="0.25">
      <c r="A446">
        <v>846</v>
      </c>
      <c r="B446" s="85">
        <v>3</v>
      </c>
      <c r="C446" s="1">
        <f t="shared" si="18"/>
        <v>13</v>
      </c>
      <c r="D446" s="1">
        <v>68</v>
      </c>
      <c r="E446" s="1" t="s">
        <v>138</v>
      </c>
      <c r="F446" s="1">
        <v>-2</v>
      </c>
      <c r="G446" s="1">
        <v>193</v>
      </c>
      <c r="H446" s="80">
        <f t="shared" si="19"/>
        <v>13.0625</v>
      </c>
      <c r="I446" s="80">
        <f t="shared" si="20"/>
        <v>6.25E-2</v>
      </c>
      <c r="J446" s="1">
        <v>1</v>
      </c>
      <c r="K446" s="1" t="str" cm="1">
        <f t="array" ref="K446">INDEX('dict-rhythm'!$A$1:$B$43,MATCH(TRUE,EXACT(J446,'dict-rhythm'!$A$1:$A$43),0),2)</f>
        <v>16</v>
      </c>
      <c r="L446" s="1" t="str">
        <f>_xlfn.IFNA(VLOOKUP(K446,'dict-rhythm'!$B$1:$C$53,2,0),K446)</f>
        <v>semiquaver</v>
      </c>
      <c r="M446" s="22"/>
      <c r="N446" s="22"/>
      <c r="O446" t="str">
        <f>IF(RIGHT($O$1,1)="#",VLOOKUP(D446,'dict-pitch'!$A$1:$C$50,2,0),VLOOKUP(D446,'dict-pitch'!$A$1:$C$50,3,0))</f>
        <v>G#4</v>
      </c>
      <c r="P446" t="b">
        <f>OR(EXACT(E446,O446),EXACT(E446,VLOOKUP(D446,'dict-pitch'!$A$1:$D$50,3,0)),EXACT(E446,VLOOKUP(D446,'dict-pitch'!$A$1:$D$50,4,0)))</f>
        <v>1</v>
      </c>
    </row>
    <row r="447" spans="1:16" x14ac:dyDescent="0.25">
      <c r="A447">
        <v>846</v>
      </c>
      <c r="B447" s="85">
        <v>3</v>
      </c>
      <c r="C447" s="1">
        <f t="shared" si="18"/>
        <v>13</v>
      </c>
      <c r="D447" s="1">
        <v>69</v>
      </c>
      <c r="E447" s="1" t="s">
        <v>133</v>
      </c>
      <c r="F447" s="1">
        <v>2</v>
      </c>
      <c r="G447" s="1">
        <v>194</v>
      </c>
      <c r="H447" s="80">
        <f t="shared" si="19"/>
        <v>13.125</v>
      </c>
      <c r="I447" s="80">
        <f t="shared" si="20"/>
        <v>6.25E-2</v>
      </c>
      <c r="J447" s="1">
        <v>1</v>
      </c>
      <c r="K447" s="1" t="str" cm="1">
        <f t="array" ref="K447">INDEX('dict-rhythm'!$A$1:$B$43,MATCH(TRUE,EXACT(J447,'dict-rhythm'!$A$1:$A$43),0),2)</f>
        <v>16</v>
      </c>
      <c r="L447" s="1" t="str">
        <f>_xlfn.IFNA(VLOOKUP(K447,'dict-rhythm'!$B$1:$C$53,2,0),K447)</f>
        <v>semiquaver</v>
      </c>
      <c r="M447" s="22"/>
      <c r="N447" s="22"/>
      <c r="O447" t="str">
        <f>IF(RIGHT($O$1,1)="#",VLOOKUP(D447,'dict-pitch'!$A$1:$C$50,2,0),VLOOKUP(D447,'dict-pitch'!$A$1:$C$50,3,0))</f>
        <v>A4</v>
      </c>
      <c r="P447" t="b">
        <f>OR(EXACT(E447,O447),EXACT(E447,VLOOKUP(D447,'dict-pitch'!$A$1:$D$50,3,0)),EXACT(E447,VLOOKUP(D447,'dict-pitch'!$A$1:$D$50,4,0)))</f>
        <v>1</v>
      </c>
    </row>
    <row r="448" spans="1:16" x14ac:dyDescent="0.25">
      <c r="A448">
        <v>846</v>
      </c>
      <c r="B448" s="85">
        <v>3</v>
      </c>
      <c r="C448" s="1">
        <f t="shared" si="18"/>
        <v>13</v>
      </c>
      <c r="D448" s="1">
        <v>71</v>
      </c>
      <c r="E448" s="1" t="s">
        <v>134</v>
      </c>
      <c r="F448" s="1">
        <v>2</v>
      </c>
      <c r="G448" s="1">
        <v>195</v>
      </c>
      <c r="H448" s="80">
        <f t="shared" si="19"/>
        <v>13.1875</v>
      </c>
      <c r="I448" s="80">
        <f t="shared" si="20"/>
        <v>6.25E-2</v>
      </c>
      <c r="J448" s="1">
        <v>1</v>
      </c>
      <c r="K448" s="1" t="str" cm="1">
        <f t="array" ref="K448">INDEX('dict-rhythm'!$A$1:$B$43,MATCH(TRUE,EXACT(J448,'dict-rhythm'!$A$1:$A$43),0),2)</f>
        <v>16</v>
      </c>
      <c r="L448" s="1" t="str">
        <f>_xlfn.IFNA(VLOOKUP(K448,'dict-rhythm'!$B$1:$C$53,2,0),K448)</f>
        <v>semiquaver</v>
      </c>
      <c r="M448" s="22"/>
      <c r="N448" s="22"/>
      <c r="O448" t="str">
        <f>IF(RIGHT($O$1,1)="#",VLOOKUP(D448,'dict-pitch'!$A$1:$C$50,2,0),VLOOKUP(D448,'dict-pitch'!$A$1:$C$50,3,0))</f>
        <v>B4</v>
      </c>
      <c r="P448" t="b">
        <f>OR(EXACT(E448,O448),EXACT(E448,VLOOKUP(D448,'dict-pitch'!$A$1:$D$50,3,0)),EXACT(E448,VLOOKUP(D448,'dict-pitch'!$A$1:$D$50,4,0)))</f>
        <v>1</v>
      </c>
    </row>
    <row r="449" spans="1:16" x14ac:dyDescent="0.25">
      <c r="A449">
        <v>846</v>
      </c>
      <c r="B449" s="85">
        <v>3</v>
      </c>
      <c r="C449" s="1">
        <f t="shared" si="18"/>
        <v>13</v>
      </c>
      <c r="D449" s="1">
        <v>68</v>
      </c>
      <c r="E449" s="1" t="s">
        <v>138</v>
      </c>
      <c r="F449" s="1">
        <v>-3</v>
      </c>
      <c r="G449" s="1">
        <v>196</v>
      </c>
      <c r="H449" s="80">
        <f t="shared" si="19"/>
        <v>13.25</v>
      </c>
      <c r="I449" s="80">
        <f t="shared" si="20"/>
        <v>6.25E-2</v>
      </c>
      <c r="J449" s="1">
        <v>1</v>
      </c>
      <c r="K449" s="1" t="str" cm="1">
        <f t="array" ref="K449">INDEX('dict-rhythm'!$A$1:$B$43,MATCH(TRUE,EXACT(J449,'dict-rhythm'!$A$1:$A$43),0),2)</f>
        <v>16</v>
      </c>
      <c r="L449" s="1" t="str">
        <f>_xlfn.IFNA(VLOOKUP(K449,'dict-rhythm'!$B$1:$C$53,2,0),K449)</f>
        <v>semiquaver</v>
      </c>
      <c r="M449" s="22"/>
      <c r="N449" s="22"/>
      <c r="O449" t="str">
        <f>IF(RIGHT($O$1,1)="#",VLOOKUP(D449,'dict-pitch'!$A$1:$C$50,2,0),VLOOKUP(D449,'dict-pitch'!$A$1:$C$50,3,0))</f>
        <v>G#4</v>
      </c>
      <c r="P449" t="b">
        <f>OR(EXACT(E449,O449),EXACT(E449,VLOOKUP(D449,'dict-pitch'!$A$1:$D$50,3,0)),EXACT(E449,VLOOKUP(D449,'dict-pitch'!$A$1:$D$50,4,0)))</f>
        <v>1</v>
      </c>
    </row>
    <row r="450" spans="1:16" x14ac:dyDescent="0.25">
      <c r="A450">
        <v>846</v>
      </c>
      <c r="B450" s="85">
        <v>3</v>
      </c>
      <c r="C450" s="1">
        <f t="shared" ref="C450:C513" si="21">1+ROUNDDOWN(G450/16,0)</f>
        <v>13</v>
      </c>
      <c r="D450" s="1">
        <v>66</v>
      </c>
      <c r="E450" s="1" t="s">
        <v>131</v>
      </c>
      <c r="F450" s="1">
        <v>-2</v>
      </c>
      <c r="G450" s="1">
        <v>197</v>
      </c>
      <c r="H450" s="80">
        <f t="shared" ref="H450:H513" si="22">1+G450/16</f>
        <v>13.3125</v>
      </c>
      <c r="I450" s="80">
        <f t="shared" ref="I450:I513" si="23">J450/16</f>
        <v>6.25E-2</v>
      </c>
      <c r="J450" s="1">
        <v>1</v>
      </c>
      <c r="K450" s="1" t="str" cm="1">
        <f t="array" ref="K450">INDEX('dict-rhythm'!$A$1:$B$43,MATCH(TRUE,EXACT(J450,'dict-rhythm'!$A$1:$A$43),0),2)</f>
        <v>16</v>
      </c>
      <c r="L450" s="1" t="str">
        <f>_xlfn.IFNA(VLOOKUP(K450,'dict-rhythm'!$B$1:$C$53,2,0),K450)</f>
        <v>semiquaver</v>
      </c>
      <c r="M450" s="22"/>
      <c r="N450" s="22"/>
      <c r="O450" t="str">
        <f>IF(RIGHT($O$1,1)="#",VLOOKUP(D450,'dict-pitch'!$A$1:$C$50,2,0),VLOOKUP(D450,'dict-pitch'!$A$1:$C$50,3,0))</f>
        <v>F#4</v>
      </c>
      <c r="P450" t="b">
        <f>OR(EXACT(E450,O450),EXACT(E450,VLOOKUP(D450,'dict-pitch'!$A$1:$D$50,3,0)),EXACT(E450,VLOOKUP(D450,'dict-pitch'!$A$1:$D$50,4,0)))</f>
        <v>1</v>
      </c>
    </row>
    <row r="451" spans="1:16" x14ac:dyDescent="0.25">
      <c r="A451">
        <v>846</v>
      </c>
      <c r="B451" s="85">
        <v>3</v>
      </c>
      <c r="C451" s="1">
        <f t="shared" si="21"/>
        <v>13</v>
      </c>
      <c r="D451" s="1">
        <v>68</v>
      </c>
      <c r="E451" s="1" t="s">
        <v>138</v>
      </c>
      <c r="F451" s="1">
        <v>2</v>
      </c>
      <c r="G451" s="1">
        <v>198</v>
      </c>
      <c r="H451" s="80">
        <f t="shared" si="22"/>
        <v>13.375</v>
      </c>
      <c r="I451" s="80">
        <f t="shared" si="23"/>
        <v>6.25E-2</v>
      </c>
      <c r="J451" s="1">
        <v>1</v>
      </c>
      <c r="K451" s="1" t="str" cm="1">
        <f t="array" ref="K451">INDEX('dict-rhythm'!$A$1:$B$43,MATCH(TRUE,EXACT(J451,'dict-rhythm'!$A$1:$A$43),0),2)</f>
        <v>16</v>
      </c>
      <c r="L451" s="1" t="str">
        <f>_xlfn.IFNA(VLOOKUP(K451,'dict-rhythm'!$B$1:$C$53,2,0),K451)</f>
        <v>semiquaver</v>
      </c>
      <c r="M451" s="22"/>
      <c r="N451" s="22"/>
      <c r="O451" t="str">
        <f>IF(RIGHT($O$1,1)="#",VLOOKUP(D451,'dict-pitch'!$A$1:$C$50,2,0),VLOOKUP(D451,'dict-pitch'!$A$1:$C$50,3,0))</f>
        <v>G#4</v>
      </c>
      <c r="P451" t="b">
        <f>OR(EXACT(E451,O451),EXACT(E451,VLOOKUP(D451,'dict-pitch'!$A$1:$D$50,3,0)),EXACT(E451,VLOOKUP(D451,'dict-pitch'!$A$1:$D$50,4,0)))</f>
        <v>1</v>
      </c>
    </row>
    <row r="452" spans="1:16" x14ac:dyDescent="0.25">
      <c r="A452">
        <v>846</v>
      </c>
      <c r="B452" s="85">
        <v>3</v>
      </c>
      <c r="C452" s="1">
        <f t="shared" si="21"/>
        <v>13</v>
      </c>
      <c r="D452" s="1">
        <v>69</v>
      </c>
      <c r="E452" s="1" t="s">
        <v>133</v>
      </c>
      <c r="F452" s="1">
        <v>2</v>
      </c>
      <c r="G452" s="1">
        <v>199</v>
      </c>
      <c r="H452" s="80">
        <f t="shared" si="22"/>
        <v>13.4375</v>
      </c>
      <c r="I452" s="80">
        <f t="shared" si="23"/>
        <v>6.25E-2</v>
      </c>
      <c r="J452" s="1">
        <v>1</v>
      </c>
      <c r="K452" s="1" t="str" cm="1">
        <f t="array" ref="K452">INDEX('dict-rhythm'!$A$1:$B$43,MATCH(TRUE,EXACT(J452,'dict-rhythm'!$A$1:$A$43),0),2)</f>
        <v>16</v>
      </c>
      <c r="L452" s="1" t="str">
        <f>_xlfn.IFNA(VLOOKUP(K452,'dict-rhythm'!$B$1:$C$53,2,0),K452)</f>
        <v>semiquaver</v>
      </c>
      <c r="M452" s="22"/>
      <c r="N452" s="22"/>
      <c r="O452" t="str">
        <f>IF(RIGHT($O$1,1)="#",VLOOKUP(D452,'dict-pitch'!$A$1:$C$50,2,0),VLOOKUP(D452,'dict-pitch'!$A$1:$C$50,3,0))</f>
        <v>A4</v>
      </c>
      <c r="P452" t="b">
        <f>OR(EXACT(E452,O452),EXACT(E452,VLOOKUP(D452,'dict-pitch'!$A$1:$D$50,3,0)),EXACT(E452,VLOOKUP(D452,'dict-pitch'!$A$1:$D$50,4,0)))</f>
        <v>1</v>
      </c>
    </row>
    <row r="453" spans="1:16" x14ac:dyDescent="0.25">
      <c r="A453">
        <v>846</v>
      </c>
      <c r="B453" s="85">
        <v>3</v>
      </c>
      <c r="C453" s="1">
        <f t="shared" si="21"/>
        <v>13</v>
      </c>
      <c r="D453" s="1">
        <v>71</v>
      </c>
      <c r="E453" s="1" t="s">
        <v>134</v>
      </c>
      <c r="F453" s="1">
        <v>2</v>
      </c>
      <c r="G453" s="1">
        <v>200</v>
      </c>
      <c r="H453" s="80">
        <f t="shared" si="22"/>
        <v>13.5</v>
      </c>
      <c r="I453" s="80">
        <f t="shared" si="23"/>
        <v>0.125</v>
      </c>
      <c r="J453" s="1">
        <v>2</v>
      </c>
      <c r="K453" s="1" t="str" cm="1">
        <f t="array" ref="K453">INDEX('dict-rhythm'!$A$1:$B$43,MATCH(TRUE,EXACT(J453,'dict-rhythm'!$A$1:$A$43),0),2)</f>
        <v>8</v>
      </c>
      <c r="L453" s="1" t="str">
        <f>_xlfn.IFNA(VLOOKUP(K453,'dict-rhythm'!$B$1:$C$53,2,0),K453)</f>
        <v>quaver note</v>
      </c>
      <c r="M453" s="22"/>
      <c r="N453" s="22"/>
      <c r="O453" t="str">
        <f>IF(RIGHT($O$1,1)="#",VLOOKUP(D453,'dict-pitch'!$A$1:$C$50,2,0),VLOOKUP(D453,'dict-pitch'!$A$1:$C$50,3,0))</f>
        <v>B4</v>
      </c>
      <c r="P453" t="b">
        <f>OR(EXACT(E453,O453),EXACT(E453,VLOOKUP(D453,'dict-pitch'!$A$1:$D$50,3,0)),EXACT(E453,VLOOKUP(D453,'dict-pitch'!$A$1:$D$50,4,0)))</f>
        <v>1</v>
      </c>
    </row>
    <row r="454" spans="1:16" x14ac:dyDescent="0.25">
      <c r="A454">
        <v>846</v>
      </c>
      <c r="B454" s="85">
        <v>3</v>
      </c>
      <c r="C454" s="1">
        <f t="shared" si="21"/>
        <v>13</v>
      </c>
      <c r="D454" s="1">
        <v>0</v>
      </c>
      <c r="E454" s="1" t="s">
        <v>108</v>
      </c>
      <c r="F454" s="1">
        <v>0</v>
      </c>
      <c r="G454" s="1">
        <v>202</v>
      </c>
      <c r="H454" s="80">
        <f t="shared" si="22"/>
        <v>13.625</v>
      </c>
      <c r="I454" s="80">
        <f t="shared" si="23"/>
        <v>0.125</v>
      </c>
      <c r="J454" s="1">
        <v>2</v>
      </c>
      <c r="K454" s="1" t="str" cm="1">
        <f t="array" ref="K454">INDEX('dict-rhythm'!$A$1:$B$43,MATCH(TRUE,EXACT(J454,'dict-rhythm'!$A$1:$A$43),0),2)</f>
        <v>8</v>
      </c>
      <c r="L454" s="1" t="str">
        <f>_xlfn.IFNA(VLOOKUP(K454,'dict-rhythm'!$B$1:$C$53,2,0),K454)</f>
        <v>quaver note</v>
      </c>
      <c r="M454" s="22"/>
      <c r="N454" s="22"/>
      <c r="O454" t="str">
        <f>IF(RIGHT($O$1,1)="#",VLOOKUP(D454,'dict-pitch'!$A$1:$C$50,2,0),VLOOKUP(D454,'dict-pitch'!$A$1:$C$50,3,0))</f>
        <v>r</v>
      </c>
      <c r="P454" t="b">
        <f>OR(EXACT(E454,O454),EXACT(E454,VLOOKUP(D454,'dict-pitch'!$A$1:$D$50,3,0)),EXACT(E454,VLOOKUP(D454,'dict-pitch'!$A$1:$D$50,4,0)))</f>
        <v>1</v>
      </c>
    </row>
    <row r="455" spans="1:16" x14ac:dyDescent="0.25">
      <c r="A455">
        <v>846</v>
      </c>
      <c r="B455" s="85">
        <v>3</v>
      </c>
      <c r="C455" s="1">
        <f t="shared" si="21"/>
        <v>13</v>
      </c>
      <c r="D455" s="1">
        <v>0</v>
      </c>
      <c r="E455" s="1" t="s">
        <v>108</v>
      </c>
      <c r="F455" s="1">
        <v>0</v>
      </c>
      <c r="G455" s="1">
        <v>204</v>
      </c>
      <c r="H455" s="80">
        <f t="shared" si="22"/>
        <v>13.75</v>
      </c>
      <c r="I455" s="80">
        <f t="shared" si="23"/>
        <v>0.25</v>
      </c>
      <c r="J455" s="1">
        <v>4</v>
      </c>
      <c r="K455" s="1" t="str" cm="1">
        <f t="array" ref="K455">INDEX('dict-rhythm'!$A$1:$B$43,MATCH(TRUE,EXACT(J455,'dict-rhythm'!$A$1:$A$43),0),2)</f>
        <v>4</v>
      </c>
      <c r="L455" s="1" t="str">
        <f>_xlfn.IFNA(VLOOKUP(K455,'dict-rhythm'!$B$1:$C$53,2,0),K455)</f>
        <v>crotchet</v>
      </c>
      <c r="M455" s="23"/>
      <c r="N455" s="23"/>
      <c r="O455" t="str">
        <f>IF(RIGHT($O$1,1)="#",VLOOKUP(D455,'dict-pitch'!$A$1:$C$50,2,0),VLOOKUP(D455,'dict-pitch'!$A$1:$C$50,3,0))</f>
        <v>r</v>
      </c>
      <c r="P455" t="b">
        <f>OR(EXACT(E455,O455),EXACT(E455,VLOOKUP(D455,'dict-pitch'!$A$1:$D$50,3,0)),EXACT(E455,VLOOKUP(D455,'dict-pitch'!$A$1:$D$50,4,0)))</f>
        <v>1</v>
      </c>
    </row>
    <row r="456" spans="1:16" x14ac:dyDescent="0.25">
      <c r="A456">
        <v>846</v>
      </c>
      <c r="B456" s="85">
        <v>3</v>
      </c>
      <c r="C456" s="1">
        <f t="shared" si="21"/>
        <v>14</v>
      </c>
      <c r="D456" s="1">
        <v>0</v>
      </c>
      <c r="E456" s="1" t="s">
        <v>108</v>
      </c>
      <c r="F456" s="1">
        <v>0</v>
      </c>
      <c r="G456" s="1">
        <v>208</v>
      </c>
      <c r="H456" s="80">
        <f t="shared" si="22"/>
        <v>14</v>
      </c>
      <c r="I456" s="80">
        <f t="shared" si="23"/>
        <v>0.125</v>
      </c>
      <c r="J456" s="1">
        <v>2</v>
      </c>
      <c r="K456" s="1" t="str" cm="1">
        <f t="array" ref="K456">INDEX('dict-rhythm'!$A$1:$B$43,MATCH(TRUE,EXACT(J456,'dict-rhythm'!$A$1:$A$43),0),2)</f>
        <v>8</v>
      </c>
      <c r="L456" s="1" t="str">
        <f>_xlfn.IFNA(VLOOKUP(K456,'dict-rhythm'!$B$1:$C$53,2,0),K456)</f>
        <v>quaver note</v>
      </c>
      <c r="M456" s="24"/>
      <c r="N456" s="24"/>
      <c r="O456" t="str">
        <f>IF(RIGHT($O$1,1)="#",VLOOKUP(D456,'dict-pitch'!$A$1:$C$50,2,0),VLOOKUP(D456,'dict-pitch'!$A$1:$C$50,3,0))</f>
        <v>r</v>
      </c>
      <c r="P456" t="b">
        <f>OR(EXACT(E456,O456),EXACT(E456,VLOOKUP(D456,'dict-pitch'!$A$1:$D$50,3,0)),EXACT(E456,VLOOKUP(D456,'dict-pitch'!$A$1:$D$50,4,0)))</f>
        <v>1</v>
      </c>
    </row>
    <row r="457" spans="1:16" x14ac:dyDescent="0.25">
      <c r="A457">
        <v>846</v>
      </c>
      <c r="B457" s="85">
        <v>3</v>
      </c>
      <c r="C457" s="1">
        <f t="shared" si="21"/>
        <v>14</v>
      </c>
      <c r="D457" s="1">
        <v>60</v>
      </c>
      <c r="E457" s="1" t="s">
        <v>121</v>
      </c>
      <c r="F457" s="1">
        <v>-7</v>
      </c>
      <c r="G457" s="1">
        <v>210</v>
      </c>
      <c r="H457" s="80">
        <f t="shared" si="22"/>
        <v>14.125</v>
      </c>
      <c r="I457" s="80">
        <f t="shared" si="23"/>
        <v>0.125</v>
      </c>
      <c r="J457" s="1">
        <v>2</v>
      </c>
      <c r="K457" s="1" t="str" cm="1">
        <f t="array" ref="K457">INDEX('dict-rhythm'!$A$1:$B$43,MATCH(TRUE,EXACT(J457,'dict-rhythm'!$A$1:$A$43),0),2)</f>
        <v>8</v>
      </c>
      <c r="L457" s="1" t="str">
        <f>_xlfn.IFNA(VLOOKUP(K457,'dict-rhythm'!$B$1:$C$53,2,0),K457)</f>
        <v>quaver note</v>
      </c>
      <c r="M457" s="21" t="s">
        <v>7</v>
      </c>
      <c r="N457" s="21" t="s">
        <v>7</v>
      </c>
      <c r="O457" t="str">
        <f>IF(RIGHT($O$1,1)="#",VLOOKUP(D457,'dict-pitch'!$A$1:$C$50,2,0),VLOOKUP(D457,'dict-pitch'!$A$1:$C$50,3,0))</f>
        <v>C4</v>
      </c>
      <c r="P457" t="b">
        <f>OR(EXACT(E457,O457),EXACT(E457,VLOOKUP(D457,'dict-pitch'!$A$1:$D$50,3,0)),EXACT(E457,VLOOKUP(D457,'dict-pitch'!$A$1:$D$50,4,0)))</f>
        <v>1</v>
      </c>
    </row>
    <row r="458" spans="1:16" x14ac:dyDescent="0.25">
      <c r="A458">
        <v>846</v>
      </c>
      <c r="B458" s="85">
        <v>3</v>
      </c>
      <c r="C458" s="1">
        <f t="shared" si="21"/>
        <v>14</v>
      </c>
      <c r="D458" s="1">
        <v>62</v>
      </c>
      <c r="E458" s="1" t="s">
        <v>122</v>
      </c>
      <c r="F458" s="1">
        <v>2</v>
      </c>
      <c r="G458" s="1">
        <v>212</v>
      </c>
      <c r="H458" s="80">
        <f t="shared" si="22"/>
        <v>14.25</v>
      </c>
      <c r="I458" s="80">
        <f t="shared" si="23"/>
        <v>0.125</v>
      </c>
      <c r="J458" s="1">
        <v>2</v>
      </c>
      <c r="K458" s="1" t="str" cm="1">
        <f t="array" ref="K458">INDEX('dict-rhythm'!$A$1:$B$43,MATCH(TRUE,EXACT(J458,'dict-rhythm'!$A$1:$A$43),0),2)</f>
        <v>8</v>
      </c>
      <c r="L458" s="1" t="str">
        <f>_xlfn.IFNA(VLOOKUP(K458,'dict-rhythm'!$B$1:$C$53,2,0),K458)</f>
        <v>quaver note</v>
      </c>
      <c r="M458" s="21" t="s">
        <v>7</v>
      </c>
      <c r="N458" s="21" t="s">
        <v>7</v>
      </c>
      <c r="O458" t="str">
        <f>IF(RIGHT($O$1,1)="#",VLOOKUP(D458,'dict-pitch'!$A$1:$C$50,2,0),VLOOKUP(D458,'dict-pitch'!$A$1:$C$50,3,0))</f>
        <v>D4</v>
      </c>
      <c r="P458" t="b">
        <f>OR(EXACT(E458,O458),EXACT(E458,VLOOKUP(D458,'dict-pitch'!$A$1:$D$50,3,0)),EXACT(E458,VLOOKUP(D458,'dict-pitch'!$A$1:$D$50,4,0)))</f>
        <v>1</v>
      </c>
    </row>
    <row r="459" spans="1:16" x14ac:dyDescent="0.25">
      <c r="A459">
        <v>846</v>
      </c>
      <c r="B459" s="85">
        <v>3</v>
      </c>
      <c r="C459" s="1">
        <f t="shared" si="21"/>
        <v>14</v>
      </c>
      <c r="D459" s="1">
        <v>64</v>
      </c>
      <c r="E459" s="1" t="s">
        <v>127</v>
      </c>
      <c r="F459" s="1">
        <v>2</v>
      </c>
      <c r="G459" s="1">
        <v>214</v>
      </c>
      <c r="H459" s="80">
        <f t="shared" si="22"/>
        <v>14.375</v>
      </c>
      <c r="I459" s="80">
        <f t="shared" si="23"/>
        <v>0.125</v>
      </c>
      <c r="J459" s="1">
        <v>2</v>
      </c>
      <c r="K459" s="1" t="str" cm="1">
        <f t="array" ref="K459">INDEX('dict-rhythm'!$A$1:$B$43,MATCH(TRUE,EXACT(J459,'dict-rhythm'!$A$1:$A$43),0),2)</f>
        <v>8</v>
      </c>
      <c r="L459" s="1" t="str">
        <f>_xlfn.IFNA(VLOOKUP(K459,'dict-rhythm'!$B$1:$C$53,2,0),K459)</f>
        <v>quaver note</v>
      </c>
      <c r="M459" s="21" t="s">
        <v>7</v>
      </c>
      <c r="N459" s="21" t="s">
        <v>7</v>
      </c>
      <c r="O459" t="str">
        <f>IF(RIGHT($O$1,1)="#",VLOOKUP(D459,'dict-pitch'!$A$1:$C$50,2,0),VLOOKUP(D459,'dict-pitch'!$A$1:$C$50,3,0))</f>
        <v>E4</v>
      </c>
      <c r="P459" t="b">
        <f>OR(EXACT(E459,O459),EXACT(E459,VLOOKUP(D459,'dict-pitch'!$A$1:$D$50,3,0)),EXACT(E459,VLOOKUP(D459,'dict-pitch'!$A$1:$D$50,4,0)))</f>
        <v>1</v>
      </c>
    </row>
    <row r="460" spans="1:16" x14ac:dyDescent="0.25">
      <c r="A460">
        <v>846</v>
      </c>
      <c r="B460" s="85">
        <v>3</v>
      </c>
      <c r="C460" s="1">
        <f t="shared" si="21"/>
        <v>14</v>
      </c>
      <c r="D460" s="1">
        <v>65</v>
      </c>
      <c r="E460" s="1" t="s">
        <v>130</v>
      </c>
      <c r="F460" s="1">
        <v>2</v>
      </c>
      <c r="G460" s="1">
        <v>216</v>
      </c>
      <c r="H460" s="80">
        <f t="shared" si="22"/>
        <v>14.5</v>
      </c>
      <c r="I460" s="80">
        <f t="shared" si="23"/>
        <v>0.1875</v>
      </c>
      <c r="J460" s="1">
        <v>3</v>
      </c>
      <c r="K460" s="1" t="str" cm="1">
        <f t="array" ref="K460">INDEX('dict-rhythm'!$A$1:$B$43,MATCH(TRUE,EXACT(J460,'dict-rhythm'!$A$1:$A$43),0),2)</f>
        <v>8.</v>
      </c>
      <c r="L460" s="1" t="str">
        <f>_xlfn.IFNA(VLOOKUP(K460,'dict-rhythm'!$B$1:$C$53,2,0),K460)</f>
        <v>dotted quaver</v>
      </c>
      <c r="M460" s="21" t="s">
        <v>7</v>
      </c>
      <c r="N460" s="21" t="s">
        <v>7</v>
      </c>
      <c r="O460" t="str">
        <f>IF(RIGHT($O$1,1)="#",VLOOKUP(D460,'dict-pitch'!$A$1:$C$50,2,0),VLOOKUP(D460,'dict-pitch'!$A$1:$C$50,3,0))</f>
        <v>F4</v>
      </c>
      <c r="P460" t="b">
        <f>OR(EXACT(E460,O460),EXACT(E460,VLOOKUP(D460,'dict-pitch'!$A$1:$D$50,3,0)),EXACT(E460,VLOOKUP(D460,'dict-pitch'!$A$1:$D$50,4,0)))</f>
        <v>1</v>
      </c>
    </row>
    <row r="461" spans="1:16" x14ac:dyDescent="0.25">
      <c r="A461">
        <v>846</v>
      </c>
      <c r="B461" s="85">
        <v>3</v>
      </c>
      <c r="C461" s="1">
        <f t="shared" si="21"/>
        <v>14</v>
      </c>
      <c r="D461" s="1">
        <v>67</v>
      </c>
      <c r="E461" s="1" t="s">
        <v>132</v>
      </c>
      <c r="F461" s="1">
        <v>2</v>
      </c>
      <c r="G461" s="1">
        <v>219</v>
      </c>
      <c r="H461" s="80">
        <f t="shared" si="22"/>
        <v>14.6875</v>
      </c>
      <c r="I461" s="80">
        <f t="shared" si="23"/>
        <v>3.125E-2</v>
      </c>
      <c r="J461" s="1">
        <v>0.5</v>
      </c>
      <c r="K461" s="1" t="str" cm="1">
        <f t="array" ref="K461">INDEX('dict-rhythm'!$A$1:$B$43,MATCH(TRUE,EXACT(J461,'dict-rhythm'!$A$1:$A$43),0),2)</f>
        <v>32</v>
      </c>
      <c r="L461" s="1" t="str">
        <f>_xlfn.IFNA(VLOOKUP(K461,'dict-rhythm'!$B$1:$C$53,2,0),K461)</f>
        <v>demisemiquaver</v>
      </c>
      <c r="M461" s="21" t="s">
        <v>7</v>
      </c>
      <c r="N461" s="21" t="s">
        <v>7</v>
      </c>
      <c r="O461" t="str">
        <f>IF(RIGHT($O$1,1)="#",VLOOKUP(D461,'dict-pitch'!$A$1:$C$50,2,0),VLOOKUP(D461,'dict-pitch'!$A$1:$C$50,3,0))</f>
        <v>G4</v>
      </c>
      <c r="P461" t="b">
        <f>OR(EXACT(E461,O461),EXACT(E461,VLOOKUP(D461,'dict-pitch'!$A$1:$D$50,3,0)),EXACT(E461,VLOOKUP(D461,'dict-pitch'!$A$1:$D$50,4,0)))</f>
        <v>1</v>
      </c>
    </row>
    <row r="462" spans="1:16" x14ac:dyDescent="0.25">
      <c r="A462">
        <v>846</v>
      </c>
      <c r="B462" s="85">
        <v>3</v>
      </c>
      <c r="C462" s="1">
        <f t="shared" si="21"/>
        <v>14</v>
      </c>
      <c r="D462" s="1">
        <v>65</v>
      </c>
      <c r="E462" s="1" t="s">
        <v>130</v>
      </c>
      <c r="F462" s="1">
        <v>-2</v>
      </c>
      <c r="G462" s="1">
        <v>219.5</v>
      </c>
      <c r="H462" s="80">
        <f t="shared" si="22"/>
        <v>14.71875</v>
      </c>
      <c r="I462" s="80">
        <f t="shared" si="23"/>
        <v>3.125E-2</v>
      </c>
      <c r="J462" s="1">
        <v>0.5</v>
      </c>
      <c r="K462" s="1" t="str" cm="1">
        <f t="array" ref="K462">INDEX('dict-rhythm'!$A$1:$B$43,MATCH(TRUE,EXACT(J462,'dict-rhythm'!$A$1:$A$43),0),2)</f>
        <v>32</v>
      </c>
      <c r="L462" s="1" t="str">
        <f>_xlfn.IFNA(VLOOKUP(K462,'dict-rhythm'!$B$1:$C$53,2,0),K462)</f>
        <v>demisemiquaver</v>
      </c>
      <c r="M462" s="21" t="s">
        <v>7</v>
      </c>
      <c r="N462" s="21" t="s">
        <v>7</v>
      </c>
      <c r="O462" t="str">
        <f>IF(RIGHT($O$1,1)="#",VLOOKUP(D462,'dict-pitch'!$A$1:$C$50,2,0),VLOOKUP(D462,'dict-pitch'!$A$1:$C$50,3,0))</f>
        <v>F4</v>
      </c>
      <c r="P462" t="b">
        <f>OR(EXACT(E462,O462),EXACT(E462,VLOOKUP(D462,'dict-pitch'!$A$1:$D$50,3,0)),EXACT(E462,VLOOKUP(D462,'dict-pitch'!$A$1:$D$50,4,0)))</f>
        <v>1</v>
      </c>
    </row>
    <row r="463" spans="1:16" x14ac:dyDescent="0.25">
      <c r="A463">
        <v>846</v>
      </c>
      <c r="B463" s="85">
        <v>3</v>
      </c>
      <c r="C463" s="1">
        <f t="shared" si="21"/>
        <v>14</v>
      </c>
      <c r="D463" s="1">
        <v>64</v>
      </c>
      <c r="E463" s="1" t="s">
        <v>127</v>
      </c>
      <c r="F463" s="1">
        <v>-2</v>
      </c>
      <c r="G463" s="1">
        <v>220</v>
      </c>
      <c r="H463" s="80">
        <f t="shared" si="22"/>
        <v>14.75</v>
      </c>
      <c r="I463" s="80">
        <f t="shared" si="23"/>
        <v>0.125</v>
      </c>
      <c r="J463" s="1">
        <v>2</v>
      </c>
      <c r="K463" s="1" t="str" cm="1">
        <f t="array" ref="K463">INDEX('dict-rhythm'!$A$1:$B$43,MATCH(TRUE,EXACT(J463,'dict-rhythm'!$A$1:$A$43),0),2)</f>
        <v>8</v>
      </c>
      <c r="L463" s="1" t="str">
        <f>_xlfn.IFNA(VLOOKUP(K463,'dict-rhythm'!$B$1:$C$53,2,0),K463)</f>
        <v>quaver note</v>
      </c>
      <c r="M463" s="21" t="s">
        <v>7</v>
      </c>
      <c r="N463" s="21" t="s">
        <v>7</v>
      </c>
      <c r="O463" t="str">
        <f>IF(RIGHT($O$1,1)="#",VLOOKUP(D463,'dict-pitch'!$A$1:$C$50,2,0),VLOOKUP(D463,'dict-pitch'!$A$1:$C$50,3,0))</f>
        <v>E4</v>
      </c>
      <c r="P463" t="b">
        <f>OR(EXACT(E463,O463),EXACT(E463,VLOOKUP(D463,'dict-pitch'!$A$1:$D$50,3,0)),EXACT(E463,VLOOKUP(D463,'dict-pitch'!$A$1:$D$50,4,0)))</f>
        <v>1</v>
      </c>
    </row>
    <row r="464" spans="1:16" x14ac:dyDescent="0.25">
      <c r="A464">
        <v>846</v>
      </c>
      <c r="B464" s="85">
        <v>3</v>
      </c>
      <c r="C464" s="1">
        <f t="shared" si="21"/>
        <v>14</v>
      </c>
      <c r="D464" s="1">
        <v>69</v>
      </c>
      <c r="E464" s="1" t="s">
        <v>133</v>
      </c>
      <c r="F464" s="1">
        <v>4</v>
      </c>
      <c r="G464" s="1">
        <v>222</v>
      </c>
      <c r="H464" s="80">
        <f t="shared" si="22"/>
        <v>14.875</v>
      </c>
      <c r="I464" s="80">
        <f t="shared" si="23"/>
        <v>0.125</v>
      </c>
      <c r="J464" s="1">
        <v>2</v>
      </c>
      <c r="K464" s="1" t="str" cm="1">
        <f t="array" ref="K464">INDEX('dict-rhythm'!$A$1:$B$43,MATCH(TRUE,EXACT(J464,'dict-rhythm'!$A$1:$A$43),0),2)</f>
        <v>8</v>
      </c>
      <c r="L464" s="1" t="str">
        <f>_xlfn.IFNA(VLOOKUP(K464,'dict-rhythm'!$B$1:$C$53,2,0),K464)</f>
        <v>quaver note</v>
      </c>
      <c r="M464" s="21" t="s">
        <v>7</v>
      </c>
      <c r="N464" s="21" t="s">
        <v>7</v>
      </c>
      <c r="O464" t="str">
        <f>IF(RIGHT($O$1,1)="#",VLOOKUP(D464,'dict-pitch'!$A$1:$C$50,2,0),VLOOKUP(D464,'dict-pitch'!$A$1:$C$50,3,0))</f>
        <v>A4</v>
      </c>
      <c r="P464" t="b">
        <f>OR(EXACT(E464,O464),EXACT(E464,VLOOKUP(D464,'dict-pitch'!$A$1:$D$50,3,0)),EXACT(E464,VLOOKUP(D464,'dict-pitch'!$A$1:$D$50,4,0)))</f>
        <v>1</v>
      </c>
    </row>
    <row r="465" spans="1:16" x14ac:dyDescent="0.25">
      <c r="A465">
        <v>846</v>
      </c>
      <c r="B465" s="85">
        <v>3</v>
      </c>
      <c r="C465" s="1">
        <f t="shared" si="21"/>
        <v>15</v>
      </c>
      <c r="D465" s="1">
        <v>62</v>
      </c>
      <c r="E465" s="1" t="s">
        <v>122</v>
      </c>
      <c r="F465" s="1">
        <v>-5</v>
      </c>
      <c r="G465" s="1">
        <v>224</v>
      </c>
      <c r="H465" s="80">
        <f t="shared" si="22"/>
        <v>15</v>
      </c>
      <c r="I465" s="80">
        <f t="shared" si="23"/>
        <v>0.125</v>
      </c>
      <c r="J465" s="1">
        <v>2</v>
      </c>
      <c r="K465" s="1" t="str" cm="1">
        <f t="array" ref="K465">INDEX('dict-rhythm'!$A$1:$B$43,MATCH(TRUE,EXACT(J465,'dict-rhythm'!$A$1:$A$43),0),2)</f>
        <v>8</v>
      </c>
      <c r="L465" s="1" t="str">
        <f>_xlfn.IFNA(VLOOKUP(K465,'dict-rhythm'!$B$1:$C$53,2,0),K465)</f>
        <v>quaver note</v>
      </c>
      <c r="M465" s="21" t="s">
        <v>7</v>
      </c>
      <c r="N465" s="21" t="s">
        <v>7</v>
      </c>
      <c r="O465" t="str">
        <f>IF(RIGHT($O$1,1)="#",VLOOKUP(D465,'dict-pitch'!$A$1:$C$50,2,0),VLOOKUP(D465,'dict-pitch'!$A$1:$C$50,3,0))</f>
        <v>D4</v>
      </c>
      <c r="P465" t="b">
        <f>OR(EXACT(E465,O465),EXACT(E465,VLOOKUP(D465,'dict-pitch'!$A$1:$D$50,3,0)),EXACT(E465,VLOOKUP(D465,'dict-pitch'!$A$1:$D$50,4,0)))</f>
        <v>1</v>
      </c>
    </row>
    <row r="466" spans="1:16" x14ac:dyDescent="0.25">
      <c r="A466">
        <v>846</v>
      </c>
      <c r="B466" s="85">
        <v>3</v>
      </c>
      <c r="C466" s="1">
        <f t="shared" si="21"/>
        <v>15</v>
      </c>
      <c r="D466" s="1">
        <v>67</v>
      </c>
      <c r="E466" s="1" t="s">
        <v>132</v>
      </c>
      <c r="F466" s="1">
        <v>4</v>
      </c>
      <c r="G466" s="1">
        <v>226</v>
      </c>
      <c r="H466" s="80">
        <f t="shared" si="22"/>
        <v>15.125</v>
      </c>
      <c r="I466" s="80">
        <f t="shared" si="23"/>
        <v>0.1875</v>
      </c>
      <c r="J466" s="1">
        <v>3</v>
      </c>
      <c r="K466" s="1" t="str" cm="1">
        <f t="array" ref="K466">INDEX('dict-rhythm'!$A$1:$B$43,MATCH(TRUE,EXACT(J466,'dict-rhythm'!$A$1:$A$43),0),2)</f>
        <v>8.</v>
      </c>
      <c r="L466" s="1" t="str">
        <f>_xlfn.IFNA(VLOOKUP(K466,'dict-rhythm'!$B$1:$C$53,2,0),K466)</f>
        <v>dotted quaver</v>
      </c>
      <c r="M466" s="21" t="s">
        <v>7</v>
      </c>
      <c r="N466" s="21" t="s">
        <v>7</v>
      </c>
      <c r="O466" t="str">
        <f>IF(RIGHT($O$1,1)="#",VLOOKUP(D466,'dict-pitch'!$A$1:$C$50,2,0),VLOOKUP(D466,'dict-pitch'!$A$1:$C$50,3,0))</f>
        <v>G4</v>
      </c>
      <c r="P466" t="b">
        <f>OR(EXACT(E466,O466),EXACT(E466,VLOOKUP(D466,'dict-pitch'!$A$1:$D$50,3,0)),EXACT(E466,VLOOKUP(D466,'dict-pitch'!$A$1:$D$50,4,0)))</f>
        <v>1</v>
      </c>
    </row>
    <row r="467" spans="1:16" x14ac:dyDescent="0.25">
      <c r="A467">
        <v>846</v>
      </c>
      <c r="B467" s="85">
        <v>3</v>
      </c>
      <c r="C467" s="1">
        <f t="shared" si="21"/>
        <v>15</v>
      </c>
      <c r="D467" s="1">
        <v>69</v>
      </c>
      <c r="E467" s="1" t="s">
        <v>133</v>
      </c>
      <c r="F467" s="1">
        <v>2</v>
      </c>
      <c r="G467" s="1">
        <v>229</v>
      </c>
      <c r="H467" s="80">
        <f t="shared" si="22"/>
        <v>15.3125</v>
      </c>
      <c r="I467" s="80">
        <f t="shared" si="23"/>
        <v>6.25E-2</v>
      </c>
      <c r="J467" s="1">
        <v>1</v>
      </c>
      <c r="K467" s="1" t="str" cm="1">
        <f t="array" ref="K467">INDEX('dict-rhythm'!$A$1:$B$43,MATCH(TRUE,EXACT(J467,'dict-rhythm'!$A$1:$A$43),0),2)</f>
        <v>16</v>
      </c>
      <c r="L467" s="1" t="str">
        <f>_xlfn.IFNA(VLOOKUP(K467,'dict-rhythm'!$B$1:$C$53,2,0),K467)</f>
        <v>semiquaver</v>
      </c>
      <c r="M467" s="21" t="s">
        <v>7</v>
      </c>
      <c r="N467" s="21" t="s">
        <v>7</v>
      </c>
      <c r="O467" t="str">
        <f>IF(RIGHT($O$1,1)="#",VLOOKUP(D467,'dict-pitch'!$A$1:$C$50,2,0),VLOOKUP(D467,'dict-pitch'!$A$1:$C$50,3,0))</f>
        <v>A4</v>
      </c>
      <c r="P467" t="b">
        <f>OR(EXACT(E467,O467),EXACT(E467,VLOOKUP(D467,'dict-pitch'!$A$1:$D$50,3,0)),EXACT(E467,VLOOKUP(D467,'dict-pitch'!$A$1:$D$50,4,0)))</f>
        <v>1</v>
      </c>
    </row>
    <row r="468" spans="1:16" x14ac:dyDescent="0.25">
      <c r="A468">
        <v>846</v>
      </c>
      <c r="B468" s="85">
        <v>3</v>
      </c>
      <c r="C468" s="1">
        <f t="shared" si="21"/>
        <v>15</v>
      </c>
      <c r="D468" s="1">
        <v>67</v>
      </c>
      <c r="E468" s="1" t="s">
        <v>132</v>
      </c>
      <c r="F468" s="1">
        <v>-2</v>
      </c>
      <c r="G468" s="1">
        <v>230</v>
      </c>
      <c r="H468" s="80">
        <f t="shared" si="22"/>
        <v>15.375</v>
      </c>
      <c r="I468" s="80">
        <f t="shared" si="23"/>
        <v>6.25E-2</v>
      </c>
      <c r="J468" s="1">
        <v>1</v>
      </c>
      <c r="K468" s="1" t="str" cm="1">
        <f t="array" ref="K468">INDEX('dict-rhythm'!$A$1:$B$43,MATCH(TRUE,EXACT(J468,'dict-rhythm'!$A$1:$A$43),0),2)</f>
        <v>16</v>
      </c>
      <c r="L468" s="1" t="str">
        <f>_xlfn.IFNA(VLOOKUP(K468,'dict-rhythm'!$B$1:$C$53,2,0),K468)</f>
        <v>semiquaver</v>
      </c>
      <c r="M468" s="21" t="s">
        <v>7</v>
      </c>
      <c r="N468" s="21" t="s">
        <v>7</v>
      </c>
      <c r="O468" t="str">
        <f>IF(RIGHT($O$1,1)="#",VLOOKUP(D468,'dict-pitch'!$A$1:$C$50,2,0),VLOOKUP(D468,'dict-pitch'!$A$1:$C$50,3,0))</f>
        <v>G4</v>
      </c>
      <c r="P468" t="b">
        <f>OR(EXACT(E468,O468),EXACT(E468,VLOOKUP(D468,'dict-pitch'!$A$1:$D$50,3,0)),EXACT(E468,VLOOKUP(D468,'dict-pitch'!$A$1:$D$50,4,0)))</f>
        <v>1</v>
      </c>
    </row>
    <row r="469" spans="1:16" x14ac:dyDescent="0.25">
      <c r="A469">
        <v>846</v>
      </c>
      <c r="B469" s="85">
        <v>3</v>
      </c>
      <c r="C469" s="1">
        <f t="shared" si="21"/>
        <v>15</v>
      </c>
      <c r="D469" s="1">
        <v>65</v>
      </c>
      <c r="E469" s="1" t="s">
        <v>130</v>
      </c>
      <c r="F469" s="1">
        <v>-2</v>
      </c>
      <c r="G469" s="1">
        <v>231</v>
      </c>
      <c r="H469" s="80">
        <f t="shared" si="22"/>
        <v>15.4375</v>
      </c>
      <c r="I469" s="80">
        <f t="shared" si="23"/>
        <v>6.25E-2</v>
      </c>
      <c r="J469" s="1">
        <v>1</v>
      </c>
      <c r="K469" s="1" t="str" cm="1">
        <f t="array" ref="K469">INDEX('dict-rhythm'!$A$1:$B$43,MATCH(TRUE,EXACT(J469,'dict-rhythm'!$A$1:$A$43),0),2)</f>
        <v>16</v>
      </c>
      <c r="L469" s="1" t="str">
        <f>_xlfn.IFNA(VLOOKUP(K469,'dict-rhythm'!$B$1:$C$53,2,0),K469)</f>
        <v>semiquaver</v>
      </c>
      <c r="M469" s="21" t="s">
        <v>7</v>
      </c>
      <c r="N469" s="21" t="s">
        <v>7</v>
      </c>
      <c r="O469" t="str">
        <f>IF(RIGHT($O$1,1)="#",VLOOKUP(D469,'dict-pitch'!$A$1:$C$50,2,0),VLOOKUP(D469,'dict-pitch'!$A$1:$C$50,3,0))</f>
        <v>F4</v>
      </c>
      <c r="P469" t="b">
        <f>OR(EXACT(E469,O469),EXACT(E469,VLOOKUP(D469,'dict-pitch'!$A$1:$D$50,3,0)),EXACT(E469,VLOOKUP(D469,'dict-pitch'!$A$1:$D$50,4,0)))</f>
        <v>1</v>
      </c>
    </row>
    <row r="470" spans="1:16" x14ac:dyDescent="0.25">
      <c r="A470">
        <v>846</v>
      </c>
      <c r="B470" s="85">
        <v>3</v>
      </c>
      <c r="C470" s="1">
        <f t="shared" si="21"/>
        <v>15</v>
      </c>
      <c r="D470" s="1">
        <v>64</v>
      </c>
      <c r="E470" s="1" t="s">
        <v>127</v>
      </c>
      <c r="F470" s="1">
        <v>-2</v>
      </c>
      <c r="G470" s="1">
        <v>232</v>
      </c>
      <c r="H470" s="80">
        <f t="shared" si="22"/>
        <v>15.5</v>
      </c>
      <c r="I470" s="80">
        <f t="shared" si="23"/>
        <v>0.125</v>
      </c>
      <c r="J470" s="1">
        <v>2</v>
      </c>
      <c r="K470" s="1" t="str" cm="1">
        <f t="array" ref="K470">INDEX('dict-rhythm'!$A$1:$B$43,MATCH(TRUE,EXACT(J470,'dict-rhythm'!$A$1:$A$43),0),2)</f>
        <v>8</v>
      </c>
      <c r="L470" s="1" t="str">
        <f>_xlfn.IFNA(VLOOKUP(K470,'dict-rhythm'!$B$1:$C$53,2,0),K470)</f>
        <v>quaver note</v>
      </c>
      <c r="M470" s="21" t="s">
        <v>7</v>
      </c>
      <c r="N470" s="21" t="s">
        <v>7</v>
      </c>
      <c r="O470" t="str">
        <f>IF(RIGHT($O$1,1)="#",VLOOKUP(D470,'dict-pitch'!$A$1:$C$50,2,0),VLOOKUP(D470,'dict-pitch'!$A$1:$C$50,3,0))</f>
        <v>E4</v>
      </c>
      <c r="P470" t="b">
        <f>OR(EXACT(E470,O470),EXACT(E470,VLOOKUP(D470,'dict-pitch'!$A$1:$D$50,3,0)),EXACT(E470,VLOOKUP(D470,'dict-pitch'!$A$1:$D$50,4,0)))</f>
        <v>1</v>
      </c>
    </row>
    <row r="471" spans="1:16" x14ac:dyDescent="0.25">
      <c r="A471">
        <v>846</v>
      </c>
      <c r="B471" s="85">
        <v>3</v>
      </c>
      <c r="C471" s="1">
        <f t="shared" si="21"/>
        <v>15</v>
      </c>
      <c r="D471" s="1">
        <v>64</v>
      </c>
      <c r="E471" s="1" t="s">
        <v>127</v>
      </c>
      <c r="F471" s="1">
        <v>1</v>
      </c>
      <c r="G471" s="1">
        <v>234</v>
      </c>
      <c r="H471" s="80">
        <f t="shared" si="22"/>
        <v>15.625</v>
      </c>
      <c r="I471" s="80">
        <f t="shared" si="23"/>
        <v>0.125</v>
      </c>
      <c r="J471" s="1">
        <v>2</v>
      </c>
      <c r="K471" s="1" t="str" cm="1">
        <f t="array" ref="K471">INDEX('dict-rhythm'!$A$1:$B$43,MATCH(TRUE,EXACT(J471,'dict-rhythm'!$A$1:$A$43),0),2)</f>
        <v>8</v>
      </c>
      <c r="L471" s="1" t="str">
        <f>_xlfn.IFNA(VLOOKUP(K471,'dict-rhythm'!$B$1:$C$53,2,0),K471)</f>
        <v>quaver note</v>
      </c>
      <c r="M471" s="22"/>
      <c r="N471" s="22"/>
      <c r="O471" t="str">
        <f>IF(RIGHT($O$1,1)="#",VLOOKUP(D471,'dict-pitch'!$A$1:$C$50,2,0),VLOOKUP(D471,'dict-pitch'!$A$1:$C$50,3,0))</f>
        <v>E4</v>
      </c>
      <c r="P471" t="b">
        <f>OR(EXACT(E471,O471),EXACT(E471,VLOOKUP(D471,'dict-pitch'!$A$1:$D$50,3,0)),EXACT(E471,VLOOKUP(D471,'dict-pitch'!$A$1:$D$50,4,0)))</f>
        <v>1</v>
      </c>
    </row>
    <row r="472" spans="1:16" x14ac:dyDescent="0.25">
      <c r="A472">
        <v>846</v>
      </c>
      <c r="B472" s="85">
        <v>3</v>
      </c>
      <c r="C472" s="1">
        <f t="shared" si="21"/>
        <v>15</v>
      </c>
      <c r="D472" s="1">
        <v>66</v>
      </c>
      <c r="E472" s="1" t="s">
        <v>131</v>
      </c>
      <c r="F472" s="1">
        <v>2</v>
      </c>
      <c r="G472" s="1">
        <v>236</v>
      </c>
      <c r="H472" s="80">
        <f t="shared" si="22"/>
        <v>15.75</v>
      </c>
      <c r="I472" s="80">
        <f t="shared" si="23"/>
        <v>0.125</v>
      </c>
      <c r="J472" s="1">
        <v>2</v>
      </c>
      <c r="K472" s="1" t="str" cm="1">
        <f t="array" ref="K472">INDEX('dict-rhythm'!$A$1:$B$43,MATCH(TRUE,EXACT(J472,'dict-rhythm'!$A$1:$A$43),0),2)</f>
        <v>8</v>
      </c>
      <c r="L472" s="1" t="str">
        <f>_xlfn.IFNA(VLOOKUP(K472,'dict-rhythm'!$B$1:$C$53,2,0),K472)</f>
        <v>quaver note</v>
      </c>
      <c r="M472" s="22"/>
      <c r="N472" s="22"/>
      <c r="O472" t="str">
        <f>IF(RIGHT($O$1,1)="#",VLOOKUP(D472,'dict-pitch'!$A$1:$C$50,2,0),VLOOKUP(D472,'dict-pitch'!$A$1:$C$50,3,0))</f>
        <v>F#4</v>
      </c>
      <c r="P472" t="b">
        <f>OR(EXACT(E472,O472),EXACT(E472,VLOOKUP(D472,'dict-pitch'!$A$1:$D$50,3,0)),EXACT(E472,VLOOKUP(D472,'dict-pitch'!$A$1:$D$50,4,0)))</f>
        <v>1</v>
      </c>
    </row>
    <row r="473" spans="1:16" x14ac:dyDescent="0.25">
      <c r="A473">
        <v>846</v>
      </c>
      <c r="B473" s="85">
        <v>3</v>
      </c>
      <c r="C473" s="1">
        <f t="shared" si="21"/>
        <v>15</v>
      </c>
      <c r="D473" s="1">
        <v>67</v>
      </c>
      <c r="E473" s="1" t="s">
        <v>132</v>
      </c>
      <c r="F473" s="1">
        <v>2</v>
      </c>
      <c r="G473" s="1">
        <v>238</v>
      </c>
      <c r="H473" s="80">
        <f t="shared" si="22"/>
        <v>15.875</v>
      </c>
      <c r="I473" s="80">
        <f t="shared" si="23"/>
        <v>0.25</v>
      </c>
      <c r="J473" s="1">
        <v>4</v>
      </c>
      <c r="K473" s="1" t="str" cm="1">
        <f t="array" ref="K473">INDEX('dict-rhythm'!$A$1:$B$43,MATCH(TRUE,EXACT(J473,'dict-rhythm'!$A$1:$A$43),0),2)</f>
        <v>4</v>
      </c>
      <c r="L473" s="1" t="str">
        <f>_xlfn.IFNA(VLOOKUP(K473,'dict-rhythm'!$B$1:$C$53,2,0),K473)</f>
        <v>crotchet</v>
      </c>
      <c r="M473" s="23"/>
      <c r="N473" s="23"/>
      <c r="O473" t="str">
        <f>IF(RIGHT($O$1,1)="#",VLOOKUP(D473,'dict-pitch'!$A$1:$C$50,2,0),VLOOKUP(D473,'dict-pitch'!$A$1:$C$50,3,0))</f>
        <v>G4</v>
      </c>
      <c r="P473" t="b">
        <f>OR(EXACT(E473,O473),EXACT(E473,VLOOKUP(D473,'dict-pitch'!$A$1:$D$50,3,0)),EXACT(E473,VLOOKUP(D473,'dict-pitch'!$A$1:$D$50,4,0)))</f>
        <v>1</v>
      </c>
    </row>
    <row r="474" spans="1:16" x14ac:dyDescent="0.25">
      <c r="A474">
        <v>846</v>
      </c>
      <c r="B474" s="85">
        <v>3</v>
      </c>
      <c r="C474" s="1">
        <f t="shared" si="21"/>
        <v>16</v>
      </c>
      <c r="D474" s="1">
        <v>66</v>
      </c>
      <c r="E474" s="1" t="s">
        <v>131</v>
      </c>
      <c r="F474" s="1">
        <v>-2</v>
      </c>
      <c r="G474" s="1">
        <v>242</v>
      </c>
      <c r="H474" s="80">
        <f t="shared" si="22"/>
        <v>16.125</v>
      </c>
      <c r="I474" s="80">
        <f t="shared" si="23"/>
        <v>0.125</v>
      </c>
      <c r="J474" s="1">
        <v>2</v>
      </c>
      <c r="K474" s="1" t="str" cm="1">
        <f t="array" ref="K474">INDEX('dict-rhythm'!$A$1:$B$43,MATCH(TRUE,EXACT(J474,'dict-rhythm'!$A$1:$A$43),0),2)</f>
        <v>8</v>
      </c>
      <c r="L474" s="1" t="str">
        <f>_xlfn.IFNA(VLOOKUP(K474,'dict-rhythm'!$B$1:$C$53,2,0),K474)</f>
        <v>quaver note</v>
      </c>
      <c r="M474" s="24"/>
      <c r="N474" s="24"/>
      <c r="O474" t="str">
        <f>IF(RIGHT($O$1,1)="#",VLOOKUP(D474,'dict-pitch'!$A$1:$C$50,2,0),VLOOKUP(D474,'dict-pitch'!$A$1:$C$50,3,0))</f>
        <v>F#4</v>
      </c>
      <c r="P474" t="b">
        <f>OR(EXACT(E474,O474),EXACT(E474,VLOOKUP(D474,'dict-pitch'!$A$1:$D$50,3,0)),EXACT(E474,VLOOKUP(D474,'dict-pitch'!$A$1:$D$50,4,0)))</f>
        <v>1</v>
      </c>
    </row>
    <row r="475" spans="1:16" x14ac:dyDescent="0.25">
      <c r="A475">
        <v>846</v>
      </c>
      <c r="B475" s="85">
        <v>3</v>
      </c>
      <c r="C475" s="1">
        <f t="shared" si="21"/>
        <v>16</v>
      </c>
      <c r="D475" s="1">
        <v>68</v>
      </c>
      <c r="E475" s="1" t="s">
        <v>138</v>
      </c>
      <c r="F475" s="1">
        <v>2</v>
      </c>
      <c r="G475" s="1">
        <v>244</v>
      </c>
      <c r="H475" s="80">
        <f t="shared" si="22"/>
        <v>16.25</v>
      </c>
      <c r="I475" s="80">
        <f t="shared" si="23"/>
        <v>0.125</v>
      </c>
      <c r="J475" s="1">
        <v>2</v>
      </c>
      <c r="K475" s="1" t="str" cm="1">
        <f t="array" ref="K475">INDEX('dict-rhythm'!$A$1:$B$43,MATCH(TRUE,EXACT(J475,'dict-rhythm'!$A$1:$A$43),0),2)</f>
        <v>8</v>
      </c>
      <c r="L475" s="1" t="str">
        <f>_xlfn.IFNA(VLOOKUP(K475,'dict-rhythm'!$B$1:$C$53,2,0),K475)</f>
        <v>quaver note</v>
      </c>
      <c r="M475" s="22"/>
      <c r="N475" s="22"/>
      <c r="O475" t="str">
        <f>IF(RIGHT($O$1,1)="#",VLOOKUP(D475,'dict-pitch'!$A$1:$C$50,2,0),VLOOKUP(D475,'dict-pitch'!$A$1:$C$50,3,0))</f>
        <v>G#4</v>
      </c>
      <c r="P475" t="b">
        <f>OR(EXACT(E475,O475),EXACT(E475,VLOOKUP(D475,'dict-pitch'!$A$1:$D$50,3,0)),EXACT(E475,VLOOKUP(D475,'dict-pitch'!$A$1:$D$50,4,0)))</f>
        <v>1</v>
      </c>
    </row>
    <row r="476" spans="1:16" x14ac:dyDescent="0.25">
      <c r="A476">
        <v>846</v>
      </c>
      <c r="B476" s="85">
        <v>3</v>
      </c>
      <c r="C476" s="1">
        <f t="shared" si="21"/>
        <v>16</v>
      </c>
      <c r="D476" s="1">
        <v>69</v>
      </c>
      <c r="E476" s="1" t="s">
        <v>133</v>
      </c>
      <c r="F476" s="1">
        <v>2</v>
      </c>
      <c r="G476" s="1">
        <v>246</v>
      </c>
      <c r="H476" s="80">
        <f t="shared" si="22"/>
        <v>16.375</v>
      </c>
      <c r="I476" s="80">
        <f t="shared" si="23"/>
        <v>0.25</v>
      </c>
      <c r="J476" s="1">
        <v>4</v>
      </c>
      <c r="K476" s="1" t="str" cm="1">
        <f t="array" ref="K476">INDEX('dict-rhythm'!$A$1:$B$43,MATCH(TRUE,EXACT(J476,'dict-rhythm'!$A$1:$A$43),0),2)</f>
        <v>4</v>
      </c>
      <c r="L476" s="1" t="str">
        <f>_xlfn.IFNA(VLOOKUP(K476,'dict-rhythm'!$B$1:$C$53,2,0),K476)</f>
        <v>crotchet</v>
      </c>
      <c r="M476" s="22"/>
      <c r="N476" s="22"/>
      <c r="O476" t="str">
        <f>IF(RIGHT($O$1,1)="#",VLOOKUP(D476,'dict-pitch'!$A$1:$C$50,2,0),VLOOKUP(D476,'dict-pitch'!$A$1:$C$50,3,0))</f>
        <v>A4</v>
      </c>
      <c r="P476" t="b">
        <f>OR(EXACT(E476,O476),EXACT(E476,VLOOKUP(D476,'dict-pitch'!$A$1:$D$50,3,0)),EXACT(E476,VLOOKUP(D476,'dict-pitch'!$A$1:$D$50,4,0)))</f>
        <v>1</v>
      </c>
    </row>
    <row r="477" spans="1:16" x14ac:dyDescent="0.25">
      <c r="A477">
        <v>846</v>
      </c>
      <c r="B477" s="85">
        <v>3</v>
      </c>
      <c r="C477" s="1">
        <f t="shared" si="21"/>
        <v>16</v>
      </c>
      <c r="D477" s="1">
        <v>67</v>
      </c>
      <c r="E477" s="1" t="s">
        <v>132</v>
      </c>
      <c r="F477" s="1">
        <v>-2</v>
      </c>
      <c r="G477" s="1">
        <v>250</v>
      </c>
      <c r="H477" s="80">
        <f t="shared" si="22"/>
        <v>16.625</v>
      </c>
      <c r="I477" s="80">
        <f t="shared" si="23"/>
        <v>0.125</v>
      </c>
      <c r="J477" s="1">
        <v>2</v>
      </c>
      <c r="K477" s="1" t="str" cm="1">
        <f t="array" ref="K477">INDEX('dict-rhythm'!$A$1:$B$43,MATCH(TRUE,EXACT(J477,'dict-rhythm'!$A$1:$A$43),0),2)</f>
        <v>8</v>
      </c>
      <c r="L477" s="1" t="str">
        <f>_xlfn.IFNA(VLOOKUP(K477,'dict-rhythm'!$B$1:$C$53,2,0),K477)</f>
        <v>quaver note</v>
      </c>
      <c r="M477" s="21" t="s">
        <v>7</v>
      </c>
      <c r="N477" s="21" t="s">
        <v>7</v>
      </c>
      <c r="O477" t="str">
        <f>IF(RIGHT($O$1,1)="#",VLOOKUP(D477,'dict-pitch'!$A$1:$C$50,2,0),VLOOKUP(D477,'dict-pitch'!$A$1:$C$50,3,0))</f>
        <v>G4</v>
      </c>
      <c r="P477" t="b">
        <f>OR(EXACT(E477,O477),EXACT(E477,VLOOKUP(D477,'dict-pitch'!$A$1:$D$50,3,0)),EXACT(E477,VLOOKUP(D477,'dict-pitch'!$A$1:$D$50,4,0)))</f>
        <v>1</v>
      </c>
    </row>
    <row r="478" spans="1:16" x14ac:dyDescent="0.25">
      <c r="A478">
        <v>846</v>
      </c>
      <c r="B478" s="85">
        <v>3</v>
      </c>
      <c r="C478" s="1">
        <f t="shared" si="21"/>
        <v>16</v>
      </c>
      <c r="D478" s="1">
        <v>69</v>
      </c>
      <c r="E478" s="1" t="s">
        <v>133</v>
      </c>
      <c r="F478" s="1">
        <v>2</v>
      </c>
      <c r="G478" s="1">
        <v>252</v>
      </c>
      <c r="H478" s="80">
        <f t="shared" si="22"/>
        <v>16.75</v>
      </c>
      <c r="I478" s="80">
        <f t="shared" si="23"/>
        <v>0.125</v>
      </c>
      <c r="J478" s="1">
        <v>2</v>
      </c>
      <c r="K478" s="1" t="str" cm="1">
        <f t="array" ref="K478">INDEX('dict-rhythm'!$A$1:$B$43,MATCH(TRUE,EXACT(J478,'dict-rhythm'!$A$1:$A$43),0),2)</f>
        <v>8</v>
      </c>
      <c r="L478" s="1" t="str">
        <f>_xlfn.IFNA(VLOOKUP(K478,'dict-rhythm'!$B$1:$C$53,2,0),K478)</f>
        <v>quaver note</v>
      </c>
      <c r="M478" s="21" t="s">
        <v>7</v>
      </c>
      <c r="N478" s="21" t="s">
        <v>7</v>
      </c>
      <c r="O478" t="str">
        <f>IF(RIGHT($O$1,1)="#",VLOOKUP(D478,'dict-pitch'!$A$1:$C$50,2,0),VLOOKUP(D478,'dict-pitch'!$A$1:$C$50,3,0))</f>
        <v>A4</v>
      </c>
      <c r="P478" t="b">
        <f>OR(EXACT(E478,O478),EXACT(E478,VLOOKUP(D478,'dict-pitch'!$A$1:$D$50,3,0)),EXACT(E478,VLOOKUP(D478,'dict-pitch'!$A$1:$D$50,4,0)))</f>
        <v>1</v>
      </c>
    </row>
    <row r="479" spans="1:16" x14ac:dyDescent="0.25">
      <c r="A479">
        <v>846</v>
      </c>
      <c r="B479" s="85">
        <v>3</v>
      </c>
      <c r="C479" s="1">
        <f t="shared" si="21"/>
        <v>16</v>
      </c>
      <c r="D479" s="1">
        <v>71</v>
      </c>
      <c r="E479" s="1" t="s">
        <v>134</v>
      </c>
      <c r="F479" s="1">
        <v>2</v>
      </c>
      <c r="G479" s="1">
        <v>254</v>
      </c>
      <c r="H479" s="80">
        <f t="shared" si="22"/>
        <v>16.875</v>
      </c>
      <c r="I479" s="80">
        <f t="shared" si="23"/>
        <v>0.125</v>
      </c>
      <c r="J479" s="1">
        <v>2</v>
      </c>
      <c r="K479" s="1" t="str" cm="1">
        <f t="array" ref="K479">INDEX('dict-rhythm'!$A$1:$B$43,MATCH(TRUE,EXACT(J479,'dict-rhythm'!$A$1:$A$43),0),2)</f>
        <v>8</v>
      </c>
      <c r="L479" s="1" t="str">
        <f>_xlfn.IFNA(VLOOKUP(K479,'dict-rhythm'!$B$1:$C$53,2,0),K479)</f>
        <v>quaver note</v>
      </c>
      <c r="M479" s="21" t="s">
        <v>7</v>
      </c>
      <c r="N479" s="21" t="s">
        <v>7</v>
      </c>
      <c r="O479" t="str">
        <f>IF(RIGHT($O$1,1)="#",VLOOKUP(D479,'dict-pitch'!$A$1:$C$50,2,0),VLOOKUP(D479,'dict-pitch'!$A$1:$C$50,3,0))</f>
        <v>B4</v>
      </c>
      <c r="P479" t="b">
        <f>OR(EXACT(E479,O479),EXACT(E479,VLOOKUP(D479,'dict-pitch'!$A$1:$D$50,3,0)),EXACT(E479,VLOOKUP(D479,'dict-pitch'!$A$1:$D$50,4,0)))</f>
        <v>1</v>
      </c>
    </row>
    <row r="480" spans="1:16" x14ac:dyDescent="0.25">
      <c r="A480">
        <v>846</v>
      </c>
      <c r="B480" s="85">
        <v>3</v>
      </c>
      <c r="C480" s="1">
        <f t="shared" si="21"/>
        <v>17</v>
      </c>
      <c r="D480" s="1">
        <v>72</v>
      </c>
      <c r="E480" s="1" t="s">
        <v>135</v>
      </c>
      <c r="F480" s="1">
        <v>2</v>
      </c>
      <c r="G480" s="1">
        <v>256</v>
      </c>
      <c r="H480" s="80">
        <f t="shared" si="22"/>
        <v>17</v>
      </c>
      <c r="I480" s="80">
        <f t="shared" si="23"/>
        <v>0.1875</v>
      </c>
      <c r="J480" s="1">
        <v>3</v>
      </c>
      <c r="K480" s="1" t="str" cm="1">
        <f t="array" ref="K480">INDEX('dict-rhythm'!$A$1:$B$43,MATCH(TRUE,EXACT(J480,'dict-rhythm'!$A$1:$A$43),0),2)</f>
        <v>8.</v>
      </c>
      <c r="L480" s="1" t="str">
        <f>_xlfn.IFNA(VLOOKUP(K480,'dict-rhythm'!$B$1:$C$53,2,0),K480)</f>
        <v>dotted quaver</v>
      </c>
      <c r="M480" s="21" t="s">
        <v>7</v>
      </c>
      <c r="N480" s="21" t="s">
        <v>7</v>
      </c>
      <c r="O480" t="str">
        <f>IF(RIGHT($O$1,1)="#",VLOOKUP(D480,'dict-pitch'!$A$1:$C$50,2,0),VLOOKUP(D480,'dict-pitch'!$A$1:$C$50,3,0))</f>
        <v>C5</v>
      </c>
      <c r="P480" t="b">
        <f>OR(EXACT(E480,O480),EXACT(E480,VLOOKUP(D480,'dict-pitch'!$A$1:$D$50,3,0)),EXACT(E480,VLOOKUP(D480,'dict-pitch'!$A$1:$D$50,4,0)))</f>
        <v>1</v>
      </c>
    </row>
    <row r="481" spans="1:16" x14ac:dyDescent="0.25">
      <c r="A481">
        <v>846</v>
      </c>
      <c r="B481" s="85">
        <v>3</v>
      </c>
      <c r="C481" s="1">
        <f t="shared" si="21"/>
        <v>17</v>
      </c>
      <c r="D481" s="1">
        <v>74</v>
      </c>
      <c r="E481" s="1" t="s">
        <v>136</v>
      </c>
      <c r="F481" s="1">
        <v>2</v>
      </c>
      <c r="G481" s="1">
        <v>259</v>
      </c>
      <c r="H481" s="80">
        <f t="shared" si="22"/>
        <v>17.1875</v>
      </c>
      <c r="I481" s="80">
        <f t="shared" si="23"/>
        <v>3.125E-2</v>
      </c>
      <c r="J481" s="1">
        <v>0.5</v>
      </c>
      <c r="K481" s="1" t="str" cm="1">
        <f t="array" ref="K481">INDEX('dict-rhythm'!$A$1:$B$43,MATCH(TRUE,EXACT(J481,'dict-rhythm'!$A$1:$A$43),0),2)</f>
        <v>32</v>
      </c>
      <c r="L481" s="1" t="str">
        <f>_xlfn.IFNA(VLOOKUP(K481,'dict-rhythm'!$B$1:$C$53,2,0),K481)</f>
        <v>demisemiquaver</v>
      </c>
      <c r="M481" s="21" t="s">
        <v>7</v>
      </c>
      <c r="N481" s="21" t="s">
        <v>7</v>
      </c>
      <c r="O481" t="str">
        <f>IF(RIGHT($O$1,1)="#",VLOOKUP(D481,'dict-pitch'!$A$1:$C$50,2,0),VLOOKUP(D481,'dict-pitch'!$A$1:$C$50,3,0))</f>
        <v>D5</v>
      </c>
      <c r="P481" t="b">
        <f>OR(EXACT(E481,O481),EXACT(E481,VLOOKUP(D481,'dict-pitch'!$A$1:$D$50,3,0)),EXACT(E481,VLOOKUP(D481,'dict-pitch'!$A$1:$D$50,4,0)))</f>
        <v>1</v>
      </c>
    </row>
    <row r="482" spans="1:16" x14ac:dyDescent="0.25">
      <c r="A482">
        <v>846</v>
      </c>
      <c r="B482" s="85">
        <v>3</v>
      </c>
      <c r="C482" s="1">
        <f t="shared" si="21"/>
        <v>17</v>
      </c>
      <c r="D482" s="1">
        <v>72</v>
      </c>
      <c r="E482" s="1" t="s">
        <v>135</v>
      </c>
      <c r="F482" s="1">
        <v>-2</v>
      </c>
      <c r="G482" s="1">
        <v>259.5</v>
      </c>
      <c r="H482" s="80">
        <f t="shared" si="22"/>
        <v>17.21875</v>
      </c>
      <c r="I482" s="80">
        <f t="shared" si="23"/>
        <v>3.125E-2</v>
      </c>
      <c r="J482" s="1">
        <v>0.5</v>
      </c>
      <c r="K482" s="1" t="str" cm="1">
        <f t="array" ref="K482">INDEX('dict-rhythm'!$A$1:$B$43,MATCH(TRUE,EXACT(J482,'dict-rhythm'!$A$1:$A$43),0),2)</f>
        <v>32</v>
      </c>
      <c r="L482" s="1" t="str">
        <f>_xlfn.IFNA(VLOOKUP(K482,'dict-rhythm'!$B$1:$C$53,2,0),K482)</f>
        <v>demisemiquaver</v>
      </c>
      <c r="M482" s="21" t="s">
        <v>7</v>
      </c>
      <c r="N482" s="21" t="s">
        <v>7</v>
      </c>
      <c r="O482" t="str">
        <f>IF(RIGHT($O$1,1)="#",VLOOKUP(D482,'dict-pitch'!$A$1:$C$50,2,0),VLOOKUP(D482,'dict-pitch'!$A$1:$C$50,3,0))</f>
        <v>C5</v>
      </c>
      <c r="P482" t="b">
        <f>OR(EXACT(E482,O482),EXACT(E482,VLOOKUP(D482,'dict-pitch'!$A$1:$D$50,3,0)),EXACT(E482,VLOOKUP(D482,'dict-pitch'!$A$1:$D$50,4,0)))</f>
        <v>1</v>
      </c>
    </row>
    <row r="483" spans="1:16" x14ac:dyDescent="0.25">
      <c r="A483">
        <v>846</v>
      </c>
      <c r="B483" s="85">
        <v>3</v>
      </c>
      <c r="C483" s="1">
        <f t="shared" si="21"/>
        <v>17</v>
      </c>
      <c r="D483" s="1">
        <v>71</v>
      </c>
      <c r="E483" s="1" t="s">
        <v>134</v>
      </c>
      <c r="F483" s="1">
        <v>-2</v>
      </c>
      <c r="G483" s="1">
        <v>260</v>
      </c>
      <c r="H483" s="80">
        <f t="shared" si="22"/>
        <v>17.25</v>
      </c>
      <c r="I483" s="80">
        <f t="shared" si="23"/>
        <v>0.125</v>
      </c>
      <c r="J483" s="1">
        <v>2</v>
      </c>
      <c r="K483" s="1" t="str" cm="1">
        <f t="array" ref="K483">INDEX('dict-rhythm'!$A$1:$B$43,MATCH(TRUE,EXACT(J483,'dict-rhythm'!$A$1:$A$43),0),2)</f>
        <v>8</v>
      </c>
      <c r="L483" s="1" t="str">
        <f>_xlfn.IFNA(VLOOKUP(K483,'dict-rhythm'!$B$1:$C$53,2,0),K483)</f>
        <v>quaver note</v>
      </c>
      <c r="M483" s="21" t="s">
        <v>7</v>
      </c>
      <c r="N483" s="21" t="s">
        <v>7</v>
      </c>
      <c r="O483" t="str">
        <f>IF(RIGHT($O$1,1)="#",VLOOKUP(D483,'dict-pitch'!$A$1:$C$50,2,0),VLOOKUP(D483,'dict-pitch'!$A$1:$C$50,3,0))</f>
        <v>B4</v>
      </c>
      <c r="P483" t="b">
        <f>OR(EXACT(E483,O483),EXACT(E483,VLOOKUP(D483,'dict-pitch'!$A$1:$D$50,3,0)),EXACT(E483,VLOOKUP(D483,'dict-pitch'!$A$1:$D$50,4,0)))</f>
        <v>1</v>
      </c>
    </row>
    <row r="484" spans="1:16" x14ac:dyDescent="0.25">
      <c r="A484">
        <v>846</v>
      </c>
      <c r="B484" s="85">
        <v>3</v>
      </c>
      <c r="C484" s="1">
        <f t="shared" si="21"/>
        <v>17</v>
      </c>
      <c r="D484" s="1">
        <v>76</v>
      </c>
      <c r="E484" s="1" t="s">
        <v>137</v>
      </c>
      <c r="F484" s="1">
        <v>4</v>
      </c>
      <c r="G484" s="1">
        <v>262</v>
      </c>
      <c r="H484" s="80">
        <f t="shared" si="22"/>
        <v>17.375</v>
      </c>
      <c r="I484" s="80">
        <f t="shared" si="23"/>
        <v>0.125</v>
      </c>
      <c r="J484" s="1">
        <v>2</v>
      </c>
      <c r="K484" s="1" t="str" cm="1">
        <f t="array" ref="K484">INDEX('dict-rhythm'!$A$1:$B$43,MATCH(TRUE,EXACT(J484,'dict-rhythm'!$A$1:$A$43),0),2)</f>
        <v>8</v>
      </c>
      <c r="L484" s="1" t="str">
        <f>_xlfn.IFNA(VLOOKUP(K484,'dict-rhythm'!$B$1:$C$53,2,0),K484)</f>
        <v>quaver note</v>
      </c>
      <c r="M484" s="21" t="s">
        <v>7</v>
      </c>
      <c r="N484" s="21" t="s">
        <v>7</v>
      </c>
      <c r="O484" t="str">
        <f>IF(RIGHT($O$1,1)="#",VLOOKUP(D484,'dict-pitch'!$A$1:$C$50,2,0),VLOOKUP(D484,'dict-pitch'!$A$1:$C$50,3,0))</f>
        <v>E5</v>
      </c>
      <c r="P484" t="b">
        <f>OR(EXACT(E484,O484),EXACT(E484,VLOOKUP(D484,'dict-pitch'!$A$1:$D$50,3,0)),EXACT(E484,VLOOKUP(D484,'dict-pitch'!$A$1:$D$50,4,0)))</f>
        <v>1</v>
      </c>
    </row>
    <row r="485" spans="1:16" x14ac:dyDescent="0.25">
      <c r="A485">
        <v>846</v>
      </c>
      <c r="B485" s="85">
        <v>3</v>
      </c>
      <c r="C485" s="1">
        <f t="shared" si="21"/>
        <v>17</v>
      </c>
      <c r="D485" s="1">
        <v>69</v>
      </c>
      <c r="E485" s="1" t="s">
        <v>133</v>
      </c>
      <c r="F485" s="1">
        <v>-5</v>
      </c>
      <c r="G485" s="1">
        <v>264</v>
      </c>
      <c r="H485" s="80">
        <f t="shared" si="22"/>
        <v>17.5</v>
      </c>
      <c r="I485" s="80">
        <f t="shared" si="23"/>
        <v>0.125</v>
      </c>
      <c r="J485" s="1">
        <v>2</v>
      </c>
      <c r="K485" s="1" t="str" cm="1">
        <f t="array" ref="K485">INDEX('dict-rhythm'!$A$1:$B$43,MATCH(TRUE,EXACT(J485,'dict-rhythm'!$A$1:$A$43),0),2)</f>
        <v>8</v>
      </c>
      <c r="L485" s="1" t="str">
        <f>_xlfn.IFNA(VLOOKUP(K485,'dict-rhythm'!$B$1:$C$53,2,0),K485)</f>
        <v>quaver note</v>
      </c>
      <c r="M485" s="21" t="s">
        <v>7</v>
      </c>
      <c r="N485" s="21" t="s">
        <v>7</v>
      </c>
      <c r="O485" t="str">
        <f>IF(RIGHT($O$1,1)="#",VLOOKUP(D485,'dict-pitch'!$A$1:$C$50,2,0),VLOOKUP(D485,'dict-pitch'!$A$1:$C$50,3,0))</f>
        <v>A4</v>
      </c>
      <c r="P485" t="b">
        <f>OR(EXACT(E485,O485),EXACT(E485,VLOOKUP(D485,'dict-pitch'!$A$1:$D$50,3,0)),EXACT(E485,VLOOKUP(D485,'dict-pitch'!$A$1:$D$50,4,0)))</f>
        <v>1</v>
      </c>
    </row>
    <row r="486" spans="1:16" x14ac:dyDescent="0.25">
      <c r="A486">
        <v>846</v>
      </c>
      <c r="B486" s="85">
        <v>3</v>
      </c>
      <c r="C486" s="1">
        <f t="shared" si="21"/>
        <v>17</v>
      </c>
      <c r="D486" s="1">
        <v>74</v>
      </c>
      <c r="E486" s="1" t="s">
        <v>136</v>
      </c>
      <c r="F486" s="1">
        <v>4</v>
      </c>
      <c r="G486" s="1">
        <v>266</v>
      </c>
      <c r="H486" s="80">
        <f t="shared" si="22"/>
        <v>17.625</v>
      </c>
      <c r="I486" s="80">
        <f t="shared" si="23"/>
        <v>0.1875</v>
      </c>
      <c r="J486" s="1">
        <v>3</v>
      </c>
      <c r="K486" s="1" t="str" cm="1">
        <f t="array" ref="K486">INDEX('dict-rhythm'!$A$1:$B$43,MATCH(TRUE,EXACT(J486,'dict-rhythm'!$A$1:$A$43),0),2)</f>
        <v>8.</v>
      </c>
      <c r="L486" s="1" t="str">
        <f>_xlfn.IFNA(VLOOKUP(K486,'dict-rhythm'!$B$1:$C$53,2,0),K486)</f>
        <v>dotted quaver</v>
      </c>
      <c r="M486" s="21" t="s">
        <v>7</v>
      </c>
      <c r="N486" s="21" t="s">
        <v>7</v>
      </c>
      <c r="O486" t="str">
        <f>IF(RIGHT($O$1,1)="#",VLOOKUP(D486,'dict-pitch'!$A$1:$C$50,2,0),VLOOKUP(D486,'dict-pitch'!$A$1:$C$50,3,0))</f>
        <v>D5</v>
      </c>
      <c r="P486" t="b">
        <f>OR(EXACT(E486,O486),EXACT(E486,VLOOKUP(D486,'dict-pitch'!$A$1:$D$50,3,0)),EXACT(E486,VLOOKUP(D486,'dict-pitch'!$A$1:$D$50,4,0)))</f>
        <v>1</v>
      </c>
    </row>
    <row r="487" spans="1:16" x14ac:dyDescent="0.25">
      <c r="A487">
        <v>846</v>
      </c>
      <c r="B487" s="85">
        <v>3</v>
      </c>
      <c r="C487" s="1">
        <f t="shared" si="21"/>
        <v>17</v>
      </c>
      <c r="D487" s="1">
        <v>76</v>
      </c>
      <c r="E487" s="1" t="s">
        <v>137</v>
      </c>
      <c r="F487" s="1">
        <v>2</v>
      </c>
      <c r="G487" s="1">
        <v>269</v>
      </c>
      <c r="H487" s="80">
        <f t="shared" si="22"/>
        <v>17.8125</v>
      </c>
      <c r="I487" s="80">
        <f t="shared" si="23"/>
        <v>6.25E-2</v>
      </c>
      <c r="J487" s="1">
        <v>1</v>
      </c>
      <c r="K487" s="1" t="str" cm="1">
        <f t="array" ref="K487">INDEX('dict-rhythm'!$A$1:$B$43,MATCH(TRUE,EXACT(J487,'dict-rhythm'!$A$1:$A$43),0),2)</f>
        <v>16</v>
      </c>
      <c r="L487" s="1" t="str">
        <f>_xlfn.IFNA(VLOOKUP(K487,'dict-rhythm'!$B$1:$C$53,2,0),K487)</f>
        <v>semiquaver</v>
      </c>
      <c r="M487" s="21" t="s">
        <v>7</v>
      </c>
      <c r="N487" s="21" t="s">
        <v>7</v>
      </c>
      <c r="O487" t="str">
        <f>IF(RIGHT($O$1,1)="#",VLOOKUP(D487,'dict-pitch'!$A$1:$C$50,2,0),VLOOKUP(D487,'dict-pitch'!$A$1:$C$50,3,0))</f>
        <v>E5</v>
      </c>
      <c r="P487" t="b">
        <f>OR(EXACT(E487,O487),EXACT(E487,VLOOKUP(D487,'dict-pitch'!$A$1:$D$50,3,0)),EXACT(E487,VLOOKUP(D487,'dict-pitch'!$A$1:$D$50,4,0)))</f>
        <v>1</v>
      </c>
    </row>
    <row r="488" spans="1:16" x14ac:dyDescent="0.25">
      <c r="A488">
        <v>846</v>
      </c>
      <c r="B488" s="85">
        <v>3</v>
      </c>
      <c r="C488" s="1">
        <f t="shared" si="21"/>
        <v>17</v>
      </c>
      <c r="D488" s="1">
        <v>74</v>
      </c>
      <c r="E488" s="1" t="s">
        <v>136</v>
      </c>
      <c r="F488" s="1">
        <v>-2</v>
      </c>
      <c r="G488" s="1">
        <v>270</v>
      </c>
      <c r="H488" s="80">
        <f t="shared" si="22"/>
        <v>17.875</v>
      </c>
      <c r="I488" s="80">
        <f t="shared" si="23"/>
        <v>6.25E-2</v>
      </c>
      <c r="J488" s="1">
        <v>1</v>
      </c>
      <c r="K488" s="1" t="str" cm="1">
        <f t="array" ref="K488">INDEX('dict-rhythm'!$A$1:$B$43,MATCH(TRUE,EXACT(J488,'dict-rhythm'!$A$1:$A$43),0),2)</f>
        <v>16</v>
      </c>
      <c r="L488" s="1" t="str">
        <f>_xlfn.IFNA(VLOOKUP(K488,'dict-rhythm'!$B$1:$C$53,2,0),K488)</f>
        <v>semiquaver</v>
      </c>
      <c r="M488" s="21" t="s">
        <v>7</v>
      </c>
      <c r="N488" s="21" t="s">
        <v>7</v>
      </c>
      <c r="O488" t="str">
        <f>IF(RIGHT($O$1,1)="#",VLOOKUP(D488,'dict-pitch'!$A$1:$C$50,2,0),VLOOKUP(D488,'dict-pitch'!$A$1:$C$50,3,0))</f>
        <v>D5</v>
      </c>
      <c r="P488" t="b">
        <f>OR(EXACT(E488,O488),EXACT(E488,VLOOKUP(D488,'dict-pitch'!$A$1:$D$50,3,0)),EXACT(E488,VLOOKUP(D488,'dict-pitch'!$A$1:$D$50,4,0)))</f>
        <v>1</v>
      </c>
    </row>
    <row r="489" spans="1:16" x14ac:dyDescent="0.25">
      <c r="A489">
        <v>846</v>
      </c>
      <c r="B489" s="85">
        <v>3</v>
      </c>
      <c r="C489" s="1">
        <f t="shared" si="21"/>
        <v>17</v>
      </c>
      <c r="D489" s="1">
        <v>72</v>
      </c>
      <c r="E489" s="1" t="s">
        <v>135</v>
      </c>
      <c r="F489" s="1">
        <v>-2</v>
      </c>
      <c r="G489" s="1">
        <v>271</v>
      </c>
      <c r="H489" s="80">
        <f t="shared" si="22"/>
        <v>17.9375</v>
      </c>
      <c r="I489" s="80">
        <f t="shared" si="23"/>
        <v>6.25E-2</v>
      </c>
      <c r="J489" s="1">
        <v>1</v>
      </c>
      <c r="K489" s="1" t="str" cm="1">
        <f t="array" ref="K489">INDEX('dict-rhythm'!$A$1:$B$43,MATCH(TRUE,EXACT(J489,'dict-rhythm'!$A$1:$A$43),0),2)</f>
        <v>16</v>
      </c>
      <c r="L489" s="1" t="str">
        <f>_xlfn.IFNA(VLOOKUP(K489,'dict-rhythm'!$B$1:$C$53,2,0),K489)</f>
        <v>semiquaver</v>
      </c>
      <c r="M489" s="21" t="s">
        <v>7</v>
      </c>
      <c r="N489" s="21" t="s">
        <v>7</v>
      </c>
      <c r="O489" t="str">
        <f>IF(RIGHT($O$1,1)="#",VLOOKUP(D489,'dict-pitch'!$A$1:$C$50,2,0),VLOOKUP(D489,'dict-pitch'!$A$1:$C$50,3,0))</f>
        <v>C5</v>
      </c>
      <c r="P489" t="b">
        <f>OR(EXACT(E489,O489),EXACT(E489,VLOOKUP(D489,'dict-pitch'!$A$1:$D$50,3,0)),EXACT(E489,VLOOKUP(D489,'dict-pitch'!$A$1:$D$50,4,0)))</f>
        <v>1</v>
      </c>
    </row>
    <row r="490" spans="1:16" x14ac:dyDescent="0.25">
      <c r="A490">
        <v>846</v>
      </c>
      <c r="B490" s="85">
        <v>3</v>
      </c>
      <c r="C490" s="1">
        <f t="shared" si="21"/>
        <v>18</v>
      </c>
      <c r="D490" s="1">
        <v>71</v>
      </c>
      <c r="E490" s="1" t="s">
        <v>134</v>
      </c>
      <c r="F490" s="1">
        <v>-2</v>
      </c>
      <c r="G490" s="1">
        <v>272</v>
      </c>
      <c r="H490" s="80">
        <f t="shared" si="22"/>
        <v>18</v>
      </c>
      <c r="I490" s="80">
        <f t="shared" si="23"/>
        <v>0.125</v>
      </c>
      <c r="J490" s="1">
        <v>2</v>
      </c>
      <c r="K490" s="1" t="str" cm="1">
        <f t="array" ref="K490">INDEX('dict-rhythm'!$A$1:$B$43,MATCH(TRUE,EXACT(J490,'dict-rhythm'!$A$1:$A$43),0),2)</f>
        <v>8</v>
      </c>
      <c r="L490" s="1" t="str">
        <f>_xlfn.IFNA(VLOOKUP(K490,'dict-rhythm'!$B$1:$C$53,2,0),K490)</f>
        <v>quaver note</v>
      </c>
      <c r="M490" s="21" t="s">
        <v>7</v>
      </c>
      <c r="N490" s="21" t="s">
        <v>7</v>
      </c>
      <c r="O490" t="str">
        <f>IF(RIGHT($O$1,1)="#",VLOOKUP(D490,'dict-pitch'!$A$1:$C$50,2,0),VLOOKUP(D490,'dict-pitch'!$A$1:$C$50,3,0))</f>
        <v>B4</v>
      </c>
      <c r="P490" t="b">
        <f>OR(EXACT(E490,O490),EXACT(E490,VLOOKUP(D490,'dict-pitch'!$A$1:$D$50,3,0)),EXACT(E490,VLOOKUP(D490,'dict-pitch'!$A$1:$D$50,4,0)))</f>
        <v>1</v>
      </c>
    </row>
    <row r="491" spans="1:16" x14ac:dyDescent="0.25">
      <c r="A491">
        <v>846</v>
      </c>
      <c r="B491" s="85">
        <v>3</v>
      </c>
      <c r="C491" s="1">
        <f t="shared" si="21"/>
        <v>18</v>
      </c>
      <c r="D491" s="1">
        <v>79</v>
      </c>
      <c r="E491" s="1" t="s">
        <v>139</v>
      </c>
      <c r="F491" s="1">
        <v>6</v>
      </c>
      <c r="G491" s="1">
        <v>274</v>
      </c>
      <c r="H491" s="80">
        <f t="shared" si="22"/>
        <v>18.125</v>
      </c>
      <c r="I491" s="80">
        <f t="shared" si="23"/>
        <v>0.125</v>
      </c>
      <c r="J491" s="1">
        <v>2</v>
      </c>
      <c r="K491" s="1" t="str" cm="1">
        <f t="array" ref="K491">INDEX('dict-rhythm'!$A$1:$B$43,MATCH(TRUE,EXACT(J491,'dict-rhythm'!$A$1:$A$43),0),2)</f>
        <v>8</v>
      </c>
      <c r="L491" s="1" t="str">
        <f>_xlfn.IFNA(VLOOKUP(K491,'dict-rhythm'!$B$1:$C$53,2,0),K491)</f>
        <v>quaver note</v>
      </c>
      <c r="M491" s="22"/>
      <c r="N491" s="22"/>
      <c r="O491" t="str">
        <f>IF(RIGHT($O$1,1)="#",VLOOKUP(D491,'dict-pitch'!$A$1:$C$50,2,0),VLOOKUP(D491,'dict-pitch'!$A$1:$C$50,3,0))</f>
        <v>G5</v>
      </c>
      <c r="P491" t="b">
        <f>OR(EXACT(E491,O491),EXACT(E491,VLOOKUP(D491,'dict-pitch'!$A$1:$D$50,3,0)),EXACT(E491,VLOOKUP(D491,'dict-pitch'!$A$1:$D$50,4,0)))</f>
        <v>1</v>
      </c>
    </row>
    <row r="492" spans="1:16" x14ac:dyDescent="0.25">
      <c r="A492">
        <v>846</v>
      </c>
      <c r="B492" s="85">
        <v>3</v>
      </c>
      <c r="C492" s="1">
        <f t="shared" si="21"/>
        <v>18</v>
      </c>
      <c r="D492" s="1">
        <v>73</v>
      </c>
      <c r="E492" s="1" t="s">
        <v>140</v>
      </c>
      <c r="F492" s="1">
        <v>-5</v>
      </c>
      <c r="G492" s="1">
        <v>276</v>
      </c>
      <c r="H492" s="80">
        <f t="shared" si="22"/>
        <v>18.25</v>
      </c>
      <c r="I492" s="80">
        <f t="shared" si="23"/>
        <v>0.125</v>
      </c>
      <c r="J492" s="1">
        <v>2</v>
      </c>
      <c r="K492" s="1" t="str" cm="1">
        <f t="array" ref="K492">INDEX('dict-rhythm'!$A$1:$B$43,MATCH(TRUE,EXACT(J492,'dict-rhythm'!$A$1:$A$43),0),2)</f>
        <v>8</v>
      </c>
      <c r="L492" s="1" t="str">
        <f>_xlfn.IFNA(VLOOKUP(K492,'dict-rhythm'!$B$1:$C$53,2,0),K492)</f>
        <v>quaver note</v>
      </c>
      <c r="M492" s="22"/>
      <c r="N492" s="22"/>
      <c r="O492" t="str">
        <f>IF(RIGHT($O$1,1)="#",VLOOKUP(D492,'dict-pitch'!$A$1:$C$50,2,0),VLOOKUP(D492,'dict-pitch'!$A$1:$C$50,3,0))</f>
        <v>C#5</v>
      </c>
      <c r="P492" t="b">
        <f>OR(EXACT(E492,O492),EXACT(E492,VLOOKUP(D492,'dict-pitch'!$A$1:$D$50,3,0)),EXACT(E492,VLOOKUP(D492,'dict-pitch'!$A$1:$D$50,4,0)))</f>
        <v>1</v>
      </c>
    </row>
    <row r="493" spans="1:16" x14ac:dyDescent="0.25">
      <c r="A493">
        <v>846</v>
      </c>
      <c r="B493" s="85">
        <v>3</v>
      </c>
      <c r="C493" s="1">
        <f t="shared" si="21"/>
        <v>18</v>
      </c>
      <c r="D493" s="1">
        <v>74</v>
      </c>
      <c r="E493" s="1" t="s">
        <v>136</v>
      </c>
      <c r="F493" s="1">
        <v>2</v>
      </c>
      <c r="G493" s="1">
        <v>278</v>
      </c>
      <c r="H493" s="80">
        <f t="shared" si="22"/>
        <v>18.375</v>
      </c>
      <c r="I493" s="80">
        <f t="shared" si="23"/>
        <v>0.125</v>
      </c>
      <c r="J493" s="1">
        <v>2</v>
      </c>
      <c r="K493" s="1" t="str" cm="1">
        <f t="array" ref="K493">INDEX('dict-rhythm'!$A$1:$B$43,MATCH(TRUE,EXACT(J493,'dict-rhythm'!$A$1:$A$43),0),2)</f>
        <v>8</v>
      </c>
      <c r="L493" s="1" t="str">
        <f>_xlfn.IFNA(VLOOKUP(K493,'dict-rhythm'!$B$1:$C$53,2,0),K493)</f>
        <v>quaver note</v>
      </c>
      <c r="M493" s="22"/>
      <c r="N493" s="22"/>
      <c r="O493" t="str">
        <f>IF(RIGHT($O$1,1)="#",VLOOKUP(D493,'dict-pitch'!$A$1:$C$50,2,0),VLOOKUP(D493,'dict-pitch'!$A$1:$C$50,3,0))</f>
        <v>D5</v>
      </c>
      <c r="P493" t="b">
        <f>OR(EXACT(E493,O493),EXACT(E493,VLOOKUP(D493,'dict-pitch'!$A$1:$D$50,3,0)),EXACT(E493,VLOOKUP(D493,'dict-pitch'!$A$1:$D$50,4,0)))</f>
        <v>1</v>
      </c>
    </row>
    <row r="494" spans="1:16" x14ac:dyDescent="0.25">
      <c r="A494">
        <v>846</v>
      </c>
      <c r="B494" s="85">
        <v>3</v>
      </c>
      <c r="C494" s="1">
        <f t="shared" si="21"/>
        <v>18</v>
      </c>
      <c r="D494" s="1">
        <v>76</v>
      </c>
      <c r="E494" s="1" t="s">
        <v>137</v>
      </c>
      <c r="F494" s="1">
        <v>2</v>
      </c>
      <c r="G494" s="1">
        <v>280</v>
      </c>
      <c r="H494" s="80">
        <f t="shared" si="22"/>
        <v>18.5</v>
      </c>
      <c r="I494" s="80">
        <f t="shared" si="23"/>
        <v>0.125</v>
      </c>
      <c r="J494" s="1">
        <v>2</v>
      </c>
      <c r="K494" s="1" t="str" cm="1">
        <f t="array" ref="K494">INDEX('dict-rhythm'!$A$1:$B$43,MATCH(TRUE,EXACT(J494,'dict-rhythm'!$A$1:$A$43),0),2)</f>
        <v>8</v>
      </c>
      <c r="L494" s="1" t="str">
        <f>_xlfn.IFNA(VLOOKUP(K494,'dict-rhythm'!$B$1:$C$53,2,0),K494)</f>
        <v>quaver note</v>
      </c>
      <c r="M494" s="22"/>
      <c r="N494" s="22"/>
      <c r="O494" t="str">
        <f>IF(RIGHT($O$1,1)="#",VLOOKUP(D494,'dict-pitch'!$A$1:$C$50,2,0),VLOOKUP(D494,'dict-pitch'!$A$1:$C$50,3,0))</f>
        <v>E5</v>
      </c>
      <c r="P494" t="b">
        <f>OR(EXACT(E494,O494),EXACT(E494,VLOOKUP(D494,'dict-pitch'!$A$1:$D$50,3,0)),EXACT(E494,VLOOKUP(D494,'dict-pitch'!$A$1:$D$50,4,0)))</f>
        <v>1</v>
      </c>
    </row>
    <row r="495" spans="1:16" x14ac:dyDescent="0.25">
      <c r="A495">
        <v>846</v>
      </c>
      <c r="B495" s="85">
        <v>3</v>
      </c>
      <c r="C495" s="1">
        <f t="shared" si="21"/>
        <v>18</v>
      </c>
      <c r="D495" s="1">
        <v>73</v>
      </c>
      <c r="E495" s="1" t="s">
        <v>140</v>
      </c>
      <c r="F495" s="1">
        <v>-3</v>
      </c>
      <c r="G495" s="1">
        <v>282</v>
      </c>
      <c r="H495" s="80">
        <f t="shared" si="22"/>
        <v>18.625</v>
      </c>
      <c r="I495" s="80">
        <f t="shared" si="23"/>
        <v>0.125</v>
      </c>
      <c r="J495" s="1">
        <v>2</v>
      </c>
      <c r="K495" s="1" t="str" cm="1">
        <f t="array" ref="K495">INDEX('dict-rhythm'!$A$1:$B$43,MATCH(TRUE,EXACT(J495,'dict-rhythm'!$A$1:$A$43),0),2)</f>
        <v>8</v>
      </c>
      <c r="L495" s="1" t="str">
        <f>_xlfn.IFNA(VLOOKUP(K495,'dict-rhythm'!$B$1:$C$53,2,0),K495)</f>
        <v>quaver note</v>
      </c>
      <c r="M495" s="22"/>
      <c r="N495" s="22"/>
      <c r="O495" t="str">
        <f>IF(RIGHT($O$1,1)="#",VLOOKUP(D495,'dict-pitch'!$A$1:$C$50,2,0),VLOOKUP(D495,'dict-pitch'!$A$1:$C$50,3,0))</f>
        <v>C#5</v>
      </c>
      <c r="P495" t="b">
        <f>OR(EXACT(E495,O495),EXACT(E495,VLOOKUP(D495,'dict-pitch'!$A$1:$D$50,3,0)),EXACT(E495,VLOOKUP(D495,'dict-pitch'!$A$1:$D$50,4,0)))</f>
        <v>1</v>
      </c>
    </row>
    <row r="496" spans="1:16" x14ac:dyDescent="0.25">
      <c r="A496">
        <v>846</v>
      </c>
      <c r="B496" s="85">
        <v>3</v>
      </c>
      <c r="C496" s="1">
        <f t="shared" si="21"/>
        <v>18</v>
      </c>
      <c r="D496" s="1">
        <v>74</v>
      </c>
      <c r="E496" s="1" t="s">
        <v>136</v>
      </c>
      <c r="F496" s="1">
        <v>2</v>
      </c>
      <c r="G496" s="1">
        <v>284</v>
      </c>
      <c r="H496" s="80">
        <f t="shared" si="22"/>
        <v>18.75</v>
      </c>
      <c r="I496" s="80">
        <f t="shared" si="23"/>
        <v>0.125</v>
      </c>
      <c r="J496" s="1">
        <v>2</v>
      </c>
      <c r="K496" s="1" t="str" cm="1">
        <f t="array" ref="K496">INDEX('dict-rhythm'!$A$1:$B$43,MATCH(TRUE,EXACT(J496,'dict-rhythm'!$A$1:$A$43),0),2)</f>
        <v>8</v>
      </c>
      <c r="L496" s="1" t="str">
        <f>_xlfn.IFNA(VLOOKUP(K496,'dict-rhythm'!$B$1:$C$53,2,0),K496)</f>
        <v>quaver note</v>
      </c>
      <c r="M496" s="22"/>
      <c r="N496" s="22"/>
      <c r="O496" t="str">
        <f>IF(RIGHT($O$1,1)="#",VLOOKUP(D496,'dict-pitch'!$A$1:$C$50,2,0),VLOOKUP(D496,'dict-pitch'!$A$1:$C$50,3,0))</f>
        <v>D5</v>
      </c>
      <c r="P496" t="b">
        <f>OR(EXACT(E496,O496),EXACT(E496,VLOOKUP(D496,'dict-pitch'!$A$1:$D$50,3,0)),EXACT(E496,VLOOKUP(D496,'dict-pitch'!$A$1:$D$50,4,0)))</f>
        <v>1</v>
      </c>
    </row>
    <row r="497" spans="1:16" x14ac:dyDescent="0.25">
      <c r="A497">
        <v>846</v>
      </c>
      <c r="B497" s="85">
        <v>3</v>
      </c>
      <c r="C497" s="1">
        <f t="shared" si="21"/>
        <v>18</v>
      </c>
      <c r="D497" s="1">
        <v>76</v>
      </c>
      <c r="E497" s="1" t="s">
        <v>137</v>
      </c>
      <c r="F497" s="1">
        <v>2</v>
      </c>
      <c r="G497" s="1">
        <v>286</v>
      </c>
      <c r="H497" s="80">
        <f t="shared" si="22"/>
        <v>18.875</v>
      </c>
      <c r="I497" s="80">
        <f t="shared" si="23"/>
        <v>0.125</v>
      </c>
      <c r="J497" s="1">
        <v>2</v>
      </c>
      <c r="K497" s="1" t="str" cm="1">
        <f t="array" ref="K497">INDEX('dict-rhythm'!$A$1:$B$43,MATCH(TRUE,EXACT(J497,'dict-rhythm'!$A$1:$A$43),0),2)</f>
        <v>8</v>
      </c>
      <c r="L497" s="1" t="str">
        <f>_xlfn.IFNA(VLOOKUP(K497,'dict-rhythm'!$B$1:$C$53,2,0),K497)</f>
        <v>quaver note</v>
      </c>
      <c r="M497" s="23"/>
      <c r="N497" s="23"/>
      <c r="O497" t="str">
        <f>IF(RIGHT($O$1,1)="#",VLOOKUP(D497,'dict-pitch'!$A$1:$C$50,2,0),VLOOKUP(D497,'dict-pitch'!$A$1:$C$50,3,0))</f>
        <v>E5</v>
      </c>
      <c r="P497" t="b">
        <f>OR(EXACT(E497,O497),EXACT(E497,VLOOKUP(D497,'dict-pitch'!$A$1:$D$50,3,0)),EXACT(E497,VLOOKUP(D497,'dict-pitch'!$A$1:$D$50,4,0)))</f>
        <v>1</v>
      </c>
    </row>
    <row r="498" spans="1:16" x14ac:dyDescent="0.25">
      <c r="A498">
        <v>846</v>
      </c>
      <c r="B498" s="85">
        <v>3</v>
      </c>
      <c r="C498" s="1">
        <f t="shared" si="21"/>
        <v>19</v>
      </c>
      <c r="D498" s="1">
        <v>69</v>
      </c>
      <c r="E498" s="1" t="s">
        <v>133</v>
      </c>
      <c r="F498" s="1">
        <v>-5</v>
      </c>
      <c r="G498" s="1">
        <v>288</v>
      </c>
      <c r="H498" s="80">
        <f t="shared" si="22"/>
        <v>19</v>
      </c>
      <c r="I498" s="80">
        <f t="shared" si="23"/>
        <v>0.125</v>
      </c>
      <c r="J498" s="1">
        <v>2</v>
      </c>
      <c r="K498" s="1" t="str" cm="1">
        <f t="array" ref="K498">INDEX('dict-rhythm'!$A$1:$B$43,MATCH(TRUE,EXACT(J498,'dict-rhythm'!$A$1:$A$43),0),2)</f>
        <v>8</v>
      </c>
      <c r="L498" s="1" t="str">
        <f>_xlfn.IFNA(VLOOKUP(K498,'dict-rhythm'!$B$1:$C$53,2,0),K498)</f>
        <v>quaver note</v>
      </c>
      <c r="M498" s="24"/>
      <c r="N498" s="24"/>
      <c r="O498" t="str">
        <f>IF(RIGHT($O$1,1)="#",VLOOKUP(D498,'dict-pitch'!$A$1:$C$50,2,0),VLOOKUP(D498,'dict-pitch'!$A$1:$C$50,3,0))</f>
        <v>A4</v>
      </c>
      <c r="P498" t="b">
        <f>OR(EXACT(E498,O498),EXACT(E498,VLOOKUP(D498,'dict-pitch'!$A$1:$D$50,3,0)),EXACT(E498,VLOOKUP(D498,'dict-pitch'!$A$1:$D$50,4,0)))</f>
        <v>1</v>
      </c>
    </row>
    <row r="499" spans="1:16" x14ac:dyDescent="0.25">
      <c r="A499">
        <v>846</v>
      </c>
      <c r="B499" s="85">
        <v>3</v>
      </c>
      <c r="C499" s="1">
        <f t="shared" si="21"/>
        <v>19</v>
      </c>
      <c r="D499" s="1">
        <v>0</v>
      </c>
      <c r="E499" s="1" t="s">
        <v>108</v>
      </c>
      <c r="F499" s="1">
        <v>0</v>
      </c>
      <c r="G499" s="1">
        <v>290</v>
      </c>
      <c r="H499" s="80">
        <f t="shared" si="22"/>
        <v>19.125</v>
      </c>
      <c r="I499" s="80">
        <f t="shared" si="23"/>
        <v>0.125</v>
      </c>
      <c r="J499" s="1">
        <v>2</v>
      </c>
      <c r="K499" s="1" t="str" cm="1">
        <f t="array" ref="K499">INDEX('dict-rhythm'!$A$1:$B$43,MATCH(TRUE,EXACT(J499,'dict-rhythm'!$A$1:$A$43),0),2)</f>
        <v>8</v>
      </c>
      <c r="L499" s="1" t="str">
        <f>_xlfn.IFNA(VLOOKUP(K499,'dict-rhythm'!$B$1:$C$53,2,0),K499)</f>
        <v>quaver note</v>
      </c>
      <c r="M499" s="22"/>
      <c r="N499" s="22"/>
      <c r="O499" t="str">
        <f>IF(RIGHT($O$1,1)="#",VLOOKUP(D499,'dict-pitch'!$A$1:$C$50,2,0),VLOOKUP(D499,'dict-pitch'!$A$1:$C$50,3,0))</f>
        <v>r</v>
      </c>
      <c r="P499" t="b">
        <f>OR(EXACT(E499,O499),EXACT(E499,VLOOKUP(D499,'dict-pitch'!$A$1:$D$50,3,0)),EXACT(E499,VLOOKUP(D499,'dict-pitch'!$A$1:$D$50,4,0)))</f>
        <v>1</v>
      </c>
    </row>
    <row r="500" spans="1:16" x14ac:dyDescent="0.25">
      <c r="A500">
        <v>846</v>
      </c>
      <c r="B500" s="85">
        <v>3</v>
      </c>
      <c r="C500" s="1">
        <f t="shared" si="21"/>
        <v>19</v>
      </c>
      <c r="D500" s="1">
        <v>0</v>
      </c>
      <c r="E500" s="1" t="s">
        <v>108</v>
      </c>
      <c r="F500" s="1">
        <v>0</v>
      </c>
      <c r="G500" s="1">
        <v>292</v>
      </c>
      <c r="H500" s="80">
        <f t="shared" si="22"/>
        <v>19.25</v>
      </c>
      <c r="I500" s="80">
        <f t="shared" si="23"/>
        <v>0.125</v>
      </c>
      <c r="J500" s="1">
        <v>2</v>
      </c>
      <c r="K500" s="1" t="str" cm="1">
        <f t="array" ref="K500">INDEX('dict-rhythm'!$A$1:$B$43,MATCH(TRUE,EXACT(J500,'dict-rhythm'!$A$1:$A$43),0),2)</f>
        <v>8</v>
      </c>
      <c r="L500" s="1" t="str">
        <f>_xlfn.IFNA(VLOOKUP(K500,'dict-rhythm'!$B$1:$C$53,2,0),K500)</f>
        <v>quaver note</v>
      </c>
      <c r="M500" s="22"/>
      <c r="N500" s="22"/>
      <c r="O500" t="str">
        <f>IF(RIGHT($O$1,1)="#",VLOOKUP(D500,'dict-pitch'!$A$1:$C$50,2,0),VLOOKUP(D500,'dict-pitch'!$A$1:$C$50,3,0))</f>
        <v>r</v>
      </c>
      <c r="P500" t="b">
        <f>OR(EXACT(E500,O500),EXACT(E500,VLOOKUP(D500,'dict-pitch'!$A$1:$D$50,3,0)),EXACT(E500,VLOOKUP(D500,'dict-pitch'!$A$1:$D$50,4,0)))</f>
        <v>1</v>
      </c>
    </row>
    <row r="501" spans="1:16" x14ac:dyDescent="0.25">
      <c r="A501">
        <v>846</v>
      </c>
      <c r="B501" s="85">
        <v>3</v>
      </c>
      <c r="C501" s="1">
        <f t="shared" si="21"/>
        <v>19</v>
      </c>
      <c r="D501" s="1">
        <v>64</v>
      </c>
      <c r="E501" s="1" t="s">
        <v>127</v>
      </c>
      <c r="F501" s="1">
        <v>-4</v>
      </c>
      <c r="G501" s="1">
        <v>294</v>
      </c>
      <c r="H501" s="80">
        <f t="shared" si="22"/>
        <v>19.375</v>
      </c>
      <c r="I501" s="80">
        <f t="shared" si="23"/>
        <v>0.125</v>
      </c>
      <c r="J501" s="1">
        <v>2</v>
      </c>
      <c r="K501" s="1" t="str" cm="1">
        <f t="array" ref="K501">INDEX('dict-rhythm'!$A$1:$B$43,MATCH(TRUE,EXACT(J501,'dict-rhythm'!$A$1:$A$43),0),2)</f>
        <v>8</v>
      </c>
      <c r="L501" s="1" t="str">
        <f>_xlfn.IFNA(VLOOKUP(K501,'dict-rhythm'!$B$1:$C$53,2,0),K501)</f>
        <v>quaver note</v>
      </c>
      <c r="M501" s="21" t="s">
        <v>7</v>
      </c>
      <c r="N501" s="21" t="s">
        <v>7</v>
      </c>
      <c r="O501" t="str">
        <f>IF(RIGHT($O$1,1)="#",VLOOKUP(D501,'dict-pitch'!$A$1:$C$50,2,0),VLOOKUP(D501,'dict-pitch'!$A$1:$C$50,3,0))</f>
        <v>E4</v>
      </c>
      <c r="P501" t="b">
        <f>OR(EXACT(E501,O501),EXACT(E501,VLOOKUP(D501,'dict-pitch'!$A$1:$D$50,3,0)),EXACT(E501,VLOOKUP(D501,'dict-pitch'!$A$1:$D$50,4,0)))</f>
        <v>1</v>
      </c>
    </row>
    <row r="502" spans="1:16" x14ac:dyDescent="0.25">
      <c r="A502">
        <v>846</v>
      </c>
      <c r="B502" s="85">
        <v>3</v>
      </c>
      <c r="C502" s="1">
        <f t="shared" si="21"/>
        <v>19</v>
      </c>
      <c r="D502" s="1">
        <v>66</v>
      </c>
      <c r="E502" s="1" t="s">
        <v>131</v>
      </c>
      <c r="F502" s="1">
        <v>2</v>
      </c>
      <c r="G502" s="1">
        <v>296</v>
      </c>
      <c r="H502" s="80">
        <f t="shared" si="22"/>
        <v>19.5</v>
      </c>
      <c r="I502" s="80">
        <f t="shared" si="23"/>
        <v>0.125</v>
      </c>
      <c r="J502" s="1">
        <v>2</v>
      </c>
      <c r="K502" s="1" t="str" cm="1">
        <f t="array" ref="K502">INDEX('dict-rhythm'!$A$1:$B$43,MATCH(TRUE,EXACT(J502,'dict-rhythm'!$A$1:$A$43),0),2)</f>
        <v>8</v>
      </c>
      <c r="L502" s="1" t="str">
        <f>_xlfn.IFNA(VLOOKUP(K502,'dict-rhythm'!$B$1:$C$53,2,0),K502)</f>
        <v>quaver note</v>
      </c>
      <c r="M502" s="21" t="s">
        <v>7</v>
      </c>
      <c r="N502" s="21" t="s">
        <v>7</v>
      </c>
      <c r="O502" t="str">
        <f>IF(RIGHT($O$1,1)="#",VLOOKUP(D502,'dict-pitch'!$A$1:$C$50,2,0),VLOOKUP(D502,'dict-pitch'!$A$1:$C$50,3,0))</f>
        <v>F#4</v>
      </c>
      <c r="P502" t="b">
        <f>OR(EXACT(E502,O502),EXACT(E502,VLOOKUP(D502,'dict-pitch'!$A$1:$D$50,3,0)),EXACT(E502,VLOOKUP(D502,'dict-pitch'!$A$1:$D$50,4,0)))</f>
        <v>1</v>
      </c>
    </row>
    <row r="503" spans="1:16" x14ac:dyDescent="0.25">
      <c r="A503">
        <v>846</v>
      </c>
      <c r="B503" s="85">
        <v>3</v>
      </c>
      <c r="C503" s="1">
        <f t="shared" si="21"/>
        <v>19</v>
      </c>
      <c r="D503" s="1">
        <v>67</v>
      </c>
      <c r="E503" s="1" t="s">
        <v>132</v>
      </c>
      <c r="F503" s="1">
        <v>2</v>
      </c>
      <c r="G503" s="1">
        <v>298</v>
      </c>
      <c r="H503" s="80">
        <f t="shared" si="22"/>
        <v>19.625</v>
      </c>
      <c r="I503" s="80">
        <f t="shared" si="23"/>
        <v>0.125</v>
      </c>
      <c r="J503" s="1">
        <v>2</v>
      </c>
      <c r="K503" s="1" t="str" cm="1">
        <f t="array" ref="K503">INDEX('dict-rhythm'!$A$1:$B$43,MATCH(TRUE,EXACT(J503,'dict-rhythm'!$A$1:$A$43),0),2)</f>
        <v>8</v>
      </c>
      <c r="L503" s="1" t="str">
        <f>_xlfn.IFNA(VLOOKUP(K503,'dict-rhythm'!$B$1:$C$53,2,0),K503)</f>
        <v>quaver note</v>
      </c>
      <c r="M503" s="21" t="s">
        <v>7</v>
      </c>
      <c r="N503" s="21" t="s">
        <v>7</v>
      </c>
      <c r="O503" t="str">
        <f>IF(RIGHT($O$1,1)="#",VLOOKUP(D503,'dict-pitch'!$A$1:$C$50,2,0),VLOOKUP(D503,'dict-pitch'!$A$1:$C$50,3,0))</f>
        <v>G4</v>
      </c>
      <c r="P503" t="b">
        <f>OR(EXACT(E503,O503),EXACT(E503,VLOOKUP(D503,'dict-pitch'!$A$1:$D$50,3,0)),EXACT(E503,VLOOKUP(D503,'dict-pitch'!$A$1:$D$50,4,0)))</f>
        <v>1</v>
      </c>
    </row>
    <row r="504" spans="1:16" x14ac:dyDescent="0.25">
      <c r="A504">
        <v>846</v>
      </c>
      <c r="B504" s="85">
        <v>3</v>
      </c>
      <c r="C504" s="1">
        <f t="shared" si="21"/>
        <v>19</v>
      </c>
      <c r="D504" s="1">
        <v>69</v>
      </c>
      <c r="E504" s="1" t="s">
        <v>133</v>
      </c>
      <c r="F504" s="1">
        <v>2</v>
      </c>
      <c r="G504" s="1">
        <v>300</v>
      </c>
      <c r="H504" s="80">
        <f t="shared" si="22"/>
        <v>19.75</v>
      </c>
      <c r="I504" s="80">
        <f t="shared" si="23"/>
        <v>0.1875</v>
      </c>
      <c r="J504" s="1">
        <v>3</v>
      </c>
      <c r="K504" s="1" t="str" cm="1">
        <f t="array" ref="K504">INDEX('dict-rhythm'!$A$1:$B$43,MATCH(TRUE,EXACT(J504,'dict-rhythm'!$A$1:$A$43),0),2)</f>
        <v>8.</v>
      </c>
      <c r="L504" s="1" t="str">
        <f>_xlfn.IFNA(VLOOKUP(K504,'dict-rhythm'!$B$1:$C$53,2,0),K504)</f>
        <v>dotted quaver</v>
      </c>
      <c r="M504" s="21" t="s">
        <v>7</v>
      </c>
      <c r="N504" s="21" t="s">
        <v>7</v>
      </c>
      <c r="O504" t="str">
        <f>IF(RIGHT($O$1,1)="#",VLOOKUP(D504,'dict-pitch'!$A$1:$C$50,2,0),VLOOKUP(D504,'dict-pitch'!$A$1:$C$50,3,0))</f>
        <v>A4</v>
      </c>
      <c r="P504" t="b">
        <f>OR(EXACT(E504,O504),EXACT(E504,VLOOKUP(D504,'dict-pitch'!$A$1:$D$50,3,0)),EXACT(E504,VLOOKUP(D504,'dict-pitch'!$A$1:$D$50,4,0)))</f>
        <v>1</v>
      </c>
    </row>
    <row r="505" spans="1:16" x14ac:dyDescent="0.25">
      <c r="A505">
        <v>846</v>
      </c>
      <c r="B505" s="85">
        <v>3</v>
      </c>
      <c r="C505" s="1">
        <f t="shared" si="21"/>
        <v>19</v>
      </c>
      <c r="D505" s="1">
        <v>71</v>
      </c>
      <c r="E505" s="1" t="s">
        <v>134</v>
      </c>
      <c r="F505" s="1">
        <v>2</v>
      </c>
      <c r="G505" s="1">
        <v>303</v>
      </c>
      <c r="H505" s="80">
        <f t="shared" si="22"/>
        <v>19.9375</v>
      </c>
      <c r="I505" s="80">
        <f t="shared" si="23"/>
        <v>3.125E-2</v>
      </c>
      <c r="J505" s="1">
        <v>0.5</v>
      </c>
      <c r="K505" s="1" t="str" cm="1">
        <f t="array" ref="K505">INDEX('dict-rhythm'!$A$1:$B$43,MATCH(TRUE,EXACT(J505,'dict-rhythm'!$A$1:$A$43),0),2)</f>
        <v>32</v>
      </c>
      <c r="L505" s="1" t="str">
        <f>_xlfn.IFNA(VLOOKUP(K505,'dict-rhythm'!$B$1:$C$53,2,0),K505)</f>
        <v>demisemiquaver</v>
      </c>
      <c r="M505" s="21" t="s">
        <v>7</v>
      </c>
      <c r="N505" s="21" t="s">
        <v>7</v>
      </c>
      <c r="O505" t="str">
        <f>IF(RIGHT($O$1,1)="#",VLOOKUP(D505,'dict-pitch'!$A$1:$C$50,2,0),VLOOKUP(D505,'dict-pitch'!$A$1:$C$50,3,0))</f>
        <v>B4</v>
      </c>
      <c r="P505" t="b">
        <f>OR(EXACT(E505,O505),EXACT(E505,VLOOKUP(D505,'dict-pitch'!$A$1:$D$50,3,0)),EXACT(E505,VLOOKUP(D505,'dict-pitch'!$A$1:$D$50,4,0)))</f>
        <v>1</v>
      </c>
    </row>
    <row r="506" spans="1:16" x14ac:dyDescent="0.25">
      <c r="A506">
        <v>846</v>
      </c>
      <c r="B506" s="85">
        <v>3</v>
      </c>
      <c r="C506" s="1">
        <f t="shared" si="21"/>
        <v>19</v>
      </c>
      <c r="D506" s="1">
        <v>69</v>
      </c>
      <c r="E506" s="1" t="s">
        <v>133</v>
      </c>
      <c r="F506" s="1">
        <v>-2</v>
      </c>
      <c r="G506" s="1">
        <v>303.5</v>
      </c>
      <c r="H506" s="80">
        <f t="shared" si="22"/>
        <v>19.96875</v>
      </c>
      <c r="I506" s="80">
        <f t="shared" si="23"/>
        <v>3.125E-2</v>
      </c>
      <c r="J506" s="1">
        <v>0.5</v>
      </c>
      <c r="K506" s="1" t="str" cm="1">
        <f t="array" ref="K506">INDEX('dict-rhythm'!$A$1:$B$43,MATCH(TRUE,EXACT(J506,'dict-rhythm'!$A$1:$A$43),0),2)</f>
        <v>32</v>
      </c>
      <c r="L506" s="1" t="str">
        <f>_xlfn.IFNA(VLOOKUP(K506,'dict-rhythm'!$B$1:$C$53,2,0),K506)</f>
        <v>demisemiquaver</v>
      </c>
      <c r="M506" s="21" t="s">
        <v>7</v>
      </c>
      <c r="N506" s="21" t="s">
        <v>7</v>
      </c>
      <c r="O506" t="str">
        <f>IF(RIGHT($O$1,1)="#",VLOOKUP(D506,'dict-pitch'!$A$1:$C$50,2,0),VLOOKUP(D506,'dict-pitch'!$A$1:$C$50,3,0))</f>
        <v>A4</v>
      </c>
      <c r="P506" t="b">
        <f>OR(EXACT(E506,O506),EXACT(E506,VLOOKUP(D506,'dict-pitch'!$A$1:$D$50,3,0)),EXACT(E506,VLOOKUP(D506,'dict-pitch'!$A$1:$D$50,4,0)))</f>
        <v>1</v>
      </c>
    </row>
    <row r="507" spans="1:16" x14ac:dyDescent="0.25">
      <c r="A507">
        <v>846</v>
      </c>
      <c r="B507" s="85">
        <v>3</v>
      </c>
      <c r="C507" s="1">
        <f t="shared" si="21"/>
        <v>20</v>
      </c>
      <c r="D507" s="1">
        <v>67</v>
      </c>
      <c r="E507" s="1" t="s">
        <v>132</v>
      </c>
      <c r="F507" s="1">
        <v>-2</v>
      </c>
      <c r="G507" s="1">
        <v>304</v>
      </c>
      <c r="H507" s="80">
        <f t="shared" si="22"/>
        <v>20</v>
      </c>
      <c r="I507" s="80">
        <f t="shared" si="23"/>
        <v>0.125</v>
      </c>
      <c r="J507" s="1">
        <v>2</v>
      </c>
      <c r="K507" s="1" t="str" cm="1">
        <f t="array" ref="K507">INDEX('dict-rhythm'!$A$1:$B$43,MATCH(TRUE,EXACT(J507,'dict-rhythm'!$A$1:$A$43),0),2)</f>
        <v>8</v>
      </c>
      <c r="L507" s="1" t="str">
        <f>_xlfn.IFNA(VLOOKUP(K507,'dict-rhythm'!$B$1:$C$53,2,0),K507)</f>
        <v>quaver note</v>
      </c>
      <c r="M507" s="21" t="s">
        <v>7</v>
      </c>
      <c r="N507" s="21" t="s">
        <v>7</v>
      </c>
      <c r="O507" t="str">
        <f>IF(RIGHT($O$1,1)="#",VLOOKUP(D507,'dict-pitch'!$A$1:$C$50,2,0),VLOOKUP(D507,'dict-pitch'!$A$1:$C$50,3,0))</f>
        <v>G4</v>
      </c>
      <c r="P507" t="b">
        <f>OR(EXACT(E507,O507),EXACT(E507,VLOOKUP(D507,'dict-pitch'!$A$1:$D$50,3,0)),EXACT(E507,VLOOKUP(D507,'dict-pitch'!$A$1:$D$50,4,0)))</f>
        <v>1</v>
      </c>
    </row>
    <row r="508" spans="1:16" x14ac:dyDescent="0.25">
      <c r="A508">
        <v>846</v>
      </c>
      <c r="B508" s="85">
        <v>3</v>
      </c>
      <c r="C508" s="1">
        <f t="shared" si="21"/>
        <v>20</v>
      </c>
      <c r="D508" s="1">
        <v>72</v>
      </c>
      <c r="E508" s="1" t="s">
        <v>135</v>
      </c>
      <c r="F508" s="1">
        <v>4</v>
      </c>
      <c r="G508" s="1">
        <v>306</v>
      </c>
      <c r="H508" s="80">
        <f t="shared" si="22"/>
        <v>20.125</v>
      </c>
      <c r="I508" s="80">
        <f t="shared" si="23"/>
        <v>0.125</v>
      </c>
      <c r="J508" s="1">
        <v>2</v>
      </c>
      <c r="K508" s="1" t="str" cm="1">
        <f t="array" ref="K508">INDEX('dict-rhythm'!$A$1:$B$43,MATCH(TRUE,EXACT(J508,'dict-rhythm'!$A$1:$A$43),0),2)</f>
        <v>8</v>
      </c>
      <c r="L508" s="1" t="str">
        <f>_xlfn.IFNA(VLOOKUP(K508,'dict-rhythm'!$B$1:$C$53,2,0),K508)</f>
        <v>quaver note</v>
      </c>
      <c r="M508" s="21" t="s">
        <v>7</v>
      </c>
      <c r="N508" s="21" t="s">
        <v>7</v>
      </c>
      <c r="O508" t="str">
        <f>IF(RIGHT($O$1,1)="#",VLOOKUP(D508,'dict-pitch'!$A$1:$C$50,2,0),VLOOKUP(D508,'dict-pitch'!$A$1:$C$50,3,0))</f>
        <v>C5</v>
      </c>
      <c r="P508" t="b">
        <f>OR(EXACT(E508,O508),EXACT(E508,VLOOKUP(D508,'dict-pitch'!$A$1:$D$50,3,0)),EXACT(E508,VLOOKUP(D508,'dict-pitch'!$A$1:$D$50,4,0)))</f>
        <v>1</v>
      </c>
    </row>
    <row r="509" spans="1:16" x14ac:dyDescent="0.25">
      <c r="A509">
        <v>846</v>
      </c>
      <c r="B509" s="85">
        <v>3</v>
      </c>
      <c r="C509" s="1">
        <f t="shared" si="21"/>
        <v>20</v>
      </c>
      <c r="D509" s="1">
        <v>66</v>
      </c>
      <c r="E509" s="1" t="s">
        <v>131</v>
      </c>
      <c r="F509" s="1">
        <v>-5</v>
      </c>
      <c r="G509" s="1">
        <v>308</v>
      </c>
      <c r="H509" s="80">
        <f t="shared" si="22"/>
        <v>20.25</v>
      </c>
      <c r="I509" s="80">
        <f t="shared" si="23"/>
        <v>0.125</v>
      </c>
      <c r="J509" s="1">
        <v>2</v>
      </c>
      <c r="K509" s="1" t="str" cm="1">
        <f t="array" ref="K509">INDEX('dict-rhythm'!$A$1:$B$43,MATCH(TRUE,EXACT(J509,'dict-rhythm'!$A$1:$A$43),0),2)</f>
        <v>8</v>
      </c>
      <c r="L509" s="1" t="str">
        <f>_xlfn.IFNA(VLOOKUP(K509,'dict-rhythm'!$B$1:$C$53,2,0),K509)</f>
        <v>quaver note</v>
      </c>
      <c r="M509" s="21" t="s">
        <v>7</v>
      </c>
      <c r="N509" s="21" t="s">
        <v>7</v>
      </c>
      <c r="O509" t="str">
        <f>IF(RIGHT($O$1,1)="#",VLOOKUP(D509,'dict-pitch'!$A$1:$C$50,2,0),VLOOKUP(D509,'dict-pitch'!$A$1:$C$50,3,0))</f>
        <v>F#4</v>
      </c>
      <c r="P509" t="b">
        <f>OR(EXACT(E509,O509),EXACT(E509,VLOOKUP(D509,'dict-pitch'!$A$1:$D$50,3,0)),EXACT(E509,VLOOKUP(D509,'dict-pitch'!$A$1:$D$50,4,0)))</f>
        <v>1</v>
      </c>
    </row>
    <row r="510" spans="1:16" x14ac:dyDescent="0.25">
      <c r="A510">
        <v>846</v>
      </c>
      <c r="B510" s="85">
        <v>3</v>
      </c>
      <c r="C510" s="1">
        <f t="shared" si="21"/>
        <v>20</v>
      </c>
      <c r="D510" s="1">
        <v>71</v>
      </c>
      <c r="E510" s="1" t="s">
        <v>134</v>
      </c>
      <c r="F510" s="1">
        <v>4</v>
      </c>
      <c r="G510" s="1">
        <v>310</v>
      </c>
      <c r="H510" s="80">
        <f t="shared" si="22"/>
        <v>20.375</v>
      </c>
      <c r="I510" s="80">
        <f t="shared" si="23"/>
        <v>0.1875</v>
      </c>
      <c r="J510" s="1">
        <v>3</v>
      </c>
      <c r="K510" s="1" t="str" cm="1">
        <f t="array" ref="K510">INDEX('dict-rhythm'!$A$1:$B$43,MATCH(TRUE,EXACT(J510,'dict-rhythm'!$A$1:$A$43),0),2)</f>
        <v>8.</v>
      </c>
      <c r="L510" s="1" t="str">
        <f>_xlfn.IFNA(VLOOKUP(K510,'dict-rhythm'!$B$1:$C$53,2,0),K510)</f>
        <v>dotted quaver</v>
      </c>
      <c r="M510" s="21" t="s">
        <v>7</v>
      </c>
      <c r="N510" s="21" t="s">
        <v>7</v>
      </c>
      <c r="O510" t="str">
        <f>IF(RIGHT($O$1,1)="#",VLOOKUP(D510,'dict-pitch'!$A$1:$C$50,2,0),VLOOKUP(D510,'dict-pitch'!$A$1:$C$50,3,0))</f>
        <v>B4</v>
      </c>
      <c r="P510" t="b">
        <f>OR(EXACT(E510,O510),EXACT(E510,VLOOKUP(D510,'dict-pitch'!$A$1:$D$50,3,0)),EXACT(E510,VLOOKUP(D510,'dict-pitch'!$A$1:$D$50,4,0)))</f>
        <v>1</v>
      </c>
    </row>
    <row r="511" spans="1:16" x14ac:dyDescent="0.25">
      <c r="A511">
        <v>846</v>
      </c>
      <c r="B511" s="85">
        <v>3</v>
      </c>
      <c r="C511" s="1">
        <f t="shared" si="21"/>
        <v>20</v>
      </c>
      <c r="D511" s="1">
        <v>72</v>
      </c>
      <c r="E511" s="1" t="s">
        <v>135</v>
      </c>
      <c r="F511" s="1">
        <v>2</v>
      </c>
      <c r="G511" s="1">
        <v>313</v>
      </c>
      <c r="H511" s="80">
        <f t="shared" si="22"/>
        <v>20.5625</v>
      </c>
      <c r="I511" s="80">
        <f t="shared" si="23"/>
        <v>6.25E-2</v>
      </c>
      <c r="J511" s="1">
        <v>1</v>
      </c>
      <c r="K511" s="1" t="str" cm="1">
        <f t="array" ref="K511">INDEX('dict-rhythm'!$A$1:$B$43,MATCH(TRUE,EXACT(J511,'dict-rhythm'!$A$1:$A$43),0),2)</f>
        <v>16</v>
      </c>
      <c r="L511" s="1" t="str">
        <f>_xlfn.IFNA(VLOOKUP(K511,'dict-rhythm'!$B$1:$C$53,2,0),K511)</f>
        <v>semiquaver</v>
      </c>
      <c r="M511" s="21" t="s">
        <v>7</v>
      </c>
      <c r="N511" s="21" t="s">
        <v>7</v>
      </c>
      <c r="O511" t="str">
        <f>IF(RIGHT($O$1,1)="#",VLOOKUP(D511,'dict-pitch'!$A$1:$C$50,2,0),VLOOKUP(D511,'dict-pitch'!$A$1:$C$50,3,0))</f>
        <v>C5</v>
      </c>
      <c r="P511" t="b">
        <f>OR(EXACT(E511,O511),EXACT(E511,VLOOKUP(D511,'dict-pitch'!$A$1:$D$50,3,0)),EXACT(E511,VLOOKUP(D511,'dict-pitch'!$A$1:$D$50,4,0)))</f>
        <v>1</v>
      </c>
    </row>
    <row r="512" spans="1:16" x14ac:dyDescent="0.25">
      <c r="A512">
        <v>846</v>
      </c>
      <c r="B512" s="85">
        <v>3</v>
      </c>
      <c r="C512" s="1">
        <f t="shared" si="21"/>
        <v>20</v>
      </c>
      <c r="D512" s="1">
        <v>71</v>
      </c>
      <c r="E512" s="1" t="s">
        <v>134</v>
      </c>
      <c r="F512" s="1">
        <v>-2</v>
      </c>
      <c r="G512" s="1">
        <v>314</v>
      </c>
      <c r="H512" s="80">
        <f t="shared" si="22"/>
        <v>20.625</v>
      </c>
      <c r="I512" s="80">
        <f t="shared" si="23"/>
        <v>6.25E-2</v>
      </c>
      <c r="J512" s="1">
        <v>1</v>
      </c>
      <c r="K512" s="1" t="str" cm="1">
        <f t="array" ref="K512">INDEX('dict-rhythm'!$A$1:$B$43,MATCH(TRUE,EXACT(J512,'dict-rhythm'!$A$1:$A$43),0),2)</f>
        <v>16</v>
      </c>
      <c r="L512" s="1" t="str">
        <f>_xlfn.IFNA(VLOOKUP(K512,'dict-rhythm'!$B$1:$C$53,2,0),K512)</f>
        <v>semiquaver</v>
      </c>
      <c r="M512" s="21" t="s">
        <v>7</v>
      </c>
      <c r="N512" s="21" t="s">
        <v>7</v>
      </c>
      <c r="O512" t="str">
        <f>IF(RIGHT($O$1,1)="#",VLOOKUP(D512,'dict-pitch'!$A$1:$C$50,2,0),VLOOKUP(D512,'dict-pitch'!$A$1:$C$50,3,0))</f>
        <v>B4</v>
      </c>
      <c r="P512" t="b">
        <f>OR(EXACT(E512,O512),EXACT(E512,VLOOKUP(D512,'dict-pitch'!$A$1:$D$50,3,0)),EXACT(E512,VLOOKUP(D512,'dict-pitch'!$A$1:$D$50,4,0)))</f>
        <v>1</v>
      </c>
    </row>
    <row r="513" spans="1:16" x14ac:dyDescent="0.25">
      <c r="A513">
        <v>846</v>
      </c>
      <c r="B513" s="85">
        <v>3</v>
      </c>
      <c r="C513" s="1">
        <f t="shared" si="21"/>
        <v>20</v>
      </c>
      <c r="D513" s="1">
        <v>69</v>
      </c>
      <c r="E513" s="1" t="s">
        <v>133</v>
      </c>
      <c r="F513" s="1">
        <v>-2</v>
      </c>
      <c r="G513" s="1">
        <v>315</v>
      </c>
      <c r="H513" s="80">
        <f t="shared" si="22"/>
        <v>20.6875</v>
      </c>
      <c r="I513" s="80">
        <f t="shared" si="23"/>
        <v>6.25E-2</v>
      </c>
      <c r="J513" s="1">
        <v>1</v>
      </c>
      <c r="K513" s="1" t="str" cm="1">
        <f t="array" ref="K513">INDEX('dict-rhythm'!$A$1:$B$43,MATCH(TRUE,EXACT(J513,'dict-rhythm'!$A$1:$A$43),0),2)</f>
        <v>16</v>
      </c>
      <c r="L513" s="1" t="str">
        <f>_xlfn.IFNA(VLOOKUP(K513,'dict-rhythm'!$B$1:$C$53,2,0),K513)</f>
        <v>semiquaver</v>
      </c>
      <c r="M513" s="21" t="s">
        <v>7</v>
      </c>
      <c r="N513" s="21" t="s">
        <v>7</v>
      </c>
      <c r="O513" t="str">
        <f>IF(RIGHT($O$1,1)="#",VLOOKUP(D513,'dict-pitch'!$A$1:$C$50,2,0),VLOOKUP(D513,'dict-pitch'!$A$1:$C$50,3,0))</f>
        <v>A4</v>
      </c>
      <c r="P513" t="b">
        <f>OR(EXACT(E513,O513),EXACT(E513,VLOOKUP(D513,'dict-pitch'!$A$1:$D$50,3,0)),EXACT(E513,VLOOKUP(D513,'dict-pitch'!$A$1:$D$50,4,0)))</f>
        <v>1</v>
      </c>
    </row>
    <row r="514" spans="1:16" x14ac:dyDescent="0.25">
      <c r="A514">
        <v>846</v>
      </c>
      <c r="B514" s="85">
        <v>3</v>
      </c>
      <c r="C514" s="1">
        <f t="shared" ref="C514:C577" si="24">1+ROUNDDOWN(G514/16,0)</f>
        <v>20</v>
      </c>
      <c r="D514" s="1">
        <v>67</v>
      </c>
      <c r="E514" s="1" t="s">
        <v>132</v>
      </c>
      <c r="F514" s="1">
        <v>-2</v>
      </c>
      <c r="G514" s="1">
        <v>316</v>
      </c>
      <c r="H514" s="80">
        <f t="shared" ref="H514:H577" si="25">1+G514/16</f>
        <v>20.75</v>
      </c>
      <c r="I514" s="80">
        <f t="shared" ref="I514:I577" si="26">J514/16</f>
        <v>6.25E-2</v>
      </c>
      <c r="J514" s="1">
        <v>1</v>
      </c>
      <c r="K514" s="1" t="str" cm="1">
        <f t="array" ref="K514">INDEX('dict-rhythm'!$A$1:$B$43,MATCH(TRUE,EXACT(J514,'dict-rhythm'!$A$1:$A$43),0),2)</f>
        <v>16</v>
      </c>
      <c r="L514" s="1" t="str">
        <f>_xlfn.IFNA(VLOOKUP(K514,'dict-rhythm'!$B$1:$C$53,2,0),K514)</f>
        <v>semiquaver</v>
      </c>
      <c r="M514" s="21" t="s">
        <v>7</v>
      </c>
      <c r="N514" s="21" t="s">
        <v>7</v>
      </c>
      <c r="O514" t="str">
        <f>IF(RIGHT($O$1,1)="#",VLOOKUP(D514,'dict-pitch'!$A$1:$C$50,2,0),VLOOKUP(D514,'dict-pitch'!$A$1:$C$50,3,0))</f>
        <v>G4</v>
      </c>
      <c r="P514" t="b">
        <f>OR(EXACT(E514,O514),EXACT(E514,VLOOKUP(D514,'dict-pitch'!$A$1:$D$50,3,0)),EXACT(E514,VLOOKUP(D514,'dict-pitch'!$A$1:$D$50,4,0)))</f>
        <v>1</v>
      </c>
    </row>
    <row r="515" spans="1:16" x14ac:dyDescent="0.25">
      <c r="A515">
        <v>846</v>
      </c>
      <c r="B515" s="85">
        <v>3</v>
      </c>
      <c r="C515" s="1">
        <f t="shared" si="24"/>
        <v>20</v>
      </c>
      <c r="D515" s="1">
        <v>66</v>
      </c>
      <c r="E515" s="1" t="s">
        <v>131</v>
      </c>
      <c r="F515" s="1">
        <v>-2</v>
      </c>
      <c r="G515" s="1">
        <v>317</v>
      </c>
      <c r="H515" s="80">
        <f t="shared" si="25"/>
        <v>20.8125</v>
      </c>
      <c r="I515" s="80">
        <f t="shared" si="26"/>
        <v>6.25E-2</v>
      </c>
      <c r="J515" s="1">
        <v>1</v>
      </c>
      <c r="K515" s="1" t="str" cm="1">
        <f t="array" ref="K515">INDEX('dict-rhythm'!$A$1:$B$43,MATCH(TRUE,EXACT(J515,'dict-rhythm'!$A$1:$A$43),0),2)</f>
        <v>16</v>
      </c>
      <c r="L515" s="1" t="str">
        <f>_xlfn.IFNA(VLOOKUP(K515,'dict-rhythm'!$B$1:$C$53,2,0),K515)</f>
        <v>semiquaver</v>
      </c>
      <c r="M515" s="22"/>
      <c r="N515" s="22"/>
      <c r="O515" t="str">
        <f>IF(RIGHT($O$1,1)="#",VLOOKUP(D515,'dict-pitch'!$A$1:$C$50,2,0),VLOOKUP(D515,'dict-pitch'!$A$1:$C$50,3,0))</f>
        <v>F#4</v>
      </c>
      <c r="P515" t="b">
        <f>OR(EXACT(E515,O515),EXACT(E515,VLOOKUP(D515,'dict-pitch'!$A$1:$D$50,3,0)),EXACT(E515,VLOOKUP(D515,'dict-pitch'!$A$1:$D$50,4,0)))</f>
        <v>1</v>
      </c>
    </row>
    <row r="516" spans="1:16" x14ac:dyDescent="0.25">
      <c r="A516">
        <v>846</v>
      </c>
      <c r="B516" s="85">
        <v>3</v>
      </c>
      <c r="C516" s="1">
        <f t="shared" si="24"/>
        <v>20</v>
      </c>
      <c r="D516" s="1">
        <v>64</v>
      </c>
      <c r="E516" s="1" t="s">
        <v>127</v>
      </c>
      <c r="F516" s="1">
        <v>-2</v>
      </c>
      <c r="G516" s="1">
        <v>318</v>
      </c>
      <c r="H516" s="80">
        <f t="shared" si="25"/>
        <v>20.875</v>
      </c>
      <c r="I516" s="80">
        <f t="shared" si="26"/>
        <v>6.25E-2</v>
      </c>
      <c r="J516" s="1">
        <v>1</v>
      </c>
      <c r="K516" s="1" t="str" cm="1">
        <f t="array" ref="K516">INDEX('dict-rhythm'!$A$1:$B$43,MATCH(TRUE,EXACT(J516,'dict-rhythm'!$A$1:$A$43),0),2)</f>
        <v>16</v>
      </c>
      <c r="L516" s="1" t="str">
        <f>_xlfn.IFNA(VLOOKUP(K516,'dict-rhythm'!$B$1:$C$53,2,0),K516)</f>
        <v>semiquaver</v>
      </c>
      <c r="M516" s="22"/>
      <c r="N516" s="22"/>
      <c r="O516" t="str">
        <f>IF(RIGHT($O$1,1)="#",VLOOKUP(D516,'dict-pitch'!$A$1:$C$50,2,0),VLOOKUP(D516,'dict-pitch'!$A$1:$C$50,3,0))</f>
        <v>E4</v>
      </c>
      <c r="P516" t="b">
        <f>OR(EXACT(E516,O516),EXACT(E516,VLOOKUP(D516,'dict-pitch'!$A$1:$D$50,3,0)),EXACT(E516,VLOOKUP(D516,'dict-pitch'!$A$1:$D$50,4,0)))</f>
        <v>1</v>
      </c>
    </row>
    <row r="517" spans="1:16" x14ac:dyDescent="0.25">
      <c r="A517">
        <v>846</v>
      </c>
      <c r="B517" s="85">
        <v>3</v>
      </c>
      <c r="C517" s="1">
        <f t="shared" si="24"/>
        <v>20</v>
      </c>
      <c r="D517" s="1">
        <v>62</v>
      </c>
      <c r="E517" s="1" t="s">
        <v>122</v>
      </c>
      <c r="F517" s="1">
        <v>-2</v>
      </c>
      <c r="G517" s="1">
        <v>319</v>
      </c>
      <c r="H517" s="80">
        <f t="shared" si="25"/>
        <v>20.9375</v>
      </c>
      <c r="I517" s="80">
        <f t="shared" si="26"/>
        <v>6.25E-2</v>
      </c>
      <c r="J517" s="1">
        <v>1</v>
      </c>
      <c r="K517" s="1" t="str" cm="1">
        <f t="array" ref="K517">INDEX('dict-rhythm'!$A$1:$B$43,MATCH(TRUE,EXACT(J517,'dict-rhythm'!$A$1:$A$43),0),2)</f>
        <v>16</v>
      </c>
      <c r="L517" s="1" t="str">
        <f>_xlfn.IFNA(VLOOKUP(K517,'dict-rhythm'!$B$1:$C$53,2,0),K517)</f>
        <v>semiquaver</v>
      </c>
      <c r="M517" s="23"/>
      <c r="N517" s="23"/>
      <c r="O517" t="str">
        <f>IF(RIGHT($O$1,1)="#",VLOOKUP(D517,'dict-pitch'!$A$1:$C$50,2,0),VLOOKUP(D517,'dict-pitch'!$A$1:$C$50,3,0))</f>
        <v>D4</v>
      </c>
      <c r="P517" t="b">
        <f>OR(EXACT(E517,O517),EXACT(E517,VLOOKUP(D517,'dict-pitch'!$A$1:$D$50,3,0)),EXACT(E517,VLOOKUP(D517,'dict-pitch'!$A$1:$D$50,4,0)))</f>
        <v>1</v>
      </c>
    </row>
    <row r="518" spans="1:16" x14ac:dyDescent="0.25">
      <c r="A518">
        <v>846</v>
      </c>
      <c r="B518" s="85">
        <v>3</v>
      </c>
      <c r="C518" s="1">
        <f t="shared" si="24"/>
        <v>21</v>
      </c>
      <c r="D518" s="1">
        <v>64</v>
      </c>
      <c r="E518" s="1" t="s">
        <v>127</v>
      </c>
      <c r="F518" s="1">
        <v>2</v>
      </c>
      <c r="G518" s="1">
        <v>320</v>
      </c>
      <c r="H518" s="80">
        <f t="shared" si="25"/>
        <v>21</v>
      </c>
      <c r="I518" s="80">
        <f t="shared" si="26"/>
        <v>0.25</v>
      </c>
      <c r="J518" s="1">
        <v>4</v>
      </c>
      <c r="K518" s="1" t="str" cm="1">
        <f t="array" ref="K518">INDEX('dict-rhythm'!$A$1:$B$43,MATCH(TRUE,EXACT(J518,'dict-rhythm'!$A$1:$A$43),0),2)</f>
        <v>4</v>
      </c>
      <c r="L518" s="1" t="str">
        <f>_xlfn.IFNA(VLOOKUP(K518,'dict-rhythm'!$B$1:$C$53,2,0),K518)</f>
        <v>crotchet</v>
      </c>
      <c r="M518" s="24"/>
      <c r="N518" s="24"/>
      <c r="O518" t="str">
        <f>IF(RIGHT($O$1,1)="#",VLOOKUP(D518,'dict-pitch'!$A$1:$C$50,2,0),VLOOKUP(D518,'dict-pitch'!$A$1:$C$50,3,0))</f>
        <v>E4</v>
      </c>
      <c r="P518" t="b">
        <f>OR(EXACT(E518,O518),EXACT(E518,VLOOKUP(D518,'dict-pitch'!$A$1:$D$50,3,0)),EXACT(E518,VLOOKUP(D518,'dict-pitch'!$A$1:$D$50,4,0)))</f>
        <v>1</v>
      </c>
    </row>
    <row r="519" spans="1:16" x14ac:dyDescent="0.25">
      <c r="A519">
        <v>846</v>
      </c>
      <c r="B519" s="85">
        <v>3</v>
      </c>
      <c r="C519" s="1">
        <f t="shared" si="24"/>
        <v>21</v>
      </c>
      <c r="D519" s="1">
        <v>62</v>
      </c>
      <c r="E519" s="1" t="s">
        <v>122</v>
      </c>
      <c r="F519" s="1">
        <v>-2</v>
      </c>
      <c r="G519" s="1">
        <v>324</v>
      </c>
      <c r="H519" s="80">
        <f t="shared" si="25"/>
        <v>21.25</v>
      </c>
      <c r="I519" s="80">
        <f t="shared" si="26"/>
        <v>0.3125</v>
      </c>
      <c r="J519" s="1">
        <v>5</v>
      </c>
      <c r="K519" s="1" t="str" cm="1">
        <f t="array" ref="K519">INDEX('dict-rhythm'!$A$1:$B$43,MATCH(TRUE,EXACT(J519,'dict-rhythm'!$A$1:$A$43),0),2)</f>
        <v>4+16</v>
      </c>
      <c r="L519" s="1" t="str">
        <f>_xlfn.IFNA(VLOOKUP(K519,'dict-rhythm'!$B$1:$C$53,2,0),K519)</f>
        <v>crotchet + semiquaver</v>
      </c>
      <c r="M519" s="22"/>
      <c r="N519" s="22"/>
      <c r="O519" t="str">
        <f>IF(RIGHT($O$1,1)="#",VLOOKUP(D519,'dict-pitch'!$A$1:$C$50,2,0),VLOOKUP(D519,'dict-pitch'!$A$1:$C$50,3,0))</f>
        <v>D4</v>
      </c>
      <c r="P519" t="b">
        <f>OR(EXACT(E519,O519),EXACT(E519,VLOOKUP(D519,'dict-pitch'!$A$1:$D$50,3,0)),EXACT(E519,VLOOKUP(D519,'dict-pitch'!$A$1:$D$50,4,0)))</f>
        <v>1</v>
      </c>
    </row>
    <row r="520" spans="1:16" x14ac:dyDescent="0.25">
      <c r="A520">
        <v>846</v>
      </c>
      <c r="B520" s="85">
        <v>3</v>
      </c>
      <c r="C520" s="1">
        <f t="shared" si="24"/>
        <v>21</v>
      </c>
      <c r="D520" s="1">
        <v>69</v>
      </c>
      <c r="E520" s="1" t="s">
        <v>133</v>
      </c>
      <c r="F520" s="1">
        <v>5</v>
      </c>
      <c r="G520" s="1">
        <v>329</v>
      </c>
      <c r="H520" s="80">
        <f t="shared" si="25"/>
        <v>21.5625</v>
      </c>
      <c r="I520" s="80">
        <f t="shared" si="26"/>
        <v>6.25E-2</v>
      </c>
      <c r="J520" s="1">
        <v>1</v>
      </c>
      <c r="K520" s="1" t="str" cm="1">
        <f t="array" ref="K520">INDEX('dict-rhythm'!$A$1:$B$43,MATCH(TRUE,EXACT(J520,'dict-rhythm'!$A$1:$A$43),0),2)</f>
        <v>16</v>
      </c>
      <c r="L520" s="1" t="str">
        <f>_xlfn.IFNA(VLOOKUP(K520,'dict-rhythm'!$B$1:$C$53,2,0),K520)</f>
        <v>semiquaver</v>
      </c>
      <c r="M520" s="22"/>
      <c r="N520" s="22"/>
      <c r="O520" t="str">
        <f>IF(RIGHT($O$1,1)="#",VLOOKUP(D520,'dict-pitch'!$A$1:$C$50,2,0),VLOOKUP(D520,'dict-pitch'!$A$1:$C$50,3,0))</f>
        <v>A4</v>
      </c>
      <c r="P520" t="b">
        <f>OR(EXACT(E520,O520),EXACT(E520,VLOOKUP(D520,'dict-pitch'!$A$1:$D$50,3,0)),EXACT(E520,VLOOKUP(D520,'dict-pitch'!$A$1:$D$50,4,0)))</f>
        <v>1</v>
      </c>
    </row>
    <row r="521" spans="1:16" x14ac:dyDescent="0.25">
      <c r="A521">
        <v>846</v>
      </c>
      <c r="B521" s="85">
        <v>3</v>
      </c>
      <c r="C521" s="1">
        <f t="shared" si="24"/>
        <v>21</v>
      </c>
      <c r="D521" s="1">
        <v>67</v>
      </c>
      <c r="E521" s="1" t="s">
        <v>132</v>
      </c>
      <c r="F521" s="1">
        <v>-2</v>
      </c>
      <c r="G521" s="1">
        <v>330</v>
      </c>
      <c r="H521" s="80">
        <f t="shared" si="25"/>
        <v>21.625</v>
      </c>
      <c r="I521" s="80">
        <f t="shared" si="26"/>
        <v>6.25E-2</v>
      </c>
      <c r="J521" s="1">
        <v>1</v>
      </c>
      <c r="K521" s="1" t="str" cm="1">
        <f t="array" ref="K521">INDEX('dict-rhythm'!$A$1:$B$43,MATCH(TRUE,EXACT(J521,'dict-rhythm'!$A$1:$A$43),0),2)</f>
        <v>16</v>
      </c>
      <c r="L521" s="1" t="str">
        <f>_xlfn.IFNA(VLOOKUP(K521,'dict-rhythm'!$B$1:$C$53,2,0),K521)</f>
        <v>semiquaver</v>
      </c>
      <c r="M521" s="22"/>
      <c r="N521" s="22"/>
      <c r="O521" t="str">
        <f>IF(RIGHT($O$1,1)="#",VLOOKUP(D521,'dict-pitch'!$A$1:$C$50,2,0),VLOOKUP(D521,'dict-pitch'!$A$1:$C$50,3,0))</f>
        <v>G4</v>
      </c>
      <c r="P521" t="b">
        <f>OR(EXACT(E521,O521),EXACT(E521,VLOOKUP(D521,'dict-pitch'!$A$1:$D$50,3,0)),EXACT(E521,VLOOKUP(D521,'dict-pitch'!$A$1:$D$50,4,0)))</f>
        <v>1</v>
      </c>
    </row>
    <row r="522" spans="1:16" x14ac:dyDescent="0.25">
      <c r="A522">
        <v>846</v>
      </c>
      <c r="B522" s="85">
        <v>3</v>
      </c>
      <c r="C522" s="1">
        <f t="shared" si="24"/>
        <v>21</v>
      </c>
      <c r="D522" s="1">
        <v>65</v>
      </c>
      <c r="E522" s="1" t="s">
        <v>130</v>
      </c>
      <c r="F522" s="1">
        <v>-2</v>
      </c>
      <c r="G522" s="1">
        <v>331</v>
      </c>
      <c r="H522" s="80">
        <f t="shared" si="25"/>
        <v>21.6875</v>
      </c>
      <c r="I522" s="80">
        <f t="shared" si="26"/>
        <v>6.25E-2</v>
      </c>
      <c r="J522" s="1">
        <v>1</v>
      </c>
      <c r="K522" s="1" t="str" cm="1">
        <f t="array" ref="K522">INDEX('dict-rhythm'!$A$1:$B$43,MATCH(TRUE,EXACT(J522,'dict-rhythm'!$A$1:$A$43),0),2)</f>
        <v>16</v>
      </c>
      <c r="L522" s="1" t="str">
        <f>_xlfn.IFNA(VLOOKUP(K522,'dict-rhythm'!$B$1:$C$53,2,0),K522)</f>
        <v>semiquaver</v>
      </c>
      <c r="M522" s="22"/>
      <c r="N522" s="22"/>
      <c r="O522" t="str">
        <f>IF(RIGHT($O$1,1)="#",VLOOKUP(D522,'dict-pitch'!$A$1:$C$50,2,0),VLOOKUP(D522,'dict-pitch'!$A$1:$C$50,3,0))</f>
        <v>F4</v>
      </c>
      <c r="P522" t="b">
        <f>OR(EXACT(E522,O522),EXACT(E522,VLOOKUP(D522,'dict-pitch'!$A$1:$D$50,3,0)),EXACT(E522,VLOOKUP(D522,'dict-pitch'!$A$1:$D$50,4,0)))</f>
        <v>1</v>
      </c>
    </row>
    <row r="523" spans="1:16" x14ac:dyDescent="0.25">
      <c r="A523">
        <v>846</v>
      </c>
      <c r="B523" s="85">
        <v>3</v>
      </c>
      <c r="C523" s="1">
        <f t="shared" si="24"/>
        <v>21</v>
      </c>
      <c r="D523" s="1">
        <v>64</v>
      </c>
      <c r="E523" s="1" t="s">
        <v>127</v>
      </c>
      <c r="F523" s="1">
        <v>-2</v>
      </c>
      <c r="G523" s="1">
        <v>332</v>
      </c>
      <c r="H523" s="80">
        <f t="shared" si="25"/>
        <v>21.75</v>
      </c>
      <c r="I523" s="80">
        <f t="shared" si="26"/>
        <v>6.25E-2</v>
      </c>
      <c r="J523" s="1">
        <v>1</v>
      </c>
      <c r="K523" s="1" t="str" cm="1">
        <f t="array" ref="K523">INDEX('dict-rhythm'!$A$1:$B$43,MATCH(TRUE,EXACT(J523,'dict-rhythm'!$A$1:$A$43),0),2)</f>
        <v>16</v>
      </c>
      <c r="L523" s="1" t="str">
        <f>_xlfn.IFNA(VLOOKUP(K523,'dict-rhythm'!$B$1:$C$53,2,0),K523)</f>
        <v>semiquaver</v>
      </c>
      <c r="M523" s="22"/>
      <c r="N523" s="22"/>
      <c r="O523" t="str">
        <f>IF(RIGHT($O$1,1)="#",VLOOKUP(D523,'dict-pitch'!$A$1:$C$50,2,0),VLOOKUP(D523,'dict-pitch'!$A$1:$C$50,3,0))</f>
        <v>E4</v>
      </c>
      <c r="P523" t="b">
        <f>OR(EXACT(E523,O523),EXACT(E523,VLOOKUP(D523,'dict-pitch'!$A$1:$D$50,3,0)),EXACT(E523,VLOOKUP(D523,'dict-pitch'!$A$1:$D$50,4,0)))</f>
        <v>1</v>
      </c>
    </row>
    <row r="524" spans="1:16" x14ac:dyDescent="0.25">
      <c r="A524">
        <v>846</v>
      </c>
      <c r="B524" s="85">
        <v>3</v>
      </c>
      <c r="C524" s="1">
        <f t="shared" si="24"/>
        <v>21</v>
      </c>
      <c r="D524" s="1">
        <v>67</v>
      </c>
      <c r="E524" s="1" t="s">
        <v>132</v>
      </c>
      <c r="F524" s="1">
        <v>3</v>
      </c>
      <c r="G524" s="1">
        <v>333</v>
      </c>
      <c r="H524" s="80">
        <f t="shared" si="25"/>
        <v>21.8125</v>
      </c>
      <c r="I524" s="80">
        <f t="shared" si="26"/>
        <v>6.25E-2</v>
      </c>
      <c r="J524" s="1">
        <v>1</v>
      </c>
      <c r="K524" s="1" t="str" cm="1">
        <f t="array" ref="K524">INDEX('dict-rhythm'!$A$1:$B$43,MATCH(TRUE,EXACT(J524,'dict-rhythm'!$A$1:$A$43),0),2)</f>
        <v>16</v>
      </c>
      <c r="L524" s="1" t="str">
        <f>_xlfn.IFNA(VLOOKUP(K524,'dict-rhythm'!$B$1:$C$53,2,0),K524)</f>
        <v>semiquaver</v>
      </c>
      <c r="M524" s="22"/>
      <c r="N524" s="22"/>
      <c r="O524" t="str">
        <f>IF(RIGHT($O$1,1)="#",VLOOKUP(D524,'dict-pitch'!$A$1:$C$50,2,0),VLOOKUP(D524,'dict-pitch'!$A$1:$C$50,3,0))</f>
        <v>G4</v>
      </c>
      <c r="P524" t="b">
        <f>OR(EXACT(E524,O524),EXACT(E524,VLOOKUP(D524,'dict-pitch'!$A$1:$D$50,3,0)),EXACT(E524,VLOOKUP(D524,'dict-pitch'!$A$1:$D$50,4,0)))</f>
        <v>1</v>
      </c>
    </row>
    <row r="525" spans="1:16" x14ac:dyDescent="0.25">
      <c r="A525">
        <v>846</v>
      </c>
      <c r="B525" s="85">
        <v>3</v>
      </c>
      <c r="C525" s="1">
        <f t="shared" si="24"/>
        <v>21</v>
      </c>
      <c r="D525" s="1">
        <v>65</v>
      </c>
      <c r="E525" s="1" t="s">
        <v>130</v>
      </c>
      <c r="F525" s="1">
        <v>-2</v>
      </c>
      <c r="G525" s="1">
        <v>334</v>
      </c>
      <c r="H525" s="80">
        <f t="shared" si="25"/>
        <v>21.875</v>
      </c>
      <c r="I525" s="80">
        <f t="shared" si="26"/>
        <v>6.25E-2</v>
      </c>
      <c r="J525" s="1">
        <v>1</v>
      </c>
      <c r="K525" s="1" t="str" cm="1">
        <f t="array" ref="K525">INDEX('dict-rhythm'!$A$1:$B$43,MATCH(TRUE,EXACT(J525,'dict-rhythm'!$A$1:$A$43),0),2)</f>
        <v>16</v>
      </c>
      <c r="L525" s="1" t="str">
        <f>_xlfn.IFNA(VLOOKUP(K525,'dict-rhythm'!$B$1:$C$53,2,0),K525)</f>
        <v>semiquaver</v>
      </c>
      <c r="M525" s="22"/>
      <c r="N525" s="22"/>
      <c r="O525" t="str">
        <f>IF(RIGHT($O$1,1)="#",VLOOKUP(D525,'dict-pitch'!$A$1:$C$50,2,0),VLOOKUP(D525,'dict-pitch'!$A$1:$C$50,3,0))</f>
        <v>F4</v>
      </c>
      <c r="P525" t="b">
        <f>OR(EXACT(E525,O525),EXACT(E525,VLOOKUP(D525,'dict-pitch'!$A$1:$D$50,3,0)),EXACT(E525,VLOOKUP(D525,'dict-pitch'!$A$1:$D$50,4,0)))</f>
        <v>1</v>
      </c>
    </row>
    <row r="526" spans="1:16" x14ac:dyDescent="0.25">
      <c r="A526">
        <v>846</v>
      </c>
      <c r="B526" s="85">
        <v>3</v>
      </c>
      <c r="C526" s="1">
        <f t="shared" si="24"/>
        <v>21</v>
      </c>
      <c r="D526" s="1">
        <v>69</v>
      </c>
      <c r="E526" s="1" t="s">
        <v>133</v>
      </c>
      <c r="F526" s="1">
        <v>3</v>
      </c>
      <c r="G526" s="1">
        <v>335</v>
      </c>
      <c r="H526" s="80">
        <f t="shared" si="25"/>
        <v>21.9375</v>
      </c>
      <c r="I526" s="80">
        <f t="shared" si="26"/>
        <v>6.25E-2</v>
      </c>
      <c r="J526" s="1">
        <v>1</v>
      </c>
      <c r="K526" s="1" t="str" cm="1">
        <f t="array" ref="K526">INDEX('dict-rhythm'!$A$1:$B$43,MATCH(TRUE,EXACT(J526,'dict-rhythm'!$A$1:$A$43),0),2)</f>
        <v>16</v>
      </c>
      <c r="L526" s="1" t="str">
        <f>_xlfn.IFNA(VLOOKUP(K526,'dict-rhythm'!$B$1:$C$53,2,0),K526)</f>
        <v>semiquaver</v>
      </c>
      <c r="M526" s="23"/>
      <c r="N526" s="23"/>
      <c r="O526" t="str">
        <f>IF(RIGHT($O$1,1)="#",VLOOKUP(D526,'dict-pitch'!$A$1:$C$50,2,0),VLOOKUP(D526,'dict-pitch'!$A$1:$C$50,3,0))</f>
        <v>A4</v>
      </c>
      <c r="P526" t="b">
        <f>OR(EXACT(E526,O526),EXACT(E526,VLOOKUP(D526,'dict-pitch'!$A$1:$D$50,3,0)),EXACT(E526,VLOOKUP(D526,'dict-pitch'!$A$1:$D$50,4,0)))</f>
        <v>1</v>
      </c>
    </row>
    <row r="527" spans="1:16" x14ac:dyDescent="0.25">
      <c r="A527">
        <v>846</v>
      </c>
      <c r="B527" s="85">
        <v>3</v>
      </c>
      <c r="C527" s="1">
        <f t="shared" si="24"/>
        <v>22</v>
      </c>
      <c r="D527" s="1">
        <v>67</v>
      </c>
      <c r="E527" s="1" t="s">
        <v>132</v>
      </c>
      <c r="F527" s="1">
        <v>-2</v>
      </c>
      <c r="G527" s="1">
        <v>336</v>
      </c>
      <c r="H527" s="80">
        <f t="shared" si="25"/>
        <v>22</v>
      </c>
      <c r="I527" s="80">
        <f t="shared" si="26"/>
        <v>0.3125</v>
      </c>
      <c r="J527" s="1">
        <v>5</v>
      </c>
      <c r="K527" s="1" t="str" cm="1">
        <f t="array" ref="K527">INDEX('dict-rhythm'!$A$1:$B$43,MATCH(TRUE,EXACT(J527,'dict-rhythm'!$A$1:$A$43),0),2)</f>
        <v>4+16</v>
      </c>
      <c r="L527" s="1" t="str">
        <f>_xlfn.IFNA(VLOOKUP(K527,'dict-rhythm'!$B$1:$C$53,2,0),K527)</f>
        <v>crotchet + semiquaver</v>
      </c>
      <c r="M527" s="24"/>
      <c r="N527" s="24"/>
      <c r="O527" t="str">
        <f>IF(RIGHT($O$1,1)="#",VLOOKUP(D527,'dict-pitch'!$A$1:$C$50,2,0),VLOOKUP(D527,'dict-pitch'!$A$1:$C$50,3,0))</f>
        <v>G4</v>
      </c>
      <c r="P527" t="b">
        <f>OR(EXACT(E527,O527),EXACT(E527,VLOOKUP(D527,'dict-pitch'!$A$1:$D$50,3,0)),EXACT(E527,VLOOKUP(D527,'dict-pitch'!$A$1:$D$50,4,0)))</f>
        <v>1</v>
      </c>
    </row>
    <row r="528" spans="1:16" x14ac:dyDescent="0.25">
      <c r="A528">
        <v>846</v>
      </c>
      <c r="B528" s="85">
        <v>3</v>
      </c>
      <c r="C528" s="1">
        <f t="shared" si="24"/>
        <v>22</v>
      </c>
      <c r="D528" s="1">
        <v>69</v>
      </c>
      <c r="E528" s="1" t="s">
        <v>133</v>
      </c>
      <c r="F528" s="1">
        <v>2</v>
      </c>
      <c r="G528" s="1">
        <v>341</v>
      </c>
      <c r="H528" s="80">
        <f t="shared" si="25"/>
        <v>22.3125</v>
      </c>
      <c r="I528" s="80">
        <f t="shared" si="26"/>
        <v>6.25E-2</v>
      </c>
      <c r="J528" s="1">
        <v>1</v>
      </c>
      <c r="K528" s="1" t="str" cm="1">
        <f t="array" ref="K528">INDEX('dict-rhythm'!$A$1:$B$43,MATCH(TRUE,EXACT(J528,'dict-rhythm'!$A$1:$A$43),0),2)</f>
        <v>16</v>
      </c>
      <c r="L528" s="1" t="str">
        <f>_xlfn.IFNA(VLOOKUP(K528,'dict-rhythm'!$B$1:$C$53,2,0),K528)</f>
        <v>semiquaver</v>
      </c>
      <c r="M528" s="22"/>
      <c r="N528" s="22"/>
      <c r="O528" t="str">
        <f>IF(RIGHT($O$1,1)="#",VLOOKUP(D528,'dict-pitch'!$A$1:$C$50,2,0),VLOOKUP(D528,'dict-pitch'!$A$1:$C$50,3,0))</f>
        <v>A4</v>
      </c>
      <c r="P528" t="b">
        <f>OR(EXACT(E528,O528),EXACT(E528,VLOOKUP(D528,'dict-pitch'!$A$1:$D$50,3,0)),EXACT(E528,VLOOKUP(D528,'dict-pitch'!$A$1:$D$50,4,0)))</f>
        <v>1</v>
      </c>
    </row>
    <row r="529" spans="1:16" x14ac:dyDescent="0.25">
      <c r="A529">
        <v>846</v>
      </c>
      <c r="B529" s="85">
        <v>3</v>
      </c>
      <c r="C529" s="1">
        <f t="shared" si="24"/>
        <v>22</v>
      </c>
      <c r="D529" s="1">
        <v>70</v>
      </c>
      <c r="E529" s="1" t="s">
        <v>141</v>
      </c>
      <c r="F529" s="1">
        <v>2</v>
      </c>
      <c r="G529" s="1">
        <v>342</v>
      </c>
      <c r="H529" s="80">
        <f t="shared" si="25"/>
        <v>22.375</v>
      </c>
      <c r="I529" s="80">
        <f t="shared" si="26"/>
        <v>0.125</v>
      </c>
      <c r="J529" s="1">
        <v>2</v>
      </c>
      <c r="K529" s="1" t="str" cm="1">
        <f t="array" ref="K529">INDEX('dict-rhythm'!$A$1:$B$43,MATCH(TRUE,EXACT(J529,'dict-rhythm'!$A$1:$A$43),0),2)</f>
        <v>8</v>
      </c>
      <c r="L529" s="1" t="str">
        <f>_xlfn.IFNA(VLOOKUP(K529,'dict-rhythm'!$B$1:$C$53,2,0),K529)</f>
        <v>quaver note</v>
      </c>
      <c r="M529" s="22"/>
      <c r="N529" s="22"/>
      <c r="O529" t="str">
        <f>IF(RIGHT($O$1,1)="#",VLOOKUP(D529,'dict-pitch'!$A$1:$C$50,2,0),VLOOKUP(D529,'dict-pitch'!$A$1:$C$50,3,0))</f>
        <v>A#4</v>
      </c>
      <c r="P529" t="b">
        <f>OR(EXACT(E529,O529),EXACT(E529,VLOOKUP(D529,'dict-pitch'!$A$1:$D$50,3,0)),EXACT(E529,VLOOKUP(D529,'dict-pitch'!$A$1:$D$50,4,0)))</f>
        <v>1</v>
      </c>
    </row>
    <row r="530" spans="1:16" x14ac:dyDescent="0.25">
      <c r="A530">
        <v>846</v>
      </c>
      <c r="B530" s="85">
        <v>3</v>
      </c>
      <c r="C530" s="1">
        <f t="shared" si="24"/>
        <v>22</v>
      </c>
      <c r="D530" s="1">
        <v>72</v>
      </c>
      <c r="E530" s="1" t="s">
        <v>135</v>
      </c>
      <c r="F530" s="1">
        <v>2</v>
      </c>
      <c r="G530" s="1">
        <v>344</v>
      </c>
      <c r="H530" s="80">
        <f t="shared" si="25"/>
        <v>22.5</v>
      </c>
      <c r="I530" s="80">
        <f t="shared" si="26"/>
        <v>0.25</v>
      </c>
      <c r="J530" s="1">
        <v>4</v>
      </c>
      <c r="K530" s="1" t="str" cm="1">
        <f t="array" ref="K530">INDEX('dict-rhythm'!$A$1:$B$43,MATCH(TRUE,EXACT(J530,'dict-rhythm'!$A$1:$A$43),0),2)</f>
        <v>4</v>
      </c>
      <c r="L530" s="1" t="str">
        <f>_xlfn.IFNA(VLOOKUP(K530,'dict-rhythm'!$B$1:$C$53,2,0),K530)</f>
        <v>crotchet</v>
      </c>
      <c r="M530" s="22"/>
      <c r="N530" s="22"/>
      <c r="O530" t="str">
        <f>IF(RIGHT($O$1,1)="#",VLOOKUP(D530,'dict-pitch'!$A$1:$C$50,2,0),VLOOKUP(D530,'dict-pitch'!$A$1:$C$50,3,0))</f>
        <v>C5</v>
      </c>
      <c r="P530" t="b">
        <f>OR(EXACT(E530,O530),EXACT(E530,VLOOKUP(D530,'dict-pitch'!$A$1:$D$50,3,0)),EXACT(E530,VLOOKUP(D530,'dict-pitch'!$A$1:$D$50,4,0)))</f>
        <v>1</v>
      </c>
    </row>
    <row r="531" spans="1:16" x14ac:dyDescent="0.25">
      <c r="A531">
        <v>846</v>
      </c>
      <c r="B531" s="85">
        <v>3</v>
      </c>
      <c r="C531" s="1">
        <f t="shared" si="24"/>
        <v>22</v>
      </c>
      <c r="D531" s="1">
        <v>74</v>
      </c>
      <c r="E531" s="1" t="s">
        <v>136</v>
      </c>
      <c r="F531" s="1">
        <v>2</v>
      </c>
      <c r="G531" s="1">
        <v>348</v>
      </c>
      <c r="H531" s="80">
        <f t="shared" si="25"/>
        <v>22.75</v>
      </c>
      <c r="I531" s="80">
        <f t="shared" si="26"/>
        <v>0.125</v>
      </c>
      <c r="J531" s="1">
        <v>2</v>
      </c>
      <c r="K531" s="1" t="str" cm="1">
        <f t="array" ref="K531">INDEX('dict-rhythm'!$A$1:$B$43,MATCH(TRUE,EXACT(J531,'dict-rhythm'!$A$1:$A$43),0),2)</f>
        <v>8</v>
      </c>
      <c r="L531" s="1" t="str">
        <f>_xlfn.IFNA(VLOOKUP(K531,'dict-rhythm'!$B$1:$C$53,2,0),K531)</f>
        <v>quaver note</v>
      </c>
      <c r="M531" s="22"/>
      <c r="N531" s="22"/>
      <c r="O531" t="str">
        <f>IF(RIGHT($O$1,1)="#",VLOOKUP(D531,'dict-pitch'!$A$1:$C$50,2,0),VLOOKUP(D531,'dict-pitch'!$A$1:$C$50,3,0))</f>
        <v>D5</v>
      </c>
      <c r="P531" t="b">
        <f>OR(EXACT(E531,O531),EXACT(E531,VLOOKUP(D531,'dict-pitch'!$A$1:$D$50,3,0)),EXACT(E531,VLOOKUP(D531,'dict-pitch'!$A$1:$D$50,4,0)))</f>
        <v>1</v>
      </c>
    </row>
    <row r="532" spans="1:16" x14ac:dyDescent="0.25">
      <c r="A532">
        <v>846</v>
      </c>
      <c r="B532" s="85">
        <v>3</v>
      </c>
      <c r="C532" s="1">
        <f t="shared" si="24"/>
        <v>22</v>
      </c>
      <c r="D532" s="1">
        <v>67</v>
      </c>
      <c r="E532" s="1" t="s">
        <v>132</v>
      </c>
      <c r="F532" s="1">
        <v>-5</v>
      </c>
      <c r="G532" s="1">
        <v>350</v>
      </c>
      <c r="H532" s="80">
        <f t="shared" si="25"/>
        <v>22.875</v>
      </c>
      <c r="I532" s="80">
        <f t="shared" si="26"/>
        <v>0.125</v>
      </c>
      <c r="J532" s="1">
        <v>2</v>
      </c>
      <c r="K532" s="1" t="str" cm="1">
        <f t="array" ref="K532">INDEX('dict-rhythm'!$A$1:$B$43,MATCH(TRUE,EXACT(J532,'dict-rhythm'!$A$1:$A$43),0),2)</f>
        <v>8</v>
      </c>
      <c r="L532" s="1" t="str">
        <f>_xlfn.IFNA(VLOOKUP(K532,'dict-rhythm'!$B$1:$C$53,2,0),K532)</f>
        <v>quaver note</v>
      </c>
      <c r="M532" s="23"/>
      <c r="N532" s="23"/>
      <c r="O532" t="str">
        <f>IF(RIGHT($O$1,1)="#",VLOOKUP(D532,'dict-pitch'!$A$1:$C$50,2,0),VLOOKUP(D532,'dict-pitch'!$A$1:$C$50,3,0))</f>
        <v>G4</v>
      </c>
      <c r="P532" t="b">
        <f>OR(EXACT(E532,O532),EXACT(E532,VLOOKUP(D532,'dict-pitch'!$A$1:$D$50,3,0)),EXACT(E532,VLOOKUP(D532,'dict-pitch'!$A$1:$D$50,4,0)))</f>
        <v>1</v>
      </c>
    </row>
    <row r="533" spans="1:16" x14ac:dyDescent="0.25">
      <c r="A533">
        <v>846</v>
      </c>
      <c r="B533" s="85">
        <v>3</v>
      </c>
      <c r="C533" s="1">
        <f t="shared" si="24"/>
        <v>23</v>
      </c>
      <c r="D533" s="1">
        <v>67</v>
      </c>
      <c r="E533" s="1" t="s">
        <v>132</v>
      </c>
      <c r="F533" s="1">
        <v>1</v>
      </c>
      <c r="G533" s="1">
        <v>352</v>
      </c>
      <c r="H533" s="80">
        <f t="shared" si="25"/>
        <v>23</v>
      </c>
      <c r="I533" s="80">
        <f t="shared" si="26"/>
        <v>0.375</v>
      </c>
      <c r="J533" s="1">
        <v>6</v>
      </c>
      <c r="K533" s="1" t="str" cm="1">
        <f t="array" ref="K533">INDEX('dict-rhythm'!$A$1:$B$43,MATCH(TRUE,EXACT(J533,'dict-rhythm'!$A$1:$A$43),0),2)</f>
        <v>4.</v>
      </c>
      <c r="L533" s="1" t="str">
        <f>_xlfn.IFNA(VLOOKUP(K533,'dict-rhythm'!$B$1:$C$53,2,0),K533)</f>
        <v>dotted crotchet</v>
      </c>
      <c r="M533" s="24"/>
      <c r="N533" s="24"/>
      <c r="O533" t="str">
        <f>IF(RIGHT($O$1,1)="#",VLOOKUP(D533,'dict-pitch'!$A$1:$C$50,2,0),VLOOKUP(D533,'dict-pitch'!$A$1:$C$50,3,0))</f>
        <v>G4</v>
      </c>
      <c r="P533" t="b">
        <f>OR(EXACT(E533,O533),EXACT(E533,VLOOKUP(D533,'dict-pitch'!$A$1:$D$50,3,0)),EXACT(E533,VLOOKUP(D533,'dict-pitch'!$A$1:$D$50,4,0)))</f>
        <v>1</v>
      </c>
    </row>
    <row r="534" spans="1:16" x14ac:dyDescent="0.25">
      <c r="A534">
        <v>846</v>
      </c>
      <c r="B534" s="85">
        <v>3</v>
      </c>
      <c r="C534" s="1">
        <f t="shared" si="24"/>
        <v>23</v>
      </c>
      <c r="D534" s="1">
        <v>65</v>
      </c>
      <c r="E534" s="1" t="s">
        <v>130</v>
      </c>
      <c r="F534" s="1">
        <v>-2</v>
      </c>
      <c r="G534" s="1">
        <v>358</v>
      </c>
      <c r="H534" s="80">
        <f t="shared" si="25"/>
        <v>23.375</v>
      </c>
      <c r="I534" s="80">
        <f t="shared" si="26"/>
        <v>0.25</v>
      </c>
      <c r="J534" s="1">
        <v>4</v>
      </c>
      <c r="K534" s="1" t="str" cm="1">
        <f t="array" ref="K534">INDEX('dict-rhythm'!$A$1:$B$43,MATCH(TRUE,EXACT(J534,'dict-rhythm'!$A$1:$A$43),0),2)</f>
        <v>4</v>
      </c>
      <c r="L534" s="1" t="str">
        <f>_xlfn.IFNA(VLOOKUP(K534,'dict-rhythm'!$B$1:$C$53,2,0),K534)</f>
        <v>crotchet</v>
      </c>
      <c r="M534" s="22"/>
      <c r="N534" s="22"/>
      <c r="O534" t="str">
        <f>IF(RIGHT($O$1,1)="#",VLOOKUP(D534,'dict-pitch'!$A$1:$C$50,2,0),VLOOKUP(D534,'dict-pitch'!$A$1:$C$50,3,0))</f>
        <v>F4</v>
      </c>
      <c r="P534" t="b">
        <f>OR(EXACT(E534,O534),EXACT(E534,VLOOKUP(D534,'dict-pitch'!$A$1:$D$50,3,0)),EXACT(E534,VLOOKUP(D534,'dict-pitch'!$A$1:$D$50,4,0)))</f>
        <v>1</v>
      </c>
    </row>
    <row r="535" spans="1:16" x14ac:dyDescent="0.25">
      <c r="A535">
        <v>846</v>
      </c>
      <c r="B535" s="85">
        <v>3</v>
      </c>
      <c r="C535" s="1">
        <f t="shared" si="24"/>
        <v>23</v>
      </c>
      <c r="D535" s="1">
        <v>64</v>
      </c>
      <c r="E535" s="1" t="s">
        <v>127</v>
      </c>
      <c r="F535" s="1">
        <v>-2</v>
      </c>
      <c r="G535" s="1">
        <v>362</v>
      </c>
      <c r="H535" s="80">
        <f t="shared" si="25"/>
        <v>23.625</v>
      </c>
      <c r="I535" s="80">
        <f t="shared" si="26"/>
        <v>0.125</v>
      </c>
      <c r="J535" s="1">
        <v>2</v>
      </c>
      <c r="K535" s="1" t="str" cm="1">
        <f t="array" ref="K535">INDEX('dict-rhythm'!$A$1:$B$43,MATCH(TRUE,EXACT(J535,'dict-rhythm'!$A$1:$A$43),0),2)</f>
        <v>8</v>
      </c>
      <c r="L535" s="1" t="str">
        <f>_xlfn.IFNA(VLOOKUP(K535,'dict-rhythm'!$B$1:$C$53,2,0),K535)</f>
        <v>quaver note</v>
      </c>
      <c r="M535" s="22"/>
      <c r="N535" s="22"/>
      <c r="O535" t="str">
        <f>IF(RIGHT($O$1,1)="#",VLOOKUP(D535,'dict-pitch'!$A$1:$C$50,2,0),VLOOKUP(D535,'dict-pitch'!$A$1:$C$50,3,0))</f>
        <v>E4</v>
      </c>
      <c r="P535" t="b">
        <f>OR(EXACT(E535,O535),EXACT(E535,VLOOKUP(D535,'dict-pitch'!$A$1:$D$50,3,0)),EXACT(E535,VLOOKUP(D535,'dict-pitch'!$A$1:$D$50,4,0)))</f>
        <v>1</v>
      </c>
    </row>
    <row r="536" spans="1:16" x14ac:dyDescent="0.25">
      <c r="A536">
        <v>846</v>
      </c>
      <c r="B536" s="85">
        <v>3</v>
      </c>
      <c r="C536" s="1">
        <f t="shared" si="24"/>
        <v>23</v>
      </c>
      <c r="D536" s="1">
        <v>62</v>
      </c>
      <c r="E536" s="1" t="s">
        <v>122</v>
      </c>
      <c r="F536" s="1">
        <v>-2</v>
      </c>
      <c r="G536" s="1">
        <v>364</v>
      </c>
      <c r="H536" s="80">
        <f t="shared" si="25"/>
        <v>23.75</v>
      </c>
      <c r="I536" s="80">
        <f t="shared" si="26"/>
        <v>0.25</v>
      </c>
      <c r="J536" s="1">
        <v>4</v>
      </c>
      <c r="K536" s="1" t="str" cm="1">
        <f t="array" ref="K536">INDEX('dict-rhythm'!$A$1:$B$43,MATCH(TRUE,EXACT(J536,'dict-rhythm'!$A$1:$A$43),0),2)</f>
        <v>4</v>
      </c>
      <c r="L536" s="1" t="str">
        <f>_xlfn.IFNA(VLOOKUP(K536,'dict-rhythm'!$B$1:$C$53,2,0),K536)</f>
        <v>crotchet</v>
      </c>
      <c r="M536" s="23"/>
      <c r="N536" s="23"/>
      <c r="O536" t="str">
        <f>IF(RIGHT($O$1,1)="#",VLOOKUP(D536,'dict-pitch'!$A$1:$C$50,2,0),VLOOKUP(D536,'dict-pitch'!$A$1:$C$50,3,0))</f>
        <v>D4</v>
      </c>
      <c r="P536" t="b">
        <f>OR(EXACT(E536,O536),EXACT(E536,VLOOKUP(D536,'dict-pitch'!$A$1:$D$50,3,0)),EXACT(E536,VLOOKUP(D536,'dict-pitch'!$A$1:$D$50,4,0)))</f>
        <v>1</v>
      </c>
    </row>
    <row r="537" spans="1:16" x14ac:dyDescent="0.25">
      <c r="A537">
        <v>846</v>
      </c>
      <c r="B537" s="85">
        <v>3</v>
      </c>
      <c r="C537" s="1">
        <f t="shared" si="24"/>
        <v>24</v>
      </c>
      <c r="D537" s="1">
        <v>64</v>
      </c>
      <c r="E537" s="1" t="s">
        <v>127</v>
      </c>
      <c r="F537" s="1">
        <v>2</v>
      </c>
      <c r="G537" s="1">
        <v>368</v>
      </c>
      <c r="H537" s="80">
        <f t="shared" si="25"/>
        <v>24</v>
      </c>
      <c r="I537" s="80">
        <f t="shared" si="26"/>
        <v>0.125</v>
      </c>
      <c r="J537" s="1">
        <v>2</v>
      </c>
      <c r="K537" s="1" t="str" cm="1">
        <f t="array" ref="K537">INDEX('dict-rhythm'!$A$1:$B$43,MATCH(TRUE,EXACT(J537,'dict-rhythm'!$A$1:$A$43),0),2)</f>
        <v>8</v>
      </c>
      <c r="L537" s="1" t="str">
        <f>_xlfn.IFNA(VLOOKUP(K537,'dict-rhythm'!$B$1:$C$53,2,0),K537)</f>
        <v>quaver note</v>
      </c>
      <c r="M537" s="24"/>
      <c r="N537" s="24"/>
      <c r="O537" t="str">
        <f>IF(RIGHT($O$1,1)="#",VLOOKUP(D537,'dict-pitch'!$A$1:$C$50,2,0),VLOOKUP(D537,'dict-pitch'!$A$1:$C$50,3,0))</f>
        <v>E4</v>
      </c>
      <c r="P537" t="b">
        <f>OR(EXACT(E537,O537),EXACT(E537,VLOOKUP(D537,'dict-pitch'!$A$1:$D$50,3,0)),EXACT(E537,VLOOKUP(D537,'dict-pitch'!$A$1:$D$50,4,0)))</f>
        <v>1</v>
      </c>
    </row>
    <row r="538" spans="1:16" x14ac:dyDescent="0.25">
      <c r="A538">
        <v>846</v>
      </c>
      <c r="B538" s="85">
        <v>3</v>
      </c>
      <c r="C538" s="1">
        <f t="shared" si="24"/>
        <v>24</v>
      </c>
      <c r="D538" s="1">
        <v>69</v>
      </c>
      <c r="E538" s="1" t="s">
        <v>133</v>
      </c>
      <c r="F538" s="1">
        <v>4</v>
      </c>
      <c r="G538" s="1">
        <v>370</v>
      </c>
      <c r="H538" s="80">
        <f t="shared" si="25"/>
        <v>24.125</v>
      </c>
      <c r="I538" s="80">
        <f t="shared" si="26"/>
        <v>0.25</v>
      </c>
      <c r="J538" s="1">
        <v>4</v>
      </c>
      <c r="K538" s="1" t="str" cm="1">
        <f t="array" ref="K538">INDEX('dict-rhythm'!$A$1:$B$43,MATCH(TRUE,EXACT(J538,'dict-rhythm'!$A$1:$A$43),0),2)</f>
        <v>4</v>
      </c>
      <c r="L538" s="1" t="str">
        <f>_xlfn.IFNA(VLOOKUP(K538,'dict-rhythm'!$B$1:$C$53,2,0),K538)</f>
        <v>crotchet</v>
      </c>
      <c r="M538" s="22"/>
      <c r="N538" s="22"/>
      <c r="O538" t="str">
        <f>IF(RIGHT($O$1,1)="#",VLOOKUP(D538,'dict-pitch'!$A$1:$C$50,2,0),VLOOKUP(D538,'dict-pitch'!$A$1:$C$50,3,0))</f>
        <v>A4</v>
      </c>
      <c r="P538" t="b">
        <f>OR(EXACT(E538,O538),EXACT(E538,VLOOKUP(D538,'dict-pitch'!$A$1:$D$50,3,0)),EXACT(E538,VLOOKUP(D538,'dict-pitch'!$A$1:$D$50,4,0)))</f>
        <v>1</v>
      </c>
    </row>
    <row r="539" spans="1:16" x14ac:dyDescent="0.25">
      <c r="A539">
        <v>846</v>
      </c>
      <c r="B539" s="85">
        <v>3</v>
      </c>
      <c r="C539" s="1">
        <f t="shared" si="24"/>
        <v>24</v>
      </c>
      <c r="D539" s="1">
        <v>67</v>
      </c>
      <c r="E539" s="1" t="s">
        <v>132</v>
      </c>
      <c r="F539" s="1">
        <v>-2</v>
      </c>
      <c r="G539" s="1">
        <v>374</v>
      </c>
      <c r="H539" s="80">
        <f t="shared" si="25"/>
        <v>24.375</v>
      </c>
      <c r="I539" s="80">
        <f t="shared" si="26"/>
        <v>0.25</v>
      </c>
      <c r="J539" s="1">
        <v>4</v>
      </c>
      <c r="K539" s="1" t="str" cm="1">
        <f t="array" ref="K539">INDEX('dict-rhythm'!$A$1:$B$43,MATCH(TRUE,EXACT(J539,'dict-rhythm'!$A$1:$A$43),0),2)</f>
        <v>4</v>
      </c>
      <c r="L539" s="1" t="str">
        <f>_xlfn.IFNA(VLOOKUP(K539,'dict-rhythm'!$B$1:$C$53,2,0),K539)</f>
        <v>crotchet</v>
      </c>
      <c r="M539" s="22"/>
      <c r="N539" s="22"/>
      <c r="O539" t="str">
        <f>IF(RIGHT($O$1,1)="#",VLOOKUP(D539,'dict-pitch'!$A$1:$C$50,2,0),VLOOKUP(D539,'dict-pitch'!$A$1:$C$50,3,0))</f>
        <v>G4</v>
      </c>
      <c r="P539" t="b">
        <f>OR(EXACT(E539,O539),EXACT(E539,VLOOKUP(D539,'dict-pitch'!$A$1:$D$50,3,0)),EXACT(E539,VLOOKUP(D539,'dict-pitch'!$A$1:$D$50,4,0)))</f>
        <v>1</v>
      </c>
    </row>
    <row r="540" spans="1:16" x14ac:dyDescent="0.25">
      <c r="A540">
        <v>846</v>
      </c>
      <c r="B540" s="85">
        <v>3</v>
      </c>
      <c r="C540" s="1">
        <f t="shared" si="24"/>
        <v>24</v>
      </c>
      <c r="D540" s="1">
        <v>65</v>
      </c>
      <c r="E540" s="1" t="s">
        <v>130</v>
      </c>
      <c r="F540" s="1">
        <v>-2</v>
      </c>
      <c r="G540" s="1">
        <v>378</v>
      </c>
      <c r="H540" s="80">
        <f t="shared" si="25"/>
        <v>24.625</v>
      </c>
      <c r="I540" s="80">
        <f t="shared" si="26"/>
        <v>0.125</v>
      </c>
      <c r="J540" s="1">
        <v>2</v>
      </c>
      <c r="K540" s="1" t="str" cm="1">
        <f t="array" ref="K540">INDEX('dict-rhythm'!$A$1:$B$43,MATCH(TRUE,EXACT(J540,'dict-rhythm'!$A$1:$A$43),0),2)</f>
        <v>8</v>
      </c>
      <c r="L540" s="1" t="str">
        <f>_xlfn.IFNA(VLOOKUP(K540,'dict-rhythm'!$B$1:$C$53,2,0),K540)</f>
        <v>quaver note</v>
      </c>
      <c r="M540" s="21" t="s">
        <v>7</v>
      </c>
      <c r="N540" s="21" t="s">
        <v>7</v>
      </c>
      <c r="O540" t="str">
        <f>IF(RIGHT($O$1,1)="#",VLOOKUP(D540,'dict-pitch'!$A$1:$C$50,2,0),VLOOKUP(D540,'dict-pitch'!$A$1:$C$50,3,0))</f>
        <v>F4</v>
      </c>
      <c r="P540" t="b">
        <f>OR(EXACT(E540,O540),EXACT(E540,VLOOKUP(D540,'dict-pitch'!$A$1:$D$50,3,0)),EXACT(E540,VLOOKUP(D540,'dict-pitch'!$A$1:$D$50,4,0)))</f>
        <v>1</v>
      </c>
    </row>
    <row r="541" spans="1:16" x14ac:dyDescent="0.25">
      <c r="A541">
        <v>846</v>
      </c>
      <c r="B541" s="85">
        <v>3</v>
      </c>
      <c r="C541" s="1">
        <f t="shared" si="24"/>
        <v>24</v>
      </c>
      <c r="D541" s="1">
        <v>67</v>
      </c>
      <c r="E541" s="1" t="s">
        <v>132</v>
      </c>
      <c r="F541" s="1">
        <v>2</v>
      </c>
      <c r="G541" s="1">
        <v>380</v>
      </c>
      <c r="H541" s="80">
        <f t="shared" si="25"/>
        <v>24.75</v>
      </c>
      <c r="I541" s="80">
        <f t="shared" si="26"/>
        <v>0.125</v>
      </c>
      <c r="J541" s="1">
        <v>2</v>
      </c>
      <c r="K541" s="1" t="str" cm="1">
        <f t="array" ref="K541">INDEX('dict-rhythm'!$A$1:$B$43,MATCH(TRUE,EXACT(J541,'dict-rhythm'!$A$1:$A$43),0),2)</f>
        <v>8</v>
      </c>
      <c r="L541" s="1" t="str">
        <f>_xlfn.IFNA(VLOOKUP(K541,'dict-rhythm'!$B$1:$C$53,2,0),K541)</f>
        <v>quaver note</v>
      </c>
      <c r="M541" s="21" t="s">
        <v>7</v>
      </c>
      <c r="N541" s="21" t="s">
        <v>7</v>
      </c>
      <c r="O541" t="str">
        <f>IF(RIGHT($O$1,1)="#",VLOOKUP(D541,'dict-pitch'!$A$1:$C$50,2,0),VLOOKUP(D541,'dict-pitch'!$A$1:$C$50,3,0))</f>
        <v>G4</v>
      </c>
      <c r="P541" t="b">
        <f>OR(EXACT(E541,O541),EXACT(E541,VLOOKUP(D541,'dict-pitch'!$A$1:$D$50,3,0)),EXACT(E541,VLOOKUP(D541,'dict-pitch'!$A$1:$D$50,4,0)))</f>
        <v>1</v>
      </c>
    </row>
    <row r="542" spans="1:16" x14ac:dyDescent="0.25">
      <c r="A542">
        <v>846</v>
      </c>
      <c r="B542" s="85">
        <v>3</v>
      </c>
      <c r="C542" s="1">
        <f t="shared" si="24"/>
        <v>24</v>
      </c>
      <c r="D542" s="1">
        <v>69</v>
      </c>
      <c r="E542" s="1" t="s">
        <v>133</v>
      </c>
      <c r="F542" s="1">
        <v>2</v>
      </c>
      <c r="G542" s="1">
        <v>382</v>
      </c>
      <c r="H542" s="80">
        <f t="shared" si="25"/>
        <v>24.875</v>
      </c>
      <c r="I542" s="80">
        <f t="shared" si="26"/>
        <v>0.125</v>
      </c>
      <c r="J542" s="1">
        <v>2</v>
      </c>
      <c r="K542" s="1" t="str" cm="1">
        <f t="array" ref="K542">INDEX('dict-rhythm'!$A$1:$B$43,MATCH(TRUE,EXACT(J542,'dict-rhythm'!$A$1:$A$43),0),2)</f>
        <v>8</v>
      </c>
      <c r="L542" s="1" t="str">
        <f>_xlfn.IFNA(VLOOKUP(K542,'dict-rhythm'!$B$1:$C$53,2,0),K542)</f>
        <v>quaver note</v>
      </c>
      <c r="M542" s="21" t="s">
        <v>7</v>
      </c>
      <c r="N542" s="21" t="s">
        <v>7</v>
      </c>
      <c r="O542" t="str">
        <f>IF(RIGHT($O$1,1)="#",VLOOKUP(D542,'dict-pitch'!$A$1:$C$50,2,0),VLOOKUP(D542,'dict-pitch'!$A$1:$C$50,3,0))</f>
        <v>A4</v>
      </c>
      <c r="P542" t="b">
        <f>OR(EXACT(E542,O542),EXACT(E542,VLOOKUP(D542,'dict-pitch'!$A$1:$D$50,3,0)),EXACT(E542,VLOOKUP(D542,'dict-pitch'!$A$1:$D$50,4,0)))</f>
        <v>1</v>
      </c>
    </row>
    <row r="543" spans="1:16" x14ac:dyDescent="0.25">
      <c r="A543">
        <v>846</v>
      </c>
      <c r="B543" s="85">
        <v>3</v>
      </c>
      <c r="C543" s="1">
        <f t="shared" si="24"/>
        <v>25</v>
      </c>
      <c r="D543" s="1">
        <v>70</v>
      </c>
      <c r="E543" s="1" t="s">
        <v>141</v>
      </c>
      <c r="F543" s="1">
        <v>2</v>
      </c>
      <c r="G543" s="1">
        <v>384</v>
      </c>
      <c r="H543" s="80">
        <f t="shared" si="25"/>
        <v>25</v>
      </c>
      <c r="I543" s="80">
        <f t="shared" si="26"/>
        <v>0.1875</v>
      </c>
      <c r="J543" s="1">
        <v>3</v>
      </c>
      <c r="K543" s="1" t="str" cm="1">
        <f t="array" ref="K543">INDEX('dict-rhythm'!$A$1:$B$43,MATCH(TRUE,EXACT(J543,'dict-rhythm'!$A$1:$A$43),0),2)</f>
        <v>8.</v>
      </c>
      <c r="L543" s="1" t="str">
        <f>_xlfn.IFNA(VLOOKUP(K543,'dict-rhythm'!$B$1:$C$53,2,0),K543)</f>
        <v>dotted quaver</v>
      </c>
      <c r="M543" s="21" t="s">
        <v>7</v>
      </c>
      <c r="N543" s="21" t="s">
        <v>7</v>
      </c>
      <c r="O543" t="str">
        <f>IF(RIGHT($O$1,1)="#",VLOOKUP(D543,'dict-pitch'!$A$1:$C$50,2,0),VLOOKUP(D543,'dict-pitch'!$A$1:$C$50,3,0))</f>
        <v>A#4</v>
      </c>
      <c r="P543" t="b">
        <f>OR(EXACT(E543,O543),EXACT(E543,VLOOKUP(D543,'dict-pitch'!$A$1:$D$50,3,0)),EXACT(E543,VLOOKUP(D543,'dict-pitch'!$A$1:$D$50,4,0)))</f>
        <v>1</v>
      </c>
    </row>
    <row r="544" spans="1:16" x14ac:dyDescent="0.25">
      <c r="A544">
        <v>846</v>
      </c>
      <c r="B544" s="85">
        <v>3</v>
      </c>
      <c r="C544" s="1">
        <f t="shared" si="24"/>
        <v>25</v>
      </c>
      <c r="D544" s="1">
        <v>72</v>
      </c>
      <c r="E544" s="1" t="s">
        <v>135</v>
      </c>
      <c r="F544" s="1">
        <v>2</v>
      </c>
      <c r="G544" s="1">
        <v>387</v>
      </c>
      <c r="H544" s="80">
        <f t="shared" si="25"/>
        <v>25.1875</v>
      </c>
      <c r="I544" s="80">
        <f t="shared" si="26"/>
        <v>3.125E-2</v>
      </c>
      <c r="J544" s="1">
        <v>0.5</v>
      </c>
      <c r="K544" s="1" t="str" cm="1">
        <f t="array" ref="K544">INDEX('dict-rhythm'!$A$1:$B$43,MATCH(TRUE,EXACT(J544,'dict-rhythm'!$A$1:$A$43),0),2)</f>
        <v>32</v>
      </c>
      <c r="L544" s="1" t="str">
        <f>_xlfn.IFNA(VLOOKUP(K544,'dict-rhythm'!$B$1:$C$53,2,0),K544)</f>
        <v>demisemiquaver</v>
      </c>
      <c r="M544" s="21" t="s">
        <v>7</v>
      </c>
      <c r="N544" s="21" t="s">
        <v>7</v>
      </c>
      <c r="O544" t="str">
        <f>IF(RIGHT($O$1,1)="#",VLOOKUP(D544,'dict-pitch'!$A$1:$C$50,2,0),VLOOKUP(D544,'dict-pitch'!$A$1:$C$50,3,0))</f>
        <v>C5</v>
      </c>
      <c r="P544" t="b">
        <f>OR(EXACT(E544,O544),EXACT(E544,VLOOKUP(D544,'dict-pitch'!$A$1:$D$50,3,0)),EXACT(E544,VLOOKUP(D544,'dict-pitch'!$A$1:$D$50,4,0)))</f>
        <v>1</v>
      </c>
    </row>
    <row r="545" spans="1:16" x14ac:dyDescent="0.25">
      <c r="A545">
        <v>846</v>
      </c>
      <c r="B545" s="85">
        <v>3</v>
      </c>
      <c r="C545" s="1">
        <f t="shared" si="24"/>
        <v>25</v>
      </c>
      <c r="D545" s="1">
        <v>70</v>
      </c>
      <c r="E545" s="1" t="s">
        <v>141</v>
      </c>
      <c r="F545" s="1">
        <v>-2</v>
      </c>
      <c r="G545" s="1">
        <v>387.5</v>
      </c>
      <c r="H545" s="80">
        <f t="shared" si="25"/>
        <v>25.21875</v>
      </c>
      <c r="I545" s="80">
        <f t="shared" si="26"/>
        <v>3.125E-2</v>
      </c>
      <c r="J545" s="1">
        <v>0.5</v>
      </c>
      <c r="K545" s="1" t="str" cm="1">
        <f t="array" ref="K545">INDEX('dict-rhythm'!$A$1:$B$43,MATCH(TRUE,EXACT(J545,'dict-rhythm'!$A$1:$A$43),0),2)</f>
        <v>32</v>
      </c>
      <c r="L545" s="1" t="str">
        <f>_xlfn.IFNA(VLOOKUP(K545,'dict-rhythm'!$B$1:$C$53,2,0),K545)</f>
        <v>demisemiquaver</v>
      </c>
      <c r="M545" s="21" t="s">
        <v>7</v>
      </c>
      <c r="N545" s="21" t="s">
        <v>7</v>
      </c>
      <c r="O545" t="str">
        <f>IF(RIGHT($O$1,1)="#",VLOOKUP(D545,'dict-pitch'!$A$1:$C$50,2,0),VLOOKUP(D545,'dict-pitch'!$A$1:$C$50,3,0))</f>
        <v>A#4</v>
      </c>
      <c r="P545" t="b">
        <f>OR(EXACT(E545,O545),EXACT(E545,VLOOKUP(D545,'dict-pitch'!$A$1:$D$50,3,0)),EXACT(E545,VLOOKUP(D545,'dict-pitch'!$A$1:$D$50,4,0)))</f>
        <v>1</v>
      </c>
    </row>
    <row r="546" spans="1:16" x14ac:dyDescent="0.25">
      <c r="A546">
        <v>846</v>
      </c>
      <c r="B546" s="85">
        <v>3</v>
      </c>
      <c r="C546" s="1">
        <f t="shared" si="24"/>
        <v>25</v>
      </c>
      <c r="D546" s="1">
        <v>69</v>
      </c>
      <c r="E546" s="1" t="s">
        <v>133</v>
      </c>
      <c r="F546" s="1">
        <v>-2</v>
      </c>
      <c r="G546" s="1">
        <v>388</v>
      </c>
      <c r="H546" s="80">
        <f t="shared" si="25"/>
        <v>25.25</v>
      </c>
      <c r="I546" s="80">
        <f t="shared" si="26"/>
        <v>0.125</v>
      </c>
      <c r="J546" s="1">
        <v>2</v>
      </c>
      <c r="K546" s="1" t="str" cm="1">
        <f t="array" ref="K546">INDEX('dict-rhythm'!$A$1:$B$43,MATCH(TRUE,EXACT(J546,'dict-rhythm'!$A$1:$A$43),0),2)</f>
        <v>8</v>
      </c>
      <c r="L546" s="1" t="str">
        <f>_xlfn.IFNA(VLOOKUP(K546,'dict-rhythm'!$B$1:$C$53,2,0),K546)</f>
        <v>quaver note</v>
      </c>
      <c r="M546" s="21" t="s">
        <v>7</v>
      </c>
      <c r="N546" s="21" t="s">
        <v>7</v>
      </c>
      <c r="O546" t="str">
        <f>IF(RIGHT($O$1,1)="#",VLOOKUP(D546,'dict-pitch'!$A$1:$C$50,2,0),VLOOKUP(D546,'dict-pitch'!$A$1:$C$50,3,0))</f>
        <v>A4</v>
      </c>
      <c r="P546" t="b">
        <f>OR(EXACT(E546,O546),EXACT(E546,VLOOKUP(D546,'dict-pitch'!$A$1:$D$50,3,0)),EXACT(E546,VLOOKUP(D546,'dict-pitch'!$A$1:$D$50,4,0)))</f>
        <v>1</v>
      </c>
    </row>
    <row r="547" spans="1:16" x14ac:dyDescent="0.25">
      <c r="A547">
        <v>846</v>
      </c>
      <c r="B547" s="85">
        <v>3</v>
      </c>
      <c r="C547" s="1">
        <f t="shared" si="24"/>
        <v>25</v>
      </c>
      <c r="D547" s="1">
        <v>74</v>
      </c>
      <c r="E547" s="1" t="s">
        <v>136</v>
      </c>
      <c r="F547" s="1">
        <v>4</v>
      </c>
      <c r="G547" s="1">
        <v>390</v>
      </c>
      <c r="H547" s="80">
        <f t="shared" si="25"/>
        <v>25.375</v>
      </c>
      <c r="I547" s="80">
        <f t="shared" si="26"/>
        <v>0.125</v>
      </c>
      <c r="J547" s="1">
        <v>2</v>
      </c>
      <c r="K547" s="1" t="str" cm="1">
        <f t="array" ref="K547">INDEX('dict-rhythm'!$A$1:$B$43,MATCH(TRUE,EXACT(J547,'dict-rhythm'!$A$1:$A$43),0),2)</f>
        <v>8</v>
      </c>
      <c r="L547" s="1" t="str">
        <f>_xlfn.IFNA(VLOOKUP(K547,'dict-rhythm'!$B$1:$C$53,2,0),K547)</f>
        <v>quaver note</v>
      </c>
      <c r="M547" s="21" t="s">
        <v>7</v>
      </c>
      <c r="N547" s="21" t="s">
        <v>7</v>
      </c>
      <c r="O547" t="str">
        <f>IF(RIGHT($O$1,1)="#",VLOOKUP(D547,'dict-pitch'!$A$1:$C$50,2,0),VLOOKUP(D547,'dict-pitch'!$A$1:$C$50,3,0))</f>
        <v>D5</v>
      </c>
      <c r="P547" t="b">
        <f>OR(EXACT(E547,O547),EXACT(E547,VLOOKUP(D547,'dict-pitch'!$A$1:$D$50,3,0)),EXACT(E547,VLOOKUP(D547,'dict-pitch'!$A$1:$D$50,4,0)))</f>
        <v>1</v>
      </c>
    </row>
    <row r="548" spans="1:16" x14ac:dyDescent="0.25">
      <c r="A548">
        <v>846</v>
      </c>
      <c r="B548" s="85">
        <v>3</v>
      </c>
      <c r="C548" s="1">
        <f t="shared" si="24"/>
        <v>25</v>
      </c>
      <c r="D548" s="1">
        <v>67</v>
      </c>
      <c r="E548" s="1" t="s">
        <v>132</v>
      </c>
      <c r="F548" s="1">
        <v>-5</v>
      </c>
      <c r="G548" s="1">
        <v>392</v>
      </c>
      <c r="H548" s="80">
        <f t="shared" si="25"/>
        <v>25.5</v>
      </c>
      <c r="I548" s="80">
        <f t="shared" si="26"/>
        <v>0.125</v>
      </c>
      <c r="J548" s="1">
        <v>2</v>
      </c>
      <c r="K548" s="1" t="str" cm="1">
        <f t="array" ref="K548">INDEX('dict-rhythm'!$A$1:$B$43,MATCH(TRUE,EXACT(J548,'dict-rhythm'!$A$1:$A$43),0),2)</f>
        <v>8</v>
      </c>
      <c r="L548" s="1" t="str">
        <f>_xlfn.IFNA(VLOOKUP(K548,'dict-rhythm'!$B$1:$C$53,2,0),K548)</f>
        <v>quaver note</v>
      </c>
      <c r="M548" s="21" t="s">
        <v>7</v>
      </c>
      <c r="N548" s="21" t="s">
        <v>7</v>
      </c>
      <c r="O548" t="str">
        <f>IF(RIGHT($O$1,1)="#",VLOOKUP(D548,'dict-pitch'!$A$1:$C$50,2,0),VLOOKUP(D548,'dict-pitch'!$A$1:$C$50,3,0))</f>
        <v>G4</v>
      </c>
      <c r="P548" t="b">
        <f>OR(EXACT(E548,O548),EXACT(E548,VLOOKUP(D548,'dict-pitch'!$A$1:$D$50,3,0)),EXACT(E548,VLOOKUP(D548,'dict-pitch'!$A$1:$D$50,4,0)))</f>
        <v>1</v>
      </c>
    </row>
    <row r="549" spans="1:16" x14ac:dyDescent="0.25">
      <c r="A549">
        <v>846</v>
      </c>
      <c r="B549" s="85">
        <v>3</v>
      </c>
      <c r="C549" s="1">
        <f t="shared" si="24"/>
        <v>25</v>
      </c>
      <c r="D549" s="1">
        <v>72</v>
      </c>
      <c r="E549" s="1" t="s">
        <v>135</v>
      </c>
      <c r="F549" s="1">
        <v>4</v>
      </c>
      <c r="G549" s="1">
        <v>394</v>
      </c>
      <c r="H549" s="80">
        <f t="shared" si="25"/>
        <v>25.625</v>
      </c>
      <c r="I549" s="80">
        <f t="shared" si="26"/>
        <v>0.1875</v>
      </c>
      <c r="J549" s="1">
        <v>3</v>
      </c>
      <c r="K549" s="1" t="str" cm="1">
        <f t="array" ref="K549">INDEX('dict-rhythm'!$A$1:$B$43,MATCH(TRUE,EXACT(J549,'dict-rhythm'!$A$1:$A$43),0),2)</f>
        <v>8.</v>
      </c>
      <c r="L549" s="1" t="str">
        <f>_xlfn.IFNA(VLOOKUP(K549,'dict-rhythm'!$B$1:$C$53,2,0),K549)</f>
        <v>dotted quaver</v>
      </c>
      <c r="M549" s="21" t="s">
        <v>7</v>
      </c>
      <c r="N549" s="21" t="s">
        <v>7</v>
      </c>
      <c r="O549" t="str">
        <f>IF(RIGHT($O$1,1)="#",VLOOKUP(D549,'dict-pitch'!$A$1:$C$50,2,0),VLOOKUP(D549,'dict-pitch'!$A$1:$C$50,3,0))</f>
        <v>C5</v>
      </c>
      <c r="P549" t="b">
        <f>OR(EXACT(E549,O549),EXACT(E549,VLOOKUP(D549,'dict-pitch'!$A$1:$D$50,3,0)),EXACT(E549,VLOOKUP(D549,'dict-pitch'!$A$1:$D$50,4,0)))</f>
        <v>1</v>
      </c>
    </row>
    <row r="550" spans="1:16" x14ac:dyDescent="0.25">
      <c r="A550">
        <v>846</v>
      </c>
      <c r="B550" s="85">
        <v>3</v>
      </c>
      <c r="C550" s="1">
        <f t="shared" si="24"/>
        <v>25</v>
      </c>
      <c r="D550" s="1">
        <v>74</v>
      </c>
      <c r="E550" s="1" t="s">
        <v>136</v>
      </c>
      <c r="F550" s="1">
        <v>2</v>
      </c>
      <c r="G550" s="1">
        <v>397</v>
      </c>
      <c r="H550" s="80">
        <f t="shared" si="25"/>
        <v>25.8125</v>
      </c>
      <c r="I550" s="80">
        <f t="shared" si="26"/>
        <v>6.25E-2</v>
      </c>
      <c r="J550" s="1">
        <v>1</v>
      </c>
      <c r="K550" s="1" t="str" cm="1">
        <f t="array" ref="K550">INDEX('dict-rhythm'!$A$1:$B$43,MATCH(TRUE,EXACT(J550,'dict-rhythm'!$A$1:$A$43),0),2)</f>
        <v>16</v>
      </c>
      <c r="L550" s="1" t="str">
        <f>_xlfn.IFNA(VLOOKUP(K550,'dict-rhythm'!$B$1:$C$53,2,0),K550)</f>
        <v>semiquaver</v>
      </c>
      <c r="M550" s="21" t="s">
        <v>7</v>
      </c>
      <c r="N550" s="21" t="s">
        <v>7</v>
      </c>
      <c r="O550" t="str">
        <f>IF(RIGHT($O$1,1)="#",VLOOKUP(D550,'dict-pitch'!$A$1:$C$50,2,0),VLOOKUP(D550,'dict-pitch'!$A$1:$C$50,3,0))</f>
        <v>D5</v>
      </c>
      <c r="P550" t="b">
        <f>OR(EXACT(E550,O550),EXACT(E550,VLOOKUP(D550,'dict-pitch'!$A$1:$D$50,3,0)),EXACT(E550,VLOOKUP(D550,'dict-pitch'!$A$1:$D$50,4,0)))</f>
        <v>1</v>
      </c>
    </row>
    <row r="551" spans="1:16" x14ac:dyDescent="0.25">
      <c r="A551">
        <v>846</v>
      </c>
      <c r="B551" s="85">
        <v>3</v>
      </c>
      <c r="C551" s="1">
        <f t="shared" si="24"/>
        <v>25</v>
      </c>
      <c r="D551" s="1">
        <v>72</v>
      </c>
      <c r="E551" s="1" t="s">
        <v>135</v>
      </c>
      <c r="F551" s="1">
        <v>-2</v>
      </c>
      <c r="G551" s="1">
        <v>398</v>
      </c>
      <c r="H551" s="80">
        <f t="shared" si="25"/>
        <v>25.875</v>
      </c>
      <c r="I551" s="80">
        <f t="shared" si="26"/>
        <v>6.25E-2</v>
      </c>
      <c r="J551" s="1">
        <v>1</v>
      </c>
      <c r="K551" s="1" t="str" cm="1">
        <f t="array" ref="K551">INDEX('dict-rhythm'!$A$1:$B$43,MATCH(TRUE,EXACT(J551,'dict-rhythm'!$A$1:$A$43),0),2)</f>
        <v>16</v>
      </c>
      <c r="L551" s="1" t="str">
        <f>_xlfn.IFNA(VLOOKUP(K551,'dict-rhythm'!$B$1:$C$53,2,0),K551)</f>
        <v>semiquaver</v>
      </c>
      <c r="M551" s="21" t="s">
        <v>7</v>
      </c>
      <c r="N551" s="21" t="s">
        <v>7</v>
      </c>
      <c r="O551" t="str">
        <f>IF(RIGHT($O$1,1)="#",VLOOKUP(D551,'dict-pitch'!$A$1:$C$50,2,0),VLOOKUP(D551,'dict-pitch'!$A$1:$C$50,3,0))</f>
        <v>C5</v>
      </c>
      <c r="P551" t="b">
        <f>OR(EXACT(E551,O551),EXACT(E551,VLOOKUP(D551,'dict-pitch'!$A$1:$D$50,3,0)),EXACT(E551,VLOOKUP(D551,'dict-pitch'!$A$1:$D$50,4,0)))</f>
        <v>1</v>
      </c>
    </row>
    <row r="552" spans="1:16" x14ac:dyDescent="0.25">
      <c r="A552">
        <v>846</v>
      </c>
      <c r="B552" s="85">
        <v>3</v>
      </c>
      <c r="C552" s="1">
        <f t="shared" si="24"/>
        <v>25</v>
      </c>
      <c r="D552" s="1">
        <v>70</v>
      </c>
      <c r="E552" s="1" t="s">
        <v>141</v>
      </c>
      <c r="F552" s="1">
        <v>-2</v>
      </c>
      <c r="G552" s="1">
        <v>399</v>
      </c>
      <c r="H552" s="80">
        <f t="shared" si="25"/>
        <v>25.9375</v>
      </c>
      <c r="I552" s="80">
        <f t="shared" si="26"/>
        <v>6.25E-2</v>
      </c>
      <c r="J552" s="1">
        <v>1</v>
      </c>
      <c r="K552" s="1" t="str" cm="1">
        <f t="array" ref="K552">INDEX('dict-rhythm'!$A$1:$B$43,MATCH(TRUE,EXACT(J552,'dict-rhythm'!$A$1:$A$43),0),2)</f>
        <v>16</v>
      </c>
      <c r="L552" s="1" t="str">
        <f>_xlfn.IFNA(VLOOKUP(K552,'dict-rhythm'!$B$1:$C$53,2,0),K552)</f>
        <v>semiquaver</v>
      </c>
      <c r="M552" s="21" t="s">
        <v>7</v>
      </c>
      <c r="N552" s="21" t="s">
        <v>7</v>
      </c>
      <c r="O552" t="str">
        <f>IF(RIGHT($O$1,1)="#",VLOOKUP(D552,'dict-pitch'!$A$1:$C$50,2,0),VLOOKUP(D552,'dict-pitch'!$A$1:$C$50,3,0))</f>
        <v>A#4</v>
      </c>
      <c r="P552" t="b">
        <f>OR(EXACT(E552,O552),EXACT(E552,VLOOKUP(D552,'dict-pitch'!$A$1:$D$50,3,0)),EXACT(E552,VLOOKUP(D552,'dict-pitch'!$A$1:$D$50,4,0)))</f>
        <v>1</v>
      </c>
    </row>
    <row r="553" spans="1:16" x14ac:dyDescent="0.25">
      <c r="A553">
        <v>846</v>
      </c>
      <c r="B553" s="85">
        <v>3</v>
      </c>
      <c r="C553" s="1">
        <f t="shared" si="24"/>
        <v>26</v>
      </c>
      <c r="D553" s="1">
        <v>69</v>
      </c>
      <c r="E553" s="1" t="s">
        <v>133</v>
      </c>
      <c r="F553" s="1">
        <v>-2</v>
      </c>
      <c r="G553" s="1">
        <v>400</v>
      </c>
      <c r="H553" s="80">
        <f t="shared" si="25"/>
        <v>26</v>
      </c>
      <c r="I553" s="80">
        <f t="shared" si="26"/>
        <v>6.25E-2</v>
      </c>
      <c r="J553" s="1">
        <v>1</v>
      </c>
      <c r="K553" s="1" t="str" cm="1">
        <f t="array" ref="K553">INDEX('dict-rhythm'!$A$1:$B$43,MATCH(TRUE,EXACT(J553,'dict-rhythm'!$A$1:$A$43),0),2)</f>
        <v>16</v>
      </c>
      <c r="L553" s="1" t="str">
        <f>_xlfn.IFNA(VLOOKUP(K553,'dict-rhythm'!$B$1:$C$53,2,0),K553)</f>
        <v>semiquaver</v>
      </c>
      <c r="M553" s="21" t="s">
        <v>7</v>
      </c>
      <c r="N553" s="21" t="s">
        <v>7</v>
      </c>
      <c r="O553" t="str">
        <f>IF(RIGHT($O$1,1)="#",VLOOKUP(D553,'dict-pitch'!$A$1:$C$50,2,0),VLOOKUP(D553,'dict-pitch'!$A$1:$C$50,3,0))</f>
        <v>A4</v>
      </c>
      <c r="P553" t="b">
        <f>OR(EXACT(E553,O553),EXACT(E553,VLOOKUP(D553,'dict-pitch'!$A$1:$D$50,3,0)),EXACT(E553,VLOOKUP(D553,'dict-pitch'!$A$1:$D$50,4,0)))</f>
        <v>1</v>
      </c>
    </row>
    <row r="554" spans="1:16" x14ac:dyDescent="0.25">
      <c r="A554">
        <v>846</v>
      </c>
      <c r="B554" s="85">
        <v>3</v>
      </c>
      <c r="C554" s="1">
        <f t="shared" si="24"/>
        <v>26</v>
      </c>
      <c r="D554" s="1">
        <v>70</v>
      </c>
      <c r="E554" s="1" t="s">
        <v>141</v>
      </c>
      <c r="F554" s="1">
        <v>2</v>
      </c>
      <c r="G554" s="1">
        <v>401</v>
      </c>
      <c r="H554" s="80">
        <f t="shared" si="25"/>
        <v>26.0625</v>
      </c>
      <c r="I554" s="80">
        <f t="shared" si="26"/>
        <v>6.25E-2</v>
      </c>
      <c r="J554" s="1">
        <v>1</v>
      </c>
      <c r="K554" s="1" t="str" cm="1">
        <f t="array" ref="K554">INDEX('dict-rhythm'!$A$1:$B$43,MATCH(TRUE,EXACT(J554,'dict-rhythm'!$A$1:$A$43),0),2)</f>
        <v>16</v>
      </c>
      <c r="L554" s="1" t="str">
        <f>_xlfn.IFNA(VLOOKUP(K554,'dict-rhythm'!$B$1:$C$53,2,0),K554)</f>
        <v>semiquaver</v>
      </c>
      <c r="M554" s="22"/>
      <c r="N554" s="22"/>
      <c r="O554" t="str">
        <f>IF(RIGHT($O$1,1)="#",VLOOKUP(D554,'dict-pitch'!$A$1:$C$50,2,0),VLOOKUP(D554,'dict-pitch'!$A$1:$C$50,3,0))</f>
        <v>A#4</v>
      </c>
      <c r="P554" t="b">
        <f>OR(EXACT(E554,O554),EXACT(E554,VLOOKUP(D554,'dict-pitch'!$A$1:$D$50,3,0)),EXACT(E554,VLOOKUP(D554,'dict-pitch'!$A$1:$D$50,4,0)))</f>
        <v>1</v>
      </c>
    </row>
    <row r="555" spans="1:16" x14ac:dyDescent="0.25">
      <c r="A555">
        <v>846</v>
      </c>
      <c r="B555" s="85">
        <v>3</v>
      </c>
      <c r="C555" s="1">
        <f t="shared" si="24"/>
        <v>26</v>
      </c>
      <c r="D555" s="1">
        <v>69</v>
      </c>
      <c r="E555" s="1" t="s">
        <v>133</v>
      </c>
      <c r="F555" s="1">
        <v>-2</v>
      </c>
      <c r="G555" s="1">
        <v>402</v>
      </c>
      <c r="H555" s="80">
        <f t="shared" si="25"/>
        <v>26.125</v>
      </c>
      <c r="I555" s="80">
        <f t="shared" si="26"/>
        <v>6.25E-2</v>
      </c>
      <c r="J555" s="1">
        <v>1</v>
      </c>
      <c r="K555" s="1" t="str" cm="1">
        <f t="array" ref="K555">INDEX('dict-rhythm'!$A$1:$B$43,MATCH(TRUE,EXACT(J555,'dict-rhythm'!$A$1:$A$43),0),2)</f>
        <v>16</v>
      </c>
      <c r="L555" s="1" t="str">
        <f>_xlfn.IFNA(VLOOKUP(K555,'dict-rhythm'!$B$1:$C$53,2,0),K555)</f>
        <v>semiquaver</v>
      </c>
      <c r="M555" s="22"/>
      <c r="N555" s="22"/>
      <c r="O555" t="str">
        <f>IF(RIGHT($O$1,1)="#",VLOOKUP(D555,'dict-pitch'!$A$1:$C$50,2,0),VLOOKUP(D555,'dict-pitch'!$A$1:$C$50,3,0))</f>
        <v>A4</v>
      </c>
      <c r="P555" t="b">
        <f>OR(EXACT(E555,O555),EXACT(E555,VLOOKUP(D555,'dict-pitch'!$A$1:$D$50,3,0)),EXACT(E555,VLOOKUP(D555,'dict-pitch'!$A$1:$D$50,4,0)))</f>
        <v>1</v>
      </c>
    </row>
    <row r="556" spans="1:16" x14ac:dyDescent="0.25">
      <c r="A556">
        <v>846</v>
      </c>
      <c r="B556" s="85">
        <v>3</v>
      </c>
      <c r="C556" s="1">
        <f t="shared" si="24"/>
        <v>26</v>
      </c>
      <c r="D556" s="1">
        <v>67</v>
      </c>
      <c r="E556" s="1" t="s">
        <v>132</v>
      </c>
      <c r="F556" s="1">
        <v>-2</v>
      </c>
      <c r="G556" s="1">
        <v>403</v>
      </c>
      <c r="H556" s="80">
        <f t="shared" si="25"/>
        <v>26.1875</v>
      </c>
      <c r="I556" s="80">
        <f t="shared" si="26"/>
        <v>6.25E-2</v>
      </c>
      <c r="J556" s="1">
        <v>1</v>
      </c>
      <c r="K556" s="1" t="str" cm="1">
        <f t="array" ref="K556">INDEX('dict-rhythm'!$A$1:$B$43,MATCH(TRUE,EXACT(J556,'dict-rhythm'!$A$1:$A$43),0),2)</f>
        <v>16</v>
      </c>
      <c r="L556" s="1" t="str">
        <f>_xlfn.IFNA(VLOOKUP(K556,'dict-rhythm'!$B$1:$C$53,2,0),K556)</f>
        <v>semiquaver</v>
      </c>
      <c r="M556" s="22"/>
      <c r="N556" s="22"/>
      <c r="O556" t="str">
        <f>IF(RIGHT($O$1,1)="#",VLOOKUP(D556,'dict-pitch'!$A$1:$C$50,2,0),VLOOKUP(D556,'dict-pitch'!$A$1:$C$50,3,0))</f>
        <v>G4</v>
      </c>
      <c r="P556" t="b">
        <f>OR(EXACT(E556,O556),EXACT(E556,VLOOKUP(D556,'dict-pitch'!$A$1:$D$50,3,0)),EXACT(E556,VLOOKUP(D556,'dict-pitch'!$A$1:$D$50,4,0)))</f>
        <v>1</v>
      </c>
    </row>
    <row r="557" spans="1:16" x14ac:dyDescent="0.25">
      <c r="A557">
        <v>846</v>
      </c>
      <c r="B557" s="85">
        <v>3</v>
      </c>
      <c r="C557" s="1">
        <f t="shared" si="24"/>
        <v>26</v>
      </c>
      <c r="D557" s="1">
        <v>65</v>
      </c>
      <c r="E557" s="1" t="s">
        <v>130</v>
      </c>
      <c r="F557" s="1">
        <v>-2</v>
      </c>
      <c r="G557" s="1">
        <v>404</v>
      </c>
      <c r="H557" s="80">
        <f t="shared" si="25"/>
        <v>26.25</v>
      </c>
      <c r="I557" s="80">
        <f t="shared" si="26"/>
        <v>6.25E-2</v>
      </c>
      <c r="J557" s="1">
        <v>1</v>
      </c>
      <c r="K557" s="1" t="str" cm="1">
        <f t="array" ref="K557">INDEX('dict-rhythm'!$A$1:$B$43,MATCH(TRUE,EXACT(J557,'dict-rhythm'!$A$1:$A$43),0),2)</f>
        <v>16</v>
      </c>
      <c r="L557" s="1" t="str">
        <f>_xlfn.IFNA(VLOOKUP(K557,'dict-rhythm'!$B$1:$C$53,2,0),K557)</f>
        <v>semiquaver</v>
      </c>
      <c r="M557" s="22"/>
      <c r="N557" s="22"/>
      <c r="O557" t="str">
        <f>IF(RIGHT($O$1,1)="#",VLOOKUP(D557,'dict-pitch'!$A$1:$C$50,2,0),VLOOKUP(D557,'dict-pitch'!$A$1:$C$50,3,0))</f>
        <v>F4</v>
      </c>
      <c r="P557" t="b">
        <f>OR(EXACT(E557,O557),EXACT(E557,VLOOKUP(D557,'dict-pitch'!$A$1:$D$50,3,0)),EXACT(E557,VLOOKUP(D557,'dict-pitch'!$A$1:$D$50,4,0)))</f>
        <v>1</v>
      </c>
    </row>
    <row r="558" spans="1:16" x14ac:dyDescent="0.25">
      <c r="A558">
        <v>846</v>
      </c>
      <c r="B558" s="85">
        <v>3</v>
      </c>
      <c r="C558" s="1">
        <f t="shared" si="24"/>
        <v>26</v>
      </c>
      <c r="D558" s="1">
        <v>67</v>
      </c>
      <c r="E558" s="1" t="s">
        <v>132</v>
      </c>
      <c r="F558" s="1">
        <v>2</v>
      </c>
      <c r="G558" s="1">
        <v>405</v>
      </c>
      <c r="H558" s="80">
        <f t="shared" si="25"/>
        <v>26.3125</v>
      </c>
      <c r="I558" s="80">
        <f t="shared" si="26"/>
        <v>6.25E-2</v>
      </c>
      <c r="J558" s="1">
        <v>1</v>
      </c>
      <c r="K558" s="1" t="str" cm="1">
        <f t="array" ref="K558">INDEX('dict-rhythm'!$A$1:$B$43,MATCH(TRUE,EXACT(J558,'dict-rhythm'!$A$1:$A$43),0),2)</f>
        <v>16</v>
      </c>
      <c r="L558" s="1" t="str">
        <f>_xlfn.IFNA(VLOOKUP(K558,'dict-rhythm'!$B$1:$C$53,2,0),K558)</f>
        <v>semiquaver</v>
      </c>
      <c r="M558" s="22"/>
      <c r="N558" s="22"/>
      <c r="O558" t="str">
        <f>IF(RIGHT($O$1,1)="#",VLOOKUP(D558,'dict-pitch'!$A$1:$C$50,2,0),VLOOKUP(D558,'dict-pitch'!$A$1:$C$50,3,0))</f>
        <v>G4</v>
      </c>
      <c r="P558" t="b">
        <f>OR(EXACT(E558,O558),EXACT(E558,VLOOKUP(D558,'dict-pitch'!$A$1:$D$50,3,0)),EXACT(E558,VLOOKUP(D558,'dict-pitch'!$A$1:$D$50,4,0)))</f>
        <v>1</v>
      </c>
    </row>
    <row r="559" spans="1:16" x14ac:dyDescent="0.25">
      <c r="A559">
        <v>846</v>
      </c>
      <c r="B559" s="85">
        <v>3</v>
      </c>
      <c r="C559" s="1">
        <f t="shared" si="24"/>
        <v>26</v>
      </c>
      <c r="D559" s="1">
        <v>65</v>
      </c>
      <c r="E559" s="1" t="s">
        <v>130</v>
      </c>
      <c r="F559" s="1">
        <v>-2</v>
      </c>
      <c r="G559" s="1">
        <v>406</v>
      </c>
      <c r="H559" s="80">
        <f t="shared" si="25"/>
        <v>26.375</v>
      </c>
      <c r="I559" s="80">
        <f t="shared" si="26"/>
        <v>6.25E-2</v>
      </c>
      <c r="J559" s="1">
        <v>1</v>
      </c>
      <c r="K559" s="1" t="str" cm="1">
        <f t="array" ref="K559">INDEX('dict-rhythm'!$A$1:$B$43,MATCH(TRUE,EXACT(J559,'dict-rhythm'!$A$1:$A$43),0),2)</f>
        <v>16</v>
      </c>
      <c r="L559" s="1" t="str">
        <f>_xlfn.IFNA(VLOOKUP(K559,'dict-rhythm'!$B$1:$C$53,2,0),K559)</f>
        <v>semiquaver</v>
      </c>
      <c r="M559" s="22"/>
      <c r="N559" s="22"/>
      <c r="O559" t="str">
        <f>IF(RIGHT($O$1,1)="#",VLOOKUP(D559,'dict-pitch'!$A$1:$C$50,2,0),VLOOKUP(D559,'dict-pitch'!$A$1:$C$50,3,0))</f>
        <v>F4</v>
      </c>
      <c r="P559" t="b">
        <f>OR(EXACT(E559,O559),EXACT(E559,VLOOKUP(D559,'dict-pitch'!$A$1:$D$50,3,0)),EXACT(E559,VLOOKUP(D559,'dict-pitch'!$A$1:$D$50,4,0)))</f>
        <v>1</v>
      </c>
    </row>
    <row r="560" spans="1:16" x14ac:dyDescent="0.25">
      <c r="A560">
        <v>846</v>
      </c>
      <c r="B560" s="85">
        <v>3</v>
      </c>
      <c r="C560" s="1">
        <f t="shared" si="24"/>
        <v>26</v>
      </c>
      <c r="D560" s="1">
        <v>64</v>
      </c>
      <c r="E560" s="1" t="s">
        <v>127</v>
      </c>
      <c r="F560" s="1">
        <v>-2</v>
      </c>
      <c r="G560" s="1">
        <v>407</v>
      </c>
      <c r="H560" s="80">
        <f t="shared" si="25"/>
        <v>26.4375</v>
      </c>
      <c r="I560" s="80">
        <f t="shared" si="26"/>
        <v>6.25E-2</v>
      </c>
      <c r="J560" s="1">
        <v>1</v>
      </c>
      <c r="K560" s="1" t="str" cm="1">
        <f t="array" ref="K560">INDEX('dict-rhythm'!$A$1:$B$43,MATCH(TRUE,EXACT(J560,'dict-rhythm'!$A$1:$A$43),0),2)</f>
        <v>16</v>
      </c>
      <c r="L560" s="1" t="str">
        <f>_xlfn.IFNA(VLOOKUP(K560,'dict-rhythm'!$B$1:$C$53,2,0),K560)</f>
        <v>semiquaver</v>
      </c>
      <c r="M560" s="22"/>
      <c r="N560" s="22"/>
      <c r="O560" t="str">
        <f>IF(RIGHT($O$1,1)="#",VLOOKUP(D560,'dict-pitch'!$A$1:$C$50,2,0),VLOOKUP(D560,'dict-pitch'!$A$1:$C$50,3,0))</f>
        <v>E4</v>
      </c>
      <c r="P560" t="b">
        <f>OR(EXACT(E560,O560),EXACT(E560,VLOOKUP(D560,'dict-pitch'!$A$1:$D$50,3,0)),EXACT(E560,VLOOKUP(D560,'dict-pitch'!$A$1:$D$50,4,0)))</f>
        <v>1</v>
      </c>
    </row>
    <row r="561" spans="1:16" x14ac:dyDescent="0.25">
      <c r="A561">
        <v>846</v>
      </c>
      <c r="B561" s="85">
        <v>3</v>
      </c>
      <c r="C561" s="1">
        <f t="shared" si="24"/>
        <v>26</v>
      </c>
      <c r="D561" s="1">
        <v>62</v>
      </c>
      <c r="E561" s="1" t="s">
        <v>122</v>
      </c>
      <c r="F561" s="1">
        <v>-2</v>
      </c>
      <c r="G561" s="1">
        <v>408</v>
      </c>
      <c r="H561" s="80">
        <f t="shared" si="25"/>
        <v>26.5</v>
      </c>
      <c r="I561" s="80">
        <f t="shared" si="26"/>
        <v>0.4375</v>
      </c>
      <c r="J561" s="1">
        <v>7</v>
      </c>
      <c r="K561" s="1" t="str" cm="1">
        <f t="array" ref="K561">INDEX('dict-rhythm'!$A$1:$B$43,MATCH(TRUE,EXACT(J561,'dict-rhythm'!$A$1:$A$43),0),2)</f>
        <v>4+8.</v>
      </c>
      <c r="L561" s="1" t="str">
        <f>_xlfn.IFNA(VLOOKUP(K561,'dict-rhythm'!$B$1:$C$53,2,0),K561)</f>
        <v>crotchet + dotted quaver</v>
      </c>
      <c r="M561" s="22"/>
      <c r="N561" s="22"/>
      <c r="O561" t="str">
        <f>IF(RIGHT($O$1,1)="#",VLOOKUP(D561,'dict-pitch'!$A$1:$C$50,2,0),VLOOKUP(D561,'dict-pitch'!$A$1:$C$50,3,0))</f>
        <v>D4</v>
      </c>
      <c r="P561" t="b">
        <f>OR(EXACT(E561,O561),EXACT(E561,VLOOKUP(D561,'dict-pitch'!$A$1:$D$50,3,0)),EXACT(E561,VLOOKUP(D561,'dict-pitch'!$A$1:$D$50,4,0)))</f>
        <v>1</v>
      </c>
    </row>
    <row r="562" spans="1:16" x14ac:dyDescent="0.25">
      <c r="A562">
        <v>846</v>
      </c>
      <c r="B562" s="85">
        <v>3</v>
      </c>
      <c r="C562" s="1">
        <f t="shared" si="24"/>
        <v>26</v>
      </c>
      <c r="D562" s="1">
        <v>67</v>
      </c>
      <c r="E562" s="1" t="s">
        <v>132</v>
      </c>
      <c r="F562" s="1">
        <v>4</v>
      </c>
      <c r="G562" s="1">
        <v>415</v>
      </c>
      <c r="H562" s="80">
        <f t="shared" si="25"/>
        <v>26.9375</v>
      </c>
      <c r="I562" s="80">
        <f t="shared" si="26"/>
        <v>6.25E-2</v>
      </c>
      <c r="J562" s="1">
        <v>1</v>
      </c>
      <c r="K562" s="1" t="str" cm="1">
        <f t="array" ref="K562">INDEX('dict-rhythm'!$A$1:$B$43,MATCH(TRUE,EXACT(J562,'dict-rhythm'!$A$1:$A$43),0),2)</f>
        <v>16</v>
      </c>
      <c r="L562" s="1" t="str">
        <f>_xlfn.IFNA(VLOOKUP(K562,'dict-rhythm'!$B$1:$C$53,2,0),K562)</f>
        <v>semiquaver</v>
      </c>
      <c r="M562" s="23"/>
      <c r="N562" s="23"/>
      <c r="O562" t="str">
        <f>IF(RIGHT($O$1,1)="#",VLOOKUP(D562,'dict-pitch'!$A$1:$C$50,2,0),VLOOKUP(D562,'dict-pitch'!$A$1:$C$50,3,0))</f>
        <v>G4</v>
      </c>
      <c r="P562" t="b">
        <f>OR(EXACT(E562,O562),EXACT(E562,VLOOKUP(D562,'dict-pitch'!$A$1:$D$50,3,0)),EXACT(E562,VLOOKUP(D562,'dict-pitch'!$A$1:$D$50,4,0)))</f>
        <v>1</v>
      </c>
    </row>
    <row r="563" spans="1:16" x14ac:dyDescent="0.25">
      <c r="A563">
        <v>846</v>
      </c>
      <c r="B563" s="85">
        <v>3</v>
      </c>
      <c r="C563" s="1">
        <f t="shared" si="24"/>
        <v>27</v>
      </c>
      <c r="D563" s="1">
        <v>69</v>
      </c>
      <c r="E563" s="1" t="s">
        <v>133</v>
      </c>
      <c r="F563" s="1">
        <v>2</v>
      </c>
      <c r="G563" s="1">
        <v>416</v>
      </c>
      <c r="H563" s="80">
        <f t="shared" si="25"/>
        <v>27</v>
      </c>
      <c r="I563" s="80">
        <f t="shared" si="26"/>
        <v>0.25</v>
      </c>
      <c r="J563" s="1">
        <v>4</v>
      </c>
      <c r="K563" s="1" t="str" cm="1">
        <f t="array" ref="K563">INDEX('dict-rhythm'!$A$1:$B$43,MATCH(TRUE,EXACT(J563,'dict-rhythm'!$A$1:$A$43),0),2)</f>
        <v>4</v>
      </c>
      <c r="L563" s="1" t="str">
        <f>_xlfn.IFNA(VLOOKUP(K563,'dict-rhythm'!$B$1:$C$53,2,0),K563)</f>
        <v>crotchet</v>
      </c>
      <c r="M563" s="24"/>
      <c r="N563" s="24"/>
      <c r="O563" t="str">
        <f>IF(RIGHT($O$1,1)="#",VLOOKUP(D563,'dict-pitch'!$A$1:$C$50,2,0),VLOOKUP(D563,'dict-pitch'!$A$1:$C$50,3,0))</f>
        <v>A4</v>
      </c>
      <c r="P563" t="b">
        <f>OR(EXACT(E563,O563),EXACT(E563,VLOOKUP(D563,'dict-pitch'!$A$1:$D$50,3,0)),EXACT(E563,VLOOKUP(D563,'dict-pitch'!$A$1:$D$50,4,0)))</f>
        <v>1</v>
      </c>
    </row>
    <row r="564" spans="1:16" x14ac:dyDescent="0.25">
      <c r="A564">
        <v>846</v>
      </c>
      <c r="B564" s="85">
        <v>3</v>
      </c>
      <c r="C564" s="1">
        <f t="shared" si="24"/>
        <v>27</v>
      </c>
      <c r="D564" s="1">
        <v>0</v>
      </c>
      <c r="E564" s="1" t="s">
        <v>108</v>
      </c>
      <c r="F564" s="1">
        <v>0</v>
      </c>
      <c r="G564" s="1">
        <v>420</v>
      </c>
      <c r="H564" s="80">
        <f t="shared" si="25"/>
        <v>27.25</v>
      </c>
      <c r="I564" s="80">
        <f t="shared" si="26"/>
        <v>6.25E-2</v>
      </c>
      <c r="J564" s="1">
        <v>1</v>
      </c>
      <c r="K564" s="1" t="str" cm="1">
        <f t="array" ref="K564">INDEX('dict-rhythm'!$A$1:$B$43,MATCH(TRUE,EXACT(J564,'dict-rhythm'!$A$1:$A$43),0),2)</f>
        <v>16</v>
      </c>
      <c r="L564" s="1" t="str">
        <f>_xlfn.IFNA(VLOOKUP(K564,'dict-rhythm'!$B$1:$C$53,2,0),K564)</f>
        <v>semiquaver</v>
      </c>
      <c r="M564" s="22"/>
      <c r="N564" s="22"/>
      <c r="O564" t="str">
        <f>IF(RIGHT($O$1,1)="#",VLOOKUP(D564,'dict-pitch'!$A$1:$C$50,2,0),VLOOKUP(D564,'dict-pitch'!$A$1:$C$50,3,0))</f>
        <v>r</v>
      </c>
      <c r="P564" t="b">
        <f>OR(EXACT(E564,O564),EXACT(E564,VLOOKUP(D564,'dict-pitch'!$A$1:$D$50,3,0)),EXACT(E564,VLOOKUP(D564,'dict-pitch'!$A$1:$D$50,4,0)))</f>
        <v>1</v>
      </c>
    </row>
    <row r="565" spans="1:16" x14ac:dyDescent="0.25">
      <c r="A565">
        <v>846</v>
      </c>
      <c r="B565" s="85">
        <v>3</v>
      </c>
      <c r="C565" s="1">
        <f t="shared" si="24"/>
        <v>27</v>
      </c>
      <c r="D565" s="1">
        <v>77</v>
      </c>
      <c r="E565" s="1" t="s">
        <v>142</v>
      </c>
      <c r="F565" s="84">
        <v>0</v>
      </c>
      <c r="G565" s="1">
        <v>421</v>
      </c>
      <c r="H565" s="80">
        <f t="shared" si="25"/>
        <v>27.3125</v>
      </c>
      <c r="I565" s="80">
        <f t="shared" si="26"/>
        <v>6.25E-2</v>
      </c>
      <c r="J565" s="1">
        <v>1</v>
      </c>
      <c r="K565" s="1" t="str" cm="1">
        <f t="array" ref="K565">INDEX('dict-rhythm'!$A$1:$B$43,MATCH(TRUE,EXACT(J565,'dict-rhythm'!$A$1:$A$43),0),2)</f>
        <v>16</v>
      </c>
      <c r="L565" s="1" t="str">
        <f>_xlfn.IFNA(VLOOKUP(K565,'dict-rhythm'!$B$1:$C$53,2,0),K565)</f>
        <v>semiquaver</v>
      </c>
      <c r="M565" s="22"/>
      <c r="N565" s="22"/>
      <c r="O565" t="str">
        <f>IF(RIGHT($O$1,1)="#",VLOOKUP(D565,'dict-pitch'!$A$1:$C$50,2,0),VLOOKUP(D565,'dict-pitch'!$A$1:$C$50,3,0))</f>
        <v>F5</v>
      </c>
      <c r="P565" t="b">
        <f>OR(EXACT(E565,O565),EXACT(E565,VLOOKUP(D565,'dict-pitch'!$A$1:$D$50,3,0)),EXACT(E565,VLOOKUP(D565,'dict-pitch'!$A$1:$D$50,4,0)))</f>
        <v>1</v>
      </c>
    </row>
    <row r="566" spans="1:16" x14ac:dyDescent="0.25">
      <c r="A566">
        <v>846</v>
      </c>
      <c r="B566" s="85">
        <v>3</v>
      </c>
      <c r="C566" s="1">
        <f t="shared" si="24"/>
        <v>27</v>
      </c>
      <c r="D566" s="1">
        <v>74</v>
      </c>
      <c r="E566" s="1" t="s">
        <v>136</v>
      </c>
      <c r="F566" s="84">
        <v>-3</v>
      </c>
      <c r="G566" s="1">
        <v>422</v>
      </c>
      <c r="H566" s="80">
        <f t="shared" si="25"/>
        <v>27.375</v>
      </c>
      <c r="I566" s="80">
        <f t="shared" si="26"/>
        <v>0.125</v>
      </c>
      <c r="J566" s="1">
        <v>2</v>
      </c>
      <c r="K566" s="1" t="str" cm="1">
        <f t="array" ref="K566">INDEX('dict-rhythm'!$A$1:$B$43,MATCH(TRUE,EXACT(J566,'dict-rhythm'!$A$1:$A$43),0),2)</f>
        <v>8</v>
      </c>
      <c r="L566" s="1" t="str">
        <f>_xlfn.IFNA(VLOOKUP(K566,'dict-rhythm'!$B$1:$C$53,2,0),K566)</f>
        <v>quaver note</v>
      </c>
      <c r="M566" s="22"/>
      <c r="N566" s="22"/>
      <c r="O566" t="str">
        <f>IF(RIGHT($O$1,1)="#",VLOOKUP(D566,'dict-pitch'!$A$1:$C$50,2,0),VLOOKUP(D566,'dict-pitch'!$A$1:$C$50,3,0))</f>
        <v>D5</v>
      </c>
      <c r="P566" t="b">
        <f>OR(EXACT(E566,O566),EXACT(E566,VLOOKUP(D566,'dict-pitch'!$A$1:$D$50,3,0)),EXACT(E566,VLOOKUP(D566,'dict-pitch'!$A$1:$D$50,4,0)))</f>
        <v>1</v>
      </c>
    </row>
    <row r="567" spans="1:16" x14ac:dyDescent="0.25">
      <c r="A567">
        <v>846</v>
      </c>
      <c r="B567" s="85">
        <v>3</v>
      </c>
      <c r="C567" s="1">
        <f t="shared" si="24"/>
        <v>27</v>
      </c>
      <c r="D567" s="1">
        <v>79</v>
      </c>
      <c r="E567" s="1" t="s">
        <v>139</v>
      </c>
      <c r="F567" s="84">
        <v>4</v>
      </c>
      <c r="G567" s="1">
        <v>424</v>
      </c>
      <c r="H567" s="80">
        <f t="shared" si="25"/>
        <v>27.5</v>
      </c>
      <c r="I567" s="80">
        <f t="shared" si="26"/>
        <v>0.5</v>
      </c>
      <c r="J567" s="1">
        <v>8</v>
      </c>
      <c r="K567" s="1" t="str" cm="1">
        <f t="array" ref="K567">INDEX('dict-rhythm'!$A$1:$B$43,MATCH(TRUE,EXACT(J567,'dict-rhythm'!$A$1:$A$43),0),2)</f>
        <v>2</v>
      </c>
      <c r="L567" s="1" t="str">
        <f>_xlfn.IFNA(VLOOKUP(K567,'dict-rhythm'!$B$1:$C$53,2,0),K567)</f>
        <v>minim</v>
      </c>
      <c r="M567" s="23"/>
      <c r="N567" s="23"/>
      <c r="O567" t="str">
        <f>IF(RIGHT($O$1,1)="#",VLOOKUP(D567,'dict-pitch'!$A$1:$C$50,2,0),VLOOKUP(D567,'dict-pitch'!$A$1:$C$50,3,0))</f>
        <v>G5</v>
      </c>
      <c r="P567" t="b">
        <f>OR(EXACT(E567,O567),EXACT(E567,VLOOKUP(D567,'dict-pitch'!$A$1:$D$50,3,0)),EXACT(E567,VLOOKUP(D567,'dict-pitch'!$A$1:$D$50,4,0)))</f>
        <v>1</v>
      </c>
    </row>
    <row r="568" spans="1:16" x14ac:dyDescent="0.25">
      <c r="A568">
        <v>846</v>
      </c>
      <c r="B568" s="85">
        <v>4</v>
      </c>
      <c r="C568" s="1">
        <f t="shared" si="24"/>
        <v>1</v>
      </c>
      <c r="D568" s="1">
        <v>0</v>
      </c>
      <c r="E568" s="1" t="s">
        <v>108</v>
      </c>
      <c r="F568" s="1">
        <v>0</v>
      </c>
      <c r="G568" s="1">
        <v>0</v>
      </c>
      <c r="H568" s="80">
        <f t="shared" si="25"/>
        <v>1</v>
      </c>
      <c r="I568" s="80">
        <f t="shared" si="26"/>
        <v>1</v>
      </c>
      <c r="J568" s="1">
        <v>16</v>
      </c>
      <c r="K568" s="1" t="str" cm="1">
        <f t="array" ref="K568">INDEX('dict-rhythm'!$A$1:$B$43,MATCH(TRUE,EXACT(J568,'dict-rhythm'!$A$1:$A$43),0),2)</f>
        <v>1</v>
      </c>
      <c r="L568" s="1" t="str">
        <f>_xlfn.IFNA(VLOOKUP(K568,'dict-rhythm'!$B$1:$C$53,2,0),K568)</f>
        <v>semibreve</v>
      </c>
      <c r="M568" s="18"/>
      <c r="N568" s="18"/>
      <c r="O568" t="str">
        <f>IF(RIGHT($O$1,1)="#",VLOOKUP(D568,'dict-pitch'!$A$1:$C$50,2,0),VLOOKUP(D568,'dict-pitch'!$A$1:$C$50,3,0))</f>
        <v>r</v>
      </c>
      <c r="P568" t="b">
        <f>OR(EXACT(E568,O568),EXACT(E568,VLOOKUP(D568,'dict-pitch'!$A$1:$D$50,3,0)),EXACT(E568,VLOOKUP(D568,'dict-pitch'!$A$1:$D$50,4,0)))</f>
        <v>1</v>
      </c>
    </row>
    <row r="569" spans="1:16" x14ac:dyDescent="0.25">
      <c r="A569">
        <v>846</v>
      </c>
      <c r="B569" s="85">
        <v>4</v>
      </c>
      <c r="C569" s="1">
        <f t="shared" si="24"/>
        <v>2</v>
      </c>
      <c r="D569" s="1">
        <v>0</v>
      </c>
      <c r="E569" s="1" t="s">
        <v>108</v>
      </c>
      <c r="F569" s="1">
        <v>0</v>
      </c>
      <c r="G569" s="1">
        <v>16</v>
      </c>
      <c r="H569" s="80">
        <f t="shared" si="25"/>
        <v>2</v>
      </c>
      <c r="I569" s="80">
        <f t="shared" si="26"/>
        <v>0.5</v>
      </c>
      <c r="J569" s="1">
        <v>8</v>
      </c>
      <c r="K569" s="1" t="str" cm="1">
        <f t="array" ref="K569">INDEX('dict-rhythm'!$A$1:$B$43,MATCH(TRUE,EXACT(J569,'dict-rhythm'!$A$1:$A$43),0),2)</f>
        <v>2</v>
      </c>
      <c r="L569" s="1" t="str">
        <f>_xlfn.IFNA(VLOOKUP(K569,'dict-rhythm'!$B$1:$C$53,2,0),K569)</f>
        <v>minim</v>
      </c>
      <c r="M569" s="19"/>
      <c r="N569" s="19"/>
      <c r="O569" t="str">
        <f>IF(RIGHT($O$1,1)="#",VLOOKUP(D569,'dict-pitch'!$A$1:$C$50,2,0),VLOOKUP(D569,'dict-pitch'!$A$1:$C$50,3,0))</f>
        <v>r</v>
      </c>
      <c r="P569" t="b">
        <f>OR(EXACT(E569,O569),EXACT(E569,VLOOKUP(D569,'dict-pitch'!$A$1:$D$50,3,0)),EXACT(E569,VLOOKUP(D569,'dict-pitch'!$A$1:$D$50,4,0)))</f>
        <v>1</v>
      </c>
    </row>
    <row r="570" spans="1:16" x14ac:dyDescent="0.25">
      <c r="A570">
        <v>846</v>
      </c>
      <c r="B570" s="85">
        <v>4</v>
      </c>
      <c r="C570" s="1">
        <f t="shared" si="24"/>
        <v>2</v>
      </c>
      <c r="D570" s="1">
        <v>0</v>
      </c>
      <c r="E570" s="1" t="s">
        <v>108</v>
      </c>
      <c r="F570" s="1">
        <v>0</v>
      </c>
      <c r="G570" s="1">
        <v>24</v>
      </c>
      <c r="H570" s="80">
        <f t="shared" si="25"/>
        <v>2.5</v>
      </c>
      <c r="I570" s="80">
        <f t="shared" si="26"/>
        <v>0.125</v>
      </c>
      <c r="J570" s="1">
        <v>2</v>
      </c>
      <c r="K570" s="1" t="str" cm="1">
        <f t="array" ref="K570">INDEX('dict-rhythm'!$A$1:$B$43,MATCH(TRUE,EXACT(J570,'dict-rhythm'!$A$1:$A$43),0),2)</f>
        <v>8</v>
      </c>
      <c r="L570" s="1" t="str">
        <f>_xlfn.IFNA(VLOOKUP(K570,'dict-rhythm'!$B$1:$C$53,2,0),K570)</f>
        <v>quaver note</v>
      </c>
      <c r="M570" s="20"/>
      <c r="N570" s="20"/>
      <c r="O570" t="str">
        <f>IF(RIGHT($O$1,1)="#",VLOOKUP(D570,'dict-pitch'!$A$1:$C$50,2,0),VLOOKUP(D570,'dict-pitch'!$A$1:$C$50,3,0))</f>
        <v>r</v>
      </c>
      <c r="P570" t="b">
        <f>OR(EXACT(E570,O570),EXACT(E570,VLOOKUP(D570,'dict-pitch'!$A$1:$D$50,3,0)),EXACT(E570,VLOOKUP(D570,'dict-pitch'!$A$1:$D$50,4,0)))</f>
        <v>1</v>
      </c>
    </row>
    <row r="571" spans="1:16" x14ac:dyDescent="0.25">
      <c r="A571">
        <v>846</v>
      </c>
      <c r="B571" s="85">
        <v>4</v>
      </c>
      <c r="C571" s="1">
        <f t="shared" si="24"/>
        <v>2</v>
      </c>
      <c r="D571" s="1">
        <v>67</v>
      </c>
      <c r="E571" s="1" t="s">
        <v>132</v>
      </c>
      <c r="F571" s="1">
        <v>0</v>
      </c>
      <c r="G571" s="1">
        <v>26</v>
      </c>
      <c r="H571" s="80">
        <f t="shared" si="25"/>
        <v>2.625</v>
      </c>
      <c r="I571" s="80">
        <f t="shared" si="26"/>
        <v>0.125</v>
      </c>
      <c r="J571" s="1">
        <v>2</v>
      </c>
      <c r="K571" s="1" t="str" cm="1">
        <f t="array" ref="K571">INDEX('dict-rhythm'!$A$1:$B$43,MATCH(TRUE,EXACT(J571,'dict-rhythm'!$A$1:$A$43),0),2)</f>
        <v>8</v>
      </c>
      <c r="L571" s="1" t="str">
        <f>_xlfn.IFNA(VLOOKUP(K571,'dict-rhythm'!$B$1:$C$53,2,0),K571)</f>
        <v>quaver note</v>
      </c>
      <c r="M571" s="21" t="s">
        <v>7</v>
      </c>
      <c r="N571" s="21" t="s">
        <v>7</v>
      </c>
      <c r="O571" t="str">
        <f>IF(RIGHT($O$1,1)="#",VLOOKUP(D571,'dict-pitch'!$A$1:$C$50,2,0),VLOOKUP(D571,'dict-pitch'!$A$1:$C$50,3,0))</f>
        <v>G4</v>
      </c>
      <c r="P571" t="b">
        <f>OR(EXACT(E571,O571),EXACT(E571,VLOOKUP(D571,'dict-pitch'!$A$1:$D$50,3,0)),EXACT(E571,VLOOKUP(D571,'dict-pitch'!$A$1:$D$50,4,0)))</f>
        <v>1</v>
      </c>
    </row>
    <row r="572" spans="1:16" x14ac:dyDescent="0.25">
      <c r="A572">
        <v>846</v>
      </c>
      <c r="B572" s="85">
        <v>4</v>
      </c>
      <c r="C572" s="1">
        <f t="shared" si="24"/>
        <v>2</v>
      </c>
      <c r="D572" s="1">
        <v>69</v>
      </c>
      <c r="E572" s="1" t="s">
        <v>133</v>
      </c>
      <c r="F572" s="1">
        <v>2</v>
      </c>
      <c r="G572" s="1">
        <v>28</v>
      </c>
      <c r="H572" s="80">
        <f t="shared" si="25"/>
        <v>2.75</v>
      </c>
      <c r="I572" s="80">
        <f t="shared" si="26"/>
        <v>0.125</v>
      </c>
      <c r="J572" s="1">
        <v>2</v>
      </c>
      <c r="K572" s="1" t="str" cm="1">
        <f t="array" ref="K572">INDEX('dict-rhythm'!$A$1:$B$43,MATCH(TRUE,EXACT(J572,'dict-rhythm'!$A$1:$A$43),0),2)</f>
        <v>8</v>
      </c>
      <c r="L572" s="1" t="str">
        <f>_xlfn.IFNA(VLOOKUP(K572,'dict-rhythm'!$B$1:$C$53,2,0),K572)</f>
        <v>quaver note</v>
      </c>
      <c r="M572" s="21" t="s">
        <v>7</v>
      </c>
      <c r="N572" s="21" t="s">
        <v>7</v>
      </c>
      <c r="O572" t="str">
        <f>IF(RIGHT($O$1,1)="#",VLOOKUP(D572,'dict-pitch'!$A$1:$C$50,2,0),VLOOKUP(D572,'dict-pitch'!$A$1:$C$50,3,0))</f>
        <v>A4</v>
      </c>
      <c r="P572" t="b">
        <f>OR(EXACT(E572,O572),EXACT(E572,VLOOKUP(D572,'dict-pitch'!$A$1:$D$50,3,0)),EXACT(E572,VLOOKUP(D572,'dict-pitch'!$A$1:$D$50,4,0)))</f>
        <v>1</v>
      </c>
    </row>
    <row r="573" spans="1:16" x14ac:dyDescent="0.25">
      <c r="A573">
        <v>846</v>
      </c>
      <c r="B573" s="85">
        <v>4</v>
      </c>
      <c r="C573" s="1">
        <f t="shared" si="24"/>
        <v>2</v>
      </c>
      <c r="D573" s="1">
        <v>71</v>
      </c>
      <c r="E573" s="1" t="s">
        <v>134</v>
      </c>
      <c r="F573" s="1">
        <v>2</v>
      </c>
      <c r="G573" s="1">
        <v>30</v>
      </c>
      <c r="H573" s="80">
        <f t="shared" si="25"/>
        <v>2.875</v>
      </c>
      <c r="I573" s="80">
        <f t="shared" si="26"/>
        <v>0.125</v>
      </c>
      <c r="J573" s="1">
        <v>2</v>
      </c>
      <c r="K573" s="1" t="str" cm="1">
        <f t="array" ref="K573">INDEX('dict-rhythm'!$A$1:$B$43,MATCH(TRUE,EXACT(J573,'dict-rhythm'!$A$1:$A$43),0),2)</f>
        <v>8</v>
      </c>
      <c r="L573" s="1" t="str">
        <f>_xlfn.IFNA(VLOOKUP(K573,'dict-rhythm'!$B$1:$C$53,2,0),K573)</f>
        <v>quaver note</v>
      </c>
      <c r="M573" s="21" t="s">
        <v>7</v>
      </c>
      <c r="N573" s="21" t="s">
        <v>7</v>
      </c>
      <c r="O573" t="str">
        <f>IF(RIGHT($O$1,1)="#",VLOOKUP(D573,'dict-pitch'!$A$1:$C$50,2,0),VLOOKUP(D573,'dict-pitch'!$A$1:$C$50,3,0))</f>
        <v>B4</v>
      </c>
      <c r="P573" t="b">
        <f>OR(EXACT(E573,O573),EXACT(E573,VLOOKUP(D573,'dict-pitch'!$A$1:$D$50,3,0)),EXACT(E573,VLOOKUP(D573,'dict-pitch'!$A$1:$D$50,4,0)))</f>
        <v>1</v>
      </c>
    </row>
    <row r="574" spans="1:16" x14ac:dyDescent="0.25">
      <c r="A574">
        <v>846</v>
      </c>
      <c r="B574" s="85">
        <v>4</v>
      </c>
      <c r="C574" s="1">
        <f t="shared" si="24"/>
        <v>3</v>
      </c>
      <c r="D574" s="1">
        <v>72</v>
      </c>
      <c r="E574" s="1" t="s">
        <v>135</v>
      </c>
      <c r="F574" s="1">
        <v>2</v>
      </c>
      <c r="G574" s="1">
        <v>32</v>
      </c>
      <c r="H574" s="80">
        <f t="shared" si="25"/>
        <v>3</v>
      </c>
      <c r="I574" s="80">
        <f t="shared" si="26"/>
        <v>0.1875</v>
      </c>
      <c r="J574" s="1">
        <v>3</v>
      </c>
      <c r="K574" s="1" t="str" cm="1">
        <f t="array" ref="K574">INDEX('dict-rhythm'!$A$1:$B$43,MATCH(TRUE,EXACT(J574,'dict-rhythm'!$A$1:$A$43),0),2)</f>
        <v>8.</v>
      </c>
      <c r="L574" s="1" t="str">
        <f>_xlfn.IFNA(VLOOKUP(K574,'dict-rhythm'!$B$1:$C$53,2,0),K574)</f>
        <v>dotted quaver</v>
      </c>
      <c r="M574" s="21" t="s">
        <v>7</v>
      </c>
      <c r="N574" s="21" t="s">
        <v>7</v>
      </c>
      <c r="O574" t="str">
        <f>IF(RIGHT($O$1,1)="#",VLOOKUP(D574,'dict-pitch'!$A$1:$C$50,2,0),VLOOKUP(D574,'dict-pitch'!$A$1:$C$50,3,0))</f>
        <v>C5</v>
      </c>
      <c r="P574" t="b">
        <f>OR(EXACT(E574,O574),EXACT(E574,VLOOKUP(D574,'dict-pitch'!$A$1:$D$50,3,0)),EXACT(E574,VLOOKUP(D574,'dict-pitch'!$A$1:$D$50,4,0)))</f>
        <v>1</v>
      </c>
    </row>
    <row r="575" spans="1:16" x14ac:dyDescent="0.25">
      <c r="A575">
        <v>846</v>
      </c>
      <c r="B575" s="85">
        <v>4</v>
      </c>
      <c r="C575" s="1">
        <f t="shared" si="24"/>
        <v>3</v>
      </c>
      <c r="D575" s="1">
        <v>74</v>
      </c>
      <c r="E575" s="1" t="s">
        <v>136</v>
      </c>
      <c r="F575" s="1">
        <v>2</v>
      </c>
      <c r="G575" s="1">
        <v>35</v>
      </c>
      <c r="H575" s="80">
        <f t="shared" si="25"/>
        <v>3.1875</v>
      </c>
      <c r="I575" s="80">
        <f t="shared" si="26"/>
        <v>3.125E-2</v>
      </c>
      <c r="J575" s="1">
        <v>0.5</v>
      </c>
      <c r="K575" s="1" t="str" cm="1">
        <f t="array" ref="K575">INDEX('dict-rhythm'!$A$1:$B$43,MATCH(TRUE,EXACT(J575,'dict-rhythm'!$A$1:$A$43),0),2)</f>
        <v>32</v>
      </c>
      <c r="L575" s="1" t="str">
        <f>_xlfn.IFNA(VLOOKUP(K575,'dict-rhythm'!$B$1:$C$53,2,0),K575)</f>
        <v>demisemiquaver</v>
      </c>
      <c r="M575" s="21" t="s">
        <v>7</v>
      </c>
      <c r="N575" s="21" t="s">
        <v>7</v>
      </c>
      <c r="O575" t="str">
        <f>IF(RIGHT($O$1,1)="#",VLOOKUP(D575,'dict-pitch'!$A$1:$C$50,2,0),VLOOKUP(D575,'dict-pitch'!$A$1:$C$50,3,0))</f>
        <v>D5</v>
      </c>
      <c r="P575" t="b">
        <f>OR(EXACT(E575,O575),EXACT(E575,VLOOKUP(D575,'dict-pitch'!$A$1:$D$50,3,0)),EXACT(E575,VLOOKUP(D575,'dict-pitch'!$A$1:$D$50,4,0)))</f>
        <v>1</v>
      </c>
    </row>
    <row r="576" spans="1:16" x14ac:dyDescent="0.25">
      <c r="A576">
        <v>846</v>
      </c>
      <c r="B576" s="85">
        <v>4</v>
      </c>
      <c r="C576" s="1">
        <f t="shared" si="24"/>
        <v>3</v>
      </c>
      <c r="D576" s="1">
        <v>72</v>
      </c>
      <c r="E576" s="1" t="s">
        <v>135</v>
      </c>
      <c r="F576" s="1">
        <v>-2</v>
      </c>
      <c r="G576" s="1">
        <v>35.5</v>
      </c>
      <c r="H576" s="80">
        <f t="shared" si="25"/>
        <v>3.21875</v>
      </c>
      <c r="I576" s="80">
        <f t="shared" si="26"/>
        <v>3.125E-2</v>
      </c>
      <c r="J576" s="1">
        <v>0.5</v>
      </c>
      <c r="K576" s="1" t="str" cm="1">
        <f t="array" ref="K576">INDEX('dict-rhythm'!$A$1:$B$43,MATCH(TRUE,EXACT(J576,'dict-rhythm'!$A$1:$A$43),0),2)</f>
        <v>32</v>
      </c>
      <c r="L576" s="1" t="str">
        <f>_xlfn.IFNA(VLOOKUP(K576,'dict-rhythm'!$B$1:$C$53,2,0),K576)</f>
        <v>demisemiquaver</v>
      </c>
      <c r="M576" s="21" t="s">
        <v>7</v>
      </c>
      <c r="N576" s="21" t="s">
        <v>7</v>
      </c>
      <c r="O576" t="str">
        <f>IF(RIGHT($O$1,1)="#",VLOOKUP(D576,'dict-pitch'!$A$1:$C$50,2,0),VLOOKUP(D576,'dict-pitch'!$A$1:$C$50,3,0))</f>
        <v>C5</v>
      </c>
      <c r="P576" t="b">
        <f>OR(EXACT(E576,O576),EXACT(E576,VLOOKUP(D576,'dict-pitch'!$A$1:$D$50,3,0)),EXACT(E576,VLOOKUP(D576,'dict-pitch'!$A$1:$D$50,4,0)))</f>
        <v>1</v>
      </c>
    </row>
    <row r="577" spans="1:16" x14ac:dyDescent="0.25">
      <c r="A577">
        <v>846</v>
      </c>
      <c r="B577" s="85">
        <v>4</v>
      </c>
      <c r="C577" s="1">
        <f t="shared" si="24"/>
        <v>3</v>
      </c>
      <c r="D577" s="1">
        <v>71</v>
      </c>
      <c r="E577" s="1" t="s">
        <v>134</v>
      </c>
      <c r="F577" s="1">
        <v>-2</v>
      </c>
      <c r="G577" s="1">
        <v>36</v>
      </c>
      <c r="H577" s="80">
        <f t="shared" si="25"/>
        <v>3.25</v>
      </c>
      <c r="I577" s="80">
        <f t="shared" si="26"/>
        <v>0.125</v>
      </c>
      <c r="J577" s="1">
        <v>2</v>
      </c>
      <c r="K577" s="1" t="str" cm="1">
        <f t="array" ref="K577">INDEX('dict-rhythm'!$A$1:$B$43,MATCH(TRUE,EXACT(J577,'dict-rhythm'!$A$1:$A$43),0),2)</f>
        <v>8</v>
      </c>
      <c r="L577" s="1" t="str">
        <f>_xlfn.IFNA(VLOOKUP(K577,'dict-rhythm'!$B$1:$C$53,2,0),K577)</f>
        <v>quaver note</v>
      </c>
      <c r="M577" s="21" t="s">
        <v>7</v>
      </c>
      <c r="N577" s="21" t="s">
        <v>7</v>
      </c>
      <c r="O577" t="str">
        <f>IF(RIGHT($O$1,1)="#",VLOOKUP(D577,'dict-pitch'!$A$1:$C$50,2,0),VLOOKUP(D577,'dict-pitch'!$A$1:$C$50,3,0))</f>
        <v>B4</v>
      </c>
      <c r="P577" t="b">
        <f>OR(EXACT(E577,O577),EXACT(E577,VLOOKUP(D577,'dict-pitch'!$A$1:$D$50,3,0)),EXACT(E577,VLOOKUP(D577,'dict-pitch'!$A$1:$D$50,4,0)))</f>
        <v>1</v>
      </c>
    </row>
    <row r="578" spans="1:16" x14ac:dyDescent="0.25">
      <c r="A578">
        <v>846</v>
      </c>
      <c r="B578" s="85">
        <v>4</v>
      </c>
      <c r="C578" s="1">
        <f t="shared" ref="C578:C641" si="27">1+ROUNDDOWN(G578/16,0)</f>
        <v>3</v>
      </c>
      <c r="D578" s="1">
        <v>76</v>
      </c>
      <c r="E578" s="1" t="s">
        <v>137</v>
      </c>
      <c r="F578" s="1">
        <v>4</v>
      </c>
      <c r="G578" s="1">
        <v>38</v>
      </c>
      <c r="H578" s="80">
        <f t="shared" ref="H578:H641" si="28">1+G578/16</f>
        <v>3.375</v>
      </c>
      <c r="I578" s="80">
        <f t="shared" ref="I578:I641" si="29">J578/16</f>
        <v>0.125</v>
      </c>
      <c r="J578" s="1">
        <v>2</v>
      </c>
      <c r="K578" s="1" t="str" cm="1">
        <f t="array" ref="K578">INDEX('dict-rhythm'!$A$1:$B$43,MATCH(TRUE,EXACT(J578,'dict-rhythm'!$A$1:$A$43),0),2)</f>
        <v>8</v>
      </c>
      <c r="L578" s="1" t="str">
        <f>_xlfn.IFNA(VLOOKUP(K578,'dict-rhythm'!$B$1:$C$53,2,0),K578)</f>
        <v>quaver note</v>
      </c>
      <c r="M578" s="21" t="s">
        <v>7</v>
      </c>
      <c r="N578" s="21" t="s">
        <v>7</v>
      </c>
      <c r="O578" t="str">
        <f>IF(RIGHT($O$1,1)="#",VLOOKUP(D578,'dict-pitch'!$A$1:$C$50,2,0),VLOOKUP(D578,'dict-pitch'!$A$1:$C$50,3,0))</f>
        <v>E5</v>
      </c>
      <c r="P578" t="b">
        <f>OR(EXACT(E578,O578),EXACT(E578,VLOOKUP(D578,'dict-pitch'!$A$1:$D$50,3,0)),EXACT(E578,VLOOKUP(D578,'dict-pitch'!$A$1:$D$50,4,0)))</f>
        <v>1</v>
      </c>
    </row>
    <row r="579" spans="1:16" x14ac:dyDescent="0.25">
      <c r="A579">
        <v>846</v>
      </c>
      <c r="B579" s="85">
        <v>4</v>
      </c>
      <c r="C579" s="1">
        <f t="shared" si="27"/>
        <v>3</v>
      </c>
      <c r="D579" s="1">
        <v>69</v>
      </c>
      <c r="E579" s="1" t="s">
        <v>133</v>
      </c>
      <c r="F579" s="1">
        <v>-5</v>
      </c>
      <c r="G579" s="1">
        <v>40</v>
      </c>
      <c r="H579" s="80">
        <f t="shared" si="28"/>
        <v>3.5</v>
      </c>
      <c r="I579" s="80">
        <f t="shared" si="29"/>
        <v>0.125</v>
      </c>
      <c r="J579" s="1">
        <v>2</v>
      </c>
      <c r="K579" s="1" t="str" cm="1">
        <f t="array" ref="K579">INDEX('dict-rhythm'!$A$1:$B$43,MATCH(TRUE,EXACT(J579,'dict-rhythm'!$A$1:$A$43),0),2)</f>
        <v>8</v>
      </c>
      <c r="L579" s="1" t="str">
        <f>_xlfn.IFNA(VLOOKUP(K579,'dict-rhythm'!$B$1:$C$53,2,0),K579)</f>
        <v>quaver note</v>
      </c>
      <c r="M579" s="21" t="s">
        <v>7</v>
      </c>
      <c r="N579" s="21" t="s">
        <v>7</v>
      </c>
      <c r="O579" t="str">
        <f>IF(RIGHT($O$1,1)="#",VLOOKUP(D579,'dict-pitch'!$A$1:$C$50,2,0),VLOOKUP(D579,'dict-pitch'!$A$1:$C$50,3,0))</f>
        <v>A4</v>
      </c>
      <c r="P579" t="b">
        <f>OR(EXACT(E579,O579),EXACT(E579,VLOOKUP(D579,'dict-pitch'!$A$1:$D$50,3,0)),EXACT(E579,VLOOKUP(D579,'dict-pitch'!$A$1:$D$50,4,0)))</f>
        <v>1</v>
      </c>
    </row>
    <row r="580" spans="1:16" x14ac:dyDescent="0.25">
      <c r="A580">
        <v>846</v>
      </c>
      <c r="B580" s="85">
        <v>4</v>
      </c>
      <c r="C580" s="1">
        <f t="shared" si="27"/>
        <v>3</v>
      </c>
      <c r="D580" s="1">
        <v>74</v>
      </c>
      <c r="E580" s="1" t="s">
        <v>136</v>
      </c>
      <c r="F580" s="1">
        <v>4</v>
      </c>
      <c r="G580" s="1">
        <v>42</v>
      </c>
      <c r="H580" s="80">
        <f t="shared" si="28"/>
        <v>3.625</v>
      </c>
      <c r="I580" s="80">
        <f t="shared" si="29"/>
        <v>0.1875</v>
      </c>
      <c r="J580" s="1">
        <v>3</v>
      </c>
      <c r="K580" s="1" t="str" cm="1">
        <f t="array" ref="K580">INDEX('dict-rhythm'!$A$1:$B$43,MATCH(TRUE,EXACT(J580,'dict-rhythm'!$A$1:$A$43),0),2)</f>
        <v>8.</v>
      </c>
      <c r="L580" s="1" t="str">
        <f>_xlfn.IFNA(VLOOKUP(K580,'dict-rhythm'!$B$1:$C$53,2,0),K580)</f>
        <v>dotted quaver</v>
      </c>
      <c r="M580" s="21" t="s">
        <v>7</v>
      </c>
      <c r="N580" s="21" t="s">
        <v>7</v>
      </c>
      <c r="O580" t="str">
        <f>IF(RIGHT($O$1,1)="#",VLOOKUP(D580,'dict-pitch'!$A$1:$C$50,2,0),VLOOKUP(D580,'dict-pitch'!$A$1:$C$50,3,0))</f>
        <v>D5</v>
      </c>
      <c r="P580" t="b">
        <f>OR(EXACT(E580,O580),EXACT(E580,VLOOKUP(D580,'dict-pitch'!$A$1:$D$50,3,0)),EXACT(E580,VLOOKUP(D580,'dict-pitch'!$A$1:$D$50,4,0)))</f>
        <v>1</v>
      </c>
    </row>
    <row r="581" spans="1:16" x14ac:dyDescent="0.25">
      <c r="A581">
        <v>846</v>
      </c>
      <c r="B581" s="85">
        <v>4</v>
      </c>
      <c r="C581" s="1">
        <f t="shared" si="27"/>
        <v>3</v>
      </c>
      <c r="D581" s="1">
        <v>76</v>
      </c>
      <c r="E581" s="1" t="s">
        <v>137</v>
      </c>
      <c r="F581" s="1">
        <v>2</v>
      </c>
      <c r="G581" s="1">
        <v>45</v>
      </c>
      <c r="H581" s="80">
        <f t="shared" si="28"/>
        <v>3.8125</v>
      </c>
      <c r="I581" s="80">
        <f t="shared" si="29"/>
        <v>6.25E-2</v>
      </c>
      <c r="J581" s="1">
        <v>1</v>
      </c>
      <c r="K581" s="1" t="str" cm="1">
        <f t="array" ref="K581">INDEX('dict-rhythm'!$A$1:$B$43,MATCH(TRUE,EXACT(J581,'dict-rhythm'!$A$1:$A$43),0),2)</f>
        <v>16</v>
      </c>
      <c r="L581" s="1" t="str">
        <f>_xlfn.IFNA(VLOOKUP(K581,'dict-rhythm'!$B$1:$C$53,2,0),K581)</f>
        <v>semiquaver</v>
      </c>
      <c r="M581" s="21" t="s">
        <v>7</v>
      </c>
      <c r="N581" s="21" t="s">
        <v>7</v>
      </c>
      <c r="O581" t="str">
        <f>IF(RIGHT($O$1,1)="#",VLOOKUP(D581,'dict-pitch'!$A$1:$C$50,2,0),VLOOKUP(D581,'dict-pitch'!$A$1:$C$50,3,0))</f>
        <v>E5</v>
      </c>
      <c r="P581" t="b">
        <f>OR(EXACT(E581,O581),EXACT(E581,VLOOKUP(D581,'dict-pitch'!$A$1:$D$50,3,0)),EXACT(E581,VLOOKUP(D581,'dict-pitch'!$A$1:$D$50,4,0)))</f>
        <v>1</v>
      </c>
    </row>
    <row r="582" spans="1:16" x14ac:dyDescent="0.25">
      <c r="A582">
        <v>846</v>
      </c>
      <c r="B582" s="85">
        <v>4</v>
      </c>
      <c r="C582" s="1">
        <f t="shared" si="27"/>
        <v>3</v>
      </c>
      <c r="D582" s="1">
        <v>74</v>
      </c>
      <c r="E582" s="1" t="s">
        <v>136</v>
      </c>
      <c r="F582" s="1">
        <v>-2</v>
      </c>
      <c r="G582" s="1">
        <v>46</v>
      </c>
      <c r="H582" s="80">
        <f t="shared" si="28"/>
        <v>3.875</v>
      </c>
      <c r="I582" s="80">
        <f t="shared" si="29"/>
        <v>6.25E-2</v>
      </c>
      <c r="J582" s="1">
        <v>1</v>
      </c>
      <c r="K582" s="1" t="str" cm="1">
        <f t="array" ref="K582">INDEX('dict-rhythm'!$A$1:$B$43,MATCH(TRUE,EXACT(J582,'dict-rhythm'!$A$1:$A$43),0),2)</f>
        <v>16</v>
      </c>
      <c r="L582" s="1" t="str">
        <f>_xlfn.IFNA(VLOOKUP(K582,'dict-rhythm'!$B$1:$C$53,2,0),K582)</f>
        <v>semiquaver</v>
      </c>
      <c r="M582" s="21" t="s">
        <v>7</v>
      </c>
      <c r="N582" s="21" t="s">
        <v>7</v>
      </c>
      <c r="O582" t="str">
        <f>IF(RIGHT($O$1,1)="#",VLOOKUP(D582,'dict-pitch'!$A$1:$C$50,2,0),VLOOKUP(D582,'dict-pitch'!$A$1:$C$50,3,0))</f>
        <v>D5</v>
      </c>
      <c r="P582" t="b">
        <f>OR(EXACT(E582,O582),EXACT(E582,VLOOKUP(D582,'dict-pitch'!$A$1:$D$50,3,0)),EXACT(E582,VLOOKUP(D582,'dict-pitch'!$A$1:$D$50,4,0)))</f>
        <v>1</v>
      </c>
    </row>
    <row r="583" spans="1:16" x14ac:dyDescent="0.25">
      <c r="A583">
        <v>846</v>
      </c>
      <c r="B583" s="85">
        <v>4</v>
      </c>
      <c r="C583" s="1">
        <f t="shared" si="27"/>
        <v>3</v>
      </c>
      <c r="D583" s="1">
        <v>72</v>
      </c>
      <c r="E583" s="1" t="s">
        <v>135</v>
      </c>
      <c r="F583" s="1">
        <v>-2</v>
      </c>
      <c r="G583" s="1">
        <v>47</v>
      </c>
      <c r="H583" s="80">
        <f t="shared" si="28"/>
        <v>3.9375</v>
      </c>
      <c r="I583" s="80">
        <f t="shared" si="29"/>
        <v>6.25E-2</v>
      </c>
      <c r="J583" s="1">
        <v>1</v>
      </c>
      <c r="K583" s="1" t="str" cm="1">
        <f t="array" ref="K583">INDEX('dict-rhythm'!$A$1:$B$43,MATCH(TRUE,EXACT(J583,'dict-rhythm'!$A$1:$A$43),0),2)</f>
        <v>16</v>
      </c>
      <c r="L583" s="1" t="str">
        <f>_xlfn.IFNA(VLOOKUP(K583,'dict-rhythm'!$B$1:$C$53,2,0),K583)</f>
        <v>semiquaver</v>
      </c>
      <c r="M583" s="21" t="s">
        <v>7</v>
      </c>
      <c r="N583" s="21" t="s">
        <v>7</v>
      </c>
      <c r="O583" t="str">
        <f>IF(RIGHT($O$1,1)="#",VLOOKUP(D583,'dict-pitch'!$A$1:$C$50,2,0),VLOOKUP(D583,'dict-pitch'!$A$1:$C$50,3,0))</f>
        <v>C5</v>
      </c>
      <c r="P583" t="b">
        <f>OR(EXACT(E583,O583),EXACT(E583,VLOOKUP(D583,'dict-pitch'!$A$1:$D$50,3,0)),EXACT(E583,VLOOKUP(D583,'dict-pitch'!$A$1:$D$50,4,0)))</f>
        <v>1</v>
      </c>
    </row>
    <row r="584" spans="1:16" x14ac:dyDescent="0.25">
      <c r="A584">
        <v>846</v>
      </c>
      <c r="B584" s="85">
        <v>4</v>
      </c>
      <c r="C584" s="1">
        <f t="shared" si="27"/>
        <v>4</v>
      </c>
      <c r="D584" s="1">
        <v>71</v>
      </c>
      <c r="E584" s="1" t="s">
        <v>134</v>
      </c>
      <c r="F584" s="1">
        <v>-2</v>
      </c>
      <c r="G584" s="1">
        <v>48</v>
      </c>
      <c r="H584" s="80">
        <f t="shared" si="28"/>
        <v>4</v>
      </c>
      <c r="I584" s="80">
        <f t="shared" si="29"/>
        <v>6.25E-2</v>
      </c>
      <c r="J584" s="1">
        <v>1</v>
      </c>
      <c r="K584" s="1" t="str" cm="1">
        <f t="array" ref="K584">INDEX('dict-rhythm'!$A$1:$B$43,MATCH(TRUE,EXACT(J584,'dict-rhythm'!$A$1:$A$43),0),2)</f>
        <v>16</v>
      </c>
      <c r="L584" s="1" t="str">
        <f>_xlfn.IFNA(VLOOKUP(K584,'dict-rhythm'!$B$1:$C$53,2,0),K584)</f>
        <v>semiquaver</v>
      </c>
      <c r="M584" s="21" t="s">
        <v>7</v>
      </c>
      <c r="N584" s="21" t="s">
        <v>7</v>
      </c>
      <c r="O584" t="str">
        <f>IF(RIGHT($O$1,1)="#",VLOOKUP(D584,'dict-pitch'!$A$1:$C$50,2,0),VLOOKUP(D584,'dict-pitch'!$A$1:$C$50,3,0))</f>
        <v>B4</v>
      </c>
      <c r="P584" t="b">
        <f>OR(EXACT(E584,O584),EXACT(E584,VLOOKUP(D584,'dict-pitch'!$A$1:$D$50,3,0)),EXACT(E584,VLOOKUP(D584,'dict-pitch'!$A$1:$D$50,4,0)))</f>
        <v>1</v>
      </c>
    </row>
    <row r="585" spans="1:16" x14ac:dyDescent="0.25">
      <c r="A585">
        <v>846</v>
      </c>
      <c r="B585" s="85">
        <v>4</v>
      </c>
      <c r="C585" s="1">
        <f t="shared" si="27"/>
        <v>4</v>
      </c>
      <c r="D585" s="1">
        <v>67</v>
      </c>
      <c r="E585" s="1" t="s">
        <v>132</v>
      </c>
      <c r="F585" s="1">
        <v>-3</v>
      </c>
      <c r="G585" s="1">
        <v>49</v>
      </c>
      <c r="H585" s="80">
        <f t="shared" si="28"/>
        <v>4.0625</v>
      </c>
      <c r="I585" s="80">
        <f t="shared" si="29"/>
        <v>6.25E-2</v>
      </c>
      <c r="J585" s="1">
        <v>1</v>
      </c>
      <c r="K585" s="1" t="str" cm="1">
        <f t="array" ref="K585">INDEX('dict-rhythm'!$A$1:$B$43,MATCH(TRUE,EXACT(J585,'dict-rhythm'!$A$1:$A$43),0),2)</f>
        <v>16</v>
      </c>
      <c r="L585" s="1" t="str">
        <f>_xlfn.IFNA(VLOOKUP(K585,'dict-rhythm'!$B$1:$C$53,2,0),K585)</f>
        <v>semiquaver</v>
      </c>
      <c r="M585" s="22"/>
      <c r="N585" s="22"/>
      <c r="O585" t="str">
        <f>IF(RIGHT($O$1,1)="#",VLOOKUP(D585,'dict-pitch'!$A$1:$C$50,2,0),VLOOKUP(D585,'dict-pitch'!$A$1:$C$50,3,0))</f>
        <v>G4</v>
      </c>
      <c r="P585" t="b">
        <f>OR(EXACT(E585,O585),EXACT(E585,VLOOKUP(D585,'dict-pitch'!$A$1:$D$50,3,0)),EXACT(E585,VLOOKUP(D585,'dict-pitch'!$A$1:$D$50,4,0)))</f>
        <v>1</v>
      </c>
    </row>
    <row r="586" spans="1:16" x14ac:dyDescent="0.25">
      <c r="A586">
        <v>846</v>
      </c>
      <c r="B586" s="85">
        <v>4</v>
      </c>
      <c r="C586" s="1">
        <f t="shared" si="27"/>
        <v>4</v>
      </c>
      <c r="D586" s="1">
        <v>69</v>
      </c>
      <c r="E586" s="1" t="s">
        <v>133</v>
      </c>
      <c r="F586" s="1">
        <v>2</v>
      </c>
      <c r="G586" s="1">
        <v>50</v>
      </c>
      <c r="H586" s="80">
        <f t="shared" si="28"/>
        <v>4.125</v>
      </c>
      <c r="I586" s="80">
        <f t="shared" si="29"/>
        <v>6.25E-2</v>
      </c>
      <c r="J586" s="1">
        <v>1</v>
      </c>
      <c r="K586" s="1" t="str" cm="1">
        <f t="array" ref="K586">INDEX('dict-rhythm'!$A$1:$B$43,MATCH(TRUE,EXACT(J586,'dict-rhythm'!$A$1:$A$43),0),2)</f>
        <v>16</v>
      </c>
      <c r="L586" s="1" t="str">
        <f>_xlfn.IFNA(VLOOKUP(K586,'dict-rhythm'!$B$1:$C$53,2,0),K586)</f>
        <v>semiquaver</v>
      </c>
      <c r="M586" s="22"/>
      <c r="N586" s="22"/>
      <c r="O586" t="str">
        <f>IF(RIGHT($O$1,1)="#",VLOOKUP(D586,'dict-pitch'!$A$1:$C$50,2,0),VLOOKUP(D586,'dict-pitch'!$A$1:$C$50,3,0))</f>
        <v>A4</v>
      </c>
      <c r="P586" t="b">
        <f>OR(EXACT(E586,O586),EXACT(E586,VLOOKUP(D586,'dict-pitch'!$A$1:$D$50,3,0)),EXACT(E586,VLOOKUP(D586,'dict-pitch'!$A$1:$D$50,4,0)))</f>
        <v>1</v>
      </c>
    </row>
    <row r="587" spans="1:16" x14ac:dyDescent="0.25">
      <c r="A587">
        <v>846</v>
      </c>
      <c r="B587" s="85">
        <v>4</v>
      </c>
      <c r="C587" s="1">
        <f t="shared" si="27"/>
        <v>4</v>
      </c>
      <c r="D587" s="1">
        <v>71</v>
      </c>
      <c r="E587" s="1" t="s">
        <v>134</v>
      </c>
      <c r="F587" s="1">
        <v>2</v>
      </c>
      <c r="G587" s="1">
        <v>51</v>
      </c>
      <c r="H587" s="80">
        <f t="shared" si="28"/>
        <v>4.1875</v>
      </c>
      <c r="I587" s="80">
        <f t="shared" si="29"/>
        <v>6.25E-2</v>
      </c>
      <c r="J587" s="1">
        <v>1</v>
      </c>
      <c r="K587" s="1" t="str" cm="1">
        <f t="array" ref="K587">INDEX('dict-rhythm'!$A$1:$B$43,MATCH(TRUE,EXACT(J587,'dict-rhythm'!$A$1:$A$43),0),2)</f>
        <v>16</v>
      </c>
      <c r="L587" s="1" t="str">
        <f>_xlfn.IFNA(VLOOKUP(K587,'dict-rhythm'!$B$1:$C$53,2,0),K587)</f>
        <v>semiquaver</v>
      </c>
      <c r="M587" s="22"/>
      <c r="N587" s="22"/>
      <c r="O587" t="str">
        <f>IF(RIGHT($O$1,1)="#",VLOOKUP(D587,'dict-pitch'!$A$1:$C$50,2,0),VLOOKUP(D587,'dict-pitch'!$A$1:$C$50,3,0))</f>
        <v>B4</v>
      </c>
      <c r="P587" t="b">
        <f>OR(EXACT(E587,O587),EXACT(E587,VLOOKUP(D587,'dict-pitch'!$A$1:$D$50,3,0)),EXACT(E587,VLOOKUP(D587,'dict-pitch'!$A$1:$D$50,4,0)))</f>
        <v>1</v>
      </c>
    </row>
    <row r="588" spans="1:16" x14ac:dyDescent="0.25">
      <c r="A588">
        <v>846</v>
      </c>
      <c r="B588" s="85">
        <v>4</v>
      </c>
      <c r="C588" s="1">
        <f t="shared" si="27"/>
        <v>4</v>
      </c>
      <c r="D588" s="1">
        <v>72</v>
      </c>
      <c r="E588" s="1" t="s">
        <v>135</v>
      </c>
      <c r="F588" s="1">
        <v>2</v>
      </c>
      <c r="G588" s="1">
        <v>52</v>
      </c>
      <c r="H588" s="80">
        <f t="shared" si="28"/>
        <v>4.25</v>
      </c>
      <c r="I588" s="80">
        <f t="shared" si="29"/>
        <v>6.25E-2</v>
      </c>
      <c r="J588" s="1">
        <v>1</v>
      </c>
      <c r="K588" s="1" t="str" cm="1">
        <f t="array" ref="K588">INDEX('dict-rhythm'!$A$1:$B$43,MATCH(TRUE,EXACT(J588,'dict-rhythm'!$A$1:$A$43),0),2)</f>
        <v>16</v>
      </c>
      <c r="L588" s="1" t="str">
        <f>_xlfn.IFNA(VLOOKUP(K588,'dict-rhythm'!$B$1:$C$53,2,0),K588)</f>
        <v>semiquaver</v>
      </c>
      <c r="M588" s="22"/>
      <c r="N588" s="22"/>
      <c r="O588" t="str">
        <f>IF(RIGHT($O$1,1)="#",VLOOKUP(D588,'dict-pitch'!$A$1:$C$50,2,0),VLOOKUP(D588,'dict-pitch'!$A$1:$C$50,3,0))</f>
        <v>C5</v>
      </c>
      <c r="P588" t="b">
        <f>OR(EXACT(E588,O588),EXACT(E588,VLOOKUP(D588,'dict-pitch'!$A$1:$D$50,3,0)),EXACT(E588,VLOOKUP(D588,'dict-pitch'!$A$1:$D$50,4,0)))</f>
        <v>1</v>
      </c>
    </row>
    <row r="589" spans="1:16" x14ac:dyDescent="0.25">
      <c r="A589">
        <v>846</v>
      </c>
      <c r="B589" s="85">
        <v>4</v>
      </c>
      <c r="C589" s="1">
        <f t="shared" si="27"/>
        <v>4</v>
      </c>
      <c r="D589" s="1">
        <v>71</v>
      </c>
      <c r="E589" s="1" t="s">
        <v>134</v>
      </c>
      <c r="F589" s="1">
        <v>-2</v>
      </c>
      <c r="G589" s="1">
        <v>53</v>
      </c>
      <c r="H589" s="80">
        <f t="shared" si="28"/>
        <v>4.3125</v>
      </c>
      <c r="I589" s="80">
        <f t="shared" si="29"/>
        <v>6.25E-2</v>
      </c>
      <c r="J589" s="1">
        <v>1</v>
      </c>
      <c r="K589" s="1" t="str" cm="1">
        <f t="array" ref="K589">INDEX('dict-rhythm'!$A$1:$B$43,MATCH(TRUE,EXACT(J589,'dict-rhythm'!$A$1:$A$43),0),2)</f>
        <v>16</v>
      </c>
      <c r="L589" s="1" t="str">
        <f>_xlfn.IFNA(VLOOKUP(K589,'dict-rhythm'!$B$1:$C$53,2,0),K589)</f>
        <v>semiquaver</v>
      </c>
      <c r="M589" s="22"/>
      <c r="N589" s="22"/>
      <c r="O589" t="str">
        <f>IF(RIGHT($O$1,1)="#",VLOOKUP(D589,'dict-pitch'!$A$1:$C$50,2,0),VLOOKUP(D589,'dict-pitch'!$A$1:$C$50,3,0))</f>
        <v>B4</v>
      </c>
      <c r="P589" t="b">
        <f>OR(EXACT(E589,O589),EXACT(E589,VLOOKUP(D589,'dict-pitch'!$A$1:$D$50,3,0)),EXACT(E589,VLOOKUP(D589,'dict-pitch'!$A$1:$D$50,4,0)))</f>
        <v>1</v>
      </c>
    </row>
    <row r="590" spans="1:16" x14ac:dyDescent="0.25">
      <c r="A590">
        <v>846</v>
      </c>
      <c r="B590" s="85">
        <v>4</v>
      </c>
      <c r="C590" s="1">
        <f t="shared" si="27"/>
        <v>4</v>
      </c>
      <c r="D590" s="1">
        <v>72</v>
      </c>
      <c r="E590" s="1" t="s">
        <v>135</v>
      </c>
      <c r="F590" s="1">
        <v>2</v>
      </c>
      <c r="G590" s="1">
        <v>54</v>
      </c>
      <c r="H590" s="80">
        <f t="shared" si="28"/>
        <v>4.375</v>
      </c>
      <c r="I590" s="80">
        <f t="shared" si="29"/>
        <v>6.25E-2</v>
      </c>
      <c r="J590" s="1">
        <v>1</v>
      </c>
      <c r="K590" s="1" t="str" cm="1">
        <f t="array" ref="K590">INDEX('dict-rhythm'!$A$1:$B$43,MATCH(TRUE,EXACT(J590,'dict-rhythm'!$A$1:$A$43),0),2)</f>
        <v>16</v>
      </c>
      <c r="L590" s="1" t="str">
        <f>_xlfn.IFNA(VLOOKUP(K590,'dict-rhythm'!$B$1:$C$53,2,0),K590)</f>
        <v>semiquaver</v>
      </c>
      <c r="M590" s="22"/>
      <c r="N590" s="22"/>
      <c r="O590" t="str">
        <f>IF(RIGHT($O$1,1)="#",VLOOKUP(D590,'dict-pitch'!$A$1:$C$50,2,0),VLOOKUP(D590,'dict-pitch'!$A$1:$C$50,3,0))</f>
        <v>C5</v>
      </c>
      <c r="P590" t="b">
        <f>OR(EXACT(E590,O590),EXACT(E590,VLOOKUP(D590,'dict-pitch'!$A$1:$D$50,3,0)),EXACT(E590,VLOOKUP(D590,'dict-pitch'!$A$1:$D$50,4,0)))</f>
        <v>1</v>
      </c>
    </row>
    <row r="591" spans="1:16" x14ac:dyDescent="0.25">
      <c r="A591">
        <v>846</v>
      </c>
      <c r="B591" s="85">
        <v>4</v>
      </c>
      <c r="C591" s="1">
        <f t="shared" si="27"/>
        <v>4</v>
      </c>
      <c r="D591" s="1">
        <v>74</v>
      </c>
      <c r="E591" s="1" t="s">
        <v>136</v>
      </c>
      <c r="F591" s="1">
        <v>2</v>
      </c>
      <c r="G591" s="1">
        <v>55</v>
      </c>
      <c r="H591" s="80">
        <f t="shared" si="28"/>
        <v>4.4375</v>
      </c>
      <c r="I591" s="80">
        <f t="shared" si="29"/>
        <v>6.25E-2</v>
      </c>
      <c r="J591" s="1">
        <v>1</v>
      </c>
      <c r="K591" s="1" t="str" cm="1">
        <f t="array" ref="K591">INDEX('dict-rhythm'!$A$1:$B$43,MATCH(TRUE,EXACT(J591,'dict-rhythm'!$A$1:$A$43),0),2)</f>
        <v>16</v>
      </c>
      <c r="L591" s="1" t="str">
        <f>_xlfn.IFNA(VLOOKUP(K591,'dict-rhythm'!$B$1:$C$53,2,0),K591)</f>
        <v>semiquaver</v>
      </c>
      <c r="M591" s="22"/>
      <c r="N591" s="22"/>
      <c r="O591" t="str">
        <f>IF(RIGHT($O$1,1)="#",VLOOKUP(D591,'dict-pitch'!$A$1:$C$50,2,0),VLOOKUP(D591,'dict-pitch'!$A$1:$C$50,3,0))</f>
        <v>D5</v>
      </c>
      <c r="P591" t="b">
        <f>OR(EXACT(E591,O591),EXACT(E591,VLOOKUP(D591,'dict-pitch'!$A$1:$D$50,3,0)),EXACT(E591,VLOOKUP(D591,'dict-pitch'!$A$1:$D$50,4,0)))</f>
        <v>1</v>
      </c>
    </row>
    <row r="592" spans="1:16" x14ac:dyDescent="0.25">
      <c r="A592">
        <v>846</v>
      </c>
      <c r="B592" s="85">
        <v>4</v>
      </c>
      <c r="C592" s="1">
        <f t="shared" si="27"/>
        <v>4</v>
      </c>
      <c r="D592" s="1">
        <v>76</v>
      </c>
      <c r="E592" s="1" t="s">
        <v>137</v>
      </c>
      <c r="F592" s="1">
        <v>2</v>
      </c>
      <c r="G592" s="1">
        <v>56</v>
      </c>
      <c r="H592" s="80">
        <f t="shared" si="28"/>
        <v>4.5</v>
      </c>
      <c r="I592" s="80">
        <f t="shared" si="29"/>
        <v>6.25E-2</v>
      </c>
      <c r="J592" s="1">
        <v>1</v>
      </c>
      <c r="K592" s="1" t="str" cm="1">
        <f t="array" ref="K592">INDEX('dict-rhythm'!$A$1:$B$43,MATCH(TRUE,EXACT(J592,'dict-rhythm'!$A$1:$A$43),0),2)</f>
        <v>16</v>
      </c>
      <c r="L592" s="1" t="str">
        <f>_xlfn.IFNA(VLOOKUP(K592,'dict-rhythm'!$B$1:$C$53,2,0),K592)</f>
        <v>semiquaver</v>
      </c>
      <c r="M592" s="22"/>
      <c r="N592" s="22"/>
      <c r="O592" t="str">
        <f>IF(RIGHT($O$1,1)="#",VLOOKUP(D592,'dict-pitch'!$A$1:$C$50,2,0),VLOOKUP(D592,'dict-pitch'!$A$1:$C$50,3,0))</f>
        <v>E5</v>
      </c>
      <c r="P592" t="b">
        <f>OR(EXACT(E592,O592),EXACT(E592,VLOOKUP(D592,'dict-pitch'!$A$1:$D$50,3,0)),EXACT(E592,VLOOKUP(D592,'dict-pitch'!$A$1:$D$50,4,0)))</f>
        <v>1</v>
      </c>
    </row>
    <row r="593" spans="1:16" x14ac:dyDescent="0.25">
      <c r="A593">
        <v>846</v>
      </c>
      <c r="B593" s="85">
        <v>4</v>
      </c>
      <c r="C593" s="1">
        <f t="shared" si="27"/>
        <v>4</v>
      </c>
      <c r="D593" s="1">
        <v>74</v>
      </c>
      <c r="E593" s="1" t="s">
        <v>136</v>
      </c>
      <c r="F593" s="1">
        <v>-2</v>
      </c>
      <c r="G593" s="1">
        <v>57</v>
      </c>
      <c r="H593" s="80">
        <f t="shared" si="28"/>
        <v>4.5625</v>
      </c>
      <c r="I593" s="80">
        <f t="shared" si="29"/>
        <v>6.25E-2</v>
      </c>
      <c r="J593" s="1">
        <v>1</v>
      </c>
      <c r="K593" s="1" t="str" cm="1">
        <f t="array" ref="K593">INDEX('dict-rhythm'!$A$1:$B$43,MATCH(TRUE,EXACT(J593,'dict-rhythm'!$A$1:$A$43),0),2)</f>
        <v>16</v>
      </c>
      <c r="L593" s="1" t="str">
        <f>_xlfn.IFNA(VLOOKUP(K593,'dict-rhythm'!$B$1:$C$53,2,0),K593)</f>
        <v>semiquaver</v>
      </c>
      <c r="M593" s="22"/>
      <c r="N593" s="22"/>
      <c r="O593" t="str">
        <f>IF(RIGHT($O$1,1)="#",VLOOKUP(D593,'dict-pitch'!$A$1:$C$50,2,0),VLOOKUP(D593,'dict-pitch'!$A$1:$C$50,3,0))</f>
        <v>D5</v>
      </c>
      <c r="P593" t="b">
        <f>OR(EXACT(E593,O593),EXACT(E593,VLOOKUP(D593,'dict-pitch'!$A$1:$D$50,3,0)),EXACT(E593,VLOOKUP(D593,'dict-pitch'!$A$1:$D$50,4,0)))</f>
        <v>1</v>
      </c>
    </row>
    <row r="594" spans="1:16" x14ac:dyDescent="0.25">
      <c r="A594">
        <v>846</v>
      </c>
      <c r="B594" s="85">
        <v>4</v>
      </c>
      <c r="C594" s="1">
        <f t="shared" si="27"/>
        <v>4</v>
      </c>
      <c r="D594" s="1">
        <v>76</v>
      </c>
      <c r="E594" s="1" t="s">
        <v>137</v>
      </c>
      <c r="F594" s="1">
        <v>2</v>
      </c>
      <c r="G594" s="1">
        <v>58</v>
      </c>
      <c r="H594" s="80">
        <f t="shared" si="28"/>
        <v>4.625</v>
      </c>
      <c r="I594" s="80">
        <f t="shared" si="29"/>
        <v>6.25E-2</v>
      </c>
      <c r="J594" s="1">
        <v>1</v>
      </c>
      <c r="K594" s="1" t="str" cm="1">
        <f t="array" ref="K594">INDEX('dict-rhythm'!$A$1:$B$43,MATCH(TRUE,EXACT(J594,'dict-rhythm'!$A$1:$A$43),0),2)</f>
        <v>16</v>
      </c>
      <c r="L594" s="1" t="str">
        <f>_xlfn.IFNA(VLOOKUP(K594,'dict-rhythm'!$B$1:$C$53,2,0),K594)</f>
        <v>semiquaver</v>
      </c>
      <c r="M594" s="22"/>
      <c r="N594" s="22"/>
      <c r="O594" t="str">
        <f>IF(RIGHT($O$1,1)="#",VLOOKUP(D594,'dict-pitch'!$A$1:$C$50,2,0),VLOOKUP(D594,'dict-pitch'!$A$1:$C$50,3,0))</f>
        <v>E5</v>
      </c>
      <c r="P594" t="b">
        <f>OR(EXACT(E594,O594),EXACT(E594,VLOOKUP(D594,'dict-pitch'!$A$1:$D$50,3,0)),EXACT(E594,VLOOKUP(D594,'dict-pitch'!$A$1:$D$50,4,0)))</f>
        <v>1</v>
      </c>
    </row>
    <row r="595" spans="1:16" x14ac:dyDescent="0.25">
      <c r="A595">
        <v>846</v>
      </c>
      <c r="B595" s="85">
        <v>4</v>
      </c>
      <c r="C595" s="1">
        <f t="shared" si="27"/>
        <v>4</v>
      </c>
      <c r="D595" s="1">
        <v>78</v>
      </c>
      <c r="E595" s="1" t="s">
        <v>143</v>
      </c>
      <c r="F595" s="1">
        <v>2</v>
      </c>
      <c r="G595" s="1">
        <v>59</v>
      </c>
      <c r="H595" s="80">
        <f t="shared" si="28"/>
        <v>4.6875</v>
      </c>
      <c r="I595" s="80">
        <f t="shared" si="29"/>
        <v>6.25E-2</v>
      </c>
      <c r="J595" s="1">
        <v>1</v>
      </c>
      <c r="K595" s="1" t="str" cm="1">
        <f t="array" ref="K595">INDEX('dict-rhythm'!$A$1:$B$43,MATCH(TRUE,EXACT(J595,'dict-rhythm'!$A$1:$A$43),0),2)</f>
        <v>16</v>
      </c>
      <c r="L595" s="1" t="str">
        <f>_xlfn.IFNA(VLOOKUP(K595,'dict-rhythm'!$B$1:$C$53,2,0),K595)</f>
        <v>semiquaver</v>
      </c>
      <c r="M595" s="22"/>
      <c r="N595" s="22"/>
      <c r="O595" t="str">
        <f>IF(RIGHT($O$1,1)="#",VLOOKUP(D595,'dict-pitch'!$A$1:$C$50,2,0),VLOOKUP(D595,'dict-pitch'!$A$1:$C$50,3,0))</f>
        <v>F#5</v>
      </c>
      <c r="P595" t="b">
        <f>OR(EXACT(E595,O595),EXACT(E595,VLOOKUP(D595,'dict-pitch'!$A$1:$D$50,3,0)),EXACT(E595,VLOOKUP(D595,'dict-pitch'!$A$1:$D$50,4,0)))</f>
        <v>1</v>
      </c>
    </row>
    <row r="596" spans="1:16" x14ac:dyDescent="0.25">
      <c r="A596">
        <v>846</v>
      </c>
      <c r="B596" s="85">
        <v>4</v>
      </c>
      <c r="C596" s="1">
        <f t="shared" si="27"/>
        <v>4</v>
      </c>
      <c r="D596" s="1">
        <v>79</v>
      </c>
      <c r="E596" s="1" t="s">
        <v>139</v>
      </c>
      <c r="F596" s="1">
        <v>2</v>
      </c>
      <c r="G596" s="1">
        <v>60</v>
      </c>
      <c r="H596" s="80">
        <f t="shared" si="28"/>
        <v>4.75</v>
      </c>
      <c r="I596" s="80">
        <f t="shared" si="29"/>
        <v>0.125</v>
      </c>
      <c r="J596" s="1">
        <v>2</v>
      </c>
      <c r="K596" s="1" t="str" cm="1">
        <f t="array" ref="K596">INDEX('dict-rhythm'!$A$1:$B$43,MATCH(TRUE,EXACT(J596,'dict-rhythm'!$A$1:$A$43),0),2)</f>
        <v>8</v>
      </c>
      <c r="L596" s="1" t="str">
        <f>_xlfn.IFNA(VLOOKUP(K596,'dict-rhythm'!$B$1:$C$53,2,0),K596)</f>
        <v>quaver note</v>
      </c>
      <c r="M596" s="22"/>
      <c r="N596" s="22"/>
      <c r="O596" t="str">
        <f>IF(RIGHT($O$1,1)="#",VLOOKUP(D596,'dict-pitch'!$A$1:$C$50,2,0),VLOOKUP(D596,'dict-pitch'!$A$1:$C$50,3,0))</f>
        <v>G5</v>
      </c>
      <c r="P596" t="b">
        <f>OR(EXACT(E596,O596),EXACT(E596,VLOOKUP(D596,'dict-pitch'!$A$1:$D$50,3,0)),EXACT(E596,VLOOKUP(D596,'dict-pitch'!$A$1:$D$50,4,0)))</f>
        <v>1</v>
      </c>
    </row>
    <row r="597" spans="1:16" x14ac:dyDescent="0.25">
      <c r="A597">
        <v>846</v>
      </c>
      <c r="B597" s="85">
        <v>4</v>
      </c>
      <c r="C597" s="1">
        <f t="shared" si="27"/>
        <v>4</v>
      </c>
      <c r="D597" s="1">
        <v>71</v>
      </c>
      <c r="E597" s="1" t="s">
        <v>134</v>
      </c>
      <c r="F597" s="1">
        <v>-6</v>
      </c>
      <c r="G597" s="1">
        <v>62</v>
      </c>
      <c r="H597" s="80">
        <f t="shared" si="28"/>
        <v>4.875</v>
      </c>
      <c r="I597" s="80">
        <f t="shared" si="29"/>
        <v>0.125</v>
      </c>
      <c r="J597" s="1">
        <v>2</v>
      </c>
      <c r="K597" s="1" t="str" cm="1">
        <f t="array" ref="K597">INDEX('dict-rhythm'!$A$1:$B$43,MATCH(TRUE,EXACT(J597,'dict-rhythm'!$A$1:$A$43),0),2)</f>
        <v>8</v>
      </c>
      <c r="L597" s="1" t="str">
        <f>_xlfn.IFNA(VLOOKUP(K597,'dict-rhythm'!$B$1:$C$53,2,0),K597)</f>
        <v>quaver note</v>
      </c>
      <c r="M597" s="29"/>
      <c r="N597" s="29"/>
      <c r="O597" t="str">
        <f>IF(RIGHT($O$1,1)="#",VLOOKUP(D597,'dict-pitch'!$A$1:$C$50,2,0),VLOOKUP(D597,'dict-pitch'!$A$1:$C$50,3,0))</f>
        <v>B4</v>
      </c>
      <c r="P597" t="b">
        <f>OR(EXACT(E597,O597),EXACT(E597,VLOOKUP(D597,'dict-pitch'!$A$1:$D$50,3,0)),EXACT(E597,VLOOKUP(D597,'dict-pitch'!$A$1:$D$50,4,0)))</f>
        <v>1</v>
      </c>
    </row>
    <row r="598" spans="1:16" x14ac:dyDescent="0.25">
      <c r="A598">
        <v>846</v>
      </c>
      <c r="B598" s="85">
        <v>4</v>
      </c>
      <c r="C598" s="1">
        <f t="shared" si="27"/>
        <v>5</v>
      </c>
      <c r="D598" s="1">
        <v>72</v>
      </c>
      <c r="E598" s="1" t="s">
        <v>135</v>
      </c>
      <c r="F598" s="1">
        <v>2</v>
      </c>
      <c r="G598" s="1">
        <v>64</v>
      </c>
      <c r="H598" s="80">
        <f t="shared" si="28"/>
        <v>5</v>
      </c>
      <c r="I598" s="80">
        <f t="shared" si="29"/>
        <v>0.125</v>
      </c>
      <c r="J598" s="1">
        <v>2</v>
      </c>
      <c r="K598" s="1" t="str" cm="1">
        <f t="array" ref="K598">INDEX('dict-rhythm'!$A$1:$B$43,MATCH(TRUE,EXACT(J598,'dict-rhythm'!$A$1:$A$43),0),2)</f>
        <v>8</v>
      </c>
      <c r="L598" s="1" t="str">
        <f>_xlfn.IFNA(VLOOKUP(K598,'dict-rhythm'!$B$1:$C$53,2,0),K598)</f>
        <v>quaver note</v>
      </c>
      <c r="M598" s="24"/>
      <c r="N598" s="24"/>
      <c r="O598" t="str">
        <f>IF(RIGHT($O$1,1)="#",VLOOKUP(D598,'dict-pitch'!$A$1:$C$50,2,0),VLOOKUP(D598,'dict-pitch'!$A$1:$C$50,3,0))</f>
        <v>C5</v>
      </c>
      <c r="P598" t="b">
        <f>OR(EXACT(E598,O598),EXACT(E598,VLOOKUP(D598,'dict-pitch'!$A$1:$D$50,3,0)),EXACT(E598,VLOOKUP(D598,'dict-pitch'!$A$1:$D$50,4,0)))</f>
        <v>1</v>
      </c>
    </row>
    <row r="599" spans="1:16" x14ac:dyDescent="0.25">
      <c r="A599">
        <v>846</v>
      </c>
      <c r="B599" s="85">
        <v>4</v>
      </c>
      <c r="C599" s="1">
        <f t="shared" si="27"/>
        <v>5</v>
      </c>
      <c r="D599" s="1">
        <v>69</v>
      </c>
      <c r="E599" s="1" t="s">
        <v>133</v>
      </c>
      <c r="F599" s="1">
        <v>-3</v>
      </c>
      <c r="G599" s="1">
        <v>66</v>
      </c>
      <c r="H599" s="80">
        <f t="shared" si="28"/>
        <v>5.125</v>
      </c>
      <c r="I599" s="80">
        <f t="shared" si="29"/>
        <v>0.125</v>
      </c>
      <c r="J599" s="1">
        <v>2</v>
      </c>
      <c r="K599" s="1" t="str" cm="1">
        <f t="array" ref="K599">INDEX('dict-rhythm'!$A$1:$B$43,MATCH(TRUE,EXACT(J599,'dict-rhythm'!$A$1:$A$43),0),2)</f>
        <v>8</v>
      </c>
      <c r="L599" s="1" t="str">
        <f>_xlfn.IFNA(VLOOKUP(K599,'dict-rhythm'!$B$1:$C$53,2,0),K599)</f>
        <v>quaver note</v>
      </c>
      <c r="M599" s="22"/>
      <c r="N599" s="22"/>
      <c r="O599" t="str">
        <f>IF(RIGHT($O$1,1)="#",VLOOKUP(D599,'dict-pitch'!$A$1:$C$50,2,0),VLOOKUP(D599,'dict-pitch'!$A$1:$C$50,3,0))</f>
        <v>A4</v>
      </c>
      <c r="P599" t="b">
        <f>OR(EXACT(E599,O599),EXACT(E599,VLOOKUP(D599,'dict-pitch'!$A$1:$D$50,3,0)),EXACT(E599,VLOOKUP(D599,'dict-pitch'!$A$1:$D$50,4,0)))</f>
        <v>1</v>
      </c>
    </row>
    <row r="600" spans="1:16" x14ac:dyDescent="0.25">
      <c r="A600">
        <v>846</v>
      </c>
      <c r="B600" s="85">
        <v>4</v>
      </c>
      <c r="C600" s="1">
        <f t="shared" si="27"/>
        <v>5</v>
      </c>
      <c r="D600" s="1">
        <v>74</v>
      </c>
      <c r="E600" s="1" t="s">
        <v>136</v>
      </c>
      <c r="F600" s="1">
        <v>4</v>
      </c>
      <c r="G600" s="1">
        <v>68</v>
      </c>
      <c r="H600" s="80">
        <f t="shared" si="28"/>
        <v>5.25</v>
      </c>
      <c r="I600" s="80">
        <f t="shared" si="29"/>
        <v>6.25E-2</v>
      </c>
      <c r="J600" s="1">
        <v>1</v>
      </c>
      <c r="K600" s="1" t="str" cm="1">
        <f t="array" ref="K600">INDEX('dict-rhythm'!$A$1:$B$43,MATCH(TRUE,EXACT(J600,'dict-rhythm'!$A$1:$A$43),0),2)</f>
        <v>16</v>
      </c>
      <c r="L600" s="1" t="str">
        <f>_xlfn.IFNA(VLOOKUP(K600,'dict-rhythm'!$B$1:$C$53,2,0),K600)</f>
        <v>semiquaver</v>
      </c>
      <c r="M600" s="22"/>
      <c r="N600" s="22"/>
      <c r="O600" t="str">
        <f>IF(RIGHT($O$1,1)="#",VLOOKUP(D600,'dict-pitch'!$A$1:$C$50,2,0),VLOOKUP(D600,'dict-pitch'!$A$1:$C$50,3,0))</f>
        <v>D5</v>
      </c>
      <c r="P600" t="b">
        <f>OR(EXACT(E600,O600),EXACT(E600,VLOOKUP(D600,'dict-pitch'!$A$1:$D$50,3,0)),EXACT(E600,VLOOKUP(D600,'dict-pitch'!$A$1:$D$50,4,0)))</f>
        <v>1</v>
      </c>
    </row>
    <row r="601" spans="1:16" x14ac:dyDescent="0.25">
      <c r="A601">
        <v>846</v>
      </c>
      <c r="B601" s="85">
        <v>4</v>
      </c>
      <c r="C601" s="1">
        <f t="shared" si="27"/>
        <v>5</v>
      </c>
      <c r="D601" s="1">
        <v>72</v>
      </c>
      <c r="E601" s="1" t="s">
        <v>135</v>
      </c>
      <c r="F601" s="1">
        <v>-2</v>
      </c>
      <c r="G601" s="1">
        <v>69</v>
      </c>
      <c r="H601" s="80">
        <f t="shared" si="28"/>
        <v>5.3125</v>
      </c>
      <c r="I601" s="80">
        <f t="shared" si="29"/>
        <v>6.25E-2</v>
      </c>
      <c r="J601" s="1">
        <v>1</v>
      </c>
      <c r="K601" s="1" t="str" cm="1">
        <f t="array" ref="K601">INDEX('dict-rhythm'!$A$1:$B$43,MATCH(TRUE,EXACT(J601,'dict-rhythm'!$A$1:$A$43),0),2)</f>
        <v>16</v>
      </c>
      <c r="L601" s="1" t="str">
        <f>_xlfn.IFNA(VLOOKUP(K601,'dict-rhythm'!$B$1:$C$53,2,0),K601)</f>
        <v>semiquaver</v>
      </c>
      <c r="M601" s="22"/>
      <c r="N601" s="22"/>
      <c r="O601" t="str">
        <f>IF(RIGHT($O$1,1)="#",VLOOKUP(D601,'dict-pitch'!$A$1:$C$50,2,0),VLOOKUP(D601,'dict-pitch'!$A$1:$C$50,3,0))</f>
        <v>C5</v>
      </c>
      <c r="P601" t="b">
        <f>OR(EXACT(E601,O601),EXACT(E601,VLOOKUP(D601,'dict-pitch'!$A$1:$D$50,3,0)),EXACT(E601,VLOOKUP(D601,'dict-pitch'!$A$1:$D$50,4,0)))</f>
        <v>1</v>
      </c>
    </row>
    <row r="602" spans="1:16" x14ac:dyDescent="0.25">
      <c r="A602">
        <v>846</v>
      </c>
      <c r="B602" s="85">
        <v>4</v>
      </c>
      <c r="C602" s="1">
        <f t="shared" si="27"/>
        <v>5</v>
      </c>
      <c r="D602" s="1">
        <v>71</v>
      </c>
      <c r="E602" s="1" t="s">
        <v>134</v>
      </c>
      <c r="F602" s="1">
        <v>-2</v>
      </c>
      <c r="G602" s="1">
        <v>70</v>
      </c>
      <c r="H602" s="80">
        <f t="shared" si="28"/>
        <v>5.375</v>
      </c>
      <c r="I602" s="80">
        <f t="shared" si="29"/>
        <v>6.25E-2</v>
      </c>
      <c r="J602" s="1">
        <v>1</v>
      </c>
      <c r="K602" s="1" t="str" cm="1">
        <f t="array" ref="K602">INDEX('dict-rhythm'!$A$1:$B$43,MATCH(TRUE,EXACT(J602,'dict-rhythm'!$A$1:$A$43),0),2)</f>
        <v>16</v>
      </c>
      <c r="L602" s="1" t="str">
        <f>_xlfn.IFNA(VLOOKUP(K602,'dict-rhythm'!$B$1:$C$53,2,0),K602)</f>
        <v>semiquaver</v>
      </c>
      <c r="M602" s="22"/>
      <c r="N602" s="22"/>
      <c r="O602" t="str">
        <f>IF(RIGHT($O$1,1)="#",VLOOKUP(D602,'dict-pitch'!$A$1:$C$50,2,0),VLOOKUP(D602,'dict-pitch'!$A$1:$C$50,3,0))</f>
        <v>B4</v>
      </c>
      <c r="P602" t="b">
        <f>OR(EXACT(E602,O602),EXACT(E602,VLOOKUP(D602,'dict-pitch'!$A$1:$D$50,3,0)),EXACT(E602,VLOOKUP(D602,'dict-pitch'!$A$1:$D$50,4,0)))</f>
        <v>1</v>
      </c>
    </row>
    <row r="603" spans="1:16" x14ac:dyDescent="0.25">
      <c r="A603">
        <v>846</v>
      </c>
      <c r="B603" s="85">
        <v>4</v>
      </c>
      <c r="C603" s="1">
        <f t="shared" si="27"/>
        <v>5</v>
      </c>
      <c r="D603" s="1">
        <v>69</v>
      </c>
      <c r="E603" s="1" t="s">
        <v>133</v>
      </c>
      <c r="F603" s="1">
        <v>-2</v>
      </c>
      <c r="G603" s="1">
        <v>71</v>
      </c>
      <c r="H603" s="80">
        <f t="shared" si="28"/>
        <v>5.4375</v>
      </c>
      <c r="I603" s="80">
        <f t="shared" si="29"/>
        <v>6.25E-2</v>
      </c>
      <c r="J603" s="1">
        <v>1</v>
      </c>
      <c r="K603" s="1" t="str" cm="1">
        <f t="array" ref="K603">INDEX('dict-rhythm'!$A$1:$B$43,MATCH(TRUE,EXACT(J603,'dict-rhythm'!$A$1:$A$43),0),2)</f>
        <v>16</v>
      </c>
      <c r="L603" s="1" t="str">
        <f>_xlfn.IFNA(VLOOKUP(K603,'dict-rhythm'!$B$1:$C$53,2,0),K603)</f>
        <v>semiquaver</v>
      </c>
      <c r="M603" s="22"/>
      <c r="N603" s="22"/>
      <c r="O603" t="str">
        <f>IF(RIGHT($O$1,1)="#",VLOOKUP(D603,'dict-pitch'!$A$1:$C$50,2,0),VLOOKUP(D603,'dict-pitch'!$A$1:$C$50,3,0))</f>
        <v>A4</v>
      </c>
      <c r="P603" t="b">
        <f>OR(EXACT(E603,O603),EXACT(E603,VLOOKUP(D603,'dict-pitch'!$A$1:$D$50,3,0)),EXACT(E603,VLOOKUP(D603,'dict-pitch'!$A$1:$D$50,4,0)))</f>
        <v>1</v>
      </c>
    </row>
    <row r="604" spans="1:16" x14ac:dyDescent="0.25">
      <c r="A604">
        <v>846</v>
      </c>
      <c r="B604" s="85">
        <v>4</v>
      </c>
      <c r="C604" s="1">
        <f t="shared" si="27"/>
        <v>5</v>
      </c>
      <c r="D604" s="1">
        <v>67</v>
      </c>
      <c r="E604" s="1" t="s">
        <v>132</v>
      </c>
      <c r="F604" s="1">
        <v>-2</v>
      </c>
      <c r="G604" s="1">
        <v>72</v>
      </c>
      <c r="H604" s="80">
        <f t="shared" si="28"/>
        <v>5.5</v>
      </c>
      <c r="I604" s="80">
        <f t="shared" si="29"/>
        <v>0.1875</v>
      </c>
      <c r="J604" s="1">
        <v>3</v>
      </c>
      <c r="K604" s="1" t="str" cm="1">
        <f t="array" ref="K604">INDEX('dict-rhythm'!$A$1:$B$43,MATCH(TRUE,EXACT(J604,'dict-rhythm'!$A$1:$A$43),0),2)</f>
        <v>8.</v>
      </c>
      <c r="L604" s="1" t="str">
        <f>_xlfn.IFNA(VLOOKUP(K604,'dict-rhythm'!$B$1:$C$53,2,0),K604)</f>
        <v>dotted quaver</v>
      </c>
      <c r="M604" s="22"/>
      <c r="N604" s="22"/>
      <c r="O604" t="str">
        <f>IF(RIGHT($O$1,1)="#",VLOOKUP(D604,'dict-pitch'!$A$1:$C$50,2,0),VLOOKUP(D604,'dict-pitch'!$A$1:$C$50,3,0))</f>
        <v>G4</v>
      </c>
      <c r="P604" t="b">
        <f>OR(EXACT(E604,O604),EXACT(E604,VLOOKUP(D604,'dict-pitch'!$A$1:$D$50,3,0)),EXACT(E604,VLOOKUP(D604,'dict-pitch'!$A$1:$D$50,4,0)))</f>
        <v>1</v>
      </c>
    </row>
    <row r="605" spans="1:16" x14ac:dyDescent="0.25">
      <c r="A605">
        <v>846</v>
      </c>
      <c r="B605" s="85">
        <v>4</v>
      </c>
      <c r="C605" s="1">
        <f t="shared" si="27"/>
        <v>5</v>
      </c>
      <c r="D605" s="1">
        <v>67</v>
      </c>
      <c r="E605" s="1" t="s">
        <v>132</v>
      </c>
      <c r="F605" s="1">
        <v>1</v>
      </c>
      <c r="G605" s="1">
        <v>75</v>
      </c>
      <c r="H605" s="80">
        <f t="shared" si="28"/>
        <v>5.6875</v>
      </c>
      <c r="I605" s="80">
        <f t="shared" si="29"/>
        <v>6.25E-2</v>
      </c>
      <c r="J605" s="1">
        <v>1</v>
      </c>
      <c r="K605" s="1" t="str" cm="1">
        <f t="array" ref="K605">INDEX('dict-rhythm'!$A$1:$B$43,MATCH(TRUE,EXACT(J605,'dict-rhythm'!$A$1:$A$43),0),2)</f>
        <v>16</v>
      </c>
      <c r="L605" s="1" t="str">
        <f>_xlfn.IFNA(VLOOKUP(K605,'dict-rhythm'!$B$1:$C$53,2,0),K605)</f>
        <v>semiquaver</v>
      </c>
      <c r="M605" s="22"/>
      <c r="N605" s="22"/>
      <c r="O605" t="str">
        <f>IF(RIGHT($O$1,1)="#",VLOOKUP(D605,'dict-pitch'!$A$1:$C$50,2,0),VLOOKUP(D605,'dict-pitch'!$A$1:$C$50,3,0))</f>
        <v>G4</v>
      </c>
      <c r="P605" t="b">
        <f>OR(EXACT(E605,O605),EXACT(E605,VLOOKUP(D605,'dict-pitch'!$A$1:$D$50,3,0)),EXACT(E605,VLOOKUP(D605,'dict-pitch'!$A$1:$D$50,4,0)))</f>
        <v>1</v>
      </c>
    </row>
    <row r="606" spans="1:16" x14ac:dyDescent="0.25">
      <c r="A606">
        <v>846</v>
      </c>
      <c r="B606" s="85">
        <v>4</v>
      </c>
      <c r="C606" s="1">
        <f t="shared" si="27"/>
        <v>5</v>
      </c>
      <c r="D606" s="1">
        <v>65</v>
      </c>
      <c r="E606" s="1" t="s">
        <v>130</v>
      </c>
      <c r="F606" s="1">
        <v>-2</v>
      </c>
      <c r="G606" s="1">
        <v>76</v>
      </c>
      <c r="H606" s="80">
        <f t="shared" si="28"/>
        <v>5.75</v>
      </c>
      <c r="I606" s="80">
        <f t="shared" si="29"/>
        <v>6.25E-2</v>
      </c>
      <c r="J606" s="1">
        <v>1</v>
      </c>
      <c r="K606" s="1" t="str" cm="1">
        <f t="array" ref="K606">INDEX('dict-rhythm'!$A$1:$B$43,MATCH(TRUE,EXACT(J606,'dict-rhythm'!$A$1:$A$43),0),2)</f>
        <v>16</v>
      </c>
      <c r="L606" s="1" t="str">
        <f>_xlfn.IFNA(VLOOKUP(K606,'dict-rhythm'!$B$1:$C$53,2,0),K606)</f>
        <v>semiquaver</v>
      </c>
      <c r="M606" s="22"/>
      <c r="N606" s="22"/>
      <c r="O606" t="str">
        <f>IF(RIGHT($O$1,1)="#",VLOOKUP(D606,'dict-pitch'!$A$1:$C$50,2,0),VLOOKUP(D606,'dict-pitch'!$A$1:$C$50,3,0))</f>
        <v>F4</v>
      </c>
      <c r="P606" t="b">
        <f>OR(EXACT(E606,O606),EXACT(E606,VLOOKUP(D606,'dict-pitch'!$A$1:$D$50,3,0)),EXACT(E606,VLOOKUP(D606,'dict-pitch'!$A$1:$D$50,4,0)))</f>
        <v>1</v>
      </c>
    </row>
    <row r="607" spans="1:16" x14ac:dyDescent="0.25">
      <c r="A607">
        <v>846</v>
      </c>
      <c r="B607" s="85">
        <v>4</v>
      </c>
      <c r="C607" s="1">
        <f t="shared" si="27"/>
        <v>5</v>
      </c>
      <c r="D607" s="1">
        <v>64</v>
      </c>
      <c r="E607" s="1" t="s">
        <v>127</v>
      </c>
      <c r="F607" s="1">
        <v>-2</v>
      </c>
      <c r="G607" s="1">
        <v>77</v>
      </c>
      <c r="H607" s="80">
        <f t="shared" si="28"/>
        <v>5.8125</v>
      </c>
      <c r="I607" s="80">
        <f t="shared" si="29"/>
        <v>6.25E-2</v>
      </c>
      <c r="J607" s="1">
        <v>1</v>
      </c>
      <c r="K607" s="1" t="str" cm="1">
        <f t="array" ref="K607">INDEX('dict-rhythm'!$A$1:$B$43,MATCH(TRUE,EXACT(J607,'dict-rhythm'!$A$1:$A$43),0),2)</f>
        <v>16</v>
      </c>
      <c r="L607" s="1" t="str">
        <f>_xlfn.IFNA(VLOOKUP(K607,'dict-rhythm'!$B$1:$C$53,2,0),K607)</f>
        <v>semiquaver</v>
      </c>
      <c r="M607" s="22"/>
      <c r="N607" s="22"/>
      <c r="O607" t="str">
        <f>IF(RIGHT($O$1,1)="#",VLOOKUP(D607,'dict-pitch'!$A$1:$C$50,2,0),VLOOKUP(D607,'dict-pitch'!$A$1:$C$50,3,0))</f>
        <v>E4</v>
      </c>
      <c r="P607" t="b">
        <f>OR(EXACT(E607,O607),EXACT(E607,VLOOKUP(D607,'dict-pitch'!$A$1:$D$50,3,0)),EXACT(E607,VLOOKUP(D607,'dict-pitch'!$A$1:$D$50,4,0)))</f>
        <v>1</v>
      </c>
    </row>
    <row r="608" spans="1:16" x14ac:dyDescent="0.25">
      <c r="A608">
        <v>846</v>
      </c>
      <c r="B608" s="85">
        <v>4</v>
      </c>
      <c r="C608" s="1">
        <f t="shared" si="27"/>
        <v>5</v>
      </c>
      <c r="D608" s="1">
        <v>65</v>
      </c>
      <c r="E608" s="1" t="s">
        <v>130</v>
      </c>
      <c r="F608" s="1">
        <v>2</v>
      </c>
      <c r="G608" s="1">
        <v>78</v>
      </c>
      <c r="H608" s="80">
        <f t="shared" si="28"/>
        <v>5.875</v>
      </c>
      <c r="I608" s="80">
        <f t="shared" si="29"/>
        <v>6.25E-2</v>
      </c>
      <c r="J608" s="1">
        <v>1</v>
      </c>
      <c r="K608" s="1" t="str" cm="1">
        <f t="array" ref="K608">INDEX('dict-rhythm'!$A$1:$B$43,MATCH(TRUE,EXACT(J608,'dict-rhythm'!$A$1:$A$43),0),2)</f>
        <v>16</v>
      </c>
      <c r="L608" s="1" t="str">
        <f>_xlfn.IFNA(VLOOKUP(K608,'dict-rhythm'!$B$1:$C$53,2,0),K608)</f>
        <v>semiquaver</v>
      </c>
      <c r="M608" s="22"/>
      <c r="N608" s="22"/>
      <c r="O608" t="str">
        <f>IF(RIGHT($O$1,1)="#",VLOOKUP(D608,'dict-pitch'!$A$1:$C$50,2,0),VLOOKUP(D608,'dict-pitch'!$A$1:$C$50,3,0))</f>
        <v>F4</v>
      </c>
      <c r="P608" t="b">
        <f>OR(EXACT(E608,O608),EXACT(E608,VLOOKUP(D608,'dict-pitch'!$A$1:$D$50,3,0)),EXACT(E608,VLOOKUP(D608,'dict-pitch'!$A$1:$D$50,4,0)))</f>
        <v>1</v>
      </c>
    </row>
    <row r="609" spans="1:16" x14ac:dyDescent="0.25">
      <c r="A609">
        <v>846</v>
      </c>
      <c r="B609" s="85">
        <v>4</v>
      </c>
      <c r="C609" s="1">
        <f t="shared" si="27"/>
        <v>5</v>
      </c>
      <c r="D609" s="1">
        <v>67</v>
      </c>
      <c r="E609" s="1" t="s">
        <v>132</v>
      </c>
      <c r="F609" s="1">
        <v>2</v>
      </c>
      <c r="G609" s="1">
        <v>78</v>
      </c>
      <c r="H609" s="80">
        <f t="shared" si="28"/>
        <v>5.875</v>
      </c>
      <c r="I609" s="80">
        <f t="shared" si="29"/>
        <v>6.25E-2</v>
      </c>
      <c r="J609" s="1">
        <v>1</v>
      </c>
      <c r="K609" s="1" t="str" cm="1">
        <f t="array" ref="K609">INDEX('dict-rhythm'!$A$1:$B$43,MATCH(TRUE,EXACT(J609,'dict-rhythm'!$A$1:$A$43),0),2)</f>
        <v>16</v>
      </c>
      <c r="L609" s="1" t="str">
        <f>_xlfn.IFNA(VLOOKUP(K609,'dict-rhythm'!$B$1:$C$53,2,0),K609)</f>
        <v>semiquaver</v>
      </c>
      <c r="M609" s="29"/>
      <c r="N609" s="29"/>
      <c r="O609" t="str">
        <f>IF(RIGHT($O$1,1)="#",VLOOKUP(D609,'dict-pitch'!$A$1:$C$50,2,0),VLOOKUP(D609,'dict-pitch'!$A$1:$C$50,3,0))</f>
        <v>G4</v>
      </c>
      <c r="P609" t="b">
        <f>OR(EXACT(E609,O609),EXACT(E609,VLOOKUP(D609,'dict-pitch'!$A$1:$D$50,3,0)),EXACT(E609,VLOOKUP(D609,'dict-pitch'!$A$1:$D$50,4,0)))</f>
        <v>1</v>
      </c>
    </row>
    <row r="610" spans="1:16" x14ac:dyDescent="0.25">
      <c r="A610">
        <v>846</v>
      </c>
      <c r="B610" s="85">
        <v>4</v>
      </c>
      <c r="C610" s="1">
        <f t="shared" si="27"/>
        <v>6</v>
      </c>
      <c r="D610" s="1">
        <v>69</v>
      </c>
      <c r="E610" s="1" t="s">
        <v>133</v>
      </c>
      <c r="F610" s="1">
        <v>2</v>
      </c>
      <c r="G610" s="1">
        <v>80</v>
      </c>
      <c r="H610" s="80">
        <f t="shared" si="28"/>
        <v>6</v>
      </c>
      <c r="I610" s="80">
        <f t="shared" si="29"/>
        <v>6.25E-2</v>
      </c>
      <c r="J610" s="1">
        <v>1</v>
      </c>
      <c r="K610" s="1" t="str" cm="1">
        <f t="array" ref="K610">INDEX('dict-rhythm'!$A$1:$B$43,MATCH(TRUE,EXACT(J610,'dict-rhythm'!$A$1:$A$43),0),2)</f>
        <v>16</v>
      </c>
      <c r="L610" s="1" t="str">
        <f>_xlfn.IFNA(VLOOKUP(K610,'dict-rhythm'!$B$1:$C$53,2,0),K610)</f>
        <v>semiquaver</v>
      </c>
      <c r="M610" s="24"/>
      <c r="N610" s="24"/>
      <c r="O610" t="str">
        <f>IF(RIGHT($O$1,1)="#",VLOOKUP(D610,'dict-pitch'!$A$1:$C$50,2,0),VLOOKUP(D610,'dict-pitch'!$A$1:$C$50,3,0))</f>
        <v>A4</v>
      </c>
      <c r="P610" t="b">
        <f>OR(EXACT(E610,O610),EXACT(E610,VLOOKUP(D610,'dict-pitch'!$A$1:$D$50,3,0)),EXACT(E610,VLOOKUP(D610,'dict-pitch'!$A$1:$D$50,4,0)))</f>
        <v>1</v>
      </c>
    </row>
    <row r="611" spans="1:16" x14ac:dyDescent="0.25">
      <c r="A611">
        <v>846</v>
      </c>
      <c r="B611" s="85">
        <v>4</v>
      </c>
      <c r="C611" s="1">
        <f t="shared" si="27"/>
        <v>6</v>
      </c>
      <c r="D611" s="1">
        <v>67</v>
      </c>
      <c r="E611" s="1" t="s">
        <v>132</v>
      </c>
      <c r="F611" s="1">
        <v>-2</v>
      </c>
      <c r="G611" s="1">
        <v>81</v>
      </c>
      <c r="H611" s="80">
        <f t="shared" si="28"/>
        <v>6.0625</v>
      </c>
      <c r="I611" s="80">
        <f t="shared" si="29"/>
        <v>6.25E-2</v>
      </c>
      <c r="J611" s="1">
        <v>1</v>
      </c>
      <c r="K611" s="1" t="str" cm="1">
        <f t="array" ref="K611">INDEX('dict-rhythm'!$A$1:$B$43,MATCH(TRUE,EXACT(J611,'dict-rhythm'!$A$1:$A$43),0),2)</f>
        <v>16</v>
      </c>
      <c r="L611" s="1" t="str">
        <f>_xlfn.IFNA(VLOOKUP(K611,'dict-rhythm'!$B$1:$C$53,2,0),K611)</f>
        <v>semiquaver</v>
      </c>
      <c r="M611" s="22"/>
      <c r="N611" s="22"/>
      <c r="O611" t="str">
        <f>IF(RIGHT($O$1,1)="#",VLOOKUP(D611,'dict-pitch'!$A$1:$C$50,2,0),VLOOKUP(D611,'dict-pitch'!$A$1:$C$50,3,0))</f>
        <v>G4</v>
      </c>
      <c r="P611" t="b">
        <f>OR(EXACT(E611,O611),EXACT(E611,VLOOKUP(D611,'dict-pitch'!$A$1:$D$50,3,0)),EXACT(E611,VLOOKUP(D611,'dict-pitch'!$A$1:$D$50,4,0)))</f>
        <v>1</v>
      </c>
    </row>
    <row r="612" spans="1:16" x14ac:dyDescent="0.25">
      <c r="A612">
        <v>846</v>
      </c>
      <c r="B612" s="85">
        <v>4</v>
      </c>
      <c r="C612" s="1">
        <f t="shared" si="27"/>
        <v>6</v>
      </c>
      <c r="D612" s="1">
        <v>69</v>
      </c>
      <c r="E612" s="1" t="s">
        <v>133</v>
      </c>
      <c r="F612" s="1">
        <v>2</v>
      </c>
      <c r="G612" s="1">
        <v>82</v>
      </c>
      <c r="H612" s="80">
        <f t="shared" si="28"/>
        <v>6.125</v>
      </c>
      <c r="I612" s="80">
        <f t="shared" si="29"/>
        <v>6.25E-2</v>
      </c>
      <c r="J612" s="1">
        <v>1</v>
      </c>
      <c r="K612" s="1" t="str" cm="1">
        <f t="array" ref="K612">INDEX('dict-rhythm'!$A$1:$B$43,MATCH(TRUE,EXACT(J612,'dict-rhythm'!$A$1:$A$43),0),2)</f>
        <v>16</v>
      </c>
      <c r="L612" s="1" t="str">
        <f>_xlfn.IFNA(VLOOKUP(K612,'dict-rhythm'!$B$1:$C$53,2,0),K612)</f>
        <v>semiquaver</v>
      </c>
      <c r="M612" s="22"/>
      <c r="N612" s="22"/>
      <c r="O612" t="str">
        <f>IF(RIGHT($O$1,1)="#",VLOOKUP(D612,'dict-pitch'!$A$1:$C$50,2,0),VLOOKUP(D612,'dict-pitch'!$A$1:$C$50,3,0))</f>
        <v>A4</v>
      </c>
      <c r="P612" t="b">
        <f>OR(EXACT(E612,O612),EXACT(E612,VLOOKUP(D612,'dict-pitch'!$A$1:$D$50,3,0)),EXACT(E612,VLOOKUP(D612,'dict-pitch'!$A$1:$D$50,4,0)))</f>
        <v>1</v>
      </c>
    </row>
    <row r="613" spans="1:16" x14ac:dyDescent="0.25">
      <c r="A613">
        <v>846</v>
      </c>
      <c r="B613" s="85">
        <v>4</v>
      </c>
      <c r="C613" s="1">
        <f t="shared" si="27"/>
        <v>6</v>
      </c>
      <c r="D613" s="1">
        <v>71</v>
      </c>
      <c r="E613" s="1" t="s">
        <v>134</v>
      </c>
      <c r="F613" s="1">
        <v>2</v>
      </c>
      <c r="G613" s="1">
        <v>83</v>
      </c>
      <c r="H613" s="80">
        <f t="shared" si="28"/>
        <v>6.1875</v>
      </c>
      <c r="I613" s="80">
        <f t="shared" si="29"/>
        <v>6.25E-2</v>
      </c>
      <c r="J613" s="1">
        <v>1</v>
      </c>
      <c r="K613" s="1" t="str" cm="1">
        <f t="array" ref="K613">INDEX('dict-rhythm'!$A$1:$B$43,MATCH(TRUE,EXACT(J613,'dict-rhythm'!$A$1:$A$43),0),2)</f>
        <v>16</v>
      </c>
      <c r="L613" s="1" t="str">
        <f>_xlfn.IFNA(VLOOKUP(K613,'dict-rhythm'!$B$1:$C$53,2,0),K613)</f>
        <v>semiquaver</v>
      </c>
      <c r="M613" s="22"/>
      <c r="N613" s="22"/>
      <c r="O613" t="str">
        <f>IF(RIGHT($O$1,1)="#",VLOOKUP(D613,'dict-pitch'!$A$1:$C$50,2,0),VLOOKUP(D613,'dict-pitch'!$A$1:$C$50,3,0))</f>
        <v>B4</v>
      </c>
      <c r="P613" t="b">
        <f>OR(EXACT(E613,O613),EXACT(E613,VLOOKUP(D613,'dict-pitch'!$A$1:$D$50,3,0)),EXACT(E613,VLOOKUP(D613,'dict-pitch'!$A$1:$D$50,4,0)))</f>
        <v>1</v>
      </c>
    </row>
    <row r="614" spans="1:16" x14ac:dyDescent="0.25">
      <c r="A614">
        <v>846</v>
      </c>
      <c r="B614" s="85">
        <v>4</v>
      </c>
      <c r="C614" s="1">
        <f t="shared" si="27"/>
        <v>6</v>
      </c>
      <c r="D614" s="1">
        <v>72</v>
      </c>
      <c r="E614" s="1" t="s">
        <v>135</v>
      </c>
      <c r="F614" s="1">
        <v>2</v>
      </c>
      <c r="G614" s="1">
        <v>84</v>
      </c>
      <c r="H614" s="80">
        <f t="shared" si="28"/>
        <v>6.25</v>
      </c>
      <c r="I614" s="80">
        <f t="shared" si="29"/>
        <v>0.5</v>
      </c>
      <c r="J614" s="1">
        <v>8</v>
      </c>
      <c r="K614" s="1" t="str" cm="1">
        <f t="array" ref="K614">INDEX('dict-rhythm'!$A$1:$B$43,MATCH(TRUE,EXACT(J614,'dict-rhythm'!$A$1:$A$43),0),2)</f>
        <v>2</v>
      </c>
      <c r="L614" s="1" t="str">
        <f>_xlfn.IFNA(VLOOKUP(K614,'dict-rhythm'!$B$1:$C$53,2,0),K614)</f>
        <v>minim</v>
      </c>
      <c r="M614" s="22"/>
      <c r="N614" s="22"/>
      <c r="O614" t="str">
        <f>IF(RIGHT($O$1,1)="#",VLOOKUP(D614,'dict-pitch'!$A$1:$C$50,2,0),VLOOKUP(D614,'dict-pitch'!$A$1:$C$50,3,0))</f>
        <v>C5</v>
      </c>
      <c r="P614" t="b">
        <f>OR(EXACT(E614,O614),EXACT(E614,VLOOKUP(D614,'dict-pitch'!$A$1:$D$50,3,0)),EXACT(E614,VLOOKUP(D614,'dict-pitch'!$A$1:$D$50,4,0)))</f>
        <v>1</v>
      </c>
    </row>
    <row r="615" spans="1:16" x14ac:dyDescent="0.25">
      <c r="A615">
        <v>846</v>
      </c>
      <c r="B615" s="85">
        <v>4</v>
      </c>
      <c r="C615" s="1">
        <f t="shared" si="27"/>
        <v>6</v>
      </c>
      <c r="D615" s="1">
        <v>71</v>
      </c>
      <c r="E615" s="1" t="s">
        <v>134</v>
      </c>
      <c r="F615" s="1">
        <v>-2</v>
      </c>
      <c r="G615" s="1">
        <v>92</v>
      </c>
      <c r="H615" s="80">
        <f t="shared" si="28"/>
        <v>6.75</v>
      </c>
      <c r="I615" s="80">
        <f t="shared" si="29"/>
        <v>0.25</v>
      </c>
      <c r="J615" s="1">
        <v>4</v>
      </c>
      <c r="K615" s="1" t="str" cm="1">
        <f t="array" ref="K615">INDEX('dict-rhythm'!$A$1:$B$43,MATCH(TRUE,EXACT(J615,'dict-rhythm'!$A$1:$A$43),0),2)</f>
        <v>4</v>
      </c>
      <c r="L615" s="1" t="str">
        <f>_xlfn.IFNA(VLOOKUP(K615,'dict-rhythm'!$B$1:$C$53,2,0),K615)</f>
        <v>crotchet</v>
      </c>
      <c r="M615" s="23"/>
      <c r="N615" s="23"/>
      <c r="O615" t="str">
        <f>IF(RIGHT($O$1,1)="#",VLOOKUP(D615,'dict-pitch'!$A$1:$C$50,2,0),VLOOKUP(D615,'dict-pitch'!$A$1:$C$50,3,0))</f>
        <v>B4</v>
      </c>
      <c r="P615" t="b">
        <f>OR(EXACT(E615,O615),EXACT(E615,VLOOKUP(D615,'dict-pitch'!$A$1:$D$50,3,0)),EXACT(E615,VLOOKUP(D615,'dict-pitch'!$A$1:$D$50,4,0)))</f>
        <v>1</v>
      </c>
    </row>
    <row r="616" spans="1:16" x14ac:dyDescent="0.25">
      <c r="A616">
        <v>846</v>
      </c>
      <c r="B616" s="85">
        <v>4</v>
      </c>
      <c r="C616" s="1">
        <f t="shared" si="27"/>
        <v>7</v>
      </c>
      <c r="D616" s="1">
        <v>0</v>
      </c>
      <c r="E616" s="1" t="s">
        <v>108</v>
      </c>
      <c r="F616" s="1">
        <v>0</v>
      </c>
      <c r="G616" s="1">
        <v>96</v>
      </c>
      <c r="H616" s="80">
        <f t="shared" si="28"/>
        <v>7</v>
      </c>
      <c r="I616" s="80">
        <f t="shared" si="29"/>
        <v>0.125</v>
      </c>
      <c r="J616" s="1">
        <v>2</v>
      </c>
      <c r="K616" s="1" t="str" cm="1">
        <f t="array" ref="K616">INDEX('dict-rhythm'!$A$1:$B$43,MATCH(TRUE,EXACT(J616,'dict-rhythm'!$A$1:$A$43),0),2)</f>
        <v>8</v>
      </c>
      <c r="L616" s="1" t="str">
        <f>_xlfn.IFNA(VLOOKUP(K616,'dict-rhythm'!$B$1:$C$53,2,0),K616)</f>
        <v>quaver note</v>
      </c>
      <c r="M616" s="19"/>
      <c r="N616" s="19"/>
      <c r="O616" t="str">
        <f>IF(RIGHT($O$1,1)="#",VLOOKUP(D616,'dict-pitch'!$A$1:$C$50,2,0),VLOOKUP(D616,'dict-pitch'!$A$1:$C$50,3,0))</f>
        <v>r</v>
      </c>
      <c r="P616" t="b">
        <f>OR(EXACT(E616,O616),EXACT(E616,VLOOKUP(D616,'dict-pitch'!$A$1:$D$50,3,0)),EXACT(E616,VLOOKUP(D616,'dict-pitch'!$A$1:$D$50,4,0)))</f>
        <v>1</v>
      </c>
    </row>
    <row r="617" spans="1:16" x14ac:dyDescent="0.25">
      <c r="A617">
        <v>846</v>
      </c>
      <c r="B617" s="85">
        <v>4</v>
      </c>
      <c r="C617" s="1">
        <f t="shared" si="27"/>
        <v>7</v>
      </c>
      <c r="D617" s="1">
        <v>72</v>
      </c>
      <c r="E617" s="1" t="s">
        <v>135</v>
      </c>
      <c r="F617" s="1">
        <v>2</v>
      </c>
      <c r="G617" s="1">
        <v>98</v>
      </c>
      <c r="H617" s="80">
        <f t="shared" si="28"/>
        <v>7.125</v>
      </c>
      <c r="I617" s="80">
        <f t="shared" si="29"/>
        <v>0.125</v>
      </c>
      <c r="J617" s="1">
        <v>2</v>
      </c>
      <c r="K617" s="1" t="str" cm="1">
        <f t="array" ref="K617">INDEX('dict-rhythm'!$A$1:$B$43,MATCH(TRUE,EXACT(J617,'dict-rhythm'!$A$1:$A$43),0),2)</f>
        <v>8</v>
      </c>
      <c r="L617" s="1" t="str">
        <f>_xlfn.IFNA(VLOOKUP(K617,'dict-rhythm'!$B$1:$C$53,2,0),K617)</f>
        <v>quaver note</v>
      </c>
      <c r="M617" s="21" t="s">
        <v>7</v>
      </c>
      <c r="N617" s="21" t="s">
        <v>7</v>
      </c>
      <c r="O617" t="str">
        <f>IF(RIGHT($O$1,1)="#",VLOOKUP(D617,'dict-pitch'!$A$1:$C$50,2,0),VLOOKUP(D617,'dict-pitch'!$A$1:$C$50,3,0))</f>
        <v>C5</v>
      </c>
      <c r="P617" t="b">
        <f>OR(EXACT(E617,O617),EXACT(E617,VLOOKUP(D617,'dict-pitch'!$A$1:$D$50,3,0)),EXACT(E617,VLOOKUP(D617,'dict-pitch'!$A$1:$D$50,4,0)))</f>
        <v>1</v>
      </c>
    </row>
    <row r="618" spans="1:16" x14ac:dyDescent="0.25">
      <c r="A618">
        <v>846</v>
      </c>
      <c r="B618" s="85">
        <v>4</v>
      </c>
      <c r="C618" s="1">
        <f t="shared" si="27"/>
        <v>7</v>
      </c>
      <c r="D618" s="1">
        <v>74</v>
      </c>
      <c r="E618" s="1" t="s">
        <v>136</v>
      </c>
      <c r="F618" s="1">
        <v>2</v>
      </c>
      <c r="G618" s="1">
        <v>100</v>
      </c>
      <c r="H618" s="80">
        <f t="shared" si="28"/>
        <v>7.25</v>
      </c>
      <c r="I618" s="80">
        <f t="shared" si="29"/>
        <v>0.125</v>
      </c>
      <c r="J618" s="1">
        <v>2</v>
      </c>
      <c r="K618" s="1" t="str" cm="1">
        <f t="array" ref="K618">INDEX('dict-rhythm'!$A$1:$B$43,MATCH(TRUE,EXACT(J618,'dict-rhythm'!$A$1:$A$43),0),2)</f>
        <v>8</v>
      </c>
      <c r="L618" s="1" t="str">
        <f>_xlfn.IFNA(VLOOKUP(K618,'dict-rhythm'!$B$1:$C$53,2,0),K618)</f>
        <v>quaver note</v>
      </c>
      <c r="M618" s="21" t="s">
        <v>7</v>
      </c>
      <c r="N618" s="21" t="s">
        <v>7</v>
      </c>
      <c r="O618" t="str">
        <f>IF(RIGHT($O$1,1)="#",VLOOKUP(D618,'dict-pitch'!$A$1:$C$50,2,0),VLOOKUP(D618,'dict-pitch'!$A$1:$C$50,3,0))</f>
        <v>D5</v>
      </c>
      <c r="P618" t="b">
        <f>OR(EXACT(E618,O618),EXACT(E618,VLOOKUP(D618,'dict-pitch'!$A$1:$D$50,3,0)),EXACT(E618,VLOOKUP(D618,'dict-pitch'!$A$1:$D$50,4,0)))</f>
        <v>1</v>
      </c>
    </row>
    <row r="619" spans="1:16" x14ac:dyDescent="0.25">
      <c r="A619">
        <v>846</v>
      </c>
      <c r="B619" s="85">
        <v>4</v>
      </c>
      <c r="C619" s="1">
        <f t="shared" si="27"/>
        <v>7</v>
      </c>
      <c r="D619" s="1">
        <v>76</v>
      </c>
      <c r="E619" s="1" t="s">
        <v>137</v>
      </c>
      <c r="F619" s="1">
        <v>2</v>
      </c>
      <c r="G619" s="1">
        <v>102</v>
      </c>
      <c r="H619" s="80">
        <f t="shared" si="28"/>
        <v>7.375</v>
      </c>
      <c r="I619" s="80">
        <f t="shared" si="29"/>
        <v>0.125</v>
      </c>
      <c r="J619" s="1">
        <v>2</v>
      </c>
      <c r="K619" s="1" t="str" cm="1">
        <f t="array" ref="K619">INDEX('dict-rhythm'!$A$1:$B$43,MATCH(TRUE,EXACT(J619,'dict-rhythm'!$A$1:$A$43),0),2)</f>
        <v>8</v>
      </c>
      <c r="L619" s="1" t="str">
        <f>_xlfn.IFNA(VLOOKUP(K619,'dict-rhythm'!$B$1:$C$53,2,0),K619)</f>
        <v>quaver note</v>
      </c>
      <c r="M619" s="21" t="s">
        <v>7</v>
      </c>
      <c r="N619" s="21" t="s">
        <v>7</v>
      </c>
      <c r="O619" t="str">
        <f>IF(RIGHT($O$1,1)="#",VLOOKUP(D619,'dict-pitch'!$A$1:$C$50,2,0),VLOOKUP(D619,'dict-pitch'!$A$1:$C$50,3,0))</f>
        <v>E5</v>
      </c>
      <c r="P619" t="b">
        <f>OR(EXACT(E619,O619),EXACT(E619,VLOOKUP(D619,'dict-pitch'!$A$1:$D$50,3,0)),EXACT(E619,VLOOKUP(D619,'dict-pitch'!$A$1:$D$50,4,0)))</f>
        <v>1</v>
      </c>
    </row>
    <row r="620" spans="1:16" x14ac:dyDescent="0.25">
      <c r="A620">
        <v>846</v>
      </c>
      <c r="B620" s="85">
        <v>4</v>
      </c>
      <c r="C620" s="1">
        <f t="shared" si="27"/>
        <v>7</v>
      </c>
      <c r="D620" s="1">
        <v>77</v>
      </c>
      <c r="E620" s="1" t="s">
        <v>142</v>
      </c>
      <c r="F620" s="1">
        <v>2</v>
      </c>
      <c r="G620" s="1">
        <v>104</v>
      </c>
      <c r="H620" s="80">
        <f t="shared" si="28"/>
        <v>7.5</v>
      </c>
      <c r="I620" s="80">
        <f t="shared" si="29"/>
        <v>0.1875</v>
      </c>
      <c r="J620" s="1">
        <v>3</v>
      </c>
      <c r="K620" s="1" t="str" cm="1">
        <f t="array" ref="K620">INDEX('dict-rhythm'!$A$1:$B$43,MATCH(TRUE,EXACT(J620,'dict-rhythm'!$A$1:$A$43),0),2)</f>
        <v>8.</v>
      </c>
      <c r="L620" s="1" t="str">
        <f>_xlfn.IFNA(VLOOKUP(K620,'dict-rhythm'!$B$1:$C$53,2,0),K620)</f>
        <v>dotted quaver</v>
      </c>
      <c r="M620" s="21" t="s">
        <v>7</v>
      </c>
      <c r="N620" s="21" t="s">
        <v>7</v>
      </c>
      <c r="O620" t="str">
        <f>IF(RIGHT($O$1,1)="#",VLOOKUP(D620,'dict-pitch'!$A$1:$C$50,2,0),VLOOKUP(D620,'dict-pitch'!$A$1:$C$50,3,0))</f>
        <v>F5</v>
      </c>
      <c r="P620" t="b">
        <f>OR(EXACT(E620,O620),EXACT(E620,VLOOKUP(D620,'dict-pitch'!$A$1:$D$50,3,0)),EXACT(E620,VLOOKUP(D620,'dict-pitch'!$A$1:$D$50,4,0)))</f>
        <v>1</v>
      </c>
    </row>
    <row r="621" spans="1:16" x14ac:dyDescent="0.25">
      <c r="A621">
        <v>846</v>
      </c>
      <c r="B621" s="85">
        <v>4</v>
      </c>
      <c r="C621" s="1">
        <f t="shared" si="27"/>
        <v>7</v>
      </c>
      <c r="D621" s="1">
        <v>79</v>
      </c>
      <c r="E621" s="1" t="s">
        <v>139</v>
      </c>
      <c r="F621" s="1">
        <v>2</v>
      </c>
      <c r="G621" s="1">
        <v>107</v>
      </c>
      <c r="H621" s="80">
        <f t="shared" si="28"/>
        <v>7.6875</v>
      </c>
      <c r="I621" s="80">
        <f t="shared" si="29"/>
        <v>3.125E-2</v>
      </c>
      <c r="J621" s="1">
        <v>0.5</v>
      </c>
      <c r="K621" s="1" t="str" cm="1">
        <f t="array" ref="K621">INDEX('dict-rhythm'!$A$1:$B$43,MATCH(TRUE,EXACT(J621,'dict-rhythm'!$A$1:$A$43),0),2)</f>
        <v>32</v>
      </c>
      <c r="L621" s="1" t="str">
        <f>_xlfn.IFNA(VLOOKUP(K621,'dict-rhythm'!$B$1:$C$53,2,0),K621)</f>
        <v>demisemiquaver</v>
      </c>
      <c r="M621" s="21" t="s">
        <v>7</v>
      </c>
      <c r="N621" s="21" t="s">
        <v>7</v>
      </c>
      <c r="O621" t="str">
        <f>IF(RIGHT($O$1,1)="#",VLOOKUP(D621,'dict-pitch'!$A$1:$C$50,2,0),VLOOKUP(D621,'dict-pitch'!$A$1:$C$50,3,0))</f>
        <v>G5</v>
      </c>
      <c r="P621" t="b">
        <f>OR(EXACT(E621,O621),EXACT(E621,VLOOKUP(D621,'dict-pitch'!$A$1:$D$50,3,0)),EXACT(E621,VLOOKUP(D621,'dict-pitch'!$A$1:$D$50,4,0)))</f>
        <v>1</v>
      </c>
    </row>
    <row r="622" spans="1:16" x14ac:dyDescent="0.25">
      <c r="A622">
        <v>846</v>
      </c>
      <c r="B622" s="85">
        <v>4</v>
      </c>
      <c r="C622" s="1">
        <f t="shared" si="27"/>
        <v>7</v>
      </c>
      <c r="D622" s="1">
        <v>77</v>
      </c>
      <c r="E622" s="1" t="s">
        <v>142</v>
      </c>
      <c r="F622" s="1">
        <v>-2</v>
      </c>
      <c r="G622" s="1">
        <v>107.5</v>
      </c>
      <c r="H622" s="80">
        <f t="shared" si="28"/>
        <v>7.71875</v>
      </c>
      <c r="I622" s="80">
        <f t="shared" si="29"/>
        <v>3.125E-2</v>
      </c>
      <c r="J622" s="1">
        <v>0.5</v>
      </c>
      <c r="K622" s="1" t="str" cm="1">
        <f t="array" ref="K622">INDEX('dict-rhythm'!$A$1:$B$43,MATCH(TRUE,EXACT(J622,'dict-rhythm'!$A$1:$A$43),0),2)</f>
        <v>32</v>
      </c>
      <c r="L622" s="1" t="str">
        <f>_xlfn.IFNA(VLOOKUP(K622,'dict-rhythm'!$B$1:$C$53,2,0),K622)</f>
        <v>demisemiquaver</v>
      </c>
      <c r="M622" s="21" t="s">
        <v>7</v>
      </c>
      <c r="N622" s="21" t="s">
        <v>7</v>
      </c>
      <c r="O622" t="str">
        <f>IF(RIGHT($O$1,1)="#",VLOOKUP(D622,'dict-pitch'!$A$1:$C$50,2,0),VLOOKUP(D622,'dict-pitch'!$A$1:$C$50,3,0))</f>
        <v>F5</v>
      </c>
      <c r="P622" t="b">
        <f>OR(EXACT(E622,O622),EXACT(E622,VLOOKUP(D622,'dict-pitch'!$A$1:$D$50,3,0)),EXACT(E622,VLOOKUP(D622,'dict-pitch'!$A$1:$D$50,4,0)))</f>
        <v>1</v>
      </c>
    </row>
    <row r="623" spans="1:16" x14ac:dyDescent="0.25">
      <c r="A623">
        <v>846</v>
      </c>
      <c r="B623" s="85">
        <v>4</v>
      </c>
      <c r="C623" s="1">
        <f t="shared" si="27"/>
        <v>7</v>
      </c>
      <c r="D623" s="1">
        <v>76</v>
      </c>
      <c r="E623" s="1" t="s">
        <v>137</v>
      </c>
      <c r="F623" s="1">
        <v>-2</v>
      </c>
      <c r="G623" s="1">
        <v>108</v>
      </c>
      <c r="H623" s="80">
        <f t="shared" si="28"/>
        <v>7.75</v>
      </c>
      <c r="I623" s="80">
        <f t="shared" si="29"/>
        <v>0.125</v>
      </c>
      <c r="J623" s="1">
        <v>2</v>
      </c>
      <c r="K623" s="1" t="str" cm="1">
        <f t="array" ref="K623">INDEX('dict-rhythm'!$A$1:$B$43,MATCH(TRUE,EXACT(J623,'dict-rhythm'!$A$1:$A$43),0),2)</f>
        <v>8</v>
      </c>
      <c r="L623" s="1" t="str">
        <f>_xlfn.IFNA(VLOOKUP(K623,'dict-rhythm'!$B$1:$C$53,2,0),K623)</f>
        <v>quaver note</v>
      </c>
      <c r="M623" s="21" t="s">
        <v>7</v>
      </c>
      <c r="N623" s="21" t="s">
        <v>7</v>
      </c>
      <c r="O623" t="str">
        <f>IF(RIGHT($O$1,1)="#",VLOOKUP(D623,'dict-pitch'!$A$1:$C$50,2,0),VLOOKUP(D623,'dict-pitch'!$A$1:$C$50,3,0))</f>
        <v>E5</v>
      </c>
      <c r="P623" t="b">
        <f>OR(EXACT(E623,O623),EXACT(E623,VLOOKUP(D623,'dict-pitch'!$A$1:$D$50,3,0)),EXACT(E623,VLOOKUP(D623,'dict-pitch'!$A$1:$D$50,4,0)))</f>
        <v>1</v>
      </c>
    </row>
    <row r="624" spans="1:16" x14ac:dyDescent="0.25">
      <c r="A624">
        <v>846</v>
      </c>
      <c r="B624" s="85">
        <v>4</v>
      </c>
      <c r="C624" s="1">
        <f t="shared" si="27"/>
        <v>7</v>
      </c>
      <c r="D624" s="1">
        <v>81</v>
      </c>
      <c r="E624" s="1" t="s">
        <v>144</v>
      </c>
      <c r="F624" s="1">
        <v>4</v>
      </c>
      <c r="G624" s="1">
        <v>110</v>
      </c>
      <c r="H624" s="80">
        <f t="shared" si="28"/>
        <v>7.875</v>
      </c>
      <c r="I624" s="80">
        <f t="shared" si="29"/>
        <v>0.125</v>
      </c>
      <c r="J624" s="1">
        <v>2</v>
      </c>
      <c r="K624" s="1" t="str" cm="1">
        <f t="array" ref="K624">INDEX('dict-rhythm'!$A$1:$B$43,MATCH(TRUE,EXACT(J624,'dict-rhythm'!$A$1:$A$43),0),2)</f>
        <v>8</v>
      </c>
      <c r="L624" s="1" t="str">
        <f>_xlfn.IFNA(VLOOKUP(K624,'dict-rhythm'!$B$1:$C$53,2,0),K624)</f>
        <v>quaver note</v>
      </c>
      <c r="M624" s="21" t="s">
        <v>7</v>
      </c>
      <c r="N624" s="21" t="s">
        <v>7</v>
      </c>
      <c r="O624" t="str">
        <f>IF(RIGHT($O$1,1)="#",VLOOKUP(D624,'dict-pitch'!$A$1:$C$50,2,0),VLOOKUP(D624,'dict-pitch'!$A$1:$C$50,3,0))</f>
        <v>A5</v>
      </c>
      <c r="P624" t="b">
        <f>OR(EXACT(E624,O624),EXACT(E624,VLOOKUP(D624,'dict-pitch'!$A$1:$D$50,3,0)),EXACT(E624,VLOOKUP(D624,'dict-pitch'!$A$1:$D$50,4,0)))</f>
        <v>1</v>
      </c>
    </row>
    <row r="625" spans="1:16" x14ac:dyDescent="0.25">
      <c r="A625">
        <v>846</v>
      </c>
      <c r="B625" s="85">
        <v>4</v>
      </c>
      <c r="C625" s="1">
        <f t="shared" si="27"/>
        <v>8</v>
      </c>
      <c r="D625" s="1">
        <v>74</v>
      </c>
      <c r="E625" s="1" t="s">
        <v>136</v>
      </c>
      <c r="F625" s="1">
        <v>-5</v>
      </c>
      <c r="G625" s="1">
        <v>112</v>
      </c>
      <c r="H625" s="80">
        <f t="shared" si="28"/>
        <v>8</v>
      </c>
      <c r="I625" s="80">
        <f t="shared" si="29"/>
        <v>0.125</v>
      </c>
      <c r="J625" s="1">
        <v>2</v>
      </c>
      <c r="K625" s="1" t="str" cm="1">
        <f t="array" ref="K625">INDEX('dict-rhythm'!$A$1:$B$43,MATCH(TRUE,EXACT(J625,'dict-rhythm'!$A$1:$A$43),0),2)</f>
        <v>8</v>
      </c>
      <c r="L625" s="1" t="str">
        <f>_xlfn.IFNA(VLOOKUP(K625,'dict-rhythm'!$B$1:$C$53,2,0),K625)</f>
        <v>quaver note</v>
      </c>
      <c r="M625" s="21" t="s">
        <v>7</v>
      </c>
      <c r="N625" s="21" t="s">
        <v>7</v>
      </c>
      <c r="O625" t="str">
        <f>IF(RIGHT($O$1,1)="#",VLOOKUP(D625,'dict-pitch'!$A$1:$C$50,2,0),VLOOKUP(D625,'dict-pitch'!$A$1:$C$50,3,0))</f>
        <v>D5</v>
      </c>
      <c r="P625" t="b">
        <f>OR(EXACT(E625,O625),EXACT(E625,VLOOKUP(D625,'dict-pitch'!$A$1:$D$50,3,0)),EXACT(E625,VLOOKUP(D625,'dict-pitch'!$A$1:$D$50,4,0)))</f>
        <v>1</v>
      </c>
    </row>
    <row r="626" spans="1:16" x14ac:dyDescent="0.25">
      <c r="A626">
        <v>846</v>
      </c>
      <c r="B626" s="85">
        <v>4</v>
      </c>
      <c r="C626" s="1">
        <f t="shared" si="27"/>
        <v>8</v>
      </c>
      <c r="D626" s="1">
        <v>79</v>
      </c>
      <c r="E626" s="1" t="s">
        <v>139</v>
      </c>
      <c r="F626" s="1">
        <v>4</v>
      </c>
      <c r="G626" s="1">
        <v>114</v>
      </c>
      <c r="H626" s="80">
        <f t="shared" si="28"/>
        <v>8.125</v>
      </c>
      <c r="I626" s="80">
        <f t="shared" si="29"/>
        <v>0.1875</v>
      </c>
      <c r="J626" s="1">
        <v>3</v>
      </c>
      <c r="K626" s="1" t="str" cm="1">
        <f t="array" ref="K626">INDEX('dict-rhythm'!$A$1:$B$43,MATCH(TRUE,EXACT(J626,'dict-rhythm'!$A$1:$A$43),0),2)</f>
        <v>8.</v>
      </c>
      <c r="L626" s="1" t="str">
        <f>_xlfn.IFNA(VLOOKUP(K626,'dict-rhythm'!$B$1:$C$53,2,0),K626)</f>
        <v>dotted quaver</v>
      </c>
      <c r="M626" s="21" t="s">
        <v>7</v>
      </c>
      <c r="N626" s="21" t="s">
        <v>7</v>
      </c>
      <c r="O626" t="str">
        <f>IF(RIGHT($O$1,1)="#",VLOOKUP(D626,'dict-pitch'!$A$1:$C$50,2,0),VLOOKUP(D626,'dict-pitch'!$A$1:$C$50,3,0))</f>
        <v>G5</v>
      </c>
      <c r="P626" t="b">
        <f>OR(EXACT(E626,O626),EXACT(E626,VLOOKUP(D626,'dict-pitch'!$A$1:$D$50,3,0)),EXACT(E626,VLOOKUP(D626,'dict-pitch'!$A$1:$D$50,4,0)))</f>
        <v>1</v>
      </c>
    </row>
    <row r="627" spans="1:16" x14ac:dyDescent="0.25">
      <c r="A627">
        <v>846</v>
      </c>
      <c r="B627" s="85">
        <v>4</v>
      </c>
      <c r="C627" s="1">
        <f t="shared" si="27"/>
        <v>8</v>
      </c>
      <c r="D627" s="1">
        <v>81</v>
      </c>
      <c r="E627" s="1" t="s">
        <v>144</v>
      </c>
      <c r="F627" s="1">
        <v>2</v>
      </c>
      <c r="G627" s="1">
        <v>117</v>
      </c>
      <c r="H627" s="80">
        <f t="shared" si="28"/>
        <v>8.3125</v>
      </c>
      <c r="I627" s="80">
        <f t="shared" si="29"/>
        <v>6.25E-2</v>
      </c>
      <c r="J627" s="1">
        <v>1</v>
      </c>
      <c r="K627" s="1" t="str" cm="1">
        <f t="array" ref="K627">INDEX('dict-rhythm'!$A$1:$B$43,MATCH(TRUE,EXACT(J627,'dict-rhythm'!$A$1:$A$43),0),2)</f>
        <v>16</v>
      </c>
      <c r="L627" s="1" t="str">
        <f>_xlfn.IFNA(VLOOKUP(K627,'dict-rhythm'!$B$1:$C$53,2,0),K627)</f>
        <v>semiquaver</v>
      </c>
      <c r="M627" s="21" t="s">
        <v>7</v>
      </c>
      <c r="N627" s="21" t="s">
        <v>7</v>
      </c>
      <c r="O627" t="str">
        <f>IF(RIGHT($O$1,1)="#",VLOOKUP(D627,'dict-pitch'!$A$1:$C$50,2,0),VLOOKUP(D627,'dict-pitch'!$A$1:$C$50,3,0))</f>
        <v>A5</v>
      </c>
      <c r="P627" t="b">
        <f>OR(EXACT(E627,O627),EXACT(E627,VLOOKUP(D627,'dict-pitch'!$A$1:$D$50,3,0)),EXACT(E627,VLOOKUP(D627,'dict-pitch'!$A$1:$D$50,4,0)))</f>
        <v>1</v>
      </c>
    </row>
    <row r="628" spans="1:16" x14ac:dyDescent="0.25">
      <c r="A628">
        <v>846</v>
      </c>
      <c r="B628" s="85">
        <v>4</v>
      </c>
      <c r="C628" s="1">
        <f t="shared" si="27"/>
        <v>8</v>
      </c>
      <c r="D628" s="1">
        <v>79</v>
      </c>
      <c r="E628" s="1" t="s">
        <v>139</v>
      </c>
      <c r="F628" s="1">
        <v>-2</v>
      </c>
      <c r="G628" s="1">
        <v>118</v>
      </c>
      <c r="H628" s="80">
        <f t="shared" si="28"/>
        <v>8.375</v>
      </c>
      <c r="I628" s="80">
        <f t="shared" si="29"/>
        <v>6.25E-2</v>
      </c>
      <c r="J628" s="1">
        <v>1</v>
      </c>
      <c r="K628" s="1" t="str" cm="1">
        <f t="array" ref="K628">INDEX('dict-rhythm'!$A$1:$B$43,MATCH(TRUE,EXACT(J628,'dict-rhythm'!$A$1:$A$43),0),2)</f>
        <v>16</v>
      </c>
      <c r="L628" s="1" t="str">
        <f>_xlfn.IFNA(VLOOKUP(K628,'dict-rhythm'!$B$1:$C$53,2,0),K628)</f>
        <v>semiquaver</v>
      </c>
      <c r="M628" s="21" t="s">
        <v>7</v>
      </c>
      <c r="N628" s="21" t="s">
        <v>7</v>
      </c>
      <c r="O628" t="str">
        <f>IF(RIGHT($O$1,1)="#",VLOOKUP(D628,'dict-pitch'!$A$1:$C$50,2,0),VLOOKUP(D628,'dict-pitch'!$A$1:$C$50,3,0))</f>
        <v>G5</v>
      </c>
      <c r="P628" t="b">
        <f>OR(EXACT(E628,O628),EXACT(E628,VLOOKUP(D628,'dict-pitch'!$A$1:$D$50,3,0)),EXACT(E628,VLOOKUP(D628,'dict-pitch'!$A$1:$D$50,4,0)))</f>
        <v>1</v>
      </c>
    </row>
    <row r="629" spans="1:16" x14ac:dyDescent="0.25">
      <c r="A629">
        <v>846</v>
      </c>
      <c r="B629" s="85">
        <v>4</v>
      </c>
      <c r="C629" s="1">
        <f t="shared" si="27"/>
        <v>8</v>
      </c>
      <c r="D629" s="1">
        <v>77</v>
      </c>
      <c r="E629" s="1" t="s">
        <v>142</v>
      </c>
      <c r="F629" s="1">
        <v>-2</v>
      </c>
      <c r="G629" s="1">
        <v>119</v>
      </c>
      <c r="H629" s="80">
        <f t="shared" si="28"/>
        <v>8.4375</v>
      </c>
      <c r="I629" s="80">
        <f t="shared" si="29"/>
        <v>6.25E-2</v>
      </c>
      <c r="J629" s="1">
        <v>1</v>
      </c>
      <c r="K629" s="1" t="str" cm="1">
        <f t="array" ref="K629">INDEX('dict-rhythm'!$A$1:$B$43,MATCH(TRUE,EXACT(J629,'dict-rhythm'!$A$1:$A$43),0),2)</f>
        <v>16</v>
      </c>
      <c r="L629" s="1" t="str">
        <f>_xlfn.IFNA(VLOOKUP(K629,'dict-rhythm'!$B$1:$C$53,2,0),K629)</f>
        <v>semiquaver</v>
      </c>
      <c r="M629" s="21" t="s">
        <v>7</v>
      </c>
      <c r="N629" s="21" t="s">
        <v>7</v>
      </c>
      <c r="O629" t="str">
        <f>IF(RIGHT($O$1,1)="#",VLOOKUP(D629,'dict-pitch'!$A$1:$C$50,2,0),VLOOKUP(D629,'dict-pitch'!$A$1:$C$50,3,0))</f>
        <v>F5</v>
      </c>
      <c r="P629" t="b">
        <f>OR(EXACT(E629,O629),EXACT(E629,VLOOKUP(D629,'dict-pitch'!$A$1:$D$50,3,0)),EXACT(E629,VLOOKUP(D629,'dict-pitch'!$A$1:$D$50,4,0)))</f>
        <v>1</v>
      </c>
    </row>
    <row r="630" spans="1:16" x14ac:dyDescent="0.25">
      <c r="A630">
        <v>846</v>
      </c>
      <c r="B630" s="85">
        <v>4</v>
      </c>
      <c r="C630" s="1">
        <f t="shared" si="27"/>
        <v>8</v>
      </c>
      <c r="D630" s="1">
        <v>76</v>
      </c>
      <c r="E630" s="1" t="s">
        <v>137</v>
      </c>
      <c r="F630" s="1">
        <v>-2</v>
      </c>
      <c r="G630" s="1">
        <v>120</v>
      </c>
      <c r="H630" s="80">
        <f t="shared" si="28"/>
        <v>8.5</v>
      </c>
      <c r="I630" s="80">
        <f t="shared" si="29"/>
        <v>0.125</v>
      </c>
      <c r="J630" s="1">
        <v>2</v>
      </c>
      <c r="K630" s="1" t="str" cm="1">
        <f t="array" ref="K630">INDEX('dict-rhythm'!$A$1:$B$43,MATCH(TRUE,EXACT(J630,'dict-rhythm'!$A$1:$A$43),0),2)</f>
        <v>8</v>
      </c>
      <c r="L630" s="1" t="str">
        <f>_xlfn.IFNA(VLOOKUP(K630,'dict-rhythm'!$B$1:$C$53,2,0),K630)</f>
        <v>quaver note</v>
      </c>
      <c r="M630" s="21" t="s">
        <v>7</v>
      </c>
      <c r="N630" s="21" t="s">
        <v>7</v>
      </c>
      <c r="O630" t="str">
        <f>IF(RIGHT($O$1,1)="#",VLOOKUP(D630,'dict-pitch'!$A$1:$C$50,2,0),VLOOKUP(D630,'dict-pitch'!$A$1:$C$50,3,0))</f>
        <v>E5</v>
      </c>
      <c r="P630" t="b">
        <f>OR(EXACT(E630,O630),EXACT(E630,VLOOKUP(D630,'dict-pitch'!$A$1:$D$50,3,0)),EXACT(E630,VLOOKUP(D630,'dict-pitch'!$A$1:$D$50,4,0)))</f>
        <v>1</v>
      </c>
    </row>
    <row r="631" spans="1:16" x14ac:dyDescent="0.25">
      <c r="A631">
        <v>846</v>
      </c>
      <c r="B631" s="85">
        <v>4</v>
      </c>
      <c r="C631" s="1">
        <f t="shared" si="27"/>
        <v>8</v>
      </c>
      <c r="D631" s="1">
        <v>81</v>
      </c>
      <c r="E631" s="1" t="s">
        <v>144</v>
      </c>
      <c r="F631" s="1">
        <v>4</v>
      </c>
      <c r="G631" s="1">
        <v>122</v>
      </c>
      <c r="H631" s="80">
        <f t="shared" si="28"/>
        <v>8.625</v>
      </c>
      <c r="I631" s="80">
        <f t="shared" si="29"/>
        <v>0.1875</v>
      </c>
      <c r="J631" s="1">
        <v>3</v>
      </c>
      <c r="K631" s="1" t="str" cm="1">
        <f t="array" ref="K631">INDEX('dict-rhythm'!$A$1:$B$43,MATCH(TRUE,EXACT(J631,'dict-rhythm'!$A$1:$A$43),0),2)</f>
        <v>8.</v>
      </c>
      <c r="L631" s="1" t="str">
        <f>_xlfn.IFNA(VLOOKUP(K631,'dict-rhythm'!$B$1:$C$53,2,0),K631)</f>
        <v>dotted quaver</v>
      </c>
      <c r="O631" t="str">
        <f>IF(RIGHT($O$1,1)="#",VLOOKUP(D631,'dict-pitch'!$A$1:$C$50,2,0),VLOOKUP(D631,'dict-pitch'!$A$1:$C$50,3,0))</f>
        <v>A5</v>
      </c>
      <c r="P631" t="b">
        <f>OR(EXACT(E631,O631),EXACT(E631,VLOOKUP(D631,'dict-pitch'!$A$1:$D$50,3,0)),EXACT(E631,VLOOKUP(D631,'dict-pitch'!$A$1:$D$50,4,0)))</f>
        <v>1</v>
      </c>
    </row>
    <row r="632" spans="1:16" x14ac:dyDescent="0.25">
      <c r="A632">
        <v>846</v>
      </c>
      <c r="B632" s="85">
        <v>4</v>
      </c>
      <c r="C632" s="1">
        <f t="shared" si="27"/>
        <v>8</v>
      </c>
      <c r="D632" s="1">
        <v>83</v>
      </c>
      <c r="E632" s="1" t="s">
        <v>145</v>
      </c>
      <c r="F632" s="1">
        <v>2</v>
      </c>
      <c r="G632" s="1">
        <v>125</v>
      </c>
      <c r="H632" s="80">
        <f t="shared" si="28"/>
        <v>8.8125</v>
      </c>
      <c r="I632" s="80">
        <f t="shared" si="29"/>
        <v>6.25E-2</v>
      </c>
      <c r="J632" s="1">
        <v>1</v>
      </c>
      <c r="K632" s="1" t="str" cm="1">
        <f t="array" ref="K632">INDEX('dict-rhythm'!$A$1:$B$43,MATCH(TRUE,EXACT(J632,'dict-rhythm'!$A$1:$A$43),0),2)</f>
        <v>16</v>
      </c>
      <c r="L632" s="1" t="str">
        <f>_xlfn.IFNA(VLOOKUP(K632,'dict-rhythm'!$B$1:$C$53,2,0),K632)</f>
        <v>semiquaver</v>
      </c>
      <c r="O632" t="str">
        <f>IF(RIGHT($O$1,1)="#",VLOOKUP(D632,'dict-pitch'!$A$1:$C$50,2,0),VLOOKUP(D632,'dict-pitch'!$A$1:$C$50,3,0))</f>
        <v>B5</v>
      </c>
      <c r="P632" t="b">
        <f>OR(EXACT(E632,O632),EXACT(E632,VLOOKUP(D632,'dict-pitch'!$A$1:$D$50,3,0)),EXACT(E632,VLOOKUP(D632,'dict-pitch'!$A$1:$D$50,4,0)))</f>
        <v>1</v>
      </c>
    </row>
    <row r="633" spans="1:16" x14ac:dyDescent="0.25">
      <c r="A633">
        <v>846</v>
      </c>
      <c r="B633" s="85">
        <v>4</v>
      </c>
      <c r="C633" s="1">
        <f t="shared" si="27"/>
        <v>8</v>
      </c>
      <c r="D633" s="1">
        <v>81</v>
      </c>
      <c r="E633" s="1" t="s">
        <v>144</v>
      </c>
      <c r="F633" s="1">
        <v>-2</v>
      </c>
      <c r="G633" s="1">
        <v>126</v>
      </c>
      <c r="H633" s="80">
        <f t="shared" si="28"/>
        <v>8.875</v>
      </c>
      <c r="I633" s="80">
        <f t="shared" si="29"/>
        <v>6.25E-2</v>
      </c>
      <c r="J633" s="1">
        <v>1</v>
      </c>
      <c r="K633" s="1" t="str" cm="1">
        <f t="array" ref="K633">INDEX('dict-rhythm'!$A$1:$B$43,MATCH(TRUE,EXACT(J633,'dict-rhythm'!$A$1:$A$43),0),2)</f>
        <v>16</v>
      </c>
      <c r="L633" s="1" t="str">
        <f>_xlfn.IFNA(VLOOKUP(K633,'dict-rhythm'!$B$1:$C$53,2,0),K633)</f>
        <v>semiquaver</v>
      </c>
      <c r="O633" t="str">
        <f>IF(RIGHT($O$1,1)="#",VLOOKUP(D633,'dict-pitch'!$A$1:$C$50,2,0),VLOOKUP(D633,'dict-pitch'!$A$1:$C$50,3,0))</f>
        <v>A5</v>
      </c>
      <c r="P633" t="b">
        <f>OR(EXACT(E633,O633),EXACT(E633,VLOOKUP(D633,'dict-pitch'!$A$1:$D$50,3,0)),EXACT(E633,VLOOKUP(D633,'dict-pitch'!$A$1:$D$50,4,0)))</f>
        <v>1</v>
      </c>
    </row>
    <row r="634" spans="1:16" x14ac:dyDescent="0.25">
      <c r="A634">
        <v>846</v>
      </c>
      <c r="B634" s="85">
        <v>4</v>
      </c>
      <c r="C634" s="1">
        <f t="shared" si="27"/>
        <v>8</v>
      </c>
      <c r="D634" s="1">
        <v>79</v>
      </c>
      <c r="E634" s="1" t="s">
        <v>139</v>
      </c>
      <c r="F634" s="1">
        <v>-2</v>
      </c>
      <c r="G634" s="1">
        <v>127</v>
      </c>
      <c r="H634" s="80">
        <f t="shared" si="28"/>
        <v>8.9375</v>
      </c>
      <c r="I634" s="80">
        <f t="shared" si="29"/>
        <v>6.25E-2</v>
      </c>
      <c r="J634" s="1">
        <v>1</v>
      </c>
      <c r="K634" s="1" t="str" cm="1">
        <f t="array" ref="K634">INDEX('dict-rhythm'!$A$1:$B$43,MATCH(TRUE,EXACT(J634,'dict-rhythm'!$A$1:$A$43),0),2)</f>
        <v>16</v>
      </c>
      <c r="L634" s="1" t="str">
        <f>_xlfn.IFNA(VLOOKUP(K634,'dict-rhythm'!$B$1:$C$53,2,0),K634)</f>
        <v>semiquaver</v>
      </c>
      <c r="O634" t="str">
        <f>IF(RIGHT($O$1,1)="#",VLOOKUP(D634,'dict-pitch'!$A$1:$C$50,2,0),VLOOKUP(D634,'dict-pitch'!$A$1:$C$50,3,0))</f>
        <v>G5</v>
      </c>
      <c r="P634" t="b">
        <f>OR(EXACT(E634,O634),EXACT(E634,VLOOKUP(D634,'dict-pitch'!$A$1:$D$50,3,0)),EXACT(E634,VLOOKUP(D634,'dict-pitch'!$A$1:$D$50,4,0)))</f>
        <v>1</v>
      </c>
    </row>
    <row r="635" spans="1:16" x14ac:dyDescent="0.25">
      <c r="A635">
        <v>846</v>
      </c>
      <c r="B635" s="85">
        <v>4</v>
      </c>
      <c r="C635" s="1">
        <f t="shared" si="27"/>
        <v>9</v>
      </c>
      <c r="D635" s="1">
        <v>77</v>
      </c>
      <c r="E635" s="1" t="s">
        <v>142</v>
      </c>
      <c r="F635" s="1">
        <v>-2</v>
      </c>
      <c r="G635" s="1">
        <v>128</v>
      </c>
      <c r="H635" s="80">
        <f t="shared" si="28"/>
        <v>9</v>
      </c>
      <c r="I635" s="80">
        <f t="shared" si="29"/>
        <v>0.5</v>
      </c>
      <c r="J635" s="1">
        <v>8</v>
      </c>
      <c r="K635" s="1" t="str" cm="1">
        <f t="array" ref="K635">INDEX('dict-rhythm'!$A$1:$B$43,MATCH(TRUE,EXACT(J635,'dict-rhythm'!$A$1:$A$43),0),2)</f>
        <v>2</v>
      </c>
      <c r="L635" s="1" t="str">
        <f>_xlfn.IFNA(VLOOKUP(K635,'dict-rhythm'!$B$1:$C$53,2,0),K635)</f>
        <v>minim</v>
      </c>
      <c r="O635" t="str">
        <f>IF(RIGHT($O$1,1)="#",VLOOKUP(D635,'dict-pitch'!$A$1:$C$50,2,0),VLOOKUP(D635,'dict-pitch'!$A$1:$C$50,3,0))</f>
        <v>F5</v>
      </c>
      <c r="P635" t="b">
        <f>OR(EXACT(E635,O635),EXACT(E635,VLOOKUP(D635,'dict-pitch'!$A$1:$D$50,3,0)),EXACT(E635,VLOOKUP(D635,'dict-pitch'!$A$1:$D$50,4,0)))</f>
        <v>1</v>
      </c>
    </row>
    <row r="636" spans="1:16" x14ac:dyDescent="0.25">
      <c r="A636">
        <v>846</v>
      </c>
      <c r="B636" s="85">
        <v>4</v>
      </c>
      <c r="C636" s="1">
        <f t="shared" si="27"/>
        <v>9</v>
      </c>
      <c r="D636" s="1">
        <v>76</v>
      </c>
      <c r="E636" s="1" t="s">
        <v>137</v>
      </c>
      <c r="F636" s="1">
        <v>-2</v>
      </c>
      <c r="G636" s="1">
        <v>136</v>
      </c>
      <c r="H636" s="80">
        <f t="shared" si="28"/>
        <v>9.5</v>
      </c>
      <c r="I636" s="80">
        <f t="shared" si="29"/>
        <v>0.125</v>
      </c>
      <c r="J636" s="1">
        <v>2</v>
      </c>
      <c r="K636" s="1" t="str" cm="1">
        <f t="array" ref="K636">INDEX('dict-rhythm'!$A$1:$B$43,MATCH(TRUE,EXACT(J636,'dict-rhythm'!$A$1:$A$43),0),2)</f>
        <v>8</v>
      </c>
      <c r="L636" s="1" t="str">
        <f>_xlfn.IFNA(VLOOKUP(K636,'dict-rhythm'!$B$1:$C$53,2,0),K636)</f>
        <v>quaver note</v>
      </c>
      <c r="M636" s="22"/>
      <c r="N636" s="22"/>
      <c r="O636" t="str">
        <f>IF(RIGHT($O$1,1)="#",VLOOKUP(D636,'dict-pitch'!$A$1:$C$50,2,0),VLOOKUP(D636,'dict-pitch'!$A$1:$C$50,3,0))</f>
        <v>E5</v>
      </c>
      <c r="P636" t="b">
        <f>OR(EXACT(E636,O636),EXACT(E636,VLOOKUP(D636,'dict-pitch'!$A$1:$D$50,3,0)),EXACT(E636,VLOOKUP(D636,'dict-pitch'!$A$1:$D$50,4,0)))</f>
        <v>1</v>
      </c>
    </row>
    <row r="637" spans="1:16" x14ac:dyDescent="0.25">
      <c r="A637">
        <v>846</v>
      </c>
      <c r="B637" s="85">
        <v>4</v>
      </c>
      <c r="C637" s="1">
        <f t="shared" si="27"/>
        <v>9</v>
      </c>
      <c r="D637" s="1">
        <v>78</v>
      </c>
      <c r="E637" s="1" t="s">
        <v>143</v>
      </c>
      <c r="F637" s="1">
        <v>2</v>
      </c>
      <c r="G637" s="1">
        <v>138</v>
      </c>
      <c r="H637" s="80">
        <f t="shared" si="28"/>
        <v>9.625</v>
      </c>
      <c r="I637" s="80">
        <f t="shared" si="29"/>
        <v>0.125</v>
      </c>
      <c r="J637" s="1">
        <v>2</v>
      </c>
      <c r="K637" s="1" t="str" cm="1">
        <f t="array" ref="K637">INDEX('dict-rhythm'!$A$1:$B$43,MATCH(TRUE,EXACT(J637,'dict-rhythm'!$A$1:$A$43),0),2)</f>
        <v>8</v>
      </c>
      <c r="L637" s="1" t="str">
        <f>_xlfn.IFNA(VLOOKUP(K637,'dict-rhythm'!$B$1:$C$53,2,0),K637)</f>
        <v>quaver note</v>
      </c>
      <c r="M637" s="22"/>
      <c r="N637" s="22"/>
      <c r="O637" t="str">
        <f>IF(RIGHT($O$1,1)="#",VLOOKUP(D637,'dict-pitch'!$A$1:$C$50,2,0),VLOOKUP(D637,'dict-pitch'!$A$1:$C$50,3,0))</f>
        <v>F#5</v>
      </c>
      <c r="P637" t="b">
        <f>OR(EXACT(E637,O637),EXACT(E637,VLOOKUP(D637,'dict-pitch'!$A$1:$D$50,3,0)),EXACT(E637,VLOOKUP(D637,'dict-pitch'!$A$1:$D$50,4,0)))</f>
        <v>1</v>
      </c>
    </row>
    <row r="638" spans="1:16" x14ac:dyDescent="0.25">
      <c r="A638">
        <v>846</v>
      </c>
      <c r="B638" s="85">
        <v>4</v>
      </c>
      <c r="C638" s="1">
        <f t="shared" si="27"/>
        <v>9</v>
      </c>
      <c r="D638" s="1">
        <v>79</v>
      </c>
      <c r="E638" s="1" t="s">
        <v>139</v>
      </c>
      <c r="F638" s="1">
        <v>2</v>
      </c>
      <c r="G638" s="1">
        <v>140</v>
      </c>
      <c r="H638" s="80">
        <f t="shared" si="28"/>
        <v>9.75</v>
      </c>
      <c r="I638" s="80">
        <f t="shared" si="29"/>
        <v>0.5</v>
      </c>
      <c r="J638" s="1">
        <v>8</v>
      </c>
      <c r="K638" s="1" t="str" cm="1">
        <f t="array" ref="K638">INDEX('dict-rhythm'!$A$1:$B$43,MATCH(TRUE,EXACT(J638,'dict-rhythm'!$A$1:$A$43),0),2)</f>
        <v>2</v>
      </c>
      <c r="L638" s="1" t="str">
        <f>_xlfn.IFNA(VLOOKUP(K638,'dict-rhythm'!$B$1:$C$53,2,0),K638)</f>
        <v>minim</v>
      </c>
      <c r="M638" s="23"/>
      <c r="N638" s="23"/>
      <c r="O638" t="str">
        <f>IF(RIGHT($O$1,1)="#",VLOOKUP(D638,'dict-pitch'!$A$1:$C$50,2,0),VLOOKUP(D638,'dict-pitch'!$A$1:$C$50,3,0))</f>
        <v>G5</v>
      </c>
      <c r="P638" t="b">
        <f>OR(EXACT(E638,O638),EXACT(E638,VLOOKUP(D638,'dict-pitch'!$A$1:$D$50,3,0)),EXACT(E638,VLOOKUP(D638,'dict-pitch'!$A$1:$D$50,4,0)))</f>
        <v>1</v>
      </c>
    </row>
    <row r="639" spans="1:16" x14ac:dyDescent="0.25">
      <c r="A639">
        <v>846</v>
      </c>
      <c r="B639" s="85">
        <v>4</v>
      </c>
      <c r="C639" s="1">
        <f t="shared" si="27"/>
        <v>10</v>
      </c>
      <c r="D639" s="1">
        <v>78</v>
      </c>
      <c r="E639" s="1" t="s">
        <v>143</v>
      </c>
      <c r="F639" s="1">
        <v>-2</v>
      </c>
      <c r="G639" s="1">
        <v>148</v>
      </c>
      <c r="H639" s="80">
        <f t="shared" si="28"/>
        <v>10.25</v>
      </c>
      <c r="I639" s="80">
        <f t="shared" si="29"/>
        <v>0.25</v>
      </c>
      <c r="J639" s="1">
        <v>4</v>
      </c>
      <c r="K639" s="1" t="str" cm="1">
        <f t="array" ref="K639">INDEX('dict-rhythm'!$A$1:$B$43,MATCH(TRUE,EXACT(J639,'dict-rhythm'!$A$1:$A$43),0),2)</f>
        <v>4</v>
      </c>
      <c r="L639" s="1" t="str">
        <f>_xlfn.IFNA(VLOOKUP(K639,'dict-rhythm'!$B$1:$C$53,2,0),K639)</f>
        <v>crotchet</v>
      </c>
      <c r="M639" s="24"/>
      <c r="N639" s="24"/>
      <c r="O639" t="str">
        <f>IF(RIGHT($O$1,1)="#",VLOOKUP(D639,'dict-pitch'!$A$1:$C$50,2,0),VLOOKUP(D639,'dict-pitch'!$A$1:$C$50,3,0))</f>
        <v>F#5</v>
      </c>
      <c r="P639" t="b">
        <f>OR(EXACT(E639,O639),EXACT(E639,VLOOKUP(D639,'dict-pitch'!$A$1:$D$50,3,0)),EXACT(E639,VLOOKUP(D639,'dict-pitch'!$A$1:$D$50,4,0)))</f>
        <v>1</v>
      </c>
    </row>
    <row r="640" spans="1:16" x14ac:dyDescent="0.25">
      <c r="A640">
        <v>846</v>
      </c>
      <c r="B640" s="85">
        <v>4</v>
      </c>
      <c r="C640" s="1">
        <f t="shared" si="27"/>
        <v>10</v>
      </c>
      <c r="D640" s="1">
        <v>79</v>
      </c>
      <c r="E640" s="1" t="s">
        <v>139</v>
      </c>
      <c r="F640" s="1">
        <v>2</v>
      </c>
      <c r="G640" s="1">
        <v>152</v>
      </c>
      <c r="H640" s="80">
        <f t="shared" si="28"/>
        <v>10.5</v>
      </c>
      <c r="I640" s="80">
        <f t="shared" si="29"/>
        <v>6.25E-2</v>
      </c>
      <c r="J640" s="1">
        <v>1</v>
      </c>
      <c r="K640" s="1" t="str" cm="1">
        <f t="array" ref="K640">INDEX('dict-rhythm'!$A$1:$B$43,MATCH(TRUE,EXACT(J640,'dict-rhythm'!$A$1:$A$43),0),2)</f>
        <v>16</v>
      </c>
      <c r="L640" s="1" t="str">
        <f>_xlfn.IFNA(VLOOKUP(K640,'dict-rhythm'!$B$1:$C$53,2,0),K640)</f>
        <v>semiquaver</v>
      </c>
      <c r="M640" s="22"/>
      <c r="N640" s="22"/>
      <c r="O640" t="str">
        <f>IF(RIGHT($O$1,1)="#",VLOOKUP(D640,'dict-pitch'!$A$1:$C$50,2,0),VLOOKUP(D640,'dict-pitch'!$A$1:$C$50,3,0))</f>
        <v>G5</v>
      </c>
      <c r="P640" t="b">
        <f>OR(EXACT(E640,O640),EXACT(E640,VLOOKUP(D640,'dict-pitch'!$A$1:$D$50,3,0)),EXACT(E640,VLOOKUP(D640,'dict-pitch'!$A$1:$D$50,4,0)))</f>
        <v>1</v>
      </c>
    </row>
    <row r="641" spans="1:16" x14ac:dyDescent="0.25">
      <c r="A641">
        <v>846</v>
      </c>
      <c r="B641" s="85">
        <v>4</v>
      </c>
      <c r="C641" s="1">
        <f t="shared" si="27"/>
        <v>10</v>
      </c>
      <c r="D641" s="1">
        <v>77</v>
      </c>
      <c r="E641" s="1" t="s">
        <v>142</v>
      </c>
      <c r="F641" s="1">
        <v>-2</v>
      </c>
      <c r="G641" s="1">
        <v>153</v>
      </c>
      <c r="H641" s="80">
        <f t="shared" si="28"/>
        <v>10.5625</v>
      </c>
      <c r="I641" s="80">
        <f t="shared" si="29"/>
        <v>6.25E-2</v>
      </c>
      <c r="J641" s="1">
        <v>1</v>
      </c>
      <c r="K641" s="1" t="str" cm="1">
        <f t="array" ref="K641">INDEX('dict-rhythm'!$A$1:$B$43,MATCH(TRUE,EXACT(J641,'dict-rhythm'!$A$1:$A$43),0),2)</f>
        <v>16</v>
      </c>
      <c r="L641" s="1" t="str">
        <f>_xlfn.IFNA(VLOOKUP(K641,'dict-rhythm'!$B$1:$C$53,2,0),K641)</f>
        <v>semiquaver</v>
      </c>
      <c r="M641" s="22"/>
      <c r="N641" s="22"/>
      <c r="O641" t="str">
        <f>IF(RIGHT($O$1,1)="#",VLOOKUP(D641,'dict-pitch'!$A$1:$C$50,2,0),VLOOKUP(D641,'dict-pitch'!$A$1:$C$50,3,0))</f>
        <v>F5</v>
      </c>
      <c r="P641" t="b">
        <f>OR(EXACT(E641,O641),EXACT(E641,VLOOKUP(D641,'dict-pitch'!$A$1:$D$50,3,0)),EXACT(E641,VLOOKUP(D641,'dict-pitch'!$A$1:$D$50,4,0)))</f>
        <v>1</v>
      </c>
    </row>
    <row r="642" spans="1:16" x14ac:dyDescent="0.25">
      <c r="A642">
        <v>846</v>
      </c>
      <c r="B642" s="85">
        <v>4</v>
      </c>
      <c r="C642" s="1">
        <f t="shared" ref="C642:C705" si="30">1+ROUNDDOWN(G642/16,0)</f>
        <v>10</v>
      </c>
      <c r="D642" s="1">
        <v>76</v>
      </c>
      <c r="E642" s="1" t="s">
        <v>137</v>
      </c>
      <c r="F642" s="1">
        <v>-2</v>
      </c>
      <c r="G642" s="1">
        <v>154</v>
      </c>
      <c r="H642" s="80">
        <f t="shared" ref="H642:H705" si="31">1+G642/16</f>
        <v>10.625</v>
      </c>
      <c r="I642" s="80">
        <f t="shared" ref="I642:I705" si="32">J642/16</f>
        <v>6.25E-2</v>
      </c>
      <c r="J642" s="1">
        <v>1</v>
      </c>
      <c r="K642" s="1" t="str" cm="1">
        <f t="array" ref="K642">INDEX('dict-rhythm'!$A$1:$B$43,MATCH(TRUE,EXACT(J642,'dict-rhythm'!$A$1:$A$43),0),2)</f>
        <v>16</v>
      </c>
      <c r="L642" s="1" t="str">
        <f>_xlfn.IFNA(VLOOKUP(K642,'dict-rhythm'!$B$1:$C$53,2,0),K642)</f>
        <v>semiquaver</v>
      </c>
      <c r="M642" s="22"/>
      <c r="N642" s="22"/>
      <c r="O642" t="str">
        <f>IF(RIGHT($O$1,1)="#",VLOOKUP(D642,'dict-pitch'!$A$1:$C$50,2,0),VLOOKUP(D642,'dict-pitch'!$A$1:$C$50,3,0))</f>
        <v>E5</v>
      </c>
      <c r="P642" t="b">
        <f>OR(EXACT(E642,O642),EXACT(E642,VLOOKUP(D642,'dict-pitch'!$A$1:$D$50,3,0)),EXACT(E642,VLOOKUP(D642,'dict-pitch'!$A$1:$D$50,4,0)))</f>
        <v>1</v>
      </c>
    </row>
    <row r="643" spans="1:16" x14ac:dyDescent="0.25">
      <c r="A643">
        <v>846</v>
      </c>
      <c r="B643" s="85">
        <v>4</v>
      </c>
      <c r="C643" s="1">
        <f t="shared" si="30"/>
        <v>10</v>
      </c>
      <c r="D643" s="1">
        <v>74</v>
      </c>
      <c r="E643" s="1" t="s">
        <v>136</v>
      </c>
      <c r="F643" s="1">
        <v>-2</v>
      </c>
      <c r="G643" s="1">
        <v>155</v>
      </c>
      <c r="H643" s="80">
        <f t="shared" si="31"/>
        <v>10.6875</v>
      </c>
      <c r="I643" s="80">
        <f t="shared" si="32"/>
        <v>6.25E-2</v>
      </c>
      <c r="J643" s="1">
        <v>1</v>
      </c>
      <c r="K643" s="1" t="str" cm="1">
        <f t="array" ref="K643">INDEX('dict-rhythm'!$A$1:$B$43,MATCH(TRUE,EXACT(J643,'dict-rhythm'!$A$1:$A$43),0),2)</f>
        <v>16</v>
      </c>
      <c r="L643" s="1" t="str">
        <f>_xlfn.IFNA(VLOOKUP(K643,'dict-rhythm'!$B$1:$C$53,2,0),K643)</f>
        <v>semiquaver</v>
      </c>
      <c r="M643" s="22"/>
      <c r="N643" s="22"/>
      <c r="O643" t="str">
        <f>IF(RIGHT($O$1,1)="#",VLOOKUP(D643,'dict-pitch'!$A$1:$C$50,2,0),VLOOKUP(D643,'dict-pitch'!$A$1:$C$50,3,0))</f>
        <v>D5</v>
      </c>
      <c r="P643" t="b">
        <f>OR(EXACT(E643,O643),EXACT(E643,VLOOKUP(D643,'dict-pitch'!$A$1:$D$50,3,0)),EXACT(E643,VLOOKUP(D643,'dict-pitch'!$A$1:$D$50,4,0)))</f>
        <v>1</v>
      </c>
    </row>
    <row r="644" spans="1:16" x14ac:dyDescent="0.25">
      <c r="A644">
        <v>846</v>
      </c>
      <c r="B644" s="85">
        <v>4</v>
      </c>
      <c r="C644" s="1">
        <f t="shared" si="30"/>
        <v>10</v>
      </c>
      <c r="D644" s="1">
        <v>72</v>
      </c>
      <c r="E644" s="1" t="s">
        <v>135</v>
      </c>
      <c r="F644" s="1">
        <v>-2</v>
      </c>
      <c r="G644" s="1">
        <v>156</v>
      </c>
      <c r="H644" s="80">
        <f t="shared" si="31"/>
        <v>10.75</v>
      </c>
      <c r="I644" s="80">
        <f t="shared" si="32"/>
        <v>6.25E-2</v>
      </c>
      <c r="J644" s="1">
        <v>1</v>
      </c>
      <c r="K644" s="1" t="str" cm="1">
        <f t="array" ref="K644">INDEX('dict-rhythm'!$A$1:$B$43,MATCH(TRUE,EXACT(J644,'dict-rhythm'!$A$1:$A$43),0),2)</f>
        <v>16</v>
      </c>
      <c r="L644" s="1" t="str">
        <f>_xlfn.IFNA(VLOOKUP(K644,'dict-rhythm'!$B$1:$C$53,2,0),K644)</f>
        <v>semiquaver</v>
      </c>
      <c r="M644" s="22"/>
      <c r="N644" s="22"/>
      <c r="O644" t="str">
        <f>IF(RIGHT($O$1,1)="#",VLOOKUP(D644,'dict-pitch'!$A$1:$C$50,2,0),VLOOKUP(D644,'dict-pitch'!$A$1:$C$50,3,0))</f>
        <v>C5</v>
      </c>
      <c r="P644" t="b">
        <f>OR(EXACT(E644,O644),EXACT(E644,VLOOKUP(D644,'dict-pitch'!$A$1:$D$50,3,0)),EXACT(E644,VLOOKUP(D644,'dict-pitch'!$A$1:$D$50,4,0)))</f>
        <v>1</v>
      </c>
    </row>
    <row r="645" spans="1:16" x14ac:dyDescent="0.25">
      <c r="A645">
        <v>846</v>
      </c>
      <c r="B645" s="85">
        <v>4</v>
      </c>
      <c r="C645" s="1">
        <f t="shared" si="30"/>
        <v>10</v>
      </c>
      <c r="D645" s="1">
        <v>74</v>
      </c>
      <c r="E645" s="1" t="s">
        <v>136</v>
      </c>
      <c r="F645" s="1">
        <v>2</v>
      </c>
      <c r="G645" s="1">
        <v>157</v>
      </c>
      <c r="H645" s="80">
        <f t="shared" si="31"/>
        <v>10.8125</v>
      </c>
      <c r="I645" s="80">
        <f t="shared" si="32"/>
        <v>6.25E-2</v>
      </c>
      <c r="J645" s="1">
        <v>1</v>
      </c>
      <c r="K645" s="1" t="str" cm="1">
        <f t="array" ref="K645">INDEX('dict-rhythm'!$A$1:$B$43,MATCH(TRUE,EXACT(J645,'dict-rhythm'!$A$1:$A$43),0),2)</f>
        <v>16</v>
      </c>
      <c r="L645" s="1" t="str">
        <f>_xlfn.IFNA(VLOOKUP(K645,'dict-rhythm'!$B$1:$C$53,2,0),K645)</f>
        <v>semiquaver</v>
      </c>
      <c r="M645" s="22"/>
      <c r="N645" s="22"/>
      <c r="O645" t="str">
        <f>IF(RIGHT($O$1,1)="#",VLOOKUP(D645,'dict-pitch'!$A$1:$C$50,2,0),VLOOKUP(D645,'dict-pitch'!$A$1:$C$50,3,0))</f>
        <v>D5</v>
      </c>
      <c r="P645" t="b">
        <f>OR(EXACT(E645,O645),EXACT(E645,VLOOKUP(D645,'dict-pitch'!$A$1:$D$50,3,0)),EXACT(E645,VLOOKUP(D645,'dict-pitch'!$A$1:$D$50,4,0)))</f>
        <v>1</v>
      </c>
    </row>
    <row r="646" spans="1:16" x14ac:dyDescent="0.25">
      <c r="A646">
        <v>846</v>
      </c>
      <c r="B646" s="85">
        <v>4</v>
      </c>
      <c r="C646" s="1">
        <f t="shared" si="30"/>
        <v>10</v>
      </c>
      <c r="D646" s="1">
        <v>72</v>
      </c>
      <c r="E646" s="1" t="s">
        <v>135</v>
      </c>
      <c r="F646" s="1">
        <v>-2</v>
      </c>
      <c r="G646" s="1">
        <v>158</v>
      </c>
      <c r="H646" s="80">
        <f t="shared" si="31"/>
        <v>10.875</v>
      </c>
      <c r="I646" s="80">
        <f t="shared" si="32"/>
        <v>6.25E-2</v>
      </c>
      <c r="J646" s="1">
        <v>1</v>
      </c>
      <c r="K646" s="1" t="str" cm="1">
        <f t="array" ref="K646">INDEX('dict-rhythm'!$A$1:$B$43,MATCH(TRUE,EXACT(J646,'dict-rhythm'!$A$1:$A$43),0),2)</f>
        <v>16</v>
      </c>
      <c r="L646" s="1" t="str">
        <f>_xlfn.IFNA(VLOOKUP(K646,'dict-rhythm'!$B$1:$C$53,2,0),K646)</f>
        <v>semiquaver</v>
      </c>
      <c r="M646" s="22"/>
      <c r="N646" s="22"/>
      <c r="O646" t="str">
        <f>IF(RIGHT($O$1,1)="#",VLOOKUP(D646,'dict-pitch'!$A$1:$C$50,2,0),VLOOKUP(D646,'dict-pitch'!$A$1:$C$50,3,0))</f>
        <v>C5</v>
      </c>
      <c r="P646" t="b">
        <f>OR(EXACT(E646,O646),EXACT(E646,VLOOKUP(D646,'dict-pitch'!$A$1:$D$50,3,0)),EXACT(E646,VLOOKUP(D646,'dict-pitch'!$A$1:$D$50,4,0)))</f>
        <v>1</v>
      </c>
    </row>
    <row r="647" spans="1:16" x14ac:dyDescent="0.25">
      <c r="A647">
        <v>846</v>
      </c>
      <c r="B647" s="85">
        <v>4</v>
      </c>
      <c r="C647" s="1">
        <f t="shared" si="30"/>
        <v>10</v>
      </c>
      <c r="D647" s="1">
        <v>71</v>
      </c>
      <c r="E647" s="1" t="s">
        <v>134</v>
      </c>
      <c r="F647" s="1">
        <v>-2</v>
      </c>
      <c r="G647" s="1">
        <v>159</v>
      </c>
      <c r="H647" s="80">
        <f t="shared" si="31"/>
        <v>10.9375</v>
      </c>
      <c r="I647" s="80">
        <f t="shared" si="32"/>
        <v>6.25E-2</v>
      </c>
      <c r="J647" s="1">
        <v>1</v>
      </c>
      <c r="K647" s="1" t="str" cm="1">
        <f t="array" ref="K647">INDEX('dict-rhythm'!$A$1:$B$43,MATCH(TRUE,EXACT(J647,'dict-rhythm'!$A$1:$A$43),0),2)</f>
        <v>16</v>
      </c>
      <c r="L647" s="1" t="str">
        <f>_xlfn.IFNA(VLOOKUP(K647,'dict-rhythm'!$B$1:$C$53,2,0),K647)</f>
        <v>semiquaver</v>
      </c>
      <c r="M647" s="23"/>
      <c r="N647" s="23"/>
      <c r="O647" t="str">
        <f>IF(RIGHT($O$1,1)="#",VLOOKUP(D647,'dict-pitch'!$A$1:$C$50,2,0),VLOOKUP(D647,'dict-pitch'!$A$1:$C$50,3,0))</f>
        <v>B4</v>
      </c>
      <c r="P647" t="b">
        <f>OR(EXACT(E647,O647),EXACT(E647,VLOOKUP(D647,'dict-pitch'!$A$1:$D$50,3,0)),EXACT(E647,VLOOKUP(D647,'dict-pitch'!$A$1:$D$50,4,0)))</f>
        <v>1</v>
      </c>
    </row>
    <row r="648" spans="1:16" x14ac:dyDescent="0.25">
      <c r="A648">
        <v>846</v>
      </c>
      <c r="B648" s="85">
        <v>4</v>
      </c>
      <c r="C648" s="1">
        <f t="shared" si="30"/>
        <v>11</v>
      </c>
      <c r="D648" s="1">
        <v>69</v>
      </c>
      <c r="E648" s="1" t="s">
        <v>133</v>
      </c>
      <c r="F648" s="1">
        <v>-2</v>
      </c>
      <c r="G648" s="1">
        <v>160</v>
      </c>
      <c r="H648" s="80">
        <f t="shared" si="31"/>
        <v>11</v>
      </c>
      <c r="I648" s="80">
        <f t="shared" si="32"/>
        <v>6.25E-2</v>
      </c>
      <c r="J648" s="1">
        <v>1</v>
      </c>
      <c r="K648" s="1" t="str" cm="1">
        <f t="array" ref="K648">INDEX('dict-rhythm'!$A$1:$B$43,MATCH(TRUE,EXACT(J648,'dict-rhythm'!$A$1:$A$43),0),2)</f>
        <v>16</v>
      </c>
      <c r="L648" s="1" t="str">
        <f>_xlfn.IFNA(VLOOKUP(K648,'dict-rhythm'!$B$1:$C$53,2,0),K648)</f>
        <v>semiquaver</v>
      </c>
      <c r="M648" s="24"/>
      <c r="N648" s="24"/>
      <c r="O648" t="str">
        <f>IF(RIGHT($O$1,1)="#",VLOOKUP(D648,'dict-pitch'!$A$1:$C$50,2,0),VLOOKUP(D648,'dict-pitch'!$A$1:$C$50,3,0))</f>
        <v>A4</v>
      </c>
      <c r="P648" t="b">
        <f>OR(EXACT(E648,O648),EXACT(E648,VLOOKUP(D648,'dict-pitch'!$A$1:$D$50,3,0)),EXACT(E648,VLOOKUP(D648,'dict-pitch'!$A$1:$D$50,4,0)))</f>
        <v>1</v>
      </c>
    </row>
    <row r="649" spans="1:16" x14ac:dyDescent="0.25">
      <c r="A649">
        <v>846</v>
      </c>
      <c r="B649" s="85">
        <v>4</v>
      </c>
      <c r="C649" s="1">
        <f t="shared" si="30"/>
        <v>11</v>
      </c>
      <c r="D649" s="1">
        <v>72</v>
      </c>
      <c r="E649" s="1" t="s">
        <v>135</v>
      </c>
      <c r="F649" s="1">
        <v>3</v>
      </c>
      <c r="G649" s="1">
        <v>161</v>
      </c>
      <c r="H649" s="80">
        <f t="shared" si="31"/>
        <v>11.0625</v>
      </c>
      <c r="I649" s="80">
        <f t="shared" si="32"/>
        <v>6.25E-2</v>
      </c>
      <c r="J649" s="1">
        <v>1</v>
      </c>
      <c r="K649" s="1" t="str" cm="1">
        <f t="array" ref="K649">INDEX('dict-rhythm'!$A$1:$B$43,MATCH(TRUE,EXACT(J649,'dict-rhythm'!$A$1:$A$43),0),2)</f>
        <v>16</v>
      </c>
      <c r="L649" s="1" t="str">
        <f>_xlfn.IFNA(VLOOKUP(K649,'dict-rhythm'!$B$1:$C$53,2,0),K649)</f>
        <v>semiquaver</v>
      </c>
      <c r="M649" s="22"/>
      <c r="N649" s="22"/>
      <c r="O649" t="str">
        <f>IF(RIGHT($O$1,1)="#",VLOOKUP(D649,'dict-pitch'!$A$1:$C$50,2,0),VLOOKUP(D649,'dict-pitch'!$A$1:$C$50,3,0))</f>
        <v>C5</v>
      </c>
      <c r="P649" t="b">
        <f>OR(EXACT(E649,O649),EXACT(E649,VLOOKUP(D649,'dict-pitch'!$A$1:$D$50,3,0)),EXACT(E649,VLOOKUP(D649,'dict-pitch'!$A$1:$D$50,4,0)))</f>
        <v>1</v>
      </c>
    </row>
    <row r="650" spans="1:16" x14ac:dyDescent="0.25">
      <c r="A650">
        <v>846</v>
      </c>
      <c r="B650" s="85">
        <v>4</v>
      </c>
      <c r="C650" s="1">
        <f t="shared" si="30"/>
        <v>11</v>
      </c>
      <c r="D650" s="1">
        <v>71</v>
      </c>
      <c r="E650" s="1" t="s">
        <v>134</v>
      </c>
      <c r="F650" s="1">
        <v>-2</v>
      </c>
      <c r="G650" s="1">
        <v>162</v>
      </c>
      <c r="H650" s="80">
        <f t="shared" si="31"/>
        <v>11.125</v>
      </c>
      <c r="I650" s="80">
        <f t="shared" si="32"/>
        <v>6.25E-2</v>
      </c>
      <c r="J650" s="1">
        <v>1</v>
      </c>
      <c r="K650" s="1" t="str" cm="1">
        <f t="array" ref="K650">INDEX('dict-rhythm'!$A$1:$B$43,MATCH(TRUE,EXACT(J650,'dict-rhythm'!$A$1:$A$43),0),2)</f>
        <v>16</v>
      </c>
      <c r="L650" s="1" t="str">
        <f>_xlfn.IFNA(VLOOKUP(K650,'dict-rhythm'!$B$1:$C$53,2,0),K650)</f>
        <v>semiquaver</v>
      </c>
      <c r="M650" s="22"/>
      <c r="N650" s="22"/>
      <c r="O650" t="str">
        <f>IF(RIGHT($O$1,1)="#",VLOOKUP(D650,'dict-pitch'!$A$1:$C$50,2,0),VLOOKUP(D650,'dict-pitch'!$A$1:$C$50,3,0))</f>
        <v>B4</v>
      </c>
      <c r="P650" t="b">
        <f>OR(EXACT(E650,O650),EXACT(E650,VLOOKUP(D650,'dict-pitch'!$A$1:$D$50,3,0)),EXACT(E650,VLOOKUP(D650,'dict-pitch'!$A$1:$D$50,4,0)))</f>
        <v>1</v>
      </c>
    </row>
    <row r="651" spans="1:16" x14ac:dyDescent="0.25">
      <c r="A651">
        <v>846</v>
      </c>
      <c r="B651" s="85">
        <v>4</v>
      </c>
      <c r="C651" s="1">
        <f t="shared" si="30"/>
        <v>11</v>
      </c>
      <c r="D651" s="1">
        <v>69</v>
      </c>
      <c r="E651" s="1" t="s">
        <v>133</v>
      </c>
      <c r="F651" s="1">
        <v>-2</v>
      </c>
      <c r="G651" s="1">
        <v>163</v>
      </c>
      <c r="H651" s="80">
        <f t="shared" si="31"/>
        <v>11.1875</v>
      </c>
      <c r="I651" s="80">
        <f t="shared" si="32"/>
        <v>6.25E-2</v>
      </c>
      <c r="J651" s="1">
        <v>1</v>
      </c>
      <c r="K651" s="1" t="str" cm="1">
        <f t="array" ref="K651">INDEX('dict-rhythm'!$A$1:$B$43,MATCH(TRUE,EXACT(J651,'dict-rhythm'!$A$1:$A$43),0),2)</f>
        <v>16</v>
      </c>
      <c r="L651" s="1" t="str">
        <f>_xlfn.IFNA(VLOOKUP(K651,'dict-rhythm'!$B$1:$C$53,2,0),K651)</f>
        <v>semiquaver</v>
      </c>
      <c r="M651" s="22"/>
      <c r="N651" s="22"/>
      <c r="O651" t="str">
        <f>IF(RIGHT($O$1,1)="#",VLOOKUP(D651,'dict-pitch'!$A$1:$C$50,2,0),VLOOKUP(D651,'dict-pitch'!$A$1:$C$50,3,0))</f>
        <v>A4</v>
      </c>
      <c r="P651" t="b">
        <f>OR(EXACT(E651,O651),EXACT(E651,VLOOKUP(D651,'dict-pitch'!$A$1:$D$50,3,0)),EXACT(E651,VLOOKUP(D651,'dict-pitch'!$A$1:$D$50,4,0)))</f>
        <v>1</v>
      </c>
    </row>
    <row r="652" spans="1:16" x14ac:dyDescent="0.25">
      <c r="A652">
        <v>846</v>
      </c>
      <c r="B652" s="85">
        <v>4</v>
      </c>
      <c r="C652" s="1">
        <f t="shared" si="30"/>
        <v>11</v>
      </c>
      <c r="D652" s="1">
        <v>67</v>
      </c>
      <c r="E652" s="1" t="s">
        <v>132</v>
      </c>
      <c r="F652" s="1">
        <v>-2</v>
      </c>
      <c r="G652" s="1">
        <v>164</v>
      </c>
      <c r="H652" s="80">
        <f t="shared" si="31"/>
        <v>11.25</v>
      </c>
      <c r="I652" s="80">
        <f t="shared" si="32"/>
        <v>0.125</v>
      </c>
      <c r="J652" s="1">
        <v>2</v>
      </c>
      <c r="K652" s="1" t="str" cm="1">
        <f t="array" ref="K652">INDEX('dict-rhythm'!$A$1:$B$43,MATCH(TRUE,EXACT(J652,'dict-rhythm'!$A$1:$A$43),0),2)</f>
        <v>8</v>
      </c>
      <c r="L652" s="1" t="str">
        <f>_xlfn.IFNA(VLOOKUP(K652,'dict-rhythm'!$B$1:$C$53,2,0),K652)</f>
        <v>quaver note</v>
      </c>
      <c r="M652" s="22"/>
      <c r="N652" s="22"/>
      <c r="O652" t="str">
        <f>IF(RIGHT($O$1,1)="#",VLOOKUP(D652,'dict-pitch'!$A$1:$C$50,2,0),VLOOKUP(D652,'dict-pitch'!$A$1:$C$50,3,0))</f>
        <v>G4</v>
      </c>
      <c r="P652" t="b">
        <f>OR(EXACT(E652,O652),EXACT(E652,VLOOKUP(D652,'dict-pitch'!$A$1:$D$50,3,0)),EXACT(E652,VLOOKUP(D652,'dict-pitch'!$A$1:$D$50,4,0)))</f>
        <v>1</v>
      </c>
    </row>
    <row r="653" spans="1:16" x14ac:dyDescent="0.25">
      <c r="A653">
        <v>846</v>
      </c>
      <c r="B653" s="85">
        <v>4</v>
      </c>
      <c r="C653" s="1">
        <f t="shared" si="30"/>
        <v>11</v>
      </c>
      <c r="D653" s="1">
        <v>0</v>
      </c>
      <c r="E653" s="1" t="s">
        <v>108</v>
      </c>
      <c r="F653" s="1">
        <v>0</v>
      </c>
      <c r="G653" s="1">
        <v>166</v>
      </c>
      <c r="H653" s="80">
        <f t="shared" si="31"/>
        <v>11.375</v>
      </c>
      <c r="I653" s="80">
        <f t="shared" si="32"/>
        <v>0.125</v>
      </c>
      <c r="J653" s="1">
        <v>2</v>
      </c>
      <c r="K653" s="1" t="str" cm="1">
        <f t="array" ref="K653">INDEX('dict-rhythm'!$A$1:$B$43,MATCH(TRUE,EXACT(J653,'dict-rhythm'!$A$1:$A$43),0),2)</f>
        <v>8</v>
      </c>
      <c r="L653" s="1" t="str">
        <f>_xlfn.IFNA(VLOOKUP(K653,'dict-rhythm'!$B$1:$C$53,2,0),K653)</f>
        <v>quaver note</v>
      </c>
      <c r="M653" s="20"/>
      <c r="N653" s="20"/>
      <c r="O653" t="str">
        <f>IF(RIGHT($O$1,1)="#",VLOOKUP(D653,'dict-pitch'!$A$1:$C$50,2,0),VLOOKUP(D653,'dict-pitch'!$A$1:$C$50,3,0))</f>
        <v>r</v>
      </c>
      <c r="P653" t="b">
        <f>OR(EXACT(E653,O653),EXACT(E653,VLOOKUP(D653,'dict-pitch'!$A$1:$D$50,3,0)),EXACT(E653,VLOOKUP(D653,'dict-pitch'!$A$1:$D$50,4,0)))</f>
        <v>1</v>
      </c>
    </row>
    <row r="654" spans="1:16" x14ac:dyDescent="0.25">
      <c r="A654">
        <v>846</v>
      </c>
      <c r="B654" s="85">
        <v>4</v>
      </c>
      <c r="C654" s="1">
        <f t="shared" si="30"/>
        <v>11</v>
      </c>
      <c r="D654" s="1">
        <v>0</v>
      </c>
      <c r="E654" s="1" t="s">
        <v>108</v>
      </c>
      <c r="F654" s="1">
        <v>0</v>
      </c>
      <c r="G654" s="1">
        <v>168</v>
      </c>
      <c r="H654" s="80">
        <f t="shared" si="31"/>
        <v>11.5</v>
      </c>
      <c r="I654" s="80">
        <f t="shared" si="32"/>
        <v>6.25E-2</v>
      </c>
      <c r="J654" s="1">
        <v>1</v>
      </c>
      <c r="K654" s="1" t="str" cm="1">
        <f t="array" ref="K654">INDEX('dict-rhythm'!$A$1:$B$43,MATCH(TRUE,EXACT(J654,'dict-rhythm'!$A$1:$A$43),0),2)</f>
        <v>16</v>
      </c>
      <c r="L654" s="1" t="str">
        <f>_xlfn.IFNA(VLOOKUP(K654,'dict-rhythm'!$B$1:$C$53,2,0),K654)</f>
        <v>semiquaver</v>
      </c>
      <c r="M654" s="20"/>
      <c r="N654" s="20"/>
      <c r="O654" t="str">
        <f>IF(RIGHT($O$1,1)="#",VLOOKUP(D654,'dict-pitch'!$A$1:$C$50,2,0),VLOOKUP(D654,'dict-pitch'!$A$1:$C$50,3,0))</f>
        <v>r</v>
      </c>
      <c r="P654" t="b">
        <f>OR(EXACT(E654,O654),EXACT(E654,VLOOKUP(D654,'dict-pitch'!$A$1:$D$50,3,0)),EXACT(E654,VLOOKUP(D654,'dict-pitch'!$A$1:$D$50,4,0)))</f>
        <v>1</v>
      </c>
    </row>
    <row r="655" spans="1:16" x14ac:dyDescent="0.25">
      <c r="A655">
        <v>846</v>
      </c>
      <c r="B655" s="85">
        <v>4</v>
      </c>
      <c r="C655" s="1">
        <f t="shared" si="30"/>
        <v>11</v>
      </c>
      <c r="D655" s="1">
        <v>72</v>
      </c>
      <c r="E655" s="1" t="s">
        <v>135</v>
      </c>
      <c r="F655" s="1">
        <v>4</v>
      </c>
      <c r="G655" s="1">
        <v>169</v>
      </c>
      <c r="H655" s="80">
        <f t="shared" si="31"/>
        <v>11.5625</v>
      </c>
      <c r="I655" s="80">
        <f t="shared" si="32"/>
        <v>6.25E-2</v>
      </c>
      <c r="J655" s="1">
        <v>1</v>
      </c>
      <c r="K655" s="1" t="str" cm="1">
        <f t="array" ref="K655">INDEX('dict-rhythm'!$A$1:$B$43,MATCH(TRUE,EXACT(J655,'dict-rhythm'!$A$1:$A$43),0),2)</f>
        <v>16</v>
      </c>
      <c r="L655" s="1" t="str">
        <f>_xlfn.IFNA(VLOOKUP(K655,'dict-rhythm'!$B$1:$C$53,2,0),K655)</f>
        <v>semiquaver</v>
      </c>
      <c r="M655" s="22"/>
      <c r="N655" s="22"/>
      <c r="O655" t="str">
        <f>IF(RIGHT($O$1,1)="#",VLOOKUP(D655,'dict-pitch'!$A$1:$C$50,2,0),VLOOKUP(D655,'dict-pitch'!$A$1:$C$50,3,0))</f>
        <v>C5</v>
      </c>
      <c r="P655" t="b">
        <f>OR(EXACT(E655,O655),EXACT(E655,VLOOKUP(D655,'dict-pitch'!$A$1:$D$50,3,0)),EXACT(E655,VLOOKUP(D655,'dict-pitch'!$A$1:$D$50,4,0)))</f>
        <v>1</v>
      </c>
    </row>
    <row r="656" spans="1:16" x14ac:dyDescent="0.25">
      <c r="A656">
        <v>846</v>
      </c>
      <c r="B656" s="85">
        <v>4</v>
      </c>
      <c r="C656" s="1">
        <f t="shared" si="30"/>
        <v>11</v>
      </c>
      <c r="D656" s="1">
        <v>71</v>
      </c>
      <c r="E656" s="1" t="s">
        <v>134</v>
      </c>
      <c r="F656" s="1">
        <v>-2</v>
      </c>
      <c r="G656" s="1">
        <v>170</v>
      </c>
      <c r="H656" s="80">
        <f t="shared" si="31"/>
        <v>11.625</v>
      </c>
      <c r="I656" s="80">
        <f t="shared" si="32"/>
        <v>6.25E-2</v>
      </c>
      <c r="J656" s="1">
        <v>1</v>
      </c>
      <c r="K656" s="1" t="str" cm="1">
        <f t="array" ref="K656">INDEX('dict-rhythm'!$A$1:$B$43,MATCH(TRUE,EXACT(J656,'dict-rhythm'!$A$1:$A$43),0),2)</f>
        <v>16</v>
      </c>
      <c r="L656" s="1" t="str">
        <f>_xlfn.IFNA(VLOOKUP(K656,'dict-rhythm'!$B$1:$C$53,2,0),K656)</f>
        <v>semiquaver</v>
      </c>
      <c r="M656" s="22"/>
      <c r="N656" s="22"/>
      <c r="O656" t="str">
        <f>IF(RIGHT($O$1,1)="#",VLOOKUP(D656,'dict-pitch'!$A$1:$C$50,2,0),VLOOKUP(D656,'dict-pitch'!$A$1:$C$50,3,0))</f>
        <v>B4</v>
      </c>
      <c r="P656" t="b">
        <f>OR(EXACT(E656,O656),EXACT(E656,VLOOKUP(D656,'dict-pitch'!$A$1:$D$50,3,0)),EXACT(E656,VLOOKUP(D656,'dict-pitch'!$A$1:$D$50,4,0)))</f>
        <v>1</v>
      </c>
    </row>
    <row r="657" spans="1:16" x14ac:dyDescent="0.25">
      <c r="A657">
        <v>846</v>
      </c>
      <c r="B657" s="85">
        <v>4</v>
      </c>
      <c r="C657" s="1">
        <f t="shared" si="30"/>
        <v>11</v>
      </c>
      <c r="D657" s="1">
        <v>69</v>
      </c>
      <c r="E657" s="1" t="s">
        <v>133</v>
      </c>
      <c r="F657" s="1">
        <v>-2</v>
      </c>
      <c r="G657" s="1">
        <v>171</v>
      </c>
      <c r="H657" s="80">
        <f t="shared" si="31"/>
        <v>11.6875</v>
      </c>
      <c r="I657" s="80">
        <f t="shared" si="32"/>
        <v>6.25E-2</v>
      </c>
      <c r="J657" s="1">
        <v>1</v>
      </c>
      <c r="K657" s="1" t="str" cm="1">
        <f t="array" ref="K657">INDEX('dict-rhythm'!$A$1:$B$43,MATCH(TRUE,EXACT(J657,'dict-rhythm'!$A$1:$A$43),0),2)</f>
        <v>16</v>
      </c>
      <c r="L657" s="1" t="str">
        <f>_xlfn.IFNA(VLOOKUP(K657,'dict-rhythm'!$B$1:$C$53,2,0),K657)</f>
        <v>semiquaver</v>
      </c>
      <c r="M657" s="22"/>
      <c r="N657" s="22"/>
      <c r="O657" t="str">
        <f>IF(RIGHT($O$1,1)="#",VLOOKUP(D657,'dict-pitch'!$A$1:$C$50,2,0),VLOOKUP(D657,'dict-pitch'!$A$1:$C$50,3,0))</f>
        <v>A4</v>
      </c>
      <c r="P657" t="b">
        <f>OR(EXACT(E657,O657),EXACT(E657,VLOOKUP(D657,'dict-pitch'!$A$1:$D$50,3,0)),EXACT(E657,VLOOKUP(D657,'dict-pitch'!$A$1:$D$50,4,0)))</f>
        <v>1</v>
      </c>
    </row>
    <row r="658" spans="1:16" x14ac:dyDescent="0.25">
      <c r="A658">
        <v>846</v>
      </c>
      <c r="B658" s="85">
        <v>4</v>
      </c>
      <c r="C658" s="1">
        <f t="shared" si="30"/>
        <v>11</v>
      </c>
      <c r="D658" s="1">
        <v>68</v>
      </c>
      <c r="E658" s="1" t="s">
        <v>138</v>
      </c>
      <c r="F658" s="1">
        <v>-2</v>
      </c>
      <c r="G658" s="1">
        <v>172</v>
      </c>
      <c r="H658" s="80">
        <f t="shared" si="31"/>
        <v>11.75</v>
      </c>
      <c r="I658" s="80">
        <f t="shared" si="32"/>
        <v>0.125</v>
      </c>
      <c r="J658" s="1">
        <v>2</v>
      </c>
      <c r="K658" s="1" t="str" cm="1">
        <f t="array" ref="K658">INDEX('dict-rhythm'!$A$1:$B$43,MATCH(TRUE,EXACT(J658,'dict-rhythm'!$A$1:$A$43),0),2)</f>
        <v>8</v>
      </c>
      <c r="L658" s="1" t="str">
        <f>_xlfn.IFNA(VLOOKUP(K658,'dict-rhythm'!$B$1:$C$53,2,0),K658)</f>
        <v>quaver note</v>
      </c>
      <c r="M658" s="22"/>
      <c r="N658" s="22"/>
      <c r="O658" t="str">
        <f>IF(RIGHT($O$1,1)="#",VLOOKUP(D658,'dict-pitch'!$A$1:$C$50,2,0),VLOOKUP(D658,'dict-pitch'!$A$1:$C$50,3,0))</f>
        <v>G#4</v>
      </c>
      <c r="P658" t="b">
        <f>OR(EXACT(E658,O658),EXACT(E658,VLOOKUP(D658,'dict-pitch'!$A$1:$D$50,3,0)),EXACT(E658,VLOOKUP(D658,'dict-pitch'!$A$1:$D$50,4,0)))</f>
        <v>1</v>
      </c>
    </row>
    <row r="659" spans="1:16" x14ac:dyDescent="0.25">
      <c r="A659">
        <v>846</v>
      </c>
      <c r="B659" s="85">
        <v>4</v>
      </c>
      <c r="C659" s="1">
        <f t="shared" si="30"/>
        <v>11</v>
      </c>
      <c r="D659" s="1">
        <v>76</v>
      </c>
      <c r="E659" s="1" t="s">
        <v>137</v>
      </c>
      <c r="F659" s="1">
        <v>6</v>
      </c>
      <c r="G659" s="1">
        <v>174</v>
      </c>
      <c r="H659" s="80">
        <f t="shared" si="31"/>
        <v>11.875</v>
      </c>
      <c r="I659" s="80">
        <f t="shared" si="32"/>
        <v>0.125</v>
      </c>
      <c r="J659" s="1">
        <v>2</v>
      </c>
      <c r="K659" s="1" t="str" cm="1">
        <f t="array" ref="K659">INDEX('dict-rhythm'!$A$1:$B$43,MATCH(TRUE,EXACT(J659,'dict-rhythm'!$A$1:$A$43),0),2)</f>
        <v>8</v>
      </c>
      <c r="L659" s="1" t="str">
        <f>_xlfn.IFNA(VLOOKUP(K659,'dict-rhythm'!$B$1:$C$53,2,0),K659)</f>
        <v>quaver note</v>
      </c>
      <c r="M659" s="23"/>
      <c r="N659" s="23"/>
      <c r="O659" t="str">
        <f>IF(RIGHT($O$1,1)="#",VLOOKUP(D659,'dict-pitch'!$A$1:$C$50,2,0),VLOOKUP(D659,'dict-pitch'!$A$1:$C$50,3,0))</f>
        <v>E5</v>
      </c>
      <c r="P659" t="b">
        <f>OR(EXACT(E659,O659),EXACT(E659,VLOOKUP(D659,'dict-pitch'!$A$1:$D$50,3,0)),EXACT(E659,VLOOKUP(D659,'dict-pitch'!$A$1:$D$50,4,0)))</f>
        <v>1</v>
      </c>
    </row>
    <row r="660" spans="1:16" x14ac:dyDescent="0.25">
      <c r="A660">
        <v>846</v>
      </c>
      <c r="B660" s="85">
        <v>4</v>
      </c>
      <c r="C660" s="1">
        <f t="shared" si="30"/>
        <v>12</v>
      </c>
      <c r="D660" s="1">
        <v>74</v>
      </c>
      <c r="E660" s="1" t="s">
        <v>136</v>
      </c>
      <c r="F660" s="1">
        <v>-2</v>
      </c>
      <c r="G660" s="1">
        <v>176</v>
      </c>
      <c r="H660" s="80">
        <f t="shared" si="31"/>
        <v>12</v>
      </c>
      <c r="I660" s="80">
        <f t="shared" si="32"/>
        <v>0.125</v>
      </c>
      <c r="J660" s="1">
        <v>2</v>
      </c>
      <c r="K660" s="1" t="str" cm="1">
        <f t="array" ref="K660">INDEX('dict-rhythm'!$A$1:$B$43,MATCH(TRUE,EXACT(J660,'dict-rhythm'!$A$1:$A$43),0),2)</f>
        <v>8</v>
      </c>
      <c r="L660" s="1" t="str">
        <f>_xlfn.IFNA(VLOOKUP(K660,'dict-rhythm'!$B$1:$C$53,2,0),K660)</f>
        <v>quaver note</v>
      </c>
      <c r="M660" s="24"/>
      <c r="N660" s="24"/>
      <c r="O660" t="str">
        <f>IF(RIGHT($O$1,1)="#",VLOOKUP(D660,'dict-pitch'!$A$1:$C$50,2,0),VLOOKUP(D660,'dict-pitch'!$A$1:$C$50,3,0))</f>
        <v>D5</v>
      </c>
      <c r="P660" t="b">
        <f>OR(EXACT(E660,O660),EXACT(E660,VLOOKUP(D660,'dict-pitch'!$A$1:$D$50,3,0)),EXACT(E660,VLOOKUP(D660,'dict-pitch'!$A$1:$D$50,4,0)))</f>
        <v>1</v>
      </c>
    </row>
    <row r="661" spans="1:16" x14ac:dyDescent="0.25">
      <c r="A661">
        <v>846</v>
      </c>
      <c r="B661" s="85">
        <v>4</v>
      </c>
      <c r="C661" s="1">
        <f t="shared" si="30"/>
        <v>12</v>
      </c>
      <c r="D661" s="1">
        <v>72</v>
      </c>
      <c r="E661" s="1" t="s">
        <v>135</v>
      </c>
      <c r="F661" s="1">
        <v>-2</v>
      </c>
      <c r="G661" s="1">
        <v>178</v>
      </c>
      <c r="H661" s="80">
        <f t="shared" si="31"/>
        <v>12.125</v>
      </c>
      <c r="I661" s="80">
        <f t="shared" si="32"/>
        <v>6.25E-2</v>
      </c>
      <c r="J661" s="1">
        <v>1</v>
      </c>
      <c r="K661" s="1" t="str" cm="1">
        <f t="array" ref="K661">INDEX('dict-rhythm'!$A$1:$B$43,MATCH(TRUE,EXACT(J661,'dict-rhythm'!$A$1:$A$43),0),2)</f>
        <v>16</v>
      </c>
      <c r="L661" s="1" t="str">
        <f>_xlfn.IFNA(VLOOKUP(K661,'dict-rhythm'!$B$1:$C$53,2,0),K661)</f>
        <v>semiquaver</v>
      </c>
      <c r="M661" s="22"/>
      <c r="N661" s="22"/>
      <c r="O661" t="str">
        <f>IF(RIGHT($O$1,1)="#",VLOOKUP(D661,'dict-pitch'!$A$1:$C$50,2,0),VLOOKUP(D661,'dict-pitch'!$A$1:$C$50,3,0))</f>
        <v>C5</v>
      </c>
      <c r="P661" t="b">
        <f>OR(EXACT(E661,O661),EXACT(E661,VLOOKUP(D661,'dict-pitch'!$A$1:$D$50,3,0)),EXACT(E661,VLOOKUP(D661,'dict-pitch'!$A$1:$D$50,4,0)))</f>
        <v>1</v>
      </c>
    </row>
    <row r="662" spans="1:16" x14ac:dyDescent="0.25">
      <c r="A662">
        <v>846</v>
      </c>
      <c r="B662" s="85">
        <v>4</v>
      </c>
      <c r="C662" s="1">
        <f t="shared" si="30"/>
        <v>12</v>
      </c>
      <c r="D662" s="1">
        <v>71</v>
      </c>
      <c r="E662" s="1" t="s">
        <v>134</v>
      </c>
      <c r="F662" s="1">
        <v>-2</v>
      </c>
      <c r="G662" s="1">
        <v>179</v>
      </c>
      <c r="H662" s="80">
        <f t="shared" si="31"/>
        <v>12.1875</v>
      </c>
      <c r="I662" s="80">
        <f t="shared" si="32"/>
        <v>6.25E-2</v>
      </c>
      <c r="J662" s="1">
        <v>1</v>
      </c>
      <c r="K662" s="1" t="str" cm="1">
        <f t="array" ref="K662">INDEX('dict-rhythm'!$A$1:$B$43,MATCH(TRUE,EXACT(J662,'dict-rhythm'!$A$1:$A$43),0),2)</f>
        <v>16</v>
      </c>
      <c r="L662" s="1" t="str">
        <f>_xlfn.IFNA(VLOOKUP(K662,'dict-rhythm'!$B$1:$C$53,2,0),K662)</f>
        <v>semiquaver</v>
      </c>
      <c r="M662" s="22"/>
      <c r="N662" s="22"/>
      <c r="O662" t="str">
        <f>IF(RIGHT($O$1,1)="#",VLOOKUP(D662,'dict-pitch'!$A$1:$C$50,2,0),VLOOKUP(D662,'dict-pitch'!$A$1:$C$50,3,0))</f>
        <v>B4</v>
      </c>
      <c r="P662" t="b">
        <f>OR(EXACT(E662,O662),EXACT(E662,VLOOKUP(D662,'dict-pitch'!$A$1:$D$50,3,0)),EXACT(E662,VLOOKUP(D662,'dict-pitch'!$A$1:$D$50,4,0)))</f>
        <v>1</v>
      </c>
    </row>
    <row r="663" spans="1:16" x14ac:dyDescent="0.25">
      <c r="A663">
        <v>846</v>
      </c>
      <c r="B663" s="85">
        <v>4</v>
      </c>
      <c r="C663" s="1">
        <f t="shared" si="30"/>
        <v>12</v>
      </c>
      <c r="D663" s="1">
        <v>69</v>
      </c>
      <c r="E663" s="1" t="s">
        <v>133</v>
      </c>
      <c r="F663" s="1">
        <v>-2</v>
      </c>
      <c r="G663" s="1">
        <v>180</v>
      </c>
      <c r="H663" s="80">
        <f t="shared" si="31"/>
        <v>12.25</v>
      </c>
      <c r="I663" s="80">
        <f t="shared" si="32"/>
        <v>6.25E-2</v>
      </c>
      <c r="J663" s="1">
        <v>1</v>
      </c>
      <c r="K663" s="1" t="str" cm="1">
        <f t="array" ref="K663">INDEX('dict-rhythm'!$A$1:$B$43,MATCH(TRUE,EXACT(J663,'dict-rhythm'!$A$1:$A$43),0),2)</f>
        <v>16</v>
      </c>
      <c r="L663" s="1" t="str">
        <f>_xlfn.IFNA(VLOOKUP(K663,'dict-rhythm'!$B$1:$C$53,2,0),K663)</f>
        <v>semiquaver</v>
      </c>
      <c r="M663" s="22"/>
      <c r="N663" s="22"/>
      <c r="O663" t="str">
        <f>IF(RIGHT($O$1,1)="#",VLOOKUP(D663,'dict-pitch'!$A$1:$C$50,2,0),VLOOKUP(D663,'dict-pitch'!$A$1:$C$50,3,0))</f>
        <v>A4</v>
      </c>
      <c r="P663" t="b">
        <f>OR(EXACT(E663,O663),EXACT(E663,VLOOKUP(D663,'dict-pitch'!$A$1:$D$50,3,0)),EXACT(E663,VLOOKUP(D663,'dict-pitch'!$A$1:$D$50,4,0)))</f>
        <v>1</v>
      </c>
    </row>
    <row r="664" spans="1:16" x14ac:dyDescent="0.25">
      <c r="A664">
        <v>846</v>
      </c>
      <c r="B664" s="85">
        <v>4</v>
      </c>
      <c r="C664" s="1">
        <f t="shared" si="30"/>
        <v>12</v>
      </c>
      <c r="D664" s="1">
        <v>68</v>
      </c>
      <c r="E664" s="1" t="s">
        <v>138</v>
      </c>
      <c r="F664" s="1">
        <v>-2</v>
      </c>
      <c r="G664" s="1">
        <v>181</v>
      </c>
      <c r="H664" s="80">
        <f t="shared" si="31"/>
        <v>12.3125</v>
      </c>
      <c r="I664" s="80">
        <f t="shared" si="32"/>
        <v>6.25E-2</v>
      </c>
      <c r="J664" s="1">
        <v>1</v>
      </c>
      <c r="K664" s="1" t="str" cm="1">
        <f t="array" ref="K664">INDEX('dict-rhythm'!$A$1:$B$43,MATCH(TRUE,EXACT(J664,'dict-rhythm'!$A$1:$A$43),0),2)</f>
        <v>16</v>
      </c>
      <c r="L664" s="1" t="str">
        <f>_xlfn.IFNA(VLOOKUP(K664,'dict-rhythm'!$B$1:$C$53,2,0),K664)</f>
        <v>semiquaver</v>
      </c>
      <c r="M664" s="22"/>
      <c r="N664" s="22"/>
      <c r="O664" t="str">
        <f>IF(RIGHT($O$1,1)="#",VLOOKUP(D664,'dict-pitch'!$A$1:$C$50,2,0),VLOOKUP(D664,'dict-pitch'!$A$1:$C$50,3,0))</f>
        <v>G#4</v>
      </c>
      <c r="P664" t="b">
        <f>OR(EXACT(E664,O664),EXACT(E664,VLOOKUP(D664,'dict-pitch'!$A$1:$D$50,3,0)),EXACT(E664,VLOOKUP(D664,'dict-pitch'!$A$1:$D$50,4,0)))</f>
        <v>1</v>
      </c>
    </row>
    <row r="665" spans="1:16" x14ac:dyDescent="0.25">
      <c r="A665">
        <v>846</v>
      </c>
      <c r="B665" s="85">
        <v>4</v>
      </c>
      <c r="C665" s="1">
        <f t="shared" si="30"/>
        <v>12</v>
      </c>
      <c r="D665" s="1">
        <v>69</v>
      </c>
      <c r="E665" s="1" t="s">
        <v>133</v>
      </c>
      <c r="F665" s="1">
        <v>2</v>
      </c>
      <c r="G665" s="1">
        <v>182</v>
      </c>
      <c r="H665" s="80">
        <f t="shared" si="31"/>
        <v>12.375</v>
      </c>
      <c r="I665" s="80">
        <f t="shared" si="32"/>
        <v>6.25E-2</v>
      </c>
      <c r="J665" s="1">
        <v>1</v>
      </c>
      <c r="K665" s="1" t="str" cm="1">
        <f t="array" ref="K665">INDEX('dict-rhythm'!$A$1:$B$43,MATCH(TRUE,EXACT(J665,'dict-rhythm'!$A$1:$A$43),0),2)</f>
        <v>16</v>
      </c>
      <c r="L665" s="1" t="str">
        <f>_xlfn.IFNA(VLOOKUP(K665,'dict-rhythm'!$B$1:$C$53,2,0),K665)</f>
        <v>semiquaver</v>
      </c>
      <c r="M665" s="22"/>
      <c r="N665" s="22"/>
      <c r="O665" t="str">
        <f>IF(RIGHT($O$1,1)="#",VLOOKUP(D665,'dict-pitch'!$A$1:$C$50,2,0),VLOOKUP(D665,'dict-pitch'!$A$1:$C$50,3,0))</f>
        <v>A4</v>
      </c>
      <c r="P665" t="b">
        <f>OR(EXACT(E665,O665),EXACT(E665,VLOOKUP(D665,'dict-pitch'!$A$1:$D$50,3,0)),EXACT(E665,VLOOKUP(D665,'dict-pitch'!$A$1:$D$50,4,0)))</f>
        <v>1</v>
      </c>
    </row>
    <row r="666" spans="1:16" x14ac:dyDescent="0.25">
      <c r="A666">
        <v>846</v>
      </c>
      <c r="B666" s="85">
        <v>4</v>
      </c>
      <c r="C666" s="1">
        <f t="shared" si="30"/>
        <v>12</v>
      </c>
      <c r="D666" s="1">
        <v>71</v>
      </c>
      <c r="E666" s="1" t="s">
        <v>134</v>
      </c>
      <c r="F666" s="1">
        <v>2</v>
      </c>
      <c r="G666" s="1">
        <v>183</v>
      </c>
      <c r="H666" s="80">
        <f t="shared" si="31"/>
        <v>12.4375</v>
      </c>
      <c r="I666" s="80">
        <f t="shared" si="32"/>
        <v>6.25E-2</v>
      </c>
      <c r="J666" s="1">
        <v>1</v>
      </c>
      <c r="K666" s="1" t="str" cm="1">
        <f t="array" ref="K666">INDEX('dict-rhythm'!$A$1:$B$43,MATCH(TRUE,EXACT(J666,'dict-rhythm'!$A$1:$A$43),0),2)</f>
        <v>16</v>
      </c>
      <c r="L666" s="1" t="str">
        <f>_xlfn.IFNA(VLOOKUP(K666,'dict-rhythm'!$B$1:$C$53,2,0),K666)</f>
        <v>semiquaver</v>
      </c>
      <c r="M666" s="22"/>
      <c r="N666" s="22"/>
      <c r="O666" t="str">
        <f>IF(RIGHT($O$1,1)="#",VLOOKUP(D666,'dict-pitch'!$A$1:$C$50,2,0),VLOOKUP(D666,'dict-pitch'!$A$1:$C$50,3,0))</f>
        <v>B4</v>
      </c>
      <c r="P666" t="b">
        <f>OR(EXACT(E666,O666),EXACT(E666,VLOOKUP(D666,'dict-pitch'!$A$1:$D$50,3,0)),EXACT(E666,VLOOKUP(D666,'dict-pitch'!$A$1:$D$50,4,0)))</f>
        <v>1</v>
      </c>
    </row>
    <row r="667" spans="1:16" x14ac:dyDescent="0.25">
      <c r="A667">
        <v>846</v>
      </c>
      <c r="B667" s="85">
        <v>4</v>
      </c>
      <c r="C667" s="1">
        <f t="shared" si="30"/>
        <v>12</v>
      </c>
      <c r="D667" s="1">
        <v>72</v>
      </c>
      <c r="E667" s="1" t="s">
        <v>135</v>
      </c>
      <c r="F667" s="1">
        <v>2</v>
      </c>
      <c r="G667" s="1">
        <v>184</v>
      </c>
      <c r="H667" s="80">
        <f t="shared" si="31"/>
        <v>12.5</v>
      </c>
      <c r="I667" s="80">
        <f t="shared" si="32"/>
        <v>6.25E-2</v>
      </c>
      <c r="J667" s="1">
        <v>1</v>
      </c>
      <c r="K667" s="1" t="str" cm="1">
        <f t="array" ref="K667">INDEX('dict-rhythm'!$A$1:$B$43,MATCH(TRUE,EXACT(J667,'dict-rhythm'!$A$1:$A$43),0),2)</f>
        <v>16</v>
      </c>
      <c r="L667" s="1" t="str">
        <f>_xlfn.IFNA(VLOOKUP(K667,'dict-rhythm'!$B$1:$C$53,2,0),K667)</f>
        <v>semiquaver</v>
      </c>
      <c r="M667" s="22"/>
      <c r="N667" s="22"/>
      <c r="O667" t="str">
        <f>IF(RIGHT($O$1,1)="#",VLOOKUP(D667,'dict-pitch'!$A$1:$C$50,2,0),VLOOKUP(D667,'dict-pitch'!$A$1:$C$50,3,0))</f>
        <v>C5</v>
      </c>
      <c r="P667" t="b">
        <f>OR(EXACT(E667,O667),EXACT(E667,VLOOKUP(D667,'dict-pitch'!$A$1:$D$50,3,0)),EXACT(E667,VLOOKUP(D667,'dict-pitch'!$A$1:$D$50,4,0)))</f>
        <v>1</v>
      </c>
    </row>
    <row r="668" spans="1:16" x14ac:dyDescent="0.25">
      <c r="A668">
        <v>846</v>
      </c>
      <c r="B668" s="85">
        <v>4</v>
      </c>
      <c r="C668" s="1">
        <f t="shared" si="30"/>
        <v>12</v>
      </c>
      <c r="D668" s="1">
        <v>66</v>
      </c>
      <c r="E668" s="1" t="s">
        <v>131</v>
      </c>
      <c r="F668" s="1">
        <v>-5</v>
      </c>
      <c r="G668" s="1">
        <v>185</v>
      </c>
      <c r="H668" s="80">
        <f t="shared" si="31"/>
        <v>12.5625</v>
      </c>
      <c r="I668" s="80">
        <f t="shared" si="32"/>
        <v>6.25E-2</v>
      </c>
      <c r="J668" s="1">
        <v>1</v>
      </c>
      <c r="K668" s="1" t="str" cm="1">
        <f t="array" ref="K668">INDEX('dict-rhythm'!$A$1:$B$43,MATCH(TRUE,EXACT(J668,'dict-rhythm'!$A$1:$A$43),0),2)</f>
        <v>16</v>
      </c>
      <c r="L668" s="1" t="str">
        <f>_xlfn.IFNA(VLOOKUP(K668,'dict-rhythm'!$B$1:$C$53,2,0),K668)</f>
        <v>semiquaver</v>
      </c>
      <c r="M668" s="22"/>
      <c r="N668" s="22"/>
      <c r="O668" t="str">
        <f>IF(RIGHT($O$1,1)="#",VLOOKUP(D668,'dict-pitch'!$A$1:$C$50,2,0),VLOOKUP(D668,'dict-pitch'!$A$1:$C$50,3,0))</f>
        <v>F#4</v>
      </c>
      <c r="P668" t="b">
        <f>OR(EXACT(E668,O668),EXACT(E668,VLOOKUP(D668,'dict-pitch'!$A$1:$D$50,3,0)),EXACT(E668,VLOOKUP(D668,'dict-pitch'!$A$1:$D$50,4,0)))</f>
        <v>1</v>
      </c>
    </row>
    <row r="669" spans="1:16" x14ac:dyDescent="0.25">
      <c r="A669">
        <v>846</v>
      </c>
      <c r="B669" s="85">
        <v>4</v>
      </c>
      <c r="C669" s="1">
        <f t="shared" si="30"/>
        <v>12</v>
      </c>
      <c r="D669" s="1">
        <v>68</v>
      </c>
      <c r="E669" s="1" t="s">
        <v>138</v>
      </c>
      <c r="F669" s="1">
        <v>2</v>
      </c>
      <c r="G669" s="1">
        <v>186</v>
      </c>
      <c r="H669" s="80">
        <f t="shared" si="31"/>
        <v>12.625</v>
      </c>
      <c r="I669" s="80">
        <f t="shared" si="32"/>
        <v>6.25E-2</v>
      </c>
      <c r="J669" s="1">
        <v>1</v>
      </c>
      <c r="K669" s="1" t="str" cm="1">
        <f t="array" ref="K669">INDEX('dict-rhythm'!$A$1:$B$43,MATCH(TRUE,EXACT(J669,'dict-rhythm'!$A$1:$A$43),0),2)</f>
        <v>16</v>
      </c>
      <c r="L669" s="1" t="str">
        <f>_xlfn.IFNA(VLOOKUP(K669,'dict-rhythm'!$B$1:$C$53,2,0),K669)</f>
        <v>semiquaver</v>
      </c>
      <c r="M669" s="22"/>
      <c r="N669" s="22"/>
      <c r="O669" t="str">
        <f>IF(RIGHT($O$1,1)="#",VLOOKUP(D669,'dict-pitch'!$A$1:$C$50,2,0),VLOOKUP(D669,'dict-pitch'!$A$1:$C$50,3,0))</f>
        <v>G#4</v>
      </c>
      <c r="P669" t="b">
        <f>OR(EXACT(E669,O669),EXACT(E669,VLOOKUP(D669,'dict-pitch'!$A$1:$D$50,3,0)),EXACT(E669,VLOOKUP(D669,'dict-pitch'!$A$1:$D$50,4,0)))</f>
        <v>1</v>
      </c>
    </row>
    <row r="670" spans="1:16" x14ac:dyDescent="0.25">
      <c r="A670">
        <v>846</v>
      </c>
      <c r="B670" s="85">
        <v>4</v>
      </c>
      <c r="C670" s="1">
        <f t="shared" si="30"/>
        <v>12</v>
      </c>
      <c r="D670" s="1">
        <v>69</v>
      </c>
      <c r="E670" s="1" t="s">
        <v>133</v>
      </c>
      <c r="F670" s="1">
        <v>2</v>
      </c>
      <c r="G670" s="1">
        <v>187</v>
      </c>
      <c r="H670" s="80">
        <f t="shared" si="31"/>
        <v>12.6875</v>
      </c>
      <c r="I670" s="80">
        <f t="shared" si="32"/>
        <v>6.25E-2</v>
      </c>
      <c r="J670" s="1">
        <v>1</v>
      </c>
      <c r="K670" s="1" t="str" cm="1">
        <f t="array" ref="K670">INDEX('dict-rhythm'!$A$1:$B$43,MATCH(TRUE,EXACT(J670,'dict-rhythm'!$A$1:$A$43),0),2)</f>
        <v>16</v>
      </c>
      <c r="L670" s="1" t="str">
        <f>_xlfn.IFNA(VLOOKUP(K670,'dict-rhythm'!$B$1:$C$53,2,0),K670)</f>
        <v>semiquaver</v>
      </c>
      <c r="M670" s="22"/>
      <c r="N670" s="22"/>
      <c r="O670" t="str">
        <f>IF(RIGHT($O$1,1)="#",VLOOKUP(D670,'dict-pitch'!$A$1:$C$50,2,0),VLOOKUP(D670,'dict-pitch'!$A$1:$C$50,3,0))</f>
        <v>A4</v>
      </c>
      <c r="P670" t="b">
        <f>OR(EXACT(E670,O670),EXACT(E670,VLOOKUP(D670,'dict-pitch'!$A$1:$D$50,3,0)),EXACT(E670,VLOOKUP(D670,'dict-pitch'!$A$1:$D$50,4,0)))</f>
        <v>1</v>
      </c>
    </row>
    <row r="671" spans="1:16" x14ac:dyDescent="0.25">
      <c r="A671">
        <v>846</v>
      </c>
      <c r="B671" s="85">
        <v>4</v>
      </c>
      <c r="C671" s="1">
        <f t="shared" si="30"/>
        <v>12</v>
      </c>
      <c r="D671" s="1">
        <v>71</v>
      </c>
      <c r="E671" s="1" t="s">
        <v>134</v>
      </c>
      <c r="F671" s="1">
        <v>2</v>
      </c>
      <c r="G671" s="1">
        <v>188</v>
      </c>
      <c r="H671" s="80">
        <f t="shared" si="31"/>
        <v>12.75</v>
      </c>
      <c r="I671" s="80">
        <f t="shared" si="32"/>
        <v>0.125</v>
      </c>
      <c r="J671" s="1">
        <v>2</v>
      </c>
      <c r="K671" s="1" t="str" cm="1">
        <f t="array" ref="K671">INDEX('dict-rhythm'!$A$1:$B$43,MATCH(TRUE,EXACT(J671,'dict-rhythm'!$A$1:$A$43),0),2)</f>
        <v>8</v>
      </c>
      <c r="L671" s="1" t="str">
        <f>_xlfn.IFNA(VLOOKUP(K671,'dict-rhythm'!$B$1:$C$53,2,0),K671)</f>
        <v>quaver note</v>
      </c>
      <c r="M671" s="22"/>
      <c r="N671" s="22"/>
      <c r="O671" t="str">
        <f>IF(RIGHT($O$1,1)="#",VLOOKUP(D671,'dict-pitch'!$A$1:$C$50,2,0),VLOOKUP(D671,'dict-pitch'!$A$1:$C$50,3,0))</f>
        <v>B4</v>
      </c>
      <c r="P671" t="b">
        <f>OR(EXACT(E671,O671),EXACT(E671,VLOOKUP(D671,'dict-pitch'!$A$1:$D$50,3,0)),EXACT(E671,VLOOKUP(D671,'dict-pitch'!$A$1:$D$50,4,0)))</f>
        <v>1</v>
      </c>
    </row>
    <row r="672" spans="1:16" x14ac:dyDescent="0.25">
      <c r="A672">
        <v>846</v>
      </c>
      <c r="B672" s="85">
        <v>4</v>
      </c>
      <c r="C672" s="1">
        <f t="shared" si="30"/>
        <v>12</v>
      </c>
      <c r="D672" s="1">
        <v>69</v>
      </c>
      <c r="E672" s="1" t="s">
        <v>133</v>
      </c>
      <c r="F672" s="1">
        <v>-2</v>
      </c>
      <c r="G672" s="1">
        <v>190</v>
      </c>
      <c r="H672" s="80">
        <f t="shared" si="31"/>
        <v>12.875</v>
      </c>
      <c r="I672" s="80">
        <f t="shared" si="32"/>
        <v>6.25E-2</v>
      </c>
      <c r="J672" s="1">
        <v>1</v>
      </c>
      <c r="K672" s="1" t="str" cm="1">
        <f t="array" ref="K672">INDEX('dict-rhythm'!$A$1:$B$43,MATCH(TRUE,EXACT(J672,'dict-rhythm'!$A$1:$A$43),0),2)</f>
        <v>16</v>
      </c>
      <c r="L672" s="1" t="str">
        <f>_xlfn.IFNA(VLOOKUP(K672,'dict-rhythm'!$B$1:$C$53,2,0),K672)</f>
        <v>semiquaver</v>
      </c>
      <c r="M672" s="22"/>
      <c r="N672" s="22"/>
      <c r="O672" t="str">
        <f>IF(RIGHT($O$1,1)="#",VLOOKUP(D672,'dict-pitch'!$A$1:$C$50,2,0),VLOOKUP(D672,'dict-pitch'!$A$1:$C$50,3,0))</f>
        <v>A4</v>
      </c>
      <c r="P672" t="b">
        <f>OR(EXACT(E672,O672),EXACT(E672,VLOOKUP(D672,'dict-pitch'!$A$1:$D$50,3,0)),EXACT(E672,VLOOKUP(D672,'dict-pitch'!$A$1:$D$50,4,0)))</f>
        <v>1</v>
      </c>
    </row>
    <row r="673" spans="1:16" x14ac:dyDescent="0.25">
      <c r="A673">
        <v>846</v>
      </c>
      <c r="B673" s="85">
        <v>4</v>
      </c>
      <c r="C673" s="1">
        <f t="shared" si="30"/>
        <v>12</v>
      </c>
      <c r="D673" s="1">
        <v>71</v>
      </c>
      <c r="E673" s="1" t="s">
        <v>134</v>
      </c>
      <c r="F673" s="1">
        <v>2</v>
      </c>
      <c r="G673" s="1">
        <v>191</v>
      </c>
      <c r="H673" s="80">
        <f t="shared" si="31"/>
        <v>12.9375</v>
      </c>
      <c r="I673" s="80">
        <f t="shared" si="32"/>
        <v>6.25E-2</v>
      </c>
      <c r="J673" s="1">
        <v>1</v>
      </c>
      <c r="K673" s="1" t="str" cm="1">
        <f t="array" ref="K673">INDEX('dict-rhythm'!$A$1:$B$43,MATCH(TRUE,EXACT(J673,'dict-rhythm'!$A$1:$A$43),0),2)</f>
        <v>16</v>
      </c>
      <c r="L673" s="1" t="str">
        <f>_xlfn.IFNA(VLOOKUP(K673,'dict-rhythm'!$B$1:$C$53,2,0),K673)</f>
        <v>semiquaver</v>
      </c>
      <c r="M673" s="23"/>
      <c r="N673" s="23"/>
      <c r="O673" t="str">
        <f>IF(RIGHT($O$1,1)="#",VLOOKUP(D673,'dict-pitch'!$A$1:$C$50,2,0),VLOOKUP(D673,'dict-pitch'!$A$1:$C$50,3,0))</f>
        <v>B4</v>
      </c>
      <c r="P673" t="b">
        <f>OR(EXACT(E673,O673),EXACT(E673,VLOOKUP(D673,'dict-pitch'!$A$1:$D$50,3,0)),EXACT(E673,VLOOKUP(D673,'dict-pitch'!$A$1:$D$50,4,0)))</f>
        <v>1</v>
      </c>
    </row>
    <row r="674" spans="1:16" x14ac:dyDescent="0.25">
      <c r="A674">
        <v>846</v>
      </c>
      <c r="B674" s="85">
        <v>4</v>
      </c>
      <c r="C674" s="1">
        <f t="shared" si="30"/>
        <v>13</v>
      </c>
      <c r="D674" s="1">
        <v>72</v>
      </c>
      <c r="E674" s="1" t="s">
        <v>135</v>
      </c>
      <c r="F674" s="1">
        <v>2</v>
      </c>
      <c r="G674" s="1">
        <v>192</v>
      </c>
      <c r="H674" s="80">
        <f t="shared" si="31"/>
        <v>13</v>
      </c>
      <c r="I674" s="80">
        <f t="shared" si="32"/>
        <v>0.125</v>
      </c>
      <c r="J674" s="1">
        <v>2</v>
      </c>
      <c r="K674" s="1" t="str" cm="1">
        <f t="array" ref="K674">INDEX('dict-rhythm'!$A$1:$B$43,MATCH(TRUE,EXACT(J674,'dict-rhythm'!$A$1:$A$43),0),2)</f>
        <v>8</v>
      </c>
      <c r="L674" s="1" t="str">
        <f>_xlfn.IFNA(VLOOKUP(K674,'dict-rhythm'!$B$1:$C$53,2,0),K674)</f>
        <v>quaver note</v>
      </c>
      <c r="M674" s="24"/>
      <c r="N674" s="24"/>
      <c r="O674" t="str">
        <f>IF(RIGHT($O$1,1)="#",VLOOKUP(D674,'dict-pitch'!$A$1:$C$50,2,0),VLOOKUP(D674,'dict-pitch'!$A$1:$C$50,3,0))</f>
        <v>C5</v>
      </c>
      <c r="P674" t="b">
        <f>OR(EXACT(E674,O674),EXACT(E674,VLOOKUP(D674,'dict-pitch'!$A$1:$D$50,3,0)),EXACT(E674,VLOOKUP(D674,'dict-pitch'!$A$1:$D$50,4,0)))</f>
        <v>1</v>
      </c>
    </row>
    <row r="675" spans="1:16" x14ac:dyDescent="0.25">
      <c r="A675">
        <v>846</v>
      </c>
      <c r="B675" s="85">
        <v>4</v>
      </c>
      <c r="C675" s="1">
        <f t="shared" si="30"/>
        <v>13</v>
      </c>
      <c r="D675" s="1">
        <v>77</v>
      </c>
      <c r="E675" s="1" t="s">
        <v>142</v>
      </c>
      <c r="F675" s="1">
        <v>4</v>
      </c>
      <c r="G675" s="1">
        <v>194</v>
      </c>
      <c r="H675" s="80">
        <f t="shared" si="31"/>
        <v>13.125</v>
      </c>
      <c r="I675" s="80">
        <f t="shared" si="32"/>
        <v>0.125</v>
      </c>
      <c r="J675" s="1">
        <v>2</v>
      </c>
      <c r="K675" s="1" t="str" cm="1">
        <f t="array" ref="K675">INDEX('dict-rhythm'!$A$1:$B$43,MATCH(TRUE,EXACT(J675,'dict-rhythm'!$A$1:$A$43),0),2)</f>
        <v>8</v>
      </c>
      <c r="L675" s="1" t="str">
        <f>_xlfn.IFNA(VLOOKUP(K675,'dict-rhythm'!$B$1:$C$53,2,0),K675)</f>
        <v>quaver note</v>
      </c>
      <c r="M675" s="22"/>
      <c r="N675" s="22"/>
      <c r="O675" t="str">
        <f>IF(RIGHT($O$1,1)="#",VLOOKUP(D675,'dict-pitch'!$A$1:$C$50,2,0),VLOOKUP(D675,'dict-pitch'!$A$1:$C$50,3,0))</f>
        <v>F5</v>
      </c>
      <c r="P675" t="b">
        <f>OR(EXACT(E675,O675),EXACT(E675,VLOOKUP(D675,'dict-pitch'!$A$1:$D$50,3,0)),EXACT(E675,VLOOKUP(D675,'dict-pitch'!$A$1:$D$50,4,0)))</f>
        <v>1</v>
      </c>
    </row>
    <row r="676" spans="1:16" x14ac:dyDescent="0.25">
      <c r="A676">
        <v>846</v>
      </c>
      <c r="B676" s="85">
        <v>4</v>
      </c>
      <c r="C676" s="1">
        <f t="shared" si="30"/>
        <v>13</v>
      </c>
      <c r="D676" s="1">
        <v>76</v>
      </c>
      <c r="E676" s="1" t="s">
        <v>137</v>
      </c>
      <c r="F676" s="1">
        <v>-2</v>
      </c>
      <c r="G676" s="1">
        <v>196</v>
      </c>
      <c r="H676" s="80">
        <f t="shared" si="31"/>
        <v>13.25</v>
      </c>
      <c r="I676" s="80">
        <f t="shared" si="32"/>
        <v>0.125</v>
      </c>
      <c r="J676" s="1">
        <v>2</v>
      </c>
      <c r="K676" s="1" t="str" cm="1">
        <f t="array" ref="K676">INDEX('dict-rhythm'!$A$1:$B$43,MATCH(TRUE,EXACT(J676,'dict-rhythm'!$A$1:$A$43),0),2)</f>
        <v>8</v>
      </c>
      <c r="L676" s="1" t="str">
        <f>_xlfn.IFNA(VLOOKUP(K676,'dict-rhythm'!$B$1:$C$53,2,0),K676)</f>
        <v>quaver note</v>
      </c>
      <c r="M676" s="22"/>
      <c r="N676" s="22"/>
      <c r="O676" t="str">
        <f>IF(RIGHT($O$1,1)="#",VLOOKUP(D676,'dict-pitch'!$A$1:$C$50,2,0),VLOOKUP(D676,'dict-pitch'!$A$1:$C$50,3,0))</f>
        <v>E5</v>
      </c>
      <c r="P676" t="b">
        <f>OR(EXACT(E676,O676),EXACT(E676,VLOOKUP(D676,'dict-pitch'!$A$1:$D$50,3,0)),EXACT(E676,VLOOKUP(D676,'dict-pitch'!$A$1:$D$50,4,0)))</f>
        <v>1</v>
      </c>
    </row>
    <row r="677" spans="1:16" x14ac:dyDescent="0.25">
      <c r="A677">
        <v>846</v>
      </c>
      <c r="B677" s="85">
        <v>4</v>
      </c>
      <c r="C677" s="1">
        <f t="shared" si="30"/>
        <v>13</v>
      </c>
      <c r="D677" s="1">
        <v>74</v>
      </c>
      <c r="E677" s="1" t="s">
        <v>136</v>
      </c>
      <c r="F677" s="1">
        <v>-2</v>
      </c>
      <c r="G677" s="1">
        <v>198</v>
      </c>
      <c r="H677" s="80">
        <f t="shared" si="31"/>
        <v>13.375</v>
      </c>
      <c r="I677" s="80">
        <f t="shared" si="32"/>
        <v>0.25</v>
      </c>
      <c r="J677" s="1">
        <v>4</v>
      </c>
      <c r="K677" s="1" t="str" cm="1">
        <f t="array" ref="K677">INDEX('dict-rhythm'!$A$1:$B$43,MATCH(TRUE,EXACT(J677,'dict-rhythm'!$A$1:$A$43),0),2)</f>
        <v>4</v>
      </c>
      <c r="L677" s="1" t="str">
        <f>_xlfn.IFNA(VLOOKUP(K677,'dict-rhythm'!$B$1:$C$53,2,0),K677)</f>
        <v>crotchet</v>
      </c>
      <c r="M677" s="22"/>
      <c r="N677" s="22"/>
      <c r="O677" t="str">
        <f>IF(RIGHT($O$1,1)="#",VLOOKUP(D677,'dict-pitch'!$A$1:$C$50,2,0),VLOOKUP(D677,'dict-pitch'!$A$1:$C$50,3,0))</f>
        <v>D5</v>
      </c>
      <c r="P677" t="b">
        <f>OR(EXACT(E677,O677),EXACT(E677,VLOOKUP(D677,'dict-pitch'!$A$1:$D$50,3,0)),EXACT(E677,VLOOKUP(D677,'dict-pitch'!$A$1:$D$50,4,0)))</f>
        <v>1</v>
      </c>
    </row>
    <row r="678" spans="1:16" x14ac:dyDescent="0.25">
      <c r="A678">
        <v>846</v>
      </c>
      <c r="B678" s="85">
        <v>4</v>
      </c>
      <c r="C678" s="1">
        <f t="shared" si="30"/>
        <v>13</v>
      </c>
      <c r="D678" s="1">
        <v>72</v>
      </c>
      <c r="E678" s="1" t="s">
        <v>135</v>
      </c>
      <c r="F678" s="1">
        <v>-2</v>
      </c>
      <c r="G678" s="1">
        <v>202</v>
      </c>
      <c r="H678" s="80">
        <f t="shared" si="31"/>
        <v>13.625</v>
      </c>
      <c r="I678" s="80">
        <f t="shared" si="32"/>
        <v>6.25E-2</v>
      </c>
      <c r="J678" s="1">
        <v>1</v>
      </c>
      <c r="K678" s="1" t="str" cm="1">
        <f t="array" ref="K678">INDEX('dict-rhythm'!$A$1:$B$43,MATCH(TRUE,EXACT(J678,'dict-rhythm'!$A$1:$A$43),0),2)</f>
        <v>16</v>
      </c>
      <c r="L678" s="1" t="str">
        <f>_xlfn.IFNA(VLOOKUP(K678,'dict-rhythm'!$B$1:$C$53,2,0),K678)</f>
        <v>semiquaver</v>
      </c>
      <c r="M678" s="22"/>
      <c r="N678" s="22"/>
      <c r="O678" t="str">
        <f>IF(RIGHT($O$1,1)="#",VLOOKUP(D678,'dict-pitch'!$A$1:$C$50,2,0),VLOOKUP(D678,'dict-pitch'!$A$1:$C$50,3,0))</f>
        <v>C5</v>
      </c>
      <c r="P678" t="b">
        <f>OR(EXACT(E678,O678),EXACT(E678,VLOOKUP(D678,'dict-pitch'!$A$1:$D$50,3,0)),EXACT(E678,VLOOKUP(D678,'dict-pitch'!$A$1:$D$50,4,0)))</f>
        <v>1</v>
      </c>
    </row>
    <row r="679" spans="1:16" x14ac:dyDescent="0.25">
      <c r="A679">
        <v>846</v>
      </c>
      <c r="B679" s="85">
        <v>4</v>
      </c>
      <c r="C679" s="1">
        <f t="shared" si="30"/>
        <v>13</v>
      </c>
      <c r="D679" s="1">
        <v>71</v>
      </c>
      <c r="E679" s="1" t="s">
        <v>134</v>
      </c>
      <c r="F679" s="1">
        <v>-2</v>
      </c>
      <c r="G679" s="1">
        <v>203</v>
      </c>
      <c r="H679" s="80">
        <f t="shared" si="31"/>
        <v>13.6875</v>
      </c>
      <c r="I679" s="80">
        <f t="shared" si="32"/>
        <v>6.25E-2</v>
      </c>
      <c r="J679" s="1">
        <v>1</v>
      </c>
      <c r="K679" s="1" t="str" cm="1">
        <f t="array" ref="K679">INDEX('dict-rhythm'!$A$1:$B$43,MATCH(TRUE,EXACT(J679,'dict-rhythm'!$A$1:$A$43),0),2)</f>
        <v>16</v>
      </c>
      <c r="L679" s="1" t="str">
        <f>_xlfn.IFNA(VLOOKUP(K679,'dict-rhythm'!$B$1:$C$53,2,0),K679)</f>
        <v>semiquaver</v>
      </c>
      <c r="M679" s="22"/>
      <c r="N679" s="22"/>
      <c r="O679" t="str">
        <f>IF(RIGHT($O$1,1)="#",VLOOKUP(D679,'dict-pitch'!$A$1:$C$50,2,0),VLOOKUP(D679,'dict-pitch'!$A$1:$C$50,3,0))</f>
        <v>B4</v>
      </c>
      <c r="P679" t="b">
        <f>OR(EXACT(E679,O679),EXACT(E679,VLOOKUP(D679,'dict-pitch'!$A$1:$D$50,3,0)),EXACT(E679,VLOOKUP(D679,'dict-pitch'!$A$1:$D$50,4,0)))</f>
        <v>1</v>
      </c>
    </row>
    <row r="680" spans="1:16" x14ac:dyDescent="0.25">
      <c r="A680">
        <v>846</v>
      </c>
      <c r="B680" s="85">
        <v>4</v>
      </c>
      <c r="C680" s="1">
        <f t="shared" si="30"/>
        <v>13</v>
      </c>
      <c r="D680" s="1">
        <v>71</v>
      </c>
      <c r="E680" s="1" t="s">
        <v>134</v>
      </c>
      <c r="F680" s="1">
        <v>1</v>
      </c>
      <c r="G680" s="1">
        <v>204</v>
      </c>
      <c r="H680" s="80">
        <f t="shared" si="31"/>
        <v>13.75</v>
      </c>
      <c r="I680" s="80">
        <f t="shared" si="32"/>
        <v>0.1875</v>
      </c>
      <c r="J680" s="1">
        <v>3</v>
      </c>
      <c r="K680" s="1" t="str" cm="1">
        <f t="array" ref="K680">INDEX('dict-rhythm'!$A$1:$B$43,MATCH(TRUE,EXACT(J680,'dict-rhythm'!$A$1:$A$43),0),2)</f>
        <v>8.</v>
      </c>
      <c r="L680" s="1" t="str">
        <f>_xlfn.IFNA(VLOOKUP(K680,'dict-rhythm'!$B$1:$C$53,2,0),K680)</f>
        <v>dotted quaver</v>
      </c>
      <c r="M680" s="22"/>
      <c r="N680" s="22"/>
      <c r="O680" t="str">
        <f>IF(RIGHT($O$1,1)="#",VLOOKUP(D680,'dict-pitch'!$A$1:$C$50,2,0),VLOOKUP(D680,'dict-pitch'!$A$1:$C$50,3,0))</f>
        <v>B4</v>
      </c>
      <c r="P680" t="b">
        <f>OR(EXACT(E680,O680),EXACT(E680,VLOOKUP(D680,'dict-pitch'!$A$1:$D$50,3,0)),EXACT(E680,VLOOKUP(D680,'dict-pitch'!$A$1:$D$50,4,0)))</f>
        <v>1</v>
      </c>
    </row>
    <row r="681" spans="1:16" x14ac:dyDescent="0.25">
      <c r="A681">
        <v>846</v>
      </c>
      <c r="B681" s="85">
        <v>4</v>
      </c>
      <c r="C681" s="1">
        <f t="shared" si="30"/>
        <v>13</v>
      </c>
      <c r="D681" s="1">
        <v>69</v>
      </c>
      <c r="E681" s="1" t="s">
        <v>133</v>
      </c>
      <c r="F681" s="1">
        <v>-2</v>
      </c>
      <c r="G681" s="1">
        <v>207</v>
      </c>
      <c r="H681" s="80">
        <f t="shared" si="31"/>
        <v>13.9375</v>
      </c>
      <c r="I681" s="80">
        <f t="shared" si="32"/>
        <v>6.25E-2</v>
      </c>
      <c r="J681" s="1">
        <v>1</v>
      </c>
      <c r="K681" s="1" t="str" cm="1">
        <f t="array" ref="K681">INDEX('dict-rhythm'!$A$1:$B$43,MATCH(TRUE,EXACT(J681,'dict-rhythm'!$A$1:$A$43),0),2)</f>
        <v>16</v>
      </c>
      <c r="L681" s="1" t="str">
        <f>_xlfn.IFNA(VLOOKUP(K681,'dict-rhythm'!$B$1:$C$53,2,0),K681)</f>
        <v>semiquaver</v>
      </c>
      <c r="M681" s="23"/>
      <c r="N681" s="23"/>
      <c r="O681" t="str">
        <f>IF(RIGHT($O$1,1)="#",VLOOKUP(D681,'dict-pitch'!$A$1:$C$50,2,0),VLOOKUP(D681,'dict-pitch'!$A$1:$C$50,3,0))</f>
        <v>A4</v>
      </c>
      <c r="P681" t="b">
        <f>OR(EXACT(E681,O681),EXACT(E681,VLOOKUP(D681,'dict-pitch'!$A$1:$D$50,3,0)),EXACT(E681,VLOOKUP(D681,'dict-pitch'!$A$1:$D$50,4,0)))</f>
        <v>1</v>
      </c>
    </row>
    <row r="682" spans="1:16" x14ac:dyDescent="0.25">
      <c r="A682">
        <v>846</v>
      </c>
      <c r="B682" s="85">
        <v>4</v>
      </c>
      <c r="C682" s="1">
        <f t="shared" si="30"/>
        <v>14</v>
      </c>
      <c r="D682" s="1">
        <v>69</v>
      </c>
      <c r="E682" s="1" t="s">
        <v>133</v>
      </c>
      <c r="F682" s="1">
        <v>1</v>
      </c>
      <c r="G682" s="1">
        <v>208</v>
      </c>
      <c r="H682" s="80">
        <f t="shared" si="31"/>
        <v>14</v>
      </c>
      <c r="I682" s="80">
        <f t="shared" si="32"/>
        <v>0.25</v>
      </c>
      <c r="J682" s="1">
        <v>4</v>
      </c>
      <c r="K682" s="1" t="str" cm="1">
        <f t="array" ref="K682">INDEX('dict-rhythm'!$A$1:$B$43,MATCH(TRUE,EXACT(J682,'dict-rhythm'!$A$1:$A$43),0),2)</f>
        <v>4</v>
      </c>
      <c r="L682" s="1" t="str">
        <f>_xlfn.IFNA(VLOOKUP(K682,'dict-rhythm'!$B$1:$C$53,2,0),K682)</f>
        <v>crotchet</v>
      </c>
      <c r="M682" s="24"/>
      <c r="N682" s="24"/>
      <c r="O682" t="str">
        <f>IF(RIGHT($O$1,1)="#",VLOOKUP(D682,'dict-pitch'!$A$1:$C$50,2,0),VLOOKUP(D682,'dict-pitch'!$A$1:$C$50,3,0))</f>
        <v>A4</v>
      </c>
      <c r="P682" t="b">
        <f>OR(EXACT(E682,O682),EXACT(E682,VLOOKUP(D682,'dict-pitch'!$A$1:$D$50,3,0)),EXACT(E682,VLOOKUP(D682,'dict-pitch'!$A$1:$D$50,4,0)))</f>
        <v>1</v>
      </c>
    </row>
    <row r="683" spans="1:16" x14ac:dyDescent="0.25">
      <c r="A683">
        <v>846</v>
      </c>
      <c r="B683" s="85">
        <v>4</v>
      </c>
      <c r="C683" s="1">
        <f t="shared" si="30"/>
        <v>14</v>
      </c>
      <c r="D683" s="1">
        <v>0</v>
      </c>
      <c r="E683" s="1" t="s">
        <v>108</v>
      </c>
      <c r="F683" s="1">
        <v>0</v>
      </c>
      <c r="G683" s="1">
        <v>212</v>
      </c>
      <c r="H683" s="80">
        <f t="shared" si="31"/>
        <v>14.25</v>
      </c>
      <c r="I683" s="80">
        <f t="shared" si="32"/>
        <v>0.25</v>
      </c>
      <c r="J683" s="1">
        <v>4</v>
      </c>
      <c r="K683" s="1" t="str" cm="1">
        <f t="array" ref="K683">INDEX('dict-rhythm'!$A$1:$B$43,MATCH(TRUE,EXACT(J683,'dict-rhythm'!$A$1:$A$43),0),2)</f>
        <v>4</v>
      </c>
      <c r="L683" s="1" t="str">
        <f>_xlfn.IFNA(VLOOKUP(K683,'dict-rhythm'!$B$1:$C$53,2,0),K683)</f>
        <v>crotchet</v>
      </c>
      <c r="M683" s="20"/>
      <c r="N683" s="20"/>
      <c r="O683" t="str">
        <f>IF(RIGHT($O$1,1)="#",VLOOKUP(D683,'dict-pitch'!$A$1:$C$50,2,0),VLOOKUP(D683,'dict-pitch'!$A$1:$C$50,3,0))</f>
        <v>r</v>
      </c>
      <c r="P683" t="b">
        <f>OR(EXACT(E683,O683),EXACT(E683,VLOOKUP(D683,'dict-pitch'!$A$1:$D$50,3,0)),EXACT(E683,VLOOKUP(D683,'dict-pitch'!$A$1:$D$50,4,0)))</f>
        <v>1</v>
      </c>
    </row>
    <row r="684" spans="1:16" x14ac:dyDescent="0.25">
      <c r="A684">
        <v>846</v>
      </c>
      <c r="B684" s="85">
        <v>4</v>
      </c>
      <c r="C684" s="1">
        <f t="shared" si="30"/>
        <v>14</v>
      </c>
      <c r="D684" s="1">
        <v>0</v>
      </c>
      <c r="E684" s="1" t="s">
        <v>108</v>
      </c>
      <c r="F684" s="1">
        <v>0</v>
      </c>
      <c r="G684" s="1">
        <v>216</v>
      </c>
      <c r="H684" s="80">
        <f t="shared" si="31"/>
        <v>14.5</v>
      </c>
      <c r="I684" s="80">
        <f t="shared" si="32"/>
        <v>0.5</v>
      </c>
      <c r="J684" s="1">
        <v>8</v>
      </c>
      <c r="K684" s="1" t="str" cm="1">
        <f t="array" ref="K684">INDEX('dict-rhythm'!$A$1:$B$43,MATCH(TRUE,EXACT(J684,'dict-rhythm'!$A$1:$A$43),0),2)</f>
        <v>2</v>
      </c>
      <c r="L684" s="1" t="str">
        <f>_xlfn.IFNA(VLOOKUP(K684,'dict-rhythm'!$B$1:$C$53,2,0),K684)</f>
        <v>minim</v>
      </c>
      <c r="M684" s="25"/>
      <c r="N684" s="25"/>
      <c r="O684" t="str">
        <f>IF(RIGHT($O$1,1)="#",VLOOKUP(D684,'dict-pitch'!$A$1:$C$50,2,0),VLOOKUP(D684,'dict-pitch'!$A$1:$C$50,3,0))</f>
        <v>r</v>
      </c>
      <c r="P684" t="b">
        <f>OR(EXACT(E684,O684),EXACT(E684,VLOOKUP(D684,'dict-pitch'!$A$1:$D$50,3,0)),EXACT(E684,VLOOKUP(D684,'dict-pitch'!$A$1:$D$50,4,0)))</f>
        <v>1</v>
      </c>
    </row>
    <row r="685" spans="1:16" x14ac:dyDescent="0.25">
      <c r="A685">
        <v>846</v>
      </c>
      <c r="B685" s="85">
        <v>4</v>
      </c>
      <c r="C685" s="1">
        <f t="shared" si="30"/>
        <v>15</v>
      </c>
      <c r="D685" s="1">
        <v>0</v>
      </c>
      <c r="E685" s="1" t="s">
        <v>108</v>
      </c>
      <c r="F685" s="1">
        <v>0</v>
      </c>
      <c r="G685" s="1">
        <v>224</v>
      </c>
      <c r="H685" s="80">
        <f t="shared" si="31"/>
        <v>15</v>
      </c>
      <c r="I685" s="80">
        <f t="shared" si="32"/>
        <v>0.5</v>
      </c>
      <c r="J685" s="1">
        <v>8</v>
      </c>
      <c r="K685" s="1" t="str" cm="1">
        <f t="array" ref="K685">INDEX('dict-rhythm'!$A$1:$B$43,MATCH(TRUE,EXACT(J685,'dict-rhythm'!$A$1:$A$43),0),2)</f>
        <v>2</v>
      </c>
      <c r="L685" s="1" t="str">
        <f>_xlfn.IFNA(VLOOKUP(K685,'dict-rhythm'!$B$1:$C$53,2,0),K685)</f>
        <v>minim</v>
      </c>
      <c r="M685" s="19"/>
      <c r="N685" s="19"/>
      <c r="O685" t="str">
        <f>IF(RIGHT($O$1,1)="#",VLOOKUP(D685,'dict-pitch'!$A$1:$C$50,2,0),VLOOKUP(D685,'dict-pitch'!$A$1:$C$50,3,0))</f>
        <v>r</v>
      </c>
      <c r="P685" t="b">
        <f>OR(EXACT(E685,O685),EXACT(E685,VLOOKUP(D685,'dict-pitch'!$A$1:$D$50,3,0)),EXACT(E685,VLOOKUP(D685,'dict-pitch'!$A$1:$D$50,4,0)))</f>
        <v>1</v>
      </c>
    </row>
    <row r="686" spans="1:16" x14ac:dyDescent="0.25">
      <c r="A686">
        <v>846</v>
      </c>
      <c r="B686" s="85">
        <v>4</v>
      </c>
      <c r="C686" s="1">
        <f t="shared" si="30"/>
        <v>15</v>
      </c>
      <c r="D686" s="1">
        <v>0</v>
      </c>
      <c r="E686" s="1" t="s">
        <v>108</v>
      </c>
      <c r="F686" s="1">
        <v>0</v>
      </c>
      <c r="G686" s="1">
        <v>232</v>
      </c>
      <c r="H686" s="80">
        <f t="shared" si="31"/>
        <v>15.5</v>
      </c>
      <c r="I686" s="80">
        <f t="shared" si="32"/>
        <v>0.125</v>
      </c>
      <c r="J686" s="1">
        <v>2</v>
      </c>
      <c r="K686" s="1" t="str" cm="1">
        <f t="array" ref="K686">INDEX('dict-rhythm'!$A$1:$B$43,MATCH(TRUE,EXACT(J686,'dict-rhythm'!$A$1:$A$43),0),2)</f>
        <v>8</v>
      </c>
      <c r="L686" s="1" t="str">
        <f>_xlfn.IFNA(VLOOKUP(K686,'dict-rhythm'!$B$1:$C$53,2,0),K686)</f>
        <v>quaver note</v>
      </c>
      <c r="M686" s="20"/>
      <c r="N686" s="20"/>
      <c r="O686" t="str">
        <f>IF(RIGHT($O$1,1)="#",VLOOKUP(D686,'dict-pitch'!$A$1:$C$50,2,0),VLOOKUP(D686,'dict-pitch'!$A$1:$C$50,3,0))</f>
        <v>r</v>
      </c>
      <c r="P686" t="b">
        <f>OR(EXACT(E686,O686),EXACT(E686,VLOOKUP(D686,'dict-pitch'!$A$1:$D$50,3,0)),EXACT(E686,VLOOKUP(D686,'dict-pitch'!$A$1:$D$50,4,0)))</f>
        <v>1</v>
      </c>
    </row>
    <row r="687" spans="1:16" x14ac:dyDescent="0.25">
      <c r="A687">
        <v>846</v>
      </c>
      <c r="B687" s="85">
        <v>4</v>
      </c>
      <c r="C687" s="1">
        <f t="shared" si="30"/>
        <v>15</v>
      </c>
      <c r="D687" s="1">
        <v>67</v>
      </c>
      <c r="E687" s="1" t="s">
        <v>132</v>
      </c>
      <c r="F687" s="1">
        <v>-2</v>
      </c>
      <c r="G687" s="1">
        <v>234</v>
      </c>
      <c r="H687" s="80">
        <f t="shared" si="31"/>
        <v>15.625</v>
      </c>
      <c r="I687" s="80">
        <f t="shared" si="32"/>
        <v>0.125</v>
      </c>
      <c r="J687" s="1">
        <v>2</v>
      </c>
      <c r="K687" s="1" t="str" cm="1">
        <f t="array" ref="K687">INDEX('dict-rhythm'!$A$1:$B$43,MATCH(TRUE,EXACT(J687,'dict-rhythm'!$A$1:$A$43),0),2)</f>
        <v>8</v>
      </c>
      <c r="L687" s="1" t="str">
        <f>_xlfn.IFNA(VLOOKUP(K687,'dict-rhythm'!$B$1:$C$53,2,0),K687)</f>
        <v>quaver note</v>
      </c>
      <c r="M687" s="30" t="s">
        <v>391</v>
      </c>
      <c r="N687" s="30" t="s">
        <v>391</v>
      </c>
      <c r="O687" t="str">
        <f>IF(RIGHT($O$1,1)="#",VLOOKUP(D687,'dict-pitch'!$A$1:$C$50,2,0),VLOOKUP(D687,'dict-pitch'!$A$1:$C$50,3,0))</f>
        <v>G4</v>
      </c>
      <c r="P687" t="b">
        <f>OR(EXACT(E687,O687),EXACT(E687,VLOOKUP(D687,'dict-pitch'!$A$1:$D$50,3,0)),EXACT(E687,VLOOKUP(D687,'dict-pitch'!$A$1:$D$50,4,0)))</f>
        <v>1</v>
      </c>
    </row>
    <row r="688" spans="1:16" x14ac:dyDescent="0.25">
      <c r="A688">
        <v>846</v>
      </c>
      <c r="B688" s="85">
        <v>4</v>
      </c>
      <c r="C688" s="1">
        <f t="shared" si="30"/>
        <v>15</v>
      </c>
      <c r="D688" s="1">
        <v>69</v>
      </c>
      <c r="E688" s="1" t="s">
        <v>133</v>
      </c>
      <c r="F688" s="1">
        <v>2</v>
      </c>
      <c r="G688" s="1">
        <v>236</v>
      </c>
      <c r="H688" s="80">
        <f t="shared" si="31"/>
        <v>15.75</v>
      </c>
      <c r="I688" s="80">
        <f t="shared" si="32"/>
        <v>0.125</v>
      </c>
      <c r="J688" s="1">
        <v>2</v>
      </c>
      <c r="K688" s="1" t="str" cm="1">
        <f t="array" ref="K688">INDEX('dict-rhythm'!$A$1:$B$43,MATCH(TRUE,EXACT(J688,'dict-rhythm'!$A$1:$A$43),0),2)</f>
        <v>8</v>
      </c>
      <c r="L688" s="1" t="str">
        <f>_xlfn.IFNA(VLOOKUP(K688,'dict-rhythm'!$B$1:$C$53,2,0),K688)</f>
        <v>quaver note</v>
      </c>
      <c r="M688" s="30" t="s">
        <v>391</v>
      </c>
      <c r="N688" s="30" t="s">
        <v>391</v>
      </c>
      <c r="O688" t="str">
        <f>IF(RIGHT($O$1,1)="#",VLOOKUP(D688,'dict-pitch'!$A$1:$C$50,2,0),VLOOKUP(D688,'dict-pitch'!$A$1:$C$50,3,0))</f>
        <v>A4</v>
      </c>
      <c r="P688" t="b">
        <f>OR(EXACT(E688,O688),EXACT(E688,VLOOKUP(D688,'dict-pitch'!$A$1:$D$50,3,0)),EXACT(E688,VLOOKUP(D688,'dict-pitch'!$A$1:$D$50,4,0)))</f>
        <v>1</v>
      </c>
    </row>
    <row r="689" spans="1:16" x14ac:dyDescent="0.25">
      <c r="A689">
        <v>846</v>
      </c>
      <c r="B689" s="85">
        <v>4</v>
      </c>
      <c r="C689" s="1">
        <f t="shared" si="30"/>
        <v>15</v>
      </c>
      <c r="D689" s="1">
        <v>71</v>
      </c>
      <c r="E689" s="1" t="s">
        <v>134</v>
      </c>
      <c r="F689" s="1">
        <v>2</v>
      </c>
      <c r="G689" s="1">
        <v>238</v>
      </c>
      <c r="H689" s="80">
        <f t="shared" si="31"/>
        <v>15.875</v>
      </c>
      <c r="I689" s="80">
        <f t="shared" si="32"/>
        <v>0.125</v>
      </c>
      <c r="J689" s="1">
        <v>2</v>
      </c>
      <c r="K689" s="1" t="str" cm="1">
        <f t="array" ref="K689">INDEX('dict-rhythm'!$A$1:$B$43,MATCH(TRUE,EXACT(J689,'dict-rhythm'!$A$1:$A$43),0),2)</f>
        <v>8</v>
      </c>
      <c r="L689" s="1" t="str">
        <f>_xlfn.IFNA(VLOOKUP(K689,'dict-rhythm'!$B$1:$C$53,2,0),K689)</f>
        <v>quaver note</v>
      </c>
      <c r="M689" s="30" t="s">
        <v>391</v>
      </c>
      <c r="N689" s="30" t="s">
        <v>391</v>
      </c>
      <c r="O689" t="str">
        <f>IF(RIGHT($O$1,1)="#",VLOOKUP(D689,'dict-pitch'!$A$1:$C$50,2,0),VLOOKUP(D689,'dict-pitch'!$A$1:$C$50,3,0))</f>
        <v>B4</v>
      </c>
      <c r="P689" t="b">
        <f>OR(EXACT(E689,O689),EXACT(E689,VLOOKUP(D689,'dict-pitch'!$A$1:$D$50,3,0)),EXACT(E689,VLOOKUP(D689,'dict-pitch'!$A$1:$D$50,4,0)))</f>
        <v>1</v>
      </c>
    </row>
    <row r="690" spans="1:16" x14ac:dyDescent="0.25">
      <c r="A690">
        <v>846</v>
      </c>
      <c r="B690" s="85">
        <v>4</v>
      </c>
      <c r="C690" s="1">
        <f t="shared" si="30"/>
        <v>16</v>
      </c>
      <c r="D690" s="1">
        <v>72</v>
      </c>
      <c r="E690" s="1" t="s">
        <v>135</v>
      </c>
      <c r="F690" s="1">
        <v>2</v>
      </c>
      <c r="G690" s="1">
        <v>240</v>
      </c>
      <c r="H690" s="80">
        <f t="shared" si="31"/>
        <v>16</v>
      </c>
      <c r="I690" s="80">
        <f t="shared" si="32"/>
        <v>0.1875</v>
      </c>
      <c r="J690" s="1">
        <v>3</v>
      </c>
      <c r="K690" s="1" t="str" cm="1">
        <f t="array" ref="K690">INDEX('dict-rhythm'!$A$1:$B$43,MATCH(TRUE,EXACT(J690,'dict-rhythm'!$A$1:$A$43),0),2)</f>
        <v>8.</v>
      </c>
      <c r="L690" s="1" t="str">
        <f>_xlfn.IFNA(VLOOKUP(K690,'dict-rhythm'!$B$1:$C$53,2,0),K690)</f>
        <v>dotted quaver</v>
      </c>
      <c r="M690" s="30" t="s">
        <v>391</v>
      </c>
      <c r="N690" s="30" t="s">
        <v>391</v>
      </c>
      <c r="O690" t="str">
        <f>IF(RIGHT($O$1,1)="#",VLOOKUP(D690,'dict-pitch'!$A$1:$C$50,2,0),VLOOKUP(D690,'dict-pitch'!$A$1:$C$50,3,0))</f>
        <v>C5</v>
      </c>
      <c r="P690" t="b">
        <f>OR(EXACT(E690,O690),EXACT(E690,VLOOKUP(D690,'dict-pitch'!$A$1:$D$50,3,0)),EXACT(E690,VLOOKUP(D690,'dict-pitch'!$A$1:$D$50,4,0)))</f>
        <v>1</v>
      </c>
    </row>
    <row r="691" spans="1:16" x14ac:dyDescent="0.25">
      <c r="A691">
        <v>846</v>
      </c>
      <c r="B691" s="85">
        <v>4</v>
      </c>
      <c r="C691" s="1">
        <f t="shared" si="30"/>
        <v>16</v>
      </c>
      <c r="D691" s="1">
        <v>74</v>
      </c>
      <c r="E691" s="1" t="s">
        <v>136</v>
      </c>
      <c r="F691" s="1">
        <v>2</v>
      </c>
      <c r="G691" s="1">
        <v>243</v>
      </c>
      <c r="H691" s="80">
        <f t="shared" si="31"/>
        <v>16.1875</v>
      </c>
      <c r="I691" s="80">
        <f t="shared" si="32"/>
        <v>3.125E-2</v>
      </c>
      <c r="J691" s="1">
        <v>0.5</v>
      </c>
      <c r="K691" s="1" t="str" cm="1">
        <f t="array" ref="K691">INDEX('dict-rhythm'!$A$1:$B$43,MATCH(TRUE,EXACT(J691,'dict-rhythm'!$A$1:$A$43),0),2)</f>
        <v>32</v>
      </c>
      <c r="L691" s="1" t="str">
        <f>_xlfn.IFNA(VLOOKUP(K691,'dict-rhythm'!$B$1:$C$53,2,0),K691)</f>
        <v>demisemiquaver</v>
      </c>
      <c r="M691" s="30" t="s">
        <v>391</v>
      </c>
      <c r="N691" s="30" t="s">
        <v>391</v>
      </c>
      <c r="O691" t="str">
        <f>IF(RIGHT($O$1,1)="#",VLOOKUP(D691,'dict-pitch'!$A$1:$C$50,2,0),VLOOKUP(D691,'dict-pitch'!$A$1:$C$50,3,0))</f>
        <v>D5</v>
      </c>
      <c r="P691" t="b">
        <f>OR(EXACT(E691,O691),EXACT(E691,VLOOKUP(D691,'dict-pitch'!$A$1:$D$50,3,0)),EXACT(E691,VLOOKUP(D691,'dict-pitch'!$A$1:$D$50,4,0)))</f>
        <v>1</v>
      </c>
    </row>
    <row r="692" spans="1:16" x14ac:dyDescent="0.25">
      <c r="A692">
        <v>846</v>
      </c>
      <c r="B692" s="85">
        <v>4</v>
      </c>
      <c r="C692" s="1">
        <f t="shared" si="30"/>
        <v>16</v>
      </c>
      <c r="D692" s="1">
        <v>72</v>
      </c>
      <c r="E692" s="1" t="s">
        <v>135</v>
      </c>
      <c r="F692" s="1">
        <v>-2</v>
      </c>
      <c r="G692" s="1">
        <v>243.5</v>
      </c>
      <c r="H692" s="80">
        <f t="shared" si="31"/>
        <v>16.21875</v>
      </c>
      <c r="I692" s="80">
        <f t="shared" si="32"/>
        <v>3.125E-2</v>
      </c>
      <c r="J692" s="1">
        <v>0.5</v>
      </c>
      <c r="K692" s="1" t="str" cm="1">
        <f t="array" ref="K692">INDEX('dict-rhythm'!$A$1:$B$43,MATCH(TRUE,EXACT(J692,'dict-rhythm'!$A$1:$A$43),0),2)</f>
        <v>32</v>
      </c>
      <c r="L692" s="1" t="str">
        <f>_xlfn.IFNA(VLOOKUP(K692,'dict-rhythm'!$B$1:$C$53,2,0),K692)</f>
        <v>demisemiquaver</v>
      </c>
      <c r="M692" s="30" t="s">
        <v>391</v>
      </c>
      <c r="N692" s="30" t="s">
        <v>391</v>
      </c>
      <c r="O692" t="str">
        <f>IF(RIGHT($O$1,1)="#",VLOOKUP(D692,'dict-pitch'!$A$1:$C$50,2,0),VLOOKUP(D692,'dict-pitch'!$A$1:$C$50,3,0))</f>
        <v>C5</v>
      </c>
      <c r="P692" t="b">
        <f>OR(EXACT(E692,O692),EXACT(E692,VLOOKUP(D692,'dict-pitch'!$A$1:$D$50,3,0)),EXACT(E692,VLOOKUP(D692,'dict-pitch'!$A$1:$D$50,4,0)))</f>
        <v>1</v>
      </c>
    </row>
    <row r="693" spans="1:16" x14ac:dyDescent="0.25">
      <c r="A693">
        <v>846</v>
      </c>
      <c r="B693" s="85">
        <v>4</v>
      </c>
      <c r="C693" s="1">
        <f t="shared" si="30"/>
        <v>16</v>
      </c>
      <c r="D693" s="1">
        <v>71</v>
      </c>
      <c r="E693" s="1" t="s">
        <v>134</v>
      </c>
      <c r="F693" s="1">
        <v>-2</v>
      </c>
      <c r="G693" s="1">
        <v>244</v>
      </c>
      <c r="H693" s="80">
        <f t="shared" si="31"/>
        <v>16.25</v>
      </c>
      <c r="I693" s="80">
        <f t="shared" si="32"/>
        <v>0.125</v>
      </c>
      <c r="J693" s="1">
        <v>2</v>
      </c>
      <c r="K693" s="1" t="str" cm="1">
        <f t="array" ref="K693">INDEX('dict-rhythm'!$A$1:$B$43,MATCH(TRUE,EXACT(J693,'dict-rhythm'!$A$1:$A$43),0),2)</f>
        <v>8</v>
      </c>
      <c r="L693" s="1" t="str">
        <f>_xlfn.IFNA(VLOOKUP(K693,'dict-rhythm'!$B$1:$C$53,2,0),K693)</f>
        <v>quaver note</v>
      </c>
      <c r="M693" s="30" t="s">
        <v>391</v>
      </c>
      <c r="N693" s="30" t="s">
        <v>391</v>
      </c>
      <c r="O693" t="str">
        <f>IF(RIGHT($O$1,1)="#",VLOOKUP(D693,'dict-pitch'!$A$1:$C$50,2,0),VLOOKUP(D693,'dict-pitch'!$A$1:$C$50,3,0))</f>
        <v>B4</v>
      </c>
      <c r="P693" t="b">
        <f>OR(EXACT(E693,O693),EXACT(E693,VLOOKUP(D693,'dict-pitch'!$A$1:$D$50,3,0)),EXACT(E693,VLOOKUP(D693,'dict-pitch'!$A$1:$D$50,4,0)))</f>
        <v>1</v>
      </c>
    </row>
    <row r="694" spans="1:16" x14ac:dyDescent="0.25">
      <c r="A694">
        <v>846</v>
      </c>
      <c r="B694" s="85">
        <v>4</v>
      </c>
      <c r="C694" s="1">
        <f t="shared" si="30"/>
        <v>16</v>
      </c>
      <c r="D694" s="1">
        <v>72</v>
      </c>
      <c r="E694" s="1" t="s">
        <v>135</v>
      </c>
      <c r="F694" s="1">
        <v>2</v>
      </c>
      <c r="G694" s="1">
        <v>246</v>
      </c>
      <c r="H694" s="80">
        <f t="shared" si="31"/>
        <v>16.375</v>
      </c>
      <c r="I694" s="80">
        <f t="shared" si="32"/>
        <v>0.125</v>
      </c>
      <c r="J694" s="1">
        <v>2</v>
      </c>
      <c r="K694" s="1" t="str" cm="1">
        <f t="array" ref="K694">INDEX('dict-rhythm'!$A$1:$B$43,MATCH(TRUE,EXACT(J694,'dict-rhythm'!$A$1:$A$43),0),2)</f>
        <v>8</v>
      </c>
      <c r="L694" s="1" t="str">
        <f>_xlfn.IFNA(VLOOKUP(K694,'dict-rhythm'!$B$1:$C$53,2,0),K694)</f>
        <v>quaver note</v>
      </c>
      <c r="M694" s="21" t="s">
        <v>7</v>
      </c>
      <c r="N694" s="21" t="s">
        <v>7</v>
      </c>
      <c r="O694" t="str">
        <f>IF(RIGHT($O$1,1)="#",VLOOKUP(D694,'dict-pitch'!$A$1:$C$50,2,0),VLOOKUP(D694,'dict-pitch'!$A$1:$C$50,3,0))</f>
        <v>C5</v>
      </c>
      <c r="P694" t="b">
        <f>OR(EXACT(E694,O694),EXACT(E694,VLOOKUP(D694,'dict-pitch'!$A$1:$D$50,3,0)),EXACT(E694,VLOOKUP(D694,'dict-pitch'!$A$1:$D$50,4,0)))</f>
        <v>1</v>
      </c>
    </row>
    <row r="695" spans="1:16" x14ac:dyDescent="0.25">
      <c r="A695">
        <v>846</v>
      </c>
      <c r="B695" s="85">
        <v>4</v>
      </c>
      <c r="C695" s="1">
        <f t="shared" si="30"/>
        <v>16</v>
      </c>
      <c r="D695" s="1">
        <v>74</v>
      </c>
      <c r="E695" s="1" t="s">
        <v>136</v>
      </c>
      <c r="F695" s="1">
        <v>2</v>
      </c>
      <c r="G695" s="1">
        <v>248</v>
      </c>
      <c r="H695" s="80">
        <f t="shared" si="31"/>
        <v>16.5</v>
      </c>
      <c r="I695" s="80">
        <f t="shared" si="32"/>
        <v>0.125</v>
      </c>
      <c r="J695" s="1">
        <v>2</v>
      </c>
      <c r="K695" s="1" t="str" cm="1">
        <f t="array" ref="K695">INDEX('dict-rhythm'!$A$1:$B$43,MATCH(TRUE,EXACT(J695,'dict-rhythm'!$A$1:$A$43),0),2)</f>
        <v>8</v>
      </c>
      <c r="L695" s="1" t="str">
        <f>_xlfn.IFNA(VLOOKUP(K695,'dict-rhythm'!$B$1:$C$53,2,0),K695)</f>
        <v>quaver note</v>
      </c>
      <c r="M695" s="21" t="s">
        <v>7</v>
      </c>
      <c r="N695" s="21" t="s">
        <v>7</v>
      </c>
      <c r="O695" t="str">
        <f>IF(RIGHT($O$1,1)="#",VLOOKUP(D695,'dict-pitch'!$A$1:$C$50,2,0),VLOOKUP(D695,'dict-pitch'!$A$1:$C$50,3,0))</f>
        <v>D5</v>
      </c>
      <c r="P695" t="b">
        <f>OR(EXACT(E695,O695),EXACT(E695,VLOOKUP(D695,'dict-pitch'!$A$1:$D$50,3,0)),EXACT(E695,VLOOKUP(D695,'dict-pitch'!$A$1:$D$50,4,0)))</f>
        <v>1</v>
      </c>
    </row>
    <row r="696" spans="1:16" x14ac:dyDescent="0.25">
      <c r="A696">
        <v>846</v>
      </c>
      <c r="B696" s="85">
        <v>4</v>
      </c>
      <c r="C696" s="1">
        <f t="shared" si="30"/>
        <v>16</v>
      </c>
      <c r="D696" s="1">
        <v>76</v>
      </c>
      <c r="E696" s="1" t="s">
        <v>137</v>
      </c>
      <c r="F696" s="1">
        <v>2</v>
      </c>
      <c r="G696" s="1">
        <v>250</v>
      </c>
      <c r="H696" s="80">
        <f t="shared" si="31"/>
        <v>16.625</v>
      </c>
      <c r="I696" s="80">
        <f t="shared" si="32"/>
        <v>0.125</v>
      </c>
      <c r="J696" s="1">
        <v>2</v>
      </c>
      <c r="K696" s="1" t="str" cm="1">
        <f t="array" ref="K696">INDEX('dict-rhythm'!$A$1:$B$43,MATCH(TRUE,EXACT(J696,'dict-rhythm'!$A$1:$A$43),0),2)</f>
        <v>8</v>
      </c>
      <c r="L696" s="1" t="str">
        <f>_xlfn.IFNA(VLOOKUP(K696,'dict-rhythm'!$B$1:$C$53,2,0),K696)</f>
        <v>quaver note</v>
      </c>
      <c r="M696" s="21" t="s">
        <v>7</v>
      </c>
      <c r="N696" s="21" t="s">
        <v>7</v>
      </c>
      <c r="O696" t="str">
        <f>IF(RIGHT($O$1,1)="#",VLOOKUP(D696,'dict-pitch'!$A$1:$C$50,2,0),VLOOKUP(D696,'dict-pitch'!$A$1:$C$50,3,0))</f>
        <v>E5</v>
      </c>
      <c r="P696" t="b">
        <f>OR(EXACT(E696,O696),EXACT(E696,VLOOKUP(D696,'dict-pitch'!$A$1:$D$50,3,0)),EXACT(E696,VLOOKUP(D696,'dict-pitch'!$A$1:$D$50,4,0)))</f>
        <v>1</v>
      </c>
    </row>
    <row r="697" spans="1:16" x14ac:dyDescent="0.25">
      <c r="A697">
        <v>846</v>
      </c>
      <c r="B697" s="85">
        <v>4</v>
      </c>
      <c r="C697" s="1">
        <f t="shared" si="30"/>
        <v>16</v>
      </c>
      <c r="D697" s="1">
        <v>77</v>
      </c>
      <c r="E697" s="1" t="s">
        <v>142</v>
      </c>
      <c r="F697" s="1">
        <v>2</v>
      </c>
      <c r="G697" s="1">
        <v>252</v>
      </c>
      <c r="H697" s="80">
        <f t="shared" si="31"/>
        <v>16.75</v>
      </c>
      <c r="I697" s="80">
        <f t="shared" si="32"/>
        <v>0.1875</v>
      </c>
      <c r="J697" s="1">
        <v>3</v>
      </c>
      <c r="K697" s="1" t="str" cm="1">
        <f t="array" ref="K697">INDEX('dict-rhythm'!$A$1:$B$43,MATCH(TRUE,EXACT(J697,'dict-rhythm'!$A$1:$A$43),0),2)</f>
        <v>8.</v>
      </c>
      <c r="L697" s="1" t="str">
        <f>_xlfn.IFNA(VLOOKUP(K697,'dict-rhythm'!$B$1:$C$53,2,0),K697)</f>
        <v>dotted quaver</v>
      </c>
      <c r="M697" s="21" t="s">
        <v>7</v>
      </c>
      <c r="N697" s="21" t="s">
        <v>7</v>
      </c>
      <c r="O697" t="str">
        <f>IF(RIGHT($O$1,1)="#",VLOOKUP(D697,'dict-pitch'!$A$1:$C$50,2,0),VLOOKUP(D697,'dict-pitch'!$A$1:$C$50,3,0))</f>
        <v>F5</v>
      </c>
      <c r="P697" t="b">
        <f>OR(EXACT(E697,O697),EXACT(E697,VLOOKUP(D697,'dict-pitch'!$A$1:$D$50,3,0)),EXACT(E697,VLOOKUP(D697,'dict-pitch'!$A$1:$D$50,4,0)))</f>
        <v>1</v>
      </c>
    </row>
    <row r="698" spans="1:16" x14ac:dyDescent="0.25">
      <c r="A698">
        <v>846</v>
      </c>
      <c r="B698" s="85">
        <v>4</v>
      </c>
      <c r="C698" s="1">
        <f t="shared" si="30"/>
        <v>16</v>
      </c>
      <c r="D698" s="1">
        <v>79</v>
      </c>
      <c r="E698" s="1" t="s">
        <v>139</v>
      </c>
      <c r="F698" s="1">
        <v>2</v>
      </c>
      <c r="G698" s="1">
        <v>255</v>
      </c>
      <c r="H698" s="80">
        <f t="shared" si="31"/>
        <v>16.9375</v>
      </c>
      <c r="I698" s="80">
        <f t="shared" si="32"/>
        <v>3.125E-2</v>
      </c>
      <c r="J698" s="1">
        <v>0.5</v>
      </c>
      <c r="K698" s="1" t="str" cm="1">
        <f t="array" ref="K698">INDEX('dict-rhythm'!$A$1:$B$43,MATCH(TRUE,EXACT(J698,'dict-rhythm'!$A$1:$A$43),0),2)</f>
        <v>32</v>
      </c>
      <c r="L698" s="1" t="str">
        <f>_xlfn.IFNA(VLOOKUP(K698,'dict-rhythm'!$B$1:$C$53,2,0),K698)</f>
        <v>demisemiquaver</v>
      </c>
      <c r="M698" s="21" t="s">
        <v>7</v>
      </c>
      <c r="N698" s="21" t="s">
        <v>7</v>
      </c>
      <c r="O698" t="str">
        <f>IF(RIGHT($O$1,1)="#",VLOOKUP(D698,'dict-pitch'!$A$1:$C$50,2,0),VLOOKUP(D698,'dict-pitch'!$A$1:$C$50,3,0))</f>
        <v>G5</v>
      </c>
      <c r="P698" t="b">
        <f>OR(EXACT(E698,O698),EXACT(E698,VLOOKUP(D698,'dict-pitch'!$A$1:$D$50,3,0)),EXACT(E698,VLOOKUP(D698,'dict-pitch'!$A$1:$D$50,4,0)))</f>
        <v>1</v>
      </c>
    </row>
    <row r="699" spans="1:16" x14ac:dyDescent="0.25">
      <c r="A699">
        <v>846</v>
      </c>
      <c r="B699" s="85">
        <v>4</v>
      </c>
      <c r="C699" s="1">
        <f t="shared" si="30"/>
        <v>16</v>
      </c>
      <c r="D699" s="1">
        <v>77</v>
      </c>
      <c r="E699" s="1" t="s">
        <v>142</v>
      </c>
      <c r="F699" s="1">
        <v>-2</v>
      </c>
      <c r="G699" s="1">
        <v>255.5</v>
      </c>
      <c r="H699" s="80">
        <f t="shared" si="31"/>
        <v>16.96875</v>
      </c>
      <c r="I699" s="80">
        <f t="shared" si="32"/>
        <v>3.125E-2</v>
      </c>
      <c r="J699" s="1">
        <v>0.5</v>
      </c>
      <c r="K699" s="1" t="str" cm="1">
        <f t="array" ref="K699">INDEX('dict-rhythm'!$A$1:$B$43,MATCH(TRUE,EXACT(J699,'dict-rhythm'!$A$1:$A$43),0),2)</f>
        <v>32</v>
      </c>
      <c r="L699" s="1" t="str">
        <f>_xlfn.IFNA(VLOOKUP(K699,'dict-rhythm'!$B$1:$C$53,2,0),K699)</f>
        <v>demisemiquaver</v>
      </c>
      <c r="M699" s="21" t="s">
        <v>7</v>
      </c>
      <c r="N699" s="21" t="s">
        <v>7</v>
      </c>
      <c r="O699" t="str">
        <f>IF(RIGHT($O$1,1)="#",VLOOKUP(D699,'dict-pitch'!$A$1:$C$50,2,0),VLOOKUP(D699,'dict-pitch'!$A$1:$C$50,3,0))</f>
        <v>F5</v>
      </c>
      <c r="P699" t="b">
        <f>OR(EXACT(E699,O699),EXACT(E699,VLOOKUP(D699,'dict-pitch'!$A$1:$D$50,3,0)),EXACT(E699,VLOOKUP(D699,'dict-pitch'!$A$1:$D$50,4,0)))</f>
        <v>1</v>
      </c>
    </row>
    <row r="700" spans="1:16" x14ac:dyDescent="0.25">
      <c r="A700">
        <v>846</v>
      </c>
      <c r="B700" s="85">
        <v>4</v>
      </c>
      <c r="C700" s="1">
        <f t="shared" si="30"/>
        <v>17</v>
      </c>
      <c r="D700" s="1">
        <v>76</v>
      </c>
      <c r="E700" s="1" t="s">
        <v>137</v>
      </c>
      <c r="F700" s="1">
        <v>-2</v>
      </c>
      <c r="G700" s="1">
        <v>256</v>
      </c>
      <c r="H700" s="80">
        <f t="shared" si="31"/>
        <v>17</v>
      </c>
      <c r="I700" s="80">
        <f t="shared" si="32"/>
        <v>0.125</v>
      </c>
      <c r="J700" s="1">
        <v>2</v>
      </c>
      <c r="K700" s="1" t="str" cm="1">
        <f t="array" ref="K700">INDEX('dict-rhythm'!$A$1:$B$43,MATCH(TRUE,EXACT(J700,'dict-rhythm'!$A$1:$A$43),0),2)</f>
        <v>8</v>
      </c>
      <c r="L700" s="1" t="str">
        <f>_xlfn.IFNA(VLOOKUP(K700,'dict-rhythm'!$B$1:$C$53,2,0),K700)</f>
        <v>quaver note</v>
      </c>
      <c r="M700" s="21" t="s">
        <v>7</v>
      </c>
      <c r="N700" s="21" t="s">
        <v>7</v>
      </c>
      <c r="O700" t="str">
        <f>IF(RIGHT($O$1,1)="#",VLOOKUP(D700,'dict-pitch'!$A$1:$C$50,2,0),VLOOKUP(D700,'dict-pitch'!$A$1:$C$50,3,0))</f>
        <v>E5</v>
      </c>
      <c r="P700" t="b">
        <f>OR(EXACT(E700,O700),EXACT(E700,VLOOKUP(D700,'dict-pitch'!$A$1:$D$50,3,0)),EXACT(E700,VLOOKUP(D700,'dict-pitch'!$A$1:$D$50,4,0)))</f>
        <v>1</v>
      </c>
    </row>
    <row r="701" spans="1:16" x14ac:dyDescent="0.25">
      <c r="A701">
        <v>846</v>
      </c>
      <c r="B701" s="85">
        <v>4</v>
      </c>
      <c r="C701" s="1">
        <f t="shared" si="30"/>
        <v>17</v>
      </c>
      <c r="D701" s="1">
        <v>81</v>
      </c>
      <c r="E701" s="1" t="s">
        <v>144</v>
      </c>
      <c r="F701" s="1">
        <v>4</v>
      </c>
      <c r="G701" s="1">
        <v>258</v>
      </c>
      <c r="H701" s="80">
        <f t="shared" si="31"/>
        <v>17.125</v>
      </c>
      <c r="I701" s="80">
        <f t="shared" si="32"/>
        <v>0.125</v>
      </c>
      <c r="J701" s="1">
        <v>2</v>
      </c>
      <c r="K701" s="1" t="str" cm="1">
        <f t="array" ref="K701">INDEX('dict-rhythm'!$A$1:$B$43,MATCH(TRUE,EXACT(J701,'dict-rhythm'!$A$1:$A$43),0),2)</f>
        <v>8</v>
      </c>
      <c r="L701" s="1" t="str">
        <f>_xlfn.IFNA(VLOOKUP(K701,'dict-rhythm'!$B$1:$C$53,2,0),K701)</f>
        <v>quaver note</v>
      </c>
      <c r="M701" s="21" t="s">
        <v>7</v>
      </c>
      <c r="N701" s="21" t="s">
        <v>7</v>
      </c>
      <c r="O701" t="str">
        <f>IF(RIGHT($O$1,1)="#",VLOOKUP(D701,'dict-pitch'!$A$1:$C$50,2,0),VLOOKUP(D701,'dict-pitch'!$A$1:$C$50,3,0))</f>
        <v>A5</v>
      </c>
      <c r="P701" t="b">
        <f>OR(EXACT(E701,O701),EXACT(E701,VLOOKUP(D701,'dict-pitch'!$A$1:$D$50,3,0)),EXACT(E701,VLOOKUP(D701,'dict-pitch'!$A$1:$D$50,4,0)))</f>
        <v>1</v>
      </c>
    </row>
    <row r="702" spans="1:16" x14ac:dyDescent="0.25">
      <c r="A702">
        <v>846</v>
      </c>
      <c r="B702" s="85">
        <v>4</v>
      </c>
      <c r="C702" s="1">
        <f t="shared" si="30"/>
        <v>17</v>
      </c>
      <c r="D702" s="1">
        <v>74</v>
      </c>
      <c r="E702" s="1" t="s">
        <v>136</v>
      </c>
      <c r="F702" s="1">
        <v>-5</v>
      </c>
      <c r="G702" s="1">
        <v>260</v>
      </c>
      <c r="H702" s="80">
        <f t="shared" si="31"/>
        <v>17.25</v>
      </c>
      <c r="I702" s="80">
        <f t="shared" si="32"/>
        <v>0.125</v>
      </c>
      <c r="J702" s="1">
        <v>2</v>
      </c>
      <c r="K702" s="1" t="str" cm="1">
        <f t="array" ref="K702">INDEX('dict-rhythm'!$A$1:$B$43,MATCH(TRUE,EXACT(J702,'dict-rhythm'!$A$1:$A$43),0),2)</f>
        <v>8</v>
      </c>
      <c r="L702" s="1" t="str">
        <f>_xlfn.IFNA(VLOOKUP(K702,'dict-rhythm'!$B$1:$C$53,2,0),K702)</f>
        <v>quaver note</v>
      </c>
      <c r="M702" s="21" t="s">
        <v>7</v>
      </c>
      <c r="N702" s="21" t="s">
        <v>7</v>
      </c>
      <c r="O702" t="str">
        <f>IF(RIGHT($O$1,1)="#",VLOOKUP(D702,'dict-pitch'!$A$1:$C$50,2,0),VLOOKUP(D702,'dict-pitch'!$A$1:$C$50,3,0))</f>
        <v>D5</v>
      </c>
      <c r="P702" t="b">
        <f>OR(EXACT(E702,O702),EXACT(E702,VLOOKUP(D702,'dict-pitch'!$A$1:$D$50,3,0)),EXACT(E702,VLOOKUP(D702,'dict-pitch'!$A$1:$D$50,4,0)))</f>
        <v>1</v>
      </c>
    </row>
    <row r="703" spans="1:16" x14ac:dyDescent="0.25">
      <c r="A703">
        <v>846</v>
      </c>
      <c r="B703" s="85">
        <v>4</v>
      </c>
      <c r="C703" s="1">
        <f t="shared" si="30"/>
        <v>17</v>
      </c>
      <c r="D703" s="1">
        <v>79</v>
      </c>
      <c r="E703" s="1" t="s">
        <v>139</v>
      </c>
      <c r="F703" s="1">
        <v>4</v>
      </c>
      <c r="G703" s="1">
        <v>262</v>
      </c>
      <c r="H703" s="80">
        <f t="shared" si="31"/>
        <v>17.375</v>
      </c>
      <c r="I703" s="80">
        <f t="shared" si="32"/>
        <v>0.1875</v>
      </c>
      <c r="J703" s="1">
        <v>3</v>
      </c>
      <c r="K703" s="1" t="str" cm="1">
        <f t="array" ref="K703">INDEX('dict-rhythm'!$A$1:$B$43,MATCH(TRUE,EXACT(J703,'dict-rhythm'!$A$1:$A$43),0),2)</f>
        <v>8.</v>
      </c>
      <c r="L703" s="1" t="str">
        <f>_xlfn.IFNA(VLOOKUP(K703,'dict-rhythm'!$B$1:$C$53,2,0),K703)</f>
        <v>dotted quaver</v>
      </c>
      <c r="M703" s="21" t="s">
        <v>7</v>
      </c>
      <c r="N703" s="21" t="s">
        <v>7</v>
      </c>
      <c r="O703" t="str">
        <f>IF(RIGHT($O$1,1)="#",VLOOKUP(D703,'dict-pitch'!$A$1:$C$50,2,0),VLOOKUP(D703,'dict-pitch'!$A$1:$C$50,3,0))</f>
        <v>G5</v>
      </c>
      <c r="P703" t="b">
        <f>OR(EXACT(E703,O703),EXACT(E703,VLOOKUP(D703,'dict-pitch'!$A$1:$D$50,3,0)),EXACT(E703,VLOOKUP(D703,'dict-pitch'!$A$1:$D$50,4,0)))</f>
        <v>1</v>
      </c>
    </row>
    <row r="704" spans="1:16" x14ac:dyDescent="0.25">
      <c r="A704">
        <v>846</v>
      </c>
      <c r="B704" s="85">
        <v>4</v>
      </c>
      <c r="C704" s="1">
        <f t="shared" si="30"/>
        <v>17</v>
      </c>
      <c r="D704" s="1">
        <v>81</v>
      </c>
      <c r="E704" s="1" t="s">
        <v>144</v>
      </c>
      <c r="F704" s="1">
        <v>2</v>
      </c>
      <c r="G704" s="1">
        <v>265</v>
      </c>
      <c r="H704" s="80">
        <f t="shared" si="31"/>
        <v>17.5625</v>
      </c>
      <c r="I704" s="80">
        <f t="shared" si="32"/>
        <v>6.25E-2</v>
      </c>
      <c r="J704" s="1">
        <v>1</v>
      </c>
      <c r="K704" s="1" t="str" cm="1">
        <f t="array" ref="K704">INDEX('dict-rhythm'!$A$1:$B$43,MATCH(TRUE,EXACT(J704,'dict-rhythm'!$A$1:$A$43),0),2)</f>
        <v>16</v>
      </c>
      <c r="L704" s="1" t="str">
        <f>_xlfn.IFNA(VLOOKUP(K704,'dict-rhythm'!$B$1:$C$53,2,0),K704)</f>
        <v>semiquaver</v>
      </c>
      <c r="M704" s="21" t="s">
        <v>7</v>
      </c>
      <c r="N704" s="21" t="s">
        <v>7</v>
      </c>
      <c r="O704" t="str">
        <f>IF(RIGHT($O$1,1)="#",VLOOKUP(D704,'dict-pitch'!$A$1:$C$50,2,0),VLOOKUP(D704,'dict-pitch'!$A$1:$C$50,3,0))</f>
        <v>A5</v>
      </c>
      <c r="P704" t="b">
        <f>OR(EXACT(E704,O704),EXACT(E704,VLOOKUP(D704,'dict-pitch'!$A$1:$D$50,3,0)),EXACT(E704,VLOOKUP(D704,'dict-pitch'!$A$1:$D$50,4,0)))</f>
        <v>1</v>
      </c>
    </row>
    <row r="705" spans="1:16" x14ac:dyDescent="0.25">
      <c r="A705">
        <v>846</v>
      </c>
      <c r="B705" s="85">
        <v>4</v>
      </c>
      <c r="C705" s="1">
        <f t="shared" si="30"/>
        <v>17</v>
      </c>
      <c r="D705" s="1">
        <v>79</v>
      </c>
      <c r="E705" s="1" t="s">
        <v>139</v>
      </c>
      <c r="F705" s="1">
        <v>-2</v>
      </c>
      <c r="G705" s="1">
        <v>266</v>
      </c>
      <c r="H705" s="80">
        <f t="shared" si="31"/>
        <v>17.625</v>
      </c>
      <c r="I705" s="80">
        <f t="shared" si="32"/>
        <v>6.25E-2</v>
      </c>
      <c r="J705" s="1">
        <v>1</v>
      </c>
      <c r="K705" s="1" t="str" cm="1">
        <f t="array" ref="K705">INDEX('dict-rhythm'!$A$1:$B$43,MATCH(TRUE,EXACT(J705,'dict-rhythm'!$A$1:$A$43),0),2)</f>
        <v>16</v>
      </c>
      <c r="L705" s="1" t="str">
        <f>_xlfn.IFNA(VLOOKUP(K705,'dict-rhythm'!$B$1:$C$53,2,0),K705)</f>
        <v>semiquaver</v>
      </c>
      <c r="M705" s="21" t="s">
        <v>7</v>
      </c>
      <c r="N705" s="21" t="s">
        <v>7</v>
      </c>
      <c r="O705" t="str">
        <f>IF(RIGHT($O$1,1)="#",VLOOKUP(D705,'dict-pitch'!$A$1:$C$50,2,0),VLOOKUP(D705,'dict-pitch'!$A$1:$C$50,3,0))</f>
        <v>G5</v>
      </c>
      <c r="P705" t="b">
        <f>OR(EXACT(E705,O705),EXACT(E705,VLOOKUP(D705,'dict-pitch'!$A$1:$D$50,3,0)),EXACT(E705,VLOOKUP(D705,'dict-pitch'!$A$1:$D$50,4,0)))</f>
        <v>1</v>
      </c>
    </row>
    <row r="706" spans="1:16" x14ac:dyDescent="0.25">
      <c r="A706">
        <v>846</v>
      </c>
      <c r="B706" s="85">
        <v>4</v>
      </c>
      <c r="C706" s="1">
        <f t="shared" ref="C706:C769" si="33">1+ROUNDDOWN(G706/16,0)</f>
        <v>17</v>
      </c>
      <c r="D706" s="1">
        <v>77</v>
      </c>
      <c r="E706" s="1" t="s">
        <v>142</v>
      </c>
      <c r="F706" s="1">
        <v>-2</v>
      </c>
      <c r="G706" s="1">
        <v>267</v>
      </c>
      <c r="H706" s="80">
        <f t="shared" ref="H706:H769" si="34">1+G706/16</f>
        <v>17.6875</v>
      </c>
      <c r="I706" s="80">
        <f t="shared" ref="I706:I769" si="35">J706/16</f>
        <v>6.25E-2</v>
      </c>
      <c r="J706" s="1">
        <v>1</v>
      </c>
      <c r="K706" s="1" t="str" cm="1">
        <f t="array" ref="K706">INDEX('dict-rhythm'!$A$1:$B$43,MATCH(TRUE,EXACT(J706,'dict-rhythm'!$A$1:$A$43),0),2)</f>
        <v>16</v>
      </c>
      <c r="L706" s="1" t="str">
        <f>_xlfn.IFNA(VLOOKUP(K706,'dict-rhythm'!$B$1:$C$53,2,0),K706)</f>
        <v>semiquaver</v>
      </c>
      <c r="M706" s="21" t="s">
        <v>7</v>
      </c>
      <c r="N706" s="21" t="s">
        <v>7</v>
      </c>
      <c r="O706" t="str">
        <f>IF(RIGHT($O$1,1)="#",VLOOKUP(D706,'dict-pitch'!$A$1:$C$50,2,0),VLOOKUP(D706,'dict-pitch'!$A$1:$C$50,3,0))</f>
        <v>F5</v>
      </c>
      <c r="P706" t="b">
        <f>OR(EXACT(E706,O706),EXACT(E706,VLOOKUP(D706,'dict-pitch'!$A$1:$D$50,3,0)),EXACT(E706,VLOOKUP(D706,'dict-pitch'!$A$1:$D$50,4,0)))</f>
        <v>1</v>
      </c>
    </row>
    <row r="707" spans="1:16" x14ac:dyDescent="0.25">
      <c r="A707">
        <v>846</v>
      </c>
      <c r="B707" s="85">
        <v>4</v>
      </c>
      <c r="C707" s="1">
        <f t="shared" si="33"/>
        <v>17</v>
      </c>
      <c r="D707" s="1">
        <v>76</v>
      </c>
      <c r="E707" s="1" t="s">
        <v>137</v>
      </c>
      <c r="F707" s="1">
        <v>-2</v>
      </c>
      <c r="G707" s="1">
        <v>268</v>
      </c>
      <c r="H707" s="80">
        <f t="shared" si="34"/>
        <v>17.75</v>
      </c>
      <c r="I707" s="80">
        <f t="shared" si="35"/>
        <v>0.125</v>
      </c>
      <c r="J707" s="1">
        <v>2</v>
      </c>
      <c r="K707" s="1" t="str" cm="1">
        <f t="array" ref="K707">INDEX('dict-rhythm'!$A$1:$B$43,MATCH(TRUE,EXACT(J707,'dict-rhythm'!$A$1:$A$43),0),2)</f>
        <v>8</v>
      </c>
      <c r="L707" s="1" t="str">
        <f>_xlfn.IFNA(VLOOKUP(K707,'dict-rhythm'!$B$1:$C$53,2,0),K707)</f>
        <v>quaver note</v>
      </c>
      <c r="M707" s="21" t="s">
        <v>7</v>
      </c>
      <c r="N707" s="21" t="s">
        <v>7</v>
      </c>
      <c r="O707" t="str">
        <f>IF(RIGHT($O$1,1)="#",VLOOKUP(D707,'dict-pitch'!$A$1:$C$50,2,0),VLOOKUP(D707,'dict-pitch'!$A$1:$C$50,3,0))</f>
        <v>E5</v>
      </c>
      <c r="P707" t="b">
        <f>OR(EXACT(E707,O707),EXACT(E707,VLOOKUP(D707,'dict-pitch'!$A$1:$D$50,3,0)),EXACT(E707,VLOOKUP(D707,'dict-pitch'!$A$1:$D$50,4,0)))</f>
        <v>1</v>
      </c>
    </row>
    <row r="708" spans="1:16" x14ac:dyDescent="0.25">
      <c r="A708">
        <v>846</v>
      </c>
      <c r="B708" s="85">
        <v>4</v>
      </c>
      <c r="C708" s="1">
        <f t="shared" si="33"/>
        <v>17</v>
      </c>
      <c r="D708" s="1">
        <v>81</v>
      </c>
      <c r="E708" s="1" t="s">
        <v>144</v>
      </c>
      <c r="F708" s="1">
        <v>4</v>
      </c>
      <c r="G708" s="1">
        <v>270</v>
      </c>
      <c r="H708" s="80">
        <f t="shared" si="34"/>
        <v>17.875</v>
      </c>
      <c r="I708" s="80">
        <f t="shared" si="35"/>
        <v>0.125</v>
      </c>
      <c r="J708" s="1">
        <v>2</v>
      </c>
      <c r="K708" s="1" t="str" cm="1">
        <f t="array" ref="K708">INDEX('dict-rhythm'!$A$1:$B$43,MATCH(TRUE,EXACT(J708,'dict-rhythm'!$A$1:$A$43),0),2)</f>
        <v>8</v>
      </c>
      <c r="L708" s="1" t="str">
        <f>_xlfn.IFNA(VLOOKUP(K708,'dict-rhythm'!$B$1:$C$53,2,0),K708)</f>
        <v>quaver note</v>
      </c>
      <c r="M708" s="23"/>
      <c r="N708" s="23"/>
      <c r="O708" t="str">
        <f>IF(RIGHT($O$1,1)="#",VLOOKUP(D708,'dict-pitch'!$A$1:$C$50,2,0),VLOOKUP(D708,'dict-pitch'!$A$1:$C$50,3,0))</f>
        <v>A5</v>
      </c>
      <c r="P708" t="b">
        <f>OR(EXACT(E708,O708),EXACT(E708,VLOOKUP(D708,'dict-pitch'!$A$1:$D$50,3,0)),EXACT(E708,VLOOKUP(D708,'dict-pitch'!$A$1:$D$50,4,0)))</f>
        <v>1</v>
      </c>
    </row>
    <row r="709" spans="1:16" x14ac:dyDescent="0.25">
      <c r="A709">
        <v>846</v>
      </c>
      <c r="B709" s="85">
        <v>4</v>
      </c>
      <c r="C709" s="1">
        <f t="shared" si="33"/>
        <v>18</v>
      </c>
      <c r="D709" s="1">
        <v>74</v>
      </c>
      <c r="E709" s="1" t="s">
        <v>136</v>
      </c>
      <c r="F709" s="1">
        <v>-5</v>
      </c>
      <c r="G709" s="1">
        <v>272</v>
      </c>
      <c r="H709" s="80">
        <f t="shared" si="34"/>
        <v>18</v>
      </c>
      <c r="I709" s="80">
        <f t="shared" si="35"/>
        <v>0.125</v>
      </c>
      <c r="J709" s="1">
        <v>2</v>
      </c>
      <c r="K709" s="1" t="str" cm="1">
        <f t="array" ref="K709">INDEX('dict-rhythm'!$A$1:$B$43,MATCH(TRUE,EXACT(J709,'dict-rhythm'!$A$1:$A$43),0),2)</f>
        <v>8</v>
      </c>
      <c r="L709" s="1" t="str">
        <f>_xlfn.IFNA(VLOOKUP(K709,'dict-rhythm'!$B$1:$C$53,2,0),K709)</f>
        <v>quaver note</v>
      </c>
      <c r="M709" s="24"/>
      <c r="N709" s="24"/>
      <c r="O709" t="str">
        <f>IF(RIGHT($O$1,1)="#",VLOOKUP(D709,'dict-pitch'!$A$1:$C$50,2,0),VLOOKUP(D709,'dict-pitch'!$A$1:$C$50,3,0))</f>
        <v>D5</v>
      </c>
      <c r="P709" t="b">
        <f>OR(EXACT(E709,O709),EXACT(E709,VLOOKUP(D709,'dict-pitch'!$A$1:$D$50,3,0)),EXACT(E709,VLOOKUP(D709,'dict-pitch'!$A$1:$D$50,4,0)))</f>
        <v>1</v>
      </c>
    </row>
    <row r="710" spans="1:16" x14ac:dyDescent="0.25">
      <c r="A710">
        <v>846</v>
      </c>
      <c r="B710" s="85">
        <v>4</v>
      </c>
      <c r="C710" s="1">
        <f t="shared" si="33"/>
        <v>18</v>
      </c>
      <c r="D710" s="1">
        <v>82</v>
      </c>
      <c r="E710" s="1" t="s">
        <v>146</v>
      </c>
      <c r="F710" s="1">
        <v>6</v>
      </c>
      <c r="G710" s="1">
        <v>274</v>
      </c>
      <c r="H710" s="80">
        <f t="shared" si="34"/>
        <v>18.125</v>
      </c>
      <c r="I710" s="80">
        <f t="shared" si="35"/>
        <v>0.125</v>
      </c>
      <c r="J710" s="1">
        <v>2</v>
      </c>
      <c r="K710" s="1" t="str" cm="1">
        <f t="array" ref="K710">INDEX('dict-rhythm'!$A$1:$B$43,MATCH(TRUE,EXACT(J710,'dict-rhythm'!$A$1:$A$43),0),2)</f>
        <v>8</v>
      </c>
      <c r="L710" s="1" t="str">
        <f>_xlfn.IFNA(VLOOKUP(K710,'dict-rhythm'!$B$1:$C$53,2,0),K710)</f>
        <v>quaver note</v>
      </c>
      <c r="M710" s="22"/>
      <c r="N710" s="22"/>
      <c r="O710" t="str">
        <f>IF(RIGHT($O$1,1)="#",VLOOKUP(D710,'dict-pitch'!$A$1:$C$50,2,0),VLOOKUP(D710,'dict-pitch'!$A$1:$C$50,3,0))</f>
        <v>A#5</v>
      </c>
      <c r="P710" t="b">
        <f>OR(EXACT(E710,O710),EXACT(E710,VLOOKUP(D710,'dict-pitch'!$A$1:$D$50,3,0)),EXACT(E710,VLOOKUP(D710,'dict-pitch'!$A$1:$D$50,4,0)))</f>
        <v>1</v>
      </c>
    </row>
    <row r="711" spans="1:16" x14ac:dyDescent="0.25">
      <c r="A711">
        <v>846</v>
      </c>
      <c r="B711" s="85">
        <v>4</v>
      </c>
      <c r="C711" s="1">
        <f t="shared" si="33"/>
        <v>18</v>
      </c>
      <c r="D711" s="1">
        <v>81</v>
      </c>
      <c r="E711" s="1" t="s">
        <v>144</v>
      </c>
      <c r="F711" s="1">
        <v>-2</v>
      </c>
      <c r="G711" s="1">
        <v>276</v>
      </c>
      <c r="H711" s="80">
        <f t="shared" si="34"/>
        <v>18.25</v>
      </c>
      <c r="I711" s="80">
        <f t="shared" si="35"/>
        <v>0.125</v>
      </c>
      <c r="J711" s="1">
        <v>2</v>
      </c>
      <c r="K711" s="1" t="str" cm="1">
        <f t="array" ref="K711">INDEX('dict-rhythm'!$A$1:$B$43,MATCH(TRUE,EXACT(J711,'dict-rhythm'!$A$1:$A$43),0),2)</f>
        <v>8</v>
      </c>
      <c r="L711" s="1" t="str">
        <f>_xlfn.IFNA(VLOOKUP(K711,'dict-rhythm'!$B$1:$C$53,2,0),K711)</f>
        <v>quaver note</v>
      </c>
      <c r="M711" s="22"/>
      <c r="N711" s="22"/>
      <c r="O711" t="str">
        <f>IF(RIGHT($O$1,1)="#",VLOOKUP(D711,'dict-pitch'!$A$1:$C$50,2,0),VLOOKUP(D711,'dict-pitch'!$A$1:$C$50,3,0))</f>
        <v>A5</v>
      </c>
      <c r="P711" t="b">
        <f>OR(EXACT(E711,O711),EXACT(E711,VLOOKUP(D711,'dict-pitch'!$A$1:$D$50,3,0)),EXACT(E711,VLOOKUP(D711,'dict-pitch'!$A$1:$D$50,4,0)))</f>
        <v>1</v>
      </c>
    </row>
    <row r="712" spans="1:16" x14ac:dyDescent="0.25">
      <c r="A712">
        <v>846</v>
      </c>
      <c r="B712" s="85">
        <v>4</v>
      </c>
      <c r="C712" s="1">
        <f t="shared" si="33"/>
        <v>18</v>
      </c>
      <c r="D712" s="1">
        <v>79</v>
      </c>
      <c r="E712" s="1" t="s">
        <v>139</v>
      </c>
      <c r="F712" s="1">
        <v>-2</v>
      </c>
      <c r="G712" s="1">
        <v>278</v>
      </c>
      <c r="H712" s="80">
        <f t="shared" si="34"/>
        <v>18.375</v>
      </c>
      <c r="I712" s="80">
        <f t="shared" si="35"/>
        <v>6.25E-2</v>
      </c>
      <c r="J712" s="1">
        <v>1</v>
      </c>
      <c r="K712" s="1" t="str" cm="1">
        <f t="array" ref="K712">INDEX('dict-rhythm'!$A$1:$B$43,MATCH(TRUE,EXACT(J712,'dict-rhythm'!$A$1:$A$43),0),2)</f>
        <v>16</v>
      </c>
      <c r="L712" s="1" t="str">
        <f>_xlfn.IFNA(VLOOKUP(K712,'dict-rhythm'!$B$1:$C$53,2,0),K712)</f>
        <v>semiquaver</v>
      </c>
      <c r="M712" s="22"/>
      <c r="N712" s="22"/>
      <c r="O712" t="str">
        <f>IF(RIGHT($O$1,1)="#",VLOOKUP(D712,'dict-pitch'!$A$1:$C$50,2,0),VLOOKUP(D712,'dict-pitch'!$A$1:$C$50,3,0))</f>
        <v>G5</v>
      </c>
      <c r="P712" t="b">
        <f>OR(EXACT(E712,O712),EXACT(E712,VLOOKUP(D712,'dict-pitch'!$A$1:$D$50,3,0)),EXACT(E712,VLOOKUP(D712,'dict-pitch'!$A$1:$D$50,4,0)))</f>
        <v>1</v>
      </c>
    </row>
    <row r="713" spans="1:16" x14ac:dyDescent="0.25">
      <c r="A713">
        <v>846</v>
      </c>
      <c r="B713" s="85">
        <v>4</v>
      </c>
      <c r="C713" s="1">
        <f t="shared" si="33"/>
        <v>18</v>
      </c>
      <c r="D713" s="1">
        <v>77</v>
      </c>
      <c r="E713" s="1" t="s">
        <v>142</v>
      </c>
      <c r="F713" s="1">
        <v>-2</v>
      </c>
      <c r="G713" s="1">
        <v>279</v>
      </c>
      <c r="H713" s="80">
        <f t="shared" si="34"/>
        <v>18.4375</v>
      </c>
      <c r="I713" s="80">
        <f t="shared" si="35"/>
        <v>6.25E-2</v>
      </c>
      <c r="J713" s="1">
        <v>1</v>
      </c>
      <c r="K713" s="1" t="str" cm="1">
        <f t="array" ref="K713">INDEX('dict-rhythm'!$A$1:$B$43,MATCH(TRUE,EXACT(J713,'dict-rhythm'!$A$1:$A$43),0),2)</f>
        <v>16</v>
      </c>
      <c r="L713" s="1" t="str">
        <f>_xlfn.IFNA(VLOOKUP(K713,'dict-rhythm'!$B$1:$C$53,2,0),K713)</f>
        <v>semiquaver</v>
      </c>
      <c r="M713" s="22"/>
      <c r="N713" s="22"/>
      <c r="O713" t="str">
        <f>IF(RIGHT($O$1,1)="#",VLOOKUP(D713,'dict-pitch'!$A$1:$C$50,2,0),VLOOKUP(D713,'dict-pitch'!$A$1:$C$50,3,0))</f>
        <v>F5</v>
      </c>
      <c r="P713" t="b">
        <f>OR(EXACT(E713,O713),EXACT(E713,VLOOKUP(D713,'dict-pitch'!$A$1:$D$50,3,0)),EXACT(E713,VLOOKUP(D713,'dict-pitch'!$A$1:$D$50,4,0)))</f>
        <v>1</v>
      </c>
    </row>
    <row r="714" spans="1:16" x14ac:dyDescent="0.25">
      <c r="A714">
        <v>846</v>
      </c>
      <c r="B714" s="85">
        <v>4</v>
      </c>
      <c r="C714" s="1">
        <f t="shared" si="33"/>
        <v>18</v>
      </c>
      <c r="D714" s="1">
        <v>79</v>
      </c>
      <c r="E714" s="1" t="s">
        <v>139</v>
      </c>
      <c r="F714" s="1">
        <v>2</v>
      </c>
      <c r="G714" s="1">
        <v>280</v>
      </c>
      <c r="H714" s="80">
        <f t="shared" si="34"/>
        <v>18.5</v>
      </c>
      <c r="I714" s="80">
        <f t="shared" si="35"/>
        <v>6.25E-2</v>
      </c>
      <c r="J714" s="1">
        <v>1</v>
      </c>
      <c r="K714" s="1" t="str" cm="1">
        <f t="array" ref="K714">INDEX('dict-rhythm'!$A$1:$B$43,MATCH(TRUE,EXACT(J714,'dict-rhythm'!$A$1:$A$43),0),2)</f>
        <v>16</v>
      </c>
      <c r="L714" s="1" t="str">
        <f>_xlfn.IFNA(VLOOKUP(K714,'dict-rhythm'!$B$1:$C$53,2,0),K714)</f>
        <v>semiquaver</v>
      </c>
      <c r="M714" s="22"/>
      <c r="N714" s="22"/>
      <c r="O714" t="str">
        <f>IF(RIGHT($O$1,1)="#",VLOOKUP(D714,'dict-pitch'!$A$1:$C$50,2,0),VLOOKUP(D714,'dict-pitch'!$A$1:$C$50,3,0))</f>
        <v>G5</v>
      </c>
      <c r="P714" t="b">
        <f>OR(EXACT(E714,O714),EXACT(E714,VLOOKUP(D714,'dict-pitch'!$A$1:$D$50,3,0)),EXACT(E714,VLOOKUP(D714,'dict-pitch'!$A$1:$D$50,4,0)))</f>
        <v>1</v>
      </c>
    </row>
    <row r="715" spans="1:16" x14ac:dyDescent="0.25">
      <c r="A715">
        <v>846</v>
      </c>
      <c r="B715" s="85">
        <v>4</v>
      </c>
      <c r="C715" s="1">
        <f t="shared" si="33"/>
        <v>18</v>
      </c>
      <c r="D715" s="1">
        <v>77</v>
      </c>
      <c r="E715" s="1" t="s">
        <v>142</v>
      </c>
      <c r="F715" s="1">
        <v>-2</v>
      </c>
      <c r="G715" s="1">
        <v>281</v>
      </c>
      <c r="H715" s="80">
        <f t="shared" si="34"/>
        <v>18.5625</v>
      </c>
      <c r="I715" s="80">
        <f t="shared" si="35"/>
        <v>6.25E-2</v>
      </c>
      <c r="J715" s="1">
        <v>1</v>
      </c>
      <c r="K715" s="1" t="str" cm="1">
        <f t="array" ref="K715">INDEX('dict-rhythm'!$A$1:$B$43,MATCH(TRUE,EXACT(J715,'dict-rhythm'!$A$1:$A$43),0),2)</f>
        <v>16</v>
      </c>
      <c r="L715" s="1" t="str">
        <f>_xlfn.IFNA(VLOOKUP(K715,'dict-rhythm'!$B$1:$C$53,2,0),K715)</f>
        <v>semiquaver</v>
      </c>
      <c r="M715" s="22"/>
      <c r="N715" s="22"/>
      <c r="O715" t="str">
        <f>IF(RIGHT($O$1,1)="#",VLOOKUP(D715,'dict-pitch'!$A$1:$C$50,2,0),VLOOKUP(D715,'dict-pitch'!$A$1:$C$50,3,0))</f>
        <v>F5</v>
      </c>
      <c r="P715" t="b">
        <f>OR(EXACT(E715,O715),EXACT(E715,VLOOKUP(D715,'dict-pitch'!$A$1:$D$50,3,0)),EXACT(E715,VLOOKUP(D715,'dict-pitch'!$A$1:$D$50,4,0)))</f>
        <v>1</v>
      </c>
    </row>
    <row r="716" spans="1:16" x14ac:dyDescent="0.25">
      <c r="A716">
        <v>846</v>
      </c>
      <c r="B716" s="85">
        <v>4</v>
      </c>
      <c r="C716" s="1">
        <f t="shared" si="33"/>
        <v>18</v>
      </c>
      <c r="D716" s="1">
        <v>79</v>
      </c>
      <c r="E716" s="1" t="s">
        <v>139</v>
      </c>
      <c r="F716" s="1">
        <v>2</v>
      </c>
      <c r="G716" s="1">
        <v>282</v>
      </c>
      <c r="H716" s="80">
        <f t="shared" si="34"/>
        <v>18.625</v>
      </c>
      <c r="I716" s="80">
        <f t="shared" si="35"/>
        <v>6.25E-2</v>
      </c>
      <c r="J716" s="1">
        <v>1</v>
      </c>
      <c r="K716" s="1" t="str" cm="1">
        <f t="array" ref="K716">INDEX('dict-rhythm'!$A$1:$B$43,MATCH(TRUE,EXACT(J716,'dict-rhythm'!$A$1:$A$43),0),2)</f>
        <v>16</v>
      </c>
      <c r="L716" s="1" t="str">
        <f>_xlfn.IFNA(VLOOKUP(K716,'dict-rhythm'!$B$1:$C$53,2,0),K716)</f>
        <v>semiquaver</v>
      </c>
      <c r="M716" s="22"/>
      <c r="N716" s="22"/>
      <c r="O716" t="str">
        <f>IF(RIGHT($O$1,1)="#",VLOOKUP(D716,'dict-pitch'!$A$1:$C$50,2,0),VLOOKUP(D716,'dict-pitch'!$A$1:$C$50,3,0))</f>
        <v>G5</v>
      </c>
      <c r="P716" t="b">
        <f>OR(EXACT(E716,O716),EXACT(E716,VLOOKUP(D716,'dict-pitch'!$A$1:$D$50,3,0)),EXACT(E716,VLOOKUP(D716,'dict-pitch'!$A$1:$D$50,4,0)))</f>
        <v>1</v>
      </c>
    </row>
    <row r="717" spans="1:16" x14ac:dyDescent="0.25">
      <c r="A717">
        <v>846</v>
      </c>
      <c r="B717" s="85">
        <v>4</v>
      </c>
      <c r="C717" s="1">
        <f t="shared" si="33"/>
        <v>18</v>
      </c>
      <c r="D717" s="1">
        <v>76</v>
      </c>
      <c r="E717" s="1" t="s">
        <v>137</v>
      </c>
      <c r="F717" s="1">
        <v>-3</v>
      </c>
      <c r="G717" s="1">
        <v>283</v>
      </c>
      <c r="H717" s="80">
        <f t="shared" si="34"/>
        <v>18.6875</v>
      </c>
      <c r="I717" s="80">
        <f t="shared" si="35"/>
        <v>6.25E-2</v>
      </c>
      <c r="J717" s="1">
        <v>1</v>
      </c>
      <c r="K717" s="1" t="str" cm="1">
        <f t="array" ref="K717">INDEX('dict-rhythm'!$A$1:$B$43,MATCH(TRUE,EXACT(J717,'dict-rhythm'!$A$1:$A$43),0),2)</f>
        <v>16</v>
      </c>
      <c r="L717" s="1" t="str">
        <f>_xlfn.IFNA(VLOOKUP(K717,'dict-rhythm'!$B$1:$C$53,2,0),K717)</f>
        <v>semiquaver</v>
      </c>
      <c r="M717" s="22"/>
      <c r="N717" s="22"/>
      <c r="O717" t="str">
        <f>IF(RIGHT($O$1,1)="#",VLOOKUP(D717,'dict-pitch'!$A$1:$C$50,2,0),VLOOKUP(D717,'dict-pitch'!$A$1:$C$50,3,0))</f>
        <v>E5</v>
      </c>
      <c r="P717" t="b">
        <f>OR(EXACT(E717,O717),EXACT(E717,VLOOKUP(D717,'dict-pitch'!$A$1:$D$50,3,0)),EXACT(E717,VLOOKUP(D717,'dict-pitch'!$A$1:$D$50,4,0)))</f>
        <v>1</v>
      </c>
    </row>
    <row r="718" spans="1:16" x14ac:dyDescent="0.25">
      <c r="A718">
        <v>846</v>
      </c>
      <c r="B718" s="85">
        <v>4</v>
      </c>
      <c r="C718" s="1">
        <f t="shared" si="33"/>
        <v>18</v>
      </c>
      <c r="D718" s="1">
        <v>77</v>
      </c>
      <c r="E718" s="1" t="s">
        <v>142</v>
      </c>
      <c r="F718" s="1">
        <v>2</v>
      </c>
      <c r="G718" s="1">
        <v>284</v>
      </c>
      <c r="H718" s="80">
        <f t="shared" si="34"/>
        <v>18.75</v>
      </c>
      <c r="I718" s="80">
        <f t="shared" si="35"/>
        <v>6.25E-2</v>
      </c>
      <c r="J718" s="1">
        <v>1</v>
      </c>
      <c r="K718" s="1" t="str" cm="1">
        <f t="array" ref="K718">INDEX('dict-rhythm'!$A$1:$B$43,MATCH(TRUE,EXACT(J718,'dict-rhythm'!$A$1:$A$43),0),2)</f>
        <v>16</v>
      </c>
      <c r="L718" s="1" t="str">
        <f>_xlfn.IFNA(VLOOKUP(K718,'dict-rhythm'!$B$1:$C$53,2,0),K718)</f>
        <v>semiquaver</v>
      </c>
      <c r="M718" s="22"/>
      <c r="N718" s="22"/>
      <c r="O718" t="str">
        <f>IF(RIGHT($O$1,1)="#",VLOOKUP(D718,'dict-pitch'!$A$1:$C$50,2,0),VLOOKUP(D718,'dict-pitch'!$A$1:$C$50,3,0))</f>
        <v>F5</v>
      </c>
      <c r="P718" t="b">
        <f>OR(EXACT(E718,O718),EXACT(E718,VLOOKUP(D718,'dict-pitch'!$A$1:$D$50,3,0)),EXACT(E718,VLOOKUP(D718,'dict-pitch'!$A$1:$D$50,4,0)))</f>
        <v>1</v>
      </c>
    </row>
    <row r="719" spans="1:16" x14ac:dyDescent="0.25">
      <c r="A719">
        <v>846</v>
      </c>
      <c r="B719" s="85">
        <v>4</v>
      </c>
      <c r="C719" s="1">
        <f t="shared" si="33"/>
        <v>18</v>
      </c>
      <c r="D719" s="1">
        <v>79</v>
      </c>
      <c r="E719" s="1" t="s">
        <v>139</v>
      </c>
      <c r="F719" s="1">
        <v>2</v>
      </c>
      <c r="G719" s="1">
        <v>285</v>
      </c>
      <c r="H719" s="80">
        <f t="shared" si="34"/>
        <v>18.8125</v>
      </c>
      <c r="I719" s="80">
        <f t="shared" si="35"/>
        <v>6.25E-2</v>
      </c>
      <c r="J719" s="1">
        <v>1</v>
      </c>
      <c r="K719" s="1" t="str" cm="1">
        <f t="array" ref="K719">INDEX('dict-rhythm'!$A$1:$B$43,MATCH(TRUE,EXACT(J719,'dict-rhythm'!$A$1:$A$43),0),2)</f>
        <v>16</v>
      </c>
      <c r="L719" s="1" t="str">
        <f>_xlfn.IFNA(VLOOKUP(K719,'dict-rhythm'!$B$1:$C$53,2,0),K719)</f>
        <v>semiquaver</v>
      </c>
      <c r="M719" s="22"/>
      <c r="N719" s="22"/>
      <c r="O719" t="str">
        <f>IF(RIGHT($O$1,1)="#",VLOOKUP(D719,'dict-pitch'!$A$1:$C$50,2,0),VLOOKUP(D719,'dict-pitch'!$A$1:$C$50,3,0))</f>
        <v>G5</v>
      </c>
      <c r="P719" t="b">
        <f>OR(EXACT(E719,O719),EXACT(E719,VLOOKUP(D719,'dict-pitch'!$A$1:$D$50,3,0)),EXACT(E719,VLOOKUP(D719,'dict-pitch'!$A$1:$D$50,4,0)))</f>
        <v>1</v>
      </c>
    </row>
    <row r="720" spans="1:16" x14ac:dyDescent="0.25">
      <c r="A720">
        <v>846</v>
      </c>
      <c r="B720" s="85">
        <v>4</v>
      </c>
      <c r="C720" s="1">
        <f t="shared" si="33"/>
        <v>18</v>
      </c>
      <c r="D720" s="1">
        <v>79</v>
      </c>
      <c r="E720" s="1" t="s">
        <v>139</v>
      </c>
      <c r="F720" s="1">
        <v>1</v>
      </c>
      <c r="G720" s="1">
        <v>286</v>
      </c>
      <c r="H720" s="80">
        <f t="shared" si="34"/>
        <v>18.875</v>
      </c>
      <c r="I720" s="80">
        <f t="shared" si="35"/>
        <v>6.25E-2</v>
      </c>
      <c r="J720" s="1">
        <v>1</v>
      </c>
      <c r="K720" s="1" t="str" cm="1">
        <f t="array" ref="K720">INDEX('dict-rhythm'!$A$1:$B$43,MATCH(TRUE,EXACT(J720,'dict-rhythm'!$A$1:$A$43),0),2)</f>
        <v>16</v>
      </c>
      <c r="L720" s="1" t="str">
        <f>_xlfn.IFNA(VLOOKUP(K720,'dict-rhythm'!$B$1:$C$53,2,0),K720)</f>
        <v>semiquaver</v>
      </c>
      <c r="M720" s="22"/>
      <c r="N720" s="22"/>
      <c r="O720" t="str">
        <f>IF(RIGHT($O$1,1)="#",VLOOKUP(D720,'dict-pitch'!$A$1:$C$50,2,0),VLOOKUP(D720,'dict-pitch'!$A$1:$C$50,3,0))</f>
        <v>G5</v>
      </c>
      <c r="P720" t="b">
        <f>OR(EXACT(E720,O720),EXACT(E720,VLOOKUP(D720,'dict-pitch'!$A$1:$D$50,3,0)),EXACT(E720,VLOOKUP(D720,'dict-pitch'!$A$1:$D$50,4,0)))</f>
        <v>1</v>
      </c>
    </row>
    <row r="721" spans="1:16" x14ac:dyDescent="0.25">
      <c r="A721">
        <v>846</v>
      </c>
      <c r="B721" s="85">
        <v>4</v>
      </c>
      <c r="C721" s="1">
        <f t="shared" si="33"/>
        <v>18</v>
      </c>
      <c r="D721" s="1">
        <v>77</v>
      </c>
      <c r="E721" s="1" t="s">
        <v>142</v>
      </c>
      <c r="F721" s="1">
        <v>-2</v>
      </c>
      <c r="G721" s="1">
        <v>287</v>
      </c>
      <c r="H721" s="80">
        <f t="shared" si="34"/>
        <v>18.9375</v>
      </c>
      <c r="I721" s="80">
        <f t="shared" si="35"/>
        <v>3.125E-2</v>
      </c>
      <c r="J721" s="1">
        <v>0.5</v>
      </c>
      <c r="K721" s="1" t="str" cm="1">
        <f t="array" ref="K721">INDEX('dict-rhythm'!$A$1:$B$43,MATCH(TRUE,EXACT(J721,'dict-rhythm'!$A$1:$A$43),0),2)</f>
        <v>32</v>
      </c>
      <c r="L721" s="1" t="str">
        <f>_xlfn.IFNA(VLOOKUP(K721,'dict-rhythm'!$B$1:$C$53,2,0),K721)</f>
        <v>demisemiquaver</v>
      </c>
      <c r="M721" s="22"/>
      <c r="N721" s="22"/>
      <c r="O721" t="str">
        <f>IF(RIGHT($O$1,1)="#",VLOOKUP(D721,'dict-pitch'!$A$1:$C$50,2,0),VLOOKUP(D721,'dict-pitch'!$A$1:$C$50,3,0))</f>
        <v>F5</v>
      </c>
      <c r="P721" t="b">
        <f>OR(EXACT(E721,O721),EXACT(E721,VLOOKUP(D721,'dict-pitch'!$A$1:$D$50,3,0)),EXACT(E721,VLOOKUP(D721,'dict-pitch'!$A$1:$D$50,4,0)))</f>
        <v>1</v>
      </c>
    </row>
    <row r="722" spans="1:16" x14ac:dyDescent="0.25">
      <c r="A722">
        <v>846</v>
      </c>
      <c r="B722" s="85">
        <v>4</v>
      </c>
      <c r="C722" s="1">
        <f t="shared" si="33"/>
        <v>18</v>
      </c>
      <c r="D722" s="1">
        <v>79</v>
      </c>
      <c r="E722" s="1" t="s">
        <v>139</v>
      </c>
      <c r="F722" s="1">
        <v>2</v>
      </c>
      <c r="G722" s="1">
        <v>287.5</v>
      </c>
      <c r="H722" s="80">
        <f t="shared" si="34"/>
        <v>18.96875</v>
      </c>
      <c r="I722" s="80">
        <f t="shared" si="35"/>
        <v>3.125E-2</v>
      </c>
      <c r="J722" s="1">
        <v>0.5</v>
      </c>
      <c r="K722" s="1" t="str" cm="1">
        <f t="array" ref="K722">INDEX('dict-rhythm'!$A$1:$B$43,MATCH(TRUE,EXACT(J722,'dict-rhythm'!$A$1:$A$43),0),2)</f>
        <v>32</v>
      </c>
      <c r="L722" s="1" t="str">
        <f>_xlfn.IFNA(VLOOKUP(K722,'dict-rhythm'!$B$1:$C$53,2,0),K722)</f>
        <v>demisemiquaver</v>
      </c>
      <c r="M722" s="23"/>
      <c r="N722" s="23"/>
      <c r="O722" t="str">
        <f>IF(RIGHT($O$1,1)="#",VLOOKUP(D722,'dict-pitch'!$A$1:$C$50,2,0),VLOOKUP(D722,'dict-pitch'!$A$1:$C$50,3,0))</f>
        <v>G5</v>
      </c>
      <c r="P722" t="b">
        <f>OR(EXACT(E722,O722),EXACT(E722,VLOOKUP(D722,'dict-pitch'!$A$1:$D$50,3,0)),EXACT(E722,VLOOKUP(D722,'dict-pitch'!$A$1:$D$50,4,0)))</f>
        <v>1</v>
      </c>
    </row>
    <row r="723" spans="1:16" x14ac:dyDescent="0.25">
      <c r="A723">
        <v>846</v>
      </c>
      <c r="B723" s="85">
        <v>4</v>
      </c>
      <c r="C723" s="1">
        <f t="shared" si="33"/>
        <v>19</v>
      </c>
      <c r="D723" s="1">
        <v>81</v>
      </c>
      <c r="E723" s="1" t="s">
        <v>144</v>
      </c>
      <c r="F723" s="1">
        <v>2</v>
      </c>
      <c r="G723" s="1">
        <v>288</v>
      </c>
      <c r="H723" s="80">
        <f t="shared" si="34"/>
        <v>19</v>
      </c>
      <c r="I723" s="80">
        <f t="shared" si="35"/>
        <v>6.25E-2</v>
      </c>
      <c r="J723" s="1">
        <v>1</v>
      </c>
      <c r="K723" s="1" t="str" cm="1">
        <f t="array" ref="K723">INDEX('dict-rhythm'!$A$1:$B$43,MATCH(TRUE,EXACT(J723,'dict-rhythm'!$A$1:$A$43),0),2)</f>
        <v>16</v>
      </c>
      <c r="L723" s="1" t="str">
        <f>_xlfn.IFNA(VLOOKUP(K723,'dict-rhythm'!$B$1:$C$53,2,0),K723)</f>
        <v>semiquaver</v>
      </c>
      <c r="M723" s="24"/>
      <c r="N723" s="24"/>
      <c r="O723" t="str">
        <f>IF(RIGHT($O$1,1)="#",VLOOKUP(D723,'dict-pitch'!$A$1:$C$50,2,0),VLOOKUP(D723,'dict-pitch'!$A$1:$C$50,3,0))</f>
        <v>A5</v>
      </c>
      <c r="P723" t="b">
        <f>OR(EXACT(E723,O723),EXACT(E723,VLOOKUP(D723,'dict-pitch'!$A$1:$D$50,3,0)),EXACT(E723,VLOOKUP(D723,'dict-pitch'!$A$1:$D$50,4,0)))</f>
        <v>1</v>
      </c>
    </row>
    <row r="724" spans="1:16" x14ac:dyDescent="0.25">
      <c r="A724">
        <v>846</v>
      </c>
      <c r="B724" s="85">
        <v>4</v>
      </c>
      <c r="C724" s="1">
        <f t="shared" si="33"/>
        <v>19</v>
      </c>
      <c r="D724" s="1">
        <v>73</v>
      </c>
      <c r="E724" s="1" t="s">
        <v>140</v>
      </c>
      <c r="F724" s="1">
        <v>-6</v>
      </c>
      <c r="G724" s="1">
        <v>289</v>
      </c>
      <c r="H724" s="80">
        <f t="shared" si="34"/>
        <v>19.0625</v>
      </c>
      <c r="I724" s="80">
        <f t="shared" si="35"/>
        <v>6.25E-2</v>
      </c>
      <c r="J724" s="1">
        <v>1</v>
      </c>
      <c r="K724" s="1" t="str" cm="1">
        <f t="array" ref="K724">INDEX('dict-rhythm'!$A$1:$B$43,MATCH(TRUE,EXACT(J724,'dict-rhythm'!$A$1:$A$43),0),2)</f>
        <v>16</v>
      </c>
      <c r="L724" s="1" t="str">
        <f>_xlfn.IFNA(VLOOKUP(K724,'dict-rhythm'!$B$1:$C$53,2,0),K724)</f>
        <v>semiquaver</v>
      </c>
      <c r="M724" s="22"/>
      <c r="N724" s="22"/>
      <c r="O724" t="str">
        <f>IF(RIGHT($O$1,1)="#",VLOOKUP(D724,'dict-pitch'!$A$1:$C$50,2,0),VLOOKUP(D724,'dict-pitch'!$A$1:$C$50,3,0))</f>
        <v>C#5</v>
      </c>
      <c r="P724" t="b">
        <f>OR(EXACT(E724,O724),EXACT(E724,VLOOKUP(D724,'dict-pitch'!$A$1:$D$50,3,0)),EXACT(E724,VLOOKUP(D724,'dict-pitch'!$A$1:$D$50,4,0)))</f>
        <v>1</v>
      </c>
    </row>
    <row r="725" spans="1:16" x14ac:dyDescent="0.25">
      <c r="A725">
        <v>846</v>
      </c>
      <c r="B725" s="85">
        <v>4</v>
      </c>
      <c r="C725" s="1">
        <f t="shared" si="33"/>
        <v>19</v>
      </c>
      <c r="D725" s="1">
        <v>74</v>
      </c>
      <c r="E725" s="1" t="s">
        <v>136</v>
      </c>
      <c r="F725" s="1">
        <v>2</v>
      </c>
      <c r="G725" s="1">
        <v>290</v>
      </c>
      <c r="H725" s="80">
        <f t="shared" si="34"/>
        <v>19.125</v>
      </c>
      <c r="I725" s="80">
        <f t="shared" si="35"/>
        <v>6.25E-2</v>
      </c>
      <c r="J725" s="1">
        <v>1</v>
      </c>
      <c r="K725" s="1" t="str" cm="1">
        <f t="array" ref="K725">INDEX('dict-rhythm'!$A$1:$B$43,MATCH(TRUE,EXACT(J725,'dict-rhythm'!$A$1:$A$43),0),2)</f>
        <v>16</v>
      </c>
      <c r="L725" s="1" t="str">
        <f>_xlfn.IFNA(VLOOKUP(K725,'dict-rhythm'!$B$1:$C$53,2,0),K725)</f>
        <v>semiquaver</v>
      </c>
      <c r="M725" s="22"/>
      <c r="N725" s="22"/>
      <c r="O725" t="str">
        <f>IF(RIGHT($O$1,1)="#",VLOOKUP(D725,'dict-pitch'!$A$1:$C$50,2,0),VLOOKUP(D725,'dict-pitch'!$A$1:$C$50,3,0))</f>
        <v>D5</v>
      </c>
      <c r="P725" t="b">
        <f>OR(EXACT(E725,O725),EXACT(E725,VLOOKUP(D725,'dict-pitch'!$A$1:$D$50,3,0)),EXACT(E725,VLOOKUP(D725,'dict-pitch'!$A$1:$D$50,4,0)))</f>
        <v>1</v>
      </c>
    </row>
    <row r="726" spans="1:16" x14ac:dyDescent="0.25">
      <c r="A726">
        <v>846</v>
      </c>
      <c r="B726" s="85">
        <v>4</v>
      </c>
      <c r="C726" s="1">
        <f t="shared" si="33"/>
        <v>19</v>
      </c>
      <c r="D726" s="1">
        <v>79</v>
      </c>
      <c r="E726" s="1" t="s">
        <v>139</v>
      </c>
      <c r="F726" s="1">
        <v>4</v>
      </c>
      <c r="G726" s="1">
        <v>291</v>
      </c>
      <c r="H726" s="80">
        <f t="shared" si="34"/>
        <v>19.1875</v>
      </c>
      <c r="I726" s="80">
        <f t="shared" si="35"/>
        <v>6.25E-2</v>
      </c>
      <c r="J726" s="1">
        <v>1</v>
      </c>
      <c r="K726" s="1" t="str" cm="1">
        <f t="array" ref="K726">INDEX('dict-rhythm'!$A$1:$B$43,MATCH(TRUE,EXACT(J726,'dict-rhythm'!$A$1:$A$43),0),2)</f>
        <v>16</v>
      </c>
      <c r="L726" s="1" t="str">
        <f>_xlfn.IFNA(VLOOKUP(K726,'dict-rhythm'!$B$1:$C$53,2,0),K726)</f>
        <v>semiquaver</v>
      </c>
      <c r="M726" s="22"/>
      <c r="N726" s="22"/>
      <c r="O726" t="str">
        <f>IF(RIGHT($O$1,1)="#",VLOOKUP(D726,'dict-pitch'!$A$1:$C$50,2,0),VLOOKUP(D726,'dict-pitch'!$A$1:$C$50,3,0))</f>
        <v>G5</v>
      </c>
      <c r="P726" t="b">
        <f>OR(EXACT(E726,O726),EXACT(E726,VLOOKUP(D726,'dict-pitch'!$A$1:$D$50,3,0)),EXACT(E726,VLOOKUP(D726,'dict-pitch'!$A$1:$D$50,4,0)))</f>
        <v>1</v>
      </c>
    </row>
    <row r="727" spans="1:16" x14ac:dyDescent="0.25">
      <c r="A727">
        <v>846</v>
      </c>
      <c r="B727" s="85">
        <v>4</v>
      </c>
      <c r="C727" s="1">
        <f t="shared" si="33"/>
        <v>19</v>
      </c>
      <c r="D727" s="1">
        <v>76</v>
      </c>
      <c r="E727" s="1" t="s">
        <v>137</v>
      </c>
      <c r="F727" s="1">
        <v>-3</v>
      </c>
      <c r="G727" s="1">
        <v>292</v>
      </c>
      <c r="H727" s="80">
        <f t="shared" si="34"/>
        <v>19.25</v>
      </c>
      <c r="I727" s="80">
        <f t="shared" si="35"/>
        <v>0.1875</v>
      </c>
      <c r="J727" s="1">
        <v>3</v>
      </c>
      <c r="K727" s="1" t="str" cm="1">
        <f t="array" ref="K727">INDEX('dict-rhythm'!$A$1:$B$43,MATCH(TRUE,EXACT(J727,'dict-rhythm'!$A$1:$A$43),0),2)</f>
        <v>8.</v>
      </c>
      <c r="L727" s="1" t="str">
        <f>_xlfn.IFNA(VLOOKUP(K727,'dict-rhythm'!$B$1:$C$53,2,0),K727)</f>
        <v>dotted quaver</v>
      </c>
      <c r="M727" s="22"/>
      <c r="N727" s="22"/>
      <c r="O727" t="str">
        <f>IF(RIGHT($O$1,1)="#",VLOOKUP(D727,'dict-pitch'!$A$1:$C$50,2,0),VLOOKUP(D727,'dict-pitch'!$A$1:$C$50,3,0))</f>
        <v>E5</v>
      </c>
      <c r="P727" t="b">
        <f>OR(EXACT(E727,O727),EXACT(E727,VLOOKUP(D727,'dict-pitch'!$A$1:$D$50,3,0)),EXACT(E727,VLOOKUP(D727,'dict-pitch'!$A$1:$D$50,4,0)))</f>
        <v>1</v>
      </c>
    </row>
    <row r="728" spans="1:16" x14ac:dyDescent="0.25">
      <c r="A728">
        <v>846</v>
      </c>
      <c r="B728" s="85">
        <v>4</v>
      </c>
      <c r="C728" s="1">
        <f t="shared" si="33"/>
        <v>19</v>
      </c>
      <c r="D728" s="1">
        <v>74</v>
      </c>
      <c r="E728" s="1" t="s">
        <v>136</v>
      </c>
      <c r="F728" s="1">
        <v>-2</v>
      </c>
      <c r="G728" s="1">
        <v>295</v>
      </c>
      <c r="H728" s="80">
        <f t="shared" si="34"/>
        <v>19.4375</v>
      </c>
      <c r="I728" s="80">
        <f t="shared" si="35"/>
        <v>6.25E-2</v>
      </c>
      <c r="J728" s="1">
        <v>1</v>
      </c>
      <c r="K728" s="1" t="str" cm="1">
        <f t="array" ref="K728">INDEX('dict-rhythm'!$A$1:$B$43,MATCH(TRUE,EXACT(J728,'dict-rhythm'!$A$1:$A$43),0),2)</f>
        <v>16</v>
      </c>
      <c r="L728" s="1" t="str">
        <f>_xlfn.IFNA(VLOOKUP(K728,'dict-rhythm'!$B$1:$C$53,2,0),K728)</f>
        <v>semiquaver</v>
      </c>
      <c r="M728" s="22"/>
      <c r="N728" s="22"/>
      <c r="O728" t="str">
        <f>IF(RIGHT($O$1,1)="#",VLOOKUP(D728,'dict-pitch'!$A$1:$C$50,2,0),VLOOKUP(D728,'dict-pitch'!$A$1:$C$50,3,0))</f>
        <v>D5</v>
      </c>
      <c r="P728" t="b">
        <f>OR(EXACT(E728,O728),EXACT(E728,VLOOKUP(D728,'dict-pitch'!$A$1:$D$50,3,0)),EXACT(E728,VLOOKUP(D728,'dict-pitch'!$A$1:$D$50,4,0)))</f>
        <v>1</v>
      </c>
    </row>
    <row r="729" spans="1:16" x14ac:dyDescent="0.25">
      <c r="A729">
        <v>846</v>
      </c>
      <c r="B729" s="85">
        <v>4</v>
      </c>
      <c r="C729" s="1">
        <f t="shared" si="33"/>
        <v>19</v>
      </c>
      <c r="D729" s="1">
        <v>74</v>
      </c>
      <c r="E729" s="1" t="s">
        <v>136</v>
      </c>
      <c r="F729" s="1">
        <v>1</v>
      </c>
      <c r="G729" s="1">
        <v>296</v>
      </c>
      <c r="H729" s="80">
        <f t="shared" si="34"/>
        <v>19.5</v>
      </c>
      <c r="I729" s="80">
        <f t="shared" si="35"/>
        <v>0.125</v>
      </c>
      <c r="J729" s="1">
        <v>2</v>
      </c>
      <c r="K729" s="1" t="str" cm="1">
        <f t="array" ref="K729">INDEX('dict-rhythm'!$A$1:$B$43,MATCH(TRUE,EXACT(J729,'dict-rhythm'!$A$1:$A$43),0),2)</f>
        <v>8</v>
      </c>
      <c r="L729" s="1" t="str">
        <f>_xlfn.IFNA(VLOOKUP(K729,'dict-rhythm'!$B$1:$C$53,2,0),K729)</f>
        <v>quaver note</v>
      </c>
      <c r="M729" s="22"/>
      <c r="N729" s="22"/>
      <c r="O729" t="str">
        <f>IF(RIGHT($O$1,1)="#",VLOOKUP(D729,'dict-pitch'!$A$1:$C$50,2,0),VLOOKUP(D729,'dict-pitch'!$A$1:$C$50,3,0))</f>
        <v>D5</v>
      </c>
      <c r="P729" t="b">
        <f>OR(EXACT(E729,O729),EXACT(E729,VLOOKUP(D729,'dict-pitch'!$A$1:$D$50,3,0)),EXACT(E729,VLOOKUP(D729,'dict-pitch'!$A$1:$D$50,4,0)))</f>
        <v>1</v>
      </c>
    </row>
    <row r="730" spans="1:16" x14ac:dyDescent="0.25">
      <c r="A730">
        <v>846</v>
      </c>
      <c r="B730" s="85">
        <v>4</v>
      </c>
      <c r="C730" s="1">
        <f t="shared" si="33"/>
        <v>19</v>
      </c>
      <c r="D730" s="1">
        <v>0</v>
      </c>
      <c r="E730" s="1" t="s">
        <v>108</v>
      </c>
      <c r="F730" s="1">
        <v>0</v>
      </c>
      <c r="G730" s="1">
        <v>298</v>
      </c>
      <c r="H730" s="80">
        <f t="shared" si="34"/>
        <v>19.625</v>
      </c>
      <c r="I730" s="80">
        <f t="shared" si="35"/>
        <v>0.125</v>
      </c>
      <c r="J730" s="1">
        <v>2</v>
      </c>
      <c r="K730" s="1" t="str" cm="1">
        <f t="array" ref="K730">INDEX('dict-rhythm'!$A$1:$B$43,MATCH(TRUE,EXACT(J730,'dict-rhythm'!$A$1:$A$43),0),2)</f>
        <v>8</v>
      </c>
      <c r="L730" s="1" t="str">
        <f>_xlfn.IFNA(VLOOKUP(K730,'dict-rhythm'!$B$1:$C$53,2,0),K730)</f>
        <v>quaver note</v>
      </c>
      <c r="M730" s="20"/>
      <c r="N730" s="20"/>
      <c r="O730" t="str">
        <f>IF(RIGHT($O$1,1)="#",VLOOKUP(D730,'dict-pitch'!$A$1:$C$50,2,0),VLOOKUP(D730,'dict-pitch'!$A$1:$C$50,3,0))</f>
        <v>r</v>
      </c>
      <c r="P730" t="b">
        <f>OR(EXACT(E730,O730),EXACT(E730,VLOOKUP(D730,'dict-pitch'!$A$1:$D$50,3,0)),EXACT(E730,VLOOKUP(D730,'dict-pitch'!$A$1:$D$50,4,0)))</f>
        <v>1</v>
      </c>
    </row>
    <row r="731" spans="1:16" x14ac:dyDescent="0.25">
      <c r="A731">
        <v>846</v>
      </c>
      <c r="B731" s="85">
        <v>4</v>
      </c>
      <c r="C731" s="1">
        <f t="shared" si="33"/>
        <v>19</v>
      </c>
      <c r="D731" s="1">
        <v>0</v>
      </c>
      <c r="E731" s="1" t="s">
        <v>108</v>
      </c>
      <c r="F731" s="1">
        <v>0</v>
      </c>
      <c r="G731" s="1">
        <v>300</v>
      </c>
      <c r="H731" s="80">
        <f t="shared" si="34"/>
        <v>19.75</v>
      </c>
      <c r="I731" s="80">
        <f t="shared" si="35"/>
        <v>0.25</v>
      </c>
      <c r="J731" s="1">
        <v>4</v>
      </c>
      <c r="K731" s="1" t="str" cm="1">
        <f t="array" ref="K731">INDEX('dict-rhythm'!$A$1:$B$43,MATCH(TRUE,EXACT(J731,'dict-rhythm'!$A$1:$A$43),0),2)</f>
        <v>4</v>
      </c>
      <c r="L731" s="1" t="str">
        <f>_xlfn.IFNA(VLOOKUP(K731,'dict-rhythm'!$B$1:$C$53,2,0),K731)</f>
        <v>crotchet</v>
      </c>
      <c r="M731" s="25"/>
      <c r="N731" s="25"/>
      <c r="O731" t="str">
        <f>IF(RIGHT($O$1,1)="#",VLOOKUP(D731,'dict-pitch'!$A$1:$C$50,2,0),VLOOKUP(D731,'dict-pitch'!$A$1:$C$50,3,0))</f>
        <v>r</v>
      </c>
      <c r="P731" t="b">
        <f>OR(EXACT(E731,O731),EXACT(E731,VLOOKUP(D731,'dict-pitch'!$A$1:$D$50,3,0)),EXACT(E731,VLOOKUP(D731,'dict-pitch'!$A$1:$D$50,4,0)))</f>
        <v>1</v>
      </c>
    </row>
    <row r="732" spans="1:16" x14ac:dyDescent="0.25">
      <c r="A732">
        <v>846</v>
      </c>
      <c r="B732" s="85">
        <v>4</v>
      </c>
      <c r="C732" s="1">
        <f t="shared" si="33"/>
        <v>20</v>
      </c>
      <c r="D732" s="1">
        <v>0</v>
      </c>
      <c r="E732" s="1" t="s">
        <v>108</v>
      </c>
      <c r="F732" s="1">
        <v>0</v>
      </c>
      <c r="G732" s="1">
        <v>304</v>
      </c>
      <c r="H732" s="80">
        <f t="shared" si="34"/>
        <v>20</v>
      </c>
      <c r="I732" s="80">
        <f t="shared" si="35"/>
        <v>0.5</v>
      </c>
      <c r="J732" s="1">
        <v>8</v>
      </c>
      <c r="K732" s="1" t="str" cm="1">
        <f t="array" ref="K732">INDEX('dict-rhythm'!$A$1:$B$43,MATCH(TRUE,EXACT(J732,'dict-rhythm'!$A$1:$A$43),0),2)</f>
        <v>2</v>
      </c>
      <c r="L732" s="1" t="str">
        <f>_xlfn.IFNA(VLOOKUP(K732,'dict-rhythm'!$B$1:$C$53,2,0),K732)</f>
        <v>minim</v>
      </c>
      <c r="M732" s="19"/>
      <c r="N732" s="19"/>
      <c r="O732" t="str">
        <f>IF(RIGHT($O$1,1)="#",VLOOKUP(D732,'dict-pitch'!$A$1:$C$50,2,0),VLOOKUP(D732,'dict-pitch'!$A$1:$C$50,3,0))</f>
        <v>r</v>
      </c>
      <c r="P732" t="b">
        <f>OR(EXACT(E732,O732),EXACT(E732,VLOOKUP(D732,'dict-pitch'!$A$1:$D$50,3,0)),EXACT(E732,VLOOKUP(D732,'dict-pitch'!$A$1:$D$50,4,0)))</f>
        <v>1</v>
      </c>
    </row>
    <row r="733" spans="1:16" x14ac:dyDescent="0.25">
      <c r="A733">
        <v>846</v>
      </c>
      <c r="B733" s="85">
        <v>4</v>
      </c>
      <c r="C733" s="1">
        <f t="shared" si="33"/>
        <v>20</v>
      </c>
      <c r="D733" s="1">
        <v>0</v>
      </c>
      <c r="E733" s="1" t="s">
        <v>108</v>
      </c>
      <c r="F733" s="1">
        <v>0</v>
      </c>
      <c r="G733" s="1">
        <v>312</v>
      </c>
      <c r="H733" s="80">
        <f t="shared" si="34"/>
        <v>20.5</v>
      </c>
      <c r="I733" s="80">
        <f t="shared" si="35"/>
        <v>0.25</v>
      </c>
      <c r="J733" s="1">
        <v>4</v>
      </c>
      <c r="K733" s="1" t="str" cm="1">
        <f t="array" ref="K733">INDEX('dict-rhythm'!$A$1:$B$43,MATCH(TRUE,EXACT(J733,'dict-rhythm'!$A$1:$A$43),0),2)</f>
        <v>4</v>
      </c>
      <c r="L733" s="1" t="str">
        <f>_xlfn.IFNA(VLOOKUP(K733,'dict-rhythm'!$B$1:$C$53,2,0),K733)</f>
        <v>crotchet</v>
      </c>
      <c r="M733" s="20"/>
      <c r="N733" s="20"/>
      <c r="O733" t="str">
        <f>IF(RIGHT($O$1,1)="#",VLOOKUP(D733,'dict-pitch'!$A$1:$C$50,2,0),VLOOKUP(D733,'dict-pitch'!$A$1:$C$50,3,0))</f>
        <v>r</v>
      </c>
      <c r="P733" t="b">
        <f>OR(EXACT(E733,O733),EXACT(E733,VLOOKUP(D733,'dict-pitch'!$A$1:$D$50,3,0)),EXACT(E733,VLOOKUP(D733,'dict-pitch'!$A$1:$D$50,4,0)))</f>
        <v>1</v>
      </c>
    </row>
    <row r="734" spans="1:16" x14ac:dyDescent="0.25">
      <c r="A734">
        <v>846</v>
      </c>
      <c r="B734" s="85">
        <v>4</v>
      </c>
      <c r="C734" s="1">
        <f t="shared" si="33"/>
        <v>20</v>
      </c>
      <c r="D734" s="1">
        <v>0</v>
      </c>
      <c r="E734" s="1" t="s">
        <v>108</v>
      </c>
      <c r="F734" s="1">
        <v>0</v>
      </c>
      <c r="G734" s="1">
        <v>316</v>
      </c>
      <c r="H734" s="80">
        <f t="shared" si="34"/>
        <v>20.75</v>
      </c>
      <c r="I734" s="80">
        <f t="shared" si="35"/>
        <v>0.125</v>
      </c>
      <c r="J734" s="1">
        <v>2</v>
      </c>
      <c r="K734" s="1" t="str" cm="1">
        <f t="array" ref="K734">INDEX('dict-rhythm'!$A$1:$B$43,MATCH(TRUE,EXACT(J734,'dict-rhythm'!$A$1:$A$43),0),2)</f>
        <v>8</v>
      </c>
      <c r="L734" s="1" t="str">
        <f>_xlfn.IFNA(VLOOKUP(K734,'dict-rhythm'!$B$1:$C$53,2,0),K734)</f>
        <v>quaver note</v>
      </c>
      <c r="M734" s="20"/>
      <c r="N734" s="20"/>
      <c r="O734" t="str">
        <f>IF(RIGHT($O$1,1)="#",VLOOKUP(D734,'dict-pitch'!$A$1:$C$50,2,0),VLOOKUP(D734,'dict-pitch'!$A$1:$C$50,3,0))</f>
        <v>r</v>
      </c>
      <c r="P734" t="b">
        <f>OR(EXACT(E734,O734),EXACT(E734,VLOOKUP(D734,'dict-pitch'!$A$1:$D$50,3,0)),EXACT(E734,VLOOKUP(D734,'dict-pitch'!$A$1:$D$50,4,0)))</f>
        <v>1</v>
      </c>
    </row>
    <row r="735" spans="1:16" x14ac:dyDescent="0.25">
      <c r="A735">
        <v>846</v>
      </c>
      <c r="B735" s="85">
        <v>4</v>
      </c>
      <c r="C735" s="1">
        <f t="shared" si="33"/>
        <v>20</v>
      </c>
      <c r="D735" s="1">
        <v>67</v>
      </c>
      <c r="E735" s="1" t="s">
        <v>132</v>
      </c>
      <c r="F735" s="1">
        <v>-5</v>
      </c>
      <c r="G735" s="1">
        <v>318</v>
      </c>
      <c r="H735" s="80">
        <f t="shared" si="34"/>
        <v>20.875</v>
      </c>
      <c r="I735" s="80">
        <f t="shared" si="35"/>
        <v>0.125</v>
      </c>
      <c r="J735" s="1">
        <v>2</v>
      </c>
      <c r="K735" s="1" t="str" cm="1">
        <f t="array" ref="K735">INDEX('dict-rhythm'!$A$1:$B$43,MATCH(TRUE,EXACT(J735,'dict-rhythm'!$A$1:$A$43),0),2)</f>
        <v>8</v>
      </c>
      <c r="L735" s="1" t="str">
        <f>_xlfn.IFNA(VLOOKUP(K735,'dict-rhythm'!$B$1:$C$53,2,0),K735)</f>
        <v>quaver note</v>
      </c>
      <c r="M735" s="21" t="s">
        <v>7</v>
      </c>
      <c r="N735" s="21" t="s">
        <v>7</v>
      </c>
      <c r="O735" t="str">
        <f>IF(RIGHT($O$1,1)="#",VLOOKUP(D735,'dict-pitch'!$A$1:$C$50,2,0),VLOOKUP(D735,'dict-pitch'!$A$1:$C$50,3,0))</f>
        <v>G4</v>
      </c>
      <c r="P735" t="b">
        <f>OR(EXACT(E735,O735),EXACT(E735,VLOOKUP(D735,'dict-pitch'!$A$1:$D$50,3,0)),EXACT(E735,VLOOKUP(D735,'dict-pitch'!$A$1:$D$50,4,0)))</f>
        <v>1</v>
      </c>
    </row>
    <row r="736" spans="1:16" x14ac:dyDescent="0.25">
      <c r="A736">
        <v>846</v>
      </c>
      <c r="B736" s="85">
        <v>4</v>
      </c>
      <c r="C736" s="1">
        <f t="shared" si="33"/>
        <v>21</v>
      </c>
      <c r="D736" s="1">
        <v>69</v>
      </c>
      <c r="E736" s="1" t="s">
        <v>133</v>
      </c>
      <c r="F736" s="1">
        <v>2</v>
      </c>
      <c r="G736" s="1">
        <v>320</v>
      </c>
      <c r="H736" s="80">
        <f t="shared" si="34"/>
        <v>21</v>
      </c>
      <c r="I736" s="80">
        <f t="shared" si="35"/>
        <v>0.125</v>
      </c>
      <c r="J736" s="1">
        <v>2</v>
      </c>
      <c r="K736" s="1" t="str" cm="1">
        <f t="array" ref="K736">INDEX('dict-rhythm'!$A$1:$B$43,MATCH(TRUE,EXACT(J736,'dict-rhythm'!$A$1:$A$43),0),2)</f>
        <v>8</v>
      </c>
      <c r="L736" s="1" t="str">
        <f>_xlfn.IFNA(VLOOKUP(K736,'dict-rhythm'!$B$1:$C$53,2,0),K736)</f>
        <v>quaver note</v>
      </c>
      <c r="M736" s="21" t="s">
        <v>7</v>
      </c>
      <c r="N736" s="21" t="s">
        <v>7</v>
      </c>
      <c r="O736" t="str">
        <f>IF(RIGHT($O$1,1)="#",VLOOKUP(D736,'dict-pitch'!$A$1:$C$50,2,0),VLOOKUP(D736,'dict-pitch'!$A$1:$C$50,3,0))</f>
        <v>A4</v>
      </c>
      <c r="P736" t="b">
        <f>OR(EXACT(E736,O736),EXACT(E736,VLOOKUP(D736,'dict-pitch'!$A$1:$D$50,3,0)),EXACT(E736,VLOOKUP(D736,'dict-pitch'!$A$1:$D$50,4,0)))</f>
        <v>1</v>
      </c>
    </row>
    <row r="737" spans="1:16" x14ac:dyDescent="0.25">
      <c r="A737">
        <v>846</v>
      </c>
      <c r="B737" s="85">
        <v>4</v>
      </c>
      <c r="C737" s="1">
        <f t="shared" si="33"/>
        <v>21</v>
      </c>
      <c r="D737" s="1">
        <v>71</v>
      </c>
      <c r="E737" s="1" t="s">
        <v>134</v>
      </c>
      <c r="F737" s="1">
        <v>2</v>
      </c>
      <c r="G737" s="1">
        <v>322</v>
      </c>
      <c r="H737" s="80">
        <f t="shared" si="34"/>
        <v>21.125</v>
      </c>
      <c r="I737" s="80">
        <f t="shared" si="35"/>
        <v>0.125</v>
      </c>
      <c r="J737" s="1">
        <v>2</v>
      </c>
      <c r="K737" s="1" t="str" cm="1">
        <f t="array" ref="K737">INDEX('dict-rhythm'!$A$1:$B$43,MATCH(TRUE,EXACT(J737,'dict-rhythm'!$A$1:$A$43),0),2)</f>
        <v>8</v>
      </c>
      <c r="L737" s="1" t="str">
        <f>_xlfn.IFNA(VLOOKUP(K737,'dict-rhythm'!$B$1:$C$53,2,0),K737)</f>
        <v>quaver note</v>
      </c>
      <c r="M737" s="21" t="s">
        <v>7</v>
      </c>
      <c r="N737" s="21" t="s">
        <v>7</v>
      </c>
      <c r="O737" t="str">
        <f>IF(RIGHT($O$1,1)="#",VLOOKUP(D737,'dict-pitch'!$A$1:$C$50,2,0),VLOOKUP(D737,'dict-pitch'!$A$1:$C$50,3,0))</f>
        <v>B4</v>
      </c>
      <c r="P737" t="b">
        <f>OR(EXACT(E737,O737),EXACT(E737,VLOOKUP(D737,'dict-pitch'!$A$1:$D$50,3,0)),EXACT(E737,VLOOKUP(D737,'dict-pitch'!$A$1:$D$50,4,0)))</f>
        <v>1</v>
      </c>
    </row>
    <row r="738" spans="1:16" x14ac:dyDescent="0.25">
      <c r="A738">
        <v>846</v>
      </c>
      <c r="B738" s="85">
        <v>4</v>
      </c>
      <c r="C738" s="1">
        <f t="shared" si="33"/>
        <v>21</v>
      </c>
      <c r="D738" s="1">
        <v>72</v>
      </c>
      <c r="E738" s="1" t="s">
        <v>135</v>
      </c>
      <c r="F738" s="1">
        <v>2</v>
      </c>
      <c r="G738" s="1">
        <v>324</v>
      </c>
      <c r="H738" s="80">
        <f t="shared" si="34"/>
        <v>21.25</v>
      </c>
      <c r="I738" s="80">
        <f t="shared" si="35"/>
        <v>0.1875</v>
      </c>
      <c r="J738" s="1">
        <v>3</v>
      </c>
      <c r="K738" s="1" t="str" cm="1">
        <f t="array" ref="K738">INDEX('dict-rhythm'!$A$1:$B$43,MATCH(TRUE,EXACT(J738,'dict-rhythm'!$A$1:$A$43),0),2)</f>
        <v>8.</v>
      </c>
      <c r="L738" s="1" t="str">
        <f>_xlfn.IFNA(VLOOKUP(K738,'dict-rhythm'!$B$1:$C$53,2,0),K738)</f>
        <v>dotted quaver</v>
      </c>
      <c r="M738" s="21" t="s">
        <v>7</v>
      </c>
      <c r="N738" s="21" t="s">
        <v>7</v>
      </c>
      <c r="O738" t="str">
        <f>IF(RIGHT($O$1,1)="#",VLOOKUP(D738,'dict-pitch'!$A$1:$C$50,2,0),VLOOKUP(D738,'dict-pitch'!$A$1:$C$50,3,0))</f>
        <v>C5</v>
      </c>
      <c r="P738" t="b">
        <f>OR(EXACT(E738,O738),EXACT(E738,VLOOKUP(D738,'dict-pitch'!$A$1:$D$50,3,0)),EXACT(E738,VLOOKUP(D738,'dict-pitch'!$A$1:$D$50,4,0)))</f>
        <v>1</v>
      </c>
    </row>
    <row r="739" spans="1:16" x14ac:dyDescent="0.25">
      <c r="A739">
        <v>846</v>
      </c>
      <c r="B739" s="85">
        <v>4</v>
      </c>
      <c r="C739" s="1">
        <f t="shared" si="33"/>
        <v>21</v>
      </c>
      <c r="D739" s="1">
        <v>74</v>
      </c>
      <c r="E739" s="1" t="s">
        <v>136</v>
      </c>
      <c r="F739" s="1">
        <v>2</v>
      </c>
      <c r="G739" s="1">
        <v>327</v>
      </c>
      <c r="H739" s="80">
        <f t="shared" si="34"/>
        <v>21.4375</v>
      </c>
      <c r="I739" s="80">
        <f t="shared" si="35"/>
        <v>3.125E-2</v>
      </c>
      <c r="J739" s="1">
        <v>0.5</v>
      </c>
      <c r="K739" s="1" t="str" cm="1">
        <f t="array" ref="K739">INDEX('dict-rhythm'!$A$1:$B$43,MATCH(TRUE,EXACT(J739,'dict-rhythm'!$A$1:$A$43),0),2)</f>
        <v>32</v>
      </c>
      <c r="L739" s="1" t="str">
        <f>_xlfn.IFNA(VLOOKUP(K739,'dict-rhythm'!$B$1:$C$53,2,0),K739)</f>
        <v>demisemiquaver</v>
      </c>
      <c r="M739" s="21" t="s">
        <v>7</v>
      </c>
      <c r="N739" s="21" t="s">
        <v>7</v>
      </c>
      <c r="O739" t="str">
        <f>IF(RIGHT($O$1,1)="#",VLOOKUP(D739,'dict-pitch'!$A$1:$C$50,2,0),VLOOKUP(D739,'dict-pitch'!$A$1:$C$50,3,0))</f>
        <v>D5</v>
      </c>
      <c r="P739" t="b">
        <f>OR(EXACT(E739,O739),EXACT(E739,VLOOKUP(D739,'dict-pitch'!$A$1:$D$50,3,0)),EXACT(E739,VLOOKUP(D739,'dict-pitch'!$A$1:$D$50,4,0)))</f>
        <v>1</v>
      </c>
    </row>
    <row r="740" spans="1:16" x14ac:dyDescent="0.25">
      <c r="A740">
        <v>846</v>
      </c>
      <c r="B740" s="85">
        <v>4</v>
      </c>
      <c r="C740" s="1">
        <f t="shared" si="33"/>
        <v>21</v>
      </c>
      <c r="D740" s="1">
        <v>72</v>
      </c>
      <c r="E740" s="1" t="s">
        <v>135</v>
      </c>
      <c r="F740" s="1">
        <v>-2</v>
      </c>
      <c r="G740" s="1">
        <v>327.5</v>
      </c>
      <c r="H740" s="80">
        <f t="shared" si="34"/>
        <v>21.46875</v>
      </c>
      <c r="I740" s="80">
        <f t="shared" si="35"/>
        <v>3.125E-2</v>
      </c>
      <c r="J740" s="1">
        <v>0.5</v>
      </c>
      <c r="K740" s="1" t="str" cm="1">
        <f t="array" ref="K740">INDEX('dict-rhythm'!$A$1:$B$43,MATCH(TRUE,EXACT(J740,'dict-rhythm'!$A$1:$A$43),0),2)</f>
        <v>32</v>
      </c>
      <c r="L740" s="1" t="str">
        <f>_xlfn.IFNA(VLOOKUP(K740,'dict-rhythm'!$B$1:$C$53,2,0),K740)</f>
        <v>demisemiquaver</v>
      </c>
      <c r="M740" s="21" t="s">
        <v>7</v>
      </c>
      <c r="N740" s="21" t="s">
        <v>7</v>
      </c>
      <c r="O740" t="str">
        <f>IF(RIGHT($O$1,1)="#",VLOOKUP(D740,'dict-pitch'!$A$1:$C$50,2,0),VLOOKUP(D740,'dict-pitch'!$A$1:$C$50,3,0))</f>
        <v>C5</v>
      </c>
      <c r="P740" t="b">
        <f>OR(EXACT(E740,O740),EXACT(E740,VLOOKUP(D740,'dict-pitch'!$A$1:$D$50,3,0)),EXACT(E740,VLOOKUP(D740,'dict-pitch'!$A$1:$D$50,4,0)))</f>
        <v>1</v>
      </c>
    </row>
    <row r="741" spans="1:16" x14ac:dyDescent="0.25">
      <c r="A741">
        <v>846</v>
      </c>
      <c r="B741" s="85">
        <v>4</v>
      </c>
      <c r="C741" s="1">
        <f t="shared" si="33"/>
        <v>21</v>
      </c>
      <c r="D741" s="1">
        <v>71</v>
      </c>
      <c r="E741" s="1" t="s">
        <v>134</v>
      </c>
      <c r="F741" s="1">
        <v>-2</v>
      </c>
      <c r="G741" s="1">
        <v>328</v>
      </c>
      <c r="H741" s="80">
        <f t="shared" si="34"/>
        <v>21.5</v>
      </c>
      <c r="I741" s="80">
        <f t="shared" si="35"/>
        <v>0.125</v>
      </c>
      <c r="J741" s="1">
        <v>2</v>
      </c>
      <c r="K741" s="1" t="str" cm="1">
        <f t="array" ref="K741">INDEX('dict-rhythm'!$A$1:$B$43,MATCH(TRUE,EXACT(J741,'dict-rhythm'!$A$1:$A$43),0),2)</f>
        <v>8</v>
      </c>
      <c r="L741" s="1" t="str">
        <f>_xlfn.IFNA(VLOOKUP(K741,'dict-rhythm'!$B$1:$C$53,2,0),K741)</f>
        <v>quaver note</v>
      </c>
      <c r="M741" s="21" t="s">
        <v>7</v>
      </c>
      <c r="N741" s="21" t="s">
        <v>7</v>
      </c>
      <c r="O741" t="str">
        <f>IF(RIGHT($O$1,1)="#",VLOOKUP(D741,'dict-pitch'!$A$1:$C$50,2,0),VLOOKUP(D741,'dict-pitch'!$A$1:$C$50,3,0))</f>
        <v>B4</v>
      </c>
      <c r="P741" t="b">
        <f>OR(EXACT(E741,O741),EXACT(E741,VLOOKUP(D741,'dict-pitch'!$A$1:$D$50,3,0)),EXACT(E741,VLOOKUP(D741,'dict-pitch'!$A$1:$D$50,4,0)))</f>
        <v>1</v>
      </c>
    </row>
    <row r="742" spans="1:16" x14ac:dyDescent="0.25">
      <c r="A742">
        <v>846</v>
      </c>
      <c r="B742" s="85">
        <v>4</v>
      </c>
      <c r="C742" s="1">
        <f t="shared" si="33"/>
        <v>21</v>
      </c>
      <c r="D742" s="1">
        <v>76</v>
      </c>
      <c r="E742" s="1" t="s">
        <v>137</v>
      </c>
      <c r="F742" s="1">
        <v>4</v>
      </c>
      <c r="G742" s="1">
        <v>330</v>
      </c>
      <c r="H742" s="80">
        <f t="shared" si="34"/>
        <v>21.625</v>
      </c>
      <c r="I742" s="80">
        <f t="shared" si="35"/>
        <v>0.125</v>
      </c>
      <c r="J742" s="1">
        <v>2</v>
      </c>
      <c r="K742" s="1" t="str" cm="1">
        <f t="array" ref="K742">INDEX('dict-rhythm'!$A$1:$B$43,MATCH(TRUE,EXACT(J742,'dict-rhythm'!$A$1:$A$43),0),2)</f>
        <v>8</v>
      </c>
      <c r="L742" s="1" t="str">
        <f>_xlfn.IFNA(VLOOKUP(K742,'dict-rhythm'!$B$1:$C$53,2,0),K742)</f>
        <v>quaver note</v>
      </c>
      <c r="M742" s="21" t="s">
        <v>7</v>
      </c>
      <c r="N742" s="21" t="s">
        <v>7</v>
      </c>
      <c r="O742" t="str">
        <f>IF(RIGHT($O$1,1)="#",VLOOKUP(D742,'dict-pitch'!$A$1:$C$50,2,0),VLOOKUP(D742,'dict-pitch'!$A$1:$C$50,3,0))</f>
        <v>E5</v>
      </c>
      <c r="P742" t="b">
        <f>OR(EXACT(E742,O742),EXACT(E742,VLOOKUP(D742,'dict-pitch'!$A$1:$D$50,3,0)),EXACT(E742,VLOOKUP(D742,'dict-pitch'!$A$1:$D$50,4,0)))</f>
        <v>1</v>
      </c>
    </row>
    <row r="743" spans="1:16" x14ac:dyDescent="0.25">
      <c r="A743">
        <v>846</v>
      </c>
      <c r="B743" s="85">
        <v>4</v>
      </c>
      <c r="C743" s="1">
        <f t="shared" si="33"/>
        <v>21</v>
      </c>
      <c r="D743" s="1">
        <v>69</v>
      </c>
      <c r="E743" s="1" t="s">
        <v>133</v>
      </c>
      <c r="F743" s="1">
        <v>-5</v>
      </c>
      <c r="G743" s="1">
        <v>332</v>
      </c>
      <c r="H743" s="80">
        <f t="shared" si="34"/>
        <v>21.75</v>
      </c>
      <c r="I743" s="80">
        <f t="shared" si="35"/>
        <v>0.125</v>
      </c>
      <c r="J743" s="1">
        <v>2</v>
      </c>
      <c r="K743" s="1" t="str" cm="1">
        <f t="array" ref="K743">INDEX('dict-rhythm'!$A$1:$B$43,MATCH(TRUE,EXACT(J743,'dict-rhythm'!$A$1:$A$43),0),2)</f>
        <v>8</v>
      </c>
      <c r="L743" s="1" t="str">
        <f>_xlfn.IFNA(VLOOKUP(K743,'dict-rhythm'!$B$1:$C$53,2,0),K743)</f>
        <v>quaver note</v>
      </c>
      <c r="M743" s="21" t="s">
        <v>7</v>
      </c>
      <c r="N743" s="21" t="s">
        <v>7</v>
      </c>
      <c r="O743" t="str">
        <f>IF(RIGHT($O$1,1)="#",VLOOKUP(D743,'dict-pitch'!$A$1:$C$50,2,0),VLOOKUP(D743,'dict-pitch'!$A$1:$C$50,3,0))</f>
        <v>A4</v>
      </c>
      <c r="P743" t="b">
        <f>OR(EXACT(E743,O743),EXACT(E743,VLOOKUP(D743,'dict-pitch'!$A$1:$D$50,3,0)),EXACT(E743,VLOOKUP(D743,'dict-pitch'!$A$1:$D$50,4,0)))</f>
        <v>1</v>
      </c>
    </row>
    <row r="744" spans="1:16" x14ac:dyDescent="0.25">
      <c r="A744">
        <v>846</v>
      </c>
      <c r="B744" s="85">
        <v>4</v>
      </c>
      <c r="C744" s="1">
        <f t="shared" si="33"/>
        <v>21</v>
      </c>
      <c r="D744" s="1">
        <v>74</v>
      </c>
      <c r="E744" s="1" t="s">
        <v>136</v>
      </c>
      <c r="F744" s="1">
        <v>4</v>
      </c>
      <c r="G744" s="1">
        <v>334</v>
      </c>
      <c r="H744" s="80">
        <f t="shared" si="34"/>
        <v>21.875</v>
      </c>
      <c r="I744" s="80">
        <f t="shared" si="35"/>
        <v>0.1875</v>
      </c>
      <c r="J744" s="1">
        <v>3</v>
      </c>
      <c r="K744" s="1" t="str" cm="1">
        <f t="array" ref="K744">INDEX('dict-rhythm'!$A$1:$B$43,MATCH(TRUE,EXACT(J744,'dict-rhythm'!$A$1:$A$43),0),2)</f>
        <v>8.</v>
      </c>
      <c r="L744" s="1" t="str">
        <f>_xlfn.IFNA(VLOOKUP(K744,'dict-rhythm'!$B$1:$C$53,2,0),K744)</f>
        <v>dotted quaver</v>
      </c>
      <c r="M744" s="21" t="s">
        <v>7</v>
      </c>
      <c r="N744" s="21" t="s">
        <v>7</v>
      </c>
      <c r="O744" t="str">
        <f>IF(RIGHT($O$1,1)="#",VLOOKUP(D744,'dict-pitch'!$A$1:$C$50,2,0),VLOOKUP(D744,'dict-pitch'!$A$1:$C$50,3,0))</f>
        <v>D5</v>
      </c>
      <c r="P744" t="b">
        <f>OR(EXACT(E744,O744),EXACT(E744,VLOOKUP(D744,'dict-pitch'!$A$1:$D$50,3,0)),EXACT(E744,VLOOKUP(D744,'dict-pitch'!$A$1:$D$50,4,0)))</f>
        <v>1</v>
      </c>
    </row>
    <row r="745" spans="1:16" x14ac:dyDescent="0.25">
      <c r="A745">
        <v>846</v>
      </c>
      <c r="B745" s="85">
        <v>4</v>
      </c>
      <c r="C745" s="1">
        <f t="shared" si="33"/>
        <v>22</v>
      </c>
      <c r="D745" s="1">
        <v>76</v>
      </c>
      <c r="E745" s="1" t="s">
        <v>137</v>
      </c>
      <c r="F745" s="1">
        <v>2</v>
      </c>
      <c r="G745" s="1">
        <v>337</v>
      </c>
      <c r="H745" s="80">
        <f t="shared" si="34"/>
        <v>22.0625</v>
      </c>
      <c r="I745" s="80">
        <f t="shared" si="35"/>
        <v>6.25E-2</v>
      </c>
      <c r="J745" s="1">
        <v>1</v>
      </c>
      <c r="K745" s="1" t="str" cm="1">
        <f t="array" ref="K745">INDEX('dict-rhythm'!$A$1:$B$43,MATCH(TRUE,EXACT(J745,'dict-rhythm'!$A$1:$A$43),0),2)</f>
        <v>16</v>
      </c>
      <c r="L745" s="1" t="str">
        <f>_xlfn.IFNA(VLOOKUP(K745,'dict-rhythm'!$B$1:$C$53,2,0),K745)</f>
        <v>semiquaver</v>
      </c>
      <c r="M745" s="21" t="s">
        <v>7</v>
      </c>
      <c r="N745" s="21" t="s">
        <v>7</v>
      </c>
      <c r="O745" t="str">
        <f>IF(RIGHT($O$1,1)="#",VLOOKUP(D745,'dict-pitch'!$A$1:$C$50,2,0),VLOOKUP(D745,'dict-pitch'!$A$1:$C$50,3,0))</f>
        <v>E5</v>
      </c>
      <c r="P745" t="b">
        <f>OR(EXACT(E745,O745),EXACT(E745,VLOOKUP(D745,'dict-pitch'!$A$1:$D$50,3,0)),EXACT(E745,VLOOKUP(D745,'dict-pitch'!$A$1:$D$50,4,0)))</f>
        <v>1</v>
      </c>
    </row>
    <row r="746" spans="1:16" x14ac:dyDescent="0.25">
      <c r="A746">
        <v>846</v>
      </c>
      <c r="B746" s="85">
        <v>4</v>
      </c>
      <c r="C746" s="1">
        <f t="shared" si="33"/>
        <v>22</v>
      </c>
      <c r="D746" s="1">
        <v>74</v>
      </c>
      <c r="E746" s="1" t="s">
        <v>136</v>
      </c>
      <c r="F746" s="1">
        <v>-2</v>
      </c>
      <c r="G746" s="1">
        <v>338</v>
      </c>
      <c r="H746" s="80">
        <f t="shared" si="34"/>
        <v>22.125</v>
      </c>
      <c r="I746" s="80">
        <f t="shared" si="35"/>
        <v>6.25E-2</v>
      </c>
      <c r="J746" s="1">
        <v>1</v>
      </c>
      <c r="K746" s="1" t="str" cm="1">
        <f t="array" ref="K746">INDEX('dict-rhythm'!$A$1:$B$43,MATCH(TRUE,EXACT(J746,'dict-rhythm'!$A$1:$A$43),0),2)</f>
        <v>16</v>
      </c>
      <c r="L746" s="1" t="str">
        <f>_xlfn.IFNA(VLOOKUP(K746,'dict-rhythm'!$B$1:$C$53,2,0),K746)</f>
        <v>semiquaver</v>
      </c>
      <c r="M746" s="21" t="s">
        <v>7</v>
      </c>
      <c r="N746" s="21" t="s">
        <v>7</v>
      </c>
      <c r="O746" t="str">
        <f>IF(RIGHT($O$1,1)="#",VLOOKUP(D746,'dict-pitch'!$A$1:$C$50,2,0),VLOOKUP(D746,'dict-pitch'!$A$1:$C$50,3,0))</f>
        <v>D5</v>
      </c>
      <c r="P746" t="b">
        <f>OR(EXACT(E746,O746),EXACT(E746,VLOOKUP(D746,'dict-pitch'!$A$1:$D$50,3,0)),EXACT(E746,VLOOKUP(D746,'dict-pitch'!$A$1:$D$50,4,0)))</f>
        <v>1</v>
      </c>
    </row>
    <row r="747" spans="1:16" x14ac:dyDescent="0.25">
      <c r="A747">
        <v>846</v>
      </c>
      <c r="B747" s="85">
        <v>4</v>
      </c>
      <c r="C747" s="1">
        <f t="shared" si="33"/>
        <v>22</v>
      </c>
      <c r="D747" s="1">
        <v>72</v>
      </c>
      <c r="E747" s="1" t="s">
        <v>135</v>
      </c>
      <c r="F747" s="1">
        <v>-2</v>
      </c>
      <c r="G747" s="1">
        <v>339</v>
      </c>
      <c r="H747" s="80">
        <f t="shared" si="34"/>
        <v>22.1875</v>
      </c>
      <c r="I747" s="80">
        <f t="shared" si="35"/>
        <v>6.25E-2</v>
      </c>
      <c r="J747" s="1">
        <v>1</v>
      </c>
      <c r="K747" s="1" t="str" cm="1">
        <f t="array" ref="K747">INDEX('dict-rhythm'!$A$1:$B$43,MATCH(TRUE,EXACT(J747,'dict-rhythm'!$A$1:$A$43),0),2)</f>
        <v>16</v>
      </c>
      <c r="L747" s="1" t="str">
        <f>_xlfn.IFNA(VLOOKUP(K747,'dict-rhythm'!$B$1:$C$53,2,0),K747)</f>
        <v>semiquaver</v>
      </c>
      <c r="M747" s="21" t="s">
        <v>7</v>
      </c>
      <c r="N747" s="21" t="s">
        <v>7</v>
      </c>
      <c r="O747" t="str">
        <f>IF(RIGHT($O$1,1)="#",VLOOKUP(D747,'dict-pitch'!$A$1:$C$50,2,0),VLOOKUP(D747,'dict-pitch'!$A$1:$C$50,3,0))</f>
        <v>C5</v>
      </c>
      <c r="P747" t="b">
        <f>OR(EXACT(E747,O747),EXACT(E747,VLOOKUP(D747,'dict-pitch'!$A$1:$D$50,3,0)),EXACT(E747,VLOOKUP(D747,'dict-pitch'!$A$1:$D$50,4,0)))</f>
        <v>1</v>
      </c>
    </row>
    <row r="748" spans="1:16" x14ac:dyDescent="0.25">
      <c r="A748">
        <v>846</v>
      </c>
      <c r="B748" s="85">
        <v>4</v>
      </c>
      <c r="C748" s="1">
        <f t="shared" si="33"/>
        <v>22</v>
      </c>
      <c r="D748" s="1">
        <v>71</v>
      </c>
      <c r="E748" s="1" t="s">
        <v>134</v>
      </c>
      <c r="F748" s="1">
        <v>-2</v>
      </c>
      <c r="G748" s="1">
        <v>340</v>
      </c>
      <c r="H748" s="80">
        <f t="shared" si="34"/>
        <v>22.25</v>
      </c>
      <c r="I748" s="80">
        <f t="shared" si="35"/>
        <v>6.25E-2</v>
      </c>
      <c r="J748" s="1">
        <v>1</v>
      </c>
      <c r="K748" s="1" t="str" cm="1">
        <f t="array" ref="K748">INDEX('dict-rhythm'!$A$1:$B$43,MATCH(TRUE,EXACT(J748,'dict-rhythm'!$A$1:$A$43),0),2)</f>
        <v>16</v>
      </c>
      <c r="L748" s="1" t="str">
        <f>_xlfn.IFNA(VLOOKUP(K748,'dict-rhythm'!$B$1:$C$53,2,0),K748)</f>
        <v>semiquaver</v>
      </c>
      <c r="M748" s="21" t="s">
        <v>7</v>
      </c>
      <c r="N748" s="21" t="s">
        <v>7</v>
      </c>
      <c r="O748" t="str">
        <f>IF(RIGHT($O$1,1)="#",VLOOKUP(D748,'dict-pitch'!$A$1:$C$50,2,0),VLOOKUP(D748,'dict-pitch'!$A$1:$C$50,3,0))</f>
        <v>B4</v>
      </c>
      <c r="P748" t="b">
        <f>OR(EXACT(E748,O748),EXACT(E748,VLOOKUP(D748,'dict-pitch'!$A$1:$D$50,3,0)),EXACT(E748,VLOOKUP(D748,'dict-pitch'!$A$1:$D$50,4,0)))</f>
        <v>1</v>
      </c>
    </row>
    <row r="749" spans="1:16" x14ac:dyDescent="0.25">
      <c r="A749">
        <v>846</v>
      </c>
      <c r="B749" s="85">
        <v>4</v>
      </c>
      <c r="C749" s="1">
        <f t="shared" si="33"/>
        <v>22</v>
      </c>
      <c r="D749" s="1">
        <v>72</v>
      </c>
      <c r="E749" s="1" t="s">
        <v>135</v>
      </c>
      <c r="F749" s="1">
        <v>2</v>
      </c>
      <c r="G749" s="1">
        <v>341</v>
      </c>
      <c r="H749" s="80">
        <f t="shared" si="34"/>
        <v>22.3125</v>
      </c>
      <c r="I749" s="80">
        <f t="shared" si="35"/>
        <v>6.25E-2</v>
      </c>
      <c r="J749" s="1">
        <v>1</v>
      </c>
      <c r="K749" s="1" t="str" cm="1">
        <f t="array" ref="K749">INDEX('dict-rhythm'!$A$1:$B$43,MATCH(TRUE,EXACT(J749,'dict-rhythm'!$A$1:$A$43),0),2)</f>
        <v>16</v>
      </c>
      <c r="L749" s="1" t="str">
        <f>_xlfn.IFNA(VLOOKUP(K749,'dict-rhythm'!$B$1:$C$53,2,0),K749)</f>
        <v>semiquaver</v>
      </c>
      <c r="M749" s="22"/>
      <c r="N749" s="22"/>
      <c r="O749" t="str">
        <f>IF(RIGHT($O$1,1)="#",VLOOKUP(D749,'dict-pitch'!$A$1:$C$50,2,0),VLOOKUP(D749,'dict-pitch'!$A$1:$C$50,3,0))</f>
        <v>C5</v>
      </c>
      <c r="P749" t="b">
        <f>OR(EXACT(E749,O749),EXACT(E749,VLOOKUP(D749,'dict-pitch'!$A$1:$D$50,3,0)),EXACT(E749,VLOOKUP(D749,'dict-pitch'!$A$1:$D$50,4,0)))</f>
        <v>1</v>
      </c>
    </row>
    <row r="750" spans="1:16" x14ac:dyDescent="0.25">
      <c r="A750">
        <v>846</v>
      </c>
      <c r="B750" s="85">
        <v>4</v>
      </c>
      <c r="C750" s="1">
        <f t="shared" si="33"/>
        <v>22</v>
      </c>
      <c r="D750" s="1">
        <v>74</v>
      </c>
      <c r="E750" s="1" t="s">
        <v>136</v>
      </c>
      <c r="F750" s="1">
        <v>2</v>
      </c>
      <c r="G750" s="1">
        <v>342</v>
      </c>
      <c r="H750" s="80">
        <f t="shared" si="34"/>
        <v>22.375</v>
      </c>
      <c r="I750" s="80">
        <f t="shared" si="35"/>
        <v>6.25E-2</v>
      </c>
      <c r="J750" s="1">
        <v>1</v>
      </c>
      <c r="K750" s="1" t="str" cm="1">
        <f t="array" ref="K750">INDEX('dict-rhythm'!$A$1:$B$43,MATCH(TRUE,EXACT(J750,'dict-rhythm'!$A$1:$A$43),0),2)</f>
        <v>16</v>
      </c>
      <c r="L750" s="1" t="str">
        <f>_xlfn.IFNA(VLOOKUP(K750,'dict-rhythm'!$B$1:$C$53,2,0),K750)</f>
        <v>semiquaver</v>
      </c>
      <c r="M750" s="22"/>
      <c r="N750" s="22"/>
      <c r="O750" t="str">
        <f>IF(RIGHT($O$1,1)="#",VLOOKUP(D750,'dict-pitch'!$A$1:$C$50,2,0),VLOOKUP(D750,'dict-pitch'!$A$1:$C$50,3,0))</f>
        <v>D5</v>
      </c>
      <c r="P750" t="b">
        <f>OR(EXACT(E750,O750),EXACT(E750,VLOOKUP(D750,'dict-pitch'!$A$1:$D$50,3,0)),EXACT(E750,VLOOKUP(D750,'dict-pitch'!$A$1:$D$50,4,0)))</f>
        <v>1</v>
      </c>
    </row>
    <row r="751" spans="1:16" x14ac:dyDescent="0.25">
      <c r="A751">
        <v>846</v>
      </c>
      <c r="B751" s="85">
        <v>4</v>
      </c>
      <c r="C751" s="1">
        <f t="shared" si="33"/>
        <v>22</v>
      </c>
      <c r="D751" s="1">
        <v>76</v>
      </c>
      <c r="E751" s="1" t="s">
        <v>137</v>
      </c>
      <c r="F751" s="1">
        <v>2</v>
      </c>
      <c r="G751" s="1">
        <v>343</v>
      </c>
      <c r="H751" s="80">
        <f t="shared" si="34"/>
        <v>22.4375</v>
      </c>
      <c r="I751" s="80">
        <f t="shared" si="35"/>
        <v>6.25E-2</v>
      </c>
      <c r="J751" s="1">
        <v>1</v>
      </c>
      <c r="K751" s="1" t="str" cm="1">
        <f t="array" ref="K751">INDEX('dict-rhythm'!$A$1:$B$43,MATCH(TRUE,EXACT(J751,'dict-rhythm'!$A$1:$A$43),0),2)</f>
        <v>16</v>
      </c>
      <c r="L751" s="1" t="str">
        <f>_xlfn.IFNA(VLOOKUP(K751,'dict-rhythm'!$B$1:$C$53,2,0),K751)</f>
        <v>semiquaver</v>
      </c>
      <c r="M751" s="22"/>
      <c r="N751" s="22"/>
      <c r="O751" t="str">
        <f>IF(RIGHT($O$1,1)="#",VLOOKUP(D751,'dict-pitch'!$A$1:$C$50,2,0),VLOOKUP(D751,'dict-pitch'!$A$1:$C$50,3,0))</f>
        <v>E5</v>
      </c>
      <c r="P751" t="b">
        <f>OR(EXACT(E751,O751),EXACT(E751,VLOOKUP(D751,'dict-pitch'!$A$1:$D$50,3,0)),EXACT(E751,VLOOKUP(D751,'dict-pitch'!$A$1:$D$50,4,0)))</f>
        <v>1</v>
      </c>
    </row>
    <row r="752" spans="1:16" x14ac:dyDescent="0.25">
      <c r="A752">
        <v>846</v>
      </c>
      <c r="B752" s="85">
        <v>4</v>
      </c>
      <c r="C752" s="1">
        <f t="shared" si="33"/>
        <v>22</v>
      </c>
      <c r="D752" s="1">
        <v>77</v>
      </c>
      <c r="E752" s="1" t="s">
        <v>142</v>
      </c>
      <c r="F752" s="1">
        <v>2</v>
      </c>
      <c r="G752" s="1">
        <v>344</v>
      </c>
      <c r="H752" s="80">
        <f t="shared" si="34"/>
        <v>22.5</v>
      </c>
      <c r="I752" s="80">
        <f t="shared" si="35"/>
        <v>6.25E-2</v>
      </c>
      <c r="J752" s="1">
        <v>1</v>
      </c>
      <c r="K752" s="1" t="str" cm="1">
        <f t="array" ref="K752">INDEX('dict-rhythm'!$A$1:$B$43,MATCH(TRUE,EXACT(J752,'dict-rhythm'!$A$1:$A$43),0),2)</f>
        <v>16</v>
      </c>
      <c r="L752" s="1" t="str">
        <f>_xlfn.IFNA(VLOOKUP(K752,'dict-rhythm'!$B$1:$C$53,2,0),K752)</f>
        <v>semiquaver</v>
      </c>
      <c r="M752" s="22"/>
      <c r="N752" s="22"/>
      <c r="O752" t="str">
        <f>IF(RIGHT($O$1,1)="#",VLOOKUP(D752,'dict-pitch'!$A$1:$C$50,2,0),VLOOKUP(D752,'dict-pitch'!$A$1:$C$50,3,0))</f>
        <v>F5</v>
      </c>
      <c r="P752" t="b">
        <f>OR(EXACT(E752,O752),EXACT(E752,VLOOKUP(D752,'dict-pitch'!$A$1:$D$50,3,0)),EXACT(E752,VLOOKUP(D752,'dict-pitch'!$A$1:$D$50,4,0)))</f>
        <v>1</v>
      </c>
    </row>
    <row r="753" spans="1:16" x14ac:dyDescent="0.25">
      <c r="A753">
        <v>846</v>
      </c>
      <c r="B753" s="85">
        <v>4</v>
      </c>
      <c r="C753" s="1">
        <f t="shared" si="33"/>
        <v>22</v>
      </c>
      <c r="D753" s="1">
        <v>79</v>
      </c>
      <c r="E753" s="1" t="s">
        <v>139</v>
      </c>
      <c r="F753" s="1">
        <v>2</v>
      </c>
      <c r="G753" s="1">
        <v>345</v>
      </c>
      <c r="H753" s="80">
        <f t="shared" si="34"/>
        <v>22.5625</v>
      </c>
      <c r="I753" s="80">
        <f t="shared" si="35"/>
        <v>6.25E-2</v>
      </c>
      <c r="J753" s="1">
        <v>1</v>
      </c>
      <c r="K753" s="1" t="str" cm="1">
        <f t="array" ref="K753">INDEX('dict-rhythm'!$A$1:$B$43,MATCH(TRUE,EXACT(J753,'dict-rhythm'!$A$1:$A$43),0),2)</f>
        <v>16</v>
      </c>
      <c r="L753" s="1" t="str">
        <f>_xlfn.IFNA(VLOOKUP(K753,'dict-rhythm'!$B$1:$C$53,2,0),K753)</f>
        <v>semiquaver</v>
      </c>
      <c r="M753" s="22"/>
      <c r="N753" s="22"/>
      <c r="O753" t="str">
        <f>IF(RIGHT($O$1,1)="#",VLOOKUP(D753,'dict-pitch'!$A$1:$C$50,2,0),VLOOKUP(D753,'dict-pitch'!$A$1:$C$50,3,0))</f>
        <v>G5</v>
      </c>
      <c r="P753" t="b">
        <f>OR(EXACT(E753,O753),EXACT(E753,VLOOKUP(D753,'dict-pitch'!$A$1:$D$50,3,0)),EXACT(E753,VLOOKUP(D753,'dict-pitch'!$A$1:$D$50,4,0)))</f>
        <v>1</v>
      </c>
    </row>
    <row r="754" spans="1:16" x14ac:dyDescent="0.25">
      <c r="A754">
        <v>846</v>
      </c>
      <c r="B754" s="85">
        <v>4</v>
      </c>
      <c r="C754" s="1">
        <f t="shared" si="33"/>
        <v>22</v>
      </c>
      <c r="D754" s="1">
        <v>81</v>
      </c>
      <c r="E754" s="1" t="s">
        <v>144</v>
      </c>
      <c r="F754" s="1">
        <v>2</v>
      </c>
      <c r="G754" s="1">
        <v>346</v>
      </c>
      <c r="H754" s="80">
        <f t="shared" si="34"/>
        <v>22.625</v>
      </c>
      <c r="I754" s="80">
        <f t="shared" si="35"/>
        <v>6.25E-2</v>
      </c>
      <c r="J754" s="1">
        <v>1</v>
      </c>
      <c r="K754" s="1" t="str" cm="1">
        <f t="array" ref="K754">INDEX('dict-rhythm'!$A$1:$B$43,MATCH(TRUE,EXACT(J754,'dict-rhythm'!$A$1:$A$43),0),2)</f>
        <v>16</v>
      </c>
      <c r="L754" s="1" t="str">
        <f>_xlfn.IFNA(VLOOKUP(K754,'dict-rhythm'!$B$1:$C$53,2,0),K754)</f>
        <v>semiquaver</v>
      </c>
      <c r="M754" s="22"/>
      <c r="N754" s="22"/>
      <c r="O754" t="str">
        <f>IF(RIGHT($O$1,1)="#",VLOOKUP(D754,'dict-pitch'!$A$1:$C$50,2,0),VLOOKUP(D754,'dict-pitch'!$A$1:$C$50,3,0))</f>
        <v>A5</v>
      </c>
      <c r="P754" t="b">
        <f>OR(EXACT(E754,O754),EXACT(E754,VLOOKUP(D754,'dict-pitch'!$A$1:$D$50,3,0)),EXACT(E754,VLOOKUP(D754,'dict-pitch'!$A$1:$D$50,4,0)))</f>
        <v>1</v>
      </c>
    </row>
    <row r="755" spans="1:16" x14ac:dyDescent="0.25">
      <c r="A755">
        <v>846</v>
      </c>
      <c r="B755" s="85">
        <v>4</v>
      </c>
      <c r="C755" s="1">
        <f t="shared" si="33"/>
        <v>22</v>
      </c>
      <c r="D755" s="1">
        <v>79</v>
      </c>
      <c r="E755" s="1" t="s">
        <v>139</v>
      </c>
      <c r="F755" s="1">
        <v>-2</v>
      </c>
      <c r="G755" s="1">
        <v>347</v>
      </c>
      <c r="H755" s="80">
        <f t="shared" si="34"/>
        <v>22.6875</v>
      </c>
      <c r="I755" s="80">
        <f t="shared" si="35"/>
        <v>6.25E-2</v>
      </c>
      <c r="J755" s="1">
        <v>1</v>
      </c>
      <c r="K755" s="1" t="str" cm="1">
        <f t="array" ref="K755">INDEX('dict-rhythm'!$A$1:$B$43,MATCH(TRUE,EXACT(J755,'dict-rhythm'!$A$1:$A$43),0),2)</f>
        <v>16</v>
      </c>
      <c r="L755" s="1" t="str">
        <f>_xlfn.IFNA(VLOOKUP(K755,'dict-rhythm'!$B$1:$C$53,2,0),K755)</f>
        <v>semiquaver</v>
      </c>
      <c r="M755" s="22"/>
      <c r="N755" s="22"/>
      <c r="O755" t="str">
        <f>IF(RIGHT($O$1,1)="#",VLOOKUP(D755,'dict-pitch'!$A$1:$C$50,2,0),VLOOKUP(D755,'dict-pitch'!$A$1:$C$50,3,0))</f>
        <v>G5</v>
      </c>
      <c r="P755" t="b">
        <f>OR(EXACT(E755,O755),EXACT(E755,VLOOKUP(D755,'dict-pitch'!$A$1:$D$50,3,0)),EXACT(E755,VLOOKUP(D755,'dict-pitch'!$A$1:$D$50,4,0)))</f>
        <v>1</v>
      </c>
    </row>
    <row r="756" spans="1:16" x14ac:dyDescent="0.25">
      <c r="A756">
        <v>846</v>
      </c>
      <c r="B756" s="85">
        <v>4</v>
      </c>
      <c r="C756" s="1">
        <f t="shared" si="33"/>
        <v>22</v>
      </c>
      <c r="D756" s="1">
        <v>77</v>
      </c>
      <c r="E756" s="1" t="s">
        <v>142</v>
      </c>
      <c r="F756" s="1">
        <v>-2</v>
      </c>
      <c r="G756" s="1">
        <v>348</v>
      </c>
      <c r="H756" s="80">
        <f t="shared" si="34"/>
        <v>22.75</v>
      </c>
      <c r="I756" s="80">
        <f t="shared" si="35"/>
        <v>6.25E-2</v>
      </c>
      <c r="J756" s="1">
        <v>1</v>
      </c>
      <c r="K756" s="1" t="str" cm="1">
        <f t="array" ref="K756">INDEX('dict-rhythm'!$A$1:$B$43,MATCH(TRUE,EXACT(J756,'dict-rhythm'!$A$1:$A$43),0),2)</f>
        <v>16</v>
      </c>
      <c r="L756" s="1" t="str">
        <f>_xlfn.IFNA(VLOOKUP(K756,'dict-rhythm'!$B$1:$C$53,2,0),K756)</f>
        <v>semiquaver</v>
      </c>
      <c r="M756" s="22"/>
      <c r="N756" s="22"/>
      <c r="O756" t="str">
        <f>IF(RIGHT($O$1,1)="#",VLOOKUP(D756,'dict-pitch'!$A$1:$C$50,2,0),VLOOKUP(D756,'dict-pitch'!$A$1:$C$50,3,0))</f>
        <v>F5</v>
      </c>
      <c r="P756" t="b">
        <f>OR(EXACT(E756,O756),EXACT(E756,VLOOKUP(D756,'dict-pitch'!$A$1:$D$50,3,0)),EXACT(E756,VLOOKUP(D756,'dict-pitch'!$A$1:$D$50,4,0)))</f>
        <v>1</v>
      </c>
    </row>
    <row r="757" spans="1:16" x14ac:dyDescent="0.25">
      <c r="A757">
        <v>846</v>
      </c>
      <c r="B757" s="85">
        <v>4</v>
      </c>
      <c r="C757" s="1">
        <f t="shared" si="33"/>
        <v>22</v>
      </c>
      <c r="D757" s="1">
        <v>76</v>
      </c>
      <c r="E757" s="1" t="s">
        <v>137</v>
      </c>
      <c r="F757" s="1">
        <v>-2</v>
      </c>
      <c r="G757" s="1">
        <v>349</v>
      </c>
      <c r="H757" s="80">
        <f t="shared" si="34"/>
        <v>22.8125</v>
      </c>
      <c r="I757" s="80">
        <f t="shared" si="35"/>
        <v>6.25E-2</v>
      </c>
      <c r="J757" s="1">
        <v>1</v>
      </c>
      <c r="K757" s="1" t="str" cm="1">
        <f t="array" ref="K757">INDEX('dict-rhythm'!$A$1:$B$43,MATCH(TRUE,EXACT(J757,'dict-rhythm'!$A$1:$A$43),0),2)</f>
        <v>16</v>
      </c>
      <c r="L757" s="1" t="str">
        <f>_xlfn.IFNA(VLOOKUP(K757,'dict-rhythm'!$B$1:$C$53,2,0),K757)</f>
        <v>semiquaver</v>
      </c>
      <c r="M757" s="22"/>
      <c r="N757" s="22"/>
      <c r="O757" t="str">
        <f>IF(RIGHT($O$1,1)="#",VLOOKUP(D757,'dict-pitch'!$A$1:$C$50,2,0),VLOOKUP(D757,'dict-pitch'!$A$1:$C$50,3,0))</f>
        <v>E5</v>
      </c>
      <c r="P757" t="b">
        <f>OR(EXACT(E757,O757),EXACT(E757,VLOOKUP(D757,'dict-pitch'!$A$1:$D$50,3,0)),EXACT(E757,VLOOKUP(D757,'dict-pitch'!$A$1:$D$50,4,0)))</f>
        <v>1</v>
      </c>
    </row>
    <row r="758" spans="1:16" x14ac:dyDescent="0.25">
      <c r="A758">
        <v>846</v>
      </c>
      <c r="B758" s="85">
        <v>4</v>
      </c>
      <c r="C758" s="1">
        <f t="shared" si="33"/>
        <v>22</v>
      </c>
      <c r="D758" s="1">
        <v>74</v>
      </c>
      <c r="E758" s="1" t="s">
        <v>136</v>
      </c>
      <c r="F758" s="1">
        <v>-2</v>
      </c>
      <c r="G758" s="1">
        <v>350</v>
      </c>
      <c r="H758" s="80">
        <f t="shared" si="34"/>
        <v>22.875</v>
      </c>
      <c r="I758" s="80">
        <f t="shared" si="35"/>
        <v>6.25E-2</v>
      </c>
      <c r="J758" s="1">
        <v>1</v>
      </c>
      <c r="K758" s="1" t="str" cm="1">
        <f t="array" ref="K758">INDEX('dict-rhythm'!$A$1:$B$43,MATCH(TRUE,EXACT(J758,'dict-rhythm'!$A$1:$A$43),0),2)</f>
        <v>16</v>
      </c>
      <c r="L758" s="1" t="str">
        <f>_xlfn.IFNA(VLOOKUP(K758,'dict-rhythm'!$B$1:$C$53,2,0),K758)</f>
        <v>semiquaver</v>
      </c>
      <c r="M758" s="22"/>
      <c r="N758" s="22"/>
      <c r="O758" t="str">
        <f>IF(RIGHT($O$1,1)="#",VLOOKUP(D758,'dict-pitch'!$A$1:$C$50,2,0),VLOOKUP(D758,'dict-pitch'!$A$1:$C$50,3,0))</f>
        <v>D5</v>
      </c>
      <c r="P758" t="b">
        <f>OR(EXACT(E758,O758),EXACT(E758,VLOOKUP(D758,'dict-pitch'!$A$1:$D$50,3,0)),EXACT(E758,VLOOKUP(D758,'dict-pitch'!$A$1:$D$50,4,0)))</f>
        <v>1</v>
      </c>
    </row>
    <row r="759" spans="1:16" x14ac:dyDescent="0.25">
      <c r="A759">
        <v>846</v>
      </c>
      <c r="B759" s="85">
        <v>4</v>
      </c>
      <c r="C759" s="1">
        <f t="shared" si="33"/>
        <v>22</v>
      </c>
      <c r="D759" s="1">
        <v>72</v>
      </c>
      <c r="E759" s="1" t="s">
        <v>135</v>
      </c>
      <c r="F759" s="1">
        <v>-2</v>
      </c>
      <c r="G759" s="1">
        <v>351</v>
      </c>
      <c r="H759" s="80">
        <f t="shared" si="34"/>
        <v>22.9375</v>
      </c>
      <c r="I759" s="80">
        <f t="shared" si="35"/>
        <v>6.25E-2</v>
      </c>
      <c r="J759" s="1">
        <v>1</v>
      </c>
      <c r="K759" s="1" t="str" cm="1">
        <f t="array" ref="K759">INDEX('dict-rhythm'!$A$1:$B$43,MATCH(TRUE,EXACT(J759,'dict-rhythm'!$A$1:$A$43),0),2)</f>
        <v>16</v>
      </c>
      <c r="L759" s="1" t="str">
        <f>_xlfn.IFNA(VLOOKUP(K759,'dict-rhythm'!$B$1:$C$53,2,0),K759)</f>
        <v>semiquaver</v>
      </c>
      <c r="M759" s="23"/>
      <c r="N759" s="23"/>
      <c r="O759" t="str">
        <f>IF(RIGHT($O$1,1)="#",VLOOKUP(D759,'dict-pitch'!$A$1:$C$50,2,0),VLOOKUP(D759,'dict-pitch'!$A$1:$C$50,3,0))</f>
        <v>C5</v>
      </c>
      <c r="P759" t="b">
        <f>OR(EXACT(E759,O759),EXACT(E759,VLOOKUP(D759,'dict-pitch'!$A$1:$D$50,3,0)),EXACT(E759,VLOOKUP(D759,'dict-pitch'!$A$1:$D$50,4,0)))</f>
        <v>1</v>
      </c>
    </row>
    <row r="760" spans="1:16" x14ac:dyDescent="0.25">
      <c r="A760">
        <v>846</v>
      </c>
      <c r="B760" s="85">
        <v>4</v>
      </c>
      <c r="C760" s="1">
        <f t="shared" si="33"/>
        <v>23</v>
      </c>
      <c r="D760" s="1">
        <v>71</v>
      </c>
      <c r="E760" s="1" t="s">
        <v>134</v>
      </c>
      <c r="F760" s="1">
        <v>-2</v>
      </c>
      <c r="G760" s="1">
        <v>352</v>
      </c>
      <c r="H760" s="80">
        <f t="shared" si="34"/>
        <v>23</v>
      </c>
      <c r="I760" s="80">
        <f t="shared" si="35"/>
        <v>0.25</v>
      </c>
      <c r="J760" s="1">
        <v>4</v>
      </c>
      <c r="K760" s="1" t="str" cm="1">
        <f t="array" ref="K760">INDEX('dict-rhythm'!$A$1:$B$43,MATCH(TRUE,EXACT(J760,'dict-rhythm'!$A$1:$A$43),0),2)</f>
        <v>4</v>
      </c>
      <c r="L760" s="1" t="str">
        <f>_xlfn.IFNA(VLOOKUP(K760,'dict-rhythm'!$B$1:$C$53,2,0),K760)</f>
        <v>crotchet</v>
      </c>
      <c r="M760" s="24"/>
      <c r="N760" s="24"/>
      <c r="O760" t="str">
        <f>IF(RIGHT($O$1,1)="#",VLOOKUP(D760,'dict-pitch'!$A$1:$C$50,2,0),VLOOKUP(D760,'dict-pitch'!$A$1:$C$50,3,0))</f>
        <v>B4</v>
      </c>
      <c r="P760" t="b">
        <f>OR(EXACT(E760,O760),EXACT(E760,VLOOKUP(D760,'dict-pitch'!$A$1:$D$50,3,0)),EXACT(E760,VLOOKUP(D760,'dict-pitch'!$A$1:$D$50,4,0)))</f>
        <v>1</v>
      </c>
    </row>
    <row r="761" spans="1:16" x14ac:dyDescent="0.25">
      <c r="A761">
        <v>846</v>
      </c>
      <c r="B761" s="85">
        <v>4</v>
      </c>
      <c r="C761" s="1">
        <f t="shared" si="33"/>
        <v>23</v>
      </c>
      <c r="D761" s="1">
        <v>72</v>
      </c>
      <c r="E761" s="1" t="s">
        <v>135</v>
      </c>
      <c r="F761" s="1">
        <v>2</v>
      </c>
      <c r="G761" s="1">
        <v>356</v>
      </c>
      <c r="H761" s="80">
        <f t="shared" si="34"/>
        <v>23.25</v>
      </c>
      <c r="I761" s="80">
        <f t="shared" si="35"/>
        <v>0.125</v>
      </c>
      <c r="J761" s="1">
        <v>2</v>
      </c>
      <c r="K761" s="1" t="str" cm="1">
        <f t="array" ref="K761">INDEX('dict-rhythm'!$A$1:$B$43,MATCH(TRUE,EXACT(J761,'dict-rhythm'!$A$1:$A$43),0),2)</f>
        <v>8</v>
      </c>
      <c r="L761" s="1" t="str">
        <f>_xlfn.IFNA(VLOOKUP(K761,'dict-rhythm'!$B$1:$C$53,2,0),K761)</f>
        <v>quaver note</v>
      </c>
      <c r="M761" s="22"/>
      <c r="N761" s="22"/>
      <c r="O761" t="str">
        <f>IF(RIGHT($O$1,1)="#",VLOOKUP(D761,'dict-pitch'!$A$1:$C$50,2,0),VLOOKUP(D761,'dict-pitch'!$A$1:$C$50,3,0))</f>
        <v>C5</v>
      </c>
      <c r="P761" t="b">
        <f>OR(EXACT(E761,O761),EXACT(E761,VLOOKUP(D761,'dict-pitch'!$A$1:$D$50,3,0)),EXACT(E761,VLOOKUP(D761,'dict-pitch'!$A$1:$D$50,4,0)))</f>
        <v>1</v>
      </c>
    </row>
    <row r="762" spans="1:16" x14ac:dyDescent="0.25">
      <c r="A762">
        <v>846</v>
      </c>
      <c r="B762" s="85">
        <v>4</v>
      </c>
      <c r="C762" s="1">
        <f t="shared" si="33"/>
        <v>23</v>
      </c>
      <c r="D762" s="1">
        <v>74</v>
      </c>
      <c r="E762" s="1" t="s">
        <v>136</v>
      </c>
      <c r="F762" s="1">
        <v>2</v>
      </c>
      <c r="G762" s="1">
        <v>358</v>
      </c>
      <c r="H762" s="80">
        <f t="shared" si="34"/>
        <v>23.375</v>
      </c>
      <c r="I762" s="80">
        <f t="shared" si="35"/>
        <v>0.125</v>
      </c>
      <c r="J762" s="1">
        <v>2</v>
      </c>
      <c r="K762" s="1" t="str" cm="1">
        <f t="array" ref="K762">INDEX('dict-rhythm'!$A$1:$B$43,MATCH(TRUE,EXACT(J762,'dict-rhythm'!$A$1:$A$43),0),2)</f>
        <v>8</v>
      </c>
      <c r="L762" s="1" t="str">
        <f>_xlfn.IFNA(VLOOKUP(K762,'dict-rhythm'!$B$1:$C$53,2,0),K762)</f>
        <v>quaver note</v>
      </c>
      <c r="M762" s="22"/>
      <c r="N762" s="22"/>
      <c r="O762" t="str">
        <f>IF(RIGHT($O$1,1)="#",VLOOKUP(D762,'dict-pitch'!$A$1:$C$50,2,0),VLOOKUP(D762,'dict-pitch'!$A$1:$C$50,3,0))</f>
        <v>D5</v>
      </c>
      <c r="P762" t="b">
        <f>OR(EXACT(E762,O762),EXACT(E762,VLOOKUP(D762,'dict-pitch'!$A$1:$D$50,3,0)),EXACT(E762,VLOOKUP(D762,'dict-pitch'!$A$1:$D$50,4,0)))</f>
        <v>1</v>
      </c>
    </row>
    <row r="763" spans="1:16" x14ac:dyDescent="0.25">
      <c r="A763">
        <v>846</v>
      </c>
      <c r="B763" s="85">
        <v>4</v>
      </c>
      <c r="C763" s="1">
        <f t="shared" si="33"/>
        <v>23</v>
      </c>
      <c r="D763" s="1">
        <v>67</v>
      </c>
      <c r="E763" s="1" t="s">
        <v>132</v>
      </c>
      <c r="F763" s="1">
        <v>-5</v>
      </c>
      <c r="G763" s="1">
        <v>360</v>
      </c>
      <c r="H763" s="80">
        <f t="shared" si="34"/>
        <v>23.5</v>
      </c>
      <c r="I763" s="80">
        <f t="shared" si="35"/>
        <v>0.125</v>
      </c>
      <c r="J763" s="1">
        <v>2</v>
      </c>
      <c r="K763" s="1" t="str" cm="1">
        <f t="array" ref="K763">INDEX('dict-rhythm'!$A$1:$B$43,MATCH(TRUE,EXACT(J763,'dict-rhythm'!$A$1:$A$43),0),2)</f>
        <v>8</v>
      </c>
      <c r="L763" s="1" t="str">
        <f>_xlfn.IFNA(VLOOKUP(K763,'dict-rhythm'!$B$1:$C$53,2,0),K763)</f>
        <v>quaver note</v>
      </c>
      <c r="M763" s="22"/>
      <c r="N763" s="22"/>
      <c r="O763" t="str">
        <f>IF(RIGHT($O$1,1)="#",VLOOKUP(D763,'dict-pitch'!$A$1:$C$50,2,0),VLOOKUP(D763,'dict-pitch'!$A$1:$C$50,3,0))</f>
        <v>G4</v>
      </c>
      <c r="P763" t="b">
        <f>OR(EXACT(E763,O763),EXACT(E763,VLOOKUP(D763,'dict-pitch'!$A$1:$D$50,3,0)),EXACT(E763,VLOOKUP(D763,'dict-pitch'!$A$1:$D$50,4,0)))</f>
        <v>1</v>
      </c>
    </row>
    <row r="764" spans="1:16" x14ac:dyDescent="0.25">
      <c r="A764">
        <v>846</v>
      </c>
      <c r="B764" s="85">
        <v>4</v>
      </c>
      <c r="C764" s="1">
        <f t="shared" si="33"/>
        <v>23</v>
      </c>
      <c r="D764" s="1">
        <v>72</v>
      </c>
      <c r="E764" s="1" t="s">
        <v>135</v>
      </c>
      <c r="F764" s="1">
        <v>4</v>
      </c>
      <c r="G764" s="1">
        <v>362</v>
      </c>
      <c r="H764" s="80">
        <f t="shared" si="34"/>
        <v>23.625</v>
      </c>
      <c r="I764" s="80">
        <f t="shared" si="35"/>
        <v>0.25</v>
      </c>
      <c r="J764" s="1">
        <v>4</v>
      </c>
      <c r="K764" s="1" t="str" cm="1">
        <f t="array" ref="K764">INDEX('dict-rhythm'!$A$1:$B$43,MATCH(TRUE,EXACT(J764,'dict-rhythm'!$A$1:$A$43),0),2)</f>
        <v>4</v>
      </c>
      <c r="L764" s="1" t="str">
        <f>_xlfn.IFNA(VLOOKUP(K764,'dict-rhythm'!$B$1:$C$53,2,0),K764)</f>
        <v>crotchet</v>
      </c>
      <c r="M764" s="22"/>
      <c r="N764" s="22"/>
      <c r="O764" t="str">
        <f>IF(RIGHT($O$1,1)="#",VLOOKUP(D764,'dict-pitch'!$A$1:$C$50,2,0),VLOOKUP(D764,'dict-pitch'!$A$1:$C$50,3,0))</f>
        <v>C5</v>
      </c>
      <c r="P764" t="b">
        <f>OR(EXACT(E764,O764),EXACT(E764,VLOOKUP(D764,'dict-pitch'!$A$1:$D$50,3,0)),EXACT(E764,VLOOKUP(D764,'dict-pitch'!$A$1:$D$50,4,0)))</f>
        <v>1</v>
      </c>
    </row>
    <row r="765" spans="1:16" x14ac:dyDescent="0.25">
      <c r="A765">
        <v>846</v>
      </c>
      <c r="B765" s="85">
        <v>4</v>
      </c>
      <c r="C765" s="1">
        <f t="shared" si="33"/>
        <v>23</v>
      </c>
      <c r="D765" s="1">
        <v>71</v>
      </c>
      <c r="E765" s="1" t="s">
        <v>134</v>
      </c>
      <c r="F765" s="1">
        <v>-2</v>
      </c>
      <c r="G765" s="1">
        <v>366</v>
      </c>
      <c r="H765" s="80">
        <f t="shared" si="34"/>
        <v>23.875</v>
      </c>
      <c r="I765" s="80">
        <f t="shared" si="35"/>
        <v>0.125</v>
      </c>
      <c r="J765" s="1">
        <v>2</v>
      </c>
      <c r="K765" s="1" t="str" cm="1">
        <f t="array" ref="K765">INDEX('dict-rhythm'!$A$1:$B$43,MATCH(TRUE,EXACT(J765,'dict-rhythm'!$A$1:$A$43),0),2)</f>
        <v>8</v>
      </c>
      <c r="L765" s="1" t="str">
        <f>_xlfn.IFNA(VLOOKUP(K765,'dict-rhythm'!$B$1:$C$53,2,0),K765)</f>
        <v>quaver note</v>
      </c>
      <c r="M765" s="23"/>
      <c r="N765" s="23"/>
      <c r="O765" t="str">
        <f>IF(RIGHT($O$1,1)="#",VLOOKUP(D765,'dict-pitch'!$A$1:$C$50,2,0),VLOOKUP(D765,'dict-pitch'!$A$1:$C$50,3,0))</f>
        <v>B4</v>
      </c>
      <c r="P765" t="b">
        <f>OR(EXACT(E765,O765),EXACT(E765,VLOOKUP(D765,'dict-pitch'!$A$1:$D$50,3,0)),EXACT(E765,VLOOKUP(D765,'dict-pitch'!$A$1:$D$50,4,0)))</f>
        <v>1</v>
      </c>
    </row>
    <row r="766" spans="1:16" x14ac:dyDescent="0.25">
      <c r="A766">
        <v>846</v>
      </c>
      <c r="B766" s="85">
        <v>4</v>
      </c>
      <c r="C766" s="1">
        <f t="shared" si="33"/>
        <v>24</v>
      </c>
      <c r="D766" s="1">
        <v>72</v>
      </c>
      <c r="E766" s="1" t="s">
        <v>135</v>
      </c>
      <c r="F766" s="1">
        <v>2</v>
      </c>
      <c r="G766" s="1">
        <v>368</v>
      </c>
      <c r="H766" s="80">
        <f t="shared" si="34"/>
        <v>24</v>
      </c>
      <c r="I766" s="80">
        <f t="shared" si="35"/>
        <v>0.25</v>
      </c>
      <c r="J766" s="1">
        <v>4</v>
      </c>
      <c r="K766" s="1" t="str" cm="1">
        <f t="array" ref="K766">INDEX('dict-rhythm'!$A$1:$B$43,MATCH(TRUE,EXACT(J766,'dict-rhythm'!$A$1:$A$43),0),2)</f>
        <v>4</v>
      </c>
      <c r="L766" s="1" t="str">
        <f>_xlfn.IFNA(VLOOKUP(K766,'dict-rhythm'!$B$1:$C$53,2,0),K766)</f>
        <v>crotchet</v>
      </c>
      <c r="M766" s="24"/>
      <c r="N766" s="24"/>
      <c r="O766" t="str">
        <f>IF(RIGHT($O$1,1)="#",VLOOKUP(D766,'dict-pitch'!$A$1:$C$50,2,0),VLOOKUP(D766,'dict-pitch'!$A$1:$C$50,3,0))</f>
        <v>C5</v>
      </c>
      <c r="P766" t="b">
        <f>OR(EXACT(E766,O766),EXACT(E766,VLOOKUP(D766,'dict-pitch'!$A$1:$D$50,3,0)),EXACT(E766,VLOOKUP(D766,'dict-pitch'!$A$1:$D$50,4,0)))</f>
        <v>1</v>
      </c>
    </row>
    <row r="767" spans="1:16" x14ac:dyDescent="0.25">
      <c r="A767">
        <v>846</v>
      </c>
      <c r="B767" s="85">
        <v>4</v>
      </c>
      <c r="C767" s="1">
        <f t="shared" si="33"/>
        <v>24</v>
      </c>
      <c r="D767" s="1">
        <v>71</v>
      </c>
      <c r="E767" s="1" t="s">
        <v>134</v>
      </c>
      <c r="F767" s="1">
        <v>-2</v>
      </c>
      <c r="G767" s="1">
        <v>372</v>
      </c>
      <c r="H767" s="80">
        <f t="shared" si="34"/>
        <v>24.25</v>
      </c>
      <c r="I767" s="80">
        <f t="shared" si="35"/>
        <v>0.125</v>
      </c>
      <c r="J767" s="1">
        <v>2</v>
      </c>
      <c r="K767" s="1" t="str" cm="1">
        <f t="array" ref="K767">INDEX('dict-rhythm'!$A$1:$B$43,MATCH(TRUE,EXACT(J767,'dict-rhythm'!$A$1:$A$43),0),2)</f>
        <v>8</v>
      </c>
      <c r="L767" s="1" t="str">
        <f>_xlfn.IFNA(VLOOKUP(K767,'dict-rhythm'!$B$1:$C$53,2,0),K767)</f>
        <v>quaver note</v>
      </c>
      <c r="M767" s="22"/>
      <c r="N767" s="22"/>
      <c r="O767" t="str">
        <f>IF(RIGHT($O$1,1)="#",VLOOKUP(D767,'dict-pitch'!$A$1:$C$50,2,0),VLOOKUP(D767,'dict-pitch'!$A$1:$C$50,3,0))</f>
        <v>B4</v>
      </c>
      <c r="P767" t="b">
        <f>OR(EXACT(E767,O767),EXACT(E767,VLOOKUP(D767,'dict-pitch'!$A$1:$D$50,3,0)),EXACT(E767,VLOOKUP(D767,'dict-pitch'!$A$1:$D$50,4,0)))</f>
        <v>1</v>
      </c>
    </row>
    <row r="768" spans="1:16" x14ac:dyDescent="0.25">
      <c r="A768">
        <v>846</v>
      </c>
      <c r="B768" s="85">
        <v>4</v>
      </c>
      <c r="C768" s="1">
        <f t="shared" si="33"/>
        <v>24</v>
      </c>
      <c r="D768" s="1">
        <v>70</v>
      </c>
      <c r="E768" s="1" t="s">
        <v>141</v>
      </c>
      <c r="F768" s="1">
        <v>1</v>
      </c>
      <c r="G768" s="1">
        <v>374</v>
      </c>
      <c r="H768" s="80">
        <f t="shared" si="34"/>
        <v>24.375</v>
      </c>
      <c r="I768" s="80">
        <f t="shared" si="35"/>
        <v>0.1875</v>
      </c>
      <c r="J768" s="1">
        <v>3</v>
      </c>
      <c r="K768" s="1" t="str" cm="1">
        <f t="array" ref="K768">INDEX('dict-rhythm'!$A$1:$B$43,MATCH(TRUE,EXACT(J768,'dict-rhythm'!$A$1:$A$43),0),2)</f>
        <v>8.</v>
      </c>
      <c r="L768" s="1" t="str">
        <f>_xlfn.IFNA(VLOOKUP(K768,'dict-rhythm'!$B$1:$C$53,2,0),K768)</f>
        <v>dotted quaver</v>
      </c>
      <c r="M768" s="22"/>
      <c r="N768" s="22"/>
      <c r="O768" t="str">
        <f>IF(RIGHT($O$1,1)="#",VLOOKUP(D768,'dict-pitch'!$A$1:$C$50,2,0),VLOOKUP(D768,'dict-pitch'!$A$1:$C$50,3,0))</f>
        <v>A#4</v>
      </c>
      <c r="P768" t="b">
        <f>OR(EXACT(E768,O768),EXACT(E768,VLOOKUP(D768,'dict-pitch'!$A$1:$D$50,3,0)),EXACT(E768,VLOOKUP(D768,'dict-pitch'!$A$1:$D$50,4,0)))</f>
        <v>1</v>
      </c>
    </row>
    <row r="769" spans="1:16" x14ac:dyDescent="0.25">
      <c r="A769">
        <v>846</v>
      </c>
      <c r="B769" s="85">
        <v>4</v>
      </c>
      <c r="C769" s="1">
        <f t="shared" si="33"/>
        <v>24</v>
      </c>
      <c r="D769" s="1">
        <v>69</v>
      </c>
      <c r="E769" s="1" t="s">
        <v>133</v>
      </c>
      <c r="F769" s="1">
        <v>-2</v>
      </c>
      <c r="G769" s="1">
        <v>376</v>
      </c>
      <c r="H769" s="80">
        <f t="shared" si="34"/>
        <v>24.5</v>
      </c>
      <c r="I769" s="80">
        <f t="shared" si="35"/>
        <v>0.125</v>
      </c>
      <c r="J769" s="1">
        <v>2</v>
      </c>
      <c r="K769" s="1" t="str" cm="1">
        <f t="array" ref="K769">INDEX('dict-rhythm'!$A$1:$B$43,MATCH(TRUE,EXACT(J769,'dict-rhythm'!$A$1:$A$43),0),2)</f>
        <v>8</v>
      </c>
      <c r="L769" s="1" t="str">
        <f>_xlfn.IFNA(VLOOKUP(K769,'dict-rhythm'!$B$1:$C$53,2,0),K769)</f>
        <v>quaver note</v>
      </c>
      <c r="M769" s="22"/>
      <c r="N769" s="22"/>
      <c r="O769" t="str">
        <f>IF(RIGHT($O$1,1)="#",VLOOKUP(D769,'dict-pitch'!$A$1:$C$50,2,0),VLOOKUP(D769,'dict-pitch'!$A$1:$C$50,3,0))</f>
        <v>A4</v>
      </c>
      <c r="P769" t="b">
        <f>OR(EXACT(E769,O769),EXACT(E769,VLOOKUP(D769,'dict-pitch'!$A$1:$D$50,3,0)),EXACT(E769,VLOOKUP(D769,'dict-pitch'!$A$1:$D$50,4,0)))</f>
        <v>1</v>
      </c>
    </row>
    <row r="770" spans="1:16" x14ac:dyDescent="0.25">
      <c r="A770">
        <v>846</v>
      </c>
      <c r="B770" s="85">
        <v>4</v>
      </c>
      <c r="C770" s="1">
        <f t="shared" ref="C770:C798" si="36">1+ROUNDDOWN(G770/16,0)</f>
        <v>24</v>
      </c>
      <c r="D770" s="1">
        <v>74</v>
      </c>
      <c r="E770" s="1" t="s">
        <v>136</v>
      </c>
      <c r="F770" s="1">
        <v>4</v>
      </c>
      <c r="G770" s="1">
        <v>378</v>
      </c>
      <c r="H770" s="80">
        <f t="shared" ref="H770:H798" si="37">1+G770/16</f>
        <v>24.625</v>
      </c>
      <c r="I770" s="80">
        <f t="shared" ref="I770:I798" si="38">J770/16</f>
        <v>0.25</v>
      </c>
      <c r="J770" s="1">
        <v>4</v>
      </c>
      <c r="K770" s="1" t="str" cm="1">
        <f t="array" ref="K770">INDEX('dict-rhythm'!$A$1:$B$43,MATCH(TRUE,EXACT(J770,'dict-rhythm'!$A$1:$A$43),0),2)</f>
        <v>4</v>
      </c>
      <c r="L770" s="1" t="str">
        <f>_xlfn.IFNA(VLOOKUP(K770,'dict-rhythm'!$B$1:$C$53,2,0),K770)</f>
        <v>crotchet</v>
      </c>
      <c r="M770" s="22"/>
      <c r="N770" s="22"/>
      <c r="O770" t="str">
        <f>IF(RIGHT($O$1,1)="#",VLOOKUP(D770,'dict-pitch'!$A$1:$C$50,2,0),VLOOKUP(D770,'dict-pitch'!$A$1:$C$50,3,0))</f>
        <v>D5</v>
      </c>
      <c r="P770" t="b">
        <f>OR(EXACT(E770,O770),EXACT(E770,VLOOKUP(D770,'dict-pitch'!$A$1:$D$50,3,0)),EXACT(E770,VLOOKUP(D770,'dict-pitch'!$A$1:$D$50,4,0)))</f>
        <v>1</v>
      </c>
    </row>
    <row r="771" spans="1:16" x14ac:dyDescent="0.25">
      <c r="A771">
        <v>846</v>
      </c>
      <c r="B771" s="85">
        <v>4</v>
      </c>
      <c r="C771" s="1">
        <f t="shared" si="36"/>
        <v>24</v>
      </c>
      <c r="D771" s="1">
        <v>72</v>
      </c>
      <c r="E771" s="1" t="s">
        <v>135</v>
      </c>
      <c r="F771" s="1">
        <v>-2</v>
      </c>
      <c r="G771" s="1">
        <v>383</v>
      </c>
      <c r="H771" s="80">
        <f t="shared" si="37"/>
        <v>24.9375</v>
      </c>
      <c r="I771" s="80">
        <f t="shared" si="38"/>
        <v>0.125</v>
      </c>
      <c r="J771" s="1">
        <v>2</v>
      </c>
      <c r="K771" s="1" t="str" cm="1">
        <f t="array" ref="K771">INDEX('dict-rhythm'!$A$1:$B$43,MATCH(TRUE,EXACT(J771,'dict-rhythm'!$A$1:$A$43),0),2)</f>
        <v>8</v>
      </c>
      <c r="L771" s="1" t="str">
        <f>_xlfn.IFNA(VLOOKUP(K771,'dict-rhythm'!$B$1:$C$53,2,0),K771)</f>
        <v>quaver note</v>
      </c>
      <c r="M771" s="23"/>
      <c r="N771" s="23"/>
      <c r="O771" t="str">
        <f>IF(RIGHT($O$1,1)="#",VLOOKUP(D771,'dict-pitch'!$A$1:$C$50,2,0),VLOOKUP(D771,'dict-pitch'!$A$1:$C$50,3,0))</f>
        <v>C5</v>
      </c>
      <c r="P771" t="b">
        <f>OR(EXACT(E771,O771),EXACT(E771,VLOOKUP(D771,'dict-pitch'!$A$1:$D$50,3,0)),EXACT(E771,VLOOKUP(D771,'dict-pitch'!$A$1:$D$50,4,0)))</f>
        <v>1</v>
      </c>
    </row>
    <row r="772" spans="1:16" x14ac:dyDescent="0.25">
      <c r="A772">
        <v>846</v>
      </c>
      <c r="B772" s="85">
        <v>4</v>
      </c>
      <c r="C772" s="1">
        <f t="shared" si="36"/>
        <v>25</v>
      </c>
      <c r="D772" s="1">
        <v>74</v>
      </c>
      <c r="E772" s="1" t="s">
        <v>136</v>
      </c>
      <c r="F772" s="1">
        <v>2</v>
      </c>
      <c r="G772" s="1">
        <v>384</v>
      </c>
      <c r="H772" s="80">
        <f t="shared" si="37"/>
        <v>25</v>
      </c>
      <c r="I772" s="80">
        <f t="shared" si="38"/>
        <v>0.125</v>
      </c>
      <c r="J772" s="1">
        <v>2</v>
      </c>
      <c r="K772" s="1" t="str" cm="1">
        <f t="array" ref="K772">INDEX('dict-rhythm'!$A$1:$B$43,MATCH(TRUE,EXACT(J772,'dict-rhythm'!$A$1:$A$43),0),2)</f>
        <v>8</v>
      </c>
      <c r="L772" s="1" t="str">
        <f>_xlfn.IFNA(VLOOKUP(K772,'dict-rhythm'!$B$1:$C$53,2,0),K772)</f>
        <v>quaver note</v>
      </c>
      <c r="M772" s="24"/>
      <c r="N772" s="24"/>
      <c r="O772" t="str">
        <f>IF(RIGHT($O$1,1)="#",VLOOKUP(D772,'dict-pitch'!$A$1:$C$50,2,0),VLOOKUP(D772,'dict-pitch'!$A$1:$C$50,3,0))</f>
        <v>D5</v>
      </c>
      <c r="P772" t="b">
        <f>OR(EXACT(E772,O772),EXACT(E772,VLOOKUP(D772,'dict-pitch'!$A$1:$D$50,3,0)),EXACT(E772,VLOOKUP(D772,'dict-pitch'!$A$1:$D$50,4,0)))</f>
        <v>1</v>
      </c>
    </row>
    <row r="773" spans="1:16" x14ac:dyDescent="0.25">
      <c r="A773">
        <v>846</v>
      </c>
      <c r="B773" s="85">
        <v>4</v>
      </c>
      <c r="C773" s="1">
        <f t="shared" si="36"/>
        <v>25</v>
      </c>
      <c r="D773" s="1">
        <v>76</v>
      </c>
      <c r="E773" s="1" t="s">
        <v>137</v>
      </c>
      <c r="F773" s="1">
        <v>2</v>
      </c>
      <c r="G773" s="1">
        <v>386</v>
      </c>
      <c r="H773" s="80">
        <f t="shared" si="37"/>
        <v>25.125</v>
      </c>
      <c r="I773" s="80">
        <f t="shared" si="38"/>
        <v>0.125</v>
      </c>
      <c r="J773" s="1">
        <v>2</v>
      </c>
      <c r="K773" s="1" t="str" cm="1">
        <f t="array" ref="K773">INDEX('dict-rhythm'!$A$1:$B$43,MATCH(TRUE,EXACT(J773,'dict-rhythm'!$A$1:$A$43),0),2)</f>
        <v>8</v>
      </c>
      <c r="L773" s="1" t="str">
        <f>_xlfn.IFNA(VLOOKUP(K773,'dict-rhythm'!$B$1:$C$53,2,0),K773)</f>
        <v>quaver note</v>
      </c>
      <c r="M773" s="22"/>
      <c r="N773" s="22"/>
      <c r="O773" t="str">
        <f>IF(RIGHT($O$1,1)="#",VLOOKUP(D773,'dict-pitch'!$A$1:$C$50,2,0),VLOOKUP(D773,'dict-pitch'!$A$1:$C$50,3,0))</f>
        <v>E5</v>
      </c>
      <c r="P773" t="b">
        <f>OR(EXACT(E773,O773),EXACT(E773,VLOOKUP(D773,'dict-pitch'!$A$1:$D$50,3,0)),EXACT(E773,VLOOKUP(D773,'dict-pitch'!$A$1:$D$50,4,0)))</f>
        <v>1</v>
      </c>
    </row>
    <row r="774" spans="1:16" x14ac:dyDescent="0.25">
      <c r="A774">
        <v>846</v>
      </c>
      <c r="B774" s="85">
        <v>4</v>
      </c>
      <c r="C774" s="1">
        <f t="shared" si="36"/>
        <v>25</v>
      </c>
      <c r="D774" s="1">
        <v>77</v>
      </c>
      <c r="E774" s="1" t="s">
        <v>142</v>
      </c>
      <c r="F774" s="1">
        <v>2</v>
      </c>
      <c r="G774" s="1">
        <v>388</v>
      </c>
      <c r="H774" s="80">
        <f t="shared" si="37"/>
        <v>25.25</v>
      </c>
      <c r="I774" s="80">
        <f t="shared" si="38"/>
        <v>0.3125</v>
      </c>
      <c r="J774" s="1">
        <v>5</v>
      </c>
      <c r="K774" s="1" t="str" cm="1">
        <f t="array" ref="K774">INDEX('dict-rhythm'!$A$1:$B$43,MATCH(TRUE,EXACT(J774,'dict-rhythm'!$A$1:$A$43),0),2)</f>
        <v>4+16</v>
      </c>
      <c r="L774" s="1" t="str">
        <f>_xlfn.IFNA(VLOOKUP(K774,'dict-rhythm'!$B$1:$C$53,2,0),K774)</f>
        <v>crotchet + semiquaver</v>
      </c>
      <c r="M774" s="22"/>
      <c r="N774" s="22"/>
      <c r="O774" t="str">
        <f>IF(RIGHT($O$1,1)="#",VLOOKUP(D774,'dict-pitch'!$A$1:$C$50,2,0),VLOOKUP(D774,'dict-pitch'!$A$1:$C$50,3,0))</f>
        <v>F5</v>
      </c>
      <c r="P774" t="b">
        <f>OR(EXACT(E774,O774),EXACT(E774,VLOOKUP(D774,'dict-pitch'!$A$1:$D$50,3,0)),EXACT(E774,VLOOKUP(D774,'dict-pitch'!$A$1:$D$50,4,0)))</f>
        <v>1</v>
      </c>
    </row>
    <row r="775" spans="1:16" x14ac:dyDescent="0.25">
      <c r="A775">
        <v>846</v>
      </c>
      <c r="B775" s="85">
        <v>4</v>
      </c>
      <c r="C775" s="1">
        <f t="shared" si="36"/>
        <v>25</v>
      </c>
      <c r="D775" s="1">
        <v>81</v>
      </c>
      <c r="E775" s="1" t="s">
        <v>144</v>
      </c>
      <c r="F775" s="1">
        <v>3</v>
      </c>
      <c r="G775" s="1">
        <v>393</v>
      </c>
      <c r="H775" s="80">
        <f t="shared" si="37"/>
        <v>25.5625</v>
      </c>
      <c r="I775" s="80">
        <f t="shared" si="38"/>
        <v>6.25E-2</v>
      </c>
      <c r="J775" s="1">
        <v>1</v>
      </c>
      <c r="K775" s="1" t="str" cm="1">
        <f t="array" ref="K775">INDEX('dict-rhythm'!$A$1:$B$43,MATCH(TRUE,EXACT(J775,'dict-rhythm'!$A$1:$A$43),0),2)</f>
        <v>16</v>
      </c>
      <c r="L775" s="1" t="str">
        <f>_xlfn.IFNA(VLOOKUP(K775,'dict-rhythm'!$B$1:$C$53,2,0),K775)</f>
        <v>semiquaver</v>
      </c>
      <c r="M775" s="22"/>
      <c r="N775" s="22"/>
      <c r="O775" t="str">
        <f>IF(RIGHT($O$1,1)="#",VLOOKUP(D775,'dict-pitch'!$A$1:$C$50,2,0),VLOOKUP(D775,'dict-pitch'!$A$1:$C$50,3,0))</f>
        <v>A5</v>
      </c>
      <c r="P775" t="b">
        <f>OR(EXACT(E775,O775),EXACT(E775,VLOOKUP(D775,'dict-pitch'!$A$1:$D$50,3,0)),EXACT(E775,VLOOKUP(D775,'dict-pitch'!$A$1:$D$50,4,0)))</f>
        <v>1</v>
      </c>
    </row>
    <row r="776" spans="1:16" x14ac:dyDescent="0.25">
      <c r="A776">
        <v>846</v>
      </c>
      <c r="B776" s="85">
        <v>4</v>
      </c>
      <c r="C776" s="1">
        <f t="shared" si="36"/>
        <v>25</v>
      </c>
      <c r="D776" s="1">
        <v>79</v>
      </c>
      <c r="E776" s="1" t="s">
        <v>139</v>
      </c>
      <c r="F776" s="1">
        <v>-2</v>
      </c>
      <c r="G776" s="1">
        <v>394</v>
      </c>
      <c r="H776" s="80">
        <f t="shared" si="37"/>
        <v>25.625</v>
      </c>
      <c r="I776" s="80">
        <f t="shared" si="38"/>
        <v>6.25E-2</v>
      </c>
      <c r="J776" s="1">
        <v>1</v>
      </c>
      <c r="K776" s="1" t="str" cm="1">
        <f t="array" ref="K776">INDEX('dict-rhythm'!$A$1:$B$43,MATCH(TRUE,EXACT(J776,'dict-rhythm'!$A$1:$A$43),0),2)</f>
        <v>16</v>
      </c>
      <c r="L776" s="1" t="str">
        <f>_xlfn.IFNA(VLOOKUP(K776,'dict-rhythm'!$B$1:$C$53,2,0),K776)</f>
        <v>semiquaver</v>
      </c>
      <c r="M776" s="22"/>
      <c r="N776" s="22"/>
      <c r="O776" t="str">
        <f>IF(RIGHT($O$1,1)="#",VLOOKUP(D776,'dict-pitch'!$A$1:$C$50,2,0),VLOOKUP(D776,'dict-pitch'!$A$1:$C$50,3,0))</f>
        <v>G5</v>
      </c>
      <c r="P776" t="b">
        <f>OR(EXACT(E776,O776),EXACT(E776,VLOOKUP(D776,'dict-pitch'!$A$1:$D$50,3,0)),EXACT(E776,VLOOKUP(D776,'dict-pitch'!$A$1:$D$50,4,0)))</f>
        <v>1</v>
      </c>
    </row>
    <row r="777" spans="1:16" x14ac:dyDescent="0.25">
      <c r="A777">
        <v>846</v>
      </c>
      <c r="B777" s="85">
        <v>4</v>
      </c>
      <c r="C777" s="1">
        <f t="shared" si="36"/>
        <v>25</v>
      </c>
      <c r="D777" s="1">
        <v>77</v>
      </c>
      <c r="E777" s="1" t="s">
        <v>142</v>
      </c>
      <c r="F777" s="1">
        <v>-2</v>
      </c>
      <c r="G777" s="1">
        <v>395</v>
      </c>
      <c r="H777" s="80">
        <f t="shared" si="37"/>
        <v>25.6875</v>
      </c>
      <c r="I777" s="80">
        <f t="shared" si="38"/>
        <v>6.25E-2</v>
      </c>
      <c r="J777" s="1">
        <v>1</v>
      </c>
      <c r="K777" s="1" t="str" cm="1">
        <f t="array" ref="K777">INDEX('dict-rhythm'!$A$1:$B$43,MATCH(TRUE,EXACT(J777,'dict-rhythm'!$A$1:$A$43),0),2)</f>
        <v>16</v>
      </c>
      <c r="L777" s="1" t="str">
        <f>_xlfn.IFNA(VLOOKUP(K777,'dict-rhythm'!$B$1:$C$53,2,0),K777)</f>
        <v>semiquaver</v>
      </c>
      <c r="M777" s="22"/>
      <c r="N777" s="22"/>
      <c r="O777" t="str">
        <f>IF(RIGHT($O$1,1)="#",VLOOKUP(D777,'dict-pitch'!$A$1:$C$50,2,0),VLOOKUP(D777,'dict-pitch'!$A$1:$C$50,3,0))</f>
        <v>F5</v>
      </c>
      <c r="P777" t="b">
        <f>OR(EXACT(E777,O777),EXACT(E777,VLOOKUP(D777,'dict-pitch'!$A$1:$D$50,3,0)),EXACT(E777,VLOOKUP(D777,'dict-pitch'!$A$1:$D$50,4,0)))</f>
        <v>1</v>
      </c>
    </row>
    <row r="778" spans="1:16" x14ac:dyDescent="0.25">
      <c r="A778">
        <v>846</v>
      </c>
      <c r="B778" s="85">
        <v>4</v>
      </c>
      <c r="C778" s="1">
        <f t="shared" si="36"/>
        <v>25</v>
      </c>
      <c r="D778" s="1">
        <v>76</v>
      </c>
      <c r="E778" s="1" t="s">
        <v>137</v>
      </c>
      <c r="F778" s="1">
        <v>-2</v>
      </c>
      <c r="G778" s="1">
        <v>396</v>
      </c>
      <c r="H778" s="80">
        <f t="shared" si="37"/>
        <v>25.75</v>
      </c>
      <c r="I778" s="80">
        <f t="shared" si="38"/>
        <v>6.25E-2</v>
      </c>
      <c r="J778" s="1">
        <v>1</v>
      </c>
      <c r="K778" s="1" t="str" cm="1">
        <f t="array" ref="K778">INDEX('dict-rhythm'!$A$1:$B$43,MATCH(TRUE,EXACT(J778,'dict-rhythm'!$A$1:$A$43),0),2)</f>
        <v>16</v>
      </c>
      <c r="L778" s="1" t="str">
        <f>_xlfn.IFNA(VLOOKUP(K778,'dict-rhythm'!$B$1:$C$53,2,0),K778)</f>
        <v>semiquaver</v>
      </c>
      <c r="M778" s="22"/>
      <c r="N778" s="22"/>
      <c r="O778" t="str">
        <f>IF(RIGHT($O$1,1)="#",VLOOKUP(D778,'dict-pitch'!$A$1:$C$50,2,0),VLOOKUP(D778,'dict-pitch'!$A$1:$C$50,3,0))</f>
        <v>E5</v>
      </c>
      <c r="P778" t="b">
        <f>OR(EXACT(E778,O778),EXACT(E778,VLOOKUP(D778,'dict-pitch'!$A$1:$D$50,3,0)),EXACT(E778,VLOOKUP(D778,'dict-pitch'!$A$1:$D$50,4,0)))</f>
        <v>1</v>
      </c>
    </row>
    <row r="779" spans="1:16" x14ac:dyDescent="0.25">
      <c r="A779">
        <v>846</v>
      </c>
      <c r="B779" s="85">
        <v>4</v>
      </c>
      <c r="C779" s="1">
        <f t="shared" si="36"/>
        <v>25</v>
      </c>
      <c r="D779" s="1">
        <v>77</v>
      </c>
      <c r="E779" s="1" t="s">
        <v>142</v>
      </c>
      <c r="F779" s="1">
        <v>2</v>
      </c>
      <c r="G779" s="1">
        <v>397</v>
      </c>
      <c r="H779" s="80">
        <f t="shared" si="37"/>
        <v>25.8125</v>
      </c>
      <c r="I779" s="80">
        <f t="shared" si="38"/>
        <v>6.25E-2</v>
      </c>
      <c r="J779" s="1">
        <v>1</v>
      </c>
      <c r="K779" s="1" t="str" cm="1">
        <f t="array" ref="K779">INDEX('dict-rhythm'!$A$1:$B$43,MATCH(TRUE,EXACT(J779,'dict-rhythm'!$A$1:$A$43),0),2)</f>
        <v>16</v>
      </c>
      <c r="L779" s="1" t="str">
        <f>_xlfn.IFNA(VLOOKUP(K779,'dict-rhythm'!$B$1:$C$53,2,0),K779)</f>
        <v>semiquaver</v>
      </c>
      <c r="M779" s="22"/>
      <c r="N779" s="22"/>
      <c r="O779" t="str">
        <f>IF(RIGHT($O$1,1)="#",VLOOKUP(D779,'dict-pitch'!$A$1:$C$50,2,0),VLOOKUP(D779,'dict-pitch'!$A$1:$C$50,3,0))</f>
        <v>F5</v>
      </c>
      <c r="P779" t="b">
        <f>OR(EXACT(E779,O779),EXACT(E779,VLOOKUP(D779,'dict-pitch'!$A$1:$D$50,3,0)),EXACT(E779,VLOOKUP(D779,'dict-pitch'!$A$1:$D$50,4,0)))</f>
        <v>1</v>
      </c>
    </row>
    <row r="780" spans="1:16" x14ac:dyDescent="0.25">
      <c r="A780">
        <v>846</v>
      </c>
      <c r="B780" s="85">
        <v>4</v>
      </c>
      <c r="C780" s="1">
        <f t="shared" si="36"/>
        <v>25</v>
      </c>
      <c r="D780" s="1">
        <v>76</v>
      </c>
      <c r="E780" s="1" t="s">
        <v>137</v>
      </c>
      <c r="F780" s="1">
        <v>-2</v>
      </c>
      <c r="G780" s="1">
        <v>398</v>
      </c>
      <c r="H780" s="80">
        <f t="shared" si="37"/>
        <v>25.875</v>
      </c>
      <c r="I780" s="80">
        <f t="shared" si="38"/>
        <v>6.25E-2</v>
      </c>
      <c r="J780" s="1">
        <v>1</v>
      </c>
      <c r="K780" s="1" t="str" cm="1">
        <f t="array" ref="K780">INDEX('dict-rhythm'!$A$1:$B$43,MATCH(TRUE,EXACT(J780,'dict-rhythm'!$A$1:$A$43),0),2)</f>
        <v>16</v>
      </c>
      <c r="L780" s="1" t="str">
        <f>_xlfn.IFNA(VLOOKUP(K780,'dict-rhythm'!$B$1:$C$53,2,0),K780)</f>
        <v>semiquaver</v>
      </c>
      <c r="M780" s="22"/>
      <c r="N780" s="22"/>
      <c r="O780" t="str">
        <f>IF(RIGHT($O$1,1)="#",VLOOKUP(D780,'dict-pitch'!$A$1:$C$50,2,0),VLOOKUP(D780,'dict-pitch'!$A$1:$C$50,3,0))</f>
        <v>E5</v>
      </c>
      <c r="P780" t="b">
        <f>OR(EXACT(E780,O780),EXACT(E780,VLOOKUP(D780,'dict-pitch'!$A$1:$D$50,3,0)),EXACT(E780,VLOOKUP(D780,'dict-pitch'!$A$1:$D$50,4,0)))</f>
        <v>1</v>
      </c>
    </row>
    <row r="781" spans="1:16" x14ac:dyDescent="0.25">
      <c r="A781">
        <v>846</v>
      </c>
      <c r="B781" s="85">
        <v>4</v>
      </c>
      <c r="C781" s="1">
        <f t="shared" si="36"/>
        <v>25</v>
      </c>
      <c r="D781" s="1">
        <v>74</v>
      </c>
      <c r="E781" s="1" t="s">
        <v>136</v>
      </c>
      <c r="F781" s="1">
        <v>-2</v>
      </c>
      <c r="G781" s="1">
        <v>399</v>
      </c>
      <c r="H781" s="80">
        <f t="shared" si="37"/>
        <v>25.9375</v>
      </c>
      <c r="I781" s="80">
        <f t="shared" si="38"/>
        <v>6.25E-2</v>
      </c>
      <c r="J781" s="1">
        <v>1</v>
      </c>
      <c r="K781" s="1" t="str" cm="1">
        <f t="array" ref="K781">INDEX('dict-rhythm'!$A$1:$B$43,MATCH(TRUE,EXACT(J781,'dict-rhythm'!$A$1:$A$43),0),2)</f>
        <v>16</v>
      </c>
      <c r="L781" s="1" t="str">
        <f>_xlfn.IFNA(VLOOKUP(K781,'dict-rhythm'!$B$1:$C$53,2,0),K781)</f>
        <v>semiquaver</v>
      </c>
      <c r="M781" s="23"/>
      <c r="N781" s="23"/>
      <c r="O781" t="str">
        <f>IF(RIGHT($O$1,1)="#",VLOOKUP(D781,'dict-pitch'!$A$1:$C$50,2,0),VLOOKUP(D781,'dict-pitch'!$A$1:$C$50,3,0))</f>
        <v>D5</v>
      </c>
      <c r="P781" t="b">
        <f>OR(EXACT(E781,O781),EXACT(E781,VLOOKUP(D781,'dict-pitch'!$A$1:$D$50,3,0)),EXACT(E781,VLOOKUP(D781,'dict-pitch'!$A$1:$D$50,4,0)))</f>
        <v>1</v>
      </c>
    </row>
    <row r="782" spans="1:16" x14ac:dyDescent="0.25">
      <c r="A782">
        <v>846</v>
      </c>
      <c r="B782" s="85">
        <v>4</v>
      </c>
      <c r="C782" s="1">
        <f t="shared" si="36"/>
        <v>26</v>
      </c>
      <c r="D782" s="1">
        <v>72</v>
      </c>
      <c r="E782" s="1" t="s">
        <v>135</v>
      </c>
      <c r="F782" s="1">
        <v>-2</v>
      </c>
      <c r="G782" s="1">
        <v>400</v>
      </c>
      <c r="H782" s="80">
        <f t="shared" si="37"/>
        <v>26</v>
      </c>
      <c r="I782" s="80">
        <f t="shared" si="38"/>
        <v>0.5</v>
      </c>
      <c r="J782" s="1">
        <v>8</v>
      </c>
      <c r="K782" s="1" t="str" cm="1">
        <f t="array" ref="K782">INDEX('dict-rhythm'!$A$1:$B$43,MATCH(TRUE,EXACT(J782,'dict-rhythm'!$A$1:$A$43),0),2)</f>
        <v>2</v>
      </c>
      <c r="L782" s="1" t="str">
        <f>_xlfn.IFNA(VLOOKUP(K782,'dict-rhythm'!$B$1:$C$53,2,0),K782)</f>
        <v>minim</v>
      </c>
      <c r="M782" s="24"/>
      <c r="N782" s="24"/>
      <c r="O782" t="str">
        <f>IF(RIGHT($O$1,1)="#",VLOOKUP(D782,'dict-pitch'!$A$1:$C$50,2,0),VLOOKUP(D782,'dict-pitch'!$A$1:$C$50,3,0))</f>
        <v>C5</v>
      </c>
      <c r="P782" t="b">
        <f>OR(EXACT(E782,O782),EXACT(E782,VLOOKUP(D782,'dict-pitch'!$A$1:$D$50,3,0)),EXACT(E782,VLOOKUP(D782,'dict-pitch'!$A$1:$D$50,4,0)))</f>
        <v>1</v>
      </c>
    </row>
    <row r="783" spans="1:16" x14ac:dyDescent="0.25">
      <c r="A783">
        <v>846</v>
      </c>
      <c r="B783" s="85">
        <v>4</v>
      </c>
      <c r="C783" s="1">
        <f t="shared" si="36"/>
        <v>26</v>
      </c>
      <c r="D783" s="1">
        <v>0</v>
      </c>
      <c r="E783" s="1" t="s">
        <v>108</v>
      </c>
      <c r="F783" s="1">
        <v>0</v>
      </c>
      <c r="G783" s="1">
        <v>408</v>
      </c>
      <c r="H783" s="80">
        <f t="shared" si="37"/>
        <v>26.5</v>
      </c>
      <c r="I783" s="80">
        <f t="shared" si="38"/>
        <v>6.25E-2</v>
      </c>
      <c r="J783" s="1">
        <v>1</v>
      </c>
      <c r="K783" s="1" t="str" cm="1">
        <f t="array" ref="K783">INDEX('dict-rhythm'!$A$1:$B$43,MATCH(TRUE,EXACT(J783,'dict-rhythm'!$A$1:$A$43),0),2)</f>
        <v>16</v>
      </c>
      <c r="L783" s="1" t="str">
        <f>_xlfn.IFNA(VLOOKUP(K783,'dict-rhythm'!$B$1:$C$53,2,0),K783)</f>
        <v>semiquaver</v>
      </c>
      <c r="M783" s="20"/>
      <c r="N783" s="20"/>
      <c r="O783" t="str">
        <f>IF(RIGHT($O$1,1)="#",VLOOKUP(D783,'dict-pitch'!$A$1:$C$50,2,0),VLOOKUP(D783,'dict-pitch'!$A$1:$C$50,3,0))</f>
        <v>r</v>
      </c>
      <c r="P783" t="b">
        <f>OR(EXACT(E783,O783),EXACT(E783,VLOOKUP(D783,'dict-pitch'!$A$1:$D$50,3,0)),EXACT(E783,VLOOKUP(D783,'dict-pitch'!$A$1:$D$50,4,0)))</f>
        <v>1</v>
      </c>
    </row>
    <row r="784" spans="1:16" x14ac:dyDescent="0.25">
      <c r="A784">
        <v>846</v>
      </c>
      <c r="B784" s="85">
        <v>4</v>
      </c>
      <c r="C784" s="1">
        <f t="shared" si="36"/>
        <v>26</v>
      </c>
      <c r="D784" s="1">
        <v>67</v>
      </c>
      <c r="E784" s="1" t="s">
        <v>132</v>
      </c>
      <c r="F784" s="1">
        <v>-4</v>
      </c>
      <c r="G784" s="1">
        <v>409</v>
      </c>
      <c r="H784" s="80">
        <f t="shared" si="37"/>
        <v>26.5625</v>
      </c>
      <c r="I784" s="80">
        <f t="shared" si="38"/>
        <v>3.125E-2</v>
      </c>
      <c r="J784" s="1">
        <v>0.5</v>
      </c>
      <c r="K784" s="1" t="str" cm="1">
        <f t="array" ref="K784">INDEX('dict-rhythm'!$A$1:$B$43,MATCH(TRUE,EXACT(J784,'dict-rhythm'!$A$1:$A$43),0),2)</f>
        <v>32</v>
      </c>
      <c r="L784" s="1" t="str">
        <f>_xlfn.IFNA(VLOOKUP(K784,'dict-rhythm'!$B$1:$C$53,2,0),K784)</f>
        <v>demisemiquaver</v>
      </c>
      <c r="M784" s="22"/>
      <c r="N784" s="22"/>
      <c r="O784" t="str">
        <f>IF(RIGHT($O$1,1)="#",VLOOKUP(D784,'dict-pitch'!$A$1:$C$50,2,0),VLOOKUP(D784,'dict-pitch'!$A$1:$C$50,3,0))</f>
        <v>G4</v>
      </c>
      <c r="P784" t="b">
        <f>OR(EXACT(E784,O784),EXACT(E784,VLOOKUP(D784,'dict-pitch'!$A$1:$D$50,3,0)),EXACT(E784,VLOOKUP(D784,'dict-pitch'!$A$1:$D$50,4,0)))</f>
        <v>1</v>
      </c>
    </row>
    <row r="785" spans="1:16" x14ac:dyDescent="0.25">
      <c r="A785">
        <v>846</v>
      </c>
      <c r="B785" s="85">
        <v>4</v>
      </c>
      <c r="C785" s="1">
        <f t="shared" si="36"/>
        <v>26</v>
      </c>
      <c r="D785" s="1">
        <v>69</v>
      </c>
      <c r="E785" s="1" t="s">
        <v>133</v>
      </c>
      <c r="F785" s="1">
        <v>2</v>
      </c>
      <c r="G785" s="1">
        <v>409.5</v>
      </c>
      <c r="H785" s="80">
        <f t="shared" si="37"/>
        <v>26.59375</v>
      </c>
      <c r="I785" s="80">
        <f t="shared" si="38"/>
        <v>3.125E-2</v>
      </c>
      <c r="J785" s="1">
        <v>0.5</v>
      </c>
      <c r="K785" s="1" t="str" cm="1">
        <f t="array" ref="K785">INDEX('dict-rhythm'!$A$1:$B$43,MATCH(TRUE,EXACT(J785,'dict-rhythm'!$A$1:$A$43),0),2)</f>
        <v>32</v>
      </c>
      <c r="L785" s="1" t="str">
        <f>_xlfn.IFNA(VLOOKUP(K785,'dict-rhythm'!$B$1:$C$53,2,0),K785)</f>
        <v>demisemiquaver</v>
      </c>
      <c r="M785" s="22"/>
      <c r="N785" s="22"/>
      <c r="O785" t="str">
        <f>IF(RIGHT($O$1,1)="#",VLOOKUP(D785,'dict-pitch'!$A$1:$C$50,2,0),VLOOKUP(D785,'dict-pitch'!$A$1:$C$50,3,0))</f>
        <v>A4</v>
      </c>
      <c r="P785" t="b">
        <f>OR(EXACT(E785,O785),EXACT(E785,VLOOKUP(D785,'dict-pitch'!$A$1:$D$50,3,0)),EXACT(E785,VLOOKUP(D785,'dict-pitch'!$A$1:$D$50,4,0)))</f>
        <v>1</v>
      </c>
    </row>
    <row r="786" spans="1:16" x14ac:dyDescent="0.25">
      <c r="A786">
        <v>846</v>
      </c>
      <c r="B786" s="85">
        <v>4</v>
      </c>
      <c r="C786" s="1">
        <f t="shared" si="36"/>
        <v>26</v>
      </c>
      <c r="D786" s="1">
        <v>71</v>
      </c>
      <c r="E786" s="1" t="s">
        <v>134</v>
      </c>
      <c r="F786" s="1">
        <v>2</v>
      </c>
      <c r="G786" s="1">
        <v>410</v>
      </c>
      <c r="H786" s="80">
        <f t="shared" si="37"/>
        <v>26.625</v>
      </c>
      <c r="I786" s="80">
        <f t="shared" si="38"/>
        <v>6.25E-2</v>
      </c>
      <c r="J786" s="1">
        <v>1</v>
      </c>
      <c r="K786" s="1" t="str" cm="1">
        <f t="array" ref="K786">INDEX('dict-rhythm'!$A$1:$B$43,MATCH(TRUE,EXACT(J786,'dict-rhythm'!$A$1:$A$43),0),2)</f>
        <v>16</v>
      </c>
      <c r="L786" s="1" t="str">
        <f>_xlfn.IFNA(VLOOKUP(K786,'dict-rhythm'!$B$1:$C$53,2,0),K786)</f>
        <v>semiquaver</v>
      </c>
      <c r="M786" s="22"/>
      <c r="N786" s="22"/>
      <c r="O786" t="str">
        <f>IF(RIGHT($O$1,1)="#",VLOOKUP(D786,'dict-pitch'!$A$1:$C$50,2,0),VLOOKUP(D786,'dict-pitch'!$A$1:$C$50,3,0))</f>
        <v>B4</v>
      </c>
      <c r="P786" t="b">
        <f>OR(EXACT(E786,O786),EXACT(E786,VLOOKUP(D786,'dict-pitch'!$A$1:$D$50,3,0)),EXACT(E786,VLOOKUP(D786,'dict-pitch'!$A$1:$D$50,4,0)))</f>
        <v>1</v>
      </c>
    </row>
    <row r="787" spans="1:16" x14ac:dyDescent="0.25">
      <c r="A787">
        <v>846</v>
      </c>
      <c r="B787" s="85">
        <v>4</v>
      </c>
      <c r="C787" s="1">
        <f t="shared" si="36"/>
        <v>26</v>
      </c>
      <c r="D787" s="1">
        <v>72</v>
      </c>
      <c r="E787" s="1" t="s">
        <v>135</v>
      </c>
      <c r="F787" s="1">
        <v>2</v>
      </c>
      <c r="G787" s="1">
        <v>411</v>
      </c>
      <c r="H787" s="80">
        <f t="shared" si="37"/>
        <v>26.6875</v>
      </c>
      <c r="I787" s="80">
        <f t="shared" si="38"/>
        <v>6.25E-2</v>
      </c>
      <c r="J787" s="1">
        <v>1</v>
      </c>
      <c r="K787" s="1" t="str" cm="1">
        <f t="array" ref="K787">INDEX('dict-rhythm'!$A$1:$B$43,MATCH(TRUE,EXACT(J787,'dict-rhythm'!$A$1:$A$43),0),2)</f>
        <v>16</v>
      </c>
      <c r="L787" s="1" t="str">
        <f>_xlfn.IFNA(VLOOKUP(K787,'dict-rhythm'!$B$1:$C$53,2,0),K787)</f>
        <v>semiquaver</v>
      </c>
      <c r="M787" s="22"/>
      <c r="N787" s="22"/>
      <c r="O787" t="str">
        <f>IF(RIGHT($O$1,1)="#",VLOOKUP(D787,'dict-pitch'!$A$1:$C$50,2,0),VLOOKUP(D787,'dict-pitch'!$A$1:$C$50,3,0))</f>
        <v>C5</v>
      </c>
      <c r="P787" t="b">
        <f>OR(EXACT(E787,O787),EXACT(E787,VLOOKUP(D787,'dict-pitch'!$A$1:$D$50,3,0)),EXACT(E787,VLOOKUP(D787,'dict-pitch'!$A$1:$D$50,4,0)))</f>
        <v>1</v>
      </c>
    </row>
    <row r="788" spans="1:16" x14ac:dyDescent="0.25">
      <c r="A788">
        <v>846</v>
      </c>
      <c r="B788" s="85">
        <v>4</v>
      </c>
      <c r="C788" s="1">
        <f t="shared" si="36"/>
        <v>26</v>
      </c>
      <c r="D788" s="1">
        <v>74</v>
      </c>
      <c r="E788" s="1" t="s">
        <v>136</v>
      </c>
      <c r="F788" s="1">
        <v>2</v>
      </c>
      <c r="G788" s="1">
        <v>412</v>
      </c>
      <c r="H788" s="80">
        <f t="shared" si="37"/>
        <v>26.75</v>
      </c>
      <c r="I788" s="80">
        <f t="shared" si="38"/>
        <v>6.25E-2</v>
      </c>
      <c r="J788" s="1">
        <v>1</v>
      </c>
      <c r="K788" s="1" t="str" cm="1">
        <f t="array" ref="K788">INDEX('dict-rhythm'!$A$1:$B$43,MATCH(TRUE,EXACT(J788,'dict-rhythm'!$A$1:$A$43),0),2)</f>
        <v>16</v>
      </c>
      <c r="L788" s="1" t="str">
        <f>_xlfn.IFNA(VLOOKUP(K788,'dict-rhythm'!$B$1:$C$53,2,0),K788)</f>
        <v>semiquaver</v>
      </c>
      <c r="M788" s="22"/>
      <c r="N788" s="22"/>
      <c r="O788" t="str">
        <f>IF(RIGHT($O$1,1)="#",VLOOKUP(D788,'dict-pitch'!$A$1:$C$50,2,0),VLOOKUP(D788,'dict-pitch'!$A$1:$C$50,3,0))</f>
        <v>D5</v>
      </c>
      <c r="P788" t="b">
        <f>OR(EXACT(E788,O788),EXACT(E788,VLOOKUP(D788,'dict-pitch'!$A$1:$D$50,3,0)),EXACT(E788,VLOOKUP(D788,'dict-pitch'!$A$1:$D$50,4,0)))</f>
        <v>1</v>
      </c>
    </row>
    <row r="789" spans="1:16" x14ac:dyDescent="0.25">
      <c r="A789">
        <v>846</v>
      </c>
      <c r="B789" s="85">
        <v>4</v>
      </c>
      <c r="C789" s="1">
        <f t="shared" si="36"/>
        <v>26</v>
      </c>
      <c r="D789" s="1">
        <v>76</v>
      </c>
      <c r="E789" s="1" t="s">
        <v>137</v>
      </c>
      <c r="F789" s="1">
        <v>2</v>
      </c>
      <c r="G789" s="1">
        <v>413</v>
      </c>
      <c r="H789" s="80">
        <f t="shared" si="37"/>
        <v>26.8125</v>
      </c>
      <c r="I789" s="80">
        <f t="shared" si="38"/>
        <v>6.25E-2</v>
      </c>
      <c r="J789" s="1">
        <v>1</v>
      </c>
      <c r="K789" s="1" t="str" cm="1">
        <f t="array" ref="K789">INDEX('dict-rhythm'!$A$1:$B$43,MATCH(TRUE,EXACT(J789,'dict-rhythm'!$A$1:$A$43),0),2)</f>
        <v>16</v>
      </c>
      <c r="L789" s="1" t="str">
        <f>_xlfn.IFNA(VLOOKUP(K789,'dict-rhythm'!$B$1:$C$53,2,0),K789)</f>
        <v>semiquaver</v>
      </c>
      <c r="M789" s="22"/>
      <c r="N789" s="22"/>
      <c r="O789" t="str">
        <f>IF(RIGHT($O$1,1)="#",VLOOKUP(D789,'dict-pitch'!$A$1:$C$50,2,0),VLOOKUP(D789,'dict-pitch'!$A$1:$C$50,3,0))</f>
        <v>E5</v>
      </c>
      <c r="P789" t="b">
        <f>OR(EXACT(E789,O789),EXACT(E789,VLOOKUP(D789,'dict-pitch'!$A$1:$D$50,3,0)),EXACT(E789,VLOOKUP(D789,'dict-pitch'!$A$1:$D$50,4,0)))</f>
        <v>1</v>
      </c>
    </row>
    <row r="790" spans="1:16" x14ac:dyDescent="0.25">
      <c r="A790">
        <v>846</v>
      </c>
      <c r="B790" s="85">
        <v>4</v>
      </c>
      <c r="C790" s="1">
        <f t="shared" si="36"/>
        <v>26</v>
      </c>
      <c r="D790" s="1">
        <v>77</v>
      </c>
      <c r="E790" s="1" t="s">
        <v>142</v>
      </c>
      <c r="F790" s="1">
        <v>2</v>
      </c>
      <c r="G790" s="1">
        <v>414</v>
      </c>
      <c r="H790" s="80">
        <f t="shared" si="37"/>
        <v>26.875</v>
      </c>
      <c r="I790" s="80">
        <f t="shared" si="38"/>
        <v>0.15625</v>
      </c>
      <c r="J790" s="1">
        <v>2.5</v>
      </c>
      <c r="K790" s="1" t="str" cm="1">
        <f t="array" ref="K790">INDEX('dict-rhythm'!$A$1:$B$43,MATCH(TRUE,EXACT(J790,'dict-rhythm'!$A$1:$A$43),0),2)</f>
        <v>8+32</v>
      </c>
      <c r="L790" s="1" t="str">
        <f>_xlfn.IFNA(VLOOKUP(K790,'dict-rhythm'!$B$1:$C$53,2,0),K790)</f>
        <v>quaver + demisemiquaver</v>
      </c>
      <c r="M790" s="23"/>
      <c r="N790" s="23"/>
      <c r="O790" t="str">
        <f>IF(RIGHT($O$1,1)="#",VLOOKUP(D790,'dict-pitch'!$A$1:$C$50,2,0),VLOOKUP(D790,'dict-pitch'!$A$1:$C$50,3,0))</f>
        <v>F5</v>
      </c>
      <c r="P790" t="b">
        <f>OR(EXACT(E790,O790),EXACT(E790,VLOOKUP(D790,'dict-pitch'!$A$1:$D$50,3,0)),EXACT(E790,VLOOKUP(D790,'dict-pitch'!$A$1:$D$50,4,0)))</f>
        <v>1</v>
      </c>
    </row>
    <row r="791" spans="1:16" x14ac:dyDescent="0.25">
      <c r="A791">
        <v>846</v>
      </c>
      <c r="B791" s="85">
        <v>4</v>
      </c>
      <c r="C791" s="1">
        <f t="shared" si="36"/>
        <v>27</v>
      </c>
      <c r="D791" s="1">
        <v>72</v>
      </c>
      <c r="E791" s="1" t="s">
        <v>135</v>
      </c>
      <c r="F791" s="1">
        <v>-4</v>
      </c>
      <c r="G791" s="1">
        <v>416.5</v>
      </c>
      <c r="H791" s="80">
        <f t="shared" si="37"/>
        <v>27.03125</v>
      </c>
      <c r="I791" s="80">
        <f t="shared" si="38"/>
        <v>3.125E-2</v>
      </c>
      <c r="J791" s="1">
        <v>0.5</v>
      </c>
      <c r="K791" s="1" t="str" cm="1">
        <f t="array" ref="K791">INDEX('dict-rhythm'!$A$1:$B$43,MATCH(TRUE,EXACT(J791,'dict-rhythm'!$A$1:$A$43),0),2)</f>
        <v>32</v>
      </c>
      <c r="L791" s="1" t="str">
        <f>_xlfn.IFNA(VLOOKUP(K791,'dict-rhythm'!$B$1:$C$53,2,0),K791)</f>
        <v>demisemiquaver</v>
      </c>
      <c r="M791" s="24"/>
      <c r="N791" s="24"/>
      <c r="O791" t="str">
        <f>IF(RIGHT($O$1,1)="#",VLOOKUP(D791,'dict-pitch'!$A$1:$C$50,2,0),VLOOKUP(D791,'dict-pitch'!$A$1:$C$50,3,0))</f>
        <v>C5</v>
      </c>
      <c r="P791" t="b">
        <f>OR(EXACT(E791,O791),EXACT(E791,VLOOKUP(D791,'dict-pitch'!$A$1:$D$50,3,0)),EXACT(E791,VLOOKUP(D791,'dict-pitch'!$A$1:$D$50,4,0)))</f>
        <v>1</v>
      </c>
    </row>
    <row r="792" spans="1:16" x14ac:dyDescent="0.25">
      <c r="A792">
        <v>846</v>
      </c>
      <c r="B792" s="85">
        <v>4</v>
      </c>
      <c r="C792" s="1">
        <f t="shared" si="36"/>
        <v>27</v>
      </c>
      <c r="D792" s="1">
        <v>74</v>
      </c>
      <c r="E792" s="1" t="s">
        <v>136</v>
      </c>
      <c r="F792" s="1">
        <v>2</v>
      </c>
      <c r="G792" s="1">
        <v>417</v>
      </c>
      <c r="H792" s="80">
        <f t="shared" si="37"/>
        <v>27.0625</v>
      </c>
      <c r="I792" s="80">
        <f t="shared" si="38"/>
        <v>3.125E-2</v>
      </c>
      <c r="J792" s="1">
        <v>0.5</v>
      </c>
      <c r="K792" s="1" t="str" cm="1">
        <f t="array" ref="K792">INDEX('dict-rhythm'!$A$1:$B$43,MATCH(TRUE,EXACT(J792,'dict-rhythm'!$A$1:$A$43),0),2)</f>
        <v>32</v>
      </c>
      <c r="L792" s="1" t="str">
        <f>_xlfn.IFNA(VLOOKUP(K792,'dict-rhythm'!$B$1:$C$53,2,0),K792)</f>
        <v>demisemiquaver</v>
      </c>
      <c r="M792" s="22"/>
      <c r="N792" s="22"/>
      <c r="O792" t="str">
        <f>IF(RIGHT($O$1,1)="#",VLOOKUP(D792,'dict-pitch'!$A$1:$C$50,2,0),VLOOKUP(D792,'dict-pitch'!$A$1:$C$50,3,0))</f>
        <v>D5</v>
      </c>
      <c r="P792" t="b">
        <f>OR(EXACT(E792,O792),EXACT(E792,VLOOKUP(D792,'dict-pitch'!$A$1:$D$50,3,0)),EXACT(E792,VLOOKUP(D792,'dict-pitch'!$A$1:$D$50,4,0)))</f>
        <v>1</v>
      </c>
    </row>
    <row r="793" spans="1:16" x14ac:dyDescent="0.25">
      <c r="A793">
        <v>846</v>
      </c>
      <c r="B793" s="85">
        <v>4</v>
      </c>
      <c r="C793" s="1">
        <f t="shared" si="36"/>
        <v>27</v>
      </c>
      <c r="D793" s="1">
        <v>76</v>
      </c>
      <c r="E793" s="1" t="s">
        <v>137</v>
      </c>
      <c r="F793" s="1">
        <v>2</v>
      </c>
      <c r="G793" s="1">
        <v>417.5</v>
      </c>
      <c r="H793" s="80">
        <f t="shared" si="37"/>
        <v>27.09375</v>
      </c>
      <c r="I793" s="80">
        <f t="shared" si="38"/>
        <v>3.125E-2</v>
      </c>
      <c r="J793" s="1">
        <v>0.5</v>
      </c>
      <c r="K793" s="1" t="str" cm="1">
        <f t="array" ref="K793">INDEX('dict-rhythm'!$A$1:$B$43,MATCH(TRUE,EXACT(J793,'dict-rhythm'!$A$1:$A$43),0),2)</f>
        <v>32</v>
      </c>
      <c r="L793" s="1" t="str">
        <f>_xlfn.IFNA(VLOOKUP(K793,'dict-rhythm'!$B$1:$C$53,2,0),K793)</f>
        <v>demisemiquaver</v>
      </c>
      <c r="M793" s="22"/>
      <c r="N793" s="22"/>
      <c r="O793" t="str">
        <f>IF(RIGHT($O$1,1)="#",VLOOKUP(D793,'dict-pitch'!$A$1:$C$50,2,0),VLOOKUP(D793,'dict-pitch'!$A$1:$C$50,3,0))</f>
        <v>E5</v>
      </c>
      <c r="P793" t="b">
        <f>OR(EXACT(E793,O793),EXACT(E793,VLOOKUP(D793,'dict-pitch'!$A$1:$D$50,3,0)),EXACT(E793,VLOOKUP(D793,'dict-pitch'!$A$1:$D$50,4,0)))</f>
        <v>1</v>
      </c>
    </row>
    <row r="794" spans="1:16" x14ac:dyDescent="0.25">
      <c r="A794">
        <v>846</v>
      </c>
      <c r="B794" s="85">
        <v>4</v>
      </c>
      <c r="C794" s="1">
        <f t="shared" si="36"/>
        <v>27</v>
      </c>
      <c r="D794" s="1">
        <v>77</v>
      </c>
      <c r="E794" s="1" t="s">
        <v>142</v>
      </c>
      <c r="F794" s="1">
        <v>2</v>
      </c>
      <c r="G794" s="1">
        <v>418</v>
      </c>
      <c r="H794" s="80">
        <f t="shared" si="37"/>
        <v>27.125</v>
      </c>
      <c r="I794" s="80">
        <f t="shared" si="38"/>
        <v>6.25E-2</v>
      </c>
      <c r="J794" s="1">
        <v>1</v>
      </c>
      <c r="K794" s="1" t="str" cm="1">
        <f t="array" ref="K794">INDEX('dict-rhythm'!$A$1:$B$43,MATCH(TRUE,EXACT(J794,'dict-rhythm'!$A$1:$A$43),0),2)</f>
        <v>16</v>
      </c>
      <c r="L794" s="1" t="str">
        <f>_xlfn.IFNA(VLOOKUP(K794,'dict-rhythm'!$B$1:$C$53,2,0),K794)</f>
        <v>semiquaver</v>
      </c>
      <c r="M794" s="22"/>
      <c r="N794" s="22"/>
      <c r="O794" t="str">
        <f>IF(RIGHT($O$1,1)="#",VLOOKUP(D794,'dict-pitch'!$A$1:$C$50,2,0),VLOOKUP(D794,'dict-pitch'!$A$1:$C$50,3,0))</f>
        <v>F5</v>
      </c>
      <c r="P794" t="b">
        <f>OR(EXACT(E794,O794),EXACT(E794,VLOOKUP(D794,'dict-pitch'!$A$1:$D$50,3,0)),EXACT(E794,VLOOKUP(D794,'dict-pitch'!$A$1:$D$50,4,0)))</f>
        <v>1</v>
      </c>
    </row>
    <row r="795" spans="1:16" x14ac:dyDescent="0.25">
      <c r="A795">
        <v>846</v>
      </c>
      <c r="B795" s="85">
        <v>4</v>
      </c>
      <c r="C795" s="1">
        <f t="shared" si="36"/>
        <v>27</v>
      </c>
      <c r="D795" s="1">
        <v>79</v>
      </c>
      <c r="E795" s="1" t="s">
        <v>139</v>
      </c>
      <c r="F795" s="1">
        <v>2</v>
      </c>
      <c r="G795" s="1">
        <v>419</v>
      </c>
      <c r="H795" s="80">
        <f t="shared" si="37"/>
        <v>27.1875</v>
      </c>
      <c r="I795" s="80">
        <f t="shared" si="38"/>
        <v>6.25E-2</v>
      </c>
      <c r="J795" s="1">
        <v>1</v>
      </c>
      <c r="K795" s="1" t="str" cm="1">
        <f t="array" ref="K795">INDEX('dict-rhythm'!$A$1:$B$43,MATCH(TRUE,EXACT(J795,'dict-rhythm'!$A$1:$A$43),0),2)</f>
        <v>16</v>
      </c>
      <c r="L795" s="1" t="str">
        <f>_xlfn.IFNA(VLOOKUP(K795,'dict-rhythm'!$B$1:$C$53,2,0),K795)</f>
        <v>semiquaver</v>
      </c>
      <c r="M795" s="22"/>
      <c r="N795" s="22"/>
      <c r="O795" t="str">
        <f>IF(RIGHT($O$1,1)="#",VLOOKUP(D795,'dict-pitch'!$A$1:$C$50,2,0),VLOOKUP(D795,'dict-pitch'!$A$1:$C$50,3,0))</f>
        <v>G5</v>
      </c>
      <c r="P795" t="b">
        <f>OR(EXACT(E795,O795),EXACT(E795,VLOOKUP(D795,'dict-pitch'!$A$1:$D$50,3,0)),EXACT(E795,VLOOKUP(D795,'dict-pitch'!$A$1:$D$50,4,0)))</f>
        <v>1</v>
      </c>
    </row>
    <row r="796" spans="1:16" x14ac:dyDescent="0.25">
      <c r="A796">
        <v>846</v>
      </c>
      <c r="B796" s="85">
        <v>4</v>
      </c>
      <c r="C796" s="1">
        <f t="shared" si="36"/>
        <v>27</v>
      </c>
      <c r="D796" s="1">
        <v>81</v>
      </c>
      <c r="E796" s="1" t="s">
        <v>144</v>
      </c>
      <c r="F796" s="1">
        <v>2</v>
      </c>
      <c r="G796" s="1">
        <v>420</v>
      </c>
      <c r="H796" s="80">
        <f t="shared" si="37"/>
        <v>27.25</v>
      </c>
      <c r="I796" s="80">
        <f t="shared" si="38"/>
        <v>0.1875</v>
      </c>
      <c r="J796" s="1">
        <v>3</v>
      </c>
      <c r="K796" s="1" t="str" cm="1">
        <f t="array" ref="K796">INDEX('dict-rhythm'!$A$1:$B$43,MATCH(TRUE,EXACT(J796,'dict-rhythm'!$A$1:$A$43),0),2)</f>
        <v>8.</v>
      </c>
      <c r="L796" s="1" t="str">
        <f>_xlfn.IFNA(VLOOKUP(K796,'dict-rhythm'!$B$1:$C$53,2,0),K796)</f>
        <v>dotted quaver</v>
      </c>
      <c r="M796" s="22"/>
      <c r="N796" s="22"/>
      <c r="O796" t="str">
        <f>IF(RIGHT($O$1,1)="#",VLOOKUP(D796,'dict-pitch'!$A$1:$C$50,2,0),VLOOKUP(D796,'dict-pitch'!$A$1:$C$50,3,0))</f>
        <v>A5</v>
      </c>
      <c r="P796" t="b">
        <f>OR(EXACT(E796,O796),EXACT(E796,VLOOKUP(D796,'dict-pitch'!$A$1:$D$50,3,0)),EXACT(E796,VLOOKUP(D796,'dict-pitch'!$A$1:$D$50,4,0)))</f>
        <v>1</v>
      </c>
    </row>
    <row r="797" spans="1:16" x14ac:dyDescent="0.25">
      <c r="A797">
        <v>846</v>
      </c>
      <c r="B797" s="85">
        <v>4</v>
      </c>
      <c r="C797" s="1">
        <f t="shared" si="36"/>
        <v>27</v>
      </c>
      <c r="D797" s="1">
        <v>83</v>
      </c>
      <c r="E797" s="1" t="s">
        <v>145</v>
      </c>
      <c r="F797" s="1">
        <v>2</v>
      </c>
      <c r="G797" s="1">
        <v>423</v>
      </c>
      <c r="H797" s="80">
        <f t="shared" si="37"/>
        <v>27.4375</v>
      </c>
      <c r="I797" s="80">
        <f t="shared" si="38"/>
        <v>6.25E-2</v>
      </c>
      <c r="J797" s="1">
        <v>1</v>
      </c>
      <c r="K797" s="1" t="str" cm="1">
        <f t="array" ref="K797">INDEX('dict-rhythm'!$A$1:$B$43,MATCH(TRUE,EXACT(J797,'dict-rhythm'!$A$1:$A$43),0),2)</f>
        <v>16</v>
      </c>
      <c r="L797" s="1" t="str">
        <f>_xlfn.IFNA(VLOOKUP(K797,'dict-rhythm'!$B$1:$C$53,2,0),K797)</f>
        <v>semiquaver</v>
      </c>
      <c r="M797" s="22"/>
      <c r="N797" s="22"/>
      <c r="O797" t="str">
        <f>IF(RIGHT($O$1,1)="#",VLOOKUP(D797,'dict-pitch'!$A$1:$C$50,2,0),VLOOKUP(D797,'dict-pitch'!$A$1:$C$50,3,0))</f>
        <v>B5</v>
      </c>
      <c r="P797" t="b">
        <f>OR(EXACT(E797,O797),EXACT(E797,VLOOKUP(D797,'dict-pitch'!$A$1:$D$50,3,0)),EXACT(E797,VLOOKUP(D797,'dict-pitch'!$A$1:$D$50,4,0)))</f>
        <v>1</v>
      </c>
    </row>
    <row r="798" spans="1:16" x14ac:dyDescent="0.25">
      <c r="A798">
        <v>846</v>
      </c>
      <c r="B798" s="85">
        <v>4</v>
      </c>
      <c r="C798" s="1">
        <f t="shared" si="36"/>
        <v>27</v>
      </c>
      <c r="D798" s="1">
        <v>84</v>
      </c>
      <c r="E798" s="1" t="s">
        <v>147</v>
      </c>
      <c r="F798" s="1">
        <v>2</v>
      </c>
      <c r="G798" s="1">
        <v>424</v>
      </c>
      <c r="H798" s="80">
        <f t="shared" si="37"/>
        <v>27.5</v>
      </c>
      <c r="I798" s="80">
        <f t="shared" si="38"/>
        <v>0.5</v>
      </c>
      <c r="J798" s="1">
        <v>8</v>
      </c>
      <c r="K798" s="1" t="str" cm="1">
        <f t="array" ref="K798">INDEX('dict-rhythm'!$A$1:$B$43,MATCH(TRUE,EXACT(J798,'dict-rhythm'!$A$1:$A$43),0),2)</f>
        <v>2</v>
      </c>
      <c r="L798" s="1" t="str">
        <f>_xlfn.IFNA(VLOOKUP(K798,'dict-rhythm'!$B$1:$C$53,2,0),K798)</f>
        <v>minim</v>
      </c>
      <c r="M798" s="23"/>
      <c r="N798" s="23"/>
      <c r="O798" t="str">
        <f>IF(RIGHT($O$1,1)="#",VLOOKUP(D798,'dict-pitch'!$A$1:$C$50,2,0),VLOOKUP(D798,'dict-pitch'!$A$1:$C$50,3,0))</f>
        <v>C6</v>
      </c>
      <c r="P798" t="b">
        <f>OR(EXACT(E798,O798),EXACT(E798,VLOOKUP(D798,'dict-pitch'!$A$1:$D$50,3,0)),EXACT(E798,VLOOKUP(D798,'dict-pitch'!$A$1:$D$50,4,0)))</f>
        <v>1</v>
      </c>
    </row>
  </sheetData>
  <autoFilter ref="A1:P798" xr:uid="{6778A5A6-0FAC-47CE-A996-2EC8DAFD24F1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34C2-38C1-43E8-B68B-7E16EA795E8D}">
  <dimension ref="A1:P814"/>
  <sheetViews>
    <sheetView topLeftCell="B1" zoomScaleNormal="100" workbookViewId="0">
      <pane ySplit="1" topLeftCell="A2" activePane="bottomLeft" state="frozen"/>
      <selection activeCell="N1" sqref="N1"/>
      <selection pane="bottomLeft" activeCell="J24" sqref="J24"/>
    </sheetView>
  </sheetViews>
  <sheetFormatPr defaultRowHeight="15" x14ac:dyDescent="0.25"/>
  <cols>
    <col min="2" max="2" width="9.140625" style="82"/>
    <col min="4" max="4" width="8.28515625" customWidth="1"/>
    <col min="5" max="5" width="13.140625" bestFit="1" customWidth="1"/>
    <col min="6" max="6" width="9.28515625" customWidth="1"/>
    <col min="8" max="9" width="14.28515625" style="81" customWidth="1"/>
    <col min="10" max="11" width="13.5703125" customWidth="1"/>
    <col min="12" max="12" width="16.42578125" customWidth="1"/>
    <col min="14" max="14" width="13.140625" customWidth="1"/>
    <col min="15" max="15" width="13.5703125" bestFit="1" customWidth="1"/>
    <col min="16" max="16" width="11" bestFit="1" customWidth="1"/>
    <col min="17" max="17" width="30.5703125" customWidth="1"/>
  </cols>
  <sheetData>
    <row r="1" spans="1:16" s="2" customFormat="1" x14ac:dyDescent="0.25">
      <c r="A1" s="2" t="s">
        <v>6</v>
      </c>
      <c r="B1" s="17" t="s">
        <v>4</v>
      </c>
      <c r="C1" s="2" t="s">
        <v>11</v>
      </c>
      <c r="D1" s="2" t="s">
        <v>1</v>
      </c>
      <c r="E1" s="2" t="s">
        <v>107</v>
      </c>
      <c r="F1" s="2" t="s">
        <v>3</v>
      </c>
      <c r="G1" s="2" t="s">
        <v>0</v>
      </c>
      <c r="H1" s="79" t="s">
        <v>48</v>
      </c>
      <c r="I1" s="79" t="s">
        <v>49</v>
      </c>
      <c r="J1" s="2" t="s">
        <v>2</v>
      </c>
      <c r="K1" s="2" t="s">
        <v>47</v>
      </c>
      <c r="L1" s="2" t="s">
        <v>15</v>
      </c>
      <c r="M1" s="2" t="s">
        <v>5</v>
      </c>
      <c r="N1" s="2" t="s">
        <v>390</v>
      </c>
      <c r="O1" s="2" t="s">
        <v>193</v>
      </c>
      <c r="P1" s="2" t="s">
        <v>192</v>
      </c>
    </row>
    <row r="2" spans="1:16" x14ac:dyDescent="0.25">
      <c r="A2">
        <v>847</v>
      </c>
      <c r="B2" s="85">
        <v>1</v>
      </c>
      <c r="C2" s="1">
        <v>1</v>
      </c>
      <c r="D2" s="1">
        <v>0</v>
      </c>
      <c r="E2" s="1" t="s">
        <v>108</v>
      </c>
      <c r="F2" s="1">
        <v>0</v>
      </c>
      <c r="G2" s="1">
        <v>0</v>
      </c>
      <c r="H2" s="80">
        <f>1+G2/16</f>
        <v>1</v>
      </c>
      <c r="I2" s="80">
        <f t="shared" ref="I2:I65" si="0">J2/16</f>
        <v>1</v>
      </c>
      <c r="J2" s="1">
        <v>16</v>
      </c>
      <c r="K2" s="1" t="str" cm="1">
        <f t="array" ref="K2">INDEX('dict-rhythm'!$A$1:$B$43,MATCH(TRUE,EXACT(J2,'dict-rhythm'!$A$1:$A$43),0),2)</f>
        <v>1</v>
      </c>
      <c r="L2" s="1" t="str">
        <f>_xlfn.IFNA(VLOOKUP(K2,'dict-rhythm'!$B$1:$C$53,2,0),K2)</f>
        <v>semibreve</v>
      </c>
      <c r="M2" s="3"/>
      <c r="N2" s="3"/>
      <c r="O2" t="str">
        <f>IF(RIGHT($O$1,1)="#",VLOOKUP(D2,'dict-pitch'!$A$1:$C$50,2,0),VLOOKUP(D2,'dict-pitch'!$A$1:$C$50,3,0))</f>
        <v>r</v>
      </c>
      <c r="P2" t="b">
        <f>OR(EXACT(E2,O2),EXACT(E2,VLOOKUP(D2,'dict-pitch'!$A$1:$D$50,3,0)),EXACT(E2,VLOOKUP(D2,'dict-pitch'!$A$1:$D$50,4,0)))</f>
        <v>1</v>
      </c>
    </row>
    <row r="3" spans="1:16" x14ac:dyDescent="0.25">
      <c r="A3">
        <v>847</v>
      </c>
      <c r="B3" s="85">
        <v>1</v>
      </c>
      <c r="C3" s="1">
        <v>2</v>
      </c>
      <c r="D3" s="1">
        <v>0</v>
      </c>
      <c r="E3" s="1" t="s">
        <v>108</v>
      </c>
      <c r="F3" s="1">
        <v>0</v>
      </c>
      <c r="G3" s="1">
        <v>16</v>
      </c>
      <c r="H3" s="80">
        <f t="shared" ref="H3:H66" si="1">1+G3/16</f>
        <v>2</v>
      </c>
      <c r="I3" s="80">
        <f t="shared" si="0"/>
        <v>1</v>
      </c>
      <c r="J3" s="1">
        <v>16</v>
      </c>
      <c r="K3" s="1" t="str" cm="1">
        <f t="array" ref="K3">INDEX('dict-rhythm'!$A$1:$B$43,MATCH(TRUE,EXACT(J3,'dict-rhythm'!$A$1:$A$43),0),2)</f>
        <v>1</v>
      </c>
      <c r="L3" s="1" t="str">
        <f>_xlfn.IFNA(VLOOKUP(K3,'dict-rhythm'!$B$1:$C$53,2,0),K3)</f>
        <v>semibreve</v>
      </c>
      <c r="M3" s="3"/>
      <c r="N3" s="3"/>
      <c r="O3" t="str">
        <f>IF(RIGHT($O$1,1)="#",VLOOKUP(D3,'dict-pitch'!$A$1:$C$50,2,0),VLOOKUP(D3,'dict-pitch'!$A$1:$C$50,3,0))</f>
        <v>r</v>
      </c>
      <c r="P3" t="b">
        <f>OR(EXACT(E3,O3),EXACT(E3,VLOOKUP(D3,'dict-pitch'!$A$1:$D$50,3,0)),EXACT(E3,VLOOKUP(D3,'dict-pitch'!$A$1:$D$50,4,0)))</f>
        <v>1</v>
      </c>
    </row>
    <row r="4" spans="1:16" x14ac:dyDescent="0.25">
      <c r="A4">
        <v>847</v>
      </c>
      <c r="B4" s="85">
        <v>1</v>
      </c>
      <c r="C4" s="1">
        <v>3</v>
      </c>
      <c r="D4" s="1">
        <v>0</v>
      </c>
      <c r="E4" s="1" t="s">
        <v>108</v>
      </c>
      <c r="F4" s="1">
        <v>0</v>
      </c>
      <c r="G4" s="1">
        <v>32</v>
      </c>
      <c r="H4" s="80">
        <f t="shared" si="1"/>
        <v>3</v>
      </c>
      <c r="I4" s="80">
        <f t="shared" si="0"/>
        <v>1</v>
      </c>
      <c r="J4" s="1">
        <v>16</v>
      </c>
      <c r="K4" s="1" t="str" cm="1">
        <f t="array" ref="K4">INDEX('dict-rhythm'!$A$1:$B$43,MATCH(TRUE,EXACT(J4,'dict-rhythm'!$A$1:$A$43),0),2)</f>
        <v>1</v>
      </c>
      <c r="L4" s="1" t="str">
        <f>_xlfn.IFNA(VLOOKUP(K4,'dict-rhythm'!$B$1:$C$53,2,0),K4)</f>
        <v>semibreve</v>
      </c>
      <c r="M4" s="3"/>
      <c r="N4" s="3"/>
      <c r="O4" t="str">
        <f>IF(RIGHT($O$1,1)="#",VLOOKUP(D4,'dict-pitch'!$A$1:$C$50,2,0),VLOOKUP(D4,'dict-pitch'!$A$1:$C$50,3,0))</f>
        <v>r</v>
      </c>
      <c r="P4" t="b">
        <f>OR(EXACT(E4,O4),EXACT(E4,VLOOKUP(D4,'dict-pitch'!$A$1:$D$50,3,0)),EXACT(E4,VLOOKUP(D4,'dict-pitch'!$A$1:$D$50,4,0)))</f>
        <v>1</v>
      </c>
    </row>
    <row r="5" spans="1:16" x14ac:dyDescent="0.25">
      <c r="A5">
        <v>847</v>
      </c>
      <c r="B5" s="85">
        <v>1</v>
      </c>
      <c r="C5" s="1">
        <v>4</v>
      </c>
      <c r="D5" s="1">
        <v>0</v>
      </c>
      <c r="E5" s="1" t="s">
        <v>108</v>
      </c>
      <c r="F5" s="1">
        <v>0</v>
      </c>
      <c r="G5" s="1">
        <v>48</v>
      </c>
      <c r="H5" s="80">
        <f t="shared" si="1"/>
        <v>4</v>
      </c>
      <c r="I5" s="80">
        <f t="shared" si="0"/>
        <v>1</v>
      </c>
      <c r="J5" s="1">
        <v>16</v>
      </c>
      <c r="K5" s="1" t="str" cm="1">
        <f t="array" ref="K5">INDEX('dict-rhythm'!$A$1:$B$43,MATCH(TRUE,EXACT(J5,'dict-rhythm'!$A$1:$A$43),0),2)</f>
        <v>1</v>
      </c>
      <c r="L5" s="1" t="str">
        <f>_xlfn.IFNA(VLOOKUP(K5,'dict-rhythm'!$B$1:$C$53,2,0),K5)</f>
        <v>semibreve</v>
      </c>
      <c r="M5" s="3"/>
      <c r="N5" s="3"/>
      <c r="O5" t="str">
        <f>IF(RIGHT($O$1,1)="#",VLOOKUP(D5,'dict-pitch'!$A$1:$C$50,2,0),VLOOKUP(D5,'dict-pitch'!$A$1:$C$50,3,0))</f>
        <v>r</v>
      </c>
      <c r="P5" t="b">
        <f>OR(EXACT(E5,O5),EXACT(E5,VLOOKUP(D5,'dict-pitch'!$A$1:$D$50,3,0)),EXACT(E5,VLOOKUP(D5,'dict-pitch'!$A$1:$D$50,4,0)))</f>
        <v>1</v>
      </c>
    </row>
    <row r="6" spans="1:16" x14ac:dyDescent="0.25">
      <c r="A6">
        <v>847</v>
      </c>
      <c r="B6" s="85">
        <v>1</v>
      </c>
      <c r="C6" s="1">
        <v>5</v>
      </c>
      <c r="D6" s="1">
        <v>0</v>
      </c>
      <c r="E6" s="1" t="s">
        <v>108</v>
      </c>
      <c r="F6" s="1">
        <v>0</v>
      </c>
      <c r="G6" s="1">
        <v>64</v>
      </c>
      <c r="H6" s="80">
        <f t="shared" si="1"/>
        <v>5</v>
      </c>
      <c r="I6" s="80">
        <f t="shared" si="0"/>
        <v>1</v>
      </c>
      <c r="J6" s="1">
        <v>16</v>
      </c>
      <c r="K6" s="1" t="str" cm="1">
        <f t="array" ref="K6">INDEX('dict-rhythm'!$A$1:$B$43,MATCH(TRUE,EXACT(J6,'dict-rhythm'!$A$1:$A$43),0),2)</f>
        <v>1</v>
      </c>
      <c r="L6" s="1" t="str">
        <f>_xlfn.IFNA(VLOOKUP(K6,'dict-rhythm'!$B$1:$C$53,2,0),K6)</f>
        <v>semibreve</v>
      </c>
      <c r="M6" s="3"/>
      <c r="N6" s="3"/>
      <c r="O6" t="str">
        <f>IF(RIGHT($O$1,1)="#",VLOOKUP(D6,'dict-pitch'!$A$1:$C$50,2,0),VLOOKUP(D6,'dict-pitch'!$A$1:$C$50,3,0))</f>
        <v>r</v>
      </c>
      <c r="P6" t="b">
        <f>OR(EXACT(E6,O6),EXACT(E6,VLOOKUP(D6,'dict-pitch'!$A$1:$D$50,3,0)),EXACT(E6,VLOOKUP(D6,'dict-pitch'!$A$1:$D$50,4,0)))</f>
        <v>1</v>
      </c>
    </row>
    <row r="7" spans="1:16" x14ac:dyDescent="0.25">
      <c r="A7">
        <v>847</v>
      </c>
      <c r="B7" s="85">
        <v>1</v>
      </c>
      <c r="C7" s="1">
        <v>6</v>
      </c>
      <c r="D7" s="1">
        <v>0</v>
      </c>
      <c r="E7" s="1" t="s">
        <v>108</v>
      </c>
      <c r="F7" s="1">
        <v>0</v>
      </c>
      <c r="G7" s="1">
        <v>80</v>
      </c>
      <c r="H7" s="80">
        <f t="shared" si="1"/>
        <v>6</v>
      </c>
      <c r="I7" s="80">
        <f t="shared" si="0"/>
        <v>1</v>
      </c>
      <c r="J7" s="1">
        <v>16</v>
      </c>
      <c r="K7" s="1" t="str" cm="1">
        <f t="array" ref="K7">INDEX('dict-rhythm'!$A$1:$B$43,MATCH(TRUE,EXACT(J7,'dict-rhythm'!$A$1:$A$43),0),2)</f>
        <v>1</v>
      </c>
      <c r="L7" s="1" t="str">
        <f>_xlfn.IFNA(VLOOKUP(K7,'dict-rhythm'!$B$1:$C$53,2,0),K7)</f>
        <v>semibreve</v>
      </c>
      <c r="M7" s="3"/>
      <c r="N7" s="3"/>
      <c r="O7" t="str">
        <f>IF(RIGHT($O$1,1)="#",VLOOKUP(D7,'dict-pitch'!$A$1:$C$50,2,0),VLOOKUP(D7,'dict-pitch'!$A$1:$C$50,3,0))</f>
        <v>r</v>
      </c>
      <c r="P7" t="b">
        <f>OR(EXACT(E7,O7),EXACT(E7,VLOOKUP(D7,'dict-pitch'!$A$1:$D$50,3,0)),EXACT(E7,VLOOKUP(D7,'dict-pitch'!$A$1:$D$50,4,0)))</f>
        <v>1</v>
      </c>
    </row>
    <row r="8" spans="1:16" x14ac:dyDescent="0.25">
      <c r="A8">
        <v>847</v>
      </c>
      <c r="B8" s="85">
        <v>1</v>
      </c>
      <c r="C8" s="1">
        <v>7</v>
      </c>
      <c r="D8" s="1">
        <v>0</v>
      </c>
      <c r="E8" s="1" t="s">
        <v>108</v>
      </c>
      <c r="F8" s="1">
        <v>0</v>
      </c>
      <c r="G8" s="1">
        <v>96</v>
      </c>
      <c r="H8" s="80">
        <f t="shared" si="1"/>
        <v>7</v>
      </c>
      <c r="I8" s="80">
        <f t="shared" si="0"/>
        <v>0.125</v>
      </c>
      <c r="J8" s="1">
        <v>2</v>
      </c>
      <c r="K8" s="1" t="str" cm="1">
        <f t="array" ref="K8">INDEX('dict-rhythm'!$A$1:$B$43,MATCH(TRUE,EXACT(J8,'dict-rhythm'!$A$1:$A$43),0),2)</f>
        <v>8</v>
      </c>
      <c r="L8" s="1" t="str">
        <f>_xlfn.IFNA(VLOOKUP(K8,'dict-rhythm'!$B$1:$C$53,2,0),K8)</f>
        <v>quaver note</v>
      </c>
      <c r="M8" s="4"/>
      <c r="N8" s="4"/>
      <c r="O8" t="str">
        <f>IF(RIGHT($O$1,1)="#",VLOOKUP(D8,'dict-pitch'!$A$1:$C$50,2,0),VLOOKUP(D8,'dict-pitch'!$A$1:$C$50,3,0))</f>
        <v>r</v>
      </c>
      <c r="P8" t="b">
        <f>OR(EXACT(E8,O8),EXACT(E8,VLOOKUP(D8,'dict-pitch'!$A$1:$D$50,3,0)),EXACT(E8,VLOOKUP(D8,'dict-pitch'!$A$1:$D$50,4,0)))</f>
        <v>1</v>
      </c>
    </row>
    <row r="9" spans="1:16" x14ac:dyDescent="0.25">
      <c r="A9">
        <v>847</v>
      </c>
      <c r="B9" s="85">
        <v>1</v>
      </c>
      <c r="C9" s="1">
        <v>7</v>
      </c>
      <c r="D9" s="1">
        <v>60</v>
      </c>
      <c r="E9" s="1" t="s">
        <v>121</v>
      </c>
      <c r="F9" s="1">
        <v>0</v>
      </c>
      <c r="G9" s="1">
        <v>98</v>
      </c>
      <c r="H9" s="80">
        <f t="shared" si="1"/>
        <v>7.125</v>
      </c>
      <c r="I9" s="80">
        <f t="shared" si="0"/>
        <v>6.25E-2</v>
      </c>
      <c r="J9" s="1">
        <v>1</v>
      </c>
      <c r="K9" s="1" t="str" cm="1">
        <f t="array" ref="K9">INDEX('dict-rhythm'!$A$1:$B$43,MATCH(TRUE,EXACT(J9,'dict-rhythm'!$A$1:$A$43),0),2)</f>
        <v>16</v>
      </c>
      <c r="L9" s="1" t="str">
        <f>_xlfn.IFNA(VLOOKUP(K9,'dict-rhythm'!$B$1:$C$53,2,0),K9)</f>
        <v>semiquaver</v>
      </c>
      <c r="M9" s="6" t="s">
        <v>7</v>
      </c>
      <c r="N9" s="6" t="s">
        <v>7</v>
      </c>
      <c r="O9" t="str">
        <f>IF(RIGHT($O$1,1)="#",VLOOKUP(D9,'dict-pitch'!$A$1:$C$50,2,0),VLOOKUP(D9,'dict-pitch'!$A$1:$C$50,3,0))</f>
        <v>C4</v>
      </c>
      <c r="P9" t="b">
        <f>OR(EXACT(E9,O9),EXACT(E9,VLOOKUP(D9,'dict-pitch'!$A$1:$D$50,3,0)),EXACT(E9,VLOOKUP(D9,'dict-pitch'!$A$1:$D$50,4,0)))</f>
        <v>1</v>
      </c>
    </row>
    <row r="10" spans="1:16" x14ac:dyDescent="0.25">
      <c r="A10">
        <v>847</v>
      </c>
      <c r="B10" s="85">
        <v>1</v>
      </c>
      <c r="C10" s="1">
        <v>7</v>
      </c>
      <c r="D10" s="1">
        <v>59</v>
      </c>
      <c r="E10" s="1" t="s">
        <v>120</v>
      </c>
      <c r="F10" s="1">
        <v>-2</v>
      </c>
      <c r="G10" s="1">
        <v>99</v>
      </c>
      <c r="H10" s="80">
        <f t="shared" si="1"/>
        <v>7.1875</v>
      </c>
      <c r="I10" s="80">
        <f t="shared" si="0"/>
        <v>6.25E-2</v>
      </c>
      <c r="J10" s="1">
        <v>1</v>
      </c>
      <c r="K10" s="1" t="str" cm="1">
        <f t="array" ref="K10">INDEX('dict-rhythm'!$A$1:$B$43,MATCH(TRUE,EXACT(J10,'dict-rhythm'!$A$1:$A$43),0),2)</f>
        <v>16</v>
      </c>
      <c r="L10" s="1" t="str">
        <f>_xlfn.IFNA(VLOOKUP(K10,'dict-rhythm'!$B$1:$C$53,2,0),K10)</f>
        <v>semiquaver</v>
      </c>
      <c r="M10" s="6" t="s">
        <v>7</v>
      </c>
      <c r="N10" s="6" t="s">
        <v>7</v>
      </c>
      <c r="O10" t="str">
        <f>IF(RIGHT($O$1,1)="#",VLOOKUP(D10,'dict-pitch'!$A$1:$C$50,2,0),VLOOKUP(D10,'dict-pitch'!$A$1:$C$50,3,0))</f>
        <v>B3</v>
      </c>
      <c r="P10" t="b">
        <f>OR(EXACT(E10,O10),EXACT(E10,VLOOKUP(D10,'dict-pitch'!$A$1:$D$50,3,0)),EXACT(E10,VLOOKUP(D10,'dict-pitch'!$A$1:$D$50,4,0)))</f>
        <v>1</v>
      </c>
    </row>
    <row r="11" spans="1:16" x14ac:dyDescent="0.25">
      <c r="A11">
        <v>847</v>
      </c>
      <c r="B11" s="85">
        <v>1</v>
      </c>
      <c r="C11" s="1">
        <v>7</v>
      </c>
      <c r="D11" s="1">
        <v>60</v>
      </c>
      <c r="E11" s="1" t="s">
        <v>121</v>
      </c>
      <c r="F11" s="1">
        <v>2</v>
      </c>
      <c r="G11" s="1">
        <v>100</v>
      </c>
      <c r="H11" s="80">
        <f t="shared" si="1"/>
        <v>7.25</v>
      </c>
      <c r="I11" s="80">
        <f t="shared" si="0"/>
        <v>0.125</v>
      </c>
      <c r="J11" s="1">
        <v>2</v>
      </c>
      <c r="K11" s="1" t="str" cm="1">
        <f t="array" ref="K11">INDEX('dict-rhythm'!$A$1:$B$43,MATCH(TRUE,EXACT(J11,'dict-rhythm'!$A$1:$A$43),0),2)</f>
        <v>8</v>
      </c>
      <c r="L11" s="1" t="str">
        <f>_xlfn.IFNA(VLOOKUP(K11,'dict-rhythm'!$B$1:$C$53,2,0),K11)</f>
        <v>quaver note</v>
      </c>
      <c r="M11" s="6" t="s">
        <v>7</v>
      </c>
      <c r="N11" s="6" t="s">
        <v>7</v>
      </c>
      <c r="O11" t="str">
        <f>IF(RIGHT($O$1,1)="#",VLOOKUP(D11,'dict-pitch'!$A$1:$C$50,2,0),VLOOKUP(D11,'dict-pitch'!$A$1:$C$50,3,0))</f>
        <v>C4</v>
      </c>
      <c r="P11" t="b">
        <f>OR(EXACT(E11,O11),EXACT(E11,VLOOKUP(D11,'dict-pitch'!$A$1:$D$50,3,0)),EXACT(E11,VLOOKUP(D11,'dict-pitch'!$A$1:$D$50,4,0)))</f>
        <v>1</v>
      </c>
    </row>
    <row r="12" spans="1:16" x14ac:dyDescent="0.25">
      <c r="A12">
        <v>847</v>
      </c>
      <c r="B12" s="85">
        <v>1</v>
      </c>
      <c r="C12" s="1">
        <v>7</v>
      </c>
      <c r="D12" s="1">
        <v>55</v>
      </c>
      <c r="E12" s="1" t="s">
        <v>113</v>
      </c>
      <c r="F12" s="1">
        <v>-4</v>
      </c>
      <c r="G12" s="1">
        <v>102</v>
      </c>
      <c r="H12" s="80">
        <f t="shared" si="1"/>
        <v>7.375</v>
      </c>
      <c r="I12" s="80">
        <f t="shared" si="0"/>
        <v>0.125</v>
      </c>
      <c r="J12" s="1">
        <v>2</v>
      </c>
      <c r="K12" s="1" t="str" cm="1">
        <f t="array" ref="K12">INDEX('dict-rhythm'!$A$1:$B$43,MATCH(TRUE,EXACT(J12,'dict-rhythm'!$A$1:$A$43),0),2)</f>
        <v>8</v>
      </c>
      <c r="L12" s="1" t="str">
        <f>_xlfn.IFNA(VLOOKUP(K12,'dict-rhythm'!$B$1:$C$53,2,0),K12)</f>
        <v>quaver note</v>
      </c>
      <c r="M12" s="6" t="s">
        <v>7</v>
      </c>
      <c r="N12" s="6" t="s">
        <v>7</v>
      </c>
      <c r="O12" t="str">
        <f>IF(RIGHT($O$1,1)="#",VLOOKUP(D12,'dict-pitch'!$A$1:$C$50,2,0),VLOOKUP(D12,'dict-pitch'!$A$1:$C$50,3,0))</f>
        <v>G3</v>
      </c>
      <c r="P12" t="b">
        <f>OR(EXACT(E12,O12),EXACT(E12,VLOOKUP(D12,'dict-pitch'!$A$1:$D$50,3,0)),EXACT(E12,VLOOKUP(D12,'dict-pitch'!$A$1:$D$50,4,0)))</f>
        <v>1</v>
      </c>
    </row>
    <row r="13" spans="1:16" x14ac:dyDescent="0.25">
      <c r="A13">
        <v>847</v>
      </c>
      <c r="B13" s="85">
        <v>1</v>
      </c>
      <c r="C13" s="1">
        <v>7</v>
      </c>
      <c r="D13" s="1">
        <v>56</v>
      </c>
      <c r="E13" s="1" t="s">
        <v>149</v>
      </c>
      <c r="F13" s="1">
        <v>2</v>
      </c>
      <c r="G13" s="1">
        <v>104</v>
      </c>
      <c r="H13" s="80">
        <f t="shared" si="1"/>
        <v>7.5</v>
      </c>
      <c r="I13" s="80">
        <f t="shared" si="0"/>
        <v>0.125</v>
      </c>
      <c r="J13" s="1">
        <v>2</v>
      </c>
      <c r="K13" s="1" t="str" cm="1">
        <f t="array" ref="K13">INDEX('dict-rhythm'!$A$1:$B$43,MATCH(TRUE,EXACT(J13,'dict-rhythm'!$A$1:$A$43),0),2)</f>
        <v>8</v>
      </c>
      <c r="L13" s="1" t="str">
        <f>_xlfn.IFNA(VLOOKUP(K13,'dict-rhythm'!$B$1:$C$53,2,0),K13)</f>
        <v>quaver note</v>
      </c>
      <c r="M13" s="6" t="s">
        <v>7</v>
      </c>
      <c r="N13" s="6" t="s">
        <v>7</v>
      </c>
      <c r="O13" t="str">
        <f>IF(RIGHT($O$1,1)="#",VLOOKUP(D13,'dict-pitch'!$A$1:$C$50,2,0),VLOOKUP(D13,'dict-pitch'!$A$1:$C$50,3,0))</f>
        <v>G#3</v>
      </c>
      <c r="P13" t="b">
        <f>OR(EXACT(E13,O13),EXACT(E13,VLOOKUP(D13,'dict-pitch'!$A$1:$D$50,3,0)),EXACT(E13,VLOOKUP(D13,'dict-pitch'!$A$1:$D$50,4,0)))</f>
        <v>1</v>
      </c>
    </row>
    <row r="14" spans="1:16" x14ac:dyDescent="0.25">
      <c r="A14">
        <v>847</v>
      </c>
      <c r="B14" s="85">
        <v>1</v>
      </c>
      <c r="C14" s="1">
        <v>7</v>
      </c>
      <c r="D14" s="1">
        <v>60</v>
      </c>
      <c r="E14" s="1" t="s">
        <v>121</v>
      </c>
      <c r="F14" s="1">
        <v>3</v>
      </c>
      <c r="G14" s="1">
        <v>106</v>
      </c>
      <c r="H14" s="80">
        <f t="shared" si="1"/>
        <v>7.625</v>
      </c>
      <c r="I14" s="80">
        <f t="shared" si="0"/>
        <v>6.25E-2</v>
      </c>
      <c r="J14" s="1">
        <v>1</v>
      </c>
      <c r="K14" s="1" t="str" cm="1">
        <f t="array" ref="K14">INDEX('dict-rhythm'!$A$1:$B$43,MATCH(TRUE,EXACT(J14,'dict-rhythm'!$A$1:$A$43),0),2)</f>
        <v>16</v>
      </c>
      <c r="L14" s="1" t="str">
        <f>_xlfn.IFNA(VLOOKUP(K14,'dict-rhythm'!$B$1:$C$53,2,0),K14)</f>
        <v>semiquaver</v>
      </c>
      <c r="M14" s="6" t="s">
        <v>7</v>
      </c>
      <c r="N14" s="6" t="s">
        <v>7</v>
      </c>
      <c r="O14" t="str">
        <f>IF(RIGHT($O$1,1)="#",VLOOKUP(D14,'dict-pitch'!$A$1:$C$50,2,0),VLOOKUP(D14,'dict-pitch'!$A$1:$C$50,3,0))</f>
        <v>C4</v>
      </c>
      <c r="P14" t="b">
        <f>OR(EXACT(E14,O14),EXACT(E14,VLOOKUP(D14,'dict-pitch'!$A$1:$D$50,3,0)),EXACT(E14,VLOOKUP(D14,'dict-pitch'!$A$1:$D$50,4,0)))</f>
        <v>1</v>
      </c>
    </row>
    <row r="15" spans="1:16" x14ac:dyDescent="0.25">
      <c r="A15">
        <v>847</v>
      </c>
      <c r="B15" s="85">
        <v>1</v>
      </c>
      <c r="C15" s="1">
        <v>7</v>
      </c>
      <c r="D15" s="1">
        <v>59</v>
      </c>
      <c r="E15" s="1" t="s">
        <v>120</v>
      </c>
      <c r="F15" s="1">
        <v>-2</v>
      </c>
      <c r="G15" s="1">
        <v>107</v>
      </c>
      <c r="H15" s="80">
        <f t="shared" si="1"/>
        <v>7.6875</v>
      </c>
      <c r="I15" s="80">
        <f t="shared" si="0"/>
        <v>6.25E-2</v>
      </c>
      <c r="J15" s="1">
        <v>1</v>
      </c>
      <c r="K15" s="1" t="str" cm="1">
        <f t="array" ref="K15">INDEX('dict-rhythm'!$A$1:$B$43,MATCH(TRUE,EXACT(J15,'dict-rhythm'!$A$1:$A$43),0),2)</f>
        <v>16</v>
      </c>
      <c r="L15" s="1" t="str">
        <f>_xlfn.IFNA(VLOOKUP(K15,'dict-rhythm'!$B$1:$C$53,2,0),K15)</f>
        <v>semiquaver</v>
      </c>
      <c r="M15" s="6" t="s">
        <v>7</v>
      </c>
      <c r="N15" s="6" t="s">
        <v>7</v>
      </c>
      <c r="O15" t="str">
        <f>IF(RIGHT($O$1,1)="#",VLOOKUP(D15,'dict-pitch'!$A$1:$C$50,2,0),VLOOKUP(D15,'dict-pitch'!$A$1:$C$50,3,0))</f>
        <v>B3</v>
      </c>
      <c r="P15" t="b">
        <f>OR(EXACT(E15,O15),EXACT(E15,VLOOKUP(D15,'dict-pitch'!$A$1:$D$50,3,0)),EXACT(E15,VLOOKUP(D15,'dict-pitch'!$A$1:$D$50,4,0)))</f>
        <v>1</v>
      </c>
    </row>
    <row r="16" spans="1:16" x14ac:dyDescent="0.25">
      <c r="A16">
        <v>847</v>
      </c>
      <c r="B16" s="85">
        <v>1</v>
      </c>
      <c r="C16" s="1">
        <v>7</v>
      </c>
      <c r="D16" s="1">
        <v>60</v>
      </c>
      <c r="E16" s="1" t="s">
        <v>121</v>
      </c>
      <c r="F16" s="1">
        <v>2</v>
      </c>
      <c r="G16" s="1">
        <v>108</v>
      </c>
      <c r="H16" s="80">
        <f t="shared" si="1"/>
        <v>7.75</v>
      </c>
      <c r="I16" s="80">
        <f t="shared" si="0"/>
        <v>0.125</v>
      </c>
      <c r="J16" s="1">
        <v>2</v>
      </c>
      <c r="K16" s="1" t="str" cm="1">
        <f t="array" ref="K16">INDEX('dict-rhythm'!$A$1:$B$43,MATCH(TRUE,EXACT(J16,'dict-rhythm'!$A$1:$A$43),0),2)</f>
        <v>8</v>
      </c>
      <c r="L16" s="1" t="str">
        <f>_xlfn.IFNA(VLOOKUP(K16,'dict-rhythm'!$B$1:$C$53,2,0),K16)</f>
        <v>quaver note</v>
      </c>
      <c r="M16" s="6" t="s">
        <v>7</v>
      </c>
      <c r="N16" s="6" t="s">
        <v>7</v>
      </c>
      <c r="O16" t="str">
        <f>IF(RIGHT($O$1,1)="#",VLOOKUP(D16,'dict-pitch'!$A$1:$C$50,2,0),VLOOKUP(D16,'dict-pitch'!$A$1:$C$50,3,0))</f>
        <v>C4</v>
      </c>
      <c r="P16" t="b">
        <f>OR(EXACT(E16,O16),EXACT(E16,VLOOKUP(D16,'dict-pitch'!$A$1:$D$50,3,0)),EXACT(E16,VLOOKUP(D16,'dict-pitch'!$A$1:$D$50,4,0)))</f>
        <v>1</v>
      </c>
    </row>
    <row r="17" spans="1:16" x14ac:dyDescent="0.25">
      <c r="A17">
        <v>847</v>
      </c>
      <c r="B17" s="85">
        <v>1</v>
      </c>
      <c r="C17" s="1">
        <v>7</v>
      </c>
      <c r="D17" s="1">
        <v>62</v>
      </c>
      <c r="E17" s="1" t="s">
        <v>122</v>
      </c>
      <c r="F17" s="1">
        <v>2</v>
      </c>
      <c r="G17" s="1">
        <v>110</v>
      </c>
      <c r="H17" s="80">
        <f t="shared" si="1"/>
        <v>7.875</v>
      </c>
      <c r="I17" s="80">
        <f t="shared" si="0"/>
        <v>0.125</v>
      </c>
      <c r="J17" s="1">
        <v>2</v>
      </c>
      <c r="K17" s="1" t="str" cm="1">
        <f t="array" ref="K17">INDEX('dict-rhythm'!$A$1:$B$43,MATCH(TRUE,EXACT(J17,'dict-rhythm'!$A$1:$A$43),0),2)</f>
        <v>8</v>
      </c>
      <c r="L17" s="1" t="str">
        <f>_xlfn.IFNA(VLOOKUP(K17,'dict-rhythm'!$B$1:$C$53,2,0),K17)</f>
        <v>quaver note</v>
      </c>
      <c r="M17" s="6" t="s">
        <v>7</v>
      </c>
      <c r="N17" s="6" t="s">
        <v>7</v>
      </c>
      <c r="O17" t="str">
        <f>IF(RIGHT($O$1,1)="#",VLOOKUP(D17,'dict-pitch'!$A$1:$C$50,2,0),VLOOKUP(D17,'dict-pitch'!$A$1:$C$50,3,0))</f>
        <v>D4</v>
      </c>
      <c r="P17" t="b">
        <f>OR(EXACT(E17,O17),EXACT(E17,VLOOKUP(D17,'dict-pitch'!$A$1:$D$50,3,0)),EXACT(E17,VLOOKUP(D17,'dict-pitch'!$A$1:$D$50,4,0)))</f>
        <v>1</v>
      </c>
    </row>
    <row r="18" spans="1:16" x14ac:dyDescent="0.25">
      <c r="A18">
        <v>847</v>
      </c>
      <c r="B18" s="85">
        <v>1</v>
      </c>
      <c r="C18" s="1">
        <v>8</v>
      </c>
      <c r="D18" s="1">
        <v>55</v>
      </c>
      <c r="E18" s="1" t="s">
        <v>113</v>
      </c>
      <c r="F18" s="1">
        <v>-5</v>
      </c>
      <c r="G18" s="1">
        <v>112</v>
      </c>
      <c r="H18" s="80">
        <f t="shared" si="1"/>
        <v>8</v>
      </c>
      <c r="I18" s="80">
        <f t="shared" si="0"/>
        <v>0.125</v>
      </c>
      <c r="J18" s="1">
        <v>2</v>
      </c>
      <c r="K18" s="1" t="str" cm="1">
        <f t="array" ref="K18">INDEX('dict-rhythm'!$A$1:$B$43,MATCH(TRUE,EXACT(J18,'dict-rhythm'!$A$1:$A$43),0),2)</f>
        <v>8</v>
      </c>
      <c r="L18" s="1" t="str">
        <f>_xlfn.IFNA(VLOOKUP(K18,'dict-rhythm'!$B$1:$C$53,2,0),K18)</f>
        <v>quaver note</v>
      </c>
      <c r="M18" s="6" t="s">
        <v>7</v>
      </c>
      <c r="N18" s="6" t="s">
        <v>7</v>
      </c>
      <c r="O18" t="str">
        <f>IF(RIGHT($O$1,1)="#",VLOOKUP(D18,'dict-pitch'!$A$1:$C$50,2,0),VLOOKUP(D18,'dict-pitch'!$A$1:$C$50,3,0))</f>
        <v>G3</v>
      </c>
      <c r="P18" t="b">
        <f>OR(EXACT(E18,O18),EXACT(E18,VLOOKUP(D18,'dict-pitch'!$A$1:$D$50,3,0)),EXACT(E18,VLOOKUP(D18,'dict-pitch'!$A$1:$D$50,4,0)))</f>
        <v>1</v>
      </c>
    </row>
    <row r="19" spans="1:16" x14ac:dyDescent="0.25">
      <c r="A19">
        <v>847</v>
      </c>
      <c r="B19" s="85">
        <v>1</v>
      </c>
      <c r="C19" s="1">
        <v>8</v>
      </c>
      <c r="D19" s="1">
        <v>60</v>
      </c>
      <c r="E19" s="1" t="s">
        <v>121</v>
      </c>
      <c r="F19" s="1">
        <v>4</v>
      </c>
      <c r="G19" s="1">
        <v>114</v>
      </c>
      <c r="H19" s="80">
        <f t="shared" si="1"/>
        <v>8.125</v>
      </c>
      <c r="I19" s="80">
        <f t="shared" si="0"/>
        <v>6.25E-2</v>
      </c>
      <c r="J19" s="1">
        <v>1</v>
      </c>
      <c r="K19" s="1" t="str" cm="1">
        <f t="array" ref="K19">INDEX('dict-rhythm'!$A$1:$B$43,MATCH(TRUE,EXACT(J19,'dict-rhythm'!$A$1:$A$43),0),2)</f>
        <v>16</v>
      </c>
      <c r="L19" s="1" t="str">
        <f>_xlfn.IFNA(VLOOKUP(K19,'dict-rhythm'!$B$1:$C$53,2,0),K19)</f>
        <v>semiquaver</v>
      </c>
      <c r="M19" s="6" t="s">
        <v>7</v>
      </c>
      <c r="N19" s="6" t="s">
        <v>7</v>
      </c>
      <c r="O19" t="str">
        <f>IF(RIGHT($O$1,1)="#",VLOOKUP(D19,'dict-pitch'!$A$1:$C$50,2,0),VLOOKUP(D19,'dict-pitch'!$A$1:$C$50,3,0))</f>
        <v>C4</v>
      </c>
      <c r="P19" t="b">
        <f>OR(EXACT(E19,O19),EXACT(E19,VLOOKUP(D19,'dict-pitch'!$A$1:$D$50,3,0)),EXACT(E19,VLOOKUP(D19,'dict-pitch'!$A$1:$D$50,4,0)))</f>
        <v>1</v>
      </c>
    </row>
    <row r="20" spans="1:16" x14ac:dyDescent="0.25">
      <c r="A20">
        <v>847</v>
      </c>
      <c r="B20" s="85">
        <v>1</v>
      </c>
      <c r="C20" s="1">
        <v>8</v>
      </c>
      <c r="D20" s="1">
        <v>59</v>
      </c>
      <c r="E20" s="1" t="s">
        <v>120</v>
      </c>
      <c r="F20" s="1">
        <v>-2</v>
      </c>
      <c r="G20" s="1">
        <v>115</v>
      </c>
      <c r="H20" s="80">
        <f t="shared" si="1"/>
        <v>8.1875</v>
      </c>
      <c r="I20" s="80">
        <f t="shared" si="0"/>
        <v>6.25E-2</v>
      </c>
      <c r="J20" s="1">
        <v>1</v>
      </c>
      <c r="K20" s="1" t="str" cm="1">
        <f t="array" ref="K20">INDEX('dict-rhythm'!$A$1:$B$43,MATCH(TRUE,EXACT(J20,'dict-rhythm'!$A$1:$A$43),0),2)</f>
        <v>16</v>
      </c>
      <c r="L20" s="1" t="str">
        <f>_xlfn.IFNA(VLOOKUP(K20,'dict-rhythm'!$B$1:$C$53,2,0),K20)</f>
        <v>semiquaver</v>
      </c>
      <c r="M20" s="6" t="s">
        <v>7</v>
      </c>
      <c r="N20" s="6" t="s">
        <v>7</v>
      </c>
      <c r="O20" t="str">
        <f>IF(RIGHT($O$1,1)="#",VLOOKUP(D20,'dict-pitch'!$A$1:$C$50,2,0),VLOOKUP(D20,'dict-pitch'!$A$1:$C$50,3,0))</f>
        <v>B3</v>
      </c>
      <c r="P20" t="b">
        <f>OR(EXACT(E20,O20),EXACT(E20,VLOOKUP(D20,'dict-pitch'!$A$1:$D$50,3,0)),EXACT(E20,VLOOKUP(D20,'dict-pitch'!$A$1:$D$50,4,0)))</f>
        <v>1</v>
      </c>
    </row>
    <row r="21" spans="1:16" x14ac:dyDescent="0.25">
      <c r="A21">
        <v>847</v>
      </c>
      <c r="B21" s="85">
        <v>1</v>
      </c>
      <c r="C21" s="1">
        <v>8</v>
      </c>
      <c r="D21" s="1">
        <v>60</v>
      </c>
      <c r="E21" s="1" t="s">
        <v>121</v>
      </c>
      <c r="F21" s="1">
        <v>2</v>
      </c>
      <c r="G21" s="1">
        <v>116</v>
      </c>
      <c r="H21" s="80">
        <f t="shared" si="1"/>
        <v>8.25</v>
      </c>
      <c r="I21" s="80">
        <f t="shared" si="0"/>
        <v>0.125</v>
      </c>
      <c r="J21" s="1">
        <v>2</v>
      </c>
      <c r="K21" s="1" t="str" cm="1">
        <f t="array" ref="K21">INDEX('dict-rhythm'!$A$1:$B$43,MATCH(TRUE,EXACT(J21,'dict-rhythm'!$A$1:$A$43),0),2)</f>
        <v>8</v>
      </c>
      <c r="L21" s="1" t="str">
        <f>_xlfn.IFNA(VLOOKUP(K21,'dict-rhythm'!$B$1:$C$53,2,0),K21)</f>
        <v>quaver note</v>
      </c>
      <c r="M21" s="6" t="s">
        <v>7</v>
      </c>
      <c r="N21" s="6" t="s">
        <v>7</v>
      </c>
      <c r="O21" t="str">
        <f>IF(RIGHT($O$1,1)="#",VLOOKUP(D21,'dict-pitch'!$A$1:$C$50,2,0),VLOOKUP(D21,'dict-pitch'!$A$1:$C$50,3,0))</f>
        <v>C4</v>
      </c>
      <c r="P21" t="b">
        <f>OR(EXACT(E21,O21),EXACT(E21,VLOOKUP(D21,'dict-pitch'!$A$1:$D$50,3,0)),EXACT(E21,VLOOKUP(D21,'dict-pitch'!$A$1:$D$50,4,0)))</f>
        <v>1</v>
      </c>
    </row>
    <row r="22" spans="1:16" x14ac:dyDescent="0.25">
      <c r="A22">
        <v>847</v>
      </c>
      <c r="B22" s="85">
        <v>1</v>
      </c>
      <c r="C22" s="1">
        <v>8</v>
      </c>
      <c r="D22" s="1">
        <v>62</v>
      </c>
      <c r="E22" s="1" t="s">
        <v>122</v>
      </c>
      <c r="F22" s="1">
        <v>2</v>
      </c>
      <c r="G22" s="1">
        <v>118</v>
      </c>
      <c r="H22" s="80">
        <f t="shared" si="1"/>
        <v>8.375</v>
      </c>
      <c r="I22" s="80">
        <f t="shared" si="0"/>
        <v>0.125</v>
      </c>
      <c r="J22" s="1">
        <v>2</v>
      </c>
      <c r="K22" s="1" t="str" cm="1">
        <f t="array" ref="K22">INDEX('dict-rhythm'!$A$1:$B$43,MATCH(TRUE,EXACT(J22,'dict-rhythm'!$A$1:$A$43),0),2)</f>
        <v>8</v>
      </c>
      <c r="L22" s="1" t="str">
        <f>_xlfn.IFNA(VLOOKUP(K22,'dict-rhythm'!$B$1:$C$53,2,0),K22)</f>
        <v>quaver note</v>
      </c>
      <c r="M22" s="6" t="s">
        <v>7</v>
      </c>
      <c r="N22" s="6" t="s">
        <v>7</v>
      </c>
      <c r="O22" t="str">
        <f>IF(RIGHT($O$1,1)="#",VLOOKUP(D22,'dict-pitch'!$A$1:$C$50,2,0),VLOOKUP(D22,'dict-pitch'!$A$1:$C$50,3,0))</f>
        <v>D4</v>
      </c>
      <c r="P22" t="b">
        <f>OR(EXACT(E22,O22),EXACT(E22,VLOOKUP(D22,'dict-pitch'!$A$1:$D$50,3,0)),EXACT(E22,VLOOKUP(D22,'dict-pitch'!$A$1:$D$50,4,0)))</f>
        <v>1</v>
      </c>
    </row>
    <row r="23" spans="1:16" x14ac:dyDescent="0.25">
      <c r="A23">
        <v>847</v>
      </c>
      <c r="B23" s="85">
        <v>1</v>
      </c>
      <c r="C23" s="1">
        <v>8</v>
      </c>
      <c r="D23" s="1">
        <v>53</v>
      </c>
      <c r="E23" s="1" t="s">
        <v>112</v>
      </c>
      <c r="F23" s="1">
        <v>-6</v>
      </c>
      <c r="G23" s="1">
        <v>120</v>
      </c>
      <c r="H23" s="80">
        <f t="shared" si="1"/>
        <v>8.5</v>
      </c>
      <c r="I23" s="80">
        <f t="shared" si="0"/>
        <v>6.25E-2</v>
      </c>
      <c r="J23" s="1">
        <v>1</v>
      </c>
      <c r="K23" s="1" t="str" cm="1">
        <f t="array" ref="K23">INDEX('dict-rhythm'!$A$1:$B$43,MATCH(TRUE,EXACT(J23,'dict-rhythm'!$A$1:$A$43),0),2)</f>
        <v>16</v>
      </c>
      <c r="L23" s="1" t="str">
        <f>_xlfn.IFNA(VLOOKUP(K23,'dict-rhythm'!$B$1:$C$53,2,0),K23)</f>
        <v>semiquaver</v>
      </c>
      <c r="M23" s="6" t="s">
        <v>7</v>
      </c>
      <c r="N23" s="6" t="s">
        <v>7</v>
      </c>
      <c r="O23" t="str">
        <f>IF(RIGHT($O$1,1)="#",VLOOKUP(D23,'dict-pitch'!$A$1:$C$50,2,0),VLOOKUP(D23,'dict-pitch'!$A$1:$C$50,3,0))</f>
        <v>F3</v>
      </c>
      <c r="P23" t="b">
        <f>OR(EXACT(E23,O23),EXACT(E23,VLOOKUP(D23,'dict-pitch'!$A$1:$D$50,3,0)),EXACT(E23,VLOOKUP(D23,'dict-pitch'!$A$1:$D$50,4,0)))</f>
        <v>1</v>
      </c>
    </row>
    <row r="24" spans="1:16" x14ac:dyDescent="0.25">
      <c r="A24">
        <v>847</v>
      </c>
      <c r="B24" s="85">
        <v>1</v>
      </c>
      <c r="C24" s="1">
        <v>8</v>
      </c>
      <c r="D24" s="1">
        <v>55</v>
      </c>
      <c r="E24" s="1" t="s">
        <v>113</v>
      </c>
      <c r="F24" s="1">
        <v>2</v>
      </c>
      <c r="G24" s="1">
        <v>121</v>
      </c>
      <c r="H24" s="80">
        <f t="shared" si="1"/>
        <v>8.5625</v>
      </c>
      <c r="I24" s="80">
        <f t="shared" si="0"/>
        <v>6.25E-2</v>
      </c>
      <c r="J24" s="1">
        <v>1</v>
      </c>
      <c r="K24" s="1" t="str" cm="1">
        <f t="array" ref="K24">INDEX('dict-rhythm'!$A$1:$B$43,MATCH(TRUE,EXACT(J24,'dict-rhythm'!$A$1:$A$43),0),2)</f>
        <v>16</v>
      </c>
      <c r="L24" s="1" t="str">
        <f>_xlfn.IFNA(VLOOKUP(K24,'dict-rhythm'!$B$1:$C$53,2,0),K24)</f>
        <v>semiquaver</v>
      </c>
      <c r="M24" s="6" t="s">
        <v>7</v>
      </c>
      <c r="N24" s="6" t="s">
        <v>7</v>
      </c>
      <c r="O24" t="str">
        <f>IF(RIGHT($O$1,1)="#",VLOOKUP(D24,'dict-pitch'!$A$1:$C$50,2,0),VLOOKUP(D24,'dict-pitch'!$A$1:$C$50,3,0))</f>
        <v>G3</v>
      </c>
      <c r="P24" t="b">
        <f>OR(EXACT(E24,O24),EXACT(E24,VLOOKUP(D24,'dict-pitch'!$A$1:$D$50,3,0)),EXACT(E24,VLOOKUP(D24,'dict-pitch'!$A$1:$D$50,4,0)))</f>
        <v>1</v>
      </c>
    </row>
    <row r="25" spans="1:16" x14ac:dyDescent="0.25">
      <c r="A25">
        <v>847</v>
      </c>
      <c r="B25" s="85">
        <v>1</v>
      </c>
      <c r="C25" s="1">
        <v>8</v>
      </c>
      <c r="D25" s="1">
        <v>56</v>
      </c>
      <c r="E25" s="1" t="s">
        <v>149</v>
      </c>
      <c r="F25" s="1">
        <v>2</v>
      </c>
      <c r="G25" s="1">
        <v>122</v>
      </c>
      <c r="H25" s="80">
        <f t="shared" si="1"/>
        <v>8.625</v>
      </c>
      <c r="I25" s="80">
        <f t="shared" si="0"/>
        <v>0.25</v>
      </c>
      <c r="J25" s="1">
        <v>4</v>
      </c>
      <c r="K25" s="1" t="str" cm="1">
        <f t="array" ref="K25">INDEX('dict-rhythm'!$A$1:$B$43,MATCH(TRUE,EXACT(J25,'dict-rhythm'!$A$1:$A$43),0),2)</f>
        <v>4</v>
      </c>
      <c r="L25" s="1" t="str">
        <f>_xlfn.IFNA(VLOOKUP(K25,'dict-rhythm'!$B$1:$C$53,2,0),K25)</f>
        <v>crotchet</v>
      </c>
      <c r="M25" s="6" t="s">
        <v>7</v>
      </c>
      <c r="N25" s="6" t="s">
        <v>7</v>
      </c>
      <c r="O25" t="str">
        <f>IF(RIGHT($O$1,1)="#",VLOOKUP(D25,'dict-pitch'!$A$1:$C$50,2,0),VLOOKUP(D25,'dict-pitch'!$A$1:$C$50,3,0))</f>
        <v>G#3</v>
      </c>
      <c r="P25" t="b">
        <f>OR(EXACT(E25,O25),EXACT(E25,VLOOKUP(D25,'dict-pitch'!$A$1:$D$50,3,0)),EXACT(E25,VLOOKUP(D25,'dict-pitch'!$A$1:$D$50,4,0)))</f>
        <v>1</v>
      </c>
    </row>
    <row r="26" spans="1:16" x14ac:dyDescent="0.25">
      <c r="A26">
        <v>847</v>
      </c>
      <c r="B26" s="85">
        <v>1</v>
      </c>
      <c r="C26" s="1">
        <v>8</v>
      </c>
      <c r="D26" s="1">
        <v>55</v>
      </c>
      <c r="E26" s="1" t="s">
        <v>113</v>
      </c>
      <c r="F26" s="1">
        <v>-2</v>
      </c>
      <c r="G26" s="1">
        <v>126</v>
      </c>
      <c r="H26" s="80">
        <f t="shared" si="1"/>
        <v>8.875</v>
      </c>
      <c r="I26" s="80">
        <f t="shared" si="0"/>
        <v>6.25E-2</v>
      </c>
      <c r="J26" s="1">
        <v>1</v>
      </c>
      <c r="K26" s="1" t="str" cm="1">
        <f t="array" ref="K26">INDEX('dict-rhythm'!$A$1:$B$43,MATCH(TRUE,EXACT(J26,'dict-rhythm'!$A$1:$A$43),0),2)</f>
        <v>16</v>
      </c>
      <c r="L26" s="1" t="str">
        <f>_xlfn.IFNA(VLOOKUP(K26,'dict-rhythm'!$B$1:$C$53,2,0),K26)</f>
        <v>semiquaver</v>
      </c>
      <c r="M26" s="6" t="s">
        <v>7</v>
      </c>
      <c r="N26" s="6" t="s">
        <v>7</v>
      </c>
      <c r="O26" t="str">
        <f>IF(RIGHT($O$1,1)="#",VLOOKUP(D26,'dict-pitch'!$A$1:$C$50,2,0),VLOOKUP(D26,'dict-pitch'!$A$1:$C$50,3,0))</f>
        <v>G3</v>
      </c>
      <c r="P26" t="b">
        <f>OR(EXACT(E26,O26),EXACT(E26,VLOOKUP(D26,'dict-pitch'!$A$1:$D$50,3,0)),EXACT(E26,VLOOKUP(D26,'dict-pitch'!$A$1:$D$50,4,0)))</f>
        <v>1</v>
      </c>
    </row>
    <row r="27" spans="1:16" x14ac:dyDescent="0.25">
      <c r="A27">
        <v>847</v>
      </c>
      <c r="B27" s="85">
        <v>1</v>
      </c>
      <c r="C27" s="1">
        <v>8</v>
      </c>
      <c r="D27" s="1">
        <v>53</v>
      </c>
      <c r="E27" s="1" t="s">
        <v>112</v>
      </c>
      <c r="F27" s="1">
        <v>-2</v>
      </c>
      <c r="G27" s="1">
        <v>127</v>
      </c>
      <c r="H27" s="80">
        <f t="shared" si="1"/>
        <v>8.9375</v>
      </c>
      <c r="I27" s="80">
        <f t="shared" si="0"/>
        <v>6.25E-2</v>
      </c>
      <c r="J27" s="1">
        <v>1</v>
      </c>
      <c r="K27" s="1" t="str" cm="1">
        <f t="array" ref="K27">INDEX('dict-rhythm'!$A$1:$B$43,MATCH(TRUE,EXACT(J27,'dict-rhythm'!$A$1:$A$43),0),2)</f>
        <v>16</v>
      </c>
      <c r="L27" s="1" t="str">
        <f>_xlfn.IFNA(VLOOKUP(K27,'dict-rhythm'!$B$1:$C$53,2,0),K27)</f>
        <v>semiquaver</v>
      </c>
      <c r="M27" s="6" t="s">
        <v>7</v>
      </c>
      <c r="N27" s="6" t="s">
        <v>7</v>
      </c>
      <c r="O27" t="str">
        <f>IF(RIGHT($O$1,1)="#",VLOOKUP(D27,'dict-pitch'!$A$1:$C$50,2,0),VLOOKUP(D27,'dict-pitch'!$A$1:$C$50,3,0))</f>
        <v>F3</v>
      </c>
      <c r="P27" t="b">
        <f>OR(EXACT(E27,O27),EXACT(E27,VLOOKUP(D27,'dict-pitch'!$A$1:$D$50,3,0)),EXACT(E27,VLOOKUP(D27,'dict-pitch'!$A$1:$D$50,4,0)))</f>
        <v>1</v>
      </c>
    </row>
    <row r="28" spans="1:16" x14ac:dyDescent="0.25">
      <c r="A28">
        <v>847</v>
      </c>
      <c r="B28" s="85">
        <v>1</v>
      </c>
      <c r="C28" s="1">
        <v>9</v>
      </c>
      <c r="D28" s="1">
        <v>51</v>
      </c>
      <c r="E28" s="1" t="s">
        <v>150</v>
      </c>
      <c r="F28" s="1">
        <v>-2</v>
      </c>
      <c r="G28" s="1">
        <v>128</v>
      </c>
      <c r="H28" s="80">
        <f t="shared" si="1"/>
        <v>9</v>
      </c>
      <c r="I28" s="80">
        <f t="shared" si="0"/>
        <v>6.25E-2</v>
      </c>
      <c r="J28" s="1">
        <v>1</v>
      </c>
      <c r="K28" s="1" t="str" cm="1">
        <f t="array" ref="K28">INDEX('dict-rhythm'!$A$1:$B$43,MATCH(TRUE,EXACT(J28,'dict-rhythm'!$A$1:$A$43),0),2)</f>
        <v>16</v>
      </c>
      <c r="L28" s="1" t="str">
        <f>_xlfn.IFNA(VLOOKUP(K28,'dict-rhythm'!$B$1:$C$53,2,0),K28)</f>
        <v>semiquaver</v>
      </c>
      <c r="M28" s="6" t="s">
        <v>7</v>
      </c>
      <c r="N28" s="6" t="s">
        <v>7</v>
      </c>
      <c r="O28" t="str">
        <f>IF(RIGHT($O$1,1)="#",VLOOKUP(D28,'dict-pitch'!$A$1:$C$50,2,0),VLOOKUP(D28,'dict-pitch'!$A$1:$C$50,3,0))</f>
        <v>D#3</v>
      </c>
      <c r="P28" t="b">
        <f>OR(EXACT(E28,O28),EXACT(E28,VLOOKUP(D28,'dict-pitch'!$A$1:$D$50,3,0)),EXACT(E28,VLOOKUP(D28,'dict-pitch'!$A$1:$D$50,4,0)))</f>
        <v>1</v>
      </c>
    </row>
    <row r="29" spans="1:16" x14ac:dyDescent="0.25">
      <c r="A29">
        <v>847</v>
      </c>
      <c r="B29" s="85">
        <v>1</v>
      </c>
      <c r="C29" s="1">
        <v>9</v>
      </c>
      <c r="D29" s="1">
        <v>60</v>
      </c>
      <c r="E29" s="1" t="s">
        <v>121</v>
      </c>
      <c r="F29" s="1">
        <v>6</v>
      </c>
      <c r="G29" s="1">
        <v>129</v>
      </c>
      <c r="H29" s="80">
        <f t="shared" si="1"/>
        <v>9.0625</v>
      </c>
      <c r="I29" s="80">
        <f t="shared" si="0"/>
        <v>6.25E-2</v>
      </c>
      <c r="J29" s="1">
        <v>1</v>
      </c>
      <c r="K29" s="1" t="str" cm="1">
        <f t="array" ref="K29">INDEX('dict-rhythm'!$A$1:$B$43,MATCH(TRUE,EXACT(J29,'dict-rhythm'!$A$1:$A$43),0),2)</f>
        <v>16</v>
      </c>
      <c r="L29" s="1" t="str">
        <f>_xlfn.IFNA(VLOOKUP(K29,'dict-rhythm'!$B$1:$C$53,2,0),K29)</f>
        <v>semiquaver</v>
      </c>
      <c r="M29" s="5"/>
      <c r="N29" s="5"/>
      <c r="O29" t="str">
        <f>IF(RIGHT($O$1,1)="#",VLOOKUP(D29,'dict-pitch'!$A$1:$C$50,2,0),VLOOKUP(D29,'dict-pitch'!$A$1:$C$50,3,0))</f>
        <v>C4</v>
      </c>
      <c r="P29" t="b">
        <f>OR(EXACT(E29,O29),EXACT(E29,VLOOKUP(D29,'dict-pitch'!$A$1:$D$50,3,0)),EXACT(E29,VLOOKUP(D29,'dict-pitch'!$A$1:$D$50,4,0)))</f>
        <v>1</v>
      </c>
    </row>
    <row r="30" spans="1:16" x14ac:dyDescent="0.25">
      <c r="A30">
        <v>847</v>
      </c>
      <c r="B30" s="85">
        <v>1</v>
      </c>
      <c r="C30" s="1">
        <v>9</v>
      </c>
      <c r="D30" s="1">
        <v>59</v>
      </c>
      <c r="E30" s="1" t="s">
        <v>120</v>
      </c>
      <c r="F30" s="1">
        <v>-2</v>
      </c>
      <c r="G30" s="1">
        <v>130</v>
      </c>
      <c r="H30" s="80">
        <f t="shared" si="1"/>
        <v>9.125</v>
      </c>
      <c r="I30" s="80">
        <f t="shared" si="0"/>
        <v>6.25E-2</v>
      </c>
      <c r="J30" s="1">
        <v>1</v>
      </c>
      <c r="K30" s="1" t="str" cm="1">
        <f t="array" ref="K30">INDEX('dict-rhythm'!$A$1:$B$43,MATCH(TRUE,EXACT(J30,'dict-rhythm'!$A$1:$A$43),0),2)</f>
        <v>16</v>
      </c>
      <c r="L30" s="1" t="str">
        <f>_xlfn.IFNA(VLOOKUP(K30,'dict-rhythm'!$B$1:$C$53,2,0),K30)</f>
        <v>semiquaver</v>
      </c>
      <c r="M30" s="5"/>
      <c r="N30" s="5"/>
      <c r="O30" t="str">
        <f>IF(RIGHT($O$1,1)="#",VLOOKUP(D30,'dict-pitch'!$A$1:$C$50,2,0),VLOOKUP(D30,'dict-pitch'!$A$1:$C$50,3,0))</f>
        <v>B3</v>
      </c>
      <c r="P30" t="b">
        <f>OR(EXACT(E30,O30),EXACT(E30,VLOOKUP(D30,'dict-pitch'!$A$1:$D$50,3,0)),EXACT(E30,VLOOKUP(D30,'dict-pitch'!$A$1:$D$50,4,0)))</f>
        <v>1</v>
      </c>
    </row>
    <row r="31" spans="1:16" x14ac:dyDescent="0.25">
      <c r="A31">
        <v>847</v>
      </c>
      <c r="B31" s="85">
        <v>1</v>
      </c>
      <c r="C31" s="1">
        <v>9</v>
      </c>
      <c r="D31" s="1">
        <v>57</v>
      </c>
      <c r="E31" s="1" t="s">
        <v>114</v>
      </c>
      <c r="F31" s="1">
        <v>-2</v>
      </c>
      <c r="G31" s="1">
        <v>131</v>
      </c>
      <c r="H31" s="80">
        <f t="shared" si="1"/>
        <v>9.1875</v>
      </c>
      <c r="I31" s="80">
        <f t="shared" si="0"/>
        <v>6.25E-2</v>
      </c>
      <c r="J31" s="1">
        <v>1</v>
      </c>
      <c r="K31" s="1" t="str" cm="1">
        <f t="array" ref="K31">INDEX('dict-rhythm'!$A$1:$B$43,MATCH(TRUE,EXACT(J31,'dict-rhythm'!$A$1:$A$43),0),2)</f>
        <v>16</v>
      </c>
      <c r="L31" s="1" t="str">
        <f>_xlfn.IFNA(VLOOKUP(K31,'dict-rhythm'!$B$1:$C$53,2,0),K31)</f>
        <v>semiquaver</v>
      </c>
      <c r="M31" s="5"/>
      <c r="N31" s="5"/>
      <c r="O31" t="str">
        <f>IF(RIGHT($O$1,1)="#",VLOOKUP(D31,'dict-pitch'!$A$1:$C$50,2,0),VLOOKUP(D31,'dict-pitch'!$A$1:$C$50,3,0))</f>
        <v>A3</v>
      </c>
      <c r="P31" t="b">
        <f>OR(EXACT(E31,O31),EXACT(E31,VLOOKUP(D31,'dict-pitch'!$A$1:$D$50,3,0)),EXACT(E31,VLOOKUP(D31,'dict-pitch'!$A$1:$D$50,4,0)))</f>
        <v>1</v>
      </c>
    </row>
    <row r="32" spans="1:16" x14ac:dyDescent="0.25">
      <c r="A32">
        <v>847</v>
      </c>
      <c r="B32" s="85">
        <v>1</v>
      </c>
      <c r="C32" s="1">
        <v>9</v>
      </c>
      <c r="D32" s="1">
        <v>55</v>
      </c>
      <c r="E32" s="1" t="s">
        <v>113</v>
      </c>
      <c r="F32" s="1">
        <v>-2</v>
      </c>
      <c r="G32" s="1">
        <v>132</v>
      </c>
      <c r="H32" s="80">
        <f t="shared" si="1"/>
        <v>9.25</v>
      </c>
      <c r="I32" s="80">
        <f t="shared" si="0"/>
        <v>6.25E-2</v>
      </c>
      <c r="J32" s="1">
        <v>1</v>
      </c>
      <c r="K32" s="1" t="str" cm="1">
        <f t="array" ref="K32">INDEX('dict-rhythm'!$A$1:$B$43,MATCH(TRUE,EXACT(J32,'dict-rhythm'!$A$1:$A$43),0),2)</f>
        <v>16</v>
      </c>
      <c r="L32" s="1" t="str">
        <f>_xlfn.IFNA(VLOOKUP(K32,'dict-rhythm'!$B$1:$C$53,2,0),K32)</f>
        <v>semiquaver</v>
      </c>
      <c r="M32" s="5"/>
      <c r="N32" s="5"/>
      <c r="O32" t="str">
        <f>IF(RIGHT($O$1,1)="#",VLOOKUP(D32,'dict-pitch'!$A$1:$C$50,2,0),VLOOKUP(D32,'dict-pitch'!$A$1:$C$50,3,0))</f>
        <v>G3</v>
      </c>
      <c r="P32" t="b">
        <f>OR(EXACT(E32,O32),EXACT(E32,VLOOKUP(D32,'dict-pitch'!$A$1:$D$50,3,0)),EXACT(E32,VLOOKUP(D32,'dict-pitch'!$A$1:$D$50,4,0)))</f>
        <v>1</v>
      </c>
    </row>
    <row r="33" spans="1:16" x14ac:dyDescent="0.25">
      <c r="A33">
        <v>847</v>
      </c>
      <c r="B33" s="85">
        <v>1</v>
      </c>
      <c r="C33" s="1">
        <v>9</v>
      </c>
      <c r="D33" s="1">
        <v>53</v>
      </c>
      <c r="E33" s="1" t="s">
        <v>112</v>
      </c>
      <c r="F33" s="1">
        <v>-2</v>
      </c>
      <c r="G33" s="1">
        <v>133</v>
      </c>
      <c r="H33" s="80">
        <f t="shared" si="1"/>
        <v>9.3125</v>
      </c>
      <c r="I33" s="80">
        <f t="shared" si="0"/>
        <v>6.25E-2</v>
      </c>
      <c r="J33" s="1">
        <v>1</v>
      </c>
      <c r="K33" s="1" t="str" cm="1">
        <f t="array" ref="K33">INDEX('dict-rhythm'!$A$1:$B$43,MATCH(TRUE,EXACT(J33,'dict-rhythm'!$A$1:$A$43),0),2)</f>
        <v>16</v>
      </c>
      <c r="L33" s="1" t="str">
        <f>_xlfn.IFNA(VLOOKUP(K33,'dict-rhythm'!$B$1:$C$53,2,0),K33)</f>
        <v>semiquaver</v>
      </c>
      <c r="M33" s="5"/>
      <c r="N33" s="5"/>
      <c r="O33" t="str">
        <f>IF(RIGHT($O$1,1)="#",VLOOKUP(D33,'dict-pitch'!$A$1:$C$50,2,0),VLOOKUP(D33,'dict-pitch'!$A$1:$C$50,3,0))</f>
        <v>F3</v>
      </c>
      <c r="P33" t="b">
        <f>OR(EXACT(E33,O33),EXACT(E33,VLOOKUP(D33,'dict-pitch'!$A$1:$D$50,3,0)),EXACT(E33,VLOOKUP(D33,'dict-pitch'!$A$1:$D$50,4,0)))</f>
        <v>1</v>
      </c>
    </row>
    <row r="34" spans="1:16" x14ac:dyDescent="0.25">
      <c r="A34">
        <v>847</v>
      </c>
      <c r="B34" s="85">
        <v>1</v>
      </c>
      <c r="C34" s="1">
        <v>9</v>
      </c>
      <c r="D34" s="1">
        <v>51</v>
      </c>
      <c r="E34" s="1" t="s">
        <v>150</v>
      </c>
      <c r="F34" s="1">
        <v>-2</v>
      </c>
      <c r="G34" s="1">
        <v>134</v>
      </c>
      <c r="H34" s="80">
        <f t="shared" si="1"/>
        <v>9.375</v>
      </c>
      <c r="I34" s="80">
        <f t="shared" si="0"/>
        <v>6.25E-2</v>
      </c>
      <c r="J34" s="1">
        <v>1</v>
      </c>
      <c r="K34" s="1" t="str" cm="1">
        <f t="array" ref="K34">INDEX('dict-rhythm'!$A$1:$B$43,MATCH(TRUE,EXACT(J34,'dict-rhythm'!$A$1:$A$43),0),2)</f>
        <v>16</v>
      </c>
      <c r="L34" s="1" t="str">
        <f>_xlfn.IFNA(VLOOKUP(K34,'dict-rhythm'!$B$1:$C$53,2,0),K34)</f>
        <v>semiquaver</v>
      </c>
      <c r="M34" s="5"/>
      <c r="N34" s="5"/>
      <c r="O34" t="str">
        <f>IF(RIGHT($O$1,1)="#",VLOOKUP(D34,'dict-pitch'!$A$1:$C$50,2,0),VLOOKUP(D34,'dict-pitch'!$A$1:$C$50,3,0))</f>
        <v>D#3</v>
      </c>
      <c r="P34" t="b">
        <f>OR(EXACT(E34,O34),EXACT(E34,VLOOKUP(D34,'dict-pitch'!$A$1:$D$50,3,0)),EXACT(E34,VLOOKUP(D34,'dict-pitch'!$A$1:$D$50,4,0)))</f>
        <v>1</v>
      </c>
    </row>
    <row r="35" spans="1:16" x14ac:dyDescent="0.25">
      <c r="A35">
        <v>847</v>
      </c>
      <c r="B35" s="85">
        <v>1</v>
      </c>
      <c r="C35" s="1">
        <v>9</v>
      </c>
      <c r="D35" s="1">
        <v>50</v>
      </c>
      <c r="E35" s="1" t="s">
        <v>110</v>
      </c>
      <c r="F35" s="1">
        <v>-2</v>
      </c>
      <c r="G35" s="1">
        <v>135</v>
      </c>
      <c r="H35" s="80">
        <f t="shared" si="1"/>
        <v>9.4375</v>
      </c>
      <c r="I35" s="80">
        <f t="shared" si="0"/>
        <v>6.25E-2</v>
      </c>
      <c r="J35" s="1">
        <v>1</v>
      </c>
      <c r="K35" s="1" t="str" cm="1">
        <f t="array" ref="K35">INDEX('dict-rhythm'!$A$1:$B$43,MATCH(TRUE,EXACT(J35,'dict-rhythm'!$A$1:$A$43),0),2)</f>
        <v>16</v>
      </c>
      <c r="L35" s="1" t="str">
        <f>_xlfn.IFNA(VLOOKUP(K35,'dict-rhythm'!$B$1:$C$53,2,0),K35)</f>
        <v>semiquaver</v>
      </c>
      <c r="M35" s="5"/>
      <c r="N35" s="5"/>
      <c r="O35" t="str">
        <f>IF(RIGHT($O$1,1)="#",VLOOKUP(D35,'dict-pitch'!$A$1:$C$50,2,0),VLOOKUP(D35,'dict-pitch'!$A$1:$C$50,3,0))</f>
        <v>D3</v>
      </c>
      <c r="P35" t="b">
        <f>OR(EXACT(E35,O35),EXACT(E35,VLOOKUP(D35,'dict-pitch'!$A$1:$D$50,3,0)),EXACT(E35,VLOOKUP(D35,'dict-pitch'!$A$1:$D$50,4,0)))</f>
        <v>1</v>
      </c>
    </row>
    <row r="36" spans="1:16" x14ac:dyDescent="0.25">
      <c r="A36">
        <v>847</v>
      </c>
      <c r="B36" s="85">
        <v>1</v>
      </c>
      <c r="C36" s="1">
        <v>9</v>
      </c>
      <c r="D36" s="1">
        <v>48</v>
      </c>
      <c r="E36" s="1" t="s">
        <v>109</v>
      </c>
      <c r="F36" s="1">
        <v>-2</v>
      </c>
      <c r="G36" s="1">
        <v>136</v>
      </c>
      <c r="H36" s="80">
        <f t="shared" si="1"/>
        <v>9.5</v>
      </c>
      <c r="I36" s="80">
        <f t="shared" si="0"/>
        <v>6.25E-2</v>
      </c>
      <c r="J36" s="1">
        <v>1</v>
      </c>
      <c r="K36" s="1" t="str" cm="1">
        <f t="array" ref="K36">INDEX('dict-rhythm'!$A$1:$B$43,MATCH(TRUE,EXACT(J36,'dict-rhythm'!$A$1:$A$43),0),2)</f>
        <v>16</v>
      </c>
      <c r="L36" s="1" t="str">
        <f>_xlfn.IFNA(VLOOKUP(K36,'dict-rhythm'!$B$1:$C$53,2,0),K36)</f>
        <v>semiquaver</v>
      </c>
      <c r="M36" s="5"/>
      <c r="N36" s="5"/>
      <c r="O36" t="str">
        <f>IF(RIGHT($O$1,1)="#",VLOOKUP(D36,'dict-pitch'!$A$1:$C$50,2,0),VLOOKUP(D36,'dict-pitch'!$A$1:$C$50,3,0))</f>
        <v>C3</v>
      </c>
      <c r="P36" t="b">
        <f>OR(EXACT(E36,O36),EXACT(E36,VLOOKUP(D36,'dict-pitch'!$A$1:$D$50,3,0)),EXACT(E36,VLOOKUP(D36,'dict-pitch'!$A$1:$D$50,4,0)))</f>
        <v>1</v>
      </c>
    </row>
    <row r="37" spans="1:16" x14ac:dyDescent="0.25">
      <c r="A37">
        <v>847</v>
      </c>
      <c r="B37" s="85">
        <v>1</v>
      </c>
      <c r="C37" s="1">
        <v>9</v>
      </c>
      <c r="D37" s="1">
        <v>50</v>
      </c>
      <c r="E37" s="1" t="s">
        <v>110</v>
      </c>
      <c r="F37" s="1">
        <v>2</v>
      </c>
      <c r="G37" s="1">
        <v>137</v>
      </c>
      <c r="H37" s="80">
        <f t="shared" si="1"/>
        <v>9.5625</v>
      </c>
      <c r="I37" s="80">
        <f t="shared" si="0"/>
        <v>6.25E-2</v>
      </c>
      <c r="J37" s="1">
        <v>1</v>
      </c>
      <c r="K37" s="1" t="str" cm="1">
        <f t="array" ref="K37">INDEX('dict-rhythm'!$A$1:$B$43,MATCH(TRUE,EXACT(J37,'dict-rhythm'!$A$1:$A$43),0),2)</f>
        <v>16</v>
      </c>
      <c r="L37" s="1" t="str">
        <f>_xlfn.IFNA(VLOOKUP(K37,'dict-rhythm'!$B$1:$C$53,2,0),K37)</f>
        <v>semiquaver</v>
      </c>
      <c r="M37" s="5"/>
      <c r="N37" s="5"/>
      <c r="O37" t="str">
        <f>IF(RIGHT($O$1,1)="#",VLOOKUP(D37,'dict-pitch'!$A$1:$C$50,2,0),VLOOKUP(D37,'dict-pitch'!$A$1:$C$50,3,0))</f>
        <v>D3</v>
      </c>
      <c r="P37" t="b">
        <f>OR(EXACT(E37,O37),EXACT(E37,VLOOKUP(D37,'dict-pitch'!$A$1:$D$50,3,0)),EXACT(E37,VLOOKUP(D37,'dict-pitch'!$A$1:$D$50,4,0)))</f>
        <v>1</v>
      </c>
    </row>
    <row r="38" spans="1:16" x14ac:dyDescent="0.25">
      <c r="A38">
        <v>847</v>
      </c>
      <c r="B38" s="85">
        <v>1</v>
      </c>
      <c r="C38" s="1">
        <v>9</v>
      </c>
      <c r="D38" s="1">
        <v>51</v>
      </c>
      <c r="E38" s="1" t="s">
        <v>150</v>
      </c>
      <c r="F38" s="1">
        <v>2</v>
      </c>
      <c r="G38" s="1">
        <v>138</v>
      </c>
      <c r="H38" s="80">
        <f t="shared" si="1"/>
        <v>9.625</v>
      </c>
      <c r="I38" s="80">
        <f t="shared" si="0"/>
        <v>6.25E-2</v>
      </c>
      <c r="J38" s="1">
        <v>1</v>
      </c>
      <c r="K38" s="1" t="str" cm="1">
        <f t="array" ref="K38">INDEX('dict-rhythm'!$A$1:$B$43,MATCH(TRUE,EXACT(J38,'dict-rhythm'!$A$1:$A$43),0),2)</f>
        <v>16</v>
      </c>
      <c r="L38" s="1" t="str">
        <f>_xlfn.IFNA(VLOOKUP(K38,'dict-rhythm'!$B$1:$C$53,2,0),K38)</f>
        <v>semiquaver</v>
      </c>
      <c r="M38" s="5"/>
      <c r="N38" s="5"/>
      <c r="O38" t="str">
        <f>IF(RIGHT($O$1,1)="#",VLOOKUP(D38,'dict-pitch'!$A$1:$C$50,2,0),VLOOKUP(D38,'dict-pitch'!$A$1:$C$50,3,0))</f>
        <v>D#3</v>
      </c>
      <c r="P38" t="b">
        <f>OR(EXACT(E38,O38),EXACT(E38,VLOOKUP(D38,'dict-pitch'!$A$1:$D$50,3,0)),EXACT(E38,VLOOKUP(D38,'dict-pitch'!$A$1:$D$50,4,0)))</f>
        <v>1</v>
      </c>
    </row>
    <row r="39" spans="1:16" x14ac:dyDescent="0.25">
      <c r="A39">
        <v>847</v>
      </c>
      <c r="B39" s="85">
        <v>1</v>
      </c>
      <c r="C39" s="1">
        <v>9</v>
      </c>
      <c r="D39" s="1">
        <v>50</v>
      </c>
      <c r="E39" s="1" t="s">
        <v>110</v>
      </c>
      <c r="F39" s="1">
        <v>-2</v>
      </c>
      <c r="G39" s="1">
        <v>139</v>
      </c>
      <c r="H39" s="80">
        <f t="shared" si="1"/>
        <v>9.6875</v>
      </c>
      <c r="I39" s="80">
        <f t="shared" si="0"/>
        <v>6.25E-2</v>
      </c>
      <c r="J39" s="1">
        <v>1</v>
      </c>
      <c r="K39" s="1" t="str" cm="1">
        <f t="array" ref="K39">INDEX('dict-rhythm'!$A$1:$B$43,MATCH(TRUE,EXACT(J39,'dict-rhythm'!$A$1:$A$43),0),2)</f>
        <v>16</v>
      </c>
      <c r="L39" s="1" t="str">
        <f>_xlfn.IFNA(VLOOKUP(K39,'dict-rhythm'!$B$1:$C$53,2,0),K39)</f>
        <v>semiquaver</v>
      </c>
      <c r="M39" s="5"/>
      <c r="N39" s="5"/>
      <c r="O39" t="str">
        <f>IF(RIGHT($O$1,1)="#",VLOOKUP(D39,'dict-pitch'!$A$1:$C$50,2,0),VLOOKUP(D39,'dict-pitch'!$A$1:$C$50,3,0))</f>
        <v>D3</v>
      </c>
      <c r="P39" t="b">
        <f>OR(EXACT(E39,O39),EXACT(E39,VLOOKUP(D39,'dict-pitch'!$A$1:$D$50,3,0)),EXACT(E39,VLOOKUP(D39,'dict-pitch'!$A$1:$D$50,4,0)))</f>
        <v>1</v>
      </c>
    </row>
    <row r="40" spans="1:16" x14ac:dyDescent="0.25">
      <c r="A40">
        <v>847</v>
      </c>
      <c r="B40" s="85">
        <v>1</v>
      </c>
      <c r="C40" s="1">
        <v>9</v>
      </c>
      <c r="D40" s="1">
        <v>48</v>
      </c>
      <c r="E40" s="1" t="s">
        <v>109</v>
      </c>
      <c r="F40" s="1">
        <v>-2</v>
      </c>
      <c r="G40" s="1">
        <v>140</v>
      </c>
      <c r="H40" s="80">
        <f t="shared" si="1"/>
        <v>9.75</v>
      </c>
      <c r="I40" s="80">
        <f t="shared" si="0"/>
        <v>6.25E-2</v>
      </c>
      <c r="J40" s="1">
        <v>1</v>
      </c>
      <c r="K40" s="1" t="str" cm="1">
        <f t="array" ref="K40">INDEX('dict-rhythm'!$A$1:$B$43,MATCH(TRUE,EXACT(J40,'dict-rhythm'!$A$1:$A$43),0),2)</f>
        <v>16</v>
      </c>
      <c r="L40" s="1" t="str">
        <f>_xlfn.IFNA(VLOOKUP(K40,'dict-rhythm'!$B$1:$C$53,2,0),K40)</f>
        <v>semiquaver</v>
      </c>
      <c r="M40" s="5"/>
      <c r="N40" s="5"/>
      <c r="O40" t="str">
        <f>IF(RIGHT($O$1,1)="#",VLOOKUP(D40,'dict-pitch'!$A$1:$C$50,2,0),VLOOKUP(D40,'dict-pitch'!$A$1:$C$50,3,0))</f>
        <v>C3</v>
      </c>
      <c r="P40" t="b">
        <f>OR(EXACT(E40,O40),EXACT(E40,VLOOKUP(D40,'dict-pitch'!$A$1:$D$50,3,0)),EXACT(E40,VLOOKUP(D40,'dict-pitch'!$A$1:$D$50,4,0)))</f>
        <v>1</v>
      </c>
    </row>
    <row r="41" spans="1:16" x14ac:dyDescent="0.25">
      <c r="A41">
        <v>847</v>
      </c>
      <c r="B41" s="85">
        <v>1</v>
      </c>
      <c r="C41" s="1">
        <v>9</v>
      </c>
      <c r="D41" s="1">
        <v>46</v>
      </c>
      <c r="E41" s="1" t="s">
        <v>124</v>
      </c>
      <c r="F41" s="1">
        <v>-2</v>
      </c>
      <c r="G41" s="1">
        <v>141</v>
      </c>
      <c r="H41" s="80">
        <f t="shared" si="1"/>
        <v>9.8125</v>
      </c>
      <c r="I41" s="80">
        <f t="shared" si="0"/>
        <v>6.25E-2</v>
      </c>
      <c r="J41" s="1">
        <v>1</v>
      </c>
      <c r="K41" s="1" t="str" cm="1">
        <f t="array" ref="K41">INDEX('dict-rhythm'!$A$1:$B$43,MATCH(TRUE,EXACT(J41,'dict-rhythm'!$A$1:$A$43),0),2)</f>
        <v>16</v>
      </c>
      <c r="L41" s="1" t="str">
        <f>_xlfn.IFNA(VLOOKUP(K41,'dict-rhythm'!$B$1:$C$53,2,0),K41)</f>
        <v>semiquaver</v>
      </c>
      <c r="M41" s="5"/>
      <c r="N41" s="5"/>
      <c r="O41" t="str">
        <f>IF(RIGHT($O$1,1)="#",VLOOKUP(D41,'dict-pitch'!$A$1:$C$50,2,0),VLOOKUP(D41,'dict-pitch'!$A$1:$C$50,3,0))</f>
        <v>A#2</v>
      </c>
      <c r="P41" t="b">
        <f>OR(EXACT(E41,O41),EXACT(E41,VLOOKUP(D41,'dict-pitch'!$A$1:$D$50,3,0)),EXACT(E41,VLOOKUP(D41,'dict-pitch'!$A$1:$D$50,4,0)))</f>
        <v>1</v>
      </c>
    </row>
    <row r="42" spans="1:16" x14ac:dyDescent="0.25">
      <c r="A42">
        <v>847</v>
      </c>
      <c r="B42" s="85">
        <v>1</v>
      </c>
      <c r="C42" s="1">
        <v>9</v>
      </c>
      <c r="D42" s="1">
        <v>44</v>
      </c>
      <c r="E42" s="1" t="s">
        <v>151</v>
      </c>
      <c r="F42" s="1">
        <v>-2</v>
      </c>
      <c r="G42" s="1">
        <v>142</v>
      </c>
      <c r="H42" s="80">
        <f t="shared" si="1"/>
        <v>9.875</v>
      </c>
      <c r="I42" s="80">
        <f t="shared" si="0"/>
        <v>6.25E-2</v>
      </c>
      <c r="J42" s="1">
        <v>1</v>
      </c>
      <c r="K42" s="1" t="str" cm="1">
        <f t="array" ref="K42">INDEX('dict-rhythm'!$A$1:$B$43,MATCH(TRUE,EXACT(J42,'dict-rhythm'!$A$1:$A$43),0),2)</f>
        <v>16</v>
      </c>
      <c r="L42" s="1" t="str">
        <f>_xlfn.IFNA(VLOOKUP(K42,'dict-rhythm'!$B$1:$C$53,2,0),K42)</f>
        <v>semiquaver</v>
      </c>
      <c r="M42" s="5"/>
      <c r="N42" s="5"/>
      <c r="O42" t="str">
        <f>IF(RIGHT($O$1,1)="#",VLOOKUP(D42,'dict-pitch'!$A$1:$C$50,2,0),VLOOKUP(D42,'dict-pitch'!$A$1:$C$50,3,0))</f>
        <v>G#2</v>
      </c>
      <c r="P42" t="b">
        <f>OR(EXACT(E42,O42),EXACT(E42,VLOOKUP(D42,'dict-pitch'!$A$1:$D$50,3,0)),EXACT(E42,VLOOKUP(D42,'dict-pitch'!$A$1:$D$50,4,0)))</f>
        <v>1</v>
      </c>
    </row>
    <row r="43" spans="1:16" x14ac:dyDescent="0.25">
      <c r="A43">
        <v>847</v>
      </c>
      <c r="B43" s="85">
        <v>1</v>
      </c>
      <c r="C43" s="1">
        <v>9</v>
      </c>
      <c r="D43" s="1">
        <v>43</v>
      </c>
      <c r="E43" s="1" t="s">
        <v>123</v>
      </c>
      <c r="F43" s="1">
        <v>-2</v>
      </c>
      <c r="G43" s="1">
        <v>143</v>
      </c>
      <c r="H43" s="80">
        <f t="shared" si="1"/>
        <v>9.9375</v>
      </c>
      <c r="I43" s="80">
        <f t="shared" si="0"/>
        <v>6.25E-2</v>
      </c>
      <c r="J43" s="1">
        <v>1</v>
      </c>
      <c r="K43" s="1" t="str" cm="1">
        <f t="array" ref="K43">INDEX('dict-rhythm'!$A$1:$B$43,MATCH(TRUE,EXACT(J43,'dict-rhythm'!$A$1:$A$43),0),2)</f>
        <v>16</v>
      </c>
      <c r="L43" s="1" t="str">
        <f>_xlfn.IFNA(VLOOKUP(K43,'dict-rhythm'!$B$1:$C$53,2,0),K43)</f>
        <v>semiquaver</v>
      </c>
      <c r="M43" s="7"/>
      <c r="N43" s="7"/>
      <c r="O43" t="str">
        <f>IF(RIGHT($O$1,1)="#",VLOOKUP(D43,'dict-pitch'!$A$1:$C$50,2,0),VLOOKUP(D43,'dict-pitch'!$A$1:$C$50,3,0))</f>
        <v>G2</v>
      </c>
      <c r="P43" t="b">
        <f>OR(EXACT(E43,O43),EXACT(E43,VLOOKUP(D43,'dict-pitch'!$A$1:$D$50,3,0)),EXACT(E43,VLOOKUP(D43,'dict-pitch'!$A$1:$D$50,4,0)))</f>
        <v>1</v>
      </c>
    </row>
    <row r="44" spans="1:16" x14ac:dyDescent="0.25">
      <c r="A44">
        <v>847</v>
      </c>
      <c r="B44" s="85">
        <v>1</v>
      </c>
      <c r="C44" s="1">
        <v>10</v>
      </c>
      <c r="D44" s="1">
        <v>41</v>
      </c>
      <c r="E44" s="1" t="s">
        <v>152</v>
      </c>
      <c r="F44" s="1">
        <v>-2</v>
      </c>
      <c r="G44" s="1">
        <v>144</v>
      </c>
      <c r="H44" s="80">
        <f t="shared" si="1"/>
        <v>10</v>
      </c>
      <c r="I44" s="80">
        <f t="shared" si="0"/>
        <v>6.25E-2</v>
      </c>
      <c r="J44" s="1">
        <v>1</v>
      </c>
      <c r="K44" s="1" t="str" cm="1">
        <f t="array" ref="K44">INDEX('dict-rhythm'!$A$1:$B$43,MATCH(TRUE,EXACT(J44,'dict-rhythm'!$A$1:$A$43),0),2)</f>
        <v>16</v>
      </c>
      <c r="L44" s="1" t="str">
        <f>_xlfn.IFNA(VLOOKUP(K44,'dict-rhythm'!$B$1:$C$53,2,0),K44)</f>
        <v>semiquaver</v>
      </c>
      <c r="M44" s="4"/>
      <c r="N44" s="4"/>
      <c r="O44" t="str">
        <f>IF(RIGHT($O$1,1)="#",VLOOKUP(D44,'dict-pitch'!$A$1:$C$50,2,0),VLOOKUP(D44,'dict-pitch'!$A$1:$C$50,3,0))</f>
        <v>F2</v>
      </c>
      <c r="P44" t="b">
        <f>OR(EXACT(E44,O44),EXACT(E44,VLOOKUP(D44,'dict-pitch'!$A$1:$D$50,3,0)),EXACT(E44,VLOOKUP(D44,'dict-pitch'!$A$1:$D$50,4,0)))</f>
        <v>1</v>
      </c>
    </row>
    <row r="45" spans="1:16" x14ac:dyDescent="0.25">
      <c r="A45">
        <v>847</v>
      </c>
      <c r="B45" s="85">
        <v>1</v>
      </c>
      <c r="C45" s="1">
        <v>10</v>
      </c>
      <c r="D45" s="1">
        <v>58</v>
      </c>
      <c r="E45" s="1" t="s">
        <v>118</v>
      </c>
      <c r="F45" s="1">
        <v>11</v>
      </c>
      <c r="G45" s="1">
        <v>145</v>
      </c>
      <c r="H45" s="80">
        <f t="shared" si="1"/>
        <v>10.0625</v>
      </c>
      <c r="I45" s="80">
        <f t="shared" si="0"/>
        <v>6.25E-2</v>
      </c>
      <c r="J45" s="1">
        <v>1</v>
      </c>
      <c r="K45" s="1" t="str" cm="1">
        <f t="array" ref="K45">INDEX('dict-rhythm'!$A$1:$B$43,MATCH(TRUE,EXACT(J45,'dict-rhythm'!$A$1:$A$43),0),2)</f>
        <v>16</v>
      </c>
      <c r="L45" s="1" t="str">
        <f>_xlfn.IFNA(VLOOKUP(K45,'dict-rhythm'!$B$1:$C$53,2,0),K45)</f>
        <v>semiquaver</v>
      </c>
      <c r="M45" s="5"/>
      <c r="N45" s="5"/>
      <c r="O45" t="str">
        <f>IF(RIGHT($O$1,1)="#",VLOOKUP(D45,'dict-pitch'!$A$1:$C$50,2,0),VLOOKUP(D45,'dict-pitch'!$A$1:$C$50,3,0))</f>
        <v>A#3</v>
      </c>
      <c r="P45" t="b">
        <f>OR(EXACT(E45,O45),EXACT(E45,VLOOKUP(D45,'dict-pitch'!$A$1:$D$50,3,0)),EXACT(E45,VLOOKUP(D45,'dict-pitch'!$A$1:$D$50,4,0)))</f>
        <v>1</v>
      </c>
    </row>
    <row r="46" spans="1:16" x14ac:dyDescent="0.25">
      <c r="A46">
        <v>847</v>
      </c>
      <c r="B46" s="85">
        <v>1</v>
      </c>
      <c r="C46" s="1">
        <v>10</v>
      </c>
      <c r="D46" s="1">
        <v>56</v>
      </c>
      <c r="E46" s="1" t="s">
        <v>149</v>
      </c>
      <c r="F46" s="1">
        <v>-2</v>
      </c>
      <c r="G46" s="1">
        <v>146</v>
      </c>
      <c r="H46" s="80">
        <f t="shared" si="1"/>
        <v>10.125</v>
      </c>
      <c r="I46" s="80">
        <f t="shared" si="0"/>
        <v>6.25E-2</v>
      </c>
      <c r="J46" s="1">
        <v>1</v>
      </c>
      <c r="K46" s="1" t="str" cm="1">
        <f t="array" ref="K46">INDEX('dict-rhythm'!$A$1:$B$43,MATCH(TRUE,EXACT(J46,'dict-rhythm'!$A$1:$A$43),0),2)</f>
        <v>16</v>
      </c>
      <c r="L46" s="1" t="str">
        <f>_xlfn.IFNA(VLOOKUP(K46,'dict-rhythm'!$B$1:$C$53,2,0),K46)</f>
        <v>semiquaver</v>
      </c>
      <c r="M46" s="5"/>
      <c r="N46" s="5"/>
      <c r="O46" t="str">
        <f>IF(RIGHT($O$1,1)="#",VLOOKUP(D46,'dict-pitch'!$A$1:$C$50,2,0),VLOOKUP(D46,'dict-pitch'!$A$1:$C$50,3,0))</f>
        <v>G#3</v>
      </c>
      <c r="P46" t="b">
        <f>OR(EXACT(E46,O46),EXACT(E46,VLOOKUP(D46,'dict-pitch'!$A$1:$D$50,3,0)),EXACT(E46,VLOOKUP(D46,'dict-pitch'!$A$1:$D$50,4,0)))</f>
        <v>1</v>
      </c>
    </row>
    <row r="47" spans="1:16" x14ac:dyDescent="0.25">
      <c r="A47">
        <v>847</v>
      </c>
      <c r="B47" s="85">
        <v>1</v>
      </c>
      <c r="C47" s="1">
        <v>10</v>
      </c>
      <c r="D47" s="1">
        <v>55</v>
      </c>
      <c r="E47" s="1" t="s">
        <v>113</v>
      </c>
      <c r="F47" s="1">
        <v>-2</v>
      </c>
      <c r="G47" s="1">
        <v>147</v>
      </c>
      <c r="H47" s="80">
        <f t="shared" si="1"/>
        <v>10.1875</v>
      </c>
      <c r="I47" s="80">
        <f t="shared" si="0"/>
        <v>6.25E-2</v>
      </c>
      <c r="J47" s="1">
        <v>1</v>
      </c>
      <c r="K47" s="1" t="str" cm="1">
        <f t="array" ref="K47">INDEX('dict-rhythm'!$A$1:$B$43,MATCH(TRUE,EXACT(J47,'dict-rhythm'!$A$1:$A$43),0),2)</f>
        <v>16</v>
      </c>
      <c r="L47" s="1" t="str">
        <f>_xlfn.IFNA(VLOOKUP(K47,'dict-rhythm'!$B$1:$C$53,2,0),K47)</f>
        <v>semiquaver</v>
      </c>
      <c r="M47" s="5"/>
      <c r="N47" s="5"/>
      <c r="O47" t="str">
        <f>IF(RIGHT($O$1,1)="#",VLOOKUP(D47,'dict-pitch'!$A$1:$C$50,2,0),VLOOKUP(D47,'dict-pitch'!$A$1:$C$50,3,0))</f>
        <v>G3</v>
      </c>
      <c r="P47" t="b">
        <f>OR(EXACT(E47,O47),EXACT(E47,VLOOKUP(D47,'dict-pitch'!$A$1:$D$50,3,0)),EXACT(E47,VLOOKUP(D47,'dict-pitch'!$A$1:$D$50,4,0)))</f>
        <v>1</v>
      </c>
    </row>
    <row r="48" spans="1:16" x14ac:dyDescent="0.25">
      <c r="A48">
        <v>847</v>
      </c>
      <c r="B48" s="85">
        <v>1</v>
      </c>
      <c r="C48" s="1">
        <v>10</v>
      </c>
      <c r="D48" s="1">
        <v>53</v>
      </c>
      <c r="E48" s="1" t="s">
        <v>112</v>
      </c>
      <c r="F48" s="1">
        <v>-2</v>
      </c>
      <c r="G48" s="1">
        <v>148</v>
      </c>
      <c r="H48" s="80">
        <f t="shared" si="1"/>
        <v>10.25</v>
      </c>
      <c r="I48" s="80">
        <f t="shared" si="0"/>
        <v>6.25E-2</v>
      </c>
      <c r="J48" s="1">
        <v>1</v>
      </c>
      <c r="K48" s="1" t="str" cm="1">
        <f t="array" ref="K48">INDEX('dict-rhythm'!$A$1:$B$43,MATCH(TRUE,EXACT(J48,'dict-rhythm'!$A$1:$A$43),0),2)</f>
        <v>16</v>
      </c>
      <c r="L48" s="1" t="str">
        <f>_xlfn.IFNA(VLOOKUP(K48,'dict-rhythm'!$B$1:$C$53,2,0),K48)</f>
        <v>semiquaver</v>
      </c>
      <c r="M48" s="5"/>
      <c r="N48" s="5"/>
      <c r="O48" t="str">
        <f>IF(RIGHT($O$1,1)="#",VLOOKUP(D48,'dict-pitch'!$A$1:$C$50,2,0),VLOOKUP(D48,'dict-pitch'!$A$1:$C$50,3,0))</f>
        <v>F3</v>
      </c>
      <c r="P48" t="b">
        <f>OR(EXACT(E48,O48),EXACT(E48,VLOOKUP(D48,'dict-pitch'!$A$1:$D$50,3,0)),EXACT(E48,VLOOKUP(D48,'dict-pitch'!$A$1:$D$50,4,0)))</f>
        <v>1</v>
      </c>
    </row>
    <row r="49" spans="1:16" x14ac:dyDescent="0.25">
      <c r="A49">
        <v>847</v>
      </c>
      <c r="B49" s="85">
        <v>1</v>
      </c>
      <c r="C49" s="1">
        <v>10</v>
      </c>
      <c r="D49" s="1">
        <v>51</v>
      </c>
      <c r="E49" s="1" t="s">
        <v>150</v>
      </c>
      <c r="F49" s="1">
        <v>-2</v>
      </c>
      <c r="G49" s="1">
        <v>149</v>
      </c>
      <c r="H49" s="80">
        <f t="shared" si="1"/>
        <v>10.3125</v>
      </c>
      <c r="I49" s="80">
        <f t="shared" si="0"/>
        <v>6.25E-2</v>
      </c>
      <c r="J49" s="1">
        <v>1</v>
      </c>
      <c r="K49" s="1" t="str" cm="1">
        <f t="array" ref="K49">INDEX('dict-rhythm'!$A$1:$B$43,MATCH(TRUE,EXACT(J49,'dict-rhythm'!$A$1:$A$43),0),2)</f>
        <v>16</v>
      </c>
      <c r="L49" s="1" t="str">
        <f>_xlfn.IFNA(VLOOKUP(K49,'dict-rhythm'!$B$1:$C$53,2,0),K49)</f>
        <v>semiquaver</v>
      </c>
      <c r="M49" s="5"/>
      <c r="N49" s="5"/>
      <c r="O49" t="str">
        <f>IF(RIGHT($O$1,1)="#",VLOOKUP(D49,'dict-pitch'!$A$1:$C$50,2,0),VLOOKUP(D49,'dict-pitch'!$A$1:$C$50,3,0))</f>
        <v>D#3</v>
      </c>
      <c r="P49" t="b">
        <f>OR(EXACT(E49,O49),EXACT(E49,VLOOKUP(D49,'dict-pitch'!$A$1:$D$50,3,0)),EXACT(E49,VLOOKUP(D49,'dict-pitch'!$A$1:$D$50,4,0)))</f>
        <v>1</v>
      </c>
    </row>
    <row r="50" spans="1:16" x14ac:dyDescent="0.25">
      <c r="A50">
        <v>847</v>
      </c>
      <c r="B50" s="85">
        <v>1</v>
      </c>
      <c r="C50" s="1">
        <v>10</v>
      </c>
      <c r="D50" s="1">
        <v>50</v>
      </c>
      <c r="E50" s="1" t="s">
        <v>110</v>
      </c>
      <c r="F50" s="1">
        <v>-2</v>
      </c>
      <c r="G50" s="1">
        <v>150</v>
      </c>
      <c r="H50" s="80">
        <f t="shared" si="1"/>
        <v>10.375</v>
      </c>
      <c r="I50" s="80">
        <f t="shared" si="0"/>
        <v>6.25E-2</v>
      </c>
      <c r="J50" s="1">
        <v>1</v>
      </c>
      <c r="K50" s="1" t="str" cm="1">
        <f t="array" ref="K50">INDEX('dict-rhythm'!$A$1:$B$43,MATCH(TRUE,EXACT(J50,'dict-rhythm'!$A$1:$A$43),0),2)</f>
        <v>16</v>
      </c>
      <c r="L50" s="1" t="str">
        <f>_xlfn.IFNA(VLOOKUP(K50,'dict-rhythm'!$B$1:$C$53,2,0),K50)</f>
        <v>semiquaver</v>
      </c>
      <c r="M50" s="5"/>
      <c r="N50" s="5"/>
      <c r="O50" t="str">
        <f>IF(RIGHT($O$1,1)="#",VLOOKUP(D50,'dict-pitch'!$A$1:$C$50,2,0),VLOOKUP(D50,'dict-pitch'!$A$1:$C$50,3,0))</f>
        <v>D3</v>
      </c>
      <c r="P50" t="b">
        <f>OR(EXACT(E50,O50),EXACT(E50,VLOOKUP(D50,'dict-pitch'!$A$1:$D$50,3,0)),EXACT(E50,VLOOKUP(D50,'dict-pitch'!$A$1:$D$50,4,0)))</f>
        <v>1</v>
      </c>
    </row>
    <row r="51" spans="1:16" x14ac:dyDescent="0.25">
      <c r="A51">
        <v>847</v>
      </c>
      <c r="B51" s="85">
        <v>1</v>
      </c>
      <c r="C51" s="1">
        <v>10</v>
      </c>
      <c r="D51" s="1">
        <v>48</v>
      </c>
      <c r="E51" s="1" t="s">
        <v>109</v>
      </c>
      <c r="F51" s="1">
        <v>-2</v>
      </c>
      <c r="G51" s="1">
        <v>151</v>
      </c>
      <c r="H51" s="80">
        <f t="shared" si="1"/>
        <v>10.4375</v>
      </c>
      <c r="I51" s="80">
        <f t="shared" si="0"/>
        <v>6.25E-2</v>
      </c>
      <c r="J51" s="1">
        <v>1</v>
      </c>
      <c r="K51" s="1" t="str" cm="1">
        <f t="array" ref="K51">INDEX('dict-rhythm'!$A$1:$B$43,MATCH(TRUE,EXACT(J51,'dict-rhythm'!$A$1:$A$43),0),2)</f>
        <v>16</v>
      </c>
      <c r="L51" s="1" t="str">
        <f>_xlfn.IFNA(VLOOKUP(K51,'dict-rhythm'!$B$1:$C$53,2,0),K51)</f>
        <v>semiquaver</v>
      </c>
      <c r="M51" s="5"/>
      <c r="N51" s="5"/>
      <c r="O51" t="str">
        <f>IF(RIGHT($O$1,1)="#",VLOOKUP(D51,'dict-pitch'!$A$1:$C$50,2,0),VLOOKUP(D51,'dict-pitch'!$A$1:$C$50,3,0))</f>
        <v>C3</v>
      </c>
      <c r="P51" t="b">
        <f>OR(EXACT(E51,O51),EXACT(E51,VLOOKUP(D51,'dict-pitch'!$A$1:$D$50,3,0)),EXACT(E51,VLOOKUP(D51,'dict-pitch'!$A$1:$D$50,4,0)))</f>
        <v>1</v>
      </c>
    </row>
    <row r="52" spans="1:16" x14ac:dyDescent="0.25">
      <c r="A52">
        <v>847</v>
      </c>
      <c r="B52" s="85">
        <v>1</v>
      </c>
      <c r="C52" s="1">
        <v>10</v>
      </c>
      <c r="D52" s="1">
        <v>46</v>
      </c>
      <c r="E52" s="1" t="s">
        <v>124</v>
      </c>
      <c r="F52" s="1">
        <v>-2</v>
      </c>
      <c r="G52" s="1">
        <v>152</v>
      </c>
      <c r="H52" s="80">
        <f t="shared" si="1"/>
        <v>10.5</v>
      </c>
      <c r="I52" s="80">
        <f t="shared" si="0"/>
        <v>6.25E-2</v>
      </c>
      <c r="J52" s="1">
        <v>1</v>
      </c>
      <c r="K52" s="1" t="str" cm="1">
        <f t="array" ref="K52">INDEX('dict-rhythm'!$A$1:$B$43,MATCH(TRUE,EXACT(J52,'dict-rhythm'!$A$1:$A$43),0),2)</f>
        <v>16</v>
      </c>
      <c r="L52" s="1" t="str">
        <f>_xlfn.IFNA(VLOOKUP(K52,'dict-rhythm'!$B$1:$C$53,2,0),K52)</f>
        <v>semiquaver</v>
      </c>
      <c r="M52" s="5"/>
      <c r="N52" s="5"/>
      <c r="O52" t="str">
        <f>IF(RIGHT($O$1,1)="#",VLOOKUP(D52,'dict-pitch'!$A$1:$C$50,2,0),VLOOKUP(D52,'dict-pitch'!$A$1:$C$50,3,0))</f>
        <v>A#2</v>
      </c>
      <c r="P52" t="b">
        <f>OR(EXACT(E52,O52),EXACT(E52,VLOOKUP(D52,'dict-pitch'!$A$1:$D$50,3,0)),EXACT(E52,VLOOKUP(D52,'dict-pitch'!$A$1:$D$50,4,0)))</f>
        <v>1</v>
      </c>
    </row>
    <row r="53" spans="1:16" x14ac:dyDescent="0.25">
      <c r="A53">
        <v>847</v>
      </c>
      <c r="B53" s="85">
        <v>1</v>
      </c>
      <c r="C53" s="1">
        <v>10</v>
      </c>
      <c r="D53" s="1">
        <v>48</v>
      </c>
      <c r="E53" s="1" t="s">
        <v>109</v>
      </c>
      <c r="F53" s="1">
        <v>2</v>
      </c>
      <c r="G53" s="1">
        <v>153</v>
      </c>
      <c r="H53" s="80">
        <f t="shared" si="1"/>
        <v>10.5625</v>
      </c>
      <c r="I53" s="80">
        <f t="shared" si="0"/>
        <v>6.25E-2</v>
      </c>
      <c r="J53" s="1">
        <v>1</v>
      </c>
      <c r="K53" s="1" t="str" cm="1">
        <f t="array" ref="K53">INDEX('dict-rhythm'!$A$1:$B$43,MATCH(TRUE,EXACT(J53,'dict-rhythm'!$A$1:$A$43),0),2)</f>
        <v>16</v>
      </c>
      <c r="L53" s="1" t="str">
        <f>_xlfn.IFNA(VLOOKUP(K53,'dict-rhythm'!$B$1:$C$53,2,0),K53)</f>
        <v>semiquaver</v>
      </c>
      <c r="M53" s="5"/>
      <c r="N53" s="5"/>
      <c r="O53" t="str">
        <f>IF(RIGHT($O$1,1)="#",VLOOKUP(D53,'dict-pitch'!$A$1:$C$50,2,0),VLOOKUP(D53,'dict-pitch'!$A$1:$C$50,3,0))</f>
        <v>C3</v>
      </c>
      <c r="P53" t="b">
        <f>OR(EXACT(E53,O53),EXACT(E53,VLOOKUP(D53,'dict-pitch'!$A$1:$D$50,3,0)),EXACT(E53,VLOOKUP(D53,'dict-pitch'!$A$1:$D$50,4,0)))</f>
        <v>1</v>
      </c>
    </row>
    <row r="54" spans="1:16" x14ac:dyDescent="0.25">
      <c r="A54">
        <v>847</v>
      </c>
      <c r="B54" s="85">
        <v>1</v>
      </c>
      <c r="C54" s="1">
        <v>10</v>
      </c>
      <c r="D54" s="1">
        <v>50</v>
      </c>
      <c r="E54" s="1" t="s">
        <v>110</v>
      </c>
      <c r="F54" s="1">
        <v>2</v>
      </c>
      <c r="G54" s="1">
        <v>154</v>
      </c>
      <c r="H54" s="80">
        <f t="shared" si="1"/>
        <v>10.625</v>
      </c>
      <c r="I54" s="80">
        <f t="shared" si="0"/>
        <v>6.25E-2</v>
      </c>
      <c r="J54" s="1">
        <v>1</v>
      </c>
      <c r="K54" s="1" t="str" cm="1">
        <f t="array" ref="K54">INDEX('dict-rhythm'!$A$1:$B$43,MATCH(TRUE,EXACT(J54,'dict-rhythm'!$A$1:$A$43),0),2)</f>
        <v>16</v>
      </c>
      <c r="L54" s="1" t="str">
        <f>_xlfn.IFNA(VLOOKUP(K54,'dict-rhythm'!$B$1:$C$53,2,0),K54)</f>
        <v>semiquaver</v>
      </c>
      <c r="M54" s="5"/>
      <c r="N54" s="5"/>
      <c r="O54" t="str">
        <f>IF(RIGHT($O$1,1)="#",VLOOKUP(D54,'dict-pitch'!$A$1:$C$50,2,0),VLOOKUP(D54,'dict-pitch'!$A$1:$C$50,3,0))</f>
        <v>D3</v>
      </c>
      <c r="P54" t="b">
        <f>OR(EXACT(E54,O54),EXACT(E54,VLOOKUP(D54,'dict-pitch'!$A$1:$D$50,3,0)),EXACT(E54,VLOOKUP(D54,'dict-pitch'!$A$1:$D$50,4,0)))</f>
        <v>1</v>
      </c>
    </row>
    <row r="55" spans="1:16" x14ac:dyDescent="0.25">
      <c r="A55">
        <v>847</v>
      </c>
      <c r="B55" s="85">
        <v>1</v>
      </c>
      <c r="C55" s="1">
        <v>10</v>
      </c>
      <c r="D55" s="1">
        <v>48</v>
      </c>
      <c r="E55" s="1" t="s">
        <v>109</v>
      </c>
      <c r="F55" s="1">
        <v>-2</v>
      </c>
      <c r="G55" s="1">
        <v>155</v>
      </c>
      <c r="H55" s="80">
        <f t="shared" si="1"/>
        <v>10.6875</v>
      </c>
      <c r="I55" s="80">
        <f t="shared" si="0"/>
        <v>6.25E-2</v>
      </c>
      <c r="J55" s="1">
        <v>1</v>
      </c>
      <c r="K55" s="1" t="str" cm="1">
        <f t="array" ref="K55">INDEX('dict-rhythm'!$A$1:$B$43,MATCH(TRUE,EXACT(J55,'dict-rhythm'!$A$1:$A$43),0),2)</f>
        <v>16</v>
      </c>
      <c r="L55" s="1" t="str">
        <f>_xlfn.IFNA(VLOOKUP(K55,'dict-rhythm'!$B$1:$C$53,2,0),K55)</f>
        <v>semiquaver</v>
      </c>
      <c r="M55" s="5"/>
      <c r="N55" s="5"/>
      <c r="O55" t="str">
        <f>IF(RIGHT($O$1,1)="#",VLOOKUP(D55,'dict-pitch'!$A$1:$C$50,2,0),VLOOKUP(D55,'dict-pitch'!$A$1:$C$50,3,0))</f>
        <v>C3</v>
      </c>
      <c r="P55" t="b">
        <f>OR(EXACT(E55,O55),EXACT(E55,VLOOKUP(D55,'dict-pitch'!$A$1:$D$50,3,0)),EXACT(E55,VLOOKUP(D55,'dict-pitch'!$A$1:$D$50,4,0)))</f>
        <v>1</v>
      </c>
    </row>
    <row r="56" spans="1:16" x14ac:dyDescent="0.25">
      <c r="A56">
        <v>847</v>
      </c>
      <c r="B56" s="85">
        <v>1</v>
      </c>
      <c r="C56" s="1">
        <v>10</v>
      </c>
      <c r="D56" s="1">
        <v>46</v>
      </c>
      <c r="E56" s="1" t="s">
        <v>124</v>
      </c>
      <c r="F56" s="1">
        <v>-2</v>
      </c>
      <c r="G56" s="1">
        <v>156</v>
      </c>
      <c r="H56" s="80">
        <f t="shared" si="1"/>
        <v>10.75</v>
      </c>
      <c r="I56" s="80">
        <f t="shared" si="0"/>
        <v>6.25E-2</v>
      </c>
      <c r="J56" s="1">
        <v>1</v>
      </c>
      <c r="K56" s="1" t="str" cm="1">
        <f t="array" ref="K56">INDEX('dict-rhythm'!$A$1:$B$43,MATCH(TRUE,EXACT(J56,'dict-rhythm'!$A$1:$A$43),0),2)</f>
        <v>16</v>
      </c>
      <c r="L56" s="1" t="str">
        <f>_xlfn.IFNA(VLOOKUP(K56,'dict-rhythm'!$B$1:$C$53,2,0),K56)</f>
        <v>semiquaver</v>
      </c>
      <c r="M56" s="5"/>
      <c r="N56" s="5"/>
      <c r="O56" t="str">
        <f>IF(RIGHT($O$1,1)="#",VLOOKUP(D56,'dict-pitch'!$A$1:$C$50,2,0),VLOOKUP(D56,'dict-pitch'!$A$1:$C$50,3,0))</f>
        <v>A#2</v>
      </c>
      <c r="P56" t="b">
        <f>OR(EXACT(E56,O56),EXACT(E56,VLOOKUP(D56,'dict-pitch'!$A$1:$D$50,3,0)),EXACT(E56,VLOOKUP(D56,'dict-pitch'!$A$1:$D$50,4,0)))</f>
        <v>1</v>
      </c>
    </row>
    <row r="57" spans="1:16" x14ac:dyDescent="0.25">
      <c r="A57">
        <v>847</v>
      </c>
      <c r="B57" s="85">
        <v>1</v>
      </c>
      <c r="C57" s="1">
        <v>10</v>
      </c>
      <c r="D57" s="1">
        <v>44</v>
      </c>
      <c r="E57" s="1" t="s">
        <v>151</v>
      </c>
      <c r="F57" s="1">
        <v>-2</v>
      </c>
      <c r="G57" s="1">
        <v>157</v>
      </c>
      <c r="H57" s="80">
        <f t="shared" si="1"/>
        <v>10.8125</v>
      </c>
      <c r="I57" s="80">
        <f t="shared" si="0"/>
        <v>6.25E-2</v>
      </c>
      <c r="J57" s="1">
        <v>1</v>
      </c>
      <c r="K57" s="1" t="str" cm="1">
        <f t="array" ref="K57">INDEX('dict-rhythm'!$A$1:$B$43,MATCH(TRUE,EXACT(J57,'dict-rhythm'!$A$1:$A$43),0),2)</f>
        <v>16</v>
      </c>
      <c r="L57" s="1" t="str">
        <f>_xlfn.IFNA(VLOOKUP(K57,'dict-rhythm'!$B$1:$C$53,2,0),K57)</f>
        <v>semiquaver</v>
      </c>
      <c r="M57" s="5"/>
      <c r="N57" s="5"/>
      <c r="O57" t="str">
        <f>IF(RIGHT($O$1,1)="#",VLOOKUP(D57,'dict-pitch'!$A$1:$C$50,2,0),VLOOKUP(D57,'dict-pitch'!$A$1:$C$50,3,0))</f>
        <v>G#2</v>
      </c>
      <c r="P57" t="b">
        <f>OR(EXACT(E57,O57),EXACT(E57,VLOOKUP(D57,'dict-pitch'!$A$1:$D$50,3,0)),EXACT(E57,VLOOKUP(D57,'dict-pitch'!$A$1:$D$50,4,0)))</f>
        <v>1</v>
      </c>
    </row>
    <row r="58" spans="1:16" x14ac:dyDescent="0.25">
      <c r="A58">
        <v>847</v>
      </c>
      <c r="B58" s="85">
        <v>1</v>
      </c>
      <c r="C58" s="1">
        <v>10</v>
      </c>
      <c r="D58" s="1">
        <v>43</v>
      </c>
      <c r="E58" s="1" t="s">
        <v>123</v>
      </c>
      <c r="F58" s="1">
        <v>-2</v>
      </c>
      <c r="G58" s="1">
        <v>158</v>
      </c>
      <c r="H58" s="80">
        <f t="shared" si="1"/>
        <v>10.875</v>
      </c>
      <c r="I58" s="80">
        <f t="shared" si="0"/>
        <v>6.25E-2</v>
      </c>
      <c r="J58" s="1">
        <v>1</v>
      </c>
      <c r="K58" s="1" t="str" cm="1">
        <f t="array" ref="K58">INDEX('dict-rhythm'!$A$1:$B$43,MATCH(TRUE,EXACT(J58,'dict-rhythm'!$A$1:$A$43),0),2)</f>
        <v>16</v>
      </c>
      <c r="L58" s="1" t="str">
        <f>_xlfn.IFNA(VLOOKUP(K58,'dict-rhythm'!$B$1:$C$53,2,0),K58)</f>
        <v>semiquaver</v>
      </c>
      <c r="M58" s="5"/>
      <c r="N58" s="5"/>
      <c r="O58" t="str">
        <f>IF(RIGHT($O$1,1)="#",VLOOKUP(D58,'dict-pitch'!$A$1:$C$50,2,0),VLOOKUP(D58,'dict-pitch'!$A$1:$C$50,3,0))</f>
        <v>G2</v>
      </c>
      <c r="P58" t="b">
        <f>OR(EXACT(E58,O58),EXACT(E58,VLOOKUP(D58,'dict-pitch'!$A$1:$D$50,3,0)),EXACT(E58,VLOOKUP(D58,'dict-pitch'!$A$1:$D$50,4,0)))</f>
        <v>1</v>
      </c>
    </row>
    <row r="59" spans="1:16" x14ac:dyDescent="0.25">
      <c r="A59">
        <v>847</v>
      </c>
      <c r="B59" s="85">
        <v>1</v>
      </c>
      <c r="C59" s="1">
        <v>10</v>
      </c>
      <c r="D59" s="1">
        <v>41</v>
      </c>
      <c r="E59" s="1" t="s">
        <v>152</v>
      </c>
      <c r="F59" s="1">
        <v>-2</v>
      </c>
      <c r="G59" s="1">
        <v>159</v>
      </c>
      <c r="H59" s="80">
        <f t="shared" si="1"/>
        <v>10.9375</v>
      </c>
      <c r="I59" s="80">
        <f t="shared" si="0"/>
        <v>6.25E-2</v>
      </c>
      <c r="J59" s="1">
        <v>1</v>
      </c>
      <c r="K59" s="1" t="str" cm="1">
        <f t="array" ref="K59">INDEX('dict-rhythm'!$A$1:$B$43,MATCH(TRUE,EXACT(J59,'dict-rhythm'!$A$1:$A$43),0),2)</f>
        <v>16</v>
      </c>
      <c r="L59" s="1" t="str">
        <f>_xlfn.IFNA(VLOOKUP(K59,'dict-rhythm'!$B$1:$C$53,2,0),K59)</f>
        <v>semiquaver</v>
      </c>
      <c r="M59" s="7"/>
      <c r="N59" s="7"/>
      <c r="O59" t="str">
        <f>IF(RIGHT($O$1,1)="#",VLOOKUP(D59,'dict-pitch'!$A$1:$C$50,2,0),VLOOKUP(D59,'dict-pitch'!$A$1:$C$50,3,0))</f>
        <v>F2</v>
      </c>
      <c r="P59" t="b">
        <f>OR(EXACT(E59,O59),EXACT(E59,VLOOKUP(D59,'dict-pitch'!$A$1:$D$50,3,0)),EXACT(E59,VLOOKUP(D59,'dict-pitch'!$A$1:$D$50,4,0)))</f>
        <v>1</v>
      </c>
    </row>
    <row r="60" spans="1:16" x14ac:dyDescent="0.25">
      <c r="A60">
        <v>847</v>
      </c>
      <c r="B60" s="85">
        <v>1</v>
      </c>
      <c r="C60" s="1">
        <v>11</v>
      </c>
      <c r="D60" s="1">
        <v>39</v>
      </c>
      <c r="E60" s="1" t="s">
        <v>153</v>
      </c>
      <c r="F60" s="1">
        <v>-2</v>
      </c>
      <c r="G60" s="1">
        <v>160</v>
      </c>
      <c r="H60" s="80">
        <f t="shared" si="1"/>
        <v>11</v>
      </c>
      <c r="I60" s="80">
        <f t="shared" si="0"/>
        <v>6.25E-2</v>
      </c>
      <c r="J60" s="1">
        <v>1</v>
      </c>
      <c r="K60" s="1" t="str" cm="1">
        <f t="array" ref="K60">INDEX('dict-rhythm'!$A$1:$B$43,MATCH(TRUE,EXACT(J60,'dict-rhythm'!$A$1:$A$43),0),2)</f>
        <v>16</v>
      </c>
      <c r="L60" s="1" t="str">
        <f>_xlfn.IFNA(VLOOKUP(K60,'dict-rhythm'!$B$1:$C$53,2,0),K60)</f>
        <v>semiquaver</v>
      </c>
      <c r="M60" s="4"/>
      <c r="N60" s="4"/>
      <c r="O60" t="str">
        <f>IF(RIGHT($O$1,1)="#",VLOOKUP(D60,'dict-pitch'!$A$1:$C$50,2,0),VLOOKUP(D60,'dict-pitch'!$A$1:$C$50,3,0))</f>
        <v>D#2</v>
      </c>
      <c r="P60" t="b">
        <f>OR(EXACT(E60,O60),EXACT(E60,VLOOKUP(D60,'dict-pitch'!$A$1:$D$50,3,0)),EXACT(E60,VLOOKUP(D60,'dict-pitch'!$A$1:$D$50,4,0)))</f>
        <v>1</v>
      </c>
    </row>
    <row r="61" spans="1:16" x14ac:dyDescent="0.25">
      <c r="A61">
        <v>847</v>
      </c>
      <c r="B61" s="85">
        <v>1</v>
      </c>
      <c r="C61" s="1">
        <v>11</v>
      </c>
      <c r="D61" s="1">
        <v>56</v>
      </c>
      <c r="E61" s="1" t="s">
        <v>149</v>
      </c>
      <c r="F61" s="1">
        <v>11</v>
      </c>
      <c r="G61" s="1">
        <v>161</v>
      </c>
      <c r="H61" s="80">
        <f t="shared" si="1"/>
        <v>11.0625</v>
      </c>
      <c r="I61" s="80">
        <f t="shared" si="0"/>
        <v>6.25E-2</v>
      </c>
      <c r="J61" s="1">
        <v>1</v>
      </c>
      <c r="K61" s="1" t="str" cm="1">
        <f t="array" ref="K61">INDEX('dict-rhythm'!$A$1:$B$43,MATCH(TRUE,EXACT(J61,'dict-rhythm'!$A$1:$A$43),0),2)</f>
        <v>16</v>
      </c>
      <c r="L61" s="1" t="str">
        <f>_xlfn.IFNA(VLOOKUP(K61,'dict-rhythm'!$B$1:$C$53,2,0),K61)</f>
        <v>semiquaver</v>
      </c>
      <c r="M61" s="9" t="s">
        <v>10</v>
      </c>
      <c r="N61" s="9" t="s">
        <v>10</v>
      </c>
      <c r="O61" t="str">
        <f>IF(RIGHT($O$1,1)="#",VLOOKUP(D61,'dict-pitch'!$A$1:$C$50,2,0),VLOOKUP(D61,'dict-pitch'!$A$1:$C$50,3,0))</f>
        <v>G#3</v>
      </c>
      <c r="P61" t="b">
        <f>OR(EXACT(E61,O61),EXACT(E61,VLOOKUP(D61,'dict-pitch'!$A$1:$D$50,3,0)),EXACT(E61,VLOOKUP(D61,'dict-pitch'!$A$1:$D$50,4,0)))</f>
        <v>1</v>
      </c>
    </row>
    <row r="62" spans="1:16" x14ac:dyDescent="0.25">
      <c r="A62">
        <v>847</v>
      </c>
      <c r="B62" s="85">
        <v>1</v>
      </c>
      <c r="C62" s="1">
        <v>11</v>
      </c>
      <c r="D62" s="1">
        <v>55</v>
      </c>
      <c r="E62" s="1" t="s">
        <v>113</v>
      </c>
      <c r="F62" s="1">
        <v>-2</v>
      </c>
      <c r="G62" s="1">
        <v>162</v>
      </c>
      <c r="H62" s="80">
        <f t="shared" si="1"/>
        <v>11.125</v>
      </c>
      <c r="I62" s="80">
        <f t="shared" si="0"/>
        <v>6.25E-2</v>
      </c>
      <c r="J62" s="1">
        <v>1</v>
      </c>
      <c r="K62" s="1" t="str" cm="1">
        <f t="array" ref="K62">INDEX('dict-rhythm'!$A$1:$B$43,MATCH(TRUE,EXACT(J62,'dict-rhythm'!$A$1:$A$43),0),2)</f>
        <v>16</v>
      </c>
      <c r="L62" s="1" t="str">
        <f>_xlfn.IFNA(VLOOKUP(K62,'dict-rhythm'!$B$1:$C$53,2,0),K62)</f>
        <v>semiquaver</v>
      </c>
      <c r="M62" s="9" t="s">
        <v>10</v>
      </c>
      <c r="N62" s="9" t="s">
        <v>10</v>
      </c>
      <c r="O62" t="str">
        <f>IF(RIGHT($O$1,1)="#",VLOOKUP(D62,'dict-pitch'!$A$1:$C$50,2,0),VLOOKUP(D62,'dict-pitch'!$A$1:$C$50,3,0))</f>
        <v>G3</v>
      </c>
      <c r="P62" t="b">
        <f>OR(EXACT(E62,O62),EXACT(E62,VLOOKUP(D62,'dict-pitch'!$A$1:$D$50,3,0)),EXACT(E62,VLOOKUP(D62,'dict-pitch'!$A$1:$D$50,4,0)))</f>
        <v>1</v>
      </c>
    </row>
    <row r="63" spans="1:16" x14ac:dyDescent="0.25">
      <c r="A63">
        <v>847</v>
      </c>
      <c r="B63" s="85">
        <v>1</v>
      </c>
      <c r="C63" s="1">
        <v>11</v>
      </c>
      <c r="D63" s="1">
        <v>53</v>
      </c>
      <c r="E63" s="1" t="s">
        <v>112</v>
      </c>
      <c r="F63" s="1">
        <v>-2</v>
      </c>
      <c r="G63" s="1">
        <v>163</v>
      </c>
      <c r="H63" s="80">
        <f t="shared" si="1"/>
        <v>11.1875</v>
      </c>
      <c r="I63" s="80">
        <f t="shared" si="0"/>
        <v>6.25E-2</v>
      </c>
      <c r="J63" s="1">
        <v>1</v>
      </c>
      <c r="K63" s="1" t="str" cm="1">
        <f t="array" ref="K63">INDEX('dict-rhythm'!$A$1:$B$43,MATCH(TRUE,EXACT(J63,'dict-rhythm'!$A$1:$A$43),0),2)</f>
        <v>16</v>
      </c>
      <c r="L63" s="1" t="str">
        <f>_xlfn.IFNA(VLOOKUP(K63,'dict-rhythm'!$B$1:$C$53,2,0),K63)</f>
        <v>semiquaver</v>
      </c>
      <c r="M63" s="9" t="s">
        <v>10</v>
      </c>
      <c r="N63" s="9" t="s">
        <v>10</v>
      </c>
      <c r="O63" t="str">
        <f>IF(RIGHT($O$1,1)="#",VLOOKUP(D63,'dict-pitch'!$A$1:$C$50,2,0),VLOOKUP(D63,'dict-pitch'!$A$1:$C$50,3,0))</f>
        <v>F3</v>
      </c>
      <c r="P63" t="b">
        <f>OR(EXACT(E63,O63),EXACT(E63,VLOOKUP(D63,'dict-pitch'!$A$1:$D$50,3,0)),EXACT(E63,VLOOKUP(D63,'dict-pitch'!$A$1:$D$50,4,0)))</f>
        <v>1</v>
      </c>
    </row>
    <row r="64" spans="1:16" x14ac:dyDescent="0.25">
      <c r="A64">
        <v>847</v>
      </c>
      <c r="B64" s="85">
        <v>1</v>
      </c>
      <c r="C64" s="1">
        <v>11</v>
      </c>
      <c r="D64" s="1">
        <v>51</v>
      </c>
      <c r="E64" s="1" t="s">
        <v>150</v>
      </c>
      <c r="F64" s="1">
        <v>-2</v>
      </c>
      <c r="G64" s="1">
        <v>164</v>
      </c>
      <c r="H64" s="80">
        <f t="shared" si="1"/>
        <v>11.25</v>
      </c>
      <c r="I64" s="80">
        <f t="shared" si="0"/>
        <v>6.25E-2</v>
      </c>
      <c r="J64" s="1">
        <v>1</v>
      </c>
      <c r="K64" s="1" t="str" cm="1">
        <f t="array" ref="K64">INDEX('dict-rhythm'!$A$1:$B$43,MATCH(TRUE,EXACT(J64,'dict-rhythm'!$A$1:$A$43),0),2)</f>
        <v>16</v>
      </c>
      <c r="L64" s="1" t="str">
        <f>_xlfn.IFNA(VLOOKUP(K64,'dict-rhythm'!$B$1:$C$53,2,0),K64)</f>
        <v>semiquaver</v>
      </c>
      <c r="M64" s="9" t="s">
        <v>10</v>
      </c>
      <c r="N64" s="9" t="s">
        <v>10</v>
      </c>
      <c r="O64" t="str">
        <f>IF(RIGHT($O$1,1)="#",VLOOKUP(D64,'dict-pitch'!$A$1:$C$50,2,0),VLOOKUP(D64,'dict-pitch'!$A$1:$C$50,3,0))</f>
        <v>D#3</v>
      </c>
      <c r="P64" t="b">
        <f>OR(EXACT(E64,O64),EXACT(E64,VLOOKUP(D64,'dict-pitch'!$A$1:$D$50,3,0)),EXACT(E64,VLOOKUP(D64,'dict-pitch'!$A$1:$D$50,4,0)))</f>
        <v>1</v>
      </c>
    </row>
    <row r="65" spans="1:16" x14ac:dyDescent="0.25">
      <c r="A65">
        <v>847</v>
      </c>
      <c r="B65" s="85">
        <v>1</v>
      </c>
      <c r="C65" s="1">
        <v>11</v>
      </c>
      <c r="D65" s="1">
        <v>49</v>
      </c>
      <c r="E65" s="1" t="s">
        <v>154</v>
      </c>
      <c r="F65" s="1">
        <v>-2</v>
      </c>
      <c r="G65" s="1">
        <v>165</v>
      </c>
      <c r="H65" s="80">
        <f t="shared" si="1"/>
        <v>11.3125</v>
      </c>
      <c r="I65" s="80">
        <f t="shared" si="0"/>
        <v>6.25E-2</v>
      </c>
      <c r="J65" s="1">
        <v>1</v>
      </c>
      <c r="K65" s="1" t="str" cm="1">
        <f t="array" ref="K65">INDEX('dict-rhythm'!$A$1:$B$43,MATCH(TRUE,EXACT(J65,'dict-rhythm'!$A$1:$A$43),0),2)</f>
        <v>16</v>
      </c>
      <c r="L65" s="1" t="str">
        <f>_xlfn.IFNA(VLOOKUP(K65,'dict-rhythm'!$B$1:$C$53,2,0),K65)</f>
        <v>semiquaver</v>
      </c>
      <c r="M65" s="9" t="s">
        <v>10</v>
      </c>
      <c r="N65" s="9" t="s">
        <v>10</v>
      </c>
      <c r="O65" t="str">
        <f>IF(RIGHT($O$1,1)="#",VLOOKUP(D65,'dict-pitch'!$A$1:$C$50,2,0),VLOOKUP(D65,'dict-pitch'!$A$1:$C$50,3,0))</f>
        <v>C#3</v>
      </c>
      <c r="P65" t="b">
        <f>OR(EXACT(E65,O65),EXACT(E65,VLOOKUP(D65,'dict-pitch'!$A$1:$D$50,3,0)),EXACT(E65,VLOOKUP(D65,'dict-pitch'!$A$1:$D$50,4,0)))</f>
        <v>1</v>
      </c>
    </row>
    <row r="66" spans="1:16" x14ac:dyDescent="0.25">
      <c r="A66">
        <v>847</v>
      </c>
      <c r="B66" s="85">
        <v>1</v>
      </c>
      <c r="C66" s="1">
        <v>11</v>
      </c>
      <c r="D66" s="1">
        <v>48</v>
      </c>
      <c r="E66" s="1" t="s">
        <v>109</v>
      </c>
      <c r="F66" s="1">
        <v>-2</v>
      </c>
      <c r="G66" s="1">
        <v>166</v>
      </c>
      <c r="H66" s="80">
        <f t="shared" si="1"/>
        <v>11.375</v>
      </c>
      <c r="I66" s="80">
        <f t="shared" ref="I66:I129" si="2">J66/16</f>
        <v>6.25E-2</v>
      </c>
      <c r="J66" s="1">
        <v>1</v>
      </c>
      <c r="K66" s="1" t="str" cm="1">
        <f t="array" ref="K66">INDEX('dict-rhythm'!$A$1:$B$43,MATCH(TRUE,EXACT(J66,'dict-rhythm'!$A$1:$A$43),0),2)</f>
        <v>16</v>
      </c>
      <c r="L66" s="1" t="str">
        <f>_xlfn.IFNA(VLOOKUP(K66,'dict-rhythm'!$B$1:$C$53,2,0),K66)</f>
        <v>semiquaver</v>
      </c>
      <c r="M66" s="9" t="s">
        <v>10</v>
      </c>
      <c r="N66" s="9" t="s">
        <v>10</v>
      </c>
      <c r="O66" t="str">
        <f>IF(RIGHT($O$1,1)="#",VLOOKUP(D66,'dict-pitch'!$A$1:$C$50,2,0),VLOOKUP(D66,'dict-pitch'!$A$1:$C$50,3,0))</f>
        <v>C3</v>
      </c>
      <c r="P66" t="b">
        <f>OR(EXACT(E66,O66),EXACT(E66,VLOOKUP(D66,'dict-pitch'!$A$1:$D$50,3,0)),EXACT(E66,VLOOKUP(D66,'dict-pitch'!$A$1:$D$50,4,0)))</f>
        <v>1</v>
      </c>
    </row>
    <row r="67" spans="1:16" x14ac:dyDescent="0.25">
      <c r="A67">
        <v>847</v>
      </c>
      <c r="B67" s="85">
        <v>1</v>
      </c>
      <c r="C67" s="1">
        <v>11</v>
      </c>
      <c r="D67" s="1">
        <v>46</v>
      </c>
      <c r="E67" s="1" t="s">
        <v>124</v>
      </c>
      <c r="F67" s="1">
        <v>-2</v>
      </c>
      <c r="G67" s="1">
        <v>167</v>
      </c>
      <c r="H67" s="80">
        <f t="shared" ref="H67:H130" si="3">1+G67/16</f>
        <v>11.4375</v>
      </c>
      <c r="I67" s="80">
        <f t="shared" si="2"/>
        <v>6.25E-2</v>
      </c>
      <c r="J67" s="1">
        <v>1</v>
      </c>
      <c r="K67" s="1" t="str" cm="1">
        <f t="array" ref="K67">INDEX('dict-rhythm'!$A$1:$B$43,MATCH(TRUE,EXACT(J67,'dict-rhythm'!$A$1:$A$43),0),2)</f>
        <v>16</v>
      </c>
      <c r="L67" s="1" t="str">
        <f>_xlfn.IFNA(VLOOKUP(K67,'dict-rhythm'!$B$1:$C$53,2,0),K67)</f>
        <v>semiquaver</v>
      </c>
      <c r="M67" s="9" t="s">
        <v>10</v>
      </c>
      <c r="N67" s="9" t="s">
        <v>10</v>
      </c>
      <c r="O67" t="str">
        <f>IF(RIGHT($O$1,1)="#",VLOOKUP(D67,'dict-pitch'!$A$1:$C$50,2,0),VLOOKUP(D67,'dict-pitch'!$A$1:$C$50,3,0))</f>
        <v>A#2</v>
      </c>
      <c r="P67" t="b">
        <f>OR(EXACT(E67,O67),EXACT(E67,VLOOKUP(D67,'dict-pitch'!$A$1:$D$50,3,0)),EXACT(E67,VLOOKUP(D67,'dict-pitch'!$A$1:$D$50,4,0)))</f>
        <v>1</v>
      </c>
    </row>
    <row r="68" spans="1:16" x14ac:dyDescent="0.25">
      <c r="A68">
        <v>847</v>
      </c>
      <c r="B68" s="85">
        <v>1</v>
      </c>
      <c r="C68" s="1">
        <v>11</v>
      </c>
      <c r="D68" s="1">
        <v>44</v>
      </c>
      <c r="E68" s="1" t="s">
        <v>151</v>
      </c>
      <c r="F68" s="1">
        <v>-2</v>
      </c>
      <c r="G68" s="1">
        <v>168</v>
      </c>
      <c r="H68" s="80">
        <f t="shared" si="3"/>
        <v>11.5</v>
      </c>
      <c r="I68" s="80">
        <f t="shared" si="2"/>
        <v>0.125</v>
      </c>
      <c r="J68" s="1">
        <v>2</v>
      </c>
      <c r="K68" s="1" t="str" cm="1">
        <f t="array" ref="K68">INDEX('dict-rhythm'!$A$1:$B$43,MATCH(TRUE,EXACT(J68,'dict-rhythm'!$A$1:$A$43),0),2)</f>
        <v>8</v>
      </c>
      <c r="L68" s="1" t="str">
        <f>_xlfn.IFNA(VLOOKUP(K68,'dict-rhythm'!$B$1:$C$53,2,0),K68)</f>
        <v>quaver note</v>
      </c>
      <c r="M68" s="9" t="s">
        <v>10</v>
      </c>
      <c r="N68" s="9" t="s">
        <v>10</v>
      </c>
      <c r="O68" t="str">
        <f>IF(RIGHT($O$1,1)="#",VLOOKUP(D68,'dict-pitch'!$A$1:$C$50,2,0),VLOOKUP(D68,'dict-pitch'!$A$1:$C$50,3,0))</f>
        <v>G#2</v>
      </c>
      <c r="P68" t="b">
        <f>OR(EXACT(E68,O68),EXACT(E68,VLOOKUP(D68,'dict-pitch'!$A$1:$D$50,3,0)),EXACT(E68,VLOOKUP(D68,'dict-pitch'!$A$1:$D$50,4,0)))</f>
        <v>1</v>
      </c>
    </row>
    <row r="69" spans="1:16" x14ac:dyDescent="0.25">
      <c r="A69">
        <v>847</v>
      </c>
      <c r="B69" s="85">
        <v>1</v>
      </c>
      <c r="C69" s="1">
        <v>11</v>
      </c>
      <c r="D69" s="1">
        <v>60</v>
      </c>
      <c r="E69" s="1" t="s">
        <v>121</v>
      </c>
      <c r="F69" s="1">
        <v>10</v>
      </c>
      <c r="G69" s="1">
        <v>170</v>
      </c>
      <c r="H69" s="80">
        <f t="shared" si="3"/>
        <v>11.625</v>
      </c>
      <c r="I69" s="80">
        <f t="shared" si="2"/>
        <v>0.125</v>
      </c>
      <c r="J69" s="1">
        <v>2</v>
      </c>
      <c r="K69" s="1" t="str" cm="1">
        <f t="array" ref="K69">INDEX('dict-rhythm'!$A$1:$B$43,MATCH(TRUE,EXACT(J69,'dict-rhythm'!$A$1:$A$43),0),2)</f>
        <v>8</v>
      </c>
      <c r="L69" s="1" t="str">
        <f>_xlfn.IFNA(VLOOKUP(K69,'dict-rhythm'!$B$1:$C$53,2,0),K69)</f>
        <v>quaver note</v>
      </c>
      <c r="M69" s="9" t="s">
        <v>10</v>
      </c>
      <c r="N69" s="9" t="s">
        <v>10</v>
      </c>
      <c r="O69" t="str">
        <f>IF(RIGHT($O$1,1)="#",VLOOKUP(D69,'dict-pitch'!$A$1:$C$50,2,0),VLOOKUP(D69,'dict-pitch'!$A$1:$C$50,3,0))</f>
        <v>C4</v>
      </c>
      <c r="P69" t="b">
        <f>OR(EXACT(E69,O69),EXACT(E69,VLOOKUP(D69,'dict-pitch'!$A$1:$D$50,3,0)),EXACT(E69,VLOOKUP(D69,'dict-pitch'!$A$1:$D$50,4,0)))</f>
        <v>1</v>
      </c>
    </row>
    <row r="70" spans="1:16" x14ac:dyDescent="0.25">
      <c r="A70">
        <v>847</v>
      </c>
      <c r="B70" s="85">
        <v>1</v>
      </c>
      <c r="C70" s="1">
        <v>11</v>
      </c>
      <c r="D70" s="1">
        <v>58</v>
      </c>
      <c r="E70" s="1" t="s">
        <v>118</v>
      </c>
      <c r="F70" s="1">
        <v>-2</v>
      </c>
      <c r="G70" s="1">
        <v>172</v>
      </c>
      <c r="H70" s="80">
        <f t="shared" si="3"/>
        <v>11.75</v>
      </c>
      <c r="I70" s="80">
        <f t="shared" si="2"/>
        <v>0.125</v>
      </c>
      <c r="J70" s="1">
        <v>2</v>
      </c>
      <c r="K70" s="1" t="str" cm="1">
        <f t="array" ref="K70">INDEX('dict-rhythm'!$A$1:$B$43,MATCH(TRUE,EXACT(J70,'dict-rhythm'!$A$1:$A$43),0),2)</f>
        <v>8</v>
      </c>
      <c r="L70" s="1" t="str">
        <f>_xlfn.IFNA(VLOOKUP(K70,'dict-rhythm'!$B$1:$C$53,2,0),K70)</f>
        <v>quaver note</v>
      </c>
      <c r="M70" s="9" t="s">
        <v>10</v>
      </c>
      <c r="N70" s="9" t="s">
        <v>10</v>
      </c>
      <c r="O70" t="str">
        <f>IF(RIGHT($O$1,1)="#",VLOOKUP(D70,'dict-pitch'!$A$1:$C$50,2,0),VLOOKUP(D70,'dict-pitch'!$A$1:$C$50,3,0))</f>
        <v>A#3</v>
      </c>
      <c r="P70" t="b">
        <f>OR(EXACT(E70,O70),EXACT(E70,VLOOKUP(D70,'dict-pitch'!$A$1:$D$50,3,0)),EXACT(E70,VLOOKUP(D70,'dict-pitch'!$A$1:$D$50,4,0)))</f>
        <v>1</v>
      </c>
    </row>
    <row r="71" spans="1:16" x14ac:dyDescent="0.25">
      <c r="A71">
        <v>847</v>
      </c>
      <c r="B71" s="85">
        <v>1</v>
      </c>
      <c r="C71" s="1">
        <v>11</v>
      </c>
      <c r="D71" s="1">
        <v>56</v>
      </c>
      <c r="E71" s="1" t="s">
        <v>149</v>
      </c>
      <c r="F71" s="1">
        <v>-2</v>
      </c>
      <c r="G71" s="1">
        <v>174</v>
      </c>
      <c r="H71" s="80">
        <f t="shared" si="3"/>
        <v>11.875</v>
      </c>
      <c r="I71" s="80">
        <f t="shared" si="2"/>
        <v>0.125</v>
      </c>
      <c r="J71" s="1">
        <v>2</v>
      </c>
      <c r="K71" s="1" t="str" cm="1">
        <f t="array" ref="K71">INDEX('dict-rhythm'!$A$1:$B$43,MATCH(TRUE,EXACT(J71,'dict-rhythm'!$A$1:$A$43),0),2)</f>
        <v>8</v>
      </c>
      <c r="L71" s="1" t="str">
        <f>_xlfn.IFNA(VLOOKUP(K71,'dict-rhythm'!$B$1:$C$53,2,0),K71)</f>
        <v>quaver note</v>
      </c>
      <c r="M71" s="9" t="s">
        <v>10</v>
      </c>
      <c r="N71" s="9" t="s">
        <v>10</v>
      </c>
      <c r="O71" t="str">
        <f>IF(RIGHT($O$1,1)="#",VLOOKUP(D71,'dict-pitch'!$A$1:$C$50,2,0),VLOOKUP(D71,'dict-pitch'!$A$1:$C$50,3,0))</f>
        <v>G#3</v>
      </c>
      <c r="P71" t="b">
        <f>OR(EXACT(E71,O71),EXACT(E71,VLOOKUP(D71,'dict-pitch'!$A$1:$D$50,3,0)),EXACT(E71,VLOOKUP(D71,'dict-pitch'!$A$1:$D$50,4,0)))</f>
        <v>1</v>
      </c>
    </row>
    <row r="72" spans="1:16" x14ac:dyDescent="0.25">
      <c r="A72">
        <v>847</v>
      </c>
      <c r="B72" s="85">
        <v>1</v>
      </c>
      <c r="C72" s="1">
        <v>12</v>
      </c>
      <c r="D72" s="1">
        <v>55</v>
      </c>
      <c r="E72" s="1" t="s">
        <v>113</v>
      </c>
      <c r="F72" s="1">
        <v>-2</v>
      </c>
      <c r="G72" s="1">
        <v>176</v>
      </c>
      <c r="H72" s="80">
        <f t="shared" si="3"/>
        <v>12</v>
      </c>
      <c r="I72" s="80">
        <f t="shared" si="2"/>
        <v>0.125</v>
      </c>
      <c r="J72" s="1">
        <v>2</v>
      </c>
      <c r="K72" s="1" t="str" cm="1">
        <f t="array" ref="K72">INDEX('dict-rhythm'!$A$1:$B$43,MATCH(TRUE,EXACT(J72,'dict-rhythm'!$A$1:$A$43),0),2)</f>
        <v>8</v>
      </c>
      <c r="L72" s="1" t="str">
        <f>_xlfn.IFNA(VLOOKUP(K72,'dict-rhythm'!$B$1:$C$53,2,0),K72)</f>
        <v>quaver note</v>
      </c>
      <c r="M72" s="9" t="s">
        <v>10</v>
      </c>
      <c r="N72" s="9" t="s">
        <v>10</v>
      </c>
      <c r="O72" t="str">
        <f>IF(RIGHT($O$1,1)="#",VLOOKUP(D72,'dict-pitch'!$A$1:$C$50,2,0),VLOOKUP(D72,'dict-pitch'!$A$1:$C$50,3,0))</f>
        <v>G3</v>
      </c>
      <c r="P72" t="b">
        <f>OR(EXACT(E72,O72),EXACT(E72,VLOOKUP(D72,'dict-pitch'!$A$1:$D$50,3,0)),EXACT(E72,VLOOKUP(D72,'dict-pitch'!$A$1:$D$50,4,0)))</f>
        <v>1</v>
      </c>
    </row>
    <row r="73" spans="1:16" x14ac:dyDescent="0.25">
      <c r="A73">
        <v>847</v>
      </c>
      <c r="B73" s="85">
        <v>1</v>
      </c>
      <c r="C73" s="1">
        <v>12</v>
      </c>
      <c r="D73" s="1">
        <v>53</v>
      </c>
      <c r="E73" s="1" t="s">
        <v>112</v>
      </c>
      <c r="F73" s="1">
        <v>-2</v>
      </c>
      <c r="G73" s="1">
        <v>178</v>
      </c>
      <c r="H73" s="80">
        <f t="shared" si="3"/>
        <v>12.125</v>
      </c>
      <c r="I73" s="80">
        <f t="shared" si="2"/>
        <v>0.125</v>
      </c>
      <c r="J73" s="1">
        <v>2</v>
      </c>
      <c r="K73" s="1" t="str" cm="1">
        <f t="array" ref="K73">INDEX('dict-rhythm'!$A$1:$B$43,MATCH(TRUE,EXACT(J73,'dict-rhythm'!$A$1:$A$43),0),2)</f>
        <v>8</v>
      </c>
      <c r="L73" s="1" t="str">
        <f>_xlfn.IFNA(VLOOKUP(K73,'dict-rhythm'!$B$1:$C$53,2,0),K73)</f>
        <v>quaver note</v>
      </c>
      <c r="M73" s="9" t="s">
        <v>10</v>
      </c>
      <c r="N73" s="9" t="s">
        <v>10</v>
      </c>
      <c r="O73" t="str">
        <f>IF(RIGHT($O$1,1)="#",VLOOKUP(D73,'dict-pitch'!$A$1:$C$50,2,0),VLOOKUP(D73,'dict-pitch'!$A$1:$C$50,3,0))</f>
        <v>F3</v>
      </c>
      <c r="P73" t="b">
        <f>OR(EXACT(E73,O73),EXACT(E73,VLOOKUP(D73,'dict-pitch'!$A$1:$D$50,3,0)),EXACT(E73,VLOOKUP(D73,'dict-pitch'!$A$1:$D$50,4,0)))</f>
        <v>1</v>
      </c>
    </row>
    <row r="74" spans="1:16" x14ac:dyDescent="0.25">
      <c r="A74">
        <v>847</v>
      </c>
      <c r="B74" s="85">
        <v>1</v>
      </c>
      <c r="C74" s="1">
        <v>12</v>
      </c>
      <c r="D74" s="1">
        <v>55</v>
      </c>
      <c r="E74" s="1" t="s">
        <v>113</v>
      </c>
      <c r="F74" s="1">
        <v>2</v>
      </c>
      <c r="G74" s="1">
        <v>180</v>
      </c>
      <c r="H74" s="80">
        <f t="shared" si="3"/>
        <v>12.25</v>
      </c>
      <c r="I74" s="80">
        <f t="shared" si="2"/>
        <v>0.125</v>
      </c>
      <c r="J74" s="1">
        <v>2</v>
      </c>
      <c r="K74" s="1" t="str" cm="1">
        <f t="array" ref="K74">INDEX('dict-rhythm'!$A$1:$B$43,MATCH(TRUE,EXACT(J74,'dict-rhythm'!$A$1:$A$43),0),2)</f>
        <v>8</v>
      </c>
      <c r="L74" s="1" t="str">
        <f>_xlfn.IFNA(VLOOKUP(K74,'dict-rhythm'!$B$1:$C$53,2,0),K74)</f>
        <v>quaver note</v>
      </c>
      <c r="M74" s="9" t="s">
        <v>10</v>
      </c>
      <c r="N74" s="9" t="s">
        <v>10</v>
      </c>
      <c r="O74" t="str">
        <f>IF(RIGHT($O$1,1)="#",VLOOKUP(D74,'dict-pitch'!$A$1:$C$50,2,0),VLOOKUP(D74,'dict-pitch'!$A$1:$C$50,3,0))</f>
        <v>G3</v>
      </c>
      <c r="P74" t="b">
        <f>OR(EXACT(E74,O74),EXACT(E74,VLOOKUP(D74,'dict-pitch'!$A$1:$D$50,3,0)),EXACT(E74,VLOOKUP(D74,'dict-pitch'!$A$1:$D$50,4,0)))</f>
        <v>1</v>
      </c>
    </row>
    <row r="75" spans="1:16" x14ac:dyDescent="0.25">
      <c r="A75">
        <v>847</v>
      </c>
      <c r="B75" s="85">
        <v>1</v>
      </c>
      <c r="C75" s="1">
        <v>12</v>
      </c>
      <c r="D75" s="1">
        <v>56</v>
      </c>
      <c r="E75" s="1" t="s">
        <v>149</v>
      </c>
      <c r="F75" s="1">
        <v>2</v>
      </c>
      <c r="G75" s="1">
        <v>182</v>
      </c>
      <c r="H75" s="80">
        <f t="shared" si="3"/>
        <v>12.375</v>
      </c>
      <c r="I75" s="80">
        <f t="shared" si="2"/>
        <v>0.125</v>
      </c>
      <c r="J75" s="1">
        <v>2</v>
      </c>
      <c r="K75" s="1" t="str" cm="1">
        <f t="array" ref="K75">INDEX('dict-rhythm'!$A$1:$B$43,MATCH(TRUE,EXACT(J75,'dict-rhythm'!$A$1:$A$43),0),2)</f>
        <v>8</v>
      </c>
      <c r="L75" s="1" t="str">
        <f>_xlfn.IFNA(VLOOKUP(K75,'dict-rhythm'!$B$1:$C$53,2,0),K75)</f>
        <v>quaver note</v>
      </c>
      <c r="M75" s="9" t="s">
        <v>10</v>
      </c>
      <c r="N75" s="9" t="s">
        <v>10</v>
      </c>
      <c r="O75" t="str">
        <f>IF(RIGHT($O$1,1)="#",VLOOKUP(D75,'dict-pitch'!$A$1:$C$50,2,0),VLOOKUP(D75,'dict-pitch'!$A$1:$C$50,3,0))</f>
        <v>G#3</v>
      </c>
      <c r="P75" t="b">
        <f>OR(EXACT(E75,O75),EXACT(E75,VLOOKUP(D75,'dict-pitch'!$A$1:$D$50,3,0)),EXACT(E75,VLOOKUP(D75,'dict-pitch'!$A$1:$D$50,4,0)))</f>
        <v>1</v>
      </c>
    </row>
    <row r="76" spans="1:16" x14ac:dyDescent="0.25">
      <c r="A76">
        <v>847</v>
      </c>
      <c r="B76" s="85">
        <v>1</v>
      </c>
      <c r="C76" s="1">
        <v>12</v>
      </c>
      <c r="D76" s="1">
        <v>50</v>
      </c>
      <c r="E76" s="1" t="s">
        <v>110</v>
      </c>
      <c r="F76" s="1">
        <v>-5</v>
      </c>
      <c r="G76" s="1">
        <v>184</v>
      </c>
      <c r="H76" s="80">
        <f t="shared" si="3"/>
        <v>12.5</v>
      </c>
      <c r="I76" s="80">
        <f t="shared" si="2"/>
        <v>0.125</v>
      </c>
      <c r="J76" s="1">
        <v>2</v>
      </c>
      <c r="K76" s="1" t="str" cm="1">
        <f t="array" ref="K76">INDEX('dict-rhythm'!$A$1:$B$43,MATCH(TRUE,EXACT(J76,'dict-rhythm'!$A$1:$A$43),0),2)</f>
        <v>8</v>
      </c>
      <c r="L76" s="1" t="str">
        <f>_xlfn.IFNA(VLOOKUP(K76,'dict-rhythm'!$B$1:$C$53,2,0),K76)</f>
        <v>quaver note</v>
      </c>
      <c r="M76" s="9" t="s">
        <v>10</v>
      </c>
      <c r="N76" s="9" t="s">
        <v>10</v>
      </c>
      <c r="O76" t="str">
        <f>IF(RIGHT($O$1,1)="#",VLOOKUP(D76,'dict-pitch'!$A$1:$C$50,2,0),VLOOKUP(D76,'dict-pitch'!$A$1:$C$50,3,0))</f>
        <v>D3</v>
      </c>
      <c r="P76" t="b">
        <f>OR(EXACT(E76,O76),EXACT(E76,VLOOKUP(D76,'dict-pitch'!$A$1:$D$50,3,0)),EXACT(E76,VLOOKUP(D76,'dict-pitch'!$A$1:$D$50,4,0)))</f>
        <v>1</v>
      </c>
    </row>
    <row r="77" spans="1:16" x14ac:dyDescent="0.25">
      <c r="A77">
        <v>847</v>
      </c>
      <c r="B77" s="85">
        <v>1</v>
      </c>
      <c r="C77" s="1">
        <v>12</v>
      </c>
      <c r="D77" s="1">
        <v>51</v>
      </c>
      <c r="E77" s="1" t="s">
        <v>150</v>
      </c>
      <c r="F77" s="1">
        <v>2</v>
      </c>
      <c r="G77" s="1">
        <v>186</v>
      </c>
      <c r="H77" s="80">
        <f t="shared" si="3"/>
        <v>12.625</v>
      </c>
      <c r="I77" s="80">
        <f t="shared" si="2"/>
        <v>0.125</v>
      </c>
      <c r="J77" s="1">
        <v>2</v>
      </c>
      <c r="K77" s="1" t="str" cm="1">
        <f t="array" ref="K77">INDEX('dict-rhythm'!$A$1:$B$43,MATCH(TRUE,EXACT(J77,'dict-rhythm'!$A$1:$A$43),0),2)</f>
        <v>8</v>
      </c>
      <c r="L77" s="1" t="str">
        <f>_xlfn.IFNA(VLOOKUP(K77,'dict-rhythm'!$B$1:$C$53,2,0),K77)</f>
        <v>quaver note</v>
      </c>
      <c r="M77" s="9" t="s">
        <v>10</v>
      </c>
      <c r="N77" s="9" t="s">
        <v>10</v>
      </c>
      <c r="O77" t="str">
        <f>IF(RIGHT($O$1,1)="#",VLOOKUP(D77,'dict-pitch'!$A$1:$C$50,2,0),VLOOKUP(D77,'dict-pitch'!$A$1:$C$50,3,0))</f>
        <v>D#3</v>
      </c>
      <c r="P77" t="b">
        <f>OR(EXACT(E77,O77),EXACT(E77,VLOOKUP(D77,'dict-pitch'!$A$1:$D$50,3,0)),EXACT(E77,VLOOKUP(D77,'dict-pitch'!$A$1:$D$50,4,0)))</f>
        <v>1</v>
      </c>
    </row>
    <row r="78" spans="1:16" x14ac:dyDescent="0.25">
      <c r="A78">
        <v>847</v>
      </c>
      <c r="B78" s="85">
        <v>1</v>
      </c>
      <c r="C78" s="1">
        <v>12</v>
      </c>
      <c r="D78" s="1">
        <v>53</v>
      </c>
      <c r="E78" s="1" t="s">
        <v>112</v>
      </c>
      <c r="F78" s="1">
        <v>2</v>
      </c>
      <c r="G78" s="1">
        <v>188</v>
      </c>
      <c r="H78" s="80">
        <f t="shared" si="3"/>
        <v>12.75</v>
      </c>
      <c r="I78" s="80">
        <f t="shared" si="2"/>
        <v>0.125</v>
      </c>
      <c r="J78" s="1">
        <v>2</v>
      </c>
      <c r="K78" s="1" t="str" cm="1">
        <f t="array" ref="K78">INDEX('dict-rhythm'!$A$1:$B$43,MATCH(TRUE,EXACT(J78,'dict-rhythm'!$A$1:$A$43),0),2)</f>
        <v>8</v>
      </c>
      <c r="L78" s="1" t="str">
        <f>_xlfn.IFNA(VLOOKUP(K78,'dict-rhythm'!$B$1:$C$53,2,0),K78)</f>
        <v>quaver note</v>
      </c>
      <c r="M78" s="9" t="s">
        <v>10</v>
      </c>
      <c r="N78" s="9" t="s">
        <v>10</v>
      </c>
      <c r="O78" t="str">
        <f>IF(RIGHT($O$1,1)="#",VLOOKUP(D78,'dict-pitch'!$A$1:$C$50,2,0),VLOOKUP(D78,'dict-pitch'!$A$1:$C$50,3,0))</f>
        <v>F3</v>
      </c>
      <c r="P78" t="b">
        <f>OR(EXACT(E78,O78),EXACT(E78,VLOOKUP(D78,'dict-pitch'!$A$1:$D$50,3,0)),EXACT(E78,VLOOKUP(D78,'dict-pitch'!$A$1:$D$50,4,0)))</f>
        <v>1</v>
      </c>
    </row>
    <row r="79" spans="1:16" x14ac:dyDescent="0.25">
      <c r="A79">
        <v>847</v>
      </c>
      <c r="B79" s="85">
        <v>1</v>
      </c>
      <c r="C79" s="1">
        <v>12</v>
      </c>
      <c r="D79" s="1">
        <v>50</v>
      </c>
      <c r="E79" s="1" t="s">
        <v>110</v>
      </c>
      <c r="F79" s="1">
        <v>-3</v>
      </c>
      <c r="G79" s="1">
        <v>190</v>
      </c>
      <c r="H79" s="80">
        <f t="shared" si="3"/>
        <v>12.875</v>
      </c>
      <c r="I79" s="80">
        <f t="shared" si="2"/>
        <v>0.125</v>
      </c>
      <c r="J79" s="1">
        <v>2</v>
      </c>
      <c r="K79" s="1" t="str" cm="1">
        <f t="array" ref="K79">INDEX('dict-rhythm'!$A$1:$B$43,MATCH(TRUE,EXACT(J79,'dict-rhythm'!$A$1:$A$43),0),2)</f>
        <v>8</v>
      </c>
      <c r="L79" s="1" t="str">
        <f>_xlfn.IFNA(VLOOKUP(K79,'dict-rhythm'!$B$1:$C$53,2,0),K79)</f>
        <v>quaver note</v>
      </c>
      <c r="M79" s="9" t="s">
        <v>10</v>
      </c>
      <c r="N79" s="9" t="s">
        <v>10</v>
      </c>
      <c r="O79" t="str">
        <f>IF(RIGHT($O$1,1)="#",VLOOKUP(D79,'dict-pitch'!$A$1:$C$50,2,0),VLOOKUP(D79,'dict-pitch'!$A$1:$C$50,3,0))</f>
        <v>D3</v>
      </c>
      <c r="P79" t="b">
        <f>OR(EXACT(E79,O79),EXACT(E79,VLOOKUP(D79,'dict-pitch'!$A$1:$D$50,3,0)),EXACT(E79,VLOOKUP(D79,'dict-pitch'!$A$1:$D$50,4,0)))</f>
        <v>1</v>
      </c>
    </row>
    <row r="80" spans="1:16" x14ac:dyDescent="0.25">
      <c r="A80">
        <v>847</v>
      </c>
      <c r="B80" s="85">
        <v>1</v>
      </c>
      <c r="C80" s="1">
        <v>13</v>
      </c>
      <c r="D80" s="1">
        <v>51</v>
      </c>
      <c r="E80" s="1" t="s">
        <v>150</v>
      </c>
      <c r="F80" s="1">
        <v>2</v>
      </c>
      <c r="G80" s="1">
        <v>192</v>
      </c>
      <c r="H80" s="80">
        <f t="shared" si="3"/>
        <v>13</v>
      </c>
      <c r="I80" s="80">
        <f t="shared" si="2"/>
        <v>0.125</v>
      </c>
      <c r="J80" s="1">
        <v>2</v>
      </c>
      <c r="K80" s="1" t="str" cm="1">
        <f t="array" ref="K80">INDEX('dict-rhythm'!$A$1:$B$43,MATCH(TRUE,EXACT(J80,'dict-rhythm'!$A$1:$A$43),0),2)</f>
        <v>8</v>
      </c>
      <c r="L80" s="1" t="str">
        <f>_xlfn.IFNA(VLOOKUP(K80,'dict-rhythm'!$B$1:$C$53,2,0),K80)</f>
        <v>quaver note</v>
      </c>
      <c r="M80" s="9" t="s">
        <v>10</v>
      </c>
      <c r="N80" s="9" t="s">
        <v>10</v>
      </c>
      <c r="O80" t="str">
        <f>IF(RIGHT($O$1,1)="#",VLOOKUP(D80,'dict-pitch'!$A$1:$C$50,2,0),VLOOKUP(D80,'dict-pitch'!$A$1:$C$50,3,0))</f>
        <v>D#3</v>
      </c>
      <c r="P80" t="b">
        <f>OR(EXACT(E80,O80),EXACT(E80,VLOOKUP(D80,'dict-pitch'!$A$1:$D$50,3,0)),EXACT(E80,VLOOKUP(D80,'dict-pitch'!$A$1:$D$50,4,0)))</f>
        <v>1</v>
      </c>
    </row>
    <row r="81" spans="1:16" x14ac:dyDescent="0.25">
      <c r="A81">
        <v>847</v>
      </c>
      <c r="B81" s="85">
        <v>1</v>
      </c>
      <c r="C81" s="1">
        <v>13</v>
      </c>
      <c r="D81" s="1">
        <v>56</v>
      </c>
      <c r="E81" s="1" t="s">
        <v>149</v>
      </c>
      <c r="F81" s="1">
        <v>4</v>
      </c>
      <c r="G81" s="1">
        <v>194</v>
      </c>
      <c r="H81" s="80">
        <f t="shared" si="3"/>
        <v>13.125</v>
      </c>
      <c r="I81" s="80">
        <f t="shared" si="2"/>
        <v>0.125</v>
      </c>
      <c r="J81" s="1">
        <v>2</v>
      </c>
      <c r="K81" s="1" t="str" cm="1">
        <f t="array" ref="K81">INDEX('dict-rhythm'!$A$1:$B$43,MATCH(TRUE,EXACT(J81,'dict-rhythm'!$A$1:$A$43),0),2)</f>
        <v>8</v>
      </c>
      <c r="L81" s="1" t="str">
        <f>_xlfn.IFNA(VLOOKUP(K81,'dict-rhythm'!$B$1:$C$53,2,0),K81)</f>
        <v>quaver note</v>
      </c>
      <c r="M81" s="5"/>
      <c r="N81" s="5"/>
      <c r="O81" t="str">
        <f>IF(RIGHT($O$1,1)="#",VLOOKUP(D81,'dict-pitch'!$A$1:$C$50,2,0),VLOOKUP(D81,'dict-pitch'!$A$1:$C$50,3,0))</f>
        <v>G#3</v>
      </c>
      <c r="P81" t="b">
        <f>OR(EXACT(E81,O81),EXACT(E81,VLOOKUP(D81,'dict-pitch'!$A$1:$D$50,3,0)),EXACT(E81,VLOOKUP(D81,'dict-pitch'!$A$1:$D$50,4,0)))</f>
        <v>1</v>
      </c>
    </row>
    <row r="82" spans="1:16" x14ac:dyDescent="0.25">
      <c r="A82">
        <v>847</v>
      </c>
      <c r="B82" s="85">
        <v>1</v>
      </c>
      <c r="C82" s="1">
        <v>13</v>
      </c>
      <c r="D82" s="1">
        <v>55</v>
      </c>
      <c r="E82" s="1" t="s">
        <v>113</v>
      </c>
      <c r="F82" s="1">
        <v>-2</v>
      </c>
      <c r="G82" s="1">
        <v>196</v>
      </c>
      <c r="H82" s="80">
        <f t="shared" si="3"/>
        <v>13.25</v>
      </c>
      <c r="I82" s="80">
        <f t="shared" si="2"/>
        <v>0.125</v>
      </c>
      <c r="J82" s="1">
        <v>2</v>
      </c>
      <c r="K82" s="1" t="str" cm="1">
        <f t="array" ref="K82">INDEX('dict-rhythm'!$A$1:$B$43,MATCH(TRUE,EXACT(J82,'dict-rhythm'!$A$1:$A$43),0),2)</f>
        <v>8</v>
      </c>
      <c r="L82" s="1" t="str">
        <f>_xlfn.IFNA(VLOOKUP(K82,'dict-rhythm'!$B$1:$C$53,2,0),K82)</f>
        <v>quaver note</v>
      </c>
      <c r="M82" s="5"/>
      <c r="N82" s="5"/>
      <c r="O82" t="str">
        <f>IF(RIGHT($O$1,1)="#",VLOOKUP(D82,'dict-pitch'!$A$1:$C$50,2,0),VLOOKUP(D82,'dict-pitch'!$A$1:$C$50,3,0))</f>
        <v>G3</v>
      </c>
      <c r="P82" t="b">
        <f>OR(EXACT(E82,O82),EXACT(E82,VLOOKUP(D82,'dict-pitch'!$A$1:$D$50,3,0)),EXACT(E82,VLOOKUP(D82,'dict-pitch'!$A$1:$D$50,4,0)))</f>
        <v>1</v>
      </c>
    </row>
    <row r="83" spans="1:16" x14ac:dyDescent="0.25">
      <c r="A83">
        <v>847</v>
      </c>
      <c r="B83" s="85">
        <v>1</v>
      </c>
      <c r="C83" s="1">
        <v>13</v>
      </c>
      <c r="D83" s="1">
        <v>53</v>
      </c>
      <c r="E83" s="1" t="s">
        <v>112</v>
      </c>
      <c r="F83" s="1">
        <v>-2</v>
      </c>
      <c r="G83" s="1">
        <v>198</v>
      </c>
      <c r="H83" s="80">
        <f t="shared" si="3"/>
        <v>13.375</v>
      </c>
      <c r="I83" s="80">
        <f t="shared" si="2"/>
        <v>0.125</v>
      </c>
      <c r="J83" s="1">
        <v>2</v>
      </c>
      <c r="K83" s="1" t="str" cm="1">
        <f t="array" ref="K83">INDEX('dict-rhythm'!$A$1:$B$43,MATCH(TRUE,EXACT(J83,'dict-rhythm'!$A$1:$A$43),0),2)</f>
        <v>8</v>
      </c>
      <c r="L83" s="1" t="str">
        <f>_xlfn.IFNA(VLOOKUP(K83,'dict-rhythm'!$B$1:$C$53,2,0),K83)</f>
        <v>quaver note</v>
      </c>
      <c r="M83" s="5"/>
      <c r="N83" s="5"/>
      <c r="O83" t="str">
        <f>IF(RIGHT($O$1,1)="#",VLOOKUP(D83,'dict-pitch'!$A$1:$C$50,2,0),VLOOKUP(D83,'dict-pitch'!$A$1:$C$50,3,0))</f>
        <v>F3</v>
      </c>
      <c r="P83" t="b">
        <f>OR(EXACT(E83,O83),EXACT(E83,VLOOKUP(D83,'dict-pitch'!$A$1:$D$50,3,0)),EXACT(E83,VLOOKUP(D83,'dict-pitch'!$A$1:$D$50,4,0)))</f>
        <v>1</v>
      </c>
    </row>
    <row r="84" spans="1:16" x14ac:dyDescent="0.25">
      <c r="A84">
        <v>847</v>
      </c>
      <c r="B84" s="85">
        <v>1</v>
      </c>
      <c r="C84" s="1">
        <v>13</v>
      </c>
      <c r="D84" s="1">
        <v>55</v>
      </c>
      <c r="E84" s="1" t="s">
        <v>113</v>
      </c>
      <c r="F84" s="1">
        <v>2</v>
      </c>
      <c r="G84" s="1">
        <v>200</v>
      </c>
      <c r="H84" s="80">
        <f t="shared" si="3"/>
        <v>13.5</v>
      </c>
      <c r="I84" s="80">
        <f t="shared" si="2"/>
        <v>0.125</v>
      </c>
      <c r="J84" s="1">
        <v>2</v>
      </c>
      <c r="K84" s="1" t="str" cm="1">
        <f t="array" ref="K84">INDEX('dict-rhythm'!$A$1:$B$43,MATCH(TRUE,EXACT(J84,'dict-rhythm'!$A$1:$A$43),0),2)</f>
        <v>8</v>
      </c>
      <c r="L84" s="1" t="str">
        <f>_xlfn.IFNA(VLOOKUP(K84,'dict-rhythm'!$B$1:$C$53,2,0),K84)</f>
        <v>quaver note</v>
      </c>
      <c r="M84" s="5"/>
      <c r="N84" s="5"/>
      <c r="O84" t="str">
        <f>IF(RIGHT($O$1,1)="#",VLOOKUP(D84,'dict-pitch'!$A$1:$C$50,2,0),VLOOKUP(D84,'dict-pitch'!$A$1:$C$50,3,0))</f>
        <v>G3</v>
      </c>
      <c r="P84" t="b">
        <f>OR(EXACT(E84,O84),EXACT(E84,VLOOKUP(D84,'dict-pitch'!$A$1:$D$50,3,0)),EXACT(E84,VLOOKUP(D84,'dict-pitch'!$A$1:$D$50,4,0)))</f>
        <v>1</v>
      </c>
    </row>
    <row r="85" spans="1:16" x14ac:dyDescent="0.25">
      <c r="A85">
        <v>847</v>
      </c>
      <c r="B85" s="85">
        <v>1</v>
      </c>
      <c r="C85" s="1">
        <v>13</v>
      </c>
      <c r="D85" s="1">
        <v>51</v>
      </c>
      <c r="E85" s="1" t="s">
        <v>150</v>
      </c>
      <c r="F85" s="1">
        <v>-3</v>
      </c>
      <c r="G85" s="1">
        <v>202</v>
      </c>
      <c r="H85" s="80">
        <f t="shared" si="3"/>
        <v>13.625</v>
      </c>
      <c r="I85" s="80">
        <f t="shared" si="2"/>
        <v>0.125</v>
      </c>
      <c r="J85" s="1">
        <v>2</v>
      </c>
      <c r="K85" s="1" t="str" cm="1">
        <f t="array" ref="K85">INDEX('dict-rhythm'!$A$1:$B$43,MATCH(TRUE,EXACT(J85,'dict-rhythm'!$A$1:$A$43),0),2)</f>
        <v>8</v>
      </c>
      <c r="L85" s="1" t="str">
        <f>_xlfn.IFNA(VLOOKUP(K85,'dict-rhythm'!$B$1:$C$53,2,0),K85)</f>
        <v>quaver note</v>
      </c>
      <c r="M85" s="5"/>
      <c r="N85" s="5"/>
      <c r="O85" t="str">
        <f>IF(RIGHT($O$1,1)="#",VLOOKUP(D85,'dict-pitch'!$A$1:$C$50,2,0),VLOOKUP(D85,'dict-pitch'!$A$1:$C$50,3,0))</f>
        <v>D#3</v>
      </c>
      <c r="P85" t="b">
        <f>OR(EXACT(E85,O85),EXACT(E85,VLOOKUP(D85,'dict-pitch'!$A$1:$D$50,3,0)),EXACT(E85,VLOOKUP(D85,'dict-pitch'!$A$1:$D$50,4,0)))</f>
        <v>1</v>
      </c>
    </row>
    <row r="86" spans="1:16" x14ac:dyDescent="0.25">
      <c r="A86">
        <v>847</v>
      </c>
      <c r="B86" s="85">
        <v>1</v>
      </c>
      <c r="C86" s="1">
        <v>13</v>
      </c>
      <c r="D86" s="1">
        <v>50</v>
      </c>
      <c r="E86" s="1" t="s">
        <v>110</v>
      </c>
      <c r="F86" s="1">
        <v>-2</v>
      </c>
      <c r="G86" s="1">
        <v>204</v>
      </c>
      <c r="H86" s="80">
        <f t="shared" si="3"/>
        <v>13.75</v>
      </c>
      <c r="I86" s="80">
        <f t="shared" si="2"/>
        <v>0.125</v>
      </c>
      <c r="J86" s="1">
        <v>2</v>
      </c>
      <c r="K86" s="1" t="str" cm="1">
        <f t="array" ref="K86">INDEX('dict-rhythm'!$A$1:$B$43,MATCH(TRUE,EXACT(J86,'dict-rhythm'!$A$1:$A$43),0),2)</f>
        <v>8</v>
      </c>
      <c r="L86" s="1" t="str">
        <f>_xlfn.IFNA(VLOOKUP(K86,'dict-rhythm'!$B$1:$C$53,2,0),K86)</f>
        <v>quaver note</v>
      </c>
      <c r="M86" s="5"/>
      <c r="N86" s="5"/>
      <c r="O86" t="str">
        <f>IF(RIGHT($O$1,1)="#",VLOOKUP(D86,'dict-pitch'!$A$1:$C$50,2,0),VLOOKUP(D86,'dict-pitch'!$A$1:$C$50,3,0))</f>
        <v>D3</v>
      </c>
      <c r="P86" t="b">
        <f>OR(EXACT(E86,O86),EXACT(E86,VLOOKUP(D86,'dict-pitch'!$A$1:$D$50,3,0)),EXACT(E86,VLOOKUP(D86,'dict-pitch'!$A$1:$D$50,4,0)))</f>
        <v>1</v>
      </c>
    </row>
    <row r="87" spans="1:16" x14ac:dyDescent="0.25">
      <c r="A87">
        <v>847</v>
      </c>
      <c r="B87" s="85">
        <v>1</v>
      </c>
      <c r="C87" s="1">
        <v>13</v>
      </c>
      <c r="D87" s="1">
        <v>48</v>
      </c>
      <c r="E87" s="1" t="s">
        <v>109</v>
      </c>
      <c r="F87" s="1">
        <v>-2</v>
      </c>
      <c r="G87" s="1">
        <v>206</v>
      </c>
      <c r="H87" s="80">
        <f t="shared" si="3"/>
        <v>13.875</v>
      </c>
      <c r="I87" s="80">
        <f t="shared" si="2"/>
        <v>0.125</v>
      </c>
      <c r="J87" s="1">
        <v>2</v>
      </c>
      <c r="K87" s="1" t="str" cm="1">
        <f t="array" ref="K87">INDEX('dict-rhythm'!$A$1:$B$43,MATCH(TRUE,EXACT(J87,'dict-rhythm'!$A$1:$A$43),0),2)</f>
        <v>8</v>
      </c>
      <c r="L87" s="1" t="str">
        <f>_xlfn.IFNA(VLOOKUP(K87,'dict-rhythm'!$B$1:$C$53,2,0),K87)</f>
        <v>quaver note</v>
      </c>
      <c r="M87" s="7"/>
      <c r="N87" s="7"/>
      <c r="O87" t="str">
        <f>IF(RIGHT($O$1,1)="#",VLOOKUP(D87,'dict-pitch'!$A$1:$C$50,2,0),VLOOKUP(D87,'dict-pitch'!$A$1:$C$50,3,0))</f>
        <v>C3</v>
      </c>
      <c r="P87" t="b">
        <f>OR(EXACT(E87,O87),EXACT(E87,VLOOKUP(D87,'dict-pitch'!$A$1:$D$50,3,0)),EXACT(E87,VLOOKUP(D87,'dict-pitch'!$A$1:$D$50,4,0)))</f>
        <v>1</v>
      </c>
    </row>
    <row r="88" spans="1:16" x14ac:dyDescent="0.25">
      <c r="A88">
        <v>847</v>
      </c>
      <c r="B88" s="85">
        <v>1</v>
      </c>
      <c r="C88" s="1">
        <v>14</v>
      </c>
      <c r="D88" s="1">
        <v>50</v>
      </c>
      <c r="E88" s="1" t="s">
        <v>110</v>
      </c>
      <c r="F88" s="1">
        <v>2</v>
      </c>
      <c r="G88" s="1">
        <v>208</v>
      </c>
      <c r="H88" s="80">
        <f t="shared" si="3"/>
        <v>14</v>
      </c>
      <c r="I88" s="80">
        <f t="shared" si="2"/>
        <v>0.125</v>
      </c>
      <c r="J88" s="1">
        <v>2</v>
      </c>
      <c r="K88" s="1" t="str" cm="1">
        <f t="array" ref="K88">INDEX('dict-rhythm'!$A$1:$B$43,MATCH(TRUE,EXACT(J88,'dict-rhythm'!$A$1:$A$43),0),2)</f>
        <v>8</v>
      </c>
      <c r="L88" s="1" t="str">
        <f>_xlfn.IFNA(VLOOKUP(K88,'dict-rhythm'!$B$1:$C$53,2,0),K88)</f>
        <v>quaver note</v>
      </c>
      <c r="M88" s="4"/>
      <c r="N88" s="4"/>
      <c r="O88" t="str">
        <f>IF(RIGHT($O$1,1)="#",VLOOKUP(D88,'dict-pitch'!$A$1:$C$50,2,0),VLOOKUP(D88,'dict-pitch'!$A$1:$C$50,3,0))</f>
        <v>D3</v>
      </c>
      <c r="P88" t="b">
        <f>OR(EXACT(E88,O88),EXACT(E88,VLOOKUP(D88,'dict-pitch'!$A$1:$D$50,3,0)),EXACT(E88,VLOOKUP(D88,'dict-pitch'!$A$1:$D$50,4,0)))</f>
        <v>1</v>
      </c>
    </row>
    <row r="89" spans="1:16" x14ac:dyDescent="0.25">
      <c r="A89">
        <v>847</v>
      </c>
      <c r="B89" s="85">
        <v>1</v>
      </c>
      <c r="C89" s="1">
        <v>14</v>
      </c>
      <c r="D89" s="1">
        <v>58</v>
      </c>
      <c r="E89" s="1" t="s">
        <v>118</v>
      </c>
      <c r="F89" s="1">
        <v>6</v>
      </c>
      <c r="G89" s="1">
        <v>210</v>
      </c>
      <c r="H89" s="80">
        <f t="shared" si="3"/>
        <v>14.125</v>
      </c>
      <c r="I89" s="80">
        <f t="shared" si="2"/>
        <v>0.125</v>
      </c>
      <c r="J89" s="1">
        <v>2</v>
      </c>
      <c r="K89" s="1" t="str" cm="1">
        <f t="array" ref="K89">INDEX('dict-rhythm'!$A$1:$B$43,MATCH(TRUE,EXACT(J89,'dict-rhythm'!$A$1:$A$43),0),2)</f>
        <v>8</v>
      </c>
      <c r="L89" s="1" t="str">
        <f>_xlfn.IFNA(VLOOKUP(K89,'dict-rhythm'!$B$1:$C$53,2,0),K89)</f>
        <v>quaver note</v>
      </c>
      <c r="M89" s="5"/>
      <c r="N89" s="5"/>
      <c r="O89" t="str">
        <f>IF(RIGHT($O$1,1)="#",VLOOKUP(D89,'dict-pitch'!$A$1:$C$50,2,0),VLOOKUP(D89,'dict-pitch'!$A$1:$C$50,3,0))</f>
        <v>A#3</v>
      </c>
      <c r="P89" t="b">
        <f>OR(EXACT(E89,O89),EXACT(E89,VLOOKUP(D89,'dict-pitch'!$A$1:$D$50,3,0)),EXACT(E89,VLOOKUP(D89,'dict-pitch'!$A$1:$D$50,4,0)))</f>
        <v>1</v>
      </c>
    </row>
    <row r="90" spans="1:16" x14ac:dyDescent="0.25">
      <c r="A90">
        <v>847</v>
      </c>
      <c r="B90" s="85">
        <v>1</v>
      </c>
      <c r="C90" s="1">
        <v>14</v>
      </c>
      <c r="D90" s="1">
        <v>56</v>
      </c>
      <c r="E90" s="1" t="s">
        <v>149</v>
      </c>
      <c r="F90" s="1">
        <v>-2</v>
      </c>
      <c r="G90" s="1">
        <v>212</v>
      </c>
      <c r="H90" s="80">
        <f t="shared" si="3"/>
        <v>14.25</v>
      </c>
      <c r="I90" s="80">
        <f t="shared" si="2"/>
        <v>0.125</v>
      </c>
      <c r="J90" s="1">
        <v>2</v>
      </c>
      <c r="K90" s="1" t="str" cm="1">
        <f t="array" ref="K90">INDEX('dict-rhythm'!$A$1:$B$43,MATCH(TRUE,EXACT(J90,'dict-rhythm'!$A$1:$A$43),0),2)</f>
        <v>8</v>
      </c>
      <c r="L90" s="1" t="str">
        <f>_xlfn.IFNA(VLOOKUP(K90,'dict-rhythm'!$B$1:$C$53,2,0),K90)</f>
        <v>quaver note</v>
      </c>
      <c r="M90" s="5"/>
      <c r="N90" s="5"/>
      <c r="O90" t="str">
        <f>IF(RIGHT($O$1,1)="#",VLOOKUP(D90,'dict-pitch'!$A$1:$C$50,2,0),VLOOKUP(D90,'dict-pitch'!$A$1:$C$50,3,0))</f>
        <v>G#3</v>
      </c>
      <c r="P90" t="b">
        <f>OR(EXACT(E90,O90),EXACT(E90,VLOOKUP(D90,'dict-pitch'!$A$1:$D$50,3,0)),EXACT(E90,VLOOKUP(D90,'dict-pitch'!$A$1:$D$50,4,0)))</f>
        <v>1</v>
      </c>
    </row>
    <row r="91" spans="1:16" x14ac:dyDescent="0.25">
      <c r="A91">
        <v>847</v>
      </c>
      <c r="B91" s="85">
        <v>1</v>
      </c>
      <c r="C91" s="1">
        <v>14</v>
      </c>
      <c r="D91" s="1">
        <v>55</v>
      </c>
      <c r="E91" s="1" t="s">
        <v>113</v>
      </c>
      <c r="F91" s="1">
        <v>-2</v>
      </c>
      <c r="G91" s="1">
        <v>214</v>
      </c>
      <c r="H91" s="80">
        <f t="shared" si="3"/>
        <v>14.375</v>
      </c>
      <c r="I91" s="80">
        <f t="shared" si="2"/>
        <v>0.125</v>
      </c>
      <c r="J91" s="1">
        <v>2</v>
      </c>
      <c r="K91" s="1" t="str" cm="1">
        <f t="array" ref="K91">INDEX('dict-rhythm'!$A$1:$B$43,MATCH(TRUE,EXACT(J91,'dict-rhythm'!$A$1:$A$43),0),2)</f>
        <v>8</v>
      </c>
      <c r="L91" s="1" t="str">
        <f>_xlfn.IFNA(VLOOKUP(K91,'dict-rhythm'!$B$1:$C$53,2,0),K91)</f>
        <v>quaver note</v>
      </c>
      <c r="M91" s="5"/>
      <c r="N91" s="5"/>
      <c r="O91" t="str">
        <f>IF(RIGHT($O$1,1)="#",VLOOKUP(D91,'dict-pitch'!$A$1:$C$50,2,0),VLOOKUP(D91,'dict-pitch'!$A$1:$C$50,3,0))</f>
        <v>G3</v>
      </c>
      <c r="P91" t="b">
        <f>OR(EXACT(E91,O91),EXACT(E91,VLOOKUP(D91,'dict-pitch'!$A$1:$D$50,3,0)),EXACT(E91,VLOOKUP(D91,'dict-pitch'!$A$1:$D$50,4,0)))</f>
        <v>1</v>
      </c>
    </row>
    <row r="92" spans="1:16" x14ac:dyDescent="0.25">
      <c r="A92">
        <v>847</v>
      </c>
      <c r="B92" s="85">
        <v>1</v>
      </c>
      <c r="C92" s="1">
        <v>14</v>
      </c>
      <c r="D92" s="1">
        <v>56</v>
      </c>
      <c r="E92" s="1" t="s">
        <v>149</v>
      </c>
      <c r="F92" s="1">
        <v>2</v>
      </c>
      <c r="G92" s="1">
        <v>216</v>
      </c>
      <c r="H92" s="80">
        <f t="shared" si="3"/>
        <v>14.5</v>
      </c>
      <c r="I92" s="80">
        <f t="shared" si="2"/>
        <v>0.125</v>
      </c>
      <c r="J92" s="1">
        <v>2</v>
      </c>
      <c r="K92" s="1" t="str" cm="1">
        <f t="array" ref="K92">INDEX('dict-rhythm'!$A$1:$B$43,MATCH(TRUE,EXACT(J92,'dict-rhythm'!$A$1:$A$43),0),2)</f>
        <v>8</v>
      </c>
      <c r="L92" s="1" t="str">
        <f>_xlfn.IFNA(VLOOKUP(K92,'dict-rhythm'!$B$1:$C$53,2,0),K92)</f>
        <v>quaver note</v>
      </c>
      <c r="M92" s="5"/>
      <c r="N92" s="5"/>
      <c r="O92" t="str">
        <f>IF(RIGHT($O$1,1)="#",VLOOKUP(D92,'dict-pitch'!$A$1:$C$50,2,0),VLOOKUP(D92,'dict-pitch'!$A$1:$C$50,3,0))</f>
        <v>G#3</v>
      </c>
      <c r="P92" t="b">
        <f>OR(EXACT(E92,O92),EXACT(E92,VLOOKUP(D92,'dict-pitch'!$A$1:$D$50,3,0)),EXACT(E92,VLOOKUP(D92,'dict-pitch'!$A$1:$D$50,4,0)))</f>
        <v>1</v>
      </c>
    </row>
    <row r="93" spans="1:16" x14ac:dyDescent="0.25">
      <c r="A93">
        <v>847</v>
      </c>
      <c r="B93" s="85">
        <v>1</v>
      </c>
      <c r="C93" s="1">
        <v>14</v>
      </c>
      <c r="D93" s="1">
        <v>53</v>
      </c>
      <c r="E93" s="1" t="s">
        <v>112</v>
      </c>
      <c r="F93" s="1">
        <v>-3</v>
      </c>
      <c r="G93" s="1">
        <v>218</v>
      </c>
      <c r="H93" s="80">
        <f t="shared" si="3"/>
        <v>14.625</v>
      </c>
      <c r="I93" s="80">
        <f t="shared" si="2"/>
        <v>0.125</v>
      </c>
      <c r="J93" s="1">
        <v>2</v>
      </c>
      <c r="K93" s="1" t="str" cm="1">
        <f t="array" ref="K93">INDEX('dict-rhythm'!$A$1:$B$43,MATCH(TRUE,EXACT(J93,'dict-rhythm'!$A$1:$A$43),0),2)</f>
        <v>8</v>
      </c>
      <c r="L93" s="1" t="str">
        <f>_xlfn.IFNA(VLOOKUP(K93,'dict-rhythm'!$B$1:$C$53,2,0),K93)</f>
        <v>quaver note</v>
      </c>
      <c r="M93" s="5"/>
      <c r="N93" s="5"/>
      <c r="O93" t="str">
        <f>IF(RIGHT($O$1,1)="#",VLOOKUP(D93,'dict-pitch'!$A$1:$C$50,2,0),VLOOKUP(D93,'dict-pitch'!$A$1:$C$50,3,0))</f>
        <v>F3</v>
      </c>
      <c r="P93" t="b">
        <f>OR(EXACT(E93,O93),EXACT(E93,VLOOKUP(D93,'dict-pitch'!$A$1:$D$50,3,0)),EXACT(E93,VLOOKUP(D93,'dict-pitch'!$A$1:$D$50,4,0)))</f>
        <v>1</v>
      </c>
    </row>
    <row r="94" spans="1:16" x14ac:dyDescent="0.25">
      <c r="A94">
        <v>847</v>
      </c>
      <c r="B94" s="85">
        <v>1</v>
      </c>
      <c r="C94" s="1">
        <v>14</v>
      </c>
      <c r="D94" s="1">
        <v>51</v>
      </c>
      <c r="E94" s="1" t="s">
        <v>150</v>
      </c>
      <c r="F94" s="1">
        <v>-2</v>
      </c>
      <c r="G94" s="1">
        <v>220</v>
      </c>
      <c r="H94" s="80">
        <f t="shared" si="3"/>
        <v>14.75</v>
      </c>
      <c r="I94" s="80">
        <f t="shared" si="2"/>
        <v>0.125</v>
      </c>
      <c r="J94" s="1">
        <v>2</v>
      </c>
      <c r="K94" s="1" t="str" cm="1">
        <f t="array" ref="K94">INDEX('dict-rhythm'!$A$1:$B$43,MATCH(TRUE,EXACT(J94,'dict-rhythm'!$A$1:$A$43),0),2)</f>
        <v>8</v>
      </c>
      <c r="L94" s="1" t="str">
        <f>_xlfn.IFNA(VLOOKUP(K94,'dict-rhythm'!$B$1:$C$53,2,0),K94)</f>
        <v>quaver note</v>
      </c>
      <c r="M94" s="5"/>
      <c r="N94" s="5"/>
      <c r="O94" t="str">
        <f>IF(RIGHT($O$1,1)="#",VLOOKUP(D94,'dict-pitch'!$A$1:$C$50,2,0),VLOOKUP(D94,'dict-pitch'!$A$1:$C$50,3,0))</f>
        <v>D#3</v>
      </c>
      <c r="P94" t="b">
        <f>OR(EXACT(E94,O94),EXACT(E94,VLOOKUP(D94,'dict-pitch'!$A$1:$D$50,3,0)),EXACT(E94,VLOOKUP(D94,'dict-pitch'!$A$1:$D$50,4,0)))</f>
        <v>1</v>
      </c>
    </row>
    <row r="95" spans="1:16" x14ac:dyDescent="0.25">
      <c r="A95">
        <v>847</v>
      </c>
      <c r="B95" s="85">
        <v>1</v>
      </c>
      <c r="C95" s="1">
        <v>14</v>
      </c>
      <c r="D95" s="1">
        <v>50</v>
      </c>
      <c r="E95" s="1" t="s">
        <v>110</v>
      </c>
      <c r="F95" s="1">
        <v>-2</v>
      </c>
      <c r="G95" s="1">
        <v>222</v>
      </c>
      <c r="H95" s="80">
        <f t="shared" si="3"/>
        <v>14.875</v>
      </c>
      <c r="I95" s="80">
        <f t="shared" si="2"/>
        <v>0.125</v>
      </c>
      <c r="J95" s="1">
        <v>2</v>
      </c>
      <c r="K95" s="1" t="str" cm="1">
        <f t="array" ref="K95">INDEX('dict-rhythm'!$A$1:$B$43,MATCH(TRUE,EXACT(J95,'dict-rhythm'!$A$1:$A$43),0),2)</f>
        <v>8</v>
      </c>
      <c r="L95" s="1" t="str">
        <f>_xlfn.IFNA(VLOOKUP(K95,'dict-rhythm'!$B$1:$C$53,2,0),K95)</f>
        <v>quaver note</v>
      </c>
      <c r="M95" s="7"/>
      <c r="N95" s="7"/>
      <c r="O95" t="str">
        <f>IF(RIGHT($O$1,1)="#",VLOOKUP(D95,'dict-pitch'!$A$1:$C$50,2,0),VLOOKUP(D95,'dict-pitch'!$A$1:$C$50,3,0))</f>
        <v>D3</v>
      </c>
      <c r="P95" t="b">
        <f>OR(EXACT(E95,O95),EXACT(E95,VLOOKUP(D95,'dict-pitch'!$A$1:$D$50,3,0)),EXACT(E95,VLOOKUP(D95,'dict-pitch'!$A$1:$D$50,4,0)))</f>
        <v>1</v>
      </c>
    </row>
    <row r="96" spans="1:16" x14ac:dyDescent="0.25">
      <c r="A96">
        <v>847</v>
      </c>
      <c r="B96" s="85">
        <v>1</v>
      </c>
      <c r="C96" s="1">
        <v>15</v>
      </c>
      <c r="D96" s="1">
        <v>51</v>
      </c>
      <c r="E96" s="1" t="s">
        <v>150</v>
      </c>
      <c r="F96" s="1">
        <v>2</v>
      </c>
      <c r="G96" s="1">
        <v>224</v>
      </c>
      <c r="H96" s="80">
        <f t="shared" si="3"/>
        <v>15</v>
      </c>
      <c r="I96" s="80">
        <f t="shared" si="2"/>
        <v>0.125</v>
      </c>
      <c r="J96" s="1">
        <v>2</v>
      </c>
      <c r="K96" s="1" t="str" cm="1">
        <f t="array" ref="K96">INDEX('dict-rhythm'!$A$1:$B$43,MATCH(TRUE,EXACT(J96,'dict-rhythm'!$A$1:$A$43),0),2)</f>
        <v>8</v>
      </c>
      <c r="L96" s="1" t="str">
        <f>_xlfn.IFNA(VLOOKUP(K96,'dict-rhythm'!$B$1:$C$53,2,0),K96)</f>
        <v>quaver note</v>
      </c>
      <c r="M96" s="4"/>
      <c r="N96" s="4"/>
      <c r="O96" t="str">
        <f>IF(RIGHT($O$1,1)="#",VLOOKUP(D96,'dict-pitch'!$A$1:$C$50,2,0),VLOOKUP(D96,'dict-pitch'!$A$1:$C$50,3,0))</f>
        <v>D#3</v>
      </c>
      <c r="P96" t="b">
        <f>OR(EXACT(E96,O96),EXACT(E96,VLOOKUP(D96,'dict-pitch'!$A$1:$D$50,3,0)),EXACT(E96,VLOOKUP(D96,'dict-pitch'!$A$1:$D$50,4,0)))</f>
        <v>1</v>
      </c>
    </row>
    <row r="97" spans="1:16" x14ac:dyDescent="0.25">
      <c r="A97">
        <v>847</v>
      </c>
      <c r="B97" s="85">
        <v>1</v>
      </c>
      <c r="C97" s="1">
        <v>15</v>
      </c>
      <c r="D97" s="1">
        <v>0</v>
      </c>
      <c r="E97" s="1" t="s">
        <v>108</v>
      </c>
      <c r="F97" s="1">
        <v>0</v>
      </c>
      <c r="G97" s="1">
        <v>226</v>
      </c>
      <c r="H97" s="80">
        <f t="shared" si="3"/>
        <v>15.125</v>
      </c>
      <c r="I97" s="80">
        <f t="shared" si="2"/>
        <v>0.125</v>
      </c>
      <c r="J97" s="1">
        <v>2</v>
      </c>
      <c r="K97" s="1" t="str" cm="1">
        <f t="array" ref="K97">INDEX('dict-rhythm'!$A$1:$B$43,MATCH(TRUE,EXACT(J97,'dict-rhythm'!$A$1:$A$43),0),2)</f>
        <v>8</v>
      </c>
      <c r="L97" s="1" t="str">
        <f>_xlfn.IFNA(VLOOKUP(K97,'dict-rhythm'!$B$1:$C$53,2,0),K97)</f>
        <v>quaver note</v>
      </c>
      <c r="M97" s="5"/>
      <c r="N97" s="5"/>
      <c r="O97" t="str">
        <f>IF(RIGHT($O$1,1)="#",VLOOKUP(D97,'dict-pitch'!$A$1:$C$50,2,0),VLOOKUP(D97,'dict-pitch'!$A$1:$C$50,3,0))</f>
        <v>r</v>
      </c>
      <c r="P97" t="b">
        <f>OR(EXACT(E97,O97),EXACT(E97,VLOOKUP(D97,'dict-pitch'!$A$1:$D$50,3,0)),EXACT(E97,VLOOKUP(D97,'dict-pitch'!$A$1:$D$50,4,0)))</f>
        <v>1</v>
      </c>
    </row>
    <row r="98" spans="1:16" x14ac:dyDescent="0.25">
      <c r="A98">
        <v>847</v>
      </c>
      <c r="B98" s="85">
        <v>1</v>
      </c>
      <c r="C98" s="1">
        <v>15</v>
      </c>
      <c r="D98" s="1">
        <v>0</v>
      </c>
      <c r="E98" s="1" t="s">
        <v>108</v>
      </c>
      <c r="F98" s="1">
        <v>0</v>
      </c>
      <c r="G98" s="1">
        <v>228</v>
      </c>
      <c r="H98" s="80">
        <f t="shared" si="3"/>
        <v>15.25</v>
      </c>
      <c r="I98" s="80">
        <f t="shared" si="2"/>
        <v>0.25</v>
      </c>
      <c r="J98" s="1">
        <v>4</v>
      </c>
      <c r="K98" s="1" t="str" cm="1">
        <f t="array" ref="K98">INDEX('dict-rhythm'!$A$1:$B$43,MATCH(TRUE,EXACT(J98,'dict-rhythm'!$A$1:$A$43),0),2)</f>
        <v>4</v>
      </c>
      <c r="L98" s="1" t="str">
        <f>_xlfn.IFNA(VLOOKUP(K98,'dict-rhythm'!$B$1:$C$53,2,0),K98)</f>
        <v>crotchet</v>
      </c>
      <c r="M98" s="5"/>
      <c r="N98" s="5"/>
      <c r="O98" t="str">
        <f>IF(RIGHT($O$1,1)="#",VLOOKUP(D98,'dict-pitch'!$A$1:$C$50,2,0),VLOOKUP(D98,'dict-pitch'!$A$1:$C$50,3,0))</f>
        <v>r</v>
      </c>
      <c r="P98" t="b">
        <f>OR(EXACT(E98,O98),EXACT(E98,VLOOKUP(D98,'dict-pitch'!$A$1:$D$50,3,0)),EXACT(E98,VLOOKUP(D98,'dict-pitch'!$A$1:$D$50,4,0)))</f>
        <v>1</v>
      </c>
    </row>
    <row r="99" spans="1:16" x14ac:dyDescent="0.25">
      <c r="A99">
        <v>847</v>
      </c>
      <c r="B99" s="85">
        <v>1</v>
      </c>
      <c r="C99" s="1">
        <v>15</v>
      </c>
      <c r="D99" s="1">
        <v>0</v>
      </c>
      <c r="E99" s="1" t="s">
        <v>108</v>
      </c>
      <c r="F99" s="1">
        <v>0</v>
      </c>
      <c r="G99" s="1">
        <v>232</v>
      </c>
      <c r="H99" s="80">
        <f t="shared" si="3"/>
        <v>15.5</v>
      </c>
      <c r="I99" s="80">
        <f t="shared" si="2"/>
        <v>0.125</v>
      </c>
      <c r="J99" s="1">
        <v>2</v>
      </c>
      <c r="K99" s="1" t="str" cm="1">
        <f t="array" ref="K99">INDEX('dict-rhythm'!$A$1:$B$43,MATCH(TRUE,EXACT(J99,'dict-rhythm'!$A$1:$A$43),0),2)</f>
        <v>8</v>
      </c>
      <c r="L99" s="1" t="str">
        <f>_xlfn.IFNA(VLOOKUP(K99,'dict-rhythm'!$B$1:$C$53,2,0),K99)</f>
        <v>quaver note</v>
      </c>
      <c r="M99" s="5"/>
      <c r="N99" s="5"/>
      <c r="O99" t="str">
        <f>IF(RIGHT($O$1,1)="#",VLOOKUP(D99,'dict-pitch'!$A$1:$C$50,2,0),VLOOKUP(D99,'dict-pitch'!$A$1:$C$50,3,0))</f>
        <v>r</v>
      </c>
      <c r="P99" t="b">
        <f>OR(EXACT(E99,O99),EXACT(E99,VLOOKUP(D99,'dict-pitch'!$A$1:$D$50,3,0)),EXACT(E99,VLOOKUP(D99,'dict-pitch'!$A$1:$D$50,4,0)))</f>
        <v>1</v>
      </c>
    </row>
    <row r="100" spans="1:16" x14ac:dyDescent="0.25">
      <c r="A100">
        <v>847</v>
      </c>
      <c r="B100" s="85">
        <v>1</v>
      </c>
      <c r="C100" s="1">
        <v>15</v>
      </c>
      <c r="D100" s="1">
        <v>48</v>
      </c>
      <c r="E100" s="1" t="s">
        <v>109</v>
      </c>
      <c r="F100" s="1">
        <v>-3</v>
      </c>
      <c r="G100" s="1">
        <v>234</v>
      </c>
      <c r="H100" s="80">
        <f t="shared" si="3"/>
        <v>15.625</v>
      </c>
      <c r="I100" s="80">
        <f t="shared" si="2"/>
        <v>0.125</v>
      </c>
      <c r="J100" s="1">
        <v>2</v>
      </c>
      <c r="K100" s="1" t="str" cm="1">
        <f t="array" ref="K100">INDEX('dict-rhythm'!$A$1:$B$43,MATCH(TRUE,EXACT(J100,'dict-rhythm'!$A$1:$A$43),0),2)</f>
        <v>8</v>
      </c>
      <c r="L100" s="1" t="str">
        <f>_xlfn.IFNA(VLOOKUP(K100,'dict-rhythm'!$B$1:$C$53,2,0),K100)</f>
        <v>quaver note</v>
      </c>
      <c r="M100" s="10" t="s">
        <v>9</v>
      </c>
      <c r="N100" s="10"/>
      <c r="O100" t="str">
        <f>IF(RIGHT($O$1,1)="#",VLOOKUP(D100,'dict-pitch'!$A$1:$C$50,2,0),VLOOKUP(D100,'dict-pitch'!$A$1:$C$50,3,0))</f>
        <v>C3</v>
      </c>
      <c r="P100" t="b">
        <f>OR(EXACT(E100,O100),EXACT(E100,VLOOKUP(D100,'dict-pitch'!$A$1:$D$50,3,0)),EXACT(E100,VLOOKUP(D100,'dict-pitch'!$A$1:$D$50,4,0)))</f>
        <v>1</v>
      </c>
    </row>
    <row r="101" spans="1:16" x14ac:dyDescent="0.25">
      <c r="A101">
        <v>847</v>
      </c>
      <c r="B101" s="85">
        <v>1</v>
      </c>
      <c r="C101" s="1">
        <v>15</v>
      </c>
      <c r="D101" s="1">
        <v>46</v>
      </c>
      <c r="E101" s="1" t="s">
        <v>124</v>
      </c>
      <c r="F101" s="1">
        <v>-2</v>
      </c>
      <c r="G101" s="1">
        <v>236</v>
      </c>
      <c r="H101" s="80">
        <f t="shared" si="3"/>
        <v>15.75</v>
      </c>
      <c r="I101" s="80">
        <f t="shared" si="2"/>
        <v>0.125</v>
      </c>
      <c r="J101" s="1">
        <v>2</v>
      </c>
      <c r="K101" s="1" t="str" cm="1">
        <f t="array" ref="K101">INDEX('dict-rhythm'!$A$1:$B$43,MATCH(TRUE,EXACT(J101,'dict-rhythm'!$A$1:$A$43),0),2)</f>
        <v>8</v>
      </c>
      <c r="L101" s="1" t="str">
        <f>_xlfn.IFNA(VLOOKUP(K101,'dict-rhythm'!$B$1:$C$53,2,0),K101)</f>
        <v>quaver note</v>
      </c>
      <c r="M101" s="10" t="s">
        <v>9</v>
      </c>
      <c r="N101" s="10"/>
      <c r="O101" t="str">
        <f>IF(RIGHT($O$1,1)="#",VLOOKUP(D101,'dict-pitch'!$A$1:$C$50,2,0),VLOOKUP(D101,'dict-pitch'!$A$1:$C$50,3,0))</f>
        <v>A#2</v>
      </c>
      <c r="P101" t="b">
        <f>OR(EXACT(E101,O101),EXACT(E101,VLOOKUP(D101,'dict-pitch'!$A$1:$D$50,3,0)),EXACT(E101,VLOOKUP(D101,'dict-pitch'!$A$1:$D$50,4,0)))</f>
        <v>1</v>
      </c>
    </row>
    <row r="102" spans="1:16" x14ac:dyDescent="0.25">
      <c r="A102">
        <v>847</v>
      </c>
      <c r="B102" s="85">
        <v>1</v>
      </c>
      <c r="C102" s="1">
        <v>15</v>
      </c>
      <c r="D102" s="1">
        <v>45</v>
      </c>
      <c r="E102" s="1" t="s">
        <v>116</v>
      </c>
      <c r="F102" s="1">
        <v>-2</v>
      </c>
      <c r="G102" s="1">
        <v>238</v>
      </c>
      <c r="H102" s="80">
        <f t="shared" si="3"/>
        <v>15.875</v>
      </c>
      <c r="I102" s="80">
        <f t="shared" si="2"/>
        <v>0.125</v>
      </c>
      <c r="J102" s="1">
        <v>2</v>
      </c>
      <c r="K102" s="1" t="str" cm="1">
        <f t="array" ref="K102">INDEX('dict-rhythm'!$A$1:$B$43,MATCH(TRUE,EXACT(J102,'dict-rhythm'!$A$1:$A$43),0),2)</f>
        <v>8</v>
      </c>
      <c r="L102" s="1" t="str">
        <f>_xlfn.IFNA(VLOOKUP(K102,'dict-rhythm'!$B$1:$C$53,2,0),K102)</f>
        <v>quaver note</v>
      </c>
      <c r="M102" s="10" t="s">
        <v>9</v>
      </c>
      <c r="N102" s="10"/>
      <c r="O102" t="str">
        <f>IF(RIGHT($O$1,1)="#",VLOOKUP(D102,'dict-pitch'!$A$1:$C$50,2,0),VLOOKUP(D102,'dict-pitch'!$A$1:$C$50,3,0))</f>
        <v>A2</v>
      </c>
      <c r="P102" t="b">
        <f>OR(EXACT(E102,O102),EXACT(E102,VLOOKUP(D102,'dict-pitch'!$A$1:$D$50,3,0)),EXACT(E102,VLOOKUP(D102,'dict-pitch'!$A$1:$D$50,4,0)))</f>
        <v>1</v>
      </c>
    </row>
    <row r="103" spans="1:16" x14ac:dyDescent="0.25">
      <c r="A103">
        <v>847</v>
      </c>
      <c r="B103" s="85">
        <v>1</v>
      </c>
      <c r="C103" s="1">
        <v>16</v>
      </c>
      <c r="D103" s="1">
        <v>0</v>
      </c>
      <c r="E103" s="1" t="s">
        <v>108</v>
      </c>
      <c r="F103" s="1">
        <v>0</v>
      </c>
      <c r="G103" s="1">
        <v>240</v>
      </c>
      <c r="H103" s="80">
        <f t="shared" si="3"/>
        <v>16</v>
      </c>
      <c r="I103" s="80">
        <f t="shared" si="2"/>
        <v>0.125</v>
      </c>
      <c r="J103" s="1">
        <v>2</v>
      </c>
      <c r="K103" s="1" t="str" cm="1">
        <f t="array" ref="K103">INDEX('dict-rhythm'!$A$1:$B$43,MATCH(TRUE,EXACT(J103,'dict-rhythm'!$A$1:$A$43),0),2)</f>
        <v>8</v>
      </c>
      <c r="L103" s="1" t="str">
        <f>_xlfn.IFNA(VLOOKUP(K103,'dict-rhythm'!$B$1:$C$53,2,0),K103)</f>
        <v>quaver note</v>
      </c>
      <c r="M103" s="10" t="s">
        <v>9</v>
      </c>
      <c r="N103" s="10"/>
      <c r="O103" t="str">
        <f>IF(RIGHT($O$1,1)="#",VLOOKUP(D103,'dict-pitch'!$A$1:$C$50,2,0),VLOOKUP(D103,'dict-pitch'!$A$1:$C$50,3,0))</f>
        <v>r</v>
      </c>
      <c r="P103" t="b">
        <f>OR(EXACT(E103,O103),EXACT(E103,VLOOKUP(D103,'dict-pitch'!$A$1:$D$50,3,0)),EXACT(E103,VLOOKUP(D103,'dict-pitch'!$A$1:$D$50,4,0)))</f>
        <v>1</v>
      </c>
    </row>
    <row r="104" spans="1:16" x14ac:dyDescent="0.25">
      <c r="A104">
        <v>847</v>
      </c>
      <c r="B104" s="85">
        <v>1</v>
      </c>
      <c r="C104" s="1">
        <v>16</v>
      </c>
      <c r="D104" s="1">
        <v>51</v>
      </c>
      <c r="E104" s="1" t="s">
        <v>150</v>
      </c>
      <c r="F104" s="1">
        <v>5</v>
      </c>
      <c r="G104" s="1">
        <v>242</v>
      </c>
      <c r="H104" s="80">
        <f t="shared" si="3"/>
        <v>16.125</v>
      </c>
      <c r="I104" s="80">
        <f t="shared" si="2"/>
        <v>0.125</v>
      </c>
      <c r="J104" s="1">
        <v>2</v>
      </c>
      <c r="K104" s="1" t="str" cm="1">
        <f t="array" ref="K104">INDEX('dict-rhythm'!$A$1:$B$43,MATCH(TRUE,EXACT(J104,'dict-rhythm'!$A$1:$A$43),0),2)</f>
        <v>8</v>
      </c>
      <c r="L104" s="1" t="str">
        <f>_xlfn.IFNA(VLOOKUP(K104,'dict-rhythm'!$B$1:$C$53,2,0),K104)</f>
        <v>quaver note</v>
      </c>
      <c r="M104" s="10" t="s">
        <v>9</v>
      </c>
      <c r="N104" s="10"/>
      <c r="O104" t="str">
        <f>IF(RIGHT($O$1,1)="#",VLOOKUP(D104,'dict-pitch'!$A$1:$C$50,2,0),VLOOKUP(D104,'dict-pitch'!$A$1:$C$50,3,0))</f>
        <v>D#3</v>
      </c>
      <c r="P104" t="b">
        <f>OR(EXACT(E104,O104),EXACT(E104,VLOOKUP(D104,'dict-pitch'!$A$1:$D$50,3,0)),EXACT(E104,VLOOKUP(D104,'dict-pitch'!$A$1:$D$50,4,0)))</f>
        <v>1</v>
      </c>
    </row>
    <row r="105" spans="1:16" x14ac:dyDescent="0.25">
      <c r="A105">
        <v>847</v>
      </c>
      <c r="B105" s="85">
        <v>1</v>
      </c>
      <c r="C105" s="1">
        <v>16</v>
      </c>
      <c r="D105" s="1">
        <v>50</v>
      </c>
      <c r="E105" s="1" t="s">
        <v>110</v>
      </c>
      <c r="F105" s="1">
        <v>-2</v>
      </c>
      <c r="G105" s="1">
        <v>244</v>
      </c>
      <c r="H105" s="80">
        <f t="shared" si="3"/>
        <v>16.25</v>
      </c>
      <c r="I105" s="80">
        <f t="shared" si="2"/>
        <v>0.125</v>
      </c>
      <c r="J105" s="1">
        <v>2</v>
      </c>
      <c r="K105" s="1" t="str" cm="1">
        <f t="array" ref="K105">INDEX('dict-rhythm'!$A$1:$B$43,MATCH(TRUE,EXACT(J105,'dict-rhythm'!$A$1:$A$43),0),2)</f>
        <v>8</v>
      </c>
      <c r="L105" s="1" t="str">
        <f>_xlfn.IFNA(VLOOKUP(K105,'dict-rhythm'!$B$1:$C$53,2,0),K105)</f>
        <v>quaver note</v>
      </c>
      <c r="M105" s="10" t="s">
        <v>9</v>
      </c>
      <c r="N105" s="10"/>
      <c r="O105" t="str">
        <f>IF(RIGHT($O$1,1)="#",VLOOKUP(D105,'dict-pitch'!$A$1:$C$50,2,0),VLOOKUP(D105,'dict-pitch'!$A$1:$C$50,3,0))</f>
        <v>D3</v>
      </c>
      <c r="P105" t="b">
        <f>OR(EXACT(E105,O105),EXACT(E105,VLOOKUP(D105,'dict-pitch'!$A$1:$D$50,3,0)),EXACT(E105,VLOOKUP(D105,'dict-pitch'!$A$1:$D$50,4,0)))</f>
        <v>1</v>
      </c>
    </row>
    <row r="106" spans="1:16" x14ac:dyDescent="0.25">
      <c r="A106">
        <v>847</v>
      </c>
      <c r="B106" s="85">
        <v>1</v>
      </c>
      <c r="C106" s="1">
        <v>16</v>
      </c>
      <c r="D106" s="1">
        <v>48</v>
      </c>
      <c r="E106" s="1" t="s">
        <v>109</v>
      </c>
      <c r="F106" s="1">
        <v>-2</v>
      </c>
      <c r="G106" s="1">
        <v>246</v>
      </c>
      <c r="H106" s="80">
        <f t="shared" si="3"/>
        <v>16.375</v>
      </c>
      <c r="I106" s="80">
        <f t="shared" si="2"/>
        <v>0.125</v>
      </c>
      <c r="J106" s="1">
        <v>2</v>
      </c>
      <c r="K106" s="1" t="str" cm="1">
        <f t="array" ref="K106">INDEX('dict-rhythm'!$A$1:$B$43,MATCH(TRUE,EXACT(J106,'dict-rhythm'!$A$1:$A$43),0),2)</f>
        <v>8</v>
      </c>
      <c r="L106" s="1" t="str">
        <f>_xlfn.IFNA(VLOOKUP(K106,'dict-rhythm'!$B$1:$C$53,2,0),K106)</f>
        <v>quaver note</v>
      </c>
      <c r="M106" s="10" t="s">
        <v>9</v>
      </c>
      <c r="N106" s="10"/>
      <c r="O106" t="str">
        <f>IF(RIGHT($O$1,1)="#",VLOOKUP(D106,'dict-pitch'!$A$1:$C$50,2,0),VLOOKUP(D106,'dict-pitch'!$A$1:$C$50,3,0))</f>
        <v>C3</v>
      </c>
      <c r="P106" t="b">
        <f>OR(EXACT(E106,O106),EXACT(E106,VLOOKUP(D106,'dict-pitch'!$A$1:$D$50,3,0)),EXACT(E106,VLOOKUP(D106,'dict-pitch'!$A$1:$D$50,4,0)))</f>
        <v>1</v>
      </c>
    </row>
    <row r="107" spans="1:16" x14ac:dyDescent="0.25">
      <c r="A107">
        <v>847</v>
      </c>
      <c r="B107" s="85">
        <v>1</v>
      </c>
      <c r="C107" s="1">
        <v>16</v>
      </c>
      <c r="D107" s="1">
        <v>50</v>
      </c>
      <c r="E107" s="1" t="s">
        <v>110</v>
      </c>
      <c r="F107" s="1">
        <v>2</v>
      </c>
      <c r="G107" s="1">
        <v>248</v>
      </c>
      <c r="H107" s="80">
        <f t="shared" si="3"/>
        <v>16.5</v>
      </c>
      <c r="I107" s="80">
        <f t="shared" si="2"/>
        <v>0.125</v>
      </c>
      <c r="J107" s="1">
        <v>2</v>
      </c>
      <c r="K107" s="1" t="str" cm="1">
        <f t="array" ref="K107">INDEX('dict-rhythm'!$A$1:$B$43,MATCH(TRUE,EXACT(J107,'dict-rhythm'!$A$1:$A$43),0),2)</f>
        <v>8</v>
      </c>
      <c r="L107" s="1" t="str">
        <f>_xlfn.IFNA(VLOOKUP(K107,'dict-rhythm'!$B$1:$C$53,2,0),K107)</f>
        <v>quaver note</v>
      </c>
      <c r="M107" s="10" t="s">
        <v>9</v>
      </c>
      <c r="N107" s="10"/>
      <c r="O107" t="str">
        <f>IF(RIGHT($O$1,1)="#",VLOOKUP(D107,'dict-pitch'!$A$1:$C$50,2,0),VLOOKUP(D107,'dict-pitch'!$A$1:$C$50,3,0))</f>
        <v>D3</v>
      </c>
      <c r="P107" t="b">
        <f>OR(EXACT(E107,O107),EXACT(E107,VLOOKUP(D107,'dict-pitch'!$A$1:$D$50,3,0)),EXACT(E107,VLOOKUP(D107,'dict-pitch'!$A$1:$D$50,4,0)))</f>
        <v>1</v>
      </c>
    </row>
    <row r="108" spans="1:16" x14ac:dyDescent="0.25">
      <c r="A108">
        <v>847</v>
      </c>
      <c r="B108" s="85">
        <v>1</v>
      </c>
      <c r="C108" s="1">
        <v>16</v>
      </c>
      <c r="D108" s="1">
        <v>48</v>
      </c>
      <c r="E108" s="1" t="s">
        <v>109</v>
      </c>
      <c r="F108" s="1">
        <v>-2</v>
      </c>
      <c r="G108" s="1">
        <v>250</v>
      </c>
      <c r="H108" s="80">
        <f t="shared" si="3"/>
        <v>16.625</v>
      </c>
      <c r="I108" s="80">
        <f t="shared" si="2"/>
        <v>6.25E-2</v>
      </c>
      <c r="J108" s="1">
        <v>1</v>
      </c>
      <c r="K108" s="1" t="str" cm="1">
        <f t="array" ref="K108">INDEX('dict-rhythm'!$A$1:$B$43,MATCH(TRUE,EXACT(J108,'dict-rhythm'!$A$1:$A$43),0),2)</f>
        <v>16</v>
      </c>
      <c r="L108" s="1" t="str">
        <f>_xlfn.IFNA(VLOOKUP(K108,'dict-rhythm'!$B$1:$C$53,2,0),K108)</f>
        <v>semiquaver</v>
      </c>
      <c r="M108" s="10" t="s">
        <v>9</v>
      </c>
      <c r="N108" s="10"/>
      <c r="O108" t="str">
        <f>IF(RIGHT($O$1,1)="#",VLOOKUP(D108,'dict-pitch'!$A$1:$C$50,2,0),VLOOKUP(D108,'dict-pitch'!$A$1:$C$50,3,0))</f>
        <v>C3</v>
      </c>
      <c r="P108" t="b">
        <f>OR(EXACT(E108,O108),EXACT(E108,VLOOKUP(D108,'dict-pitch'!$A$1:$D$50,3,0)),EXACT(E108,VLOOKUP(D108,'dict-pitch'!$A$1:$D$50,4,0)))</f>
        <v>1</v>
      </c>
    </row>
    <row r="109" spans="1:16" x14ac:dyDescent="0.25">
      <c r="A109">
        <v>847</v>
      </c>
      <c r="B109" s="85">
        <v>1</v>
      </c>
      <c r="C109" s="1">
        <v>16</v>
      </c>
      <c r="D109" s="1">
        <v>46</v>
      </c>
      <c r="E109" s="1" t="s">
        <v>124</v>
      </c>
      <c r="F109" s="1">
        <v>-2</v>
      </c>
      <c r="G109" s="1">
        <v>251</v>
      </c>
      <c r="H109" s="80">
        <f t="shared" si="3"/>
        <v>16.6875</v>
      </c>
      <c r="I109" s="80">
        <f t="shared" si="2"/>
        <v>6.25E-2</v>
      </c>
      <c r="J109" s="1">
        <v>1</v>
      </c>
      <c r="K109" s="1" t="str" cm="1">
        <f t="array" ref="K109">INDEX('dict-rhythm'!$A$1:$B$43,MATCH(TRUE,EXACT(J109,'dict-rhythm'!$A$1:$A$43),0),2)</f>
        <v>16</v>
      </c>
      <c r="L109" s="1" t="str">
        <f>_xlfn.IFNA(VLOOKUP(K109,'dict-rhythm'!$B$1:$C$53,2,0),K109)</f>
        <v>semiquaver</v>
      </c>
      <c r="M109" s="10" t="s">
        <v>9</v>
      </c>
      <c r="N109" s="10"/>
      <c r="O109" t="str">
        <f>IF(RIGHT($O$1,1)="#",VLOOKUP(D109,'dict-pitch'!$A$1:$C$50,2,0),VLOOKUP(D109,'dict-pitch'!$A$1:$C$50,3,0))</f>
        <v>A#2</v>
      </c>
      <c r="P109" t="b">
        <f>OR(EXACT(E109,O109),EXACT(E109,VLOOKUP(D109,'dict-pitch'!$A$1:$D$50,3,0)),EXACT(E109,VLOOKUP(D109,'dict-pitch'!$A$1:$D$50,4,0)))</f>
        <v>1</v>
      </c>
    </row>
    <row r="110" spans="1:16" x14ac:dyDescent="0.25">
      <c r="A110">
        <v>847</v>
      </c>
      <c r="B110" s="85">
        <v>1</v>
      </c>
      <c r="C110" s="1">
        <v>16</v>
      </c>
      <c r="D110" s="1">
        <v>48</v>
      </c>
      <c r="E110" s="1" t="s">
        <v>109</v>
      </c>
      <c r="F110" s="1">
        <v>2</v>
      </c>
      <c r="G110" s="1">
        <v>252</v>
      </c>
      <c r="H110" s="80">
        <f t="shared" si="3"/>
        <v>16.75</v>
      </c>
      <c r="I110" s="80">
        <f t="shared" si="2"/>
        <v>0.125</v>
      </c>
      <c r="J110" s="1">
        <v>2</v>
      </c>
      <c r="K110" s="1" t="str" cm="1">
        <f t="array" ref="K110">INDEX('dict-rhythm'!$A$1:$B$43,MATCH(TRUE,EXACT(J110,'dict-rhythm'!$A$1:$A$43),0),2)</f>
        <v>8</v>
      </c>
      <c r="L110" s="1" t="str">
        <f>_xlfn.IFNA(VLOOKUP(K110,'dict-rhythm'!$B$1:$C$53,2,0),K110)</f>
        <v>quaver note</v>
      </c>
      <c r="M110" s="10" t="s">
        <v>9</v>
      </c>
      <c r="N110" s="10"/>
      <c r="O110" t="str">
        <f>IF(RIGHT($O$1,1)="#",VLOOKUP(D110,'dict-pitch'!$A$1:$C$50,2,0),VLOOKUP(D110,'dict-pitch'!$A$1:$C$50,3,0))</f>
        <v>C3</v>
      </c>
      <c r="P110" t="b">
        <f>OR(EXACT(E110,O110),EXACT(E110,VLOOKUP(D110,'dict-pitch'!$A$1:$D$50,3,0)),EXACT(E110,VLOOKUP(D110,'dict-pitch'!$A$1:$D$50,4,0)))</f>
        <v>1</v>
      </c>
    </row>
    <row r="111" spans="1:16" x14ac:dyDescent="0.25">
      <c r="A111">
        <v>847</v>
      </c>
      <c r="B111" s="85">
        <v>1</v>
      </c>
      <c r="C111" s="1">
        <v>16</v>
      </c>
      <c r="D111" s="1">
        <v>50</v>
      </c>
      <c r="E111" s="1" t="s">
        <v>110</v>
      </c>
      <c r="F111" s="1">
        <v>2</v>
      </c>
      <c r="G111" s="1">
        <v>254</v>
      </c>
      <c r="H111" s="80">
        <f t="shared" si="3"/>
        <v>16.875</v>
      </c>
      <c r="I111" s="80">
        <f t="shared" si="2"/>
        <v>0.125</v>
      </c>
      <c r="J111" s="1">
        <v>2</v>
      </c>
      <c r="K111" s="1" t="str" cm="1">
        <f t="array" ref="K111">INDEX('dict-rhythm'!$A$1:$B$43,MATCH(TRUE,EXACT(J111,'dict-rhythm'!$A$1:$A$43),0),2)</f>
        <v>8</v>
      </c>
      <c r="L111" s="1" t="str">
        <f>_xlfn.IFNA(VLOOKUP(K111,'dict-rhythm'!$B$1:$C$53,2,0),K111)</f>
        <v>quaver note</v>
      </c>
      <c r="M111" s="10" t="s">
        <v>9</v>
      </c>
      <c r="N111" s="10"/>
      <c r="O111" t="str">
        <f>IF(RIGHT($O$1,1)="#",VLOOKUP(D111,'dict-pitch'!$A$1:$C$50,2,0),VLOOKUP(D111,'dict-pitch'!$A$1:$C$50,3,0))</f>
        <v>D3</v>
      </c>
      <c r="P111" t="b">
        <f>OR(EXACT(E111,O111),EXACT(E111,VLOOKUP(D111,'dict-pitch'!$A$1:$D$50,3,0)),EXACT(E111,VLOOKUP(D111,'dict-pitch'!$A$1:$D$50,4,0)))</f>
        <v>1</v>
      </c>
    </row>
    <row r="112" spans="1:16" x14ac:dyDescent="0.25">
      <c r="A112">
        <v>847</v>
      </c>
      <c r="B112" s="85">
        <v>1</v>
      </c>
      <c r="C112" s="1">
        <v>17</v>
      </c>
      <c r="D112" s="1">
        <v>43</v>
      </c>
      <c r="E112" s="1" t="s">
        <v>123</v>
      </c>
      <c r="F112" s="1">
        <v>-5</v>
      </c>
      <c r="G112" s="1">
        <v>256</v>
      </c>
      <c r="H112" s="80">
        <f t="shared" si="3"/>
        <v>17</v>
      </c>
      <c r="I112" s="80">
        <f t="shared" si="2"/>
        <v>0.125</v>
      </c>
      <c r="J112" s="1">
        <v>2</v>
      </c>
      <c r="K112" s="1" t="str" cm="1">
        <f t="array" ref="K112">INDEX('dict-rhythm'!$A$1:$B$43,MATCH(TRUE,EXACT(J112,'dict-rhythm'!$A$1:$A$43),0),2)</f>
        <v>8</v>
      </c>
      <c r="L112" s="1" t="str">
        <f>_xlfn.IFNA(VLOOKUP(K112,'dict-rhythm'!$B$1:$C$53,2,0),K112)</f>
        <v>quaver note</v>
      </c>
      <c r="M112" s="10" t="s">
        <v>9</v>
      </c>
      <c r="N112" s="10"/>
      <c r="O112" t="str">
        <f>IF(RIGHT($O$1,1)="#",VLOOKUP(D112,'dict-pitch'!$A$1:$C$50,2,0),VLOOKUP(D112,'dict-pitch'!$A$1:$C$50,3,0))</f>
        <v>G2</v>
      </c>
      <c r="P112" t="b">
        <f>OR(EXACT(E112,O112),EXACT(E112,VLOOKUP(D112,'dict-pitch'!$A$1:$D$50,3,0)),EXACT(E112,VLOOKUP(D112,'dict-pitch'!$A$1:$D$50,4,0)))</f>
        <v>1</v>
      </c>
    </row>
    <row r="113" spans="1:16" x14ac:dyDescent="0.25">
      <c r="A113">
        <v>847</v>
      </c>
      <c r="B113" s="85">
        <v>1</v>
      </c>
      <c r="C113" s="1">
        <v>17</v>
      </c>
      <c r="D113" s="1">
        <v>58</v>
      </c>
      <c r="E113" s="1" t="s">
        <v>118</v>
      </c>
      <c r="F113" s="1">
        <v>10</v>
      </c>
      <c r="G113" s="1">
        <v>258</v>
      </c>
      <c r="H113" s="80">
        <f t="shared" si="3"/>
        <v>17.125</v>
      </c>
      <c r="I113" s="80">
        <f t="shared" si="2"/>
        <v>6.25E-2</v>
      </c>
      <c r="J113" s="1">
        <v>1</v>
      </c>
      <c r="K113" s="1" t="str" cm="1">
        <f t="array" ref="K113">INDEX('dict-rhythm'!$A$1:$B$43,MATCH(TRUE,EXACT(J113,'dict-rhythm'!$A$1:$A$43),0),2)</f>
        <v>16</v>
      </c>
      <c r="L113" s="1" t="str">
        <f>_xlfn.IFNA(VLOOKUP(K113,'dict-rhythm'!$B$1:$C$53,2,0),K113)</f>
        <v>semiquaver</v>
      </c>
      <c r="M113" s="5"/>
      <c r="N113" s="5"/>
      <c r="O113" t="str">
        <f>IF(RIGHT($O$1,1)="#",VLOOKUP(D113,'dict-pitch'!$A$1:$C$50,2,0),VLOOKUP(D113,'dict-pitch'!$A$1:$C$50,3,0))</f>
        <v>A#3</v>
      </c>
      <c r="P113" t="b">
        <f>OR(EXACT(E113,O113),EXACT(E113,VLOOKUP(D113,'dict-pitch'!$A$1:$D$50,3,0)),EXACT(E113,VLOOKUP(D113,'dict-pitch'!$A$1:$D$50,4,0)))</f>
        <v>1</v>
      </c>
    </row>
    <row r="114" spans="1:16" x14ac:dyDescent="0.25">
      <c r="A114">
        <v>847</v>
      </c>
      <c r="B114" s="85">
        <v>1</v>
      </c>
      <c r="C114" s="1">
        <v>17</v>
      </c>
      <c r="D114" s="1">
        <v>57</v>
      </c>
      <c r="E114" s="1" t="s">
        <v>114</v>
      </c>
      <c r="F114" s="1">
        <v>-2</v>
      </c>
      <c r="G114" s="1">
        <v>259</v>
      </c>
      <c r="H114" s="80">
        <f t="shared" si="3"/>
        <v>17.1875</v>
      </c>
      <c r="I114" s="80">
        <f t="shared" si="2"/>
        <v>6.25E-2</v>
      </c>
      <c r="J114" s="1">
        <v>1</v>
      </c>
      <c r="K114" s="1" t="str" cm="1">
        <f t="array" ref="K114">INDEX('dict-rhythm'!$A$1:$B$43,MATCH(TRUE,EXACT(J114,'dict-rhythm'!$A$1:$A$43),0),2)</f>
        <v>16</v>
      </c>
      <c r="L114" s="1" t="str">
        <f>_xlfn.IFNA(VLOOKUP(K114,'dict-rhythm'!$B$1:$C$53,2,0),K114)</f>
        <v>semiquaver</v>
      </c>
      <c r="M114" s="5"/>
      <c r="N114" s="5"/>
      <c r="O114" t="str">
        <f>IF(RIGHT($O$1,1)="#",VLOOKUP(D114,'dict-pitch'!$A$1:$C$50,2,0),VLOOKUP(D114,'dict-pitch'!$A$1:$C$50,3,0))</f>
        <v>A3</v>
      </c>
      <c r="P114" t="b">
        <f>OR(EXACT(E114,O114),EXACT(E114,VLOOKUP(D114,'dict-pitch'!$A$1:$D$50,3,0)),EXACT(E114,VLOOKUP(D114,'dict-pitch'!$A$1:$D$50,4,0)))</f>
        <v>1</v>
      </c>
    </row>
    <row r="115" spans="1:16" x14ac:dyDescent="0.25">
      <c r="A115">
        <v>847</v>
      </c>
      <c r="B115" s="85">
        <v>1</v>
      </c>
      <c r="C115" s="1">
        <v>17</v>
      </c>
      <c r="D115" s="1">
        <v>58</v>
      </c>
      <c r="E115" s="1" t="s">
        <v>118</v>
      </c>
      <c r="F115" s="1">
        <v>2</v>
      </c>
      <c r="G115" s="1">
        <v>260</v>
      </c>
      <c r="H115" s="80">
        <f t="shared" si="3"/>
        <v>17.25</v>
      </c>
      <c r="I115" s="80">
        <f t="shared" si="2"/>
        <v>0.125</v>
      </c>
      <c r="J115" s="1">
        <v>2</v>
      </c>
      <c r="K115" s="1" t="str" cm="1">
        <f t="array" ref="K115">INDEX('dict-rhythm'!$A$1:$B$43,MATCH(TRUE,EXACT(J115,'dict-rhythm'!$A$1:$A$43),0),2)</f>
        <v>8</v>
      </c>
      <c r="L115" s="1" t="str">
        <f>_xlfn.IFNA(VLOOKUP(K115,'dict-rhythm'!$B$1:$C$53,2,0),K115)</f>
        <v>quaver note</v>
      </c>
      <c r="M115" s="5"/>
      <c r="N115" s="5"/>
      <c r="O115" t="str">
        <f>IF(RIGHT($O$1,1)="#",VLOOKUP(D115,'dict-pitch'!$A$1:$C$50,2,0),VLOOKUP(D115,'dict-pitch'!$A$1:$C$50,3,0))</f>
        <v>A#3</v>
      </c>
      <c r="P115" t="b">
        <f>OR(EXACT(E115,O115),EXACT(E115,VLOOKUP(D115,'dict-pitch'!$A$1:$D$50,3,0)),EXACT(E115,VLOOKUP(D115,'dict-pitch'!$A$1:$D$50,4,0)))</f>
        <v>1</v>
      </c>
    </row>
    <row r="116" spans="1:16" x14ac:dyDescent="0.25">
      <c r="A116">
        <v>847</v>
      </c>
      <c r="B116" s="85">
        <v>1</v>
      </c>
      <c r="C116" s="1">
        <v>17</v>
      </c>
      <c r="D116" s="1">
        <v>50</v>
      </c>
      <c r="E116" s="1" t="s">
        <v>110</v>
      </c>
      <c r="F116" s="1">
        <v>-6</v>
      </c>
      <c r="G116" s="1">
        <v>262</v>
      </c>
      <c r="H116" s="80">
        <f t="shared" si="3"/>
        <v>17.375</v>
      </c>
      <c r="I116" s="80">
        <f t="shared" si="2"/>
        <v>0.125</v>
      </c>
      <c r="J116" s="1">
        <v>2</v>
      </c>
      <c r="K116" s="1" t="str" cm="1">
        <f t="array" ref="K116">INDEX('dict-rhythm'!$A$1:$B$43,MATCH(TRUE,EXACT(J116,'dict-rhythm'!$A$1:$A$43),0),2)</f>
        <v>8</v>
      </c>
      <c r="L116" s="1" t="str">
        <f>_xlfn.IFNA(VLOOKUP(K116,'dict-rhythm'!$B$1:$C$53,2,0),K116)</f>
        <v>quaver note</v>
      </c>
      <c r="M116" s="5"/>
      <c r="N116" s="5"/>
      <c r="O116" t="str">
        <f>IF(RIGHT($O$1,1)="#",VLOOKUP(D116,'dict-pitch'!$A$1:$C$50,2,0),VLOOKUP(D116,'dict-pitch'!$A$1:$C$50,3,0))</f>
        <v>D3</v>
      </c>
      <c r="P116" t="b">
        <f>OR(EXACT(E116,O116),EXACT(E116,VLOOKUP(D116,'dict-pitch'!$A$1:$D$50,3,0)),EXACT(E116,VLOOKUP(D116,'dict-pitch'!$A$1:$D$50,4,0)))</f>
        <v>1</v>
      </c>
    </row>
    <row r="117" spans="1:16" x14ac:dyDescent="0.25">
      <c r="A117">
        <v>847</v>
      </c>
      <c r="B117" s="85">
        <v>1</v>
      </c>
      <c r="C117" s="1">
        <v>17</v>
      </c>
      <c r="D117" s="1">
        <v>51</v>
      </c>
      <c r="E117" s="1" t="s">
        <v>150</v>
      </c>
      <c r="F117" s="1">
        <v>2</v>
      </c>
      <c r="G117" s="1">
        <v>264</v>
      </c>
      <c r="H117" s="80">
        <f t="shared" si="3"/>
        <v>17.5</v>
      </c>
      <c r="I117" s="80">
        <f t="shared" si="2"/>
        <v>0.125</v>
      </c>
      <c r="J117" s="1">
        <v>2</v>
      </c>
      <c r="K117" s="1" t="str" cm="1">
        <f t="array" ref="K117">INDEX('dict-rhythm'!$A$1:$B$43,MATCH(TRUE,EXACT(J117,'dict-rhythm'!$A$1:$A$43),0),2)</f>
        <v>8</v>
      </c>
      <c r="L117" s="1" t="str">
        <f>_xlfn.IFNA(VLOOKUP(K117,'dict-rhythm'!$B$1:$C$53,2,0),K117)</f>
        <v>quaver note</v>
      </c>
      <c r="M117" s="5"/>
      <c r="N117" s="5"/>
      <c r="O117" t="str">
        <f>IF(RIGHT($O$1,1)="#",VLOOKUP(D117,'dict-pitch'!$A$1:$C$50,2,0),VLOOKUP(D117,'dict-pitch'!$A$1:$C$50,3,0))</f>
        <v>D#3</v>
      </c>
      <c r="P117" t="b">
        <f>OR(EXACT(E117,O117),EXACT(E117,VLOOKUP(D117,'dict-pitch'!$A$1:$D$50,3,0)),EXACT(E117,VLOOKUP(D117,'dict-pitch'!$A$1:$D$50,4,0)))</f>
        <v>1</v>
      </c>
    </row>
    <row r="118" spans="1:16" x14ac:dyDescent="0.25">
      <c r="A118">
        <v>847</v>
      </c>
      <c r="B118" s="85">
        <v>1</v>
      </c>
      <c r="C118" s="1">
        <v>17</v>
      </c>
      <c r="D118" s="1">
        <v>60</v>
      </c>
      <c r="E118" s="1" t="s">
        <v>121</v>
      </c>
      <c r="F118" s="1">
        <v>6</v>
      </c>
      <c r="G118" s="1">
        <v>266</v>
      </c>
      <c r="H118" s="80">
        <f t="shared" si="3"/>
        <v>17.625</v>
      </c>
      <c r="I118" s="80">
        <f t="shared" si="2"/>
        <v>6.25E-2</v>
      </c>
      <c r="J118" s="1">
        <v>1</v>
      </c>
      <c r="K118" s="1" t="str" cm="1">
        <f t="array" ref="K118">INDEX('dict-rhythm'!$A$1:$B$43,MATCH(TRUE,EXACT(J118,'dict-rhythm'!$A$1:$A$43),0),2)</f>
        <v>16</v>
      </c>
      <c r="L118" s="1" t="str">
        <f>_xlfn.IFNA(VLOOKUP(K118,'dict-rhythm'!$B$1:$C$53,2,0),K118)</f>
        <v>semiquaver</v>
      </c>
      <c r="M118" s="5"/>
      <c r="N118" s="5"/>
      <c r="O118" t="str">
        <f>IF(RIGHT($O$1,1)="#",VLOOKUP(D118,'dict-pitch'!$A$1:$C$50,2,0),VLOOKUP(D118,'dict-pitch'!$A$1:$C$50,3,0))</f>
        <v>C4</v>
      </c>
      <c r="P118" t="b">
        <f>OR(EXACT(E118,O118),EXACT(E118,VLOOKUP(D118,'dict-pitch'!$A$1:$D$50,3,0)),EXACT(E118,VLOOKUP(D118,'dict-pitch'!$A$1:$D$50,4,0)))</f>
        <v>1</v>
      </c>
    </row>
    <row r="119" spans="1:16" x14ac:dyDescent="0.25">
      <c r="A119">
        <v>847</v>
      </c>
      <c r="B119" s="85">
        <v>1</v>
      </c>
      <c r="C119" s="1">
        <v>17</v>
      </c>
      <c r="D119" s="1">
        <v>58</v>
      </c>
      <c r="E119" s="1" t="s">
        <v>118</v>
      </c>
      <c r="F119" s="1">
        <v>-2</v>
      </c>
      <c r="G119" s="1">
        <v>267</v>
      </c>
      <c r="H119" s="80">
        <f t="shared" si="3"/>
        <v>17.6875</v>
      </c>
      <c r="I119" s="80">
        <f t="shared" si="2"/>
        <v>6.25E-2</v>
      </c>
      <c r="J119" s="1">
        <v>1</v>
      </c>
      <c r="K119" s="1" t="str" cm="1">
        <f t="array" ref="K119">INDEX('dict-rhythm'!$A$1:$B$43,MATCH(TRUE,EXACT(J119,'dict-rhythm'!$A$1:$A$43),0),2)</f>
        <v>16</v>
      </c>
      <c r="L119" s="1" t="str">
        <f>_xlfn.IFNA(VLOOKUP(K119,'dict-rhythm'!$B$1:$C$53,2,0),K119)</f>
        <v>semiquaver</v>
      </c>
      <c r="M119" s="5"/>
      <c r="N119" s="5"/>
      <c r="O119" t="str">
        <f>IF(RIGHT($O$1,1)="#",VLOOKUP(D119,'dict-pitch'!$A$1:$C$50,2,0),VLOOKUP(D119,'dict-pitch'!$A$1:$C$50,3,0))</f>
        <v>A#3</v>
      </c>
      <c r="P119" t="b">
        <f>OR(EXACT(E119,O119),EXACT(E119,VLOOKUP(D119,'dict-pitch'!$A$1:$D$50,3,0)),EXACT(E119,VLOOKUP(D119,'dict-pitch'!$A$1:$D$50,4,0)))</f>
        <v>1</v>
      </c>
    </row>
    <row r="120" spans="1:16" x14ac:dyDescent="0.25">
      <c r="A120">
        <v>847</v>
      </c>
      <c r="B120" s="85">
        <v>1</v>
      </c>
      <c r="C120" s="1">
        <v>17</v>
      </c>
      <c r="D120" s="1">
        <v>60</v>
      </c>
      <c r="E120" s="1" t="s">
        <v>121</v>
      </c>
      <c r="F120" s="1">
        <v>2</v>
      </c>
      <c r="G120" s="1">
        <v>268</v>
      </c>
      <c r="H120" s="80">
        <f t="shared" si="3"/>
        <v>17.75</v>
      </c>
      <c r="I120" s="80">
        <f t="shared" si="2"/>
        <v>0.125</v>
      </c>
      <c r="J120" s="1">
        <v>2</v>
      </c>
      <c r="K120" s="1" t="str" cm="1">
        <f t="array" ref="K120">INDEX('dict-rhythm'!$A$1:$B$43,MATCH(TRUE,EXACT(J120,'dict-rhythm'!$A$1:$A$43),0),2)</f>
        <v>8</v>
      </c>
      <c r="L120" s="1" t="str">
        <f>_xlfn.IFNA(VLOOKUP(K120,'dict-rhythm'!$B$1:$C$53,2,0),K120)</f>
        <v>quaver note</v>
      </c>
      <c r="M120" s="5"/>
      <c r="N120" s="5"/>
      <c r="O120" t="str">
        <f>IF(RIGHT($O$1,1)="#",VLOOKUP(D120,'dict-pitch'!$A$1:$C$50,2,0),VLOOKUP(D120,'dict-pitch'!$A$1:$C$50,3,0))</f>
        <v>C4</v>
      </c>
      <c r="P120" t="b">
        <f>OR(EXACT(E120,O120),EXACT(E120,VLOOKUP(D120,'dict-pitch'!$A$1:$D$50,3,0)),EXACT(E120,VLOOKUP(D120,'dict-pitch'!$A$1:$D$50,4,0)))</f>
        <v>1</v>
      </c>
    </row>
    <row r="121" spans="1:16" x14ac:dyDescent="0.25">
      <c r="A121">
        <v>847</v>
      </c>
      <c r="B121" s="85">
        <v>1</v>
      </c>
      <c r="C121" s="1">
        <v>17</v>
      </c>
      <c r="D121" s="1">
        <v>52</v>
      </c>
      <c r="E121" s="1" t="s">
        <v>111</v>
      </c>
      <c r="F121" s="1">
        <v>-6</v>
      </c>
      <c r="G121" s="1">
        <v>270</v>
      </c>
      <c r="H121" s="80">
        <f t="shared" si="3"/>
        <v>17.875</v>
      </c>
      <c r="I121" s="80">
        <f t="shared" si="2"/>
        <v>0.125</v>
      </c>
      <c r="J121" s="1">
        <v>2</v>
      </c>
      <c r="K121" s="1" t="str" cm="1">
        <f t="array" ref="K121">INDEX('dict-rhythm'!$A$1:$B$43,MATCH(TRUE,EXACT(J121,'dict-rhythm'!$A$1:$A$43),0),2)</f>
        <v>8</v>
      </c>
      <c r="L121" s="1" t="str">
        <f>_xlfn.IFNA(VLOOKUP(K121,'dict-rhythm'!$B$1:$C$53,2,0),K121)</f>
        <v>quaver note</v>
      </c>
      <c r="M121" s="7"/>
      <c r="N121" s="7"/>
      <c r="O121" t="str">
        <f>IF(RIGHT($O$1,1)="#",VLOOKUP(D121,'dict-pitch'!$A$1:$C$50,2,0),VLOOKUP(D121,'dict-pitch'!$A$1:$C$50,3,0))</f>
        <v>E3</v>
      </c>
      <c r="P121" t="b">
        <f>OR(EXACT(E121,O121),EXACT(E121,VLOOKUP(D121,'dict-pitch'!$A$1:$D$50,3,0)),EXACT(E121,VLOOKUP(D121,'dict-pitch'!$A$1:$D$50,4,0)))</f>
        <v>1</v>
      </c>
    </row>
    <row r="122" spans="1:16" x14ac:dyDescent="0.25">
      <c r="A122">
        <v>847</v>
      </c>
      <c r="B122" s="85">
        <v>1</v>
      </c>
      <c r="C122" s="1">
        <v>18</v>
      </c>
      <c r="D122" s="1">
        <v>53</v>
      </c>
      <c r="E122" s="1" t="s">
        <v>112</v>
      </c>
      <c r="F122" s="1">
        <v>2</v>
      </c>
      <c r="G122" s="1">
        <v>272</v>
      </c>
      <c r="H122" s="80">
        <f t="shared" si="3"/>
        <v>18</v>
      </c>
      <c r="I122" s="80">
        <f t="shared" si="2"/>
        <v>0.125</v>
      </c>
      <c r="J122" s="1">
        <v>2</v>
      </c>
      <c r="K122" s="1" t="str" cm="1">
        <f t="array" ref="K122">INDEX('dict-rhythm'!$A$1:$B$43,MATCH(TRUE,EXACT(J122,'dict-rhythm'!$A$1:$A$43),0),2)</f>
        <v>8</v>
      </c>
      <c r="L122" s="1" t="str">
        <f>_xlfn.IFNA(VLOOKUP(K122,'dict-rhythm'!$B$1:$C$53,2,0),K122)</f>
        <v>quaver note</v>
      </c>
      <c r="M122" s="4"/>
      <c r="N122" s="4"/>
      <c r="O122" t="str">
        <f>IF(RIGHT($O$1,1)="#",VLOOKUP(D122,'dict-pitch'!$A$1:$C$50,2,0),VLOOKUP(D122,'dict-pitch'!$A$1:$C$50,3,0))</f>
        <v>F3</v>
      </c>
      <c r="P122" t="b">
        <f>OR(EXACT(E122,O122),EXACT(E122,VLOOKUP(D122,'dict-pitch'!$A$1:$D$50,3,0)),EXACT(E122,VLOOKUP(D122,'dict-pitch'!$A$1:$D$50,4,0)))</f>
        <v>1</v>
      </c>
    </row>
    <row r="123" spans="1:16" x14ac:dyDescent="0.25">
      <c r="A123">
        <v>847</v>
      </c>
      <c r="B123" s="85">
        <v>1</v>
      </c>
      <c r="C123" s="1">
        <v>18</v>
      </c>
      <c r="D123" s="1">
        <v>62</v>
      </c>
      <c r="E123" s="1" t="s">
        <v>122</v>
      </c>
      <c r="F123" s="1">
        <v>6</v>
      </c>
      <c r="G123" s="1">
        <v>274</v>
      </c>
      <c r="H123" s="80">
        <f t="shared" si="3"/>
        <v>18.125</v>
      </c>
      <c r="I123" s="80">
        <f t="shared" si="2"/>
        <v>6.25E-2</v>
      </c>
      <c r="J123" s="1">
        <v>1</v>
      </c>
      <c r="K123" s="1" t="str" cm="1">
        <f t="array" ref="K123">INDEX('dict-rhythm'!$A$1:$B$43,MATCH(TRUE,EXACT(J123,'dict-rhythm'!$A$1:$A$43),0),2)</f>
        <v>16</v>
      </c>
      <c r="L123" s="1" t="str">
        <f>_xlfn.IFNA(VLOOKUP(K123,'dict-rhythm'!$B$1:$C$53,2,0),K123)</f>
        <v>semiquaver</v>
      </c>
      <c r="M123" s="5"/>
      <c r="N123" s="5"/>
      <c r="O123" t="str">
        <f>IF(RIGHT($O$1,1)="#",VLOOKUP(D123,'dict-pitch'!$A$1:$C$50,2,0),VLOOKUP(D123,'dict-pitch'!$A$1:$C$50,3,0))</f>
        <v>D4</v>
      </c>
      <c r="P123" t="b">
        <f>OR(EXACT(E123,O123),EXACT(E123,VLOOKUP(D123,'dict-pitch'!$A$1:$D$50,3,0)),EXACT(E123,VLOOKUP(D123,'dict-pitch'!$A$1:$D$50,4,0)))</f>
        <v>1</v>
      </c>
    </row>
    <row r="124" spans="1:16" x14ac:dyDescent="0.25">
      <c r="A124">
        <v>847</v>
      </c>
      <c r="B124" s="85">
        <v>1</v>
      </c>
      <c r="C124" s="1">
        <v>18</v>
      </c>
      <c r="D124" s="1">
        <v>60</v>
      </c>
      <c r="E124" s="1" t="s">
        <v>121</v>
      </c>
      <c r="F124" s="1">
        <v>-2</v>
      </c>
      <c r="G124" s="1">
        <v>275</v>
      </c>
      <c r="H124" s="80">
        <f t="shared" si="3"/>
        <v>18.1875</v>
      </c>
      <c r="I124" s="80">
        <f t="shared" si="2"/>
        <v>6.25E-2</v>
      </c>
      <c r="J124" s="1">
        <v>1</v>
      </c>
      <c r="K124" s="1" t="str" cm="1">
        <f t="array" ref="K124">INDEX('dict-rhythm'!$A$1:$B$43,MATCH(TRUE,EXACT(J124,'dict-rhythm'!$A$1:$A$43),0),2)</f>
        <v>16</v>
      </c>
      <c r="L124" s="1" t="str">
        <f>_xlfn.IFNA(VLOOKUP(K124,'dict-rhythm'!$B$1:$C$53,2,0),K124)</f>
        <v>semiquaver</v>
      </c>
      <c r="M124" s="5"/>
      <c r="N124" s="5"/>
      <c r="O124" t="str">
        <f>IF(RIGHT($O$1,1)="#",VLOOKUP(D124,'dict-pitch'!$A$1:$C$50,2,0),VLOOKUP(D124,'dict-pitch'!$A$1:$C$50,3,0))</f>
        <v>C4</v>
      </c>
      <c r="P124" t="b">
        <f>OR(EXACT(E124,O124),EXACT(E124,VLOOKUP(D124,'dict-pitch'!$A$1:$D$50,3,0)),EXACT(E124,VLOOKUP(D124,'dict-pitch'!$A$1:$D$50,4,0)))</f>
        <v>1</v>
      </c>
    </row>
    <row r="125" spans="1:16" x14ac:dyDescent="0.25">
      <c r="A125">
        <v>847</v>
      </c>
      <c r="B125" s="85">
        <v>1</v>
      </c>
      <c r="C125" s="1">
        <v>18</v>
      </c>
      <c r="D125" s="1">
        <v>62</v>
      </c>
      <c r="E125" s="1" t="s">
        <v>122</v>
      </c>
      <c r="F125" s="1">
        <v>2</v>
      </c>
      <c r="G125" s="1">
        <v>276</v>
      </c>
      <c r="H125" s="80">
        <f t="shared" si="3"/>
        <v>18.25</v>
      </c>
      <c r="I125" s="80">
        <f t="shared" si="2"/>
        <v>0.125</v>
      </c>
      <c r="J125" s="1">
        <v>2</v>
      </c>
      <c r="K125" s="1" t="str" cm="1">
        <f t="array" ref="K125">INDEX('dict-rhythm'!$A$1:$B$43,MATCH(TRUE,EXACT(J125,'dict-rhythm'!$A$1:$A$43),0),2)</f>
        <v>8</v>
      </c>
      <c r="L125" s="1" t="str">
        <f>_xlfn.IFNA(VLOOKUP(K125,'dict-rhythm'!$B$1:$C$53,2,0),K125)</f>
        <v>quaver note</v>
      </c>
      <c r="M125" s="5"/>
      <c r="N125" s="5"/>
      <c r="O125" t="str">
        <f>IF(RIGHT($O$1,1)="#",VLOOKUP(D125,'dict-pitch'!$A$1:$C$50,2,0),VLOOKUP(D125,'dict-pitch'!$A$1:$C$50,3,0))</f>
        <v>D4</v>
      </c>
      <c r="P125" t="b">
        <f>OR(EXACT(E125,O125),EXACT(E125,VLOOKUP(D125,'dict-pitch'!$A$1:$D$50,3,0)),EXACT(E125,VLOOKUP(D125,'dict-pitch'!$A$1:$D$50,4,0)))</f>
        <v>1</v>
      </c>
    </row>
    <row r="126" spans="1:16" x14ac:dyDescent="0.25">
      <c r="A126">
        <v>847</v>
      </c>
      <c r="B126" s="85">
        <v>1</v>
      </c>
      <c r="C126" s="1">
        <v>18</v>
      </c>
      <c r="D126" s="1">
        <v>54</v>
      </c>
      <c r="E126" s="1" t="s">
        <v>117</v>
      </c>
      <c r="F126" s="1">
        <v>-6</v>
      </c>
      <c r="G126" s="1">
        <v>278</v>
      </c>
      <c r="H126" s="80">
        <f t="shared" si="3"/>
        <v>18.375</v>
      </c>
      <c r="I126" s="80">
        <f t="shared" si="2"/>
        <v>0.125</v>
      </c>
      <c r="J126" s="1">
        <v>2</v>
      </c>
      <c r="K126" s="1" t="str" cm="1">
        <f t="array" ref="K126">INDEX('dict-rhythm'!$A$1:$B$43,MATCH(TRUE,EXACT(J126,'dict-rhythm'!$A$1:$A$43),0),2)</f>
        <v>8</v>
      </c>
      <c r="L126" s="1" t="str">
        <f>_xlfn.IFNA(VLOOKUP(K126,'dict-rhythm'!$B$1:$C$53,2,0),K126)</f>
        <v>quaver note</v>
      </c>
      <c r="M126" s="5"/>
      <c r="N126" s="5"/>
      <c r="O126" t="str">
        <f>IF(RIGHT($O$1,1)="#",VLOOKUP(D126,'dict-pitch'!$A$1:$C$50,2,0),VLOOKUP(D126,'dict-pitch'!$A$1:$C$50,3,0))</f>
        <v>F#3</v>
      </c>
      <c r="P126" t="b">
        <f>OR(EXACT(E126,O126),EXACT(E126,VLOOKUP(D126,'dict-pitch'!$A$1:$D$50,3,0)),EXACT(E126,VLOOKUP(D126,'dict-pitch'!$A$1:$D$50,4,0)))</f>
        <v>1</v>
      </c>
    </row>
    <row r="127" spans="1:16" x14ac:dyDescent="0.25">
      <c r="A127">
        <v>847</v>
      </c>
      <c r="B127" s="85">
        <v>1</v>
      </c>
      <c r="C127" s="1">
        <v>18</v>
      </c>
      <c r="D127" s="1">
        <v>55</v>
      </c>
      <c r="E127" s="1" t="s">
        <v>113</v>
      </c>
      <c r="F127" s="1">
        <v>2</v>
      </c>
      <c r="G127" s="1">
        <v>280</v>
      </c>
      <c r="H127" s="80">
        <f t="shared" si="3"/>
        <v>18.5</v>
      </c>
      <c r="I127" s="80">
        <f t="shared" si="2"/>
        <v>0.25</v>
      </c>
      <c r="J127" s="1">
        <v>4</v>
      </c>
      <c r="K127" s="1" t="str" cm="1">
        <f t="array" ref="K127">INDEX('dict-rhythm'!$A$1:$B$43,MATCH(TRUE,EXACT(J127,'dict-rhythm'!$A$1:$A$43),0),2)</f>
        <v>4</v>
      </c>
      <c r="L127" s="1" t="str">
        <f>_xlfn.IFNA(VLOOKUP(K127,'dict-rhythm'!$B$1:$C$53,2,0),K127)</f>
        <v>crotchet</v>
      </c>
      <c r="M127" s="5"/>
      <c r="N127" s="5"/>
      <c r="O127" t="str">
        <f>IF(RIGHT($O$1,1)="#",VLOOKUP(D127,'dict-pitch'!$A$1:$C$50,2,0),VLOOKUP(D127,'dict-pitch'!$A$1:$C$50,3,0))</f>
        <v>G3</v>
      </c>
      <c r="P127" t="b">
        <f>OR(EXACT(E127,O127),EXACT(E127,VLOOKUP(D127,'dict-pitch'!$A$1:$D$50,3,0)),EXACT(E127,VLOOKUP(D127,'dict-pitch'!$A$1:$D$50,4,0)))</f>
        <v>1</v>
      </c>
    </row>
    <row r="128" spans="1:16" x14ac:dyDescent="0.25">
      <c r="A128">
        <v>847</v>
      </c>
      <c r="B128" s="85">
        <v>1</v>
      </c>
      <c r="C128" s="1">
        <v>18</v>
      </c>
      <c r="D128" s="1">
        <v>0</v>
      </c>
      <c r="E128" s="1" t="s">
        <v>108</v>
      </c>
      <c r="F128" s="1">
        <v>0</v>
      </c>
      <c r="G128" s="1">
        <v>284</v>
      </c>
      <c r="H128" s="80">
        <f t="shared" si="3"/>
        <v>18.75</v>
      </c>
      <c r="I128" s="80">
        <f t="shared" si="2"/>
        <v>6.25E-2</v>
      </c>
      <c r="J128" s="1">
        <v>1</v>
      </c>
      <c r="K128" s="1" t="str" cm="1">
        <f t="array" ref="K128">INDEX('dict-rhythm'!$A$1:$B$43,MATCH(TRUE,EXACT(J128,'dict-rhythm'!$A$1:$A$43),0),2)</f>
        <v>16</v>
      </c>
      <c r="L128" s="1" t="str">
        <f>_xlfn.IFNA(VLOOKUP(K128,'dict-rhythm'!$B$1:$C$53,2,0),K128)</f>
        <v>semiquaver</v>
      </c>
      <c r="M128" s="5"/>
      <c r="N128" s="5"/>
      <c r="O128" t="str">
        <f>IF(RIGHT($O$1,1)="#",VLOOKUP(D128,'dict-pitch'!$A$1:$C$50,2,0),VLOOKUP(D128,'dict-pitch'!$A$1:$C$50,3,0))</f>
        <v>r</v>
      </c>
      <c r="P128" t="b">
        <f>OR(EXACT(E128,O128),EXACT(E128,VLOOKUP(D128,'dict-pitch'!$A$1:$D$50,3,0)),EXACT(E128,VLOOKUP(D128,'dict-pitch'!$A$1:$D$50,4,0)))</f>
        <v>1</v>
      </c>
    </row>
    <row r="129" spans="1:16" x14ac:dyDescent="0.25">
      <c r="A129">
        <v>847</v>
      </c>
      <c r="B129" s="85">
        <v>1</v>
      </c>
      <c r="C129" s="1">
        <v>18</v>
      </c>
      <c r="D129" s="1">
        <v>43</v>
      </c>
      <c r="E129" s="1" t="s">
        <v>123</v>
      </c>
      <c r="F129" s="1">
        <v>-8</v>
      </c>
      <c r="G129" s="1">
        <v>285</v>
      </c>
      <c r="H129" s="80">
        <f t="shared" si="3"/>
        <v>18.8125</v>
      </c>
      <c r="I129" s="80">
        <f t="shared" si="2"/>
        <v>6.25E-2</v>
      </c>
      <c r="J129" s="1">
        <v>1</v>
      </c>
      <c r="K129" s="1" t="str" cm="1">
        <f t="array" ref="K129">INDEX('dict-rhythm'!$A$1:$B$43,MATCH(TRUE,EXACT(J129,'dict-rhythm'!$A$1:$A$43),0),2)</f>
        <v>16</v>
      </c>
      <c r="L129" s="1" t="str">
        <f>_xlfn.IFNA(VLOOKUP(K129,'dict-rhythm'!$B$1:$C$53,2,0),K129)</f>
        <v>semiquaver</v>
      </c>
      <c r="M129" s="5"/>
      <c r="N129" s="5"/>
      <c r="O129" t="str">
        <f>IF(RIGHT($O$1,1)="#",VLOOKUP(D129,'dict-pitch'!$A$1:$C$50,2,0),VLOOKUP(D129,'dict-pitch'!$A$1:$C$50,3,0))</f>
        <v>G2</v>
      </c>
      <c r="P129" t="b">
        <f>OR(EXACT(E129,O129),EXACT(E129,VLOOKUP(D129,'dict-pitch'!$A$1:$D$50,3,0)),EXACT(E129,VLOOKUP(D129,'dict-pitch'!$A$1:$D$50,4,0)))</f>
        <v>1</v>
      </c>
    </row>
    <row r="130" spans="1:16" x14ac:dyDescent="0.25">
      <c r="A130">
        <v>847</v>
      </c>
      <c r="B130" s="85">
        <v>1</v>
      </c>
      <c r="C130" s="1">
        <v>18</v>
      </c>
      <c r="D130" s="1">
        <v>45</v>
      </c>
      <c r="E130" s="1" t="s">
        <v>116</v>
      </c>
      <c r="F130" s="1">
        <v>2</v>
      </c>
      <c r="G130" s="1">
        <v>286</v>
      </c>
      <c r="H130" s="80">
        <f t="shared" si="3"/>
        <v>18.875</v>
      </c>
      <c r="I130" s="80">
        <f t="shared" ref="I130:I193" si="4">J130/16</f>
        <v>6.25E-2</v>
      </c>
      <c r="J130" s="1">
        <v>1</v>
      </c>
      <c r="K130" s="1" t="str" cm="1">
        <f t="array" ref="K130">INDEX('dict-rhythm'!$A$1:$B$43,MATCH(TRUE,EXACT(J130,'dict-rhythm'!$A$1:$A$43),0),2)</f>
        <v>16</v>
      </c>
      <c r="L130" s="1" t="str">
        <f>_xlfn.IFNA(VLOOKUP(K130,'dict-rhythm'!$B$1:$C$53,2,0),K130)</f>
        <v>semiquaver</v>
      </c>
      <c r="M130" s="5"/>
      <c r="N130" s="5"/>
      <c r="O130" t="str">
        <f>IF(RIGHT($O$1,1)="#",VLOOKUP(D130,'dict-pitch'!$A$1:$C$50,2,0),VLOOKUP(D130,'dict-pitch'!$A$1:$C$50,3,0))</f>
        <v>A2</v>
      </c>
      <c r="P130" t="b">
        <f>OR(EXACT(E130,O130),EXACT(E130,VLOOKUP(D130,'dict-pitch'!$A$1:$D$50,3,0)),EXACT(E130,VLOOKUP(D130,'dict-pitch'!$A$1:$D$50,4,0)))</f>
        <v>1</v>
      </c>
    </row>
    <row r="131" spans="1:16" x14ac:dyDescent="0.25">
      <c r="A131">
        <v>847</v>
      </c>
      <c r="B131" s="85">
        <v>1</v>
      </c>
      <c r="C131" s="1">
        <v>18</v>
      </c>
      <c r="D131" s="1">
        <v>47</v>
      </c>
      <c r="E131" s="1" t="s">
        <v>115</v>
      </c>
      <c r="F131" s="1">
        <v>2</v>
      </c>
      <c r="G131" s="1">
        <v>287</v>
      </c>
      <c r="H131" s="80">
        <f t="shared" ref="H131:H194" si="5">1+G131/16</f>
        <v>18.9375</v>
      </c>
      <c r="I131" s="80">
        <f t="shared" si="4"/>
        <v>6.25E-2</v>
      </c>
      <c r="J131" s="1">
        <v>1</v>
      </c>
      <c r="K131" s="1" t="str" cm="1">
        <f t="array" ref="K131">INDEX('dict-rhythm'!$A$1:$B$43,MATCH(TRUE,EXACT(J131,'dict-rhythm'!$A$1:$A$43),0),2)</f>
        <v>16</v>
      </c>
      <c r="L131" s="1" t="str">
        <f>_xlfn.IFNA(VLOOKUP(K131,'dict-rhythm'!$B$1:$C$53,2,0),K131)</f>
        <v>semiquaver</v>
      </c>
      <c r="M131" s="7"/>
      <c r="N131" s="7"/>
      <c r="O131" t="str">
        <f>IF(RIGHT($O$1,1)="#",VLOOKUP(D131,'dict-pitch'!$A$1:$C$50,2,0),VLOOKUP(D131,'dict-pitch'!$A$1:$C$50,3,0))</f>
        <v>B2</v>
      </c>
      <c r="P131" t="b">
        <f>OR(EXACT(E131,O131),EXACT(E131,VLOOKUP(D131,'dict-pitch'!$A$1:$D$50,3,0)),EXACT(E131,VLOOKUP(D131,'dict-pitch'!$A$1:$D$50,4,0)))</f>
        <v>1</v>
      </c>
    </row>
    <row r="132" spans="1:16" x14ac:dyDescent="0.25">
      <c r="A132">
        <v>847</v>
      </c>
      <c r="B132" s="85">
        <v>1</v>
      </c>
      <c r="C132" s="1">
        <v>19</v>
      </c>
      <c r="D132" s="1">
        <v>48</v>
      </c>
      <c r="E132" s="1" t="s">
        <v>109</v>
      </c>
      <c r="F132" s="1">
        <v>2</v>
      </c>
      <c r="G132" s="1">
        <v>288</v>
      </c>
      <c r="H132" s="80">
        <f t="shared" si="5"/>
        <v>19</v>
      </c>
      <c r="I132" s="80">
        <f t="shared" si="4"/>
        <v>6.25E-2</v>
      </c>
      <c r="J132" s="1">
        <v>1</v>
      </c>
      <c r="K132" s="1" t="str" cm="1">
        <f t="array" ref="K132">INDEX('dict-rhythm'!$A$1:$B$43,MATCH(TRUE,EXACT(J132,'dict-rhythm'!$A$1:$A$43),0),2)</f>
        <v>16</v>
      </c>
      <c r="L132" s="1" t="str">
        <f>_xlfn.IFNA(VLOOKUP(K132,'dict-rhythm'!$B$1:$C$53,2,0),K132)</f>
        <v>semiquaver</v>
      </c>
      <c r="M132" s="4"/>
      <c r="N132" s="4"/>
      <c r="O132" t="str">
        <f>IF(RIGHT($O$1,1)="#",VLOOKUP(D132,'dict-pitch'!$A$1:$C$50,2,0),VLOOKUP(D132,'dict-pitch'!$A$1:$C$50,3,0))</f>
        <v>C3</v>
      </c>
      <c r="P132" t="b">
        <f>OR(EXACT(E132,O132),EXACT(E132,VLOOKUP(D132,'dict-pitch'!$A$1:$D$50,3,0)),EXACT(E132,VLOOKUP(D132,'dict-pitch'!$A$1:$D$50,4,0)))</f>
        <v>1</v>
      </c>
    </row>
    <row r="133" spans="1:16" x14ac:dyDescent="0.25">
      <c r="A133">
        <v>847</v>
      </c>
      <c r="B133" s="85">
        <v>1</v>
      </c>
      <c r="C133" s="1">
        <v>19</v>
      </c>
      <c r="D133" s="1">
        <v>50</v>
      </c>
      <c r="E133" s="1" t="s">
        <v>110</v>
      </c>
      <c r="F133" s="1">
        <v>2</v>
      </c>
      <c r="G133" s="1">
        <v>289</v>
      </c>
      <c r="H133" s="80">
        <f t="shared" si="5"/>
        <v>19.0625</v>
      </c>
      <c r="I133" s="80">
        <f t="shared" si="4"/>
        <v>6.25E-2</v>
      </c>
      <c r="J133" s="1">
        <v>1</v>
      </c>
      <c r="K133" s="1" t="str" cm="1">
        <f t="array" ref="K133">INDEX('dict-rhythm'!$A$1:$B$43,MATCH(TRUE,EXACT(J133,'dict-rhythm'!$A$1:$A$43),0),2)</f>
        <v>16</v>
      </c>
      <c r="L133" s="1" t="str">
        <f>_xlfn.IFNA(VLOOKUP(K133,'dict-rhythm'!$B$1:$C$53,2,0),K133)</f>
        <v>semiquaver</v>
      </c>
      <c r="M133" s="5"/>
      <c r="N133" s="5"/>
      <c r="O133" t="str">
        <f>IF(RIGHT($O$1,1)="#",VLOOKUP(D133,'dict-pitch'!$A$1:$C$50,2,0),VLOOKUP(D133,'dict-pitch'!$A$1:$C$50,3,0))</f>
        <v>D3</v>
      </c>
      <c r="P133" t="b">
        <f>OR(EXACT(E133,O133),EXACT(E133,VLOOKUP(D133,'dict-pitch'!$A$1:$D$50,3,0)),EXACT(E133,VLOOKUP(D133,'dict-pitch'!$A$1:$D$50,4,0)))</f>
        <v>1</v>
      </c>
    </row>
    <row r="134" spans="1:16" x14ac:dyDescent="0.25">
      <c r="A134">
        <v>847</v>
      </c>
      <c r="B134" s="85">
        <v>1</v>
      </c>
      <c r="C134" s="1">
        <v>19</v>
      </c>
      <c r="D134" s="1">
        <v>51</v>
      </c>
      <c r="E134" s="1" t="s">
        <v>150</v>
      </c>
      <c r="F134" s="1">
        <v>2</v>
      </c>
      <c r="G134" s="1">
        <v>290</v>
      </c>
      <c r="H134" s="80">
        <f t="shared" si="5"/>
        <v>19.125</v>
      </c>
      <c r="I134" s="80">
        <f t="shared" si="4"/>
        <v>0.1875</v>
      </c>
      <c r="J134" s="1">
        <v>3</v>
      </c>
      <c r="K134" s="1" t="str" cm="1">
        <f t="array" ref="K134">INDEX('dict-rhythm'!$A$1:$B$43,MATCH(TRUE,EXACT(J134,'dict-rhythm'!$A$1:$A$43),0),2)</f>
        <v>8.</v>
      </c>
      <c r="L134" s="1" t="str">
        <f>_xlfn.IFNA(VLOOKUP(K134,'dict-rhythm'!$B$1:$C$53,2,0),K134)</f>
        <v>dotted quaver</v>
      </c>
      <c r="M134" s="5"/>
      <c r="N134" s="5"/>
      <c r="O134" t="str">
        <f>IF(RIGHT($O$1,1)="#",VLOOKUP(D134,'dict-pitch'!$A$1:$C$50,2,0),VLOOKUP(D134,'dict-pitch'!$A$1:$C$50,3,0))</f>
        <v>D#3</v>
      </c>
      <c r="P134" t="b">
        <f>OR(EXACT(E134,O134),EXACT(E134,VLOOKUP(D134,'dict-pitch'!$A$1:$D$50,3,0)),EXACT(E134,VLOOKUP(D134,'dict-pitch'!$A$1:$D$50,4,0)))</f>
        <v>1</v>
      </c>
    </row>
    <row r="135" spans="1:16" x14ac:dyDescent="0.25">
      <c r="A135">
        <v>847</v>
      </c>
      <c r="B135" s="85">
        <v>1</v>
      </c>
      <c r="C135" s="1">
        <v>19</v>
      </c>
      <c r="D135" s="1">
        <v>45</v>
      </c>
      <c r="E135" s="1" t="s">
        <v>116</v>
      </c>
      <c r="F135" s="1">
        <v>-5</v>
      </c>
      <c r="G135" s="1">
        <v>293</v>
      </c>
      <c r="H135" s="80">
        <f t="shared" si="5"/>
        <v>19.3125</v>
      </c>
      <c r="I135" s="80">
        <f t="shared" si="4"/>
        <v>6.25E-2</v>
      </c>
      <c r="J135" s="1">
        <v>1</v>
      </c>
      <c r="K135" s="1" t="str" cm="1">
        <f t="array" ref="K135">INDEX('dict-rhythm'!$A$1:$B$43,MATCH(TRUE,EXACT(J135,'dict-rhythm'!$A$1:$A$43),0),2)</f>
        <v>16</v>
      </c>
      <c r="L135" s="1" t="str">
        <f>_xlfn.IFNA(VLOOKUP(K135,'dict-rhythm'!$B$1:$C$53,2,0),K135)</f>
        <v>semiquaver</v>
      </c>
      <c r="M135" s="5"/>
      <c r="N135" s="5"/>
      <c r="O135" t="str">
        <f>IF(RIGHT($O$1,1)="#",VLOOKUP(D135,'dict-pitch'!$A$1:$C$50,2,0),VLOOKUP(D135,'dict-pitch'!$A$1:$C$50,3,0))</f>
        <v>A2</v>
      </c>
      <c r="P135" t="b">
        <f>OR(EXACT(E135,O135),EXACT(E135,VLOOKUP(D135,'dict-pitch'!$A$1:$D$50,3,0)),EXACT(E135,VLOOKUP(D135,'dict-pitch'!$A$1:$D$50,4,0)))</f>
        <v>1</v>
      </c>
    </row>
    <row r="136" spans="1:16" x14ac:dyDescent="0.25">
      <c r="A136">
        <v>847</v>
      </c>
      <c r="B136" s="85">
        <v>1</v>
      </c>
      <c r="C136" s="1">
        <v>19</v>
      </c>
      <c r="D136" s="1">
        <v>46</v>
      </c>
      <c r="E136" s="1" t="s">
        <v>124</v>
      </c>
      <c r="F136" s="1">
        <v>2</v>
      </c>
      <c r="G136" s="1">
        <v>294</v>
      </c>
      <c r="H136" s="80">
        <f t="shared" si="5"/>
        <v>19.375</v>
      </c>
      <c r="I136" s="80">
        <f t="shared" si="4"/>
        <v>6.25E-2</v>
      </c>
      <c r="J136" s="1">
        <v>1</v>
      </c>
      <c r="K136" s="1" t="str" cm="1">
        <f t="array" ref="K136">INDEX('dict-rhythm'!$A$1:$B$43,MATCH(TRUE,EXACT(J136,'dict-rhythm'!$A$1:$A$43),0),2)</f>
        <v>16</v>
      </c>
      <c r="L136" s="1" t="str">
        <f>_xlfn.IFNA(VLOOKUP(K136,'dict-rhythm'!$B$1:$C$53,2,0),K136)</f>
        <v>semiquaver</v>
      </c>
      <c r="M136" s="5"/>
      <c r="N136" s="5"/>
      <c r="O136" t="str">
        <f>IF(RIGHT($O$1,1)="#",VLOOKUP(D136,'dict-pitch'!$A$1:$C$50,2,0),VLOOKUP(D136,'dict-pitch'!$A$1:$C$50,3,0))</f>
        <v>A#2</v>
      </c>
      <c r="P136" t="b">
        <f>OR(EXACT(E136,O136),EXACT(E136,VLOOKUP(D136,'dict-pitch'!$A$1:$D$50,3,0)),EXACT(E136,VLOOKUP(D136,'dict-pitch'!$A$1:$D$50,4,0)))</f>
        <v>1</v>
      </c>
    </row>
    <row r="137" spans="1:16" x14ac:dyDescent="0.25">
      <c r="A137">
        <v>847</v>
      </c>
      <c r="B137" s="85">
        <v>1</v>
      </c>
      <c r="C137" s="1">
        <v>19</v>
      </c>
      <c r="D137" s="1">
        <v>48</v>
      </c>
      <c r="E137" s="1" t="s">
        <v>109</v>
      </c>
      <c r="F137" s="1">
        <v>2</v>
      </c>
      <c r="G137" s="1">
        <v>295</v>
      </c>
      <c r="H137" s="80">
        <f t="shared" si="5"/>
        <v>19.4375</v>
      </c>
      <c r="I137" s="80">
        <f t="shared" si="4"/>
        <v>6.25E-2</v>
      </c>
      <c r="J137" s="1">
        <v>1</v>
      </c>
      <c r="K137" s="1" t="str" cm="1">
        <f t="array" ref="K137">INDEX('dict-rhythm'!$A$1:$B$43,MATCH(TRUE,EXACT(J137,'dict-rhythm'!$A$1:$A$43),0),2)</f>
        <v>16</v>
      </c>
      <c r="L137" s="1" t="str">
        <f>_xlfn.IFNA(VLOOKUP(K137,'dict-rhythm'!$B$1:$C$53,2,0),K137)</f>
        <v>semiquaver</v>
      </c>
      <c r="M137" s="5"/>
      <c r="N137" s="5"/>
      <c r="O137" t="str">
        <f>IF(RIGHT($O$1,1)="#",VLOOKUP(D137,'dict-pitch'!$A$1:$C$50,2,0),VLOOKUP(D137,'dict-pitch'!$A$1:$C$50,3,0))</f>
        <v>C3</v>
      </c>
      <c r="P137" t="b">
        <f>OR(EXACT(E137,O137),EXACT(E137,VLOOKUP(D137,'dict-pitch'!$A$1:$D$50,3,0)),EXACT(E137,VLOOKUP(D137,'dict-pitch'!$A$1:$D$50,4,0)))</f>
        <v>1</v>
      </c>
    </row>
    <row r="138" spans="1:16" x14ac:dyDescent="0.25">
      <c r="A138">
        <v>847</v>
      </c>
      <c r="B138" s="85">
        <v>1</v>
      </c>
      <c r="C138" s="1">
        <v>19</v>
      </c>
      <c r="D138" s="1">
        <v>50</v>
      </c>
      <c r="E138" s="1" t="s">
        <v>110</v>
      </c>
      <c r="F138" s="1">
        <v>2</v>
      </c>
      <c r="G138" s="1">
        <v>296</v>
      </c>
      <c r="H138" s="80">
        <f t="shared" si="5"/>
        <v>19.5</v>
      </c>
      <c r="I138" s="80">
        <f t="shared" si="4"/>
        <v>6.25E-2</v>
      </c>
      <c r="J138" s="1">
        <v>1</v>
      </c>
      <c r="K138" s="1" t="str" cm="1">
        <f t="array" ref="K138">INDEX('dict-rhythm'!$A$1:$B$43,MATCH(TRUE,EXACT(J138,'dict-rhythm'!$A$1:$A$43),0),2)</f>
        <v>16</v>
      </c>
      <c r="L138" s="1" t="str">
        <f>_xlfn.IFNA(VLOOKUP(K138,'dict-rhythm'!$B$1:$C$53,2,0),K138)</f>
        <v>semiquaver</v>
      </c>
      <c r="M138" s="5"/>
      <c r="N138" s="5"/>
      <c r="O138" t="str">
        <f>IF(RIGHT($O$1,1)="#",VLOOKUP(D138,'dict-pitch'!$A$1:$C$50,2,0),VLOOKUP(D138,'dict-pitch'!$A$1:$C$50,3,0))</f>
        <v>D3</v>
      </c>
      <c r="P138" t="b">
        <f>OR(EXACT(E138,O138),EXACT(E138,VLOOKUP(D138,'dict-pitch'!$A$1:$D$50,3,0)),EXACT(E138,VLOOKUP(D138,'dict-pitch'!$A$1:$D$50,4,0)))</f>
        <v>1</v>
      </c>
    </row>
    <row r="139" spans="1:16" x14ac:dyDescent="0.25">
      <c r="A139">
        <v>847</v>
      </c>
      <c r="B139" s="85">
        <v>1</v>
      </c>
      <c r="C139" s="1">
        <v>19</v>
      </c>
      <c r="D139" s="1">
        <v>51</v>
      </c>
      <c r="E139" s="1" t="s">
        <v>150</v>
      </c>
      <c r="F139" s="1">
        <v>2</v>
      </c>
      <c r="G139" s="1">
        <v>297</v>
      </c>
      <c r="H139" s="80">
        <f t="shared" si="5"/>
        <v>19.5625</v>
      </c>
      <c r="I139" s="80">
        <f t="shared" si="4"/>
        <v>6.25E-2</v>
      </c>
      <c r="J139" s="1">
        <v>1</v>
      </c>
      <c r="K139" s="1" t="str" cm="1">
        <f t="array" ref="K139">INDEX('dict-rhythm'!$A$1:$B$43,MATCH(TRUE,EXACT(J139,'dict-rhythm'!$A$1:$A$43),0),2)</f>
        <v>16</v>
      </c>
      <c r="L139" s="1" t="str">
        <f>_xlfn.IFNA(VLOOKUP(K139,'dict-rhythm'!$B$1:$C$53,2,0),K139)</f>
        <v>semiquaver</v>
      </c>
      <c r="M139" s="5"/>
      <c r="N139" s="5"/>
      <c r="O139" t="str">
        <f>IF(RIGHT($O$1,1)="#",VLOOKUP(D139,'dict-pitch'!$A$1:$C$50,2,0),VLOOKUP(D139,'dict-pitch'!$A$1:$C$50,3,0))</f>
        <v>D#3</v>
      </c>
      <c r="P139" t="b">
        <f>OR(EXACT(E139,O139),EXACT(E139,VLOOKUP(D139,'dict-pitch'!$A$1:$D$50,3,0)),EXACT(E139,VLOOKUP(D139,'dict-pitch'!$A$1:$D$50,4,0)))</f>
        <v>1</v>
      </c>
    </row>
    <row r="140" spans="1:16" x14ac:dyDescent="0.25">
      <c r="A140">
        <v>847</v>
      </c>
      <c r="B140" s="85">
        <v>1</v>
      </c>
      <c r="C140" s="1">
        <v>19</v>
      </c>
      <c r="D140" s="1">
        <v>53</v>
      </c>
      <c r="E140" s="1" t="s">
        <v>112</v>
      </c>
      <c r="F140" s="1">
        <v>2</v>
      </c>
      <c r="G140" s="1">
        <v>298</v>
      </c>
      <c r="H140" s="80">
        <f t="shared" si="5"/>
        <v>19.625</v>
      </c>
      <c r="I140" s="80">
        <f t="shared" si="4"/>
        <v>0.1875</v>
      </c>
      <c r="J140" s="1">
        <v>3</v>
      </c>
      <c r="K140" s="1" t="str" cm="1">
        <f t="array" ref="K140">INDEX('dict-rhythm'!$A$1:$B$43,MATCH(TRUE,EXACT(J140,'dict-rhythm'!$A$1:$A$43),0),2)</f>
        <v>8.</v>
      </c>
      <c r="L140" s="1" t="str">
        <f>_xlfn.IFNA(VLOOKUP(K140,'dict-rhythm'!$B$1:$C$53,2,0),K140)</f>
        <v>dotted quaver</v>
      </c>
      <c r="M140" s="5"/>
      <c r="N140" s="5"/>
      <c r="O140" t="str">
        <f>IF(RIGHT($O$1,1)="#",VLOOKUP(D140,'dict-pitch'!$A$1:$C$50,2,0),VLOOKUP(D140,'dict-pitch'!$A$1:$C$50,3,0))</f>
        <v>F3</v>
      </c>
      <c r="P140" t="b">
        <f>OR(EXACT(E140,O140),EXACT(E140,VLOOKUP(D140,'dict-pitch'!$A$1:$D$50,3,0)),EXACT(E140,VLOOKUP(D140,'dict-pitch'!$A$1:$D$50,4,0)))</f>
        <v>1</v>
      </c>
    </row>
    <row r="141" spans="1:16" x14ac:dyDescent="0.25">
      <c r="A141">
        <v>847</v>
      </c>
      <c r="B141" s="85">
        <v>1</v>
      </c>
      <c r="C141" s="1">
        <v>19</v>
      </c>
      <c r="D141" s="1">
        <v>47</v>
      </c>
      <c r="E141" s="1" t="s">
        <v>115</v>
      </c>
      <c r="F141" s="1">
        <v>-5</v>
      </c>
      <c r="G141" s="1">
        <v>301</v>
      </c>
      <c r="H141" s="80">
        <f t="shared" si="5"/>
        <v>19.8125</v>
      </c>
      <c r="I141" s="80">
        <f t="shared" si="4"/>
        <v>6.25E-2</v>
      </c>
      <c r="J141" s="1">
        <v>1</v>
      </c>
      <c r="K141" s="1" t="str" cm="1">
        <f t="array" ref="K141">INDEX('dict-rhythm'!$A$1:$B$43,MATCH(TRUE,EXACT(J141,'dict-rhythm'!$A$1:$A$43),0),2)</f>
        <v>16</v>
      </c>
      <c r="L141" s="1" t="str">
        <f>_xlfn.IFNA(VLOOKUP(K141,'dict-rhythm'!$B$1:$C$53,2,0),K141)</f>
        <v>semiquaver</v>
      </c>
      <c r="M141" s="5"/>
      <c r="N141" s="5"/>
      <c r="O141" t="str">
        <f>IF(RIGHT($O$1,1)="#",VLOOKUP(D141,'dict-pitch'!$A$1:$C$50,2,0),VLOOKUP(D141,'dict-pitch'!$A$1:$C$50,3,0))</f>
        <v>B2</v>
      </c>
      <c r="P141" t="b">
        <f>OR(EXACT(E141,O141),EXACT(E141,VLOOKUP(D141,'dict-pitch'!$A$1:$D$50,3,0)),EXACT(E141,VLOOKUP(D141,'dict-pitch'!$A$1:$D$50,4,0)))</f>
        <v>1</v>
      </c>
    </row>
    <row r="142" spans="1:16" x14ac:dyDescent="0.25">
      <c r="A142">
        <v>847</v>
      </c>
      <c r="B142" s="85">
        <v>1</v>
      </c>
      <c r="C142" s="1">
        <v>19</v>
      </c>
      <c r="D142" s="1">
        <v>48</v>
      </c>
      <c r="E142" s="1" t="s">
        <v>109</v>
      </c>
      <c r="F142" s="1">
        <v>2</v>
      </c>
      <c r="G142" s="1">
        <v>302</v>
      </c>
      <c r="H142" s="80">
        <f t="shared" si="5"/>
        <v>19.875</v>
      </c>
      <c r="I142" s="80">
        <f t="shared" si="4"/>
        <v>6.25E-2</v>
      </c>
      <c r="J142" s="1">
        <v>1</v>
      </c>
      <c r="K142" s="1" t="str" cm="1">
        <f t="array" ref="K142">INDEX('dict-rhythm'!$A$1:$B$43,MATCH(TRUE,EXACT(J142,'dict-rhythm'!$A$1:$A$43),0),2)</f>
        <v>16</v>
      </c>
      <c r="L142" s="1" t="str">
        <f>_xlfn.IFNA(VLOOKUP(K142,'dict-rhythm'!$B$1:$C$53,2,0),K142)</f>
        <v>semiquaver</v>
      </c>
      <c r="M142" s="5"/>
      <c r="N142" s="5"/>
      <c r="O142" t="str">
        <f>IF(RIGHT($O$1,1)="#",VLOOKUP(D142,'dict-pitch'!$A$1:$C$50,2,0),VLOOKUP(D142,'dict-pitch'!$A$1:$C$50,3,0))</f>
        <v>C3</v>
      </c>
      <c r="P142" t="b">
        <f>OR(EXACT(E142,O142),EXACT(E142,VLOOKUP(D142,'dict-pitch'!$A$1:$D$50,3,0)),EXACT(E142,VLOOKUP(D142,'dict-pitch'!$A$1:$D$50,4,0)))</f>
        <v>1</v>
      </c>
    </row>
    <row r="143" spans="1:16" x14ac:dyDescent="0.25">
      <c r="A143">
        <v>847</v>
      </c>
      <c r="B143" s="85">
        <v>1</v>
      </c>
      <c r="C143" s="1">
        <v>19</v>
      </c>
      <c r="D143" s="1">
        <v>50</v>
      </c>
      <c r="E143" s="1" t="s">
        <v>110</v>
      </c>
      <c r="F143" s="1">
        <v>2</v>
      </c>
      <c r="G143" s="1">
        <v>303</v>
      </c>
      <c r="H143" s="80">
        <f t="shared" si="5"/>
        <v>19.9375</v>
      </c>
      <c r="I143" s="80">
        <f t="shared" si="4"/>
        <v>6.25E-2</v>
      </c>
      <c r="J143" s="1">
        <v>1</v>
      </c>
      <c r="K143" s="1" t="str" cm="1">
        <f t="array" ref="K143">INDEX('dict-rhythm'!$A$1:$B$43,MATCH(TRUE,EXACT(J143,'dict-rhythm'!$A$1:$A$43),0),2)</f>
        <v>16</v>
      </c>
      <c r="L143" s="1" t="str">
        <f>_xlfn.IFNA(VLOOKUP(K143,'dict-rhythm'!$B$1:$C$53,2,0),K143)</f>
        <v>semiquaver</v>
      </c>
      <c r="M143" s="7"/>
      <c r="N143" s="7"/>
      <c r="O143" t="str">
        <f>IF(RIGHT($O$1,1)="#",VLOOKUP(D143,'dict-pitch'!$A$1:$C$50,2,0),VLOOKUP(D143,'dict-pitch'!$A$1:$C$50,3,0))</f>
        <v>D3</v>
      </c>
      <c r="P143" t="b">
        <f>OR(EXACT(E143,O143),EXACT(E143,VLOOKUP(D143,'dict-pitch'!$A$1:$D$50,3,0)),EXACT(E143,VLOOKUP(D143,'dict-pitch'!$A$1:$D$50,4,0)))</f>
        <v>1</v>
      </c>
    </row>
    <row r="144" spans="1:16" x14ac:dyDescent="0.25">
      <c r="A144">
        <v>847</v>
      </c>
      <c r="B144" s="85">
        <v>1</v>
      </c>
      <c r="C144" s="1">
        <v>20</v>
      </c>
      <c r="D144" s="1">
        <v>51</v>
      </c>
      <c r="E144" s="1" t="s">
        <v>150</v>
      </c>
      <c r="F144" s="1">
        <v>2</v>
      </c>
      <c r="G144" s="1">
        <v>304</v>
      </c>
      <c r="H144" s="80">
        <f t="shared" si="5"/>
        <v>20</v>
      </c>
      <c r="I144" s="80">
        <f t="shared" si="4"/>
        <v>0.125</v>
      </c>
      <c r="J144" s="1">
        <v>2</v>
      </c>
      <c r="K144" s="1" t="str" cm="1">
        <f t="array" ref="K144">INDEX('dict-rhythm'!$A$1:$B$43,MATCH(TRUE,EXACT(J144,'dict-rhythm'!$A$1:$A$43),0),2)</f>
        <v>8</v>
      </c>
      <c r="L144" s="1" t="str">
        <f>_xlfn.IFNA(VLOOKUP(K144,'dict-rhythm'!$B$1:$C$53,2,0),K144)</f>
        <v>quaver note</v>
      </c>
      <c r="M144" s="4"/>
      <c r="N144" s="4"/>
      <c r="O144" t="str">
        <f>IF(RIGHT($O$1,1)="#",VLOOKUP(D144,'dict-pitch'!$A$1:$C$50,2,0),VLOOKUP(D144,'dict-pitch'!$A$1:$C$50,3,0))</f>
        <v>D#3</v>
      </c>
      <c r="P144" t="b">
        <f>OR(EXACT(E144,O144),EXACT(E144,VLOOKUP(D144,'dict-pitch'!$A$1:$D$50,3,0)),EXACT(E144,VLOOKUP(D144,'dict-pitch'!$A$1:$D$50,4,0)))</f>
        <v>1</v>
      </c>
    </row>
    <row r="145" spans="1:16" x14ac:dyDescent="0.25">
      <c r="A145">
        <v>847</v>
      </c>
      <c r="B145" s="85">
        <v>1</v>
      </c>
      <c r="C145" s="1">
        <v>20</v>
      </c>
      <c r="D145" s="1">
        <v>0</v>
      </c>
      <c r="E145" s="1" t="s">
        <v>108</v>
      </c>
      <c r="F145" s="1">
        <v>0</v>
      </c>
      <c r="G145" s="1">
        <v>306</v>
      </c>
      <c r="H145" s="80">
        <f t="shared" si="5"/>
        <v>20.125</v>
      </c>
      <c r="I145" s="80">
        <f t="shared" si="4"/>
        <v>0.125</v>
      </c>
      <c r="J145" s="1">
        <v>2</v>
      </c>
      <c r="K145" s="1" t="str" cm="1">
        <f t="array" ref="K145">INDEX('dict-rhythm'!$A$1:$B$43,MATCH(TRUE,EXACT(J145,'dict-rhythm'!$A$1:$A$43),0),2)</f>
        <v>8</v>
      </c>
      <c r="L145" s="1" t="str">
        <f>_xlfn.IFNA(VLOOKUP(K145,'dict-rhythm'!$B$1:$C$53,2,0),K145)</f>
        <v>quaver note</v>
      </c>
      <c r="M145" s="5"/>
      <c r="N145" s="5"/>
      <c r="O145" t="str">
        <f>IF(RIGHT($O$1,1)="#",VLOOKUP(D145,'dict-pitch'!$A$1:$C$50,2,0),VLOOKUP(D145,'dict-pitch'!$A$1:$C$50,3,0))</f>
        <v>r</v>
      </c>
      <c r="P145" t="b">
        <f>OR(EXACT(E145,O145),EXACT(E145,VLOOKUP(D145,'dict-pitch'!$A$1:$D$50,3,0)),EXACT(E145,VLOOKUP(D145,'dict-pitch'!$A$1:$D$50,4,0)))</f>
        <v>1</v>
      </c>
    </row>
    <row r="146" spans="1:16" x14ac:dyDescent="0.25">
      <c r="A146">
        <v>847</v>
      </c>
      <c r="B146" s="85">
        <v>1</v>
      </c>
      <c r="C146" s="1">
        <v>20</v>
      </c>
      <c r="D146" s="1">
        <v>0</v>
      </c>
      <c r="E146" s="1" t="s">
        <v>108</v>
      </c>
      <c r="F146" s="1">
        <v>0</v>
      </c>
      <c r="G146" s="1">
        <v>308</v>
      </c>
      <c r="H146" s="80">
        <f t="shared" si="5"/>
        <v>20.25</v>
      </c>
      <c r="I146" s="80">
        <f t="shared" si="4"/>
        <v>0.125</v>
      </c>
      <c r="J146" s="1">
        <v>2</v>
      </c>
      <c r="K146" s="1" t="str" cm="1">
        <f t="array" ref="K146">INDEX('dict-rhythm'!$A$1:$B$43,MATCH(TRUE,EXACT(J146,'dict-rhythm'!$A$1:$A$43),0),2)</f>
        <v>8</v>
      </c>
      <c r="L146" s="1" t="str">
        <f>_xlfn.IFNA(VLOOKUP(K146,'dict-rhythm'!$B$1:$C$53,2,0),K146)</f>
        <v>quaver note</v>
      </c>
      <c r="M146" s="5"/>
      <c r="N146" s="5"/>
      <c r="O146" t="str">
        <f>IF(RIGHT($O$1,1)="#",VLOOKUP(D146,'dict-pitch'!$A$1:$C$50,2,0),VLOOKUP(D146,'dict-pitch'!$A$1:$C$50,3,0))</f>
        <v>r</v>
      </c>
      <c r="P146" t="b">
        <f>OR(EXACT(E146,O146),EXACT(E146,VLOOKUP(D146,'dict-pitch'!$A$1:$D$50,3,0)),EXACT(E146,VLOOKUP(D146,'dict-pitch'!$A$1:$D$50,4,0)))</f>
        <v>1</v>
      </c>
    </row>
    <row r="147" spans="1:16" x14ac:dyDescent="0.25">
      <c r="A147">
        <v>847</v>
      </c>
      <c r="B147" s="85">
        <v>1</v>
      </c>
      <c r="C147" s="1">
        <v>20</v>
      </c>
      <c r="D147" s="1">
        <v>52</v>
      </c>
      <c r="E147" s="1" t="s">
        <v>111</v>
      </c>
      <c r="F147" s="1">
        <v>1</v>
      </c>
      <c r="G147" s="1">
        <v>310</v>
      </c>
      <c r="H147" s="80">
        <f t="shared" si="5"/>
        <v>20.375</v>
      </c>
      <c r="I147" s="80">
        <f t="shared" si="4"/>
        <v>0.125</v>
      </c>
      <c r="J147" s="1">
        <v>2</v>
      </c>
      <c r="K147" s="1" t="str" cm="1">
        <f t="array" ref="K147">INDEX('dict-rhythm'!$A$1:$B$43,MATCH(TRUE,EXACT(J147,'dict-rhythm'!$A$1:$A$43),0),2)</f>
        <v>8</v>
      </c>
      <c r="L147" s="1" t="str">
        <f>_xlfn.IFNA(VLOOKUP(K147,'dict-rhythm'!$B$1:$C$53,2,0),K147)</f>
        <v>quaver note</v>
      </c>
      <c r="M147" s="5"/>
      <c r="N147" s="5"/>
      <c r="O147" t="str">
        <f>IF(RIGHT($O$1,1)="#",VLOOKUP(D147,'dict-pitch'!$A$1:$C$50,2,0),VLOOKUP(D147,'dict-pitch'!$A$1:$C$50,3,0))</f>
        <v>E3</v>
      </c>
      <c r="P147" t="b">
        <f>OR(EXACT(E147,O147),EXACT(E147,VLOOKUP(D147,'dict-pitch'!$A$1:$D$50,3,0)),EXACT(E147,VLOOKUP(D147,'dict-pitch'!$A$1:$D$50,4,0)))</f>
        <v>1</v>
      </c>
    </row>
    <row r="148" spans="1:16" x14ac:dyDescent="0.25">
      <c r="A148">
        <v>847</v>
      </c>
      <c r="B148" s="85">
        <v>1</v>
      </c>
      <c r="C148" s="1">
        <v>20</v>
      </c>
      <c r="D148" s="1">
        <v>53</v>
      </c>
      <c r="E148" s="1" t="s">
        <v>112</v>
      </c>
      <c r="F148" s="1">
        <v>2</v>
      </c>
      <c r="G148" s="1">
        <v>312</v>
      </c>
      <c r="H148" s="80">
        <f t="shared" si="5"/>
        <v>20.5</v>
      </c>
      <c r="I148" s="80">
        <f t="shared" si="4"/>
        <v>0.125</v>
      </c>
      <c r="J148" s="1">
        <v>2</v>
      </c>
      <c r="K148" s="1" t="str" cm="1">
        <f t="array" ref="K148">INDEX('dict-rhythm'!$A$1:$B$43,MATCH(TRUE,EXACT(J148,'dict-rhythm'!$A$1:$A$43),0),2)</f>
        <v>8</v>
      </c>
      <c r="L148" s="1" t="str">
        <f>_xlfn.IFNA(VLOOKUP(K148,'dict-rhythm'!$B$1:$C$53,2,0),K148)</f>
        <v>quaver note</v>
      </c>
      <c r="M148" s="5"/>
      <c r="N148" s="5"/>
      <c r="O148" t="str">
        <f>IF(RIGHT($O$1,1)="#",VLOOKUP(D148,'dict-pitch'!$A$1:$C$50,2,0),VLOOKUP(D148,'dict-pitch'!$A$1:$C$50,3,0))</f>
        <v>F3</v>
      </c>
      <c r="P148" t="b">
        <f>OR(EXACT(E148,O148),EXACT(E148,VLOOKUP(D148,'dict-pitch'!$A$1:$D$50,3,0)),EXACT(E148,VLOOKUP(D148,'dict-pitch'!$A$1:$D$50,4,0)))</f>
        <v>1</v>
      </c>
    </row>
    <row r="149" spans="1:16" x14ac:dyDescent="0.25">
      <c r="A149">
        <v>847</v>
      </c>
      <c r="B149" s="85">
        <v>1</v>
      </c>
      <c r="C149" s="1">
        <v>20</v>
      </c>
      <c r="D149" s="1">
        <v>41</v>
      </c>
      <c r="E149" s="1" t="s">
        <v>152</v>
      </c>
      <c r="F149" s="1">
        <v>-8</v>
      </c>
      <c r="G149" s="1">
        <v>314</v>
      </c>
      <c r="H149" s="80">
        <f t="shared" si="5"/>
        <v>20.625</v>
      </c>
      <c r="I149" s="80">
        <f t="shared" si="4"/>
        <v>0.125</v>
      </c>
      <c r="J149" s="1">
        <v>2</v>
      </c>
      <c r="K149" s="1" t="str" cm="1">
        <f t="array" ref="K149">INDEX('dict-rhythm'!$A$1:$B$43,MATCH(TRUE,EXACT(J149,'dict-rhythm'!$A$1:$A$43),0),2)</f>
        <v>8</v>
      </c>
      <c r="L149" s="1" t="str">
        <f>_xlfn.IFNA(VLOOKUP(K149,'dict-rhythm'!$B$1:$C$53,2,0),K149)</f>
        <v>quaver note</v>
      </c>
      <c r="M149" s="10" t="s">
        <v>9</v>
      </c>
      <c r="N149" s="10"/>
      <c r="O149" t="str">
        <f>IF(RIGHT($O$1,1)="#",VLOOKUP(D149,'dict-pitch'!$A$1:$C$50,2,0),VLOOKUP(D149,'dict-pitch'!$A$1:$C$50,3,0))</f>
        <v>F2</v>
      </c>
      <c r="P149" t="b">
        <f>OR(EXACT(E149,O149),EXACT(E149,VLOOKUP(D149,'dict-pitch'!$A$1:$D$50,3,0)),EXACT(E149,VLOOKUP(D149,'dict-pitch'!$A$1:$D$50,4,0)))</f>
        <v>1</v>
      </c>
    </row>
    <row r="150" spans="1:16" x14ac:dyDescent="0.25">
      <c r="A150">
        <v>847</v>
      </c>
      <c r="B150" s="85">
        <v>1</v>
      </c>
      <c r="C150" s="1">
        <v>20</v>
      </c>
      <c r="D150" s="1">
        <v>39</v>
      </c>
      <c r="E150" s="1" t="s">
        <v>153</v>
      </c>
      <c r="F150" s="1">
        <v>-2</v>
      </c>
      <c r="G150" s="1">
        <v>316</v>
      </c>
      <c r="H150" s="80">
        <f t="shared" si="5"/>
        <v>20.75</v>
      </c>
      <c r="I150" s="80">
        <f t="shared" si="4"/>
        <v>0.125</v>
      </c>
      <c r="J150" s="1">
        <v>2</v>
      </c>
      <c r="K150" s="1" t="str" cm="1">
        <f t="array" ref="K150">INDEX('dict-rhythm'!$A$1:$B$43,MATCH(TRUE,EXACT(J150,'dict-rhythm'!$A$1:$A$43),0),2)</f>
        <v>8</v>
      </c>
      <c r="L150" s="1" t="str">
        <f>_xlfn.IFNA(VLOOKUP(K150,'dict-rhythm'!$B$1:$C$53,2,0),K150)</f>
        <v>quaver note</v>
      </c>
      <c r="M150" s="10" t="s">
        <v>9</v>
      </c>
      <c r="N150" s="10"/>
      <c r="O150" t="str">
        <f>IF(RIGHT($O$1,1)="#",VLOOKUP(D150,'dict-pitch'!$A$1:$C$50,2,0),VLOOKUP(D150,'dict-pitch'!$A$1:$C$50,3,0))</f>
        <v>D#2</v>
      </c>
      <c r="P150" t="b">
        <f>OR(EXACT(E150,O150),EXACT(E150,VLOOKUP(D150,'dict-pitch'!$A$1:$D$50,3,0)),EXACT(E150,VLOOKUP(D150,'dict-pitch'!$A$1:$D$50,4,0)))</f>
        <v>1</v>
      </c>
    </row>
    <row r="151" spans="1:16" x14ac:dyDescent="0.25">
      <c r="A151">
        <v>847</v>
      </c>
      <c r="B151" s="85">
        <v>1</v>
      </c>
      <c r="C151" s="1">
        <v>20</v>
      </c>
      <c r="D151" s="1">
        <v>38</v>
      </c>
      <c r="E151" s="1" t="s">
        <v>155</v>
      </c>
      <c r="F151" s="1">
        <v>-2</v>
      </c>
      <c r="G151" s="1">
        <v>318</v>
      </c>
      <c r="H151" s="80">
        <f t="shared" si="5"/>
        <v>20.875</v>
      </c>
      <c r="I151" s="80">
        <f t="shared" si="4"/>
        <v>0.125</v>
      </c>
      <c r="J151" s="1">
        <v>2</v>
      </c>
      <c r="K151" s="1" t="str" cm="1">
        <f t="array" ref="K151">INDEX('dict-rhythm'!$A$1:$B$43,MATCH(TRUE,EXACT(J151,'dict-rhythm'!$A$1:$A$43),0),2)</f>
        <v>8</v>
      </c>
      <c r="L151" s="1" t="str">
        <f>_xlfn.IFNA(VLOOKUP(K151,'dict-rhythm'!$B$1:$C$53,2,0),K151)</f>
        <v>quaver note</v>
      </c>
      <c r="M151" s="10" t="s">
        <v>9</v>
      </c>
      <c r="N151" s="10"/>
      <c r="O151" t="str">
        <f>IF(RIGHT($O$1,1)="#",VLOOKUP(D151,'dict-pitch'!$A$1:$C$50,2,0),VLOOKUP(D151,'dict-pitch'!$A$1:$C$50,3,0))</f>
        <v>D2</v>
      </c>
      <c r="P151" t="b">
        <f>OR(EXACT(E151,O151),EXACT(E151,VLOOKUP(D151,'dict-pitch'!$A$1:$D$50,3,0)),EXACT(E151,VLOOKUP(D151,'dict-pitch'!$A$1:$D$50,4,0)))</f>
        <v>1</v>
      </c>
    </row>
    <row r="152" spans="1:16" x14ac:dyDescent="0.25">
      <c r="A152">
        <v>847</v>
      </c>
      <c r="B152" s="85">
        <v>1</v>
      </c>
      <c r="C152" s="1">
        <v>21</v>
      </c>
      <c r="D152" s="1">
        <v>0</v>
      </c>
      <c r="E152" s="1" t="s">
        <v>108</v>
      </c>
      <c r="F152" s="1">
        <v>0</v>
      </c>
      <c r="G152" s="1">
        <v>320</v>
      </c>
      <c r="H152" s="80">
        <f t="shared" si="5"/>
        <v>21</v>
      </c>
      <c r="I152" s="80">
        <f t="shared" si="4"/>
        <v>0.125</v>
      </c>
      <c r="J152" s="1">
        <v>2</v>
      </c>
      <c r="K152" s="1" t="str" cm="1">
        <f t="array" ref="K152">INDEX('dict-rhythm'!$A$1:$B$43,MATCH(TRUE,EXACT(J152,'dict-rhythm'!$A$1:$A$43),0),2)</f>
        <v>8</v>
      </c>
      <c r="L152" s="1" t="str">
        <f>_xlfn.IFNA(VLOOKUP(K152,'dict-rhythm'!$B$1:$C$53,2,0),K152)</f>
        <v>quaver note</v>
      </c>
      <c r="M152" s="10" t="s">
        <v>9</v>
      </c>
      <c r="N152" s="10"/>
      <c r="O152" t="str">
        <f>IF(RIGHT($O$1,1)="#",VLOOKUP(D152,'dict-pitch'!$A$1:$C$50,2,0),VLOOKUP(D152,'dict-pitch'!$A$1:$C$50,3,0))</f>
        <v>r</v>
      </c>
      <c r="P152" t="b">
        <f>OR(EXACT(E152,O152),EXACT(E152,VLOOKUP(D152,'dict-pitch'!$A$1:$D$50,3,0)),EXACT(E152,VLOOKUP(D152,'dict-pitch'!$A$1:$D$50,4,0)))</f>
        <v>1</v>
      </c>
    </row>
    <row r="153" spans="1:16" x14ac:dyDescent="0.25">
      <c r="A153">
        <v>847</v>
      </c>
      <c r="B153" s="85">
        <v>1</v>
      </c>
      <c r="C153" s="1">
        <v>21</v>
      </c>
      <c r="D153" s="1">
        <v>44</v>
      </c>
      <c r="E153" s="1" t="s">
        <v>151</v>
      </c>
      <c r="F153" s="1">
        <v>5</v>
      </c>
      <c r="G153" s="1">
        <v>322</v>
      </c>
      <c r="H153" s="80">
        <f t="shared" si="5"/>
        <v>21.125</v>
      </c>
      <c r="I153" s="80">
        <f t="shared" si="4"/>
        <v>0.125</v>
      </c>
      <c r="J153" s="1">
        <v>2</v>
      </c>
      <c r="K153" s="1" t="str" cm="1">
        <f t="array" ref="K153">INDEX('dict-rhythm'!$A$1:$B$43,MATCH(TRUE,EXACT(J153,'dict-rhythm'!$A$1:$A$43),0),2)</f>
        <v>8</v>
      </c>
      <c r="L153" s="1" t="str">
        <f>_xlfn.IFNA(VLOOKUP(K153,'dict-rhythm'!$B$1:$C$53,2,0),K153)</f>
        <v>quaver note</v>
      </c>
      <c r="M153" s="10" t="s">
        <v>9</v>
      </c>
      <c r="N153" s="10"/>
      <c r="O153" t="str">
        <f>IF(RIGHT($O$1,1)="#",VLOOKUP(D153,'dict-pitch'!$A$1:$C$50,2,0),VLOOKUP(D153,'dict-pitch'!$A$1:$C$50,3,0))</f>
        <v>G#2</v>
      </c>
      <c r="P153" t="b">
        <f>OR(EXACT(E153,O153),EXACT(E153,VLOOKUP(D153,'dict-pitch'!$A$1:$D$50,3,0)),EXACT(E153,VLOOKUP(D153,'dict-pitch'!$A$1:$D$50,4,0)))</f>
        <v>1</v>
      </c>
    </row>
    <row r="154" spans="1:16" x14ac:dyDescent="0.25">
      <c r="A154">
        <v>847</v>
      </c>
      <c r="B154" s="85">
        <v>1</v>
      </c>
      <c r="C154" s="1">
        <v>21</v>
      </c>
      <c r="D154" s="1">
        <v>43</v>
      </c>
      <c r="E154" s="1" t="s">
        <v>123</v>
      </c>
      <c r="F154" s="1">
        <v>-2</v>
      </c>
      <c r="G154" s="1">
        <v>324</v>
      </c>
      <c r="H154" s="80">
        <f t="shared" si="5"/>
        <v>21.25</v>
      </c>
      <c r="I154" s="80">
        <f t="shared" si="4"/>
        <v>0.125</v>
      </c>
      <c r="J154" s="1">
        <v>2</v>
      </c>
      <c r="K154" s="1" t="str" cm="1">
        <f t="array" ref="K154">INDEX('dict-rhythm'!$A$1:$B$43,MATCH(TRUE,EXACT(J154,'dict-rhythm'!$A$1:$A$43),0),2)</f>
        <v>8</v>
      </c>
      <c r="L154" s="1" t="str">
        <f>_xlfn.IFNA(VLOOKUP(K154,'dict-rhythm'!$B$1:$C$53,2,0),K154)</f>
        <v>quaver note</v>
      </c>
      <c r="M154" s="10" t="s">
        <v>9</v>
      </c>
      <c r="N154" s="10"/>
      <c r="O154" t="str">
        <f>IF(RIGHT($O$1,1)="#",VLOOKUP(D154,'dict-pitch'!$A$1:$C$50,2,0),VLOOKUP(D154,'dict-pitch'!$A$1:$C$50,3,0))</f>
        <v>G2</v>
      </c>
      <c r="P154" t="b">
        <f>OR(EXACT(E154,O154),EXACT(E154,VLOOKUP(D154,'dict-pitch'!$A$1:$D$50,3,0)),EXACT(E154,VLOOKUP(D154,'dict-pitch'!$A$1:$D$50,4,0)))</f>
        <v>1</v>
      </c>
    </row>
    <row r="155" spans="1:16" x14ac:dyDescent="0.25">
      <c r="A155">
        <v>847</v>
      </c>
      <c r="B155" s="85">
        <v>1</v>
      </c>
      <c r="C155" s="1">
        <v>21</v>
      </c>
      <c r="D155" s="1">
        <v>41</v>
      </c>
      <c r="E155" s="1" t="s">
        <v>152</v>
      </c>
      <c r="F155" s="1">
        <v>-2</v>
      </c>
      <c r="G155" s="1">
        <v>326</v>
      </c>
      <c r="H155" s="80">
        <f t="shared" si="5"/>
        <v>21.375</v>
      </c>
      <c r="I155" s="80">
        <f t="shared" si="4"/>
        <v>0.125</v>
      </c>
      <c r="J155" s="1">
        <v>2</v>
      </c>
      <c r="K155" s="1" t="str" cm="1">
        <f t="array" ref="K155">INDEX('dict-rhythm'!$A$1:$B$43,MATCH(TRUE,EXACT(J155,'dict-rhythm'!$A$1:$A$43),0),2)</f>
        <v>8</v>
      </c>
      <c r="L155" s="1" t="str">
        <f>_xlfn.IFNA(VLOOKUP(K155,'dict-rhythm'!$B$1:$C$53,2,0),K155)</f>
        <v>quaver note</v>
      </c>
      <c r="M155" s="10" t="s">
        <v>9</v>
      </c>
      <c r="N155" s="10"/>
      <c r="O155" t="str">
        <f>IF(RIGHT($O$1,1)="#",VLOOKUP(D155,'dict-pitch'!$A$1:$C$50,2,0),VLOOKUP(D155,'dict-pitch'!$A$1:$C$50,3,0))</f>
        <v>F2</v>
      </c>
      <c r="P155" t="b">
        <f>OR(EXACT(E155,O155),EXACT(E155,VLOOKUP(D155,'dict-pitch'!$A$1:$D$50,3,0)),EXACT(E155,VLOOKUP(D155,'dict-pitch'!$A$1:$D$50,4,0)))</f>
        <v>1</v>
      </c>
    </row>
    <row r="156" spans="1:16" x14ac:dyDescent="0.25">
      <c r="A156">
        <v>847</v>
      </c>
      <c r="B156" s="85">
        <v>1</v>
      </c>
      <c r="C156" s="1">
        <v>21</v>
      </c>
      <c r="D156" s="1">
        <v>43</v>
      </c>
      <c r="E156" s="1" t="s">
        <v>123</v>
      </c>
      <c r="F156" s="1">
        <v>2</v>
      </c>
      <c r="G156" s="1">
        <v>328</v>
      </c>
      <c r="H156" s="80">
        <f t="shared" si="5"/>
        <v>21.5</v>
      </c>
      <c r="I156" s="80">
        <f t="shared" si="4"/>
        <v>0.125</v>
      </c>
      <c r="J156" s="1">
        <v>2</v>
      </c>
      <c r="K156" s="1" t="str" cm="1">
        <f t="array" ref="K156">INDEX('dict-rhythm'!$A$1:$B$43,MATCH(TRUE,EXACT(J156,'dict-rhythm'!$A$1:$A$43),0),2)</f>
        <v>8</v>
      </c>
      <c r="L156" s="1" t="str">
        <f>_xlfn.IFNA(VLOOKUP(K156,'dict-rhythm'!$B$1:$C$53,2,0),K156)</f>
        <v>quaver note</v>
      </c>
      <c r="M156" s="10" t="s">
        <v>9</v>
      </c>
      <c r="N156" s="10"/>
      <c r="O156" t="str">
        <f>IF(RIGHT($O$1,1)="#",VLOOKUP(D156,'dict-pitch'!$A$1:$C$50,2,0),VLOOKUP(D156,'dict-pitch'!$A$1:$C$50,3,0))</f>
        <v>G2</v>
      </c>
      <c r="P156" t="b">
        <f>OR(EXACT(E156,O156),EXACT(E156,VLOOKUP(D156,'dict-pitch'!$A$1:$D$50,3,0)),EXACT(E156,VLOOKUP(D156,'dict-pitch'!$A$1:$D$50,4,0)))</f>
        <v>1</v>
      </c>
    </row>
    <row r="157" spans="1:16" x14ac:dyDescent="0.25">
      <c r="A157">
        <v>847</v>
      </c>
      <c r="B157" s="85">
        <v>1</v>
      </c>
      <c r="C157" s="1">
        <v>21</v>
      </c>
      <c r="D157" s="1">
        <v>41</v>
      </c>
      <c r="E157" s="1" t="s">
        <v>152</v>
      </c>
      <c r="F157" s="1">
        <v>-2</v>
      </c>
      <c r="G157" s="1">
        <v>330</v>
      </c>
      <c r="H157" s="80">
        <f t="shared" si="5"/>
        <v>21.625</v>
      </c>
      <c r="I157" s="80">
        <f t="shared" si="4"/>
        <v>6.25E-2</v>
      </c>
      <c r="J157" s="1">
        <v>1</v>
      </c>
      <c r="K157" s="1" t="str" cm="1">
        <f t="array" ref="K157">INDEX('dict-rhythm'!$A$1:$B$43,MATCH(TRUE,EXACT(J157,'dict-rhythm'!$A$1:$A$43),0),2)</f>
        <v>16</v>
      </c>
      <c r="L157" s="1" t="str">
        <f>_xlfn.IFNA(VLOOKUP(K157,'dict-rhythm'!$B$1:$C$53,2,0),K157)</f>
        <v>semiquaver</v>
      </c>
      <c r="M157" s="10" t="s">
        <v>9</v>
      </c>
      <c r="N157" s="10"/>
      <c r="O157" t="str">
        <f>IF(RIGHT($O$1,1)="#",VLOOKUP(D157,'dict-pitch'!$A$1:$C$50,2,0),VLOOKUP(D157,'dict-pitch'!$A$1:$C$50,3,0))</f>
        <v>F2</v>
      </c>
      <c r="P157" t="b">
        <f>OR(EXACT(E157,O157),EXACT(E157,VLOOKUP(D157,'dict-pitch'!$A$1:$D$50,3,0)),EXACT(E157,VLOOKUP(D157,'dict-pitch'!$A$1:$D$50,4,0)))</f>
        <v>1</v>
      </c>
    </row>
    <row r="158" spans="1:16" x14ac:dyDescent="0.25">
      <c r="A158">
        <v>847</v>
      </c>
      <c r="B158" s="85">
        <v>1</v>
      </c>
      <c r="C158" s="1">
        <v>21</v>
      </c>
      <c r="D158" s="1">
        <v>39</v>
      </c>
      <c r="E158" s="1" t="s">
        <v>153</v>
      </c>
      <c r="F158" s="1">
        <v>-2</v>
      </c>
      <c r="G158" s="1">
        <v>331</v>
      </c>
      <c r="H158" s="80">
        <f t="shared" si="5"/>
        <v>21.6875</v>
      </c>
      <c r="I158" s="80">
        <f t="shared" si="4"/>
        <v>6.25E-2</v>
      </c>
      <c r="J158" s="1">
        <v>1</v>
      </c>
      <c r="K158" s="1" t="str" cm="1">
        <f t="array" ref="K158">INDEX('dict-rhythm'!$A$1:$B$43,MATCH(TRUE,EXACT(J158,'dict-rhythm'!$A$1:$A$43),0),2)</f>
        <v>16</v>
      </c>
      <c r="L158" s="1" t="str">
        <f>_xlfn.IFNA(VLOOKUP(K158,'dict-rhythm'!$B$1:$C$53,2,0),K158)</f>
        <v>semiquaver</v>
      </c>
      <c r="M158" s="10" t="s">
        <v>9</v>
      </c>
      <c r="N158" s="10"/>
      <c r="O158" t="str">
        <f>IF(RIGHT($O$1,1)="#",VLOOKUP(D158,'dict-pitch'!$A$1:$C$50,2,0),VLOOKUP(D158,'dict-pitch'!$A$1:$C$50,3,0))</f>
        <v>D#2</v>
      </c>
      <c r="P158" t="b">
        <f>OR(EXACT(E158,O158),EXACT(E158,VLOOKUP(D158,'dict-pitch'!$A$1:$D$50,3,0)),EXACT(E158,VLOOKUP(D158,'dict-pitch'!$A$1:$D$50,4,0)))</f>
        <v>1</v>
      </c>
    </row>
    <row r="159" spans="1:16" x14ac:dyDescent="0.25">
      <c r="A159">
        <v>847</v>
      </c>
      <c r="B159" s="85">
        <v>1</v>
      </c>
      <c r="C159" s="1">
        <v>21</v>
      </c>
      <c r="D159" s="1">
        <v>41</v>
      </c>
      <c r="E159" s="1" t="s">
        <v>152</v>
      </c>
      <c r="F159" s="1">
        <v>2</v>
      </c>
      <c r="G159" s="1">
        <v>332</v>
      </c>
      <c r="H159" s="80">
        <f t="shared" si="5"/>
        <v>21.75</v>
      </c>
      <c r="I159" s="80">
        <f t="shared" si="4"/>
        <v>0.125</v>
      </c>
      <c r="J159" s="1">
        <v>2</v>
      </c>
      <c r="K159" s="1" t="str" cm="1">
        <f t="array" ref="K159">INDEX('dict-rhythm'!$A$1:$B$43,MATCH(TRUE,EXACT(J159,'dict-rhythm'!$A$1:$A$43),0),2)</f>
        <v>8</v>
      </c>
      <c r="L159" s="1" t="str">
        <f>_xlfn.IFNA(VLOOKUP(K159,'dict-rhythm'!$B$1:$C$53,2,0),K159)</f>
        <v>quaver note</v>
      </c>
      <c r="M159" s="10" t="s">
        <v>9</v>
      </c>
      <c r="N159" s="10"/>
      <c r="O159" t="str">
        <f>IF(RIGHT($O$1,1)="#",VLOOKUP(D159,'dict-pitch'!$A$1:$C$50,2,0),VLOOKUP(D159,'dict-pitch'!$A$1:$C$50,3,0))</f>
        <v>F2</v>
      </c>
      <c r="P159" t="b">
        <f>OR(EXACT(E159,O159),EXACT(E159,VLOOKUP(D159,'dict-pitch'!$A$1:$D$50,3,0)),EXACT(E159,VLOOKUP(D159,'dict-pitch'!$A$1:$D$50,4,0)))</f>
        <v>1</v>
      </c>
    </row>
    <row r="160" spans="1:16" x14ac:dyDescent="0.25">
      <c r="A160">
        <v>847</v>
      </c>
      <c r="B160" s="85">
        <v>1</v>
      </c>
      <c r="C160" s="1">
        <v>21</v>
      </c>
      <c r="D160" s="1">
        <v>43</v>
      </c>
      <c r="E160" s="1" t="s">
        <v>123</v>
      </c>
      <c r="F160" s="1">
        <v>2</v>
      </c>
      <c r="G160" s="1">
        <v>334</v>
      </c>
      <c r="H160" s="80">
        <f t="shared" si="5"/>
        <v>21.875</v>
      </c>
      <c r="I160" s="80">
        <f t="shared" si="4"/>
        <v>0.125</v>
      </c>
      <c r="J160" s="1">
        <v>2</v>
      </c>
      <c r="K160" s="1" t="str" cm="1">
        <f t="array" ref="K160">INDEX('dict-rhythm'!$A$1:$B$43,MATCH(TRUE,EXACT(J160,'dict-rhythm'!$A$1:$A$43),0),2)</f>
        <v>8</v>
      </c>
      <c r="L160" s="1" t="str">
        <f>_xlfn.IFNA(VLOOKUP(K160,'dict-rhythm'!$B$1:$C$53,2,0),K160)</f>
        <v>quaver note</v>
      </c>
      <c r="M160" s="10" t="s">
        <v>9</v>
      </c>
      <c r="N160" s="10"/>
      <c r="O160" t="str">
        <f>IF(RIGHT($O$1,1)="#",VLOOKUP(D160,'dict-pitch'!$A$1:$C$50,2,0),VLOOKUP(D160,'dict-pitch'!$A$1:$C$50,3,0))</f>
        <v>G2</v>
      </c>
      <c r="P160" t="b">
        <f>OR(EXACT(E160,O160),EXACT(E160,VLOOKUP(D160,'dict-pitch'!$A$1:$D$50,3,0)),EXACT(E160,VLOOKUP(D160,'dict-pitch'!$A$1:$D$50,4,0)))</f>
        <v>1</v>
      </c>
    </row>
    <row r="161" spans="1:16" x14ac:dyDescent="0.25">
      <c r="A161">
        <v>847</v>
      </c>
      <c r="B161" s="85">
        <v>1</v>
      </c>
      <c r="C161" s="1">
        <v>22</v>
      </c>
      <c r="D161" s="1">
        <v>48</v>
      </c>
      <c r="E161" s="1" t="s">
        <v>109</v>
      </c>
      <c r="F161" s="1">
        <v>4</v>
      </c>
      <c r="G161" s="1">
        <v>336</v>
      </c>
      <c r="H161" s="80">
        <f t="shared" si="5"/>
        <v>22</v>
      </c>
      <c r="I161" s="80">
        <f t="shared" si="4"/>
        <v>6.25E-2</v>
      </c>
      <c r="J161" s="1">
        <v>1</v>
      </c>
      <c r="K161" s="1" t="str" cm="1">
        <f t="array" ref="K161">INDEX('dict-rhythm'!$A$1:$B$43,MATCH(TRUE,EXACT(J161,'dict-rhythm'!$A$1:$A$43),0),2)</f>
        <v>16</v>
      </c>
      <c r="L161" s="1" t="str">
        <f>_xlfn.IFNA(VLOOKUP(K161,'dict-rhythm'!$B$1:$C$53,2,0),K161)</f>
        <v>semiquaver</v>
      </c>
      <c r="M161" s="10" t="s">
        <v>9</v>
      </c>
      <c r="N161" s="10"/>
      <c r="O161" t="str">
        <f>IF(RIGHT($O$1,1)="#",VLOOKUP(D161,'dict-pitch'!$A$1:$C$50,2,0),VLOOKUP(D161,'dict-pitch'!$A$1:$C$50,3,0))</f>
        <v>C3</v>
      </c>
      <c r="P161" t="b">
        <f>OR(EXACT(E161,O161),EXACT(E161,VLOOKUP(D161,'dict-pitch'!$A$1:$D$50,3,0)),EXACT(E161,VLOOKUP(D161,'dict-pitch'!$A$1:$D$50,4,0)))</f>
        <v>1</v>
      </c>
    </row>
    <row r="162" spans="1:16" x14ac:dyDescent="0.25">
      <c r="A162">
        <v>847</v>
      </c>
      <c r="B162" s="85">
        <v>1</v>
      </c>
      <c r="C162" s="1">
        <v>22</v>
      </c>
      <c r="D162" s="1">
        <v>50</v>
      </c>
      <c r="E162" s="1" t="s">
        <v>110</v>
      </c>
      <c r="F162" s="1">
        <v>2</v>
      </c>
      <c r="G162" s="1">
        <v>337</v>
      </c>
      <c r="H162" s="80">
        <f t="shared" si="5"/>
        <v>22.0625</v>
      </c>
      <c r="I162" s="80">
        <f t="shared" si="4"/>
        <v>6.25E-2</v>
      </c>
      <c r="J162" s="1">
        <v>1</v>
      </c>
      <c r="K162" s="1" t="str" cm="1">
        <f t="array" ref="K162">INDEX('dict-rhythm'!$A$1:$B$43,MATCH(TRUE,EXACT(J162,'dict-rhythm'!$A$1:$A$43),0),2)</f>
        <v>16</v>
      </c>
      <c r="L162" s="1" t="str">
        <f>_xlfn.IFNA(VLOOKUP(K162,'dict-rhythm'!$B$1:$C$53,2,0),K162)</f>
        <v>semiquaver</v>
      </c>
      <c r="M162" s="5"/>
      <c r="N162" s="5"/>
      <c r="O162" t="str">
        <f>IF(RIGHT($O$1,1)="#",VLOOKUP(D162,'dict-pitch'!$A$1:$C$50,2,0),VLOOKUP(D162,'dict-pitch'!$A$1:$C$50,3,0))</f>
        <v>D3</v>
      </c>
      <c r="P162" t="b">
        <f>OR(EXACT(E162,O162),EXACT(E162,VLOOKUP(D162,'dict-pitch'!$A$1:$D$50,3,0)),EXACT(E162,VLOOKUP(D162,'dict-pitch'!$A$1:$D$50,4,0)))</f>
        <v>1</v>
      </c>
    </row>
    <row r="163" spans="1:16" x14ac:dyDescent="0.25">
      <c r="A163">
        <v>847</v>
      </c>
      <c r="B163" s="85">
        <v>1</v>
      </c>
      <c r="C163" s="1">
        <v>22</v>
      </c>
      <c r="D163" s="1">
        <v>51</v>
      </c>
      <c r="E163" s="1" t="s">
        <v>150</v>
      </c>
      <c r="F163" s="1">
        <v>2</v>
      </c>
      <c r="G163" s="1">
        <v>338</v>
      </c>
      <c r="H163" s="80">
        <f t="shared" si="5"/>
        <v>22.125</v>
      </c>
      <c r="I163" s="80">
        <f t="shared" si="4"/>
        <v>6.25E-2</v>
      </c>
      <c r="J163" s="1">
        <v>1</v>
      </c>
      <c r="K163" s="1" t="str" cm="1">
        <f t="array" ref="K163">INDEX('dict-rhythm'!$A$1:$B$43,MATCH(TRUE,EXACT(J163,'dict-rhythm'!$A$1:$A$43),0),2)</f>
        <v>16</v>
      </c>
      <c r="L163" s="1" t="str">
        <f>_xlfn.IFNA(VLOOKUP(K163,'dict-rhythm'!$B$1:$C$53,2,0),K163)</f>
        <v>semiquaver</v>
      </c>
      <c r="M163" s="5"/>
      <c r="N163" s="5"/>
      <c r="O163" t="str">
        <f>IF(RIGHT($O$1,1)="#",VLOOKUP(D163,'dict-pitch'!$A$1:$C$50,2,0),VLOOKUP(D163,'dict-pitch'!$A$1:$C$50,3,0))</f>
        <v>D#3</v>
      </c>
      <c r="P163" t="b">
        <f>OR(EXACT(E163,O163),EXACT(E163,VLOOKUP(D163,'dict-pitch'!$A$1:$D$50,3,0)),EXACT(E163,VLOOKUP(D163,'dict-pitch'!$A$1:$D$50,4,0)))</f>
        <v>1</v>
      </c>
    </row>
    <row r="164" spans="1:16" x14ac:dyDescent="0.25">
      <c r="A164">
        <v>847</v>
      </c>
      <c r="B164" s="85">
        <v>1</v>
      </c>
      <c r="C164" s="1">
        <v>22</v>
      </c>
      <c r="D164" s="1">
        <v>50</v>
      </c>
      <c r="E164" s="1" t="s">
        <v>110</v>
      </c>
      <c r="F164" s="1">
        <v>-2</v>
      </c>
      <c r="G164" s="1">
        <v>339</v>
      </c>
      <c r="H164" s="80">
        <f t="shared" si="5"/>
        <v>22.1875</v>
      </c>
      <c r="I164" s="80">
        <f t="shared" si="4"/>
        <v>6.25E-2</v>
      </c>
      <c r="J164" s="1">
        <v>1</v>
      </c>
      <c r="K164" s="1" t="str" cm="1">
        <f t="array" ref="K164">INDEX('dict-rhythm'!$A$1:$B$43,MATCH(TRUE,EXACT(J164,'dict-rhythm'!$A$1:$A$43),0),2)</f>
        <v>16</v>
      </c>
      <c r="L164" s="1" t="str">
        <f>_xlfn.IFNA(VLOOKUP(K164,'dict-rhythm'!$B$1:$C$53,2,0),K164)</f>
        <v>semiquaver</v>
      </c>
      <c r="M164" s="5"/>
      <c r="N164" s="5"/>
      <c r="O164" t="str">
        <f>IF(RIGHT($O$1,1)="#",VLOOKUP(D164,'dict-pitch'!$A$1:$C$50,2,0),VLOOKUP(D164,'dict-pitch'!$A$1:$C$50,3,0))</f>
        <v>D3</v>
      </c>
      <c r="P164" t="b">
        <f>OR(EXACT(E164,O164),EXACT(E164,VLOOKUP(D164,'dict-pitch'!$A$1:$D$50,3,0)),EXACT(E164,VLOOKUP(D164,'dict-pitch'!$A$1:$D$50,4,0)))</f>
        <v>1</v>
      </c>
    </row>
    <row r="165" spans="1:16" x14ac:dyDescent="0.25">
      <c r="A165">
        <v>847</v>
      </c>
      <c r="B165" s="85">
        <v>1</v>
      </c>
      <c r="C165" s="1">
        <v>22</v>
      </c>
      <c r="D165" s="1">
        <v>48</v>
      </c>
      <c r="E165" s="1" t="s">
        <v>109</v>
      </c>
      <c r="F165" s="1">
        <v>-2</v>
      </c>
      <c r="G165" s="1">
        <v>340</v>
      </c>
      <c r="H165" s="80">
        <f t="shared" si="5"/>
        <v>22.25</v>
      </c>
      <c r="I165" s="80">
        <f t="shared" si="4"/>
        <v>6.25E-2</v>
      </c>
      <c r="J165" s="1">
        <v>1</v>
      </c>
      <c r="K165" s="1" t="str" cm="1">
        <f t="array" ref="K165">INDEX('dict-rhythm'!$A$1:$B$43,MATCH(TRUE,EXACT(J165,'dict-rhythm'!$A$1:$A$43),0),2)</f>
        <v>16</v>
      </c>
      <c r="L165" s="1" t="str">
        <f>_xlfn.IFNA(VLOOKUP(K165,'dict-rhythm'!$B$1:$C$53,2,0),K165)</f>
        <v>semiquaver</v>
      </c>
      <c r="M165" s="5"/>
      <c r="N165" s="5"/>
      <c r="O165" t="str">
        <f>IF(RIGHT($O$1,1)="#",VLOOKUP(D165,'dict-pitch'!$A$1:$C$50,2,0),VLOOKUP(D165,'dict-pitch'!$A$1:$C$50,3,0))</f>
        <v>C3</v>
      </c>
      <c r="P165" t="b">
        <f>OR(EXACT(E165,O165),EXACT(E165,VLOOKUP(D165,'dict-pitch'!$A$1:$D$50,3,0)),EXACT(E165,VLOOKUP(D165,'dict-pitch'!$A$1:$D$50,4,0)))</f>
        <v>1</v>
      </c>
    </row>
    <row r="166" spans="1:16" x14ac:dyDescent="0.25">
      <c r="A166">
        <v>847</v>
      </c>
      <c r="B166" s="85">
        <v>1</v>
      </c>
      <c r="C166" s="1">
        <v>22</v>
      </c>
      <c r="D166" s="1">
        <v>46</v>
      </c>
      <c r="E166" s="1" t="s">
        <v>124</v>
      </c>
      <c r="F166" s="1">
        <v>-2</v>
      </c>
      <c r="G166" s="1">
        <v>341</v>
      </c>
      <c r="H166" s="80">
        <f t="shared" si="5"/>
        <v>22.3125</v>
      </c>
      <c r="I166" s="80">
        <f t="shared" si="4"/>
        <v>6.25E-2</v>
      </c>
      <c r="J166" s="1">
        <v>1</v>
      </c>
      <c r="K166" s="1" t="str" cm="1">
        <f t="array" ref="K166">INDEX('dict-rhythm'!$A$1:$B$43,MATCH(TRUE,EXACT(J166,'dict-rhythm'!$A$1:$A$43),0),2)</f>
        <v>16</v>
      </c>
      <c r="L166" s="1" t="str">
        <f>_xlfn.IFNA(VLOOKUP(K166,'dict-rhythm'!$B$1:$C$53,2,0),K166)</f>
        <v>semiquaver</v>
      </c>
      <c r="M166" s="5"/>
      <c r="N166" s="5"/>
      <c r="O166" t="str">
        <f>IF(RIGHT($O$1,1)="#",VLOOKUP(D166,'dict-pitch'!$A$1:$C$50,2,0),VLOOKUP(D166,'dict-pitch'!$A$1:$C$50,3,0))</f>
        <v>A#2</v>
      </c>
      <c r="P166" t="b">
        <f>OR(EXACT(E166,O166),EXACT(E166,VLOOKUP(D166,'dict-pitch'!$A$1:$D$50,3,0)),EXACT(E166,VLOOKUP(D166,'dict-pitch'!$A$1:$D$50,4,0)))</f>
        <v>1</v>
      </c>
    </row>
    <row r="167" spans="1:16" x14ac:dyDescent="0.25">
      <c r="A167">
        <v>847</v>
      </c>
      <c r="B167" s="85">
        <v>1</v>
      </c>
      <c r="C167" s="1">
        <v>22</v>
      </c>
      <c r="D167" s="1">
        <v>44</v>
      </c>
      <c r="E167" s="1" t="s">
        <v>151</v>
      </c>
      <c r="F167" s="1">
        <v>-2</v>
      </c>
      <c r="G167" s="1">
        <v>342</v>
      </c>
      <c r="H167" s="80">
        <f t="shared" si="5"/>
        <v>22.375</v>
      </c>
      <c r="I167" s="80">
        <f t="shared" si="4"/>
        <v>6.25E-2</v>
      </c>
      <c r="J167" s="1">
        <v>1</v>
      </c>
      <c r="K167" s="1" t="str" cm="1">
        <f t="array" ref="K167">INDEX('dict-rhythm'!$A$1:$B$43,MATCH(TRUE,EXACT(J167,'dict-rhythm'!$A$1:$A$43),0),2)</f>
        <v>16</v>
      </c>
      <c r="L167" s="1" t="str">
        <f>_xlfn.IFNA(VLOOKUP(K167,'dict-rhythm'!$B$1:$C$53,2,0),K167)</f>
        <v>semiquaver</v>
      </c>
      <c r="M167" s="5"/>
      <c r="N167" s="5"/>
      <c r="O167" t="str">
        <f>IF(RIGHT($O$1,1)="#",VLOOKUP(D167,'dict-pitch'!$A$1:$C$50,2,0),VLOOKUP(D167,'dict-pitch'!$A$1:$C$50,3,0))</f>
        <v>G#2</v>
      </c>
      <c r="P167" t="b">
        <f>OR(EXACT(E167,O167),EXACT(E167,VLOOKUP(D167,'dict-pitch'!$A$1:$D$50,3,0)),EXACT(E167,VLOOKUP(D167,'dict-pitch'!$A$1:$D$50,4,0)))</f>
        <v>1</v>
      </c>
    </row>
    <row r="168" spans="1:16" x14ac:dyDescent="0.25">
      <c r="A168">
        <v>847</v>
      </c>
      <c r="B168" s="85">
        <v>1</v>
      </c>
      <c r="C168" s="1">
        <v>22</v>
      </c>
      <c r="D168" s="1">
        <v>43</v>
      </c>
      <c r="E168" s="1" t="s">
        <v>123</v>
      </c>
      <c r="F168" s="1">
        <v>-2</v>
      </c>
      <c r="G168" s="1">
        <v>343</v>
      </c>
      <c r="H168" s="80">
        <f t="shared" si="5"/>
        <v>22.4375</v>
      </c>
      <c r="I168" s="80">
        <f t="shared" si="4"/>
        <v>6.25E-2</v>
      </c>
      <c r="J168" s="1">
        <v>1</v>
      </c>
      <c r="K168" s="1" t="str" cm="1">
        <f t="array" ref="K168">INDEX('dict-rhythm'!$A$1:$B$43,MATCH(TRUE,EXACT(J168,'dict-rhythm'!$A$1:$A$43),0),2)</f>
        <v>16</v>
      </c>
      <c r="L168" s="1" t="str">
        <f>_xlfn.IFNA(VLOOKUP(K168,'dict-rhythm'!$B$1:$C$53,2,0),K168)</f>
        <v>semiquaver</v>
      </c>
      <c r="M168" s="5"/>
      <c r="N168" s="5"/>
      <c r="O168" t="str">
        <f>IF(RIGHT($O$1,1)="#",VLOOKUP(D168,'dict-pitch'!$A$1:$C$50,2,0),VLOOKUP(D168,'dict-pitch'!$A$1:$C$50,3,0))</f>
        <v>G2</v>
      </c>
      <c r="P168" t="b">
        <f>OR(EXACT(E168,O168),EXACT(E168,VLOOKUP(D168,'dict-pitch'!$A$1:$D$50,3,0)),EXACT(E168,VLOOKUP(D168,'dict-pitch'!$A$1:$D$50,4,0)))</f>
        <v>1</v>
      </c>
    </row>
    <row r="169" spans="1:16" x14ac:dyDescent="0.25">
      <c r="A169">
        <v>847</v>
      </c>
      <c r="B169" s="85">
        <v>1</v>
      </c>
      <c r="C169" s="1">
        <v>22</v>
      </c>
      <c r="D169" s="1">
        <v>41</v>
      </c>
      <c r="E169" s="1" t="s">
        <v>152</v>
      </c>
      <c r="F169" s="1">
        <v>-2</v>
      </c>
      <c r="G169" s="1">
        <v>344</v>
      </c>
      <c r="H169" s="80">
        <f t="shared" si="5"/>
        <v>22.5</v>
      </c>
      <c r="I169" s="80">
        <f t="shared" si="4"/>
        <v>6.25E-2</v>
      </c>
      <c r="J169" s="1">
        <v>1</v>
      </c>
      <c r="K169" s="1" t="str" cm="1">
        <f t="array" ref="K169">INDEX('dict-rhythm'!$A$1:$B$43,MATCH(TRUE,EXACT(J169,'dict-rhythm'!$A$1:$A$43),0),2)</f>
        <v>16</v>
      </c>
      <c r="L169" s="1" t="str">
        <f>_xlfn.IFNA(VLOOKUP(K169,'dict-rhythm'!$B$1:$C$53,2,0),K169)</f>
        <v>semiquaver</v>
      </c>
      <c r="M169" s="5"/>
      <c r="N169" s="5"/>
      <c r="O169" t="str">
        <f>IF(RIGHT($O$1,1)="#",VLOOKUP(D169,'dict-pitch'!$A$1:$C$50,2,0),VLOOKUP(D169,'dict-pitch'!$A$1:$C$50,3,0))</f>
        <v>F2</v>
      </c>
      <c r="P169" t="b">
        <f>OR(EXACT(E169,O169),EXACT(E169,VLOOKUP(D169,'dict-pitch'!$A$1:$D$50,3,0)),EXACT(E169,VLOOKUP(D169,'dict-pitch'!$A$1:$D$50,4,0)))</f>
        <v>1</v>
      </c>
    </row>
    <row r="170" spans="1:16" x14ac:dyDescent="0.25">
      <c r="A170">
        <v>847</v>
      </c>
      <c r="B170" s="85">
        <v>1</v>
      </c>
      <c r="C170" s="1">
        <v>22</v>
      </c>
      <c r="D170" s="1">
        <v>58</v>
      </c>
      <c r="E170" s="1" t="s">
        <v>118</v>
      </c>
      <c r="F170" s="1">
        <v>11</v>
      </c>
      <c r="G170" s="1">
        <v>345</v>
      </c>
      <c r="H170" s="80">
        <f t="shared" si="5"/>
        <v>22.5625</v>
      </c>
      <c r="I170" s="80">
        <f t="shared" si="4"/>
        <v>6.25E-2</v>
      </c>
      <c r="J170" s="1">
        <v>1</v>
      </c>
      <c r="K170" s="1" t="str" cm="1">
        <f t="array" ref="K170">INDEX('dict-rhythm'!$A$1:$B$43,MATCH(TRUE,EXACT(J170,'dict-rhythm'!$A$1:$A$43),0),2)</f>
        <v>16</v>
      </c>
      <c r="L170" s="1" t="str">
        <f>_xlfn.IFNA(VLOOKUP(K170,'dict-rhythm'!$B$1:$C$53,2,0),K170)</f>
        <v>semiquaver</v>
      </c>
      <c r="M170" s="5"/>
      <c r="N170" s="5"/>
      <c r="O170" t="str">
        <f>IF(RIGHT($O$1,1)="#",VLOOKUP(D170,'dict-pitch'!$A$1:$C$50,2,0),VLOOKUP(D170,'dict-pitch'!$A$1:$C$50,3,0))</f>
        <v>A#3</v>
      </c>
      <c r="P170" t="b">
        <f>OR(EXACT(E170,O170),EXACT(E170,VLOOKUP(D170,'dict-pitch'!$A$1:$D$50,3,0)),EXACT(E170,VLOOKUP(D170,'dict-pitch'!$A$1:$D$50,4,0)))</f>
        <v>1</v>
      </c>
    </row>
    <row r="171" spans="1:16" x14ac:dyDescent="0.25">
      <c r="A171">
        <v>847</v>
      </c>
      <c r="B171" s="85">
        <v>1</v>
      </c>
      <c r="C171" s="1">
        <v>22</v>
      </c>
      <c r="D171" s="1">
        <v>56</v>
      </c>
      <c r="E171" s="1" t="s">
        <v>149</v>
      </c>
      <c r="F171" s="1">
        <v>-2</v>
      </c>
      <c r="G171" s="1">
        <v>346</v>
      </c>
      <c r="H171" s="80">
        <f t="shared" si="5"/>
        <v>22.625</v>
      </c>
      <c r="I171" s="80">
        <f t="shared" si="4"/>
        <v>6.25E-2</v>
      </c>
      <c r="J171" s="1">
        <v>1</v>
      </c>
      <c r="K171" s="1" t="str" cm="1">
        <f t="array" ref="K171">INDEX('dict-rhythm'!$A$1:$B$43,MATCH(TRUE,EXACT(J171,'dict-rhythm'!$A$1:$A$43),0),2)</f>
        <v>16</v>
      </c>
      <c r="L171" s="1" t="str">
        <f>_xlfn.IFNA(VLOOKUP(K171,'dict-rhythm'!$B$1:$C$53,2,0),K171)</f>
        <v>semiquaver</v>
      </c>
      <c r="M171" s="5"/>
      <c r="N171" s="5"/>
      <c r="O171" t="str">
        <f>IF(RIGHT($O$1,1)="#",VLOOKUP(D171,'dict-pitch'!$A$1:$C$50,2,0),VLOOKUP(D171,'dict-pitch'!$A$1:$C$50,3,0))</f>
        <v>G#3</v>
      </c>
      <c r="P171" t="b">
        <f>OR(EXACT(E171,O171),EXACT(E171,VLOOKUP(D171,'dict-pitch'!$A$1:$D$50,3,0)),EXACT(E171,VLOOKUP(D171,'dict-pitch'!$A$1:$D$50,4,0)))</f>
        <v>1</v>
      </c>
    </row>
    <row r="172" spans="1:16" x14ac:dyDescent="0.25">
      <c r="A172">
        <v>847</v>
      </c>
      <c r="B172" s="85">
        <v>1</v>
      </c>
      <c r="C172" s="1">
        <v>22</v>
      </c>
      <c r="D172" s="1">
        <v>55</v>
      </c>
      <c r="E172" s="1" t="s">
        <v>113</v>
      </c>
      <c r="F172" s="1">
        <v>-2</v>
      </c>
      <c r="G172" s="1">
        <v>347</v>
      </c>
      <c r="H172" s="80">
        <f t="shared" si="5"/>
        <v>22.6875</v>
      </c>
      <c r="I172" s="80">
        <f t="shared" si="4"/>
        <v>6.25E-2</v>
      </c>
      <c r="J172" s="1">
        <v>1</v>
      </c>
      <c r="K172" s="1" t="str" cm="1">
        <f t="array" ref="K172">INDEX('dict-rhythm'!$A$1:$B$43,MATCH(TRUE,EXACT(J172,'dict-rhythm'!$A$1:$A$43),0),2)</f>
        <v>16</v>
      </c>
      <c r="L172" s="1" t="str">
        <f>_xlfn.IFNA(VLOOKUP(K172,'dict-rhythm'!$B$1:$C$53,2,0),K172)</f>
        <v>semiquaver</v>
      </c>
      <c r="M172" s="5"/>
      <c r="N172" s="5"/>
      <c r="O172" t="str">
        <f>IF(RIGHT($O$1,1)="#",VLOOKUP(D172,'dict-pitch'!$A$1:$C$50,2,0),VLOOKUP(D172,'dict-pitch'!$A$1:$C$50,3,0))</f>
        <v>G3</v>
      </c>
      <c r="P172" t="b">
        <f>OR(EXACT(E172,O172),EXACT(E172,VLOOKUP(D172,'dict-pitch'!$A$1:$D$50,3,0)),EXACT(E172,VLOOKUP(D172,'dict-pitch'!$A$1:$D$50,4,0)))</f>
        <v>1</v>
      </c>
    </row>
    <row r="173" spans="1:16" x14ac:dyDescent="0.25">
      <c r="A173">
        <v>847</v>
      </c>
      <c r="B173" s="85">
        <v>1</v>
      </c>
      <c r="C173" s="1">
        <v>22</v>
      </c>
      <c r="D173" s="1">
        <v>53</v>
      </c>
      <c r="E173" s="1" t="s">
        <v>112</v>
      </c>
      <c r="F173" s="1">
        <v>-2</v>
      </c>
      <c r="G173" s="1">
        <v>348</v>
      </c>
      <c r="H173" s="80">
        <f t="shared" si="5"/>
        <v>22.75</v>
      </c>
      <c r="I173" s="80">
        <f t="shared" si="4"/>
        <v>6.25E-2</v>
      </c>
      <c r="J173" s="1">
        <v>1</v>
      </c>
      <c r="K173" s="1" t="str" cm="1">
        <f t="array" ref="K173">INDEX('dict-rhythm'!$A$1:$B$43,MATCH(TRUE,EXACT(J173,'dict-rhythm'!$A$1:$A$43),0),2)</f>
        <v>16</v>
      </c>
      <c r="L173" s="1" t="str">
        <f>_xlfn.IFNA(VLOOKUP(K173,'dict-rhythm'!$B$1:$C$53,2,0),K173)</f>
        <v>semiquaver</v>
      </c>
      <c r="M173" s="5"/>
      <c r="N173" s="5"/>
      <c r="O173" t="str">
        <f>IF(RIGHT($O$1,1)="#",VLOOKUP(D173,'dict-pitch'!$A$1:$C$50,2,0),VLOOKUP(D173,'dict-pitch'!$A$1:$C$50,3,0))</f>
        <v>F3</v>
      </c>
      <c r="P173" t="b">
        <f>OR(EXACT(E173,O173),EXACT(E173,VLOOKUP(D173,'dict-pitch'!$A$1:$D$50,3,0)),EXACT(E173,VLOOKUP(D173,'dict-pitch'!$A$1:$D$50,4,0)))</f>
        <v>1</v>
      </c>
    </row>
    <row r="174" spans="1:16" x14ac:dyDescent="0.25">
      <c r="A174">
        <v>847</v>
      </c>
      <c r="B174" s="85">
        <v>1</v>
      </c>
      <c r="C174" s="1">
        <v>22</v>
      </c>
      <c r="D174" s="1">
        <v>51</v>
      </c>
      <c r="E174" s="1" t="s">
        <v>150</v>
      </c>
      <c r="F174" s="1">
        <v>-2</v>
      </c>
      <c r="G174" s="1">
        <v>349</v>
      </c>
      <c r="H174" s="80">
        <f t="shared" si="5"/>
        <v>22.8125</v>
      </c>
      <c r="I174" s="80">
        <f t="shared" si="4"/>
        <v>6.25E-2</v>
      </c>
      <c r="J174" s="1">
        <v>1</v>
      </c>
      <c r="K174" s="1" t="str" cm="1">
        <f t="array" ref="K174">INDEX('dict-rhythm'!$A$1:$B$43,MATCH(TRUE,EXACT(J174,'dict-rhythm'!$A$1:$A$43),0),2)</f>
        <v>16</v>
      </c>
      <c r="L174" s="1" t="str">
        <f>_xlfn.IFNA(VLOOKUP(K174,'dict-rhythm'!$B$1:$C$53,2,0),K174)</f>
        <v>semiquaver</v>
      </c>
      <c r="M174" s="5"/>
      <c r="N174" s="5"/>
      <c r="O174" t="str">
        <f>IF(RIGHT($O$1,1)="#",VLOOKUP(D174,'dict-pitch'!$A$1:$C$50,2,0),VLOOKUP(D174,'dict-pitch'!$A$1:$C$50,3,0))</f>
        <v>D#3</v>
      </c>
      <c r="P174" t="b">
        <f>OR(EXACT(E174,O174),EXACT(E174,VLOOKUP(D174,'dict-pitch'!$A$1:$D$50,3,0)),EXACT(E174,VLOOKUP(D174,'dict-pitch'!$A$1:$D$50,4,0)))</f>
        <v>1</v>
      </c>
    </row>
    <row r="175" spans="1:16" x14ac:dyDescent="0.25">
      <c r="A175">
        <v>847</v>
      </c>
      <c r="B175" s="85">
        <v>1</v>
      </c>
      <c r="C175" s="1">
        <v>22</v>
      </c>
      <c r="D175" s="1">
        <v>50</v>
      </c>
      <c r="E175" s="1" t="s">
        <v>110</v>
      </c>
      <c r="F175" s="1">
        <v>-2</v>
      </c>
      <c r="G175" s="1">
        <v>350</v>
      </c>
      <c r="H175" s="80">
        <f t="shared" si="5"/>
        <v>22.875</v>
      </c>
      <c r="I175" s="80">
        <f t="shared" si="4"/>
        <v>6.25E-2</v>
      </c>
      <c r="J175" s="1">
        <v>1</v>
      </c>
      <c r="K175" s="1" t="str" cm="1">
        <f t="array" ref="K175">INDEX('dict-rhythm'!$A$1:$B$43,MATCH(TRUE,EXACT(J175,'dict-rhythm'!$A$1:$A$43),0),2)</f>
        <v>16</v>
      </c>
      <c r="L175" s="1" t="str">
        <f>_xlfn.IFNA(VLOOKUP(K175,'dict-rhythm'!$B$1:$C$53,2,0),K175)</f>
        <v>semiquaver</v>
      </c>
      <c r="M175" s="5"/>
      <c r="N175" s="5"/>
      <c r="O175" t="str">
        <f>IF(RIGHT($O$1,1)="#",VLOOKUP(D175,'dict-pitch'!$A$1:$C$50,2,0),VLOOKUP(D175,'dict-pitch'!$A$1:$C$50,3,0))</f>
        <v>D3</v>
      </c>
      <c r="P175" t="b">
        <f>OR(EXACT(E175,O175),EXACT(E175,VLOOKUP(D175,'dict-pitch'!$A$1:$D$50,3,0)),EXACT(E175,VLOOKUP(D175,'dict-pitch'!$A$1:$D$50,4,0)))</f>
        <v>1</v>
      </c>
    </row>
    <row r="176" spans="1:16" x14ac:dyDescent="0.25">
      <c r="A176">
        <v>847</v>
      </c>
      <c r="B176" s="85">
        <v>1</v>
      </c>
      <c r="C176" s="1">
        <v>22</v>
      </c>
      <c r="D176" s="1">
        <v>48</v>
      </c>
      <c r="E176" s="1" t="s">
        <v>109</v>
      </c>
      <c r="F176" s="1">
        <v>-2</v>
      </c>
      <c r="G176" s="1">
        <v>351</v>
      </c>
      <c r="H176" s="80">
        <f t="shared" si="5"/>
        <v>22.9375</v>
      </c>
      <c r="I176" s="80">
        <f t="shared" si="4"/>
        <v>6.25E-2</v>
      </c>
      <c r="J176" s="1">
        <v>1</v>
      </c>
      <c r="K176" s="1" t="str" cm="1">
        <f t="array" ref="K176">INDEX('dict-rhythm'!$A$1:$B$43,MATCH(TRUE,EXACT(J176,'dict-rhythm'!$A$1:$A$43),0),2)</f>
        <v>16</v>
      </c>
      <c r="L176" s="1" t="str">
        <f>_xlfn.IFNA(VLOOKUP(K176,'dict-rhythm'!$B$1:$C$53,2,0),K176)</f>
        <v>semiquaver</v>
      </c>
      <c r="M176" s="7"/>
      <c r="N176" s="7"/>
      <c r="O176" t="str">
        <f>IF(RIGHT($O$1,1)="#",VLOOKUP(D176,'dict-pitch'!$A$1:$C$50,2,0),VLOOKUP(D176,'dict-pitch'!$A$1:$C$50,3,0))</f>
        <v>C3</v>
      </c>
      <c r="P176" t="b">
        <f>OR(EXACT(E176,O176),EXACT(E176,VLOOKUP(D176,'dict-pitch'!$A$1:$D$50,3,0)),EXACT(E176,VLOOKUP(D176,'dict-pitch'!$A$1:$D$50,4,0)))</f>
        <v>1</v>
      </c>
    </row>
    <row r="177" spans="1:16" x14ac:dyDescent="0.25">
      <c r="A177">
        <v>847</v>
      </c>
      <c r="B177" s="85">
        <v>1</v>
      </c>
      <c r="C177" s="1">
        <v>23</v>
      </c>
      <c r="D177" s="1">
        <v>46</v>
      </c>
      <c r="E177" s="1" t="s">
        <v>124</v>
      </c>
      <c r="F177" s="1">
        <v>-2</v>
      </c>
      <c r="G177" s="1">
        <v>352</v>
      </c>
      <c r="H177" s="80">
        <f t="shared" si="5"/>
        <v>23</v>
      </c>
      <c r="I177" s="80">
        <f t="shared" si="4"/>
        <v>6.25E-2</v>
      </c>
      <c r="J177" s="1">
        <v>1</v>
      </c>
      <c r="K177" s="1" t="str" cm="1">
        <f t="array" ref="K177">INDEX('dict-rhythm'!$A$1:$B$43,MATCH(TRUE,EXACT(J177,'dict-rhythm'!$A$1:$A$43),0),2)</f>
        <v>16</v>
      </c>
      <c r="L177" s="1" t="str">
        <f>_xlfn.IFNA(VLOOKUP(K177,'dict-rhythm'!$B$1:$C$53,2,0),K177)</f>
        <v>semiquaver</v>
      </c>
      <c r="M177" s="4"/>
      <c r="N177" s="4"/>
      <c r="O177" t="str">
        <f>IF(RIGHT($O$1,1)="#",VLOOKUP(D177,'dict-pitch'!$A$1:$C$50,2,0),VLOOKUP(D177,'dict-pitch'!$A$1:$C$50,3,0))</f>
        <v>A#2</v>
      </c>
      <c r="P177" t="b">
        <f>OR(EXACT(E177,O177),EXACT(E177,VLOOKUP(D177,'dict-pitch'!$A$1:$D$50,3,0)),EXACT(E177,VLOOKUP(D177,'dict-pitch'!$A$1:$D$50,4,0)))</f>
        <v>1</v>
      </c>
    </row>
    <row r="178" spans="1:16" x14ac:dyDescent="0.25">
      <c r="A178">
        <v>847</v>
      </c>
      <c r="B178" s="85">
        <v>1</v>
      </c>
      <c r="C178" s="1">
        <v>23</v>
      </c>
      <c r="D178" s="1">
        <v>48</v>
      </c>
      <c r="E178" s="1" t="s">
        <v>109</v>
      </c>
      <c r="F178" s="1">
        <v>2</v>
      </c>
      <c r="G178" s="1">
        <v>353</v>
      </c>
      <c r="H178" s="80">
        <f t="shared" si="5"/>
        <v>23.0625</v>
      </c>
      <c r="I178" s="80">
        <f t="shared" si="4"/>
        <v>6.25E-2</v>
      </c>
      <c r="J178" s="1">
        <v>1</v>
      </c>
      <c r="K178" s="1" t="str" cm="1">
        <f t="array" ref="K178">INDEX('dict-rhythm'!$A$1:$B$43,MATCH(TRUE,EXACT(J178,'dict-rhythm'!$A$1:$A$43),0),2)</f>
        <v>16</v>
      </c>
      <c r="L178" s="1" t="str">
        <f>_xlfn.IFNA(VLOOKUP(K178,'dict-rhythm'!$B$1:$C$53,2,0),K178)</f>
        <v>semiquaver</v>
      </c>
      <c r="M178" s="5"/>
      <c r="N178" s="5"/>
      <c r="O178" t="str">
        <f>IF(RIGHT($O$1,1)="#",VLOOKUP(D178,'dict-pitch'!$A$1:$C$50,2,0),VLOOKUP(D178,'dict-pitch'!$A$1:$C$50,3,0))</f>
        <v>C3</v>
      </c>
      <c r="P178" t="b">
        <f>OR(EXACT(E178,O178),EXACT(E178,VLOOKUP(D178,'dict-pitch'!$A$1:$D$50,3,0)),EXACT(E178,VLOOKUP(D178,'dict-pitch'!$A$1:$D$50,4,0)))</f>
        <v>1</v>
      </c>
    </row>
    <row r="179" spans="1:16" x14ac:dyDescent="0.25">
      <c r="A179">
        <v>847</v>
      </c>
      <c r="B179" s="85">
        <v>1</v>
      </c>
      <c r="C179" s="1">
        <v>23</v>
      </c>
      <c r="D179" s="1">
        <v>50</v>
      </c>
      <c r="E179" s="1" t="s">
        <v>110</v>
      </c>
      <c r="F179" s="1">
        <v>2</v>
      </c>
      <c r="G179" s="1">
        <v>354</v>
      </c>
      <c r="H179" s="80">
        <f t="shared" si="5"/>
        <v>23.125</v>
      </c>
      <c r="I179" s="80">
        <f t="shared" si="4"/>
        <v>6.25E-2</v>
      </c>
      <c r="J179" s="1">
        <v>1</v>
      </c>
      <c r="K179" s="1" t="str" cm="1">
        <f t="array" ref="K179">INDEX('dict-rhythm'!$A$1:$B$43,MATCH(TRUE,EXACT(J179,'dict-rhythm'!$A$1:$A$43),0),2)</f>
        <v>16</v>
      </c>
      <c r="L179" s="1" t="str">
        <f>_xlfn.IFNA(VLOOKUP(K179,'dict-rhythm'!$B$1:$C$53,2,0),K179)</f>
        <v>semiquaver</v>
      </c>
      <c r="M179" s="5"/>
      <c r="N179" s="5"/>
      <c r="O179" t="str">
        <f>IF(RIGHT($O$1,1)="#",VLOOKUP(D179,'dict-pitch'!$A$1:$C$50,2,0),VLOOKUP(D179,'dict-pitch'!$A$1:$C$50,3,0))</f>
        <v>D3</v>
      </c>
      <c r="P179" t="b">
        <f>OR(EXACT(E179,O179),EXACT(E179,VLOOKUP(D179,'dict-pitch'!$A$1:$D$50,3,0)),EXACT(E179,VLOOKUP(D179,'dict-pitch'!$A$1:$D$50,4,0)))</f>
        <v>1</v>
      </c>
    </row>
    <row r="180" spans="1:16" x14ac:dyDescent="0.25">
      <c r="A180">
        <v>847</v>
      </c>
      <c r="B180" s="85">
        <v>1</v>
      </c>
      <c r="C180" s="1">
        <v>23</v>
      </c>
      <c r="D180" s="1">
        <v>48</v>
      </c>
      <c r="E180" s="1" t="s">
        <v>109</v>
      </c>
      <c r="F180" s="1">
        <v>-2</v>
      </c>
      <c r="G180" s="1">
        <v>355</v>
      </c>
      <c r="H180" s="80">
        <f t="shared" si="5"/>
        <v>23.1875</v>
      </c>
      <c r="I180" s="80">
        <f t="shared" si="4"/>
        <v>6.25E-2</v>
      </c>
      <c r="J180" s="1">
        <v>1</v>
      </c>
      <c r="K180" s="1" t="str" cm="1">
        <f t="array" ref="K180">INDEX('dict-rhythm'!$A$1:$B$43,MATCH(TRUE,EXACT(J180,'dict-rhythm'!$A$1:$A$43),0),2)</f>
        <v>16</v>
      </c>
      <c r="L180" s="1" t="str">
        <f>_xlfn.IFNA(VLOOKUP(K180,'dict-rhythm'!$B$1:$C$53,2,0),K180)</f>
        <v>semiquaver</v>
      </c>
      <c r="M180" s="5"/>
      <c r="N180" s="5"/>
      <c r="O180" t="str">
        <f>IF(RIGHT($O$1,1)="#",VLOOKUP(D180,'dict-pitch'!$A$1:$C$50,2,0),VLOOKUP(D180,'dict-pitch'!$A$1:$C$50,3,0))</f>
        <v>C3</v>
      </c>
      <c r="P180" t="b">
        <f>OR(EXACT(E180,O180),EXACT(E180,VLOOKUP(D180,'dict-pitch'!$A$1:$D$50,3,0)),EXACT(E180,VLOOKUP(D180,'dict-pitch'!$A$1:$D$50,4,0)))</f>
        <v>1</v>
      </c>
    </row>
    <row r="181" spans="1:16" x14ac:dyDescent="0.25">
      <c r="A181">
        <v>847</v>
      </c>
      <c r="B181" s="85">
        <v>1</v>
      </c>
      <c r="C181" s="1">
        <v>23</v>
      </c>
      <c r="D181" s="1">
        <v>46</v>
      </c>
      <c r="E181" s="1" t="s">
        <v>124</v>
      </c>
      <c r="F181" s="1">
        <v>-2</v>
      </c>
      <c r="G181" s="1">
        <v>356</v>
      </c>
      <c r="H181" s="80">
        <f t="shared" si="5"/>
        <v>23.25</v>
      </c>
      <c r="I181" s="80">
        <f t="shared" si="4"/>
        <v>6.25E-2</v>
      </c>
      <c r="J181" s="1">
        <v>1</v>
      </c>
      <c r="K181" s="1" t="str" cm="1">
        <f t="array" ref="K181">INDEX('dict-rhythm'!$A$1:$B$43,MATCH(TRUE,EXACT(J181,'dict-rhythm'!$A$1:$A$43),0),2)</f>
        <v>16</v>
      </c>
      <c r="L181" s="1" t="str">
        <f>_xlfn.IFNA(VLOOKUP(K181,'dict-rhythm'!$B$1:$C$53,2,0),K181)</f>
        <v>semiquaver</v>
      </c>
      <c r="M181" s="5"/>
      <c r="N181" s="5"/>
      <c r="O181" t="str">
        <f>IF(RIGHT($O$1,1)="#",VLOOKUP(D181,'dict-pitch'!$A$1:$C$50,2,0),VLOOKUP(D181,'dict-pitch'!$A$1:$C$50,3,0))</f>
        <v>A#2</v>
      </c>
      <c r="P181" t="b">
        <f>OR(EXACT(E181,O181),EXACT(E181,VLOOKUP(D181,'dict-pitch'!$A$1:$D$50,3,0)),EXACT(E181,VLOOKUP(D181,'dict-pitch'!$A$1:$D$50,4,0)))</f>
        <v>1</v>
      </c>
    </row>
    <row r="182" spans="1:16" x14ac:dyDescent="0.25">
      <c r="A182">
        <v>847</v>
      </c>
      <c r="B182" s="85">
        <v>1</v>
      </c>
      <c r="C182" s="1">
        <v>23</v>
      </c>
      <c r="D182" s="1">
        <v>44</v>
      </c>
      <c r="E182" s="1" t="s">
        <v>151</v>
      </c>
      <c r="F182" s="1">
        <v>-2</v>
      </c>
      <c r="G182" s="1">
        <v>357</v>
      </c>
      <c r="H182" s="80">
        <f t="shared" si="5"/>
        <v>23.3125</v>
      </c>
      <c r="I182" s="80">
        <f t="shared" si="4"/>
        <v>6.25E-2</v>
      </c>
      <c r="J182" s="1">
        <v>1</v>
      </c>
      <c r="K182" s="1" t="str" cm="1">
        <f t="array" ref="K182">INDEX('dict-rhythm'!$A$1:$B$43,MATCH(TRUE,EXACT(J182,'dict-rhythm'!$A$1:$A$43),0),2)</f>
        <v>16</v>
      </c>
      <c r="L182" s="1" t="str">
        <f>_xlfn.IFNA(VLOOKUP(K182,'dict-rhythm'!$B$1:$C$53,2,0),K182)</f>
        <v>semiquaver</v>
      </c>
      <c r="M182" s="5"/>
      <c r="N182" s="5"/>
      <c r="O182" t="str">
        <f>IF(RIGHT($O$1,1)="#",VLOOKUP(D182,'dict-pitch'!$A$1:$C$50,2,0),VLOOKUP(D182,'dict-pitch'!$A$1:$C$50,3,0))</f>
        <v>G#2</v>
      </c>
      <c r="P182" t="b">
        <f>OR(EXACT(E182,O182),EXACT(E182,VLOOKUP(D182,'dict-pitch'!$A$1:$D$50,3,0)),EXACT(E182,VLOOKUP(D182,'dict-pitch'!$A$1:$D$50,4,0)))</f>
        <v>1</v>
      </c>
    </row>
    <row r="183" spans="1:16" x14ac:dyDescent="0.25">
      <c r="A183">
        <v>847</v>
      </c>
      <c r="B183" s="85">
        <v>1</v>
      </c>
      <c r="C183" s="1">
        <v>23</v>
      </c>
      <c r="D183" s="1">
        <v>43</v>
      </c>
      <c r="E183" s="1" t="s">
        <v>123</v>
      </c>
      <c r="F183" s="1">
        <v>-2</v>
      </c>
      <c r="G183" s="1">
        <v>358</v>
      </c>
      <c r="H183" s="80">
        <f t="shared" si="5"/>
        <v>23.375</v>
      </c>
      <c r="I183" s="80">
        <f t="shared" si="4"/>
        <v>6.25E-2</v>
      </c>
      <c r="J183" s="1">
        <v>1</v>
      </c>
      <c r="K183" s="1" t="str" cm="1">
        <f t="array" ref="K183">INDEX('dict-rhythm'!$A$1:$B$43,MATCH(TRUE,EXACT(J183,'dict-rhythm'!$A$1:$A$43),0),2)</f>
        <v>16</v>
      </c>
      <c r="L183" s="1" t="str">
        <f>_xlfn.IFNA(VLOOKUP(K183,'dict-rhythm'!$B$1:$C$53,2,0),K183)</f>
        <v>semiquaver</v>
      </c>
      <c r="M183" s="5"/>
      <c r="N183" s="5"/>
      <c r="O183" t="str">
        <f>IF(RIGHT($O$1,1)="#",VLOOKUP(D183,'dict-pitch'!$A$1:$C$50,2,0),VLOOKUP(D183,'dict-pitch'!$A$1:$C$50,3,0))</f>
        <v>G2</v>
      </c>
      <c r="P183" t="b">
        <f>OR(EXACT(E183,O183),EXACT(E183,VLOOKUP(D183,'dict-pitch'!$A$1:$D$50,3,0)),EXACT(E183,VLOOKUP(D183,'dict-pitch'!$A$1:$D$50,4,0)))</f>
        <v>1</v>
      </c>
    </row>
    <row r="184" spans="1:16" x14ac:dyDescent="0.25">
      <c r="A184">
        <v>847</v>
      </c>
      <c r="B184" s="85">
        <v>1</v>
      </c>
      <c r="C184" s="1">
        <v>23</v>
      </c>
      <c r="D184" s="1">
        <v>41</v>
      </c>
      <c r="E184" s="1" t="s">
        <v>152</v>
      </c>
      <c r="F184" s="1">
        <v>-2</v>
      </c>
      <c r="G184" s="1">
        <v>359</v>
      </c>
      <c r="H184" s="80">
        <f t="shared" si="5"/>
        <v>23.4375</v>
      </c>
      <c r="I184" s="80">
        <f t="shared" si="4"/>
        <v>6.25E-2</v>
      </c>
      <c r="J184" s="1">
        <v>1</v>
      </c>
      <c r="K184" s="1" t="str" cm="1">
        <f t="array" ref="K184">INDEX('dict-rhythm'!$A$1:$B$43,MATCH(TRUE,EXACT(J184,'dict-rhythm'!$A$1:$A$43),0),2)</f>
        <v>16</v>
      </c>
      <c r="L184" s="1" t="str">
        <f>_xlfn.IFNA(VLOOKUP(K184,'dict-rhythm'!$B$1:$C$53,2,0),K184)</f>
        <v>semiquaver</v>
      </c>
      <c r="M184" s="5"/>
      <c r="N184" s="5"/>
      <c r="O184" t="str">
        <f>IF(RIGHT($O$1,1)="#",VLOOKUP(D184,'dict-pitch'!$A$1:$C$50,2,0),VLOOKUP(D184,'dict-pitch'!$A$1:$C$50,3,0))</f>
        <v>F2</v>
      </c>
      <c r="P184" t="b">
        <f>OR(EXACT(E184,O184),EXACT(E184,VLOOKUP(D184,'dict-pitch'!$A$1:$D$50,3,0)),EXACT(E184,VLOOKUP(D184,'dict-pitch'!$A$1:$D$50,4,0)))</f>
        <v>1</v>
      </c>
    </row>
    <row r="185" spans="1:16" x14ac:dyDescent="0.25">
      <c r="A185">
        <v>847</v>
      </c>
      <c r="B185" s="85">
        <v>1</v>
      </c>
      <c r="C185" s="1">
        <v>23</v>
      </c>
      <c r="D185" s="1">
        <v>39</v>
      </c>
      <c r="E185" s="1" t="s">
        <v>153</v>
      </c>
      <c r="F185" s="1">
        <v>-2</v>
      </c>
      <c r="G185" s="1">
        <v>360</v>
      </c>
      <c r="H185" s="80">
        <f t="shared" si="5"/>
        <v>23.5</v>
      </c>
      <c r="I185" s="80">
        <f t="shared" si="4"/>
        <v>6.25E-2</v>
      </c>
      <c r="J185" s="1">
        <v>1</v>
      </c>
      <c r="K185" s="1" t="str" cm="1">
        <f t="array" ref="K185">INDEX('dict-rhythm'!$A$1:$B$43,MATCH(TRUE,EXACT(J185,'dict-rhythm'!$A$1:$A$43),0),2)</f>
        <v>16</v>
      </c>
      <c r="L185" s="1" t="str">
        <f>_xlfn.IFNA(VLOOKUP(K185,'dict-rhythm'!$B$1:$C$53,2,0),K185)</f>
        <v>semiquaver</v>
      </c>
      <c r="M185" s="5"/>
      <c r="N185" s="5"/>
      <c r="O185" t="str">
        <f>IF(RIGHT($O$1,1)="#",VLOOKUP(D185,'dict-pitch'!$A$1:$C$50,2,0),VLOOKUP(D185,'dict-pitch'!$A$1:$C$50,3,0))</f>
        <v>D#2</v>
      </c>
      <c r="P185" t="b">
        <f>OR(EXACT(E185,O185),EXACT(E185,VLOOKUP(D185,'dict-pitch'!$A$1:$D$50,3,0)),EXACT(E185,VLOOKUP(D185,'dict-pitch'!$A$1:$D$50,4,0)))</f>
        <v>1</v>
      </c>
    </row>
    <row r="186" spans="1:16" x14ac:dyDescent="0.25">
      <c r="A186">
        <v>847</v>
      </c>
      <c r="B186" s="85">
        <v>1</v>
      </c>
      <c r="C186" s="1">
        <v>23</v>
      </c>
      <c r="D186" s="1">
        <v>56</v>
      </c>
      <c r="E186" s="1" t="s">
        <v>149</v>
      </c>
      <c r="F186" s="1">
        <v>11</v>
      </c>
      <c r="G186" s="1">
        <v>361</v>
      </c>
      <c r="H186" s="80">
        <f t="shared" si="5"/>
        <v>23.5625</v>
      </c>
      <c r="I186" s="80">
        <f t="shared" si="4"/>
        <v>6.25E-2</v>
      </c>
      <c r="J186" s="1">
        <v>1</v>
      </c>
      <c r="K186" s="1" t="str" cm="1">
        <f t="array" ref="K186">INDEX('dict-rhythm'!$A$1:$B$43,MATCH(TRUE,EXACT(J186,'dict-rhythm'!$A$1:$A$43),0),2)</f>
        <v>16</v>
      </c>
      <c r="L186" s="1" t="str">
        <f>_xlfn.IFNA(VLOOKUP(K186,'dict-rhythm'!$B$1:$C$53,2,0),K186)</f>
        <v>semiquaver</v>
      </c>
      <c r="M186" s="5"/>
      <c r="N186" s="5"/>
      <c r="O186" t="str">
        <f>IF(RIGHT($O$1,1)="#",VLOOKUP(D186,'dict-pitch'!$A$1:$C$50,2,0),VLOOKUP(D186,'dict-pitch'!$A$1:$C$50,3,0))</f>
        <v>G#3</v>
      </c>
      <c r="P186" t="b">
        <f>OR(EXACT(E186,O186),EXACT(E186,VLOOKUP(D186,'dict-pitch'!$A$1:$D$50,3,0)),EXACT(E186,VLOOKUP(D186,'dict-pitch'!$A$1:$D$50,4,0)))</f>
        <v>1</v>
      </c>
    </row>
    <row r="187" spans="1:16" x14ac:dyDescent="0.25">
      <c r="A187">
        <v>847</v>
      </c>
      <c r="B187" s="85">
        <v>1</v>
      </c>
      <c r="C187" s="1">
        <v>23</v>
      </c>
      <c r="D187" s="1">
        <v>55</v>
      </c>
      <c r="E187" s="1" t="s">
        <v>113</v>
      </c>
      <c r="F187" s="1">
        <v>-2</v>
      </c>
      <c r="G187" s="1">
        <v>362</v>
      </c>
      <c r="H187" s="80">
        <f t="shared" si="5"/>
        <v>23.625</v>
      </c>
      <c r="I187" s="80">
        <f t="shared" si="4"/>
        <v>6.25E-2</v>
      </c>
      <c r="J187" s="1">
        <v>1</v>
      </c>
      <c r="K187" s="1" t="str" cm="1">
        <f t="array" ref="K187">INDEX('dict-rhythm'!$A$1:$B$43,MATCH(TRUE,EXACT(J187,'dict-rhythm'!$A$1:$A$43),0),2)</f>
        <v>16</v>
      </c>
      <c r="L187" s="1" t="str">
        <f>_xlfn.IFNA(VLOOKUP(K187,'dict-rhythm'!$B$1:$C$53,2,0),K187)</f>
        <v>semiquaver</v>
      </c>
      <c r="M187" s="5"/>
      <c r="N187" s="5"/>
      <c r="O187" t="str">
        <f>IF(RIGHT($O$1,1)="#",VLOOKUP(D187,'dict-pitch'!$A$1:$C$50,2,0),VLOOKUP(D187,'dict-pitch'!$A$1:$C$50,3,0))</f>
        <v>G3</v>
      </c>
      <c r="P187" t="b">
        <f>OR(EXACT(E187,O187),EXACT(E187,VLOOKUP(D187,'dict-pitch'!$A$1:$D$50,3,0)),EXACT(E187,VLOOKUP(D187,'dict-pitch'!$A$1:$D$50,4,0)))</f>
        <v>1</v>
      </c>
    </row>
    <row r="188" spans="1:16" x14ac:dyDescent="0.25">
      <c r="A188">
        <v>847</v>
      </c>
      <c r="B188" s="85">
        <v>1</v>
      </c>
      <c r="C188" s="1">
        <v>23</v>
      </c>
      <c r="D188" s="1">
        <v>53</v>
      </c>
      <c r="E188" s="1" t="s">
        <v>112</v>
      </c>
      <c r="F188" s="1">
        <v>-2</v>
      </c>
      <c r="G188" s="1">
        <v>363</v>
      </c>
      <c r="H188" s="80">
        <f t="shared" si="5"/>
        <v>23.6875</v>
      </c>
      <c r="I188" s="80">
        <f t="shared" si="4"/>
        <v>6.25E-2</v>
      </c>
      <c r="J188" s="1">
        <v>1</v>
      </c>
      <c r="K188" s="1" t="str" cm="1">
        <f t="array" ref="K188">INDEX('dict-rhythm'!$A$1:$B$43,MATCH(TRUE,EXACT(J188,'dict-rhythm'!$A$1:$A$43),0),2)</f>
        <v>16</v>
      </c>
      <c r="L188" s="1" t="str">
        <f>_xlfn.IFNA(VLOOKUP(K188,'dict-rhythm'!$B$1:$C$53,2,0),K188)</f>
        <v>semiquaver</v>
      </c>
      <c r="M188" s="5"/>
      <c r="N188" s="5"/>
      <c r="O188" t="str">
        <f>IF(RIGHT($O$1,1)="#",VLOOKUP(D188,'dict-pitch'!$A$1:$C$50,2,0),VLOOKUP(D188,'dict-pitch'!$A$1:$C$50,3,0))</f>
        <v>F3</v>
      </c>
      <c r="P188" t="b">
        <f>OR(EXACT(E188,O188),EXACT(E188,VLOOKUP(D188,'dict-pitch'!$A$1:$D$50,3,0)),EXACT(E188,VLOOKUP(D188,'dict-pitch'!$A$1:$D$50,4,0)))</f>
        <v>1</v>
      </c>
    </row>
    <row r="189" spans="1:16" x14ac:dyDescent="0.25">
      <c r="A189">
        <v>847</v>
      </c>
      <c r="B189" s="85">
        <v>1</v>
      </c>
      <c r="C189" s="1">
        <v>23</v>
      </c>
      <c r="D189" s="1">
        <v>51</v>
      </c>
      <c r="E189" s="1" t="s">
        <v>150</v>
      </c>
      <c r="F189" s="1">
        <v>-2</v>
      </c>
      <c r="G189" s="1">
        <v>364</v>
      </c>
      <c r="H189" s="80">
        <f t="shared" si="5"/>
        <v>23.75</v>
      </c>
      <c r="I189" s="80">
        <f t="shared" si="4"/>
        <v>6.25E-2</v>
      </c>
      <c r="J189" s="1">
        <v>1</v>
      </c>
      <c r="K189" s="1" t="str" cm="1">
        <f t="array" ref="K189">INDEX('dict-rhythm'!$A$1:$B$43,MATCH(TRUE,EXACT(J189,'dict-rhythm'!$A$1:$A$43),0),2)</f>
        <v>16</v>
      </c>
      <c r="L189" s="1" t="str">
        <f>_xlfn.IFNA(VLOOKUP(K189,'dict-rhythm'!$B$1:$C$53,2,0),K189)</f>
        <v>semiquaver</v>
      </c>
      <c r="M189" s="5"/>
      <c r="N189" s="5"/>
      <c r="O189" t="str">
        <f>IF(RIGHT($O$1,1)="#",VLOOKUP(D189,'dict-pitch'!$A$1:$C$50,2,0),VLOOKUP(D189,'dict-pitch'!$A$1:$C$50,3,0))</f>
        <v>D#3</v>
      </c>
      <c r="P189" t="b">
        <f>OR(EXACT(E189,O189),EXACT(E189,VLOOKUP(D189,'dict-pitch'!$A$1:$D$50,3,0)),EXACT(E189,VLOOKUP(D189,'dict-pitch'!$A$1:$D$50,4,0)))</f>
        <v>1</v>
      </c>
    </row>
    <row r="190" spans="1:16" x14ac:dyDescent="0.25">
      <c r="A190">
        <v>847</v>
      </c>
      <c r="B190" s="85">
        <v>1</v>
      </c>
      <c r="C190" s="1">
        <v>23</v>
      </c>
      <c r="D190" s="1">
        <v>50</v>
      </c>
      <c r="E190" s="1" t="s">
        <v>110</v>
      </c>
      <c r="F190" s="1">
        <v>-2</v>
      </c>
      <c r="G190" s="1">
        <v>365</v>
      </c>
      <c r="H190" s="80">
        <f t="shared" si="5"/>
        <v>23.8125</v>
      </c>
      <c r="I190" s="80">
        <f t="shared" si="4"/>
        <v>6.25E-2</v>
      </c>
      <c r="J190" s="1">
        <v>1</v>
      </c>
      <c r="K190" s="1" t="str" cm="1">
        <f t="array" ref="K190">INDEX('dict-rhythm'!$A$1:$B$43,MATCH(TRUE,EXACT(J190,'dict-rhythm'!$A$1:$A$43),0),2)</f>
        <v>16</v>
      </c>
      <c r="L190" s="1" t="str">
        <f>_xlfn.IFNA(VLOOKUP(K190,'dict-rhythm'!$B$1:$C$53,2,0),K190)</f>
        <v>semiquaver</v>
      </c>
      <c r="M190" s="5"/>
      <c r="N190" s="5"/>
      <c r="O190" t="str">
        <f>IF(RIGHT($O$1,1)="#",VLOOKUP(D190,'dict-pitch'!$A$1:$C$50,2,0),VLOOKUP(D190,'dict-pitch'!$A$1:$C$50,3,0))</f>
        <v>D3</v>
      </c>
      <c r="P190" t="b">
        <f>OR(EXACT(E190,O190),EXACT(E190,VLOOKUP(D190,'dict-pitch'!$A$1:$D$50,3,0)),EXACT(E190,VLOOKUP(D190,'dict-pitch'!$A$1:$D$50,4,0)))</f>
        <v>1</v>
      </c>
    </row>
    <row r="191" spans="1:16" x14ac:dyDescent="0.25">
      <c r="A191">
        <v>847</v>
      </c>
      <c r="B191" s="85">
        <v>1</v>
      </c>
      <c r="C191" s="1">
        <v>23</v>
      </c>
      <c r="D191" s="1">
        <v>48</v>
      </c>
      <c r="E191" s="1" t="s">
        <v>109</v>
      </c>
      <c r="F191" s="1">
        <v>-2</v>
      </c>
      <c r="G191" s="1">
        <v>366</v>
      </c>
      <c r="H191" s="80">
        <f t="shared" si="5"/>
        <v>23.875</v>
      </c>
      <c r="I191" s="80">
        <f t="shared" si="4"/>
        <v>6.25E-2</v>
      </c>
      <c r="J191" s="1">
        <v>1</v>
      </c>
      <c r="K191" s="1" t="str" cm="1">
        <f t="array" ref="K191">INDEX('dict-rhythm'!$A$1:$B$43,MATCH(TRUE,EXACT(J191,'dict-rhythm'!$A$1:$A$43),0),2)</f>
        <v>16</v>
      </c>
      <c r="L191" s="1" t="str">
        <f>_xlfn.IFNA(VLOOKUP(K191,'dict-rhythm'!$B$1:$C$53,2,0),K191)</f>
        <v>semiquaver</v>
      </c>
      <c r="M191" s="5"/>
      <c r="N191" s="5"/>
      <c r="O191" t="str">
        <f>IF(RIGHT($O$1,1)="#",VLOOKUP(D191,'dict-pitch'!$A$1:$C$50,2,0),VLOOKUP(D191,'dict-pitch'!$A$1:$C$50,3,0))</f>
        <v>C3</v>
      </c>
      <c r="P191" t="b">
        <f>OR(EXACT(E191,O191),EXACT(E191,VLOOKUP(D191,'dict-pitch'!$A$1:$D$50,3,0)),EXACT(E191,VLOOKUP(D191,'dict-pitch'!$A$1:$D$50,4,0)))</f>
        <v>1</v>
      </c>
    </row>
    <row r="192" spans="1:16" x14ac:dyDescent="0.25">
      <c r="A192">
        <v>847</v>
      </c>
      <c r="B192" s="85">
        <v>1</v>
      </c>
      <c r="C192" s="1">
        <v>23</v>
      </c>
      <c r="D192" s="1">
        <v>46</v>
      </c>
      <c r="E192" s="1" t="s">
        <v>124</v>
      </c>
      <c r="F192" s="1">
        <v>-2</v>
      </c>
      <c r="G192" s="1">
        <v>367</v>
      </c>
      <c r="H192" s="80">
        <f t="shared" si="5"/>
        <v>23.9375</v>
      </c>
      <c r="I192" s="80">
        <f t="shared" si="4"/>
        <v>6.25E-2</v>
      </c>
      <c r="J192" s="1">
        <v>1</v>
      </c>
      <c r="K192" s="1" t="str" cm="1">
        <f t="array" ref="K192">INDEX('dict-rhythm'!$A$1:$B$43,MATCH(TRUE,EXACT(J192,'dict-rhythm'!$A$1:$A$43),0),2)</f>
        <v>16</v>
      </c>
      <c r="L192" s="1" t="str">
        <f>_xlfn.IFNA(VLOOKUP(K192,'dict-rhythm'!$B$1:$C$53,2,0),K192)</f>
        <v>semiquaver</v>
      </c>
      <c r="M192" s="7"/>
      <c r="N192" s="7"/>
      <c r="O192" t="str">
        <f>IF(RIGHT($O$1,1)="#",VLOOKUP(D192,'dict-pitch'!$A$1:$C$50,2,0),VLOOKUP(D192,'dict-pitch'!$A$1:$C$50,3,0))</f>
        <v>A#2</v>
      </c>
      <c r="P192" t="b">
        <f>OR(EXACT(E192,O192),EXACT(E192,VLOOKUP(D192,'dict-pitch'!$A$1:$D$50,3,0)),EXACT(E192,VLOOKUP(D192,'dict-pitch'!$A$1:$D$50,4,0)))</f>
        <v>1</v>
      </c>
    </row>
    <row r="193" spans="1:16" x14ac:dyDescent="0.25">
      <c r="A193">
        <v>847</v>
      </c>
      <c r="B193" s="85">
        <v>1</v>
      </c>
      <c r="C193" s="1">
        <v>24</v>
      </c>
      <c r="D193" s="1">
        <v>44</v>
      </c>
      <c r="E193" s="1" t="s">
        <v>151</v>
      </c>
      <c r="F193" s="1">
        <v>-2</v>
      </c>
      <c r="G193" s="1">
        <v>368</v>
      </c>
      <c r="H193" s="80">
        <f t="shared" si="5"/>
        <v>24</v>
      </c>
      <c r="I193" s="80">
        <f t="shared" si="4"/>
        <v>6.25E-2</v>
      </c>
      <c r="J193" s="1">
        <v>1</v>
      </c>
      <c r="K193" s="1" t="str" cm="1">
        <f t="array" ref="K193">INDEX('dict-rhythm'!$A$1:$B$43,MATCH(TRUE,EXACT(J193,'dict-rhythm'!$A$1:$A$43),0),2)</f>
        <v>16</v>
      </c>
      <c r="L193" s="1" t="str">
        <f>_xlfn.IFNA(VLOOKUP(K193,'dict-rhythm'!$B$1:$C$53,2,0),K193)</f>
        <v>semiquaver</v>
      </c>
      <c r="M193" s="4"/>
      <c r="N193" s="4"/>
      <c r="O193" t="str">
        <f>IF(RIGHT($O$1,1)="#",VLOOKUP(D193,'dict-pitch'!$A$1:$C$50,2,0),VLOOKUP(D193,'dict-pitch'!$A$1:$C$50,3,0))</f>
        <v>G#2</v>
      </c>
      <c r="P193" t="b">
        <f>OR(EXACT(E193,O193),EXACT(E193,VLOOKUP(D193,'dict-pitch'!$A$1:$D$50,3,0)),EXACT(E193,VLOOKUP(D193,'dict-pitch'!$A$1:$D$50,4,0)))</f>
        <v>1</v>
      </c>
    </row>
    <row r="194" spans="1:16" x14ac:dyDescent="0.25">
      <c r="A194">
        <v>847</v>
      </c>
      <c r="B194" s="85">
        <v>1</v>
      </c>
      <c r="C194" s="1">
        <v>24</v>
      </c>
      <c r="D194" s="1">
        <v>46</v>
      </c>
      <c r="E194" s="1" t="s">
        <v>124</v>
      </c>
      <c r="F194" s="1">
        <v>2</v>
      </c>
      <c r="G194" s="1">
        <v>369</v>
      </c>
      <c r="H194" s="80">
        <f t="shared" si="5"/>
        <v>24.0625</v>
      </c>
      <c r="I194" s="80">
        <f t="shared" ref="I194:I254" si="6">J194/16</f>
        <v>6.25E-2</v>
      </c>
      <c r="J194" s="1">
        <v>1</v>
      </c>
      <c r="K194" s="1" t="str" cm="1">
        <f t="array" ref="K194">INDEX('dict-rhythm'!$A$1:$B$43,MATCH(TRUE,EXACT(J194,'dict-rhythm'!$A$1:$A$43),0),2)</f>
        <v>16</v>
      </c>
      <c r="L194" s="1" t="str">
        <f>_xlfn.IFNA(VLOOKUP(K194,'dict-rhythm'!$B$1:$C$53,2,0),K194)</f>
        <v>semiquaver</v>
      </c>
      <c r="M194" s="5"/>
      <c r="N194" s="5"/>
      <c r="O194" t="str">
        <f>IF(RIGHT($O$1,1)="#",VLOOKUP(D194,'dict-pitch'!$A$1:$C$50,2,0),VLOOKUP(D194,'dict-pitch'!$A$1:$C$50,3,0))</f>
        <v>A#2</v>
      </c>
      <c r="P194" t="b">
        <f>OR(EXACT(E194,O194),EXACT(E194,VLOOKUP(D194,'dict-pitch'!$A$1:$D$50,3,0)),EXACT(E194,VLOOKUP(D194,'dict-pitch'!$A$1:$D$50,4,0)))</f>
        <v>1</v>
      </c>
    </row>
    <row r="195" spans="1:16" x14ac:dyDescent="0.25">
      <c r="A195">
        <v>847</v>
      </c>
      <c r="B195" s="85">
        <v>1</v>
      </c>
      <c r="C195" s="1">
        <v>24</v>
      </c>
      <c r="D195" s="1">
        <v>48</v>
      </c>
      <c r="E195" s="1" t="s">
        <v>109</v>
      </c>
      <c r="F195" s="1">
        <v>2</v>
      </c>
      <c r="G195" s="1">
        <v>370</v>
      </c>
      <c r="H195" s="80">
        <f t="shared" ref="H195:H258" si="7">1+G195/16</f>
        <v>24.125</v>
      </c>
      <c r="I195" s="80">
        <f t="shared" si="6"/>
        <v>6.25E-2</v>
      </c>
      <c r="J195" s="1">
        <v>1</v>
      </c>
      <c r="K195" s="1" t="str" cm="1">
        <f t="array" ref="K195">INDEX('dict-rhythm'!$A$1:$B$43,MATCH(TRUE,EXACT(J195,'dict-rhythm'!$A$1:$A$43),0),2)</f>
        <v>16</v>
      </c>
      <c r="L195" s="1" t="str">
        <f>_xlfn.IFNA(VLOOKUP(K195,'dict-rhythm'!$B$1:$C$53,2,0),K195)</f>
        <v>semiquaver</v>
      </c>
      <c r="M195" s="5"/>
      <c r="N195" s="5"/>
      <c r="O195" t="str">
        <f>IF(RIGHT($O$1,1)="#",VLOOKUP(D195,'dict-pitch'!$A$1:$C$50,2,0),VLOOKUP(D195,'dict-pitch'!$A$1:$C$50,3,0))</f>
        <v>C3</v>
      </c>
      <c r="P195" t="b">
        <f>OR(EXACT(E195,O195),EXACT(E195,VLOOKUP(D195,'dict-pitch'!$A$1:$D$50,3,0)),EXACT(E195,VLOOKUP(D195,'dict-pitch'!$A$1:$D$50,4,0)))</f>
        <v>1</v>
      </c>
    </row>
    <row r="196" spans="1:16" x14ac:dyDescent="0.25">
      <c r="A196">
        <v>847</v>
      </c>
      <c r="B196" s="85">
        <v>1</v>
      </c>
      <c r="C196" s="1">
        <v>24</v>
      </c>
      <c r="D196" s="1">
        <v>46</v>
      </c>
      <c r="E196" s="1" t="s">
        <v>124</v>
      </c>
      <c r="F196" s="1">
        <v>-2</v>
      </c>
      <c r="G196" s="1">
        <v>371</v>
      </c>
      <c r="H196" s="80">
        <f t="shared" si="7"/>
        <v>24.1875</v>
      </c>
      <c r="I196" s="80">
        <f t="shared" si="6"/>
        <v>6.25E-2</v>
      </c>
      <c r="J196" s="1">
        <v>1</v>
      </c>
      <c r="K196" s="1" t="str" cm="1">
        <f t="array" ref="K196">INDEX('dict-rhythm'!$A$1:$B$43,MATCH(TRUE,EXACT(J196,'dict-rhythm'!$A$1:$A$43),0),2)</f>
        <v>16</v>
      </c>
      <c r="L196" s="1" t="str">
        <f>_xlfn.IFNA(VLOOKUP(K196,'dict-rhythm'!$B$1:$C$53,2,0),K196)</f>
        <v>semiquaver</v>
      </c>
      <c r="M196" s="5"/>
      <c r="N196" s="5"/>
      <c r="O196" t="str">
        <f>IF(RIGHT($O$1,1)="#",VLOOKUP(D196,'dict-pitch'!$A$1:$C$50,2,0),VLOOKUP(D196,'dict-pitch'!$A$1:$C$50,3,0))</f>
        <v>A#2</v>
      </c>
      <c r="P196" t="b">
        <f>OR(EXACT(E196,O196),EXACT(E196,VLOOKUP(D196,'dict-pitch'!$A$1:$D$50,3,0)),EXACT(E196,VLOOKUP(D196,'dict-pitch'!$A$1:$D$50,4,0)))</f>
        <v>1</v>
      </c>
    </row>
    <row r="197" spans="1:16" x14ac:dyDescent="0.25">
      <c r="A197">
        <v>847</v>
      </c>
      <c r="B197" s="85">
        <v>1</v>
      </c>
      <c r="C197" s="1">
        <v>24</v>
      </c>
      <c r="D197" s="1">
        <v>44</v>
      </c>
      <c r="E197" s="1" t="s">
        <v>151</v>
      </c>
      <c r="F197" s="1">
        <v>-2</v>
      </c>
      <c r="G197" s="1">
        <v>372</v>
      </c>
      <c r="H197" s="80">
        <f t="shared" si="7"/>
        <v>24.25</v>
      </c>
      <c r="I197" s="80">
        <f t="shared" si="6"/>
        <v>6.25E-2</v>
      </c>
      <c r="J197" s="1">
        <v>1</v>
      </c>
      <c r="K197" s="1" t="str" cm="1">
        <f t="array" ref="K197">INDEX('dict-rhythm'!$A$1:$B$43,MATCH(TRUE,EXACT(J197,'dict-rhythm'!$A$1:$A$43),0),2)</f>
        <v>16</v>
      </c>
      <c r="L197" s="1" t="str">
        <f>_xlfn.IFNA(VLOOKUP(K197,'dict-rhythm'!$B$1:$C$53,2,0),K197)</f>
        <v>semiquaver</v>
      </c>
      <c r="M197" s="5"/>
      <c r="N197" s="5"/>
      <c r="O197" t="str">
        <f>IF(RIGHT($O$1,1)="#",VLOOKUP(D197,'dict-pitch'!$A$1:$C$50,2,0),VLOOKUP(D197,'dict-pitch'!$A$1:$C$50,3,0))</f>
        <v>G#2</v>
      </c>
      <c r="P197" t="b">
        <f>OR(EXACT(E197,O197),EXACT(E197,VLOOKUP(D197,'dict-pitch'!$A$1:$D$50,3,0)),EXACT(E197,VLOOKUP(D197,'dict-pitch'!$A$1:$D$50,4,0)))</f>
        <v>1</v>
      </c>
    </row>
    <row r="198" spans="1:16" x14ac:dyDescent="0.25">
      <c r="A198">
        <v>847</v>
      </c>
      <c r="B198" s="85">
        <v>1</v>
      </c>
      <c r="C198" s="1">
        <v>24</v>
      </c>
      <c r="D198" s="1">
        <v>43</v>
      </c>
      <c r="E198" s="1" t="s">
        <v>123</v>
      </c>
      <c r="F198" s="1">
        <v>-2</v>
      </c>
      <c r="G198" s="1">
        <v>373</v>
      </c>
      <c r="H198" s="80">
        <f t="shared" si="7"/>
        <v>24.3125</v>
      </c>
      <c r="I198" s="80">
        <f t="shared" si="6"/>
        <v>6.25E-2</v>
      </c>
      <c r="J198" s="1">
        <v>1</v>
      </c>
      <c r="K198" s="1" t="str" cm="1">
        <f t="array" ref="K198">INDEX('dict-rhythm'!$A$1:$B$43,MATCH(TRUE,EXACT(J198,'dict-rhythm'!$A$1:$A$43),0),2)</f>
        <v>16</v>
      </c>
      <c r="L198" s="1" t="str">
        <f>_xlfn.IFNA(VLOOKUP(K198,'dict-rhythm'!$B$1:$C$53,2,0),K198)</f>
        <v>semiquaver</v>
      </c>
      <c r="M198" s="5"/>
      <c r="N198" s="5"/>
      <c r="O198" t="str">
        <f>IF(RIGHT($O$1,1)="#",VLOOKUP(D198,'dict-pitch'!$A$1:$C$50,2,0),VLOOKUP(D198,'dict-pitch'!$A$1:$C$50,3,0))</f>
        <v>G2</v>
      </c>
      <c r="P198" t="b">
        <f>OR(EXACT(E198,O198),EXACT(E198,VLOOKUP(D198,'dict-pitch'!$A$1:$D$50,3,0)),EXACT(E198,VLOOKUP(D198,'dict-pitch'!$A$1:$D$50,4,0)))</f>
        <v>1</v>
      </c>
    </row>
    <row r="199" spans="1:16" x14ac:dyDescent="0.25">
      <c r="A199">
        <v>847</v>
      </c>
      <c r="B199" s="85">
        <v>1</v>
      </c>
      <c r="C199" s="1">
        <v>24</v>
      </c>
      <c r="D199" s="1">
        <v>41</v>
      </c>
      <c r="E199" s="1" t="s">
        <v>152</v>
      </c>
      <c r="F199" s="1">
        <v>-2</v>
      </c>
      <c r="G199" s="1">
        <v>374</v>
      </c>
      <c r="H199" s="80">
        <f t="shared" si="7"/>
        <v>24.375</v>
      </c>
      <c r="I199" s="80">
        <f t="shared" si="6"/>
        <v>6.25E-2</v>
      </c>
      <c r="J199" s="1">
        <v>1</v>
      </c>
      <c r="K199" s="1" t="str" cm="1">
        <f t="array" ref="K199">INDEX('dict-rhythm'!$A$1:$B$43,MATCH(TRUE,EXACT(J199,'dict-rhythm'!$A$1:$A$43),0),2)</f>
        <v>16</v>
      </c>
      <c r="L199" s="1" t="str">
        <f>_xlfn.IFNA(VLOOKUP(K199,'dict-rhythm'!$B$1:$C$53,2,0),K199)</f>
        <v>semiquaver</v>
      </c>
      <c r="M199" s="5"/>
      <c r="N199" s="5"/>
      <c r="O199" t="str">
        <f>IF(RIGHT($O$1,1)="#",VLOOKUP(D199,'dict-pitch'!$A$1:$C$50,2,0),VLOOKUP(D199,'dict-pitch'!$A$1:$C$50,3,0))</f>
        <v>F2</v>
      </c>
      <c r="P199" t="b">
        <f>OR(EXACT(E199,O199),EXACT(E199,VLOOKUP(D199,'dict-pitch'!$A$1:$D$50,3,0)),EXACT(E199,VLOOKUP(D199,'dict-pitch'!$A$1:$D$50,4,0)))</f>
        <v>1</v>
      </c>
    </row>
    <row r="200" spans="1:16" x14ac:dyDescent="0.25">
      <c r="A200">
        <v>847</v>
      </c>
      <c r="B200" s="85">
        <v>1</v>
      </c>
      <c r="C200" s="1">
        <v>24</v>
      </c>
      <c r="D200" s="1">
        <v>39</v>
      </c>
      <c r="E200" s="1" t="s">
        <v>153</v>
      </c>
      <c r="F200" s="1">
        <v>-2</v>
      </c>
      <c r="G200" s="1">
        <v>375</v>
      </c>
      <c r="H200" s="80">
        <f t="shared" si="7"/>
        <v>24.4375</v>
      </c>
      <c r="I200" s="80">
        <f t="shared" si="6"/>
        <v>6.25E-2</v>
      </c>
      <c r="J200" s="1">
        <v>1</v>
      </c>
      <c r="K200" s="1" t="str" cm="1">
        <f t="array" ref="K200">INDEX('dict-rhythm'!$A$1:$B$43,MATCH(TRUE,EXACT(J200,'dict-rhythm'!$A$1:$A$43),0),2)</f>
        <v>16</v>
      </c>
      <c r="L200" s="1" t="str">
        <f>_xlfn.IFNA(VLOOKUP(K200,'dict-rhythm'!$B$1:$C$53,2,0),K200)</f>
        <v>semiquaver</v>
      </c>
      <c r="M200" s="5"/>
      <c r="N200" s="5"/>
      <c r="O200" t="str">
        <f>IF(RIGHT($O$1,1)="#",VLOOKUP(D200,'dict-pitch'!$A$1:$C$50,2,0),VLOOKUP(D200,'dict-pitch'!$A$1:$C$50,3,0))</f>
        <v>D#2</v>
      </c>
      <c r="P200" t="b">
        <f>OR(EXACT(E200,O200),EXACT(E200,VLOOKUP(D200,'dict-pitch'!$A$1:$D$50,3,0)),EXACT(E200,VLOOKUP(D200,'dict-pitch'!$A$1:$D$50,4,0)))</f>
        <v>1</v>
      </c>
    </row>
    <row r="201" spans="1:16" x14ac:dyDescent="0.25">
      <c r="A201">
        <v>847</v>
      </c>
      <c r="B201" s="85">
        <v>1</v>
      </c>
      <c r="C201" s="1">
        <v>24</v>
      </c>
      <c r="D201" s="1">
        <v>38</v>
      </c>
      <c r="E201" s="1" t="s">
        <v>155</v>
      </c>
      <c r="F201" s="1">
        <v>-2</v>
      </c>
      <c r="G201" s="1">
        <v>376</v>
      </c>
      <c r="H201" s="80">
        <f t="shared" si="7"/>
        <v>24.5</v>
      </c>
      <c r="I201" s="80">
        <f t="shared" si="6"/>
        <v>6.25E-2</v>
      </c>
      <c r="J201" s="1">
        <v>1</v>
      </c>
      <c r="K201" s="1" t="str" cm="1">
        <f t="array" ref="K201">INDEX('dict-rhythm'!$A$1:$B$43,MATCH(TRUE,EXACT(J201,'dict-rhythm'!$A$1:$A$43),0),2)</f>
        <v>16</v>
      </c>
      <c r="L201" s="1" t="str">
        <f>_xlfn.IFNA(VLOOKUP(K201,'dict-rhythm'!$B$1:$C$53,2,0),K201)</f>
        <v>semiquaver</v>
      </c>
      <c r="M201" s="5"/>
      <c r="N201" s="5"/>
      <c r="O201" t="str">
        <f>IF(RIGHT($O$1,1)="#",VLOOKUP(D201,'dict-pitch'!$A$1:$C$50,2,0),VLOOKUP(D201,'dict-pitch'!$A$1:$C$50,3,0))</f>
        <v>D2</v>
      </c>
      <c r="P201" t="b">
        <f>OR(EXACT(E201,O201),EXACT(E201,VLOOKUP(D201,'dict-pitch'!$A$1:$D$50,3,0)),EXACT(E201,VLOOKUP(D201,'dict-pitch'!$A$1:$D$50,4,0)))</f>
        <v>1</v>
      </c>
    </row>
    <row r="202" spans="1:16" x14ac:dyDescent="0.25">
      <c r="A202">
        <v>847</v>
      </c>
      <c r="B202" s="85">
        <v>1</v>
      </c>
      <c r="C202" s="1">
        <v>24</v>
      </c>
      <c r="D202" s="1">
        <v>55</v>
      </c>
      <c r="E202" s="1" t="s">
        <v>113</v>
      </c>
      <c r="F202" s="1">
        <v>11</v>
      </c>
      <c r="G202" s="1">
        <v>377</v>
      </c>
      <c r="H202" s="80">
        <f t="shared" si="7"/>
        <v>24.5625</v>
      </c>
      <c r="I202" s="80">
        <f t="shared" si="6"/>
        <v>6.25E-2</v>
      </c>
      <c r="J202" s="1">
        <v>1</v>
      </c>
      <c r="K202" s="1" t="str" cm="1">
        <f t="array" ref="K202">INDEX('dict-rhythm'!$A$1:$B$43,MATCH(TRUE,EXACT(J202,'dict-rhythm'!$A$1:$A$43),0),2)</f>
        <v>16</v>
      </c>
      <c r="L202" s="1" t="str">
        <f>_xlfn.IFNA(VLOOKUP(K202,'dict-rhythm'!$B$1:$C$53,2,0),K202)</f>
        <v>semiquaver</v>
      </c>
      <c r="M202" s="5"/>
      <c r="N202" s="5"/>
      <c r="O202" t="str">
        <f>IF(RIGHT($O$1,1)="#",VLOOKUP(D202,'dict-pitch'!$A$1:$C$50,2,0),VLOOKUP(D202,'dict-pitch'!$A$1:$C$50,3,0))</f>
        <v>G3</v>
      </c>
      <c r="P202" t="b">
        <f>OR(EXACT(E202,O202),EXACT(E202,VLOOKUP(D202,'dict-pitch'!$A$1:$D$50,3,0)),EXACT(E202,VLOOKUP(D202,'dict-pitch'!$A$1:$D$50,4,0)))</f>
        <v>1</v>
      </c>
    </row>
    <row r="203" spans="1:16" x14ac:dyDescent="0.25">
      <c r="A203">
        <v>847</v>
      </c>
      <c r="B203" s="85">
        <v>1</v>
      </c>
      <c r="C203" s="1">
        <v>24</v>
      </c>
      <c r="D203" s="1">
        <v>53</v>
      </c>
      <c r="E203" s="1" t="s">
        <v>112</v>
      </c>
      <c r="F203" s="1">
        <v>-2</v>
      </c>
      <c r="G203" s="1">
        <v>378</v>
      </c>
      <c r="H203" s="80">
        <f t="shared" si="7"/>
        <v>24.625</v>
      </c>
      <c r="I203" s="80">
        <f t="shared" si="6"/>
        <v>6.25E-2</v>
      </c>
      <c r="J203" s="1">
        <v>1</v>
      </c>
      <c r="K203" s="1" t="str" cm="1">
        <f t="array" ref="K203">INDEX('dict-rhythm'!$A$1:$B$43,MATCH(TRUE,EXACT(J203,'dict-rhythm'!$A$1:$A$43),0),2)</f>
        <v>16</v>
      </c>
      <c r="L203" s="1" t="str">
        <f>_xlfn.IFNA(VLOOKUP(K203,'dict-rhythm'!$B$1:$C$53,2,0),K203)</f>
        <v>semiquaver</v>
      </c>
      <c r="M203" s="5"/>
      <c r="N203" s="5"/>
      <c r="O203" t="str">
        <f>IF(RIGHT($O$1,1)="#",VLOOKUP(D203,'dict-pitch'!$A$1:$C$50,2,0),VLOOKUP(D203,'dict-pitch'!$A$1:$C$50,3,0))</f>
        <v>F3</v>
      </c>
      <c r="P203" t="b">
        <f>OR(EXACT(E203,O203),EXACT(E203,VLOOKUP(D203,'dict-pitch'!$A$1:$D$50,3,0)),EXACT(E203,VLOOKUP(D203,'dict-pitch'!$A$1:$D$50,4,0)))</f>
        <v>1</v>
      </c>
    </row>
    <row r="204" spans="1:16" x14ac:dyDescent="0.25">
      <c r="A204">
        <v>847</v>
      </c>
      <c r="B204" s="85">
        <v>1</v>
      </c>
      <c r="C204" s="1">
        <v>24</v>
      </c>
      <c r="D204" s="1">
        <v>51</v>
      </c>
      <c r="E204" s="1" t="s">
        <v>150</v>
      </c>
      <c r="F204" s="1">
        <v>-2</v>
      </c>
      <c r="G204" s="1">
        <v>379</v>
      </c>
      <c r="H204" s="80">
        <f t="shared" si="7"/>
        <v>24.6875</v>
      </c>
      <c r="I204" s="80">
        <f t="shared" si="6"/>
        <v>6.25E-2</v>
      </c>
      <c r="J204" s="1">
        <v>1</v>
      </c>
      <c r="K204" s="1" t="str" cm="1">
        <f t="array" ref="K204">INDEX('dict-rhythm'!$A$1:$B$43,MATCH(TRUE,EXACT(J204,'dict-rhythm'!$A$1:$A$43),0),2)</f>
        <v>16</v>
      </c>
      <c r="L204" s="1" t="str">
        <f>_xlfn.IFNA(VLOOKUP(K204,'dict-rhythm'!$B$1:$C$53,2,0),K204)</f>
        <v>semiquaver</v>
      </c>
      <c r="M204" s="5"/>
      <c r="N204" s="5"/>
      <c r="O204" t="str">
        <f>IF(RIGHT($O$1,1)="#",VLOOKUP(D204,'dict-pitch'!$A$1:$C$50,2,0),VLOOKUP(D204,'dict-pitch'!$A$1:$C$50,3,0))</f>
        <v>D#3</v>
      </c>
      <c r="P204" t="b">
        <f>OR(EXACT(E204,O204),EXACT(E204,VLOOKUP(D204,'dict-pitch'!$A$1:$D$50,3,0)),EXACT(E204,VLOOKUP(D204,'dict-pitch'!$A$1:$D$50,4,0)))</f>
        <v>1</v>
      </c>
    </row>
    <row r="205" spans="1:16" x14ac:dyDescent="0.25">
      <c r="A205">
        <v>847</v>
      </c>
      <c r="B205" s="85">
        <v>1</v>
      </c>
      <c r="C205" s="1">
        <v>24</v>
      </c>
      <c r="D205" s="1">
        <v>50</v>
      </c>
      <c r="E205" s="1" t="s">
        <v>110</v>
      </c>
      <c r="F205" s="1">
        <v>-2</v>
      </c>
      <c r="G205" s="1">
        <v>380</v>
      </c>
      <c r="H205" s="80">
        <f t="shared" si="7"/>
        <v>24.75</v>
      </c>
      <c r="I205" s="80">
        <f t="shared" si="6"/>
        <v>6.25E-2</v>
      </c>
      <c r="J205" s="1">
        <v>1</v>
      </c>
      <c r="K205" s="1" t="str" cm="1">
        <f t="array" ref="K205">INDEX('dict-rhythm'!$A$1:$B$43,MATCH(TRUE,EXACT(J205,'dict-rhythm'!$A$1:$A$43),0),2)</f>
        <v>16</v>
      </c>
      <c r="L205" s="1" t="str">
        <f>_xlfn.IFNA(VLOOKUP(K205,'dict-rhythm'!$B$1:$C$53,2,0),K205)</f>
        <v>semiquaver</v>
      </c>
      <c r="M205" s="5"/>
      <c r="N205" s="5"/>
      <c r="O205" t="str">
        <f>IF(RIGHT($O$1,1)="#",VLOOKUP(D205,'dict-pitch'!$A$1:$C$50,2,0),VLOOKUP(D205,'dict-pitch'!$A$1:$C$50,3,0))</f>
        <v>D3</v>
      </c>
      <c r="P205" t="b">
        <f>OR(EXACT(E205,O205),EXACT(E205,VLOOKUP(D205,'dict-pitch'!$A$1:$D$50,3,0)),EXACT(E205,VLOOKUP(D205,'dict-pitch'!$A$1:$D$50,4,0)))</f>
        <v>1</v>
      </c>
    </row>
    <row r="206" spans="1:16" x14ac:dyDescent="0.25">
      <c r="A206">
        <v>847</v>
      </c>
      <c r="B206" s="85">
        <v>1</v>
      </c>
      <c r="C206" s="1">
        <v>24</v>
      </c>
      <c r="D206" s="1">
        <v>48</v>
      </c>
      <c r="E206" s="1" t="s">
        <v>109</v>
      </c>
      <c r="F206" s="1">
        <v>-2</v>
      </c>
      <c r="G206" s="1">
        <v>381</v>
      </c>
      <c r="H206" s="80">
        <f t="shared" si="7"/>
        <v>24.8125</v>
      </c>
      <c r="I206" s="80">
        <f t="shared" si="6"/>
        <v>6.25E-2</v>
      </c>
      <c r="J206" s="1">
        <v>1</v>
      </c>
      <c r="K206" s="1" t="str" cm="1">
        <f t="array" ref="K206">INDEX('dict-rhythm'!$A$1:$B$43,MATCH(TRUE,EXACT(J206,'dict-rhythm'!$A$1:$A$43),0),2)</f>
        <v>16</v>
      </c>
      <c r="L206" s="1" t="str">
        <f>_xlfn.IFNA(VLOOKUP(K206,'dict-rhythm'!$B$1:$C$53,2,0),K206)</f>
        <v>semiquaver</v>
      </c>
      <c r="M206" s="5"/>
      <c r="N206" s="5"/>
      <c r="O206" t="str">
        <f>IF(RIGHT($O$1,1)="#",VLOOKUP(D206,'dict-pitch'!$A$1:$C$50,2,0),VLOOKUP(D206,'dict-pitch'!$A$1:$C$50,3,0))</f>
        <v>C3</v>
      </c>
      <c r="P206" t="b">
        <f>OR(EXACT(E206,O206),EXACT(E206,VLOOKUP(D206,'dict-pitch'!$A$1:$D$50,3,0)),EXACT(E206,VLOOKUP(D206,'dict-pitch'!$A$1:$D$50,4,0)))</f>
        <v>1</v>
      </c>
    </row>
    <row r="207" spans="1:16" x14ac:dyDescent="0.25">
      <c r="A207">
        <v>847</v>
      </c>
      <c r="B207" s="85">
        <v>1</v>
      </c>
      <c r="C207" s="1">
        <v>24</v>
      </c>
      <c r="D207" s="1">
        <v>47</v>
      </c>
      <c r="E207" s="1" t="s">
        <v>115</v>
      </c>
      <c r="F207" s="1">
        <v>-2</v>
      </c>
      <c r="G207" s="1">
        <v>382</v>
      </c>
      <c r="H207" s="80">
        <f t="shared" si="7"/>
        <v>24.875</v>
      </c>
      <c r="I207" s="80">
        <f t="shared" si="6"/>
        <v>6.25E-2</v>
      </c>
      <c r="J207" s="1">
        <v>1</v>
      </c>
      <c r="K207" s="1" t="str" cm="1">
        <f t="array" ref="K207">INDEX('dict-rhythm'!$A$1:$B$43,MATCH(TRUE,EXACT(J207,'dict-rhythm'!$A$1:$A$43),0),2)</f>
        <v>16</v>
      </c>
      <c r="L207" s="1" t="str">
        <f>_xlfn.IFNA(VLOOKUP(K207,'dict-rhythm'!$B$1:$C$53,2,0),K207)</f>
        <v>semiquaver</v>
      </c>
      <c r="M207" s="5"/>
      <c r="N207" s="5"/>
      <c r="O207" t="str">
        <f>IF(RIGHT($O$1,1)="#",VLOOKUP(D207,'dict-pitch'!$A$1:$C$50,2,0),VLOOKUP(D207,'dict-pitch'!$A$1:$C$50,3,0))</f>
        <v>B2</v>
      </c>
      <c r="P207" t="b">
        <f>OR(EXACT(E207,O207),EXACT(E207,VLOOKUP(D207,'dict-pitch'!$A$1:$D$50,3,0)),EXACT(E207,VLOOKUP(D207,'dict-pitch'!$A$1:$D$50,4,0)))</f>
        <v>1</v>
      </c>
    </row>
    <row r="208" spans="1:16" x14ac:dyDescent="0.25">
      <c r="A208">
        <v>847</v>
      </c>
      <c r="B208" s="85">
        <v>1</v>
      </c>
      <c r="C208" s="1">
        <v>24</v>
      </c>
      <c r="D208" s="1">
        <v>45</v>
      </c>
      <c r="E208" s="1" t="s">
        <v>116</v>
      </c>
      <c r="F208" s="1">
        <v>-2</v>
      </c>
      <c r="G208" s="1">
        <v>383</v>
      </c>
      <c r="H208" s="80">
        <f t="shared" si="7"/>
        <v>24.9375</v>
      </c>
      <c r="I208" s="80">
        <f t="shared" si="6"/>
        <v>6.25E-2</v>
      </c>
      <c r="J208" s="1">
        <v>1</v>
      </c>
      <c r="K208" s="1" t="str" cm="1">
        <f t="array" ref="K208">INDEX('dict-rhythm'!$A$1:$B$43,MATCH(TRUE,EXACT(J208,'dict-rhythm'!$A$1:$A$43),0),2)</f>
        <v>16</v>
      </c>
      <c r="L208" s="1" t="str">
        <f>_xlfn.IFNA(VLOOKUP(K208,'dict-rhythm'!$B$1:$C$53,2,0),K208)</f>
        <v>semiquaver</v>
      </c>
      <c r="M208" s="7"/>
      <c r="N208" s="7"/>
      <c r="O208" t="str">
        <f>IF(RIGHT($O$1,1)="#",VLOOKUP(D208,'dict-pitch'!$A$1:$C$50,2,0),VLOOKUP(D208,'dict-pitch'!$A$1:$C$50,3,0))</f>
        <v>A2</v>
      </c>
      <c r="P208" t="b">
        <f>OR(EXACT(E208,O208),EXACT(E208,VLOOKUP(D208,'dict-pitch'!$A$1:$D$50,3,0)),EXACT(E208,VLOOKUP(D208,'dict-pitch'!$A$1:$D$50,4,0)))</f>
        <v>1</v>
      </c>
    </row>
    <row r="209" spans="1:16" x14ac:dyDescent="0.25">
      <c r="A209">
        <v>847</v>
      </c>
      <c r="B209" s="85">
        <v>1</v>
      </c>
      <c r="C209" s="1">
        <v>25</v>
      </c>
      <c r="D209" s="1">
        <v>43</v>
      </c>
      <c r="E209" s="1" t="s">
        <v>123</v>
      </c>
      <c r="F209" s="1">
        <v>-2</v>
      </c>
      <c r="G209" s="1">
        <v>384</v>
      </c>
      <c r="H209" s="80">
        <f t="shared" si="7"/>
        <v>25</v>
      </c>
      <c r="I209" s="80">
        <f t="shared" si="6"/>
        <v>0.25</v>
      </c>
      <c r="J209" s="1">
        <v>4</v>
      </c>
      <c r="K209" s="1" t="str" cm="1">
        <f t="array" ref="K209">INDEX('dict-rhythm'!$A$1:$B$43,MATCH(TRUE,EXACT(J209,'dict-rhythm'!$A$1:$A$43),0),2)</f>
        <v>4</v>
      </c>
      <c r="L209" s="1" t="str">
        <f>_xlfn.IFNA(VLOOKUP(K209,'dict-rhythm'!$B$1:$C$53,2,0),K209)</f>
        <v>crotchet</v>
      </c>
      <c r="M209" s="4"/>
      <c r="N209" s="4"/>
      <c r="O209" t="str">
        <f>IF(RIGHT($O$1,1)="#",VLOOKUP(D209,'dict-pitch'!$A$1:$C$50,2,0),VLOOKUP(D209,'dict-pitch'!$A$1:$C$50,3,0))</f>
        <v>G2</v>
      </c>
      <c r="P209" t="b">
        <f>OR(EXACT(E209,O209),EXACT(E209,VLOOKUP(D209,'dict-pitch'!$A$1:$D$50,3,0)),EXACT(E209,VLOOKUP(D209,'dict-pitch'!$A$1:$D$50,4,0)))</f>
        <v>1</v>
      </c>
    </row>
    <row r="210" spans="1:16" x14ac:dyDescent="0.25">
      <c r="A210">
        <v>847</v>
      </c>
      <c r="B210" s="85">
        <v>1</v>
      </c>
      <c r="C210" s="1">
        <v>25</v>
      </c>
      <c r="D210" s="1">
        <v>0</v>
      </c>
      <c r="E210" s="1" t="s">
        <v>108</v>
      </c>
      <c r="F210" s="1">
        <v>0</v>
      </c>
      <c r="G210" s="1">
        <v>388</v>
      </c>
      <c r="H210" s="80">
        <f t="shared" si="7"/>
        <v>25.25</v>
      </c>
      <c r="I210" s="80">
        <f t="shared" si="6"/>
        <v>0.25</v>
      </c>
      <c r="J210" s="1">
        <v>4</v>
      </c>
      <c r="K210" s="1" t="str" cm="1">
        <f t="array" ref="K210">INDEX('dict-rhythm'!$A$1:$B$43,MATCH(TRUE,EXACT(J210,'dict-rhythm'!$A$1:$A$43),0),2)</f>
        <v>4</v>
      </c>
      <c r="L210" s="1" t="str">
        <f>_xlfn.IFNA(VLOOKUP(K210,'dict-rhythm'!$B$1:$C$53,2,0),K210)</f>
        <v>crotchet</v>
      </c>
      <c r="M210" s="5"/>
      <c r="N210" s="5"/>
      <c r="O210" t="str">
        <f>IF(RIGHT($O$1,1)="#",VLOOKUP(D210,'dict-pitch'!$A$1:$C$50,2,0),VLOOKUP(D210,'dict-pitch'!$A$1:$C$50,3,0))</f>
        <v>r</v>
      </c>
      <c r="P210" t="b">
        <f>OR(EXACT(E210,O210),EXACT(E210,VLOOKUP(D210,'dict-pitch'!$A$1:$D$50,3,0)),EXACT(E210,VLOOKUP(D210,'dict-pitch'!$A$1:$D$50,4,0)))</f>
        <v>1</v>
      </c>
    </row>
    <row r="211" spans="1:16" x14ac:dyDescent="0.25">
      <c r="A211">
        <v>847</v>
      </c>
      <c r="B211" s="85">
        <v>1</v>
      </c>
      <c r="C211" s="1">
        <v>25</v>
      </c>
      <c r="D211" s="1">
        <v>0</v>
      </c>
      <c r="E211" s="1" t="s">
        <v>108</v>
      </c>
      <c r="F211" s="1">
        <v>0</v>
      </c>
      <c r="G211" s="1">
        <v>392</v>
      </c>
      <c r="H211" s="80">
        <f t="shared" si="7"/>
        <v>25.5</v>
      </c>
      <c r="I211" s="80">
        <f t="shared" si="6"/>
        <v>6.25E-2</v>
      </c>
      <c r="J211" s="1">
        <v>1</v>
      </c>
      <c r="K211" s="1" t="str" cm="1">
        <f t="array" ref="K211">INDEX('dict-rhythm'!$A$1:$B$43,MATCH(TRUE,EXACT(J211,'dict-rhythm'!$A$1:$A$43),0),2)</f>
        <v>16</v>
      </c>
      <c r="L211" s="1" t="str">
        <f>_xlfn.IFNA(VLOOKUP(K211,'dict-rhythm'!$B$1:$C$53,2,0),K211)</f>
        <v>semiquaver</v>
      </c>
      <c r="M211" s="5"/>
      <c r="N211" s="5"/>
      <c r="O211" t="str">
        <f>IF(RIGHT($O$1,1)="#",VLOOKUP(D211,'dict-pitch'!$A$1:$C$50,2,0),VLOOKUP(D211,'dict-pitch'!$A$1:$C$50,3,0))</f>
        <v>r</v>
      </c>
      <c r="P211" t="b">
        <f>OR(EXACT(E211,O211),EXACT(E211,VLOOKUP(D211,'dict-pitch'!$A$1:$D$50,3,0)),EXACT(E211,VLOOKUP(D211,'dict-pitch'!$A$1:$D$50,4,0)))</f>
        <v>1</v>
      </c>
    </row>
    <row r="212" spans="1:16" x14ac:dyDescent="0.25">
      <c r="A212">
        <v>847</v>
      </c>
      <c r="B212" s="85">
        <v>1</v>
      </c>
      <c r="C212" s="1">
        <v>25</v>
      </c>
      <c r="D212" s="1">
        <v>43</v>
      </c>
      <c r="E212" s="1" t="s">
        <v>123</v>
      </c>
      <c r="F212" s="1">
        <v>1</v>
      </c>
      <c r="G212" s="1">
        <v>393</v>
      </c>
      <c r="H212" s="80">
        <f t="shared" si="7"/>
        <v>25.5625</v>
      </c>
      <c r="I212" s="80">
        <f t="shared" si="6"/>
        <v>6.25E-2</v>
      </c>
      <c r="J212" s="1">
        <v>1</v>
      </c>
      <c r="K212" s="1" t="str" cm="1">
        <f t="array" ref="K212">INDEX('dict-rhythm'!$A$1:$B$43,MATCH(TRUE,EXACT(J212,'dict-rhythm'!$A$1:$A$43),0),2)</f>
        <v>16</v>
      </c>
      <c r="L212" s="1" t="str">
        <f>_xlfn.IFNA(VLOOKUP(K212,'dict-rhythm'!$B$1:$C$53,2,0),K212)</f>
        <v>semiquaver</v>
      </c>
      <c r="M212" s="5"/>
      <c r="N212" s="5"/>
      <c r="O212" t="str">
        <f>IF(RIGHT($O$1,1)="#",VLOOKUP(D212,'dict-pitch'!$A$1:$C$50,2,0),VLOOKUP(D212,'dict-pitch'!$A$1:$C$50,3,0))</f>
        <v>G2</v>
      </c>
      <c r="P212" t="b">
        <f>OR(EXACT(E212,O212),EXACT(E212,VLOOKUP(D212,'dict-pitch'!$A$1:$D$50,3,0)),EXACT(E212,VLOOKUP(D212,'dict-pitch'!$A$1:$D$50,4,0)))</f>
        <v>1</v>
      </c>
    </row>
    <row r="213" spans="1:16" x14ac:dyDescent="0.25">
      <c r="A213">
        <v>847</v>
      </c>
      <c r="B213" s="85">
        <v>1</v>
      </c>
      <c r="C213" s="1">
        <v>25</v>
      </c>
      <c r="D213" s="1">
        <v>45</v>
      </c>
      <c r="E213" s="1" t="s">
        <v>116</v>
      </c>
      <c r="F213" s="1">
        <v>2</v>
      </c>
      <c r="G213" s="1">
        <v>394</v>
      </c>
      <c r="H213" s="80">
        <f t="shared" si="7"/>
        <v>25.625</v>
      </c>
      <c r="I213" s="80">
        <f t="shared" si="6"/>
        <v>6.25E-2</v>
      </c>
      <c r="J213" s="1">
        <v>1</v>
      </c>
      <c r="K213" s="1" t="str" cm="1">
        <f t="array" ref="K213">INDEX('dict-rhythm'!$A$1:$B$43,MATCH(TRUE,EXACT(J213,'dict-rhythm'!$A$1:$A$43),0),2)</f>
        <v>16</v>
      </c>
      <c r="L213" s="1" t="str">
        <f>_xlfn.IFNA(VLOOKUP(K213,'dict-rhythm'!$B$1:$C$53,2,0),K213)</f>
        <v>semiquaver</v>
      </c>
      <c r="M213" s="5"/>
      <c r="N213" s="5"/>
      <c r="O213" t="str">
        <f>IF(RIGHT($O$1,1)="#",VLOOKUP(D213,'dict-pitch'!$A$1:$C$50,2,0),VLOOKUP(D213,'dict-pitch'!$A$1:$C$50,3,0))</f>
        <v>A2</v>
      </c>
      <c r="P213" t="b">
        <f>OR(EXACT(E213,O213),EXACT(E213,VLOOKUP(D213,'dict-pitch'!$A$1:$D$50,3,0)),EXACT(E213,VLOOKUP(D213,'dict-pitch'!$A$1:$D$50,4,0)))</f>
        <v>1</v>
      </c>
    </row>
    <row r="214" spans="1:16" x14ac:dyDescent="0.25">
      <c r="A214">
        <v>847</v>
      </c>
      <c r="B214" s="85">
        <v>1</v>
      </c>
      <c r="C214" s="1">
        <v>25</v>
      </c>
      <c r="D214" s="1">
        <v>47</v>
      </c>
      <c r="E214" s="1" t="s">
        <v>115</v>
      </c>
      <c r="F214" s="1">
        <v>2</v>
      </c>
      <c r="G214" s="1">
        <v>395</v>
      </c>
      <c r="H214" s="80">
        <f t="shared" si="7"/>
        <v>25.6875</v>
      </c>
      <c r="I214" s="80">
        <f t="shared" si="6"/>
        <v>6.25E-2</v>
      </c>
      <c r="J214" s="1">
        <v>1</v>
      </c>
      <c r="K214" s="1" t="str" cm="1">
        <f t="array" ref="K214">INDEX('dict-rhythm'!$A$1:$B$43,MATCH(TRUE,EXACT(J214,'dict-rhythm'!$A$1:$A$43),0),2)</f>
        <v>16</v>
      </c>
      <c r="L214" s="1" t="str">
        <f>_xlfn.IFNA(VLOOKUP(K214,'dict-rhythm'!$B$1:$C$53,2,0),K214)</f>
        <v>semiquaver</v>
      </c>
      <c r="M214" s="5"/>
      <c r="N214" s="5"/>
      <c r="O214" t="str">
        <f>IF(RIGHT($O$1,1)="#",VLOOKUP(D214,'dict-pitch'!$A$1:$C$50,2,0),VLOOKUP(D214,'dict-pitch'!$A$1:$C$50,3,0))</f>
        <v>B2</v>
      </c>
      <c r="P214" t="b">
        <f>OR(EXACT(E214,O214),EXACT(E214,VLOOKUP(D214,'dict-pitch'!$A$1:$D$50,3,0)),EXACT(E214,VLOOKUP(D214,'dict-pitch'!$A$1:$D$50,4,0)))</f>
        <v>1</v>
      </c>
    </row>
    <row r="215" spans="1:16" x14ac:dyDescent="0.25">
      <c r="A215">
        <v>847</v>
      </c>
      <c r="B215" s="85">
        <v>1</v>
      </c>
      <c r="C215" s="1">
        <v>25</v>
      </c>
      <c r="D215" s="1">
        <v>48</v>
      </c>
      <c r="E215" s="1" t="s">
        <v>109</v>
      </c>
      <c r="F215" s="1">
        <v>2</v>
      </c>
      <c r="G215" s="1">
        <v>396</v>
      </c>
      <c r="H215" s="80">
        <f t="shared" si="7"/>
        <v>25.75</v>
      </c>
      <c r="I215" s="80">
        <f t="shared" si="6"/>
        <v>6.25E-2</v>
      </c>
      <c r="J215" s="1">
        <v>1</v>
      </c>
      <c r="K215" s="1" t="str" cm="1">
        <f t="array" ref="K215">INDEX('dict-rhythm'!$A$1:$B$43,MATCH(TRUE,EXACT(J215,'dict-rhythm'!$A$1:$A$43),0),2)</f>
        <v>16</v>
      </c>
      <c r="L215" s="1" t="str">
        <f>_xlfn.IFNA(VLOOKUP(K215,'dict-rhythm'!$B$1:$C$53,2,0),K215)</f>
        <v>semiquaver</v>
      </c>
      <c r="M215" s="5"/>
      <c r="N215" s="5"/>
      <c r="O215" t="str">
        <f>IF(RIGHT($O$1,1)="#",VLOOKUP(D215,'dict-pitch'!$A$1:$C$50,2,0),VLOOKUP(D215,'dict-pitch'!$A$1:$C$50,3,0))</f>
        <v>C3</v>
      </c>
      <c r="P215" t="b">
        <f>OR(EXACT(E215,O215),EXACT(E215,VLOOKUP(D215,'dict-pitch'!$A$1:$D$50,3,0)),EXACT(E215,VLOOKUP(D215,'dict-pitch'!$A$1:$D$50,4,0)))</f>
        <v>1</v>
      </c>
    </row>
    <row r="216" spans="1:16" x14ac:dyDescent="0.25">
      <c r="A216">
        <v>847</v>
      </c>
      <c r="B216" s="85">
        <v>1</v>
      </c>
      <c r="C216" s="1">
        <v>25</v>
      </c>
      <c r="D216" s="1">
        <v>50</v>
      </c>
      <c r="E216" s="1" t="s">
        <v>110</v>
      </c>
      <c r="F216" s="1">
        <v>2</v>
      </c>
      <c r="G216" s="1">
        <v>397</v>
      </c>
      <c r="H216" s="80">
        <f t="shared" si="7"/>
        <v>25.8125</v>
      </c>
      <c r="I216" s="80">
        <f t="shared" si="6"/>
        <v>6.25E-2</v>
      </c>
      <c r="J216" s="1">
        <v>1</v>
      </c>
      <c r="K216" s="1" t="str" cm="1">
        <f t="array" ref="K216">INDEX('dict-rhythm'!$A$1:$B$43,MATCH(TRUE,EXACT(J216,'dict-rhythm'!$A$1:$A$43),0),2)</f>
        <v>16</v>
      </c>
      <c r="L216" s="1" t="str">
        <f>_xlfn.IFNA(VLOOKUP(K216,'dict-rhythm'!$B$1:$C$53,2,0),K216)</f>
        <v>semiquaver</v>
      </c>
      <c r="M216" s="5"/>
      <c r="N216" s="5"/>
      <c r="O216" t="str">
        <f>IF(RIGHT($O$1,1)="#",VLOOKUP(D216,'dict-pitch'!$A$1:$C$50,2,0),VLOOKUP(D216,'dict-pitch'!$A$1:$C$50,3,0))</f>
        <v>D3</v>
      </c>
      <c r="P216" t="b">
        <f>OR(EXACT(E216,O216),EXACT(E216,VLOOKUP(D216,'dict-pitch'!$A$1:$D$50,3,0)),EXACT(E216,VLOOKUP(D216,'dict-pitch'!$A$1:$D$50,4,0)))</f>
        <v>1</v>
      </c>
    </row>
    <row r="217" spans="1:16" x14ac:dyDescent="0.25">
      <c r="A217">
        <v>847</v>
      </c>
      <c r="B217" s="85">
        <v>1</v>
      </c>
      <c r="C217" s="1">
        <v>25</v>
      </c>
      <c r="D217" s="1">
        <v>51</v>
      </c>
      <c r="E217" s="1" t="s">
        <v>150</v>
      </c>
      <c r="F217" s="1">
        <v>2</v>
      </c>
      <c r="G217" s="1">
        <v>398</v>
      </c>
      <c r="H217" s="80">
        <f t="shared" si="7"/>
        <v>25.875</v>
      </c>
      <c r="I217" s="80">
        <f t="shared" si="6"/>
        <v>6.25E-2</v>
      </c>
      <c r="J217" s="1">
        <v>1</v>
      </c>
      <c r="K217" s="1" t="str" cm="1">
        <f t="array" ref="K217">INDEX('dict-rhythm'!$A$1:$B$43,MATCH(TRUE,EXACT(J217,'dict-rhythm'!$A$1:$A$43),0),2)</f>
        <v>16</v>
      </c>
      <c r="L217" s="1" t="str">
        <f>_xlfn.IFNA(VLOOKUP(K217,'dict-rhythm'!$B$1:$C$53,2,0),K217)</f>
        <v>semiquaver</v>
      </c>
      <c r="M217" s="5"/>
      <c r="N217" s="5"/>
      <c r="O217" t="str">
        <f>IF(RIGHT($O$1,1)="#",VLOOKUP(D217,'dict-pitch'!$A$1:$C$50,2,0),VLOOKUP(D217,'dict-pitch'!$A$1:$C$50,3,0))</f>
        <v>D#3</v>
      </c>
      <c r="P217" t="b">
        <f>OR(EXACT(E217,O217),EXACT(E217,VLOOKUP(D217,'dict-pitch'!$A$1:$D$50,3,0)),EXACT(E217,VLOOKUP(D217,'dict-pitch'!$A$1:$D$50,4,0)))</f>
        <v>1</v>
      </c>
    </row>
    <row r="218" spans="1:16" x14ac:dyDescent="0.25">
      <c r="A218">
        <v>847</v>
      </c>
      <c r="B218" s="85">
        <v>1</v>
      </c>
      <c r="C218" s="1">
        <v>25</v>
      </c>
      <c r="D218" s="1">
        <v>53</v>
      </c>
      <c r="E218" s="1" t="s">
        <v>112</v>
      </c>
      <c r="F218" s="1">
        <v>2</v>
      </c>
      <c r="G218" s="1">
        <v>399</v>
      </c>
      <c r="H218" s="80">
        <f t="shared" si="7"/>
        <v>25.9375</v>
      </c>
      <c r="I218" s="80">
        <f t="shared" si="6"/>
        <v>6.25E-2</v>
      </c>
      <c r="J218" s="1">
        <v>1</v>
      </c>
      <c r="K218" s="1" t="str" cm="1">
        <f t="array" ref="K218">INDEX('dict-rhythm'!$A$1:$B$43,MATCH(TRUE,EXACT(J218,'dict-rhythm'!$A$1:$A$43),0),2)</f>
        <v>16</v>
      </c>
      <c r="L218" s="1" t="str">
        <f>_xlfn.IFNA(VLOOKUP(K218,'dict-rhythm'!$B$1:$C$53,2,0),K218)</f>
        <v>semiquaver</v>
      </c>
      <c r="M218" s="7"/>
      <c r="N218" s="7"/>
      <c r="O218" t="str">
        <f>IF(RIGHT($O$1,1)="#",VLOOKUP(D218,'dict-pitch'!$A$1:$C$50,2,0),VLOOKUP(D218,'dict-pitch'!$A$1:$C$50,3,0))</f>
        <v>F3</v>
      </c>
      <c r="P218" t="b">
        <f>OR(EXACT(E218,O218),EXACT(E218,VLOOKUP(D218,'dict-pitch'!$A$1:$D$50,3,0)),EXACT(E218,VLOOKUP(D218,'dict-pitch'!$A$1:$D$50,4,0)))</f>
        <v>1</v>
      </c>
    </row>
    <row r="219" spans="1:16" x14ac:dyDescent="0.25">
      <c r="A219">
        <v>847</v>
      </c>
      <c r="B219" s="85">
        <v>1</v>
      </c>
      <c r="C219" s="1">
        <v>26</v>
      </c>
      <c r="D219" s="1">
        <v>55</v>
      </c>
      <c r="E219" s="1" t="s">
        <v>113</v>
      </c>
      <c r="F219" s="1">
        <v>2</v>
      </c>
      <c r="G219" s="1">
        <v>400</v>
      </c>
      <c r="H219" s="80">
        <f t="shared" si="7"/>
        <v>26</v>
      </c>
      <c r="I219" s="80">
        <f t="shared" si="6"/>
        <v>6.25E-2</v>
      </c>
      <c r="J219" s="1">
        <v>1</v>
      </c>
      <c r="K219" s="1" t="str" cm="1">
        <f t="array" ref="K219">INDEX('dict-rhythm'!$A$1:$B$43,MATCH(TRUE,EXACT(J219,'dict-rhythm'!$A$1:$A$43),0),2)</f>
        <v>16</v>
      </c>
      <c r="L219" s="1" t="str">
        <f>_xlfn.IFNA(VLOOKUP(K219,'dict-rhythm'!$B$1:$C$53,2,0),K219)</f>
        <v>semiquaver</v>
      </c>
      <c r="M219" s="4"/>
      <c r="N219" s="4"/>
      <c r="O219" t="str">
        <f>IF(RIGHT($O$1,1)="#",VLOOKUP(D219,'dict-pitch'!$A$1:$C$50,2,0),VLOOKUP(D219,'dict-pitch'!$A$1:$C$50,3,0))</f>
        <v>G3</v>
      </c>
      <c r="P219" t="b">
        <f>OR(EXACT(E219,O219),EXACT(E219,VLOOKUP(D219,'dict-pitch'!$A$1:$D$50,3,0)),EXACT(E219,VLOOKUP(D219,'dict-pitch'!$A$1:$D$50,4,0)))</f>
        <v>1</v>
      </c>
    </row>
    <row r="220" spans="1:16" x14ac:dyDescent="0.25">
      <c r="A220">
        <v>847</v>
      </c>
      <c r="B220" s="85">
        <v>1</v>
      </c>
      <c r="C220" s="1">
        <v>26</v>
      </c>
      <c r="D220" s="1">
        <v>53</v>
      </c>
      <c r="E220" s="1" t="s">
        <v>112</v>
      </c>
      <c r="F220" s="1">
        <v>-2</v>
      </c>
      <c r="G220" s="1">
        <v>401</v>
      </c>
      <c r="H220" s="80">
        <f t="shared" si="7"/>
        <v>26.0625</v>
      </c>
      <c r="I220" s="80">
        <f t="shared" si="6"/>
        <v>6.25E-2</v>
      </c>
      <c r="J220" s="1">
        <v>1</v>
      </c>
      <c r="K220" s="1" t="str" cm="1">
        <f t="array" ref="K220">INDEX('dict-rhythm'!$A$1:$B$43,MATCH(TRUE,EXACT(J220,'dict-rhythm'!$A$1:$A$43),0),2)</f>
        <v>16</v>
      </c>
      <c r="L220" s="1" t="str">
        <f>_xlfn.IFNA(VLOOKUP(K220,'dict-rhythm'!$B$1:$C$53,2,0),K220)</f>
        <v>semiquaver</v>
      </c>
      <c r="M220" s="5"/>
      <c r="N220" s="5"/>
      <c r="O220" t="str">
        <f>IF(RIGHT($O$1,1)="#",VLOOKUP(D220,'dict-pitch'!$A$1:$C$50,2,0),VLOOKUP(D220,'dict-pitch'!$A$1:$C$50,3,0))</f>
        <v>F3</v>
      </c>
      <c r="P220" t="b">
        <f>OR(EXACT(E220,O220),EXACT(E220,VLOOKUP(D220,'dict-pitch'!$A$1:$D$50,3,0)),EXACT(E220,VLOOKUP(D220,'dict-pitch'!$A$1:$D$50,4,0)))</f>
        <v>1</v>
      </c>
    </row>
    <row r="221" spans="1:16" x14ac:dyDescent="0.25">
      <c r="A221">
        <v>847</v>
      </c>
      <c r="B221" s="85">
        <v>1</v>
      </c>
      <c r="C221" s="1">
        <v>26</v>
      </c>
      <c r="D221" s="1">
        <v>56</v>
      </c>
      <c r="E221" s="1" t="s">
        <v>149</v>
      </c>
      <c r="F221" s="1">
        <v>3</v>
      </c>
      <c r="G221" s="1">
        <v>402</v>
      </c>
      <c r="H221" s="80">
        <f t="shared" si="7"/>
        <v>26.125</v>
      </c>
      <c r="I221" s="80">
        <f t="shared" si="6"/>
        <v>6.25E-2</v>
      </c>
      <c r="J221" s="1">
        <v>1</v>
      </c>
      <c r="K221" s="1" t="str" cm="1">
        <f t="array" ref="K221">INDEX('dict-rhythm'!$A$1:$B$43,MATCH(TRUE,EXACT(J221,'dict-rhythm'!$A$1:$A$43),0),2)</f>
        <v>16</v>
      </c>
      <c r="L221" s="1" t="str">
        <f>_xlfn.IFNA(VLOOKUP(K221,'dict-rhythm'!$B$1:$C$53,2,0),K221)</f>
        <v>semiquaver</v>
      </c>
      <c r="M221" s="5"/>
      <c r="N221" s="5"/>
      <c r="O221" t="str">
        <f>IF(RIGHT($O$1,1)="#",VLOOKUP(D221,'dict-pitch'!$A$1:$C$50,2,0),VLOOKUP(D221,'dict-pitch'!$A$1:$C$50,3,0))</f>
        <v>G#3</v>
      </c>
      <c r="P221" t="b">
        <f>OR(EXACT(E221,O221),EXACT(E221,VLOOKUP(D221,'dict-pitch'!$A$1:$D$50,3,0)),EXACT(E221,VLOOKUP(D221,'dict-pitch'!$A$1:$D$50,4,0)))</f>
        <v>1</v>
      </c>
    </row>
    <row r="222" spans="1:16" x14ac:dyDescent="0.25">
      <c r="A222">
        <v>847</v>
      </c>
      <c r="B222" s="85">
        <v>1</v>
      </c>
      <c r="C222" s="1">
        <v>26</v>
      </c>
      <c r="D222" s="1">
        <v>55</v>
      </c>
      <c r="E222" s="1" t="s">
        <v>113</v>
      </c>
      <c r="F222" s="1">
        <v>-2</v>
      </c>
      <c r="G222" s="1">
        <v>403</v>
      </c>
      <c r="H222" s="80">
        <f t="shared" si="7"/>
        <v>26.1875</v>
      </c>
      <c r="I222" s="80">
        <f t="shared" si="6"/>
        <v>6.25E-2</v>
      </c>
      <c r="J222" s="1">
        <v>1</v>
      </c>
      <c r="K222" s="1" t="str" cm="1">
        <f t="array" ref="K222">INDEX('dict-rhythm'!$A$1:$B$43,MATCH(TRUE,EXACT(J222,'dict-rhythm'!$A$1:$A$43),0),2)</f>
        <v>16</v>
      </c>
      <c r="L222" s="1" t="str">
        <f>_xlfn.IFNA(VLOOKUP(K222,'dict-rhythm'!$B$1:$C$53,2,0),K222)</f>
        <v>semiquaver</v>
      </c>
      <c r="M222" s="5"/>
      <c r="N222" s="5"/>
      <c r="O222" t="str">
        <f>IF(RIGHT($O$1,1)="#",VLOOKUP(D222,'dict-pitch'!$A$1:$C$50,2,0),VLOOKUP(D222,'dict-pitch'!$A$1:$C$50,3,0))</f>
        <v>G3</v>
      </c>
      <c r="P222" t="b">
        <f>OR(EXACT(E222,O222),EXACT(E222,VLOOKUP(D222,'dict-pitch'!$A$1:$D$50,3,0)),EXACT(E222,VLOOKUP(D222,'dict-pitch'!$A$1:$D$50,4,0)))</f>
        <v>1</v>
      </c>
    </row>
    <row r="223" spans="1:16" x14ac:dyDescent="0.25">
      <c r="A223">
        <v>847</v>
      </c>
      <c r="B223" s="85">
        <v>1</v>
      </c>
      <c r="C223" s="1">
        <v>26</v>
      </c>
      <c r="D223" s="1">
        <v>53</v>
      </c>
      <c r="E223" s="1" t="s">
        <v>112</v>
      </c>
      <c r="F223" s="1">
        <v>-2</v>
      </c>
      <c r="G223" s="1">
        <v>404</v>
      </c>
      <c r="H223" s="80">
        <f t="shared" si="7"/>
        <v>26.25</v>
      </c>
      <c r="I223" s="80">
        <f t="shared" si="6"/>
        <v>6.25E-2</v>
      </c>
      <c r="J223" s="1">
        <v>1</v>
      </c>
      <c r="K223" s="1" t="str" cm="1">
        <f t="array" ref="K223">INDEX('dict-rhythm'!$A$1:$B$43,MATCH(TRUE,EXACT(J223,'dict-rhythm'!$A$1:$A$43),0),2)</f>
        <v>16</v>
      </c>
      <c r="L223" s="1" t="str">
        <f>_xlfn.IFNA(VLOOKUP(K223,'dict-rhythm'!$B$1:$C$53,2,0),K223)</f>
        <v>semiquaver</v>
      </c>
      <c r="M223" s="5"/>
      <c r="N223" s="5"/>
      <c r="O223" t="str">
        <f>IF(RIGHT($O$1,1)="#",VLOOKUP(D223,'dict-pitch'!$A$1:$C$50,2,0),VLOOKUP(D223,'dict-pitch'!$A$1:$C$50,3,0))</f>
        <v>F3</v>
      </c>
      <c r="P223" t="b">
        <f>OR(EXACT(E223,O223),EXACT(E223,VLOOKUP(D223,'dict-pitch'!$A$1:$D$50,3,0)),EXACT(E223,VLOOKUP(D223,'dict-pitch'!$A$1:$D$50,4,0)))</f>
        <v>1</v>
      </c>
    </row>
    <row r="224" spans="1:16" x14ac:dyDescent="0.25">
      <c r="A224">
        <v>847</v>
      </c>
      <c r="B224" s="85">
        <v>1</v>
      </c>
      <c r="C224" s="1">
        <v>26</v>
      </c>
      <c r="D224" s="1">
        <v>51</v>
      </c>
      <c r="E224" s="1" t="s">
        <v>150</v>
      </c>
      <c r="F224" s="1">
        <v>-2</v>
      </c>
      <c r="G224" s="1">
        <v>405</v>
      </c>
      <c r="H224" s="80">
        <f t="shared" si="7"/>
        <v>26.3125</v>
      </c>
      <c r="I224" s="80">
        <f t="shared" si="6"/>
        <v>6.25E-2</v>
      </c>
      <c r="J224" s="1">
        <v>1</v>
      </c>
      <c r="K224" s="1" t="str" cm="1">
        <f t="array" ref="K224">INDEX('dict-rhythm'!$A$1:$B$43,MATCH(TRUE,EXACT(J224,'dict-rhythm'!$A$1:$A$43),0),2)</f>
        <v>16</v>
      </c>
      <c r="L224" s="1" t="str">
        <f>_xlfn.IFNA(VLOOKUP(K224,'dict-rhythm'!$B$1:$C$53,2,0),K224)</f>
        <v>semiquaver</v>
      </c>
      <c r="M224" s="5"/>
      <c r="N224" s="5"/>
      <c r="O224" t="str">
        <f>IF(RIGHT($O$1,1)="#",VLOOKUP(D224,'dict-pitch'!$A$1:$C$50,2,0),VLOOKUP(D224,'dict-pitch'!$A$1:$C$50,3,0))</f>
        <v>D#3</v>
      </c>
      <c r="P224" t="b">
        <f>OR(EXACT(E224,O224),EXACT(E224,VLOOKUP(D224,'dict-pitch'!$A$1:$D$50,3,0)),EXACT(E224,VLOOKUP(D224,'dict-pitch'!$A$1:$D$50,4,0)))</f>
        <v>1</v>
      </c>
    </row>
    <row r="225" spans="1:16" x14ac:dyDescent="0.25">
      <c r="A225">
        <v>847</v>
      </c>
      <c r="B225" s="85">
        <v>1</v>
      </c>
      <c r="C225" s="1">
        <v>26</v>
      </c>
      <c r="D225" s="1">
        <v>50</v>
      </c>
      <c r="E225" s="1" t="s">
        <v>110</v>
      </c>
      <c r="F225" s="1">
        <v>-2</v>
      </c>
      <c r="G225" s="1">
        <v>406</v>
      </c>
      <c r="H225" s="80">
        <f t="shared" si="7"/>
        <v>26.375</v>
      </c>
      <c r="I225" s="80">
        <f t="shared" si="6"/>
        <v>6.25E-2</v>
      </c>
      <c r="J225" s="1">
        <v>1</v>
      </c>
      <c r="K225" s="1" t="str" cm="1">
        <f t="array" ref="K225">INDEX('dict-rhythm'!$A$1:$B$43,MATCH(TRUE,EXACT(J225,'dict-rhythm'!$A$1:$A$43),0),2)</f>
        <v>16</v>
      </c>
      <c r="L225" s="1" t="str">
        <f>_xlfn.IFNA(VLOOKUP(K225,'dict-rhythm'!$B$1:$C$53,2,0),K225)</f>
        <v>semiquaver</v>
      </c>
      <c r="M225" s="5"/>
      <c r="N225" s="5"/>
      <c r="O225" t="str">
        <f>IF(RIGHT($O$1,1)="#",VLOOKUP(D225,'dict-pitch'!$A$1:$C$50,2,0),VLOOKUP(D225,'dict-pitch'!$A$1:$C$50,3,0))</f>
        <v>D3</v>
      </c>
      <c r="P225" t="b">
        <f>OR(EXACT(E225,O225),EXACT(E225,VLOOKUP(D225,'dict-pitch'!$A$1:$D$50,3,0)),EXACT(E225,VLOOKUP(D225,'dict-pitch'!$A$1:$D$50,4,0)))</f>
        <v>1</v>
      </c>
    </row>
    <row r="226" spans="1:16" x14ac:dyDescent="0.25">
      <c r="A226">
        <v>847</v>
      </c>
      <c r="B226" s="85">
        <v>1</v>
      </c>
      <c r="C226" s="1">
        <v>26</v>
      </c>
      <c r="D226" s="1">
        <v>48</v>
      </c>
      <c r="E226" s="1" t="s">
        <v>109</v>
      </c>
      <c r="F226" s="1">
        <v>-2</v>
      </c>
      <c r="G226" s="1">
        <v>407</v>
      </c>
      <c r="H226" s="80">
        <f t="shared" si="7"/>
        <v>26.4375</v>
      </c>
      <c r="I226" s="80">
        <f t="shared" si="6"/>
        <v>6.25E-2</v>
      </c>
      <c r="J226" s="1">
        <v>1</v>
      </c>
      <c r="K226" s="1" t="str" cm="1">
        <f t="array" ref="K226">INDEX('dict-rhythm'!$A$1:$B$43,MATCH(TRUE,EXACT(J226,'dict-rhythm'!$A$1:$A$43),0),2)</f>
        <v>16</v>
      </c>
      <c r="L226" s="1" t="str">
        <f>_xlfn.IFNA(VLOOKUP(K226,'dict-rhythm'!$B$1:$C$53,2,0),K226)</f>
        <v>semiquaver</v>
      </c>
      <c r="M226" s="5"/>
      <c r="N226" s="5"/>
      <c r="O226" t="str">
        <f>IF(RIGHT($O$1,1)="#",VLOOKUP(D226,'dict-pitch'!$A$1:$C$50,2,0),VLOOKUP(D226,'dict-pitch'!$A$1:$C$50,3,0))</f>
        <v>C3</v>
      </c>
      <c r="P226" t="b">
        <f>OR(EXACT(E226,O226),EXACT(E226,VLOOKUP(D226,'dict-pitch'!$A$1:$D$50,3,0)),EXACT(E226,VLOOKUP(D226,'dict-pitch'!$A$1:$D$50,4,0)))</f>
        <v>1</v>
      </c>
    </row>
    <row r="227" spans="1:16" x14ac:dyDescent="0.25">
      <c r="A227">
        <v>847</v>
      </c>
      <c r="B227" s="85">
        <v>1</v>
      </c>
      <c r="C227" s="1">
        <v>26</v>
      </c>
      <c r="D227" s="1">
        <v>47</v>
      </c>
      <c r="E227" s="1" t="s">
        <v>115</v>
      </c>
      <c r="F227" s="1">
        <v>-2</v>
      </c>
      <c r="G227" s="1">
        <v>408</v>
      </c>
      <c r="H227" s="80">
        <f t="shared" si="7"/>
        <v>26.5</v>
      </c>
      <c r="I227" s="80">
        <f t="shared" si="6"/>
        <v>0.125</v>
      </c>
      <c r="J227" s="1">
        <v>2</v>
      </c>
      <c r="K227" s="1" t="str" cm="1">
        <f t="array" ref="K227">INDEX('dict-rhythm'!$A$1:$B$43,MATCH(TRUE,EXACT(J227,'dict-rhythm'!$A$1:$A$43),0),2)</f>
        <v>8</v>
      </c>
      <c r="L227" s="1" t="str">
        <f>_xlfn.IFNA(VLOOKUP(K227,'dict-rhythm'!$B$1:$C$53,2,0),K227)</f>
        <v>quaver note</v>
      </c>
      <c r="M227" s="5"/>
      <c r="N227" s="5"/>
      <c r="O227" t="str">
        <f>IF(RIGHT($O$1,1)="#",VLOOKUP(D227,'dict-pitch'!$A$1:$C$50,2,0),VLOOKUP(D227,'dict-pitch'!$A$1:$C$50,3,0))</f>
        <v>B2</v>
      </c>
      <c r="P227" t="b">
        <f>OR(EXACT(E227,O227),EXACT(E227,VLOOKUP(D227,'dict-pitch'!$A$1:$D$50,3,0)),EXACT(E227,VLOOKUP(D227,'dict-pitch'!$A$1:$D$50,4,0)))</f>
        <v>1</v>
      </c>
    </row>
    <row r="228" spans="1:16" x14ac:dyDescent="0.25">
      <c r="A228">
        <v>847</v>
      </c>
      <c r="B228" s="85">
        <v>1</v>
      </c>
      <c r="C228" s="1">
        <v>26</v>
      </c>
      <c r="D228" s="1">
        <v>48</v>
      </c>
      <c r="E228" s="1" t="s">
        <v>109</v>
      </c>
      <c r="F228" s="1">
        <v>2</v>
      </c>
      <c r="G228" s="1">
        <v>410</v>
      </c>
      <c r="H228" s="80">
        <f t="shared" si="7"/>
        <v>26.625</v>
      </c>
      <c r="I228" s="80">
        <f t="shared" si="6"/>
        <v>6.25E-2</v>
      </c>
      <c r="J228" s="1">
        <v>1</v>
      </c>
      <c r="K228" s="1" t="str" cm="1">
        <f t="array" ref="K228">INDEX('dict-rhythm'!$A$1:$B$43,MATCH(TRUE,EXACT(J228,'dict-rhythm'!$A$1:$A$43),0),2)</f>
        <v>16</v>
      </c>
      <c r="L228" s="1" t="str">
        <f>_xlfn.IFNA(VLOOKUP(K228,'dict-rhythm'!$B$1:$C$53,2,0),K228)</f>
        <v>semiquaver</v>
      </c>
      <c r="M228" s="6" t="s">
        <v>7</v>
      </c>
      <c r="N228" s="6" t="s">
        <v>7</v>
      </c>
      <c r="O228" t="str">
        <f>IF(RIGHT($O$1,1)="#",VLOOKUP(D228,'dict-pitch'!$A$1:$C$50,2,0),VLOOKUP(D228,'dict-pitch'!$A$1:$C$50,3,0))</f>
        <v>C3</v>
      </c>
      <c r="P228" t="b">
        <f>OR(EXACT(E228,O228),EXACT(E228,VLOOKUP(D228,'dict-pitch'!$A$1:$D$50,3,0)),EXACT(E228,VLOOKUP(D228,'dict-pitch'!$A$1:$D$50,4,0)))</f>
        <v>1</v>
      </c>
    </row>
    <row r="229" spans="1:16" x14ac:dyDescent="0.25">
      <c r="A229">
        <v>847</v>
      </c>
      <c r="B229" s="85">
        <v>1</v>
      </c>
      <c r="C229" s="1">
        <v>26</v>
      </c>
      <c r="D229" s="1">
        <v>47</v>
      </c>
      <c r="E229" s="1" t="s">
        <v>115</v>
      </c>
      <c r="F229" s="1">
        <v>-2</v>
      </c>
      <c r="G229" s="1">
        <v>411</v>
      </c>
      <c r="H229" s="80">
        <f t="shared" si="7"/>
        <v>26.6875</v>
      </c>
      <c r="I229" s="80">
        <f t="shared" si="6"/>
        <v>6.25E-2</v>
      </c>
      <c r="J229" s="1">
        <v>1</v>
      </c>
      <c r="K229" s="1" t="str" cm="1">
        <f t="array" ref="K229">INDEX('dict-rhythm'!$A$1:$B$43,MATCH(TRUE,EXACT(J229,'dict-rhythm'!$A$1:$A$43),0),2)</f>
        <v>16</v>
      </c>
      <c r="L229" s="1" t="str">
        <f>_xlfn.IFNA(VLOOKUP(K229,'dict-rhythm'!$B$1:$C$53,2,0),K229)</f>
        <v>semiquaver</v>
      </c>
      <c r="M229" s="6" t="s">
        <v>7</v>
      </c>
      <c r="N229" s="6" t="s">
        <v>7</v>
      </c>
      <c r="O229" t="str">
        <f>IF(RIGHT($O$1,1)="#",VLOOKUP(D229,'dict-pitch'!$A$1:$C$50,2,0),VLOOKUP(D229,'dict-pitch'!$A$1:$C$50,3,0))</f>
        <v>B2</v>
      </c>
      <c r="P229" t="b">
        <f>OR(EXACT(E229,O229),EXACT(E229,VLOOKUP(D229,'dict-pitch'!$A$1:$D$50,3,0)),EXACT(E229,VLOOKUP(D229,'dict-pitch'!$A$1:$D$50,4,0)))</f>
        <v>1</v>
      </c>
    </row>
    <row r="230" spans="1:16" x14ac:dyDescent="0.25">
      <c r="A230">
        <v>847</v>
      </c>
      <c r="B230" s="85">
        <v>1</v>
      </c>
      <c r="C230" s="1">
        <v>26</v>
      </c>
      <c r="D230" s="1">
        <v>48</v>
      </c>
      <c r="E230" s="1" t="s">
        <v>109</v>
      </c>
      <c r="F230" s="1">
        <v>2</v>
      </c>
      <c r="G230" s="1">
        <v>412</v>
      </c>
      <c r="H230" s="80">
        <f t="shared" si="7"/>
        <v>26.75</v>
      </c>
      <c r="I230" s="80">
        <f t="shared" si="6"/>
        <v>0.125</v>
      </c>
      <c r="J230" s="1">
        <v>2</v>
      </c>
      <c r="K230" s="1" t="str" cm="1">
        <f t="array" ref="K230">INDEX('dict-rhythm'!$A$1:$B$43,MATCH(TRUE,EXACT(J230,'dict-rhythm'!$A$1:$A$43),0),2)</f>
        <v>8</v>
      </c>
      <c r="L230" s="1" t="str">
        <f>_xlfn.IFNA(VLOOKUP(K230,'dict-rhythm'!$B$1:$C$53,2,0),K230)</f>
        <v>quaver note</v>
      </c>
      <c r="M230" s="6" t="s">
        <v>7</v>
      </c>
      <c r="N230" s="6" t="s">
        <v>7</v>
      </c>
      <c r="O230" t="str">
        <f>IF(RIGHT($O$1,1)="#",VLOOKUP(D230,'dict-pitch'!$A$1:$C$50,2,0),VLOOKUP(D230,'dict-pitch'!$A$1:$C$50,3,0))</f>
        <v>C3</v>
      </c>
      <c r="P230" t="b">
        <f>OR(EXACT(E230,O230),EXACT(E230,VLOOKUP(D230,'dict-pitch'!$A$1:$D$50,3,0)),EXACT(E230,VLOOKUP(D230,'dict-pitch'!$A$1:$D$50,4,0)))</f>
        <v>1</v>
      </c>
    </row>
    <row r="231" spans="1:16" x14ac:dyDescent="0.25">
      <c r="A231">
        <v>847</v>
      </c>
      <c r="B231" s="85">
        <v>1</v>
      </c>
      <c r="C231" s="1">
        <v>26</v>
      </c>
      <c r="D231" s="1">
        <v>43</v>
      </c>
      <c r="E231" s="1" t="s">
        <v>123</v>
      </c>
      <c r="F231" s="1">
        <v>-4</v>
      </c>
      <c r="G231" s="1">
        <v>414</v>
      </c>
      <c r="H231" s="80">
        <f t="shared" si="7"/>
        <v>26.875</v>
      </c>
      <c r="I231" s="80">
        <f t="shared" si="6"/>
        <v>0.125</v>
      </c>
      <c r="J231" s="1">
        <v>2</v>
      </c>
      <c r="K231" s="1" t="str" cm="1">
        <f t="array" ref="K231">INDEX('dict-rhythm'!$A$1:$B$43,MATCH(TRUE,EXACT(J231,'dict-rhythm'!$A$1:$A$43),0),2)</f>
        <v>8</v>
      </c>
      <c r="L231" s="1" t="str">
        <f>_xlfn.IFNA(VLOOKUP(K231,'dict-rhythm'!$B$1:$C$53,2,0),K231)</f>
        <v>quaver note</v>
      </c>
      <c r="M231" s="6" t="s">
        <v>7</v>
      </c>
      <c r="N231" s="6" t="s">
        <v>7</v>
      </c>
      <c r="O231" t="str">
        <f>IF(RIGHT($O$1,1)="#",VLOOKUP(D231,'dict-pitch'!$A$1:$C$50,2,0),VLOOKUP(D231,'dict-pitch'!$A$1:$C$50,3,0))</f>
        <v>G2</v>
      </c>
      <c r="P231" t="b">
        <f>OR(EXACT(E231,O231),EXACT(E231,VLOOKUP(D231,'dict-pitch'!$A$1:$D$50,3,0)),EXACT(E231,VLOOKUP(D231,'dict-pitch'!$A$1:$D$50,4,0)))</f>
        <v>1</v>
      </c>
    </row>
    <row r="232" spans="1:16" x14ac:dyDescent="0.25">
      <c r="A232">
        <v>847</v>
      </c>
      <c r="B232" s="85">
        <v>1</v>
      </c>
      <c r="C232" s="1">
        <v>27</v>
      </c>
      <c r="D232" s="1">
        <v>44</v>
      </c>
      <c r="E232" s="1" t="s">
        <v>151</v>
      </c>
      <c r="F232" s="1">
        <v>2</v>
      </c>
      <c r="G232" s="1">
        <v>416</v>
      </c>
      <c r="H232" s="80">
        <f t="shared" si="7"/>
        <v>27</v>
      </c>
      <c r="I232" s="80">
        <f t="shared" si="6"/>
        <v>0.125</v>
      </c>
      <c r="J232" s="1">
        <v>2</v>
      </c>
      <c r="K232" s="1" t="str" cm="1">
        <f t="array" ref="K232">INDEX('dict-rhythm'!$A$1:$B$43,MATCH(TRUE,EXACT(J232,'dict-rhythm'!$A$1:$A$43),0),2)</f>
        <v>8</v>
      </c>
      <c r="L232" s="1" t="str">
        <f>_xlfn.IFNA(VLOOKUP(K232,'dict-rhythm'!$B$1:$C$53,2,0),K232)</f>
        <v>quaver note</v>
      </c>
      <c r="M232" s="6" t="s">
        <v>7</v>
      </c>
      <c r="N232" s="6" t="s">
        <v>7</v>
      </c>
      <c r="O232" t="str">
        <f>IF(RIGHT($O$1,1)="#",VLOOKUP(D232,'dict-pitch'!$A$1:$C$50,2,0),VLOOKUP(D232,'dict-pitch'!$A$1:$C$50,3,0))</f>
        <v>G#2</v>
      </c>
      <c r="P232" t="b">
        <f>OR(EXACT(E232,O232),EXACT(E232,VLOOKUP(D232,'dict-pitch'!$A$1:$D$50,3,0)),EXACT(E232,VLOOKUP(D232,'dict-pitch'!$A$1:$D$50,4,0)))</f>
        <v>1</v>
      </c>
    </row>
    <row r="233" spans="1:16" x14ac:dyDescent="0.25">
      <c r="A233">
        <v>847</v>
      </c>
      <c r="B233" s="85">
        <v>1</v>
      </c>
      <c r="C233" s="1">
        <v>27</v>
      </c>
      <c r="D233" s="1">
        <v>48</v>
      </c>
      <c r="E233" s="1" t="s">
        <v>109</v>
      </c>
      <c r="F233" s="1">
        <v>3</v>
      </c>
      <c r="G233" s="1">
        <v>418</v>
      </c>
      <c r="H233" s="80">
        <f t="shared" si="7"/>
        <v>27.125</v>
      </c>
      <c r="I233" s="80">
        <f t="shared" si="6"/>
        <v>6.25E-2</v>
      </c>
      <c r="J233" s="1">
        <v>1</v>
      </c>
      <c r="K233" s="1" t="str" cm="1">
        <f t="array" ref="K233">INDEX('dict-rhythm'!$A$1:$B$43,MATCH(TRUE,EXACT(J233,'dict-rhythm'!$A$1:$A$43),0),2)</f>
        <v>16</v>
      </c>
      <c r="L233" s="1" t="str">
        <f>_xlfn.IFNA(VLOOKUP(K233,'dict-rhythm'!$B$1:$C$53,2,0),K233)</f>
        <v>semiquaver</v>
      </c>
      <c r="M233" s="6" t="s">
        <v>7</v>
      </c>
      <c r="N233" s="6" t="s">
        <v>7</v>
      </c>
      <c r="O233" t="str">
        <f>IF(RIGHT($O$1,1)="#",VLOOKUP(D233,'dict-pitch'!$A$1:$C$50,2,0),VLOOKUP(D233,'dict-pitch'!$A$1:$C$50,3,0))</f>
        <v>C3</v>
      </c>
      <c r="P233" t="b">
        <f>OR(EXACT(E233,O233),EXACT(E233,VLOOKUP(D233,'dict-pitch'!$A$1:$D$50,3,0)),EXACT(E233,VLOOKUP(D233,'dict-pitch'!$A$1:$D$50,4,0)))</f>
        <v>1</v>
      </c>
    </row>
    <row r="234" spans="1:16" x14ac:dyDescent="0.25">
      <c r="A234">
        <v>847</v>
      </c>
      <c r="B234" s="85">
        <v>1</v>
      </c>
      <c r="C234" s="1">
        <v>27</v>
      </c>
      <c r="D234" s="1">
        <v>47</v>
      </c>
      <c r="E234" s="1" t="s">
        <v>115</v>
      </c>
      <c r="F234" s="1">
        <v>-2</v>
      </c>
      <c r="G234" s="1">
        <v>419</v>
      </c>
      <c r="H234" s="80">
        <f t="shared" si="7"/>
        <v>27.1875</v>
      </c>
      <c r="I234" s="80">
        <f t="shared" si="6"/>
        <v>6.25E-2</v>
      </c>
      <c r="J234" s="1">
        <v>1</v>
      </c>
      <c r="K234" s="1" t="str" cm="1">
        <f t="array" ref="K234">INDEX('dict-rhythm'!$A$1:$B$43,MATCH(TRUE,EXACT(J234,'dict-rhythm'!$A$1:$A$43),0),2)</f>
        <v>16</v>
      </c>
      <c r="L234" s="1" t="str">
        <f>_xlfn.IFNA(VLOOKUP(K234,'dict-rhythm'!$B$1:$C$53,2,0),K234)</f>
        <v>semiquaver</v>
      </c>
      <c r="M234" s="6" t="s">
        <v>7</v>
      </c>
      <c r="N234" s="6" t="s">
        <v>7</v>
      </c>
      <c r="O234" t="str">
        <f>IF(RIGHT($O$1,1)="#",VLOOKUP(D234,'dict-pitch'!$A$1:$C$50,2,0),VLOOKUP(D234,'dict-pitch'!$A$1:$C$50,3,0))</f>
        <v>B2</v>
      </c>
      <c r="P234" t="b">
        <f>OR(EXACT(E234,O234),EXACT(E234,VLOOKUP(D234,'dict-pitch'!$A$1:$D$50,3,0)),EXACT(E234,VLOOKUP(D234,'dict-pitch'!$A$1:$D$50,4,0)))</f>
        <v>1</v>
      </c>
    </row>
    <row r="235" spans="1:16" x14ac:dyDescent="0.25">
      <c r="A235">
        <v>847</v>
      </c>
      <c r="B235" s="85">
        <v>1</v>
      </c>
      <c r="C235" s="1">
        <v>27</v>
      </c>
      <c r="D235" s="1">
        <v>48</v>
      </c>
      <c r="E235" s="1" t="s">
        <v>109</v>
      </c>
      <c r="F235" s="1">
        <v>2</v>
      </c>
      <c r="G235" s="1">
        <v>420</v>
      </c>
      <c r="H235" s="80">
        <f t="shared" si="7"/>
        <v>27.25</v>
      </c>
      <c r="I235" s="80">
        <f t="shared" si="6"/>
        <v>0.125</v>
      </c>
      <c r="J235" s="1">
        <v>2</v>
      </c>
      <c r="K235" s="1" t="str" cm="1">
        <f t="array" ref="K235">INDEX('dict-rhythm'!$A$1:$B$43,MATCH(TRUE,EXACT(J235,'dict-rhythm'!$A$1:$A$43),0),2)</f>
        <v>8</v>
      </c>
      <c r="L235" s="1" t="str">
        <f>_xlfn.IFNA(VLOOKUP(K235,'dict-rhythm'!$B$1:$C$53,2,0),K235)</f>
        <v>quaver note</v>
      </c>
      <c r="M235" s="6" t="s">
        <v>7</v>
      </c>
      <c r="N235" s="6" t="s">
        <v>7</v>
      </c>
      <c r="O235" t="str">
        <f>IF(RIGHT($O$1,1)="#",VLOOKUP(D235,'dict-pitch'!$A$1:$C$50,2,0),VLOOKUP(D235,'dict-pitch'!$A$1:$C$50,3,0))</f>
        <v>C3</v>
      </c>
      <c r="P235" t="b">
        <f>OR(EXACT(E235,O235),EXACT(E235,VLOOKUP(D235,'dict-pitch'!$A$1:$D$50,3,0)),EXACT(E235,VLOOKUP(D235,'dict-pitch'!$A$1:$D$50,4,0)))</f>
        <v>1</v>
      </c>
    </row>
    <row r="236" spans="1:16" x14ac:dyDescent="0.25">
      <c r="A236">
        <v>847</v>
      </c>
      <c r="B236" s="85">
        <v>1</v>
      </c>
      <c r="C236" s="1">
        <v>27</v>
      </c>
      <c r="D236" s="1">
        <v>50</v>
      </c>
      <c r="E236" s="1" t="s">
        <v>110</v>
      </c>
      <c r="F236" s="1">
        <v>2</v>
      </c>
      <c r="G236" s="1">
        <v>422</v>
      </c>
      <c r="H236" s="80">
        <f t="shared" si="7"/>
        <v>27.375</v>
      </c>
      <c r="I236" s="80">
        <f t="shared" si="6"/>
        <v>0.125</v>
      </c>
      <c r="J236" s="1">
        <v>2</v>
      </c>
      <c r="K236" s="1" t="str" cm="1">
        <f t="array" ref="K236">INDEX('dict-rhythm'!$A$1:$B$43,MATCH(TRUE,EXACT(J236,'dict-rhythm'!$A$1:$A$43),0),2)</f>
        <v>8</v>
      </c>
      <c r="L236" s="1" t="str">
        <f>_xlfn.IFNA(VLOOKUP(K236,'dict-rhythm'!$B$1:$C$53,2,0),K236)</f>
        <v>quaver note</v>
      </c>
      <c r="M236" s="6" t="s">
        <v>7</v>
      </c>
      <c r="N236" s="6" t="s">
        <v>7</v>
      </c>
      <c r="O236" t="str">
        <f>IF(RIGHT($O$1,1)="#",VLOOKUP(D236,'dict-pitch'!$A$1:$C$50,2,0),VLOOKUP(D236,'dict-pitch'!$A$1:$C$50,3,0))</f>
        <v>D3</v>
      </c>
      <c r="P236" t="b">
        <f>OR(EXACT(E236,O236),EXACT(E236,VLOOKUP(D236,'dict-pitch'!$A$1:$D$50,3,0)),EXACT(E236,VLOOKUP(D236,'dict-pitch'!$A$1:$D$50,4,0)))</f>
        <v>1</v>
      </c>
    </row>
    <row r="237" spans="1:16" x14ac:dyDescent="0.25">
      <c r="A237">
        <v>847</v>
      </c>
      <c r="B237" s="85">
        <v>1</v>
      </c>
      <c r="C237" s="1">
        <v>27</v>
      </c>
      <c r="D237" s="1">
        <v>43</v>
      </c>
      <c r="E237" s="1" t="s">
        <v>123</v>
      </c>
      <c r="F237" s="1">
        <v>-5</v>
      </c>
      <c r="G237" s="1">
        <v>424</v>
      </c>
      <c r="H237" s="80">
        <f t="shared" si="7"/>
        <v>27.5</v>
      </c>
      <c r="I237" s="80">
        <f t="shared" si="6"/>
        <v>0.125</v>
      </c>
      <c r="J237" s="1">
        <v>2</v>
      </c>
      <c r="K237" s="1" t="str" cm="1">
        <f t="array" ref="K237">INDEX('dict-rhythm'!$A$1:$B$43,MATCH(TRUE,EXACT(J237,'dict-rhythm'!$A$1:$A$43),0),2)</f>
        <v>8</v>
      </c>
      <c r="L237" s="1" t="str">
        <f>_xlfn.IFNA(VLOOKUP(K237,'dict-rhythm'!$B$1:$C$53,2,0),K237)</f>
        <v>quaver note</v>
      </c>
      <c r="M237" s="6" t="s">
        <v>7</v>
      </c>
      <c r="N237" s="6" t="s">
        <v>7</v>
      </c>
      <c r="O237" t="str">
        <f>IF(RIGHT($O$1,1)="#",VLOOKUP(D237,'dict-pitch'!$A$1:$C$50,2,0),VLOOKUP(D237,'dict-pitch'!$A$1:$C$50,3,0))</f>
        <v>G2</v>
      </c>
      <c r="P237" t="b">
        <f>OR(EXACT(E237,O237),EXACT(E237,VLOOKUP(D237,'dict-pitch'!$A$1:$D$50,3,0)),EXACT(E237,VLOOKUP(D237,'dict-pitch'!$A$1:$D$50,4,0)))</f>
        <v>1</v>
      </c>
    </row>
    <row r="238" spans="1:16" x14ac:dyDescent="0.25">
      <c r="A238">
        <v>847</v>
      </c>
      <c r="B238" s="85">
        <v>1</v>
      </c>
      <c r="C238" s="1">
        <v>27</v>
      </c>
      <c r="D238" s="1">
        <v>48</v>
      </c>
      <c r="E238" s="1" t="s">
        <v>109</v>
      </c>
      <c r="F238" s="1">
        <v>4</v>
      </c>
      <c r="G238" s="1">
        <v>426</v>
      </c>
      <c r="H238" s="80">
        <f t="shared" si="7"/>
        <v>27.625</v>
      </c>
      <c r="I238" s="80">
        <f t="shared" si="6"/>
        <v>6.25E-2</v>
      </c>
      <c r="J238" s="1">
        <v>1</v>
      </c>
      <c r="K238" s="1" t="str" cm="1">
        <f t="array" ref="K238">INDEX('dict-rhythm'!$A$1:$B$43,MATCH(TRUE,EXACT(J238,'dict-rhythm'!$A$1:$A$43),0),2)</f>
        <v>16</v>
      </c>
      <c r="L238" s="1" t="str">
        <f>_xlfn.IFNA(VLOOKUP(K238,'dict-rhythm'!$B$1:$C$53,2,0),K238)</f>
        <v>semiquaver</v>
      </c>
      <c r="M238" s="6" t="s">
        <v>7</v>
      </c>
      <c r="N238" s="6" t="s">
        <v>7</v>
      </c>
      <c r="O238" t="str">
        <f>IF(RIGHT($O$1,1)="#",VLOOKUP(D238,'dict-pitch'!$A$1:$C$50,2,0),VLOOKUP(D238,'dict-pitch'!$A$1:$C$50,3,0))</f>
        <v>C3</v>
      </c>
      <c r="P238" t="b">
        <f>OR(EXACT(E238,O238),EXACT(E238,VLOOKUP(D238,'dict-pitch'!$A$1:$D$50,3,0)),EXACT(E238,VLOOKUP(D238,'dict-pitch'!$A$1:$D$50,4,0)))</f>
        <v>1</v>
      </c>
    </row>
    <row r="239" spans="1:16" x14ac:dyDescent="0.25">
      <c r="A239">
        <v>847</v>
      </c>
      <c r="B239" s="85">
        <v>1</v>
      </c>
      <c r="C239" s="1">
        <v>27</v>
      </c>
      <c r="D239" s="1">
        <v>47</v>
      </c>
      <c r="E239" s="1" t="s">
        <v>115</v>
      </c>
      <c r="F239" s="1">
        <v>-2</v>
      </c>
      <c r="G239" s="1">
        <v>427</v>
      </c>
      <c r="H239" s="80">
        <f t="shared" si="7"/>
        <v>27.6875</v>
      </c>
      <c r="I239" s="80">
        <f t="shared" si="6"/>
        <v>6.25E-2</v>
      </c>
      <c r="J239" s="1">
        <v>1</v>
      </c>
      <c r="K239" s="1" t="str" cm="1">
        <f t="array" ref="K239">INDEX('dict-rhythm'!$A$1:$B$43,MATCH(TRUE,EXACT(J239,'dict-rhythm'!$A$1:$A$43),0),2)</f>
        <v>16</v>
      </c>
      <c r="L239" s="1" t="str">
        <f>_xlfn.IFNA(VLOOKUP(K239,'dict-rhythm'!$B$1:$C$53,2,0),K239)</f>
        <v>semiquaver</v>
      </c>
      <c r="M239" s="6" t="s">
        <v>7</v>
      </c>
      <c r="N239" s="6" t="s">
        <v>7</v>
      </c>
      <c r="O239" t="str">
        <f>IF(RIGHT($O$1,1)="#",VLOOKUP(D239,'dict-pitch'!$A$1:$C$50,2,0),VLOOKUP(D239,'dict-pitch'!$A$1:$C$50,3,0))</f>
        <v>B2</v>
      </c>
      <c r="P239" t="b">
        <f>OR(EXACT(E239,O239),EXACT(E239,VLOOKUP(D239,'dict-pitch'!$A$1:$D$50,3,0)),EXACT(E239,VLOOKUP(D239,'dict-pitch'!$A$1:$D$50,4,0)))</f>
        <v>1</v>
      </c>
    </row>
    <row r="240" spans="1:16" x14ac:dyDescent="0.25">
      <c r="A240">
        <v>847</v>
      </c>
      <c r="B240" s="85">
        <v>1</v>
      </c>
      <c r="C240" s="1">
        <v>27</v>
      </c>
      <c r="D240" s="1">
        <v>48</v>
      </c>
      <c r="E240" s="1" t="s">
        <v>109</v>
      </c>
      <c r="F240" s="1">
        <v>2</v>
      </c>
      <c r="G240" s="1">
        <v>428</v>
      </c>
      <c r="H240" s="80">
        <f t="shared" si="7"/>
        <v>27.75</v>
      </c>
      <c r="I240" s="80">
        <f t="shared" si="6"/>
        <v>0.125</v>
      </c>
      <c r="J240" s="1">
        <v>2</v>
      </c>
      <c r="K240" s="1" t="str" cm="1">
        <f t="array" ref="K240">INDEX('dict-rhythm'!$A$1:$B$43,MATCH(TRUE,EXACT(J240,'dict-rhythm'!$A$1:$A$43),0),2)</f>
        <v>8</v>
      </c>
      <c r="L240" s="1" t="str">
        <f>_xlfn.IFNA(VLOOKUP(K240,'dict-rhythm'!$B$1:$C$53,2,0),K240)</f>
        <v>quaver note</v>
      </c>
      <c r="M240" s="6" t="s">
        <v>7</v>
      </c>
      <c r="N240" s="6" t="s">
        <v>7</v>
      </c>
      <c r="O240" t="str">
        <f>IF(RIGHT($O$1,1)="#",VLOOKUP(D240,'dict-pitch'!$A$1:$C$50,2,0),VLOOKUP(D240,'dict-pitch'!$A$1:$C$50,3,0))</f>
        <v>C3</v>
      </c>
      <c r="P240" t="b">
        <f>OR(EXACT(E240,O240),EXACT(E240,VLOOKUP(D240,'dict-pitch'!$A$1:$D$50,3,0)),EXACT(E240,VLOOKUP(D240,'dict-pitch'!$A$1:$D$50,4,0)))</f>
        <v>1</v>
      </c>
    </row>
    <row r="241" spans="1:16" x14ac:dyDescent="0.25">
      <c r="A241">
        <v>847</v>
      </c>
      <c r="B241" s="85">
        <v>1</v>
      </c>
      <c r="C241" s="1">
        <v>27</v>
      </c>
      <c r="D241" s="1">
        <v>50</v>
      </c>
      <c r="E241" s="1" t="s">
        <v>110</v>
      </c>
      <c r="F241" s="1">
        <v>2</v>
      </c>
      <c r="G241" s="1">
        <v>430</v>
      </c>
      <c r="H241" s="80">
        <f t="shared" si="7"/>
        <v>27.875</v>
      </c>
      <c r="I241" s="80">
        <f t="shared" si="6"/>
        <v>0.125</v>
      </c>
      <c r="J241" s="1">
        <v>2</v>
      </c>
      <c r="K241" s="1" t="str" cm="1">
        <f t="array" ref="K241">INDEX('dict-rhythm'!$A$1:$B$43,MATCH(TRUE,EXACT(J241,'dict-rhythm'!$A$1:$A$43),0),2)</f>
        <v>8</v>
      </c>
      <c r="L241" s="1" t="str">
        <f>_xlfn.IFNA(VLOOKUP(K241,'dict-rhythm'!$B$1:$C$53,2,0),K241)</f>
        <v>quaver note</v>
      </c>
      <c r="M241" s="6" t="s">
        <v>7</v>
      </c>
      <c r="N241" s="6" t="s">
        <v>7</v>
      </c>
      <c r="O241" t="str">
        <f>IF(RIGHT($O$1,1)="#",VLOOKUP(D241,'dict-pitch'!$A$1:$C$50,2,0),VLOOKUP(D241,'dict-pitch'!$A$1:$C$50,3,0))</f>
        <v>D3</v>
      </c>
      <c r="P241" t="b">
        <f>OR(EXACT(E241,O241),EXACT(E241,VLOOKUP(D241,'dict-pitch'!$A$1:$D$50,3,0)),EXACT(E241,VLOOKUP(D241,'dict-pitch'!$A$1:$D$50,4,0)))</f>
        <v>1</v>
      </c>
    </row>
    <row r="242" spans="1:16" x14ac:dyDescent="0.25">
      <c r="A242">
        <v>847</v>
      </c>
      <c r="B242" s="85">
        <v>1</v>
      </c>
      <c r="C242" s="1">
        <v>28</v>
      </c>
      <c r="D242" s="1">
        <v>41</v>
      </c>
      <c r="E242" s="1" t="s">
        <v>152</v>
      </c>
      <c r="F242" s="1">
        <v>-6</v>
      </c>
      <c r="G242" s="1">
        <v>432</v>
      </c>
      <c r="H242" s="80">
        <f t="shared" si="7"/>
        <v>28</v>
      </c>
      <c r="I242" s="80">
        <f t="shared" si="6"/>
        <v>6.25E-2</v>
      </c>
      <c r="J242" s="1">
        <v>1</v>
      </c>
      <c r="K242" s="1" t="str" cm="1">
        <f t="array" ref="K242">INDEX('dict-rhythm'!$A$1:$B$43,MATCH(TRUE,EXACT(J242,'dict-rhythm'!$A$1:$A$43),0),2)</f>
        <v>16</v>
      </c>
      <c r="L242" s="1" t="str">
        <f>_xlfn.IFNA(VLOOKUP(K242,'dict-rhythm'!$B$1:$C$53,2,0),K242)</f>
        <v>semiquaver</v>
      </c>
      <c r="M242" s="6" t="s">
        <v>7</v>
      </c>
      <c r="N242" s="6" t="s">
        <v>7</v>
      </c>
      <c r="O242" t="str">
        <f>IF(RIGHT($O$1,1)="#",VLOOKUP(D242,'dict-pitch'!$A$1:$C$50,2,0),VLOOKUP(D242,'dict-pitch'!$A$1:$C$50,3,0))</f>
        <v>F2</v>
      </c>
      <c r="P242" t="b">
        <f>OR(EXACT(E242,O242),EXACT(E242,VLOOKUP(D242,'dict-pitch'!$A$1:$D$50,3,0)),EXACT(E242,VLOOKUP(D242,'dict-pitch'!$A$1:$D$50,4,0)))</f>
        <v>1</v>
      </c>
    </row>
    <row r="243" spans="1:16" x14ac:dyDescent="0.25">
      <c r="A243">
        <v>847</v>
      </c>
      <c r="B243" s="85">
        <v>1</v>
      </c>
      <c r="C243" s="1">
        <v>28</v>
      </c>
      <c r="D243" s="1">
        <v>43</v>
      </c>
      <c r="E243" s="1" t="s">
        <v>123</v>
      </c>
      <c r="F243" s="1">
        <v>2</v>
      </c>
      <c r="G243" s="1">
        <v>433</v>
      </c>
      <c r="H243" s="80">
        <f t="shared" si="7"/>
        <v>28.0625</v>
      </c>
      <c r="I243" s="80">
        <f t="shared" si="6"/>
        <v>6.25E-2</v>
      </c>
      <c r="J243" s="1">
        <v>1</v>
      </c>
      <c r="K243" s="1" t="str" cm="1">
        <f t="array" ref="K243">INDEX('dict-rhythm'!$A$1:$B$43,MATCH(TRUE,EXACT(J243,'dict-rhythm'!$A$1:$A$43),0),2)</f>
        <v>16</v>
      </c>
      <c r="L243" s="1" t="str">
        <f>_xlfn.IFNA(VLOOKUP(K243,'dict-rhythm'!$B$1:$C$53,2,0),K243)</f>
        <v>semiquaver</v>
      </c>
      <c r="M243" s="6" t="s">
        <v>7</v>
      </c>
      <c r="N243" s="6" t="s">
        <v>7</v>
      </c>
      <c r="O243" t="str">
        <f>IF(RIGHT($O$1,1)="#",VLOOKUP(D243,'dict-pitch'!$A$1:$C$50,2,0),VLOOKUP(D243,'dict-pitch'!$A$1:$C$50,3,0))</f>
        <v>G2</v>
      </c>
      <c r="P243" t="b">
        <f>OR(EXACT(E243,O243),EXACT(E243,VLOOKUP(D243,'dict-pitch'!$A$1:$D$50,3,0)),EXACT(E243,VLOOKUP(D243,'dict-pitch'!$A$1:$D$50,4,0)))</f>
        <v>1</v>
      </c>
    </row>
    <row r="244" spans="1:16" x14ac:dyDescent="0.25">
      <c r="A244">
        <v>847</v>
      </c>
      <c r="B244" s="85">
        <v>1</v>
      </c>
      <c r="C244" s="1">
        <v>28</v>
      </c>
      <c r="D244" s="1">
        <v>44</v>
      </c>
      <c r="E244" s="1" t="s">
        <v>151</v>
      </c>
      <c r="F244" s="1">
        <v>2</v>
      </c>
      <c r="G244" s="1">
        <v>434</v>
      </c>
      <c r="H244" s="80">
        <f t="shared" si="7"/>
        <v>28.125</v>
      </c>
      <c r="I244" s="80">
        <f t="shared" si="6"/>
        <v>0.25</v>
      </c>
      <c r="J244" s="1">
        <v>4</v>
      </c>
      <c r="K244" s="1" t="str" cm="1">
        <f t="array" ref="K244">INDEX('dict-rhythm'!$A$1:$B$43,MATCH(TRUE,EXACT(J244,'dict-rhythm'!$A$1:$A$43),0),2)</f>
        <v>4</v>
      </c>
      <c r="L244" s="1" t="str">
        <f>_xlfn.IFNA(VLOOKUP(K244,'dict-rhythm'!$B$1:$C$53,2,0),K244)</f>
        <v>crotchet</v>
      </c>
      <c r="M244" s="6" t="s">
        <v>7</v>
      </c>
      <c r="N244" s="6" t="s">
        <v>7</v>
      </c>
      <c r="O244" t="str">
        <f>IF(RIGHT($O$1,1)="#",VLOOKUP(D244,'dict-pitch'!$A$1:$C$50,2,0),VLOOKUP(D244,'dict-pitch'!$A$1:$C$50,3,0))</f>
        <v>G#2</v>
      </c>
      <c r="P244" t="b">
        <f>OR(EXACT(E244,O244),EXACT(E244,VLOOKUP(D244,'dict-pitch'!$A$1:$D$50,3,0)),EXACT(E244,VLOOKUP(D244,'dict-pitch'!$A$1:$D$50,4,0)))</f>
        <v>1</v>
      </c>
    </row>
    <row r="245" spans="1:16" x14ac:dyDescent="0.25">
      <c r="A245">
        <v>847</v>
      </c>
      <c r="B245" s="85">
        <v>1</v>
      </c>
      <c r="C245" s="1">
        <v>28</v>
      </c>
      <c r="D245" s="1">
        <v>43</v>
      </c>
      <c r="E245" s="1" t="s">
        <v>123</v>
      </c>
      <c r="F245" s="1">
        <v>-2</v>
      </c>
      <c r="G245" s="1">
        <v>438</v>
      </c>
      <c r="H245" s="80">
        <f t="shared" si="7"/>
        <v>28.375</v>
      </c>
      <c r="I245" s="80">
        <f t="shared" si="6"/>
        <v>6.25E-2</v>
      </c>
      <c r="J245" s="1">
        <v>1</v>
      </c>
      <c r="K245" s="1" t="str" cm="1">
        <f t="array" ref="K245">INDEX('dict-rhythm'!$A$1:$B$43,MATCH(TRUE,EXACT(J245,'dict-rhythm'!$A$1:$A$43),0),2)</f>
        <v>16</v>
      </c>
      <c r="L245" s="1" t="str">
        <f>_xlfn.IFNA(VLOOKUP(K245,'dict-rhythm'!$B$1:$C$53,2,0),K245)</f>
        <v>semiquaver</v>
      </c>
      <c r="M245" s="6" t="s">
        <v>7</v>
      </c>
      <c r="N245" s="6" t="s">
        <v>7</v>
      </c>
      <c r="O245" t="str">
        <f>IF(RIGHT($O$1,1)="#",VLOOKUP(D245,'dict-pitch'!$A$1:$C$50,2,0),VLOOKUP(D245,'dict-pitch'!$A$1:$C$50,3,0))</f>
        <v>G2</v>
      </c>
      <c r="P245" t="b">
        <f>OR(EXACT(E245,O245),EXACT(E245,VLOOKUP(D245,'dict-pitch'!$A$1:$D$50,3,0)),EXACT(E245,VLOOKUP(D245,'dict-pitch'!$A$1:$D$50,4,0)))</f>
        <v>1</v>
      </c>
    </row>
    <row r="246" spans="1:16" x14ac:dyDescent="0.25">
      <c r="A246">
        <v>847</v>
      </c>
      <c r="B246" s="85">
        <v>1</v>
      </c>
      <c r="C246" s="1">
        <v>28</v>
      </c>
      <c r="D246" s="1">
        <v>41</v>
      </c>
      <c r="E246" s="1" t="s">
        <v>152</v>
      </c>
      <c r="F246" s="1">
        <v>-2</v>
      </c>
      <c r="G246" s="1">
        <v>439</v>
      </c>
      <c r="H246" s="80">
        <f t="shared" si="7"/>
        <v>28.4375</v>
      </c>
      <c r="I246" s="80">
        <f t="shared" si="6"/>
        <v>6.25E-2</v>
      </c>
      <c r="J246" s="1">
        <v>1</v>
      </c>
      <c r="K246" s="1" t="str" cm="1">
        <f t="array" ref="K246">INDEX('dict-rhythm'!$A$1:$B$43,MATCH(TRUE,EXACT(J246,'dict-rhythm'!$A$1:$A$43),0),2)</f>
        <v>16</v>
      </c>
      <c r="L246" s="1" t="str">
        <f>_xlfn.IFNA(VLOOKUP(K246,'dict-rhythm'!$B$1:$C$53,2,0),K246)</f>
        <v>semiquaver</v>
      </c>
      <c r="M246" s="6" t="s">
        <v>7</v>
      </c>
      <c r="N246" s="6" t="s">
        <v>7</v>
      </c>
      <c r="O246" t="str">
        <f>IF(RIGHT($O$1,1)="#",VLOOKUP(D246,'dict-pitch'!$A$1:$C$50,2,0),VLOOKUP(D246,'dict-pitch'!$A$1:$C$50,3,0))</f>
        <v>F2</v>
      </c>
      <c r="P246" t="b">
        <f>OR(EXACT(E246,O246),EXACT(E246,VLOOKUP(D246,'dict-pitch'!$A$1:$D$50,3,0)),EXACT(E246,VLOOKUP(D246,'dict-pitch'!$A$1:$D$50,4,0)))</f>
        <v>1</v>
      </c>
    </row>
    <row r="247" spans="1:16" x14ac:dyDescent="0.25">
      <c r="A247">
        <v>847</v>
      </c>
      <c r="B247" s="85">
        <v>1</v>
      </c>
      <c r="C247" s="1">
        <v>28</v>
      </c>
      <c r="D247" s="1">
        <v>39</v>
      </c>
      <c r="E247" s="1" t="s">
        <v>153</v>
      </c>
      <c r="F247" s="1">
        <v>-2</v>
      </c>
      <c r="G247" s="1">
        <v>440</v>
      </c>
      <c r="H247" s="80">
        <f t="shared" si="7"/>
        <v>28.5</v>
      </c>
      <c r="I247" s="80">
        <f t="shared" si="6"/>
        <v>0.25</v>
      </c>
      <c r="J247" s="1">
        <v>4</v>
      </c>
      <c r="K247" s="1" t="str" cm="1">
        <f t="array" ref="K247">INDEX('dict-rhythm'!$A$1:$B$43,MATCH(TRUE,EXACT(J247,'dict-rhythm'!$A$1:$A$43),0),2)</f>
        <v>4</v>
      </c>
      <c r="L247" s="1" t="str">
        <f>_xlfn.IFNA(VLOOKUP(K247,'dict-rhythm'!$B$1:$C$53,2,0),K247)</f>
        <v>crotchet</v>
      </c>
      <c r="M247" s="6" t="s">
        <v>7</v>
      </c>
      <c r="N247" s="6" t="s">
        <v>7</v>
      </c>
      <c r="O247" t="str">
        <f>IF(RIGHT($O$1,1)="#",VLOOKUP(D247,'dict-pitch'!$A$1:$C$50,2,0),VLOOKUP(D247,'dict-pitch'!$A$1:$C$50,3,0))</f>
        <v>D#2</v>
      </c>
      <c r="P247" t="b">
        <f>OR(EXACT(E247,O247),EXACT(E247,VLOOKUP(D247,'dict-pitch'!$A$1:$D$50,3,0)),EXACT(E247,VLOOKUP(D247,'dict-pitch'!$A$1:$D$50,4,0)))</f>
        <v>1</v>
      </c>
    </row>
    <row r="248" spans="1:16" x14ac:dyDescent="0.25">
      <c r="A248">
        <v>847</v>
      </c>
      <c r="B248" s="85">
        <v>1</v>
      </c>
      <c r="C248" s="1">
        <v>28</v>
      </c>
      <c r="D248" s="1">
        <v>0</v>
      </c>
      <c r="E248" s="1" t="s">
        <v>108</v>
      </c>
      <c r="F248" s="1">
        <v>0</v>
      </c>
      <c r="G248" s="1">
        <v>444</v>
      </c>
      <c r="H248" s="80">
        <f t="shared" si="7"/>
        <v>28.75</v>
      </c>
      <c r="I248" s="80">
        <f t="shared" si="6"/>
        <v>0.125</v>
      </c>
      <c r="J248" s="1">
        <v>2</v>
      </c>
      <c r="K248" s="1" t="str" cm="1">
        <f t="array" ref="K248">INDEX('dict-rhythm'!$A$1:$B$43,MATCH(TRUE,EXACT(J248,'dict-rhythm'!$A$1:$A$43),0),2)</f>
        <v>8</v>
      </c>
      <c r="L248" s="1" t="str">
        <f>_xlfn.IFNA(VLOOKUP(K248,'dict-rhythm'!$B$1:$C$53,2,0),K248)</f>
        <v>quaver note</v>
      </c>
      <c r="M248" s="5"/>
      <c r="N248" s="5"/>
      <c r="O248" t="str">
        <f>IF(RIGHT($O$1,1)="#",VLOOKUP(D248,'dict-pitch'!$A$1:$C$50,2,0),VLOOKUP(D248,'dict-pitch'!$A$1:$C$50,3,0))</f>
        <v>r</v>
      </c>
      <c r="P248" t="b">
        <f>OR(EXACT(E248,O248),EXACT(E248,VLOOKUP(D248,'dict-pitch'!$A$1:$D$50,3,0)),EXACT(E248,VLOOKUP(D248,'dict-pitch'!$A$1:$D$50,4,0)))</f>
        <v>1</v>
      </c>
    </row>
    <row r="249" spans="1:16" x14ac:dyDescent="0.25">
      <c r="A249">
        <v>847</v>
      </c>
      <c r="B249" s="85">
        <v>1</v>
      </c>
      <c r="C249" s="1">
        <v>28</v>
      </c>
      <c r="D249" s="1">
        <v>51</v>
      </c>
      <c r="E249" s="1" t="s">
        <v>150</v>
      </c>
      <c r="F249" s="1">
        <v>8</v>
      </c>
      <c r="G249" s="1">
        <v>446</v>
      </c>
      <c r="H249" s="80">
        <f t="shared" si="7"/>
        <v>28.875</v>
      </c>
      <c r="I249" s="80">
        <f t="shared" si="6"/>
        <v>0.125</v>
      </c>
      <c r="J249" s="1">
        <v>2</v>
      </c>
      <c r="K249" s="1" t="str" cm="1">
        <f t="array" ref="K249">INDEX('dict-rhythm'!$A$1:$B$43,MATCH(TRUE,EXACT(J249,'dict-rhythm'!$A$1:$A$43),0),2)</f>
        <v>8</v>
      </c>
      <c r="L249" s="1" t="str">
        <f>_xlfn.IFNA(VLOOKUP(K249,'dict-rhythm'!$B$1:$C$53,2,0),K249)</f>
        <v>quaver note</v>
      </c>
      <c r="M249" s="7"/>
      <c r="N249" s="7"/>
      <c r="O249" t="str">
        <f>IF(RIGHT($O$1,1)="#",VLOOKUP(D249,'dict-pitch'!$A$1:$C$50,2,0),VLOOKUP(D249,'dict-pitch'!$A$1:$C$50,3,0))</f>
        <v>D#3</v>
      </c>
      <c r="P249" t="b">
        <f>OR(EXACT(E249,O249),EXACT(E249,VLOOKUP(D249,'dict-pitch'!$A$1:$D$50,3,0)),EXACT(E249,VLOOKUP(D249,'dict-pitch'!$A$1:$D$50,4,0)))</f>
        <v>1</v>
      </c>
    </row>
    <row r="250" spans="1:16" x14ac:dyDescent="0.25">
      <c r="A250">
        <v>847</v>
      </c>
      <c r="B250" s="85">
        <v>1</v>
      </c>
      <c r="C250" s="1">
        <v>29</v>
      </c>
      <c r="D250" s="1">
        <v>50</v>
      </c>
      <c r="E250" s="1" t="s">
        <v>110</v>
      </c>
      <c r="F250" s="1">
        <v>-2</v>
      </c>
      <c r="G250" s="1">
        <v>448</v>
      </c>
      <c r="H250" s="80">
        <f t="shared" si="7"/>
        <v>29</v>
      </c>
      <c r="I250" s="80">
        <f t="shared" si="6"/>
        <v>0.125</v>
      </c>
      <c r="J250" s="1">
        <v>2</v>
      </c>
      <c r="K250" s="1" t="str" cm="1">
        <f t="array" ref="K250">INDEX('dict-rhythm'!$A$1:$B$43,MATCH(TRUE,EXACT(J250,'dict-rhythm'!$A$1:$A$43),0),2)</f>
        <v>8</v>
      </c>
      <c r="L250" s="1" t="str">
        <f>_xlfn.IFNA(VLOOKUP(K250,'dict-rhythm'!$B$1:$C$53,2,0),K250)</f>
        <v>quaver note</v>
      </c>
      <c r="M250" s="4"/>
      <c r="N250" s="4"/>
      <c r="O250" t="str">
        <f>IF(RIGHT($O$1,1)="#",VLOOKUP(D250,'dict-pitch'!$A$1:$C$50,2,0),VLOOKUP(D250,'dict-pitch'!$A$1:$C$50,3,0))</f>
        <v>D3</v>
      </c>
      <c r="P250" t="b">
        <f>OR(EXACT(E250,O250),EXACT(E250,VLOOKUP(D250,'dict-pitch'!$A$1:$D$50,3,0)),EXACT(E250,VLOOKUP(D250,'dict-pitch'!$A$1:$D$50,4,0)))</f>
        <v>1</v>
      </c>
    </row>
    <row r="251" spans="1:16" x14ac:dyDescent="0.25">
      <c r="A251">
        <v>847</v>
      </c>
      <c r="B251" s="85">
        <v>1</v>
      </c>
      <c r="C251" s="1">
        <v>29</v>
      </c>
      <c r="D251" s="1">
        <v>48</v>
      </c>
      <c r="E251" s="1" t="s">
        <v>109</v>
      </c>
      <c r="F251" s="1">
        <v>-2</v>
      </c>
      <c r="G251" s="1">
        <v>450</v>
      </c>
      <c r="H251" s="80">
        <f t="shared" si="7"/>
        <v>29.125</v>
      </c>
      <c r="I251" s="80">
        <f t="shared" si="6"/>
        <v>0.125</v>
      </c>
      <c r="J251" s="1">
        <v>2</v>
      </c>
      <c r="K251" s="1" t="str" cm="1">
        <f t="array" ref="K251">INDEX('dict-rhythm'!$A$1:$B$43,MATCH(TRUE,EXACT(J251,'dict-rhythm'!$A$1:$A$43),0),2)</f>
        <v>8</v>
      </c>
      <c r="L251" s="1" t="str">
        <f>_xlfn.IFNA(VLOOKUP(K251,'dict-rhythm'!$B$1:$C$53,2,0),K251)</f>
        <v>quaver note</v>
      </c>
      <c r="M251" s="5"/>
      <c r="N251" s="5"/>
      <c r="O251" t="str">
        <f>IF(RIGHT($O$1,1)="#",VLOOKUP(D251,'dict-pitch'!$A$1:$C$50,2,0),VLOOKUP(D251,'dict-pitch'!$A$1:$C$50,3,0))</f>
        <v>C3</v>
      </c>
      <c r="P251" t="b">
        <f>OR(EXACT(E251,O251),EXACT(E251,VLOOKUP(D251,'dict-pitch'!$A$1:$D$50,3,0)),EXACT(E251,VLOOKUP(D251,'dict-pitch'!$A$1:$D$50,4,0)))</f>
        <v>1</v>
      </c>
    </row>
    <row r="252" spans="1:16" x14ac:dyDescent="0.25">
      <c r="A252">
        <v>847</v>
      </c>
      <c r="B252" s="85">
        <v>1</v>
      </c>
      <c r="C252" s="1">
        <v>29</v>
      </c>
      <c r="D252" s="1">
        <v>55</v>
      </c>
      <c r="E252" s="1" t="s">
        <v>113</v>
      </c>
      <c r="F252" s="1">
        <v>5</v>
      </c>
      <c r="G252" s="1">
        <v>452</v>
      </c>
      <c r="H252" s="80">
        <f t="shared" si="7"/>
        <v>29.25</v>
      </c>
      <c r="I252" s="80">
        <f t="shared" si="6"/>
        <v>0.125</v>
      </c>
      <c r="J252" s="1">
        <v>2</v>
      </c>
      <c r="K252" s="1" t="str" cm="1">
        <f t="array" ref="K252">INDEX('dict-rhythm'!$A$1:$B$43,MATCH(TRUE,EXACT(J252,'dict-rhythm'!$A$1:$A$43),0),2)</f>
        <v>8</v>
      </c>
      <c r="L252" s="1" t="str">
        <f>_xlfn.IFNA(VLOOKUP(K252,'dict-rhythm'!$B$1:$C$53,2,0),K252)</f>
        <v>quaver note</v>
      </c>
      <c r="M252" s="5"/>
      <c r="N252" s="5"/>
      <c r="O252" t="str">
        <f>IF(RIGHT($O$1,1)="#",VLOOKUP(D252,'dict-pitch'!$A$1:$C$50,2,0),VLOOKUP(D252,'dict-pitch'!$A$1:$C$50,3,0))</f>
        <v>G3</v>
      </c>
      <c r="P252" t="b">
        <f>OR(EXACT(E252,O252),EXACT(E252,VLOOKUP(D252,'dict-pitch'!$A$1:$D$50,3,0)),EXACT(E252,VLOOKUP(D252,'dict-pitch'!$A$1:$D$50,4,0)))</f>
        <v>1</v>
      </c>
    </row>
    <row r="253" spans="1:16" x14ac:dyDescent="0.25">
      <c r="A253">
        <v>847</v>
      </c>
      <c r="B253" s="85">
        <v>1</v>
      </c>
      <c r="C253" s="1">
        <v>29</v>
      </c>
      <c r="D253" s="1">
        <v>43</v>
      </c>
      <c r="E253" s="1" t="s">
        <v>123</v>
      </c>
      <c r="F253" s="1">
        <v>-8</v>
      </c>
      <c r="G253" s="1">
        <v>454</v>
      </c>
      <c r="H253" s="80">
        <f t="shared" si="7"/>
        <v>29.375</v>
      </c>
      <c r="I253" s="80">
        <f t="shared" si="6"/>
        <v>0.125</v>
      </c>
      <c r="J253" s="1">
        <v>2</v>
      </c>
      <c r="K253" s="1" t="str" cm="1">
        <f t="array" ref="K253">INDEX('dict-rhythm'!$A$1:$B$43,MATCH(TRUE,EXACT(J253,'dict-rhythm'!$A$1:$A$43),0),2)</f>
        <v>8</v>
      </c>
      <c r="L253" s="1" t="str">
        <f>_xlfn.IFNA(VLOOKUP(K253,'dict-rhythm'!$B$1:$C$53,2,0),K253)</f>
        <v>quaver note</v>
      </c>
      <c r="M253" s="5"/>
      <c r="N253" s="5"/>
      <c r="O253" t="str">
        <f>IF(RIGHT($O$1,1)="#",VLOOKUP(D253,'dict-pitch'!$A$1:$C$50,2,0),VLOOKUP(D253,'dict-pitch'!$A$1:$C$50,3,0))</f>
        <v>G2</v>
      </c>
      <c r="P253" t="b">
        <f>OR(EXACT(E253,O253),EXACT(E253,VLOOKUP(D253,'dict-pitch'!$A$1:$D$50,3,0)),EXACT(E253,VLOOKUP(D253,'dict-pitch'!$A$1:$D$50,4,0)))</f>
        <v>1</v>
      </c>
    </row>
    <row r="254" spans="1:16" x14ac:dyDescent="0.25">
      <c r="A254">
        <v>847</v>
      </c>
      <c r="B254" s="85">
        <v>1</v>
      </c>
      <c r="C254" s="1">
        <v>29</v>
      </c>
      <c r="D254" s="1">
        <v>36</v>
      </c>
      <c r="E254" s="1" t="s">
        <v>156</v>
      </c>
      <c r="F254" s="1">
        <v>-5</v>
      </c>
      <c r="G254" s="1">
        <v>456</v>
      </c>
      <c r="H254" s="80">
        <f t="shared" si="7"/>
        <v>29.5</v>
      </c>
      <c r="I254" s="80">
        <f t="shared" si="6"/>
        <v>2.5</v>
      </c>
      <c r="J254" s="1">
        <v>40</v>
      </c>
      <c r="K254" s="1" t="str" cm="1">
        <f t="array" ref="K254">INDEX('dict-rhythm'!$A$1:$B$43,MATCH(TRUE,EXACT(J254,'dict-rhythm'!$A$1:$A$43),0),2)</f>
        <v>breve+2</v>
      </c>
      <c r="L254" s="1" t="str">
        <f>_xlfn.IFNA(VLOOKUP(K254,'dict-rhythm'!$B$1:$C$53,2,0),K254)</f>
        <v>breve + minim</v>
      </c>
      <c r="M254" s="7"/>
      <c r="N254" s="7"/>
      <c r="O254" t="str">
        <f>IF(RIGHT($O$1,1)="#",VLOOKUP(D254,'dict-pitch'!$A$1:$C$50,2,0),VLOOKUP(D254,'dict-pitch'!$A$1:$C$50,3,0))</f>
        <v>C2</v>
      </c>
      <c r="P254" t="b">
        <f>OR(EXACT(E254,O254),EXACT(E254,VLOOKUP(D254,'dict-pitch'!$A$1:$D$50,3,0)),EXACT(E254,VLOOKUP(D254,'dict-pitch'!$A$1:$D$50,4,0)))</f>
        <v>1</v>
      </c>
    </row>
    <row r="255" spans="1:16" x14ac:dyDescent="0.25">
      <c r="A255">
        <v>847</v>
      </c>
      <c r="B255" s="85">
        <v>2</v>
      </c>
      <c r="C255" s="1">
        <v>1</v>
      </c>
      <c r="D255" s="1">
        <v>0</v>
      </c>
      <c r="E255" s="1" t="s">
        <v>108</v>
      </c>
      <c r="F255" s="1">
        <v>0</v>
      </c>
      <c r="G255" s="1">
        <v>0</v>
      </c>
      <c r="H255" s="80">
        <f t="shared" si="7"/>
        <v>1</v>
      </c>
      <c r="I255" s="80">
        <f t="shared" ref="I255" si="8">J255/16</f>
        <v>0.125</v>
      </c>
      <c r="J255" s="1">
        <v>2</v>
      </c>
      <c r="K255" s="1" t="str" cm="1">
        <f t="array" ref="K255">INDEX('dict-rhythm'!$A$1:$B$43,MATCH(TRUE,EXACT(J255,'dict-rhythm'!$A$1:$A$43),0),2)</f>
        <v>8</v>
      </c>
      <c r="L255" s="1" t="str">
        <f>_xlfn.IFNA(VLOOKUP(K255,'dict-rhythm'!$B$1:$C$53,2,0),K255)</f>
        <v>quaver note</v>
      </c>
      <c r="M255" s="4"/>
      <c r="N255" s="4"/>
      <c r="O255" t="str">
        <f>IF(RIGHT($O$1,1)="#",VLOOKUP(D255,'dict-pitch'!$A$1:$C$50,2,0),VLOOKUP(D255,'dict-pitch'!$A$1:$C$50,3,0))</f>
        <v>r</v>
      </c>
      <c r="P255" t="b">
        <f>OR(EXACT(E255,O255),EXACT(E255,VLOOKUP(D255,'dict-pitch'!$A$1:$D$50,3,0)),EXACT(E255,VLOOKUP(D255,'dict-pitch'!$A$1:$D$50,4,0)))</f>
        <v>1</v>
      </c>
    </row>
    <row r="256" spans="1:16" x14ac:dyDescent="0.25">
      <c r="A256">
        <v>847</v>
      </c>
      <c r="B256" s="85">
        <v>2</v>
      </c>
      <c r="C256" s="1">
        <v>1</v>
      </c>
      <c r="D256" s="1">
        <v>72</v>
      </c>
      <c r="E256" s="1" t="s">
        <v>135</v>
      </c>
      <c r="F256" s="1">
        <v>0</v>
      </c>
      <c r="G256" s="1">
        <v>2</v>
      </c>
      <c r="H256" s="80">
        <f t="shared" si="7"/>
        <v>1.125</v>
      </c>
      <c r="I256" s="80">
        <f t="shared" ref="I256:I319" si="9">J256/16</f>
        <v>6.25E-2</v>
      </c>
      <c r="J256" s="1">
        <v>1</v>
      </c>
      <c r="K256" s="1" t="str" cm="1">
        <f t="array" ref="K256">INDEX('dict-rhythm'!$A$1:$B$43,MATCH(TRUE,EXACT(J256,'dict-rhythm'!$A$1:$A$43),0),2)</f>
        <v>16</v>
      </c>
      <c r="L256" s="1" t="str">
        <f>_xlfn.IFNA(VLOOKUP(K256,'dict-rhythm'!$B$1:$C$53,2,0),K256)</f>
        <v>semiquaver</v>
      </c>
      <c r="M256" s="6" t="s">
        <v>7</v>
      </c>
      <c r="N256" s="6" t="s">
        <v>7</v>
      </c>
      <c r="O256" t="str">
        <f>IF(RIGHT($O$1,1)="#",VLOOKUP(D256,'dict-pitch'!$A$1:$C$50,2,0),VLOOKUP(D256,'dict-pitch'!$A$1:$C$50,3,0))</f>
        <v>C5</v>
      </c>
      <c r="P256" t="b">
        <f>OR(EXACT(E256,O256),EXACT(E256,VLOOKUP(D256,'dict-pitch'!$A$1:$D$50,3,0)),EXACT(E256,VLOOKUP(D256,'dict-pitch'!$A$1:$D$50,4,0)))</f>
        <v>1</v>
      </c>
    </row>
    <row r="257" spans="1:16" x14ac:dyDescent="0.25">
      <c r="A257">
        <v>847</v>
      </c>
      <c r="B257" s="85">
        <v>2</v>
      </c>
      <c r="C257" s="1">
        <v>1</v>
      </c>
      <c r="D257" s="1">
        <v>71</v>
      </c>
      <c r="E257" s="1" t="s">
        <v>134</v>
      </c>
      <c r="F257" s="1">
        <v>-2</v>
      </c>
      <c r="G257" s="1">
        <v>3</v>
      </c>
      <c r="H257" s="80">
        <f t="shared" si="7"/>
        <v>1.1875</v>
      </c>
      <c r="I257" s="80">
        <f t="shared" si="9"/>
        <v>6.25E-2</v>
      </c>
      <c r="J257" s="1">
        <v>1</v>
      </c>
      <c r="K257" s="1" t="str" cm="1">
        <f t="array" ref="K257">INDEX('dict-rhythm'!$A$1:$B$43,MATCH(TRUE,EXACT(J257,'dict-rhythm'!$A$1:$A$43),0),2)</f>
        <v>16</v>
      </c>
      <c r="L257" s="1" t="str">
        <f>_xlfn.IFNA(VLOOKUP(K257,'dict-rhythm'!$B$1:$C$53,2,0),K257)</f>
        <v>semiquaver</v>
      </c>
      <c r="M257" s="6" t="s">
        <v>7</v>
      </c>
      <c r="N257" s="6" t="s">
        <v>7</v>
      </c>
      <c r="O257" t="str">
        <f>IF(RIGHT($O$1,1)="#",VLOOKUP(D257,'dict-pitch'!$A$1:$C$50,2,0),VLOOKUP(D257,'dict-pitch'!$A$1:$C$50,3,0))</f>
        <v>B4</v>
      </c>
      <c r="P257" t="b">
        <f>OR(EXACT(E257,O257),EXACT(E257,VLOOKUP(D257,'dict-pitch'!$A$1:$D$50,3,0)),EXACT(E257,VLOOKUP(D257,'dict-pitch'!$A$1:$D$50,4,0)))</f>
        <v>1</v>
      </c>
    </row>
    <row r="258" spans="1:16" x14ac:dyDescent="0.25">
      <c r="A258">
        <v>847</v>
      </c>
      <c r="B258" s="85">
        <v>2</v>
      </c>
      <c r="C258" s="1">
        <v>1</v>
      </c>
      <c r="D258" s="1">
        <v>72</v>
      </c>
      <c r="E258" s="1" t="s">
        <v>135</v>
      </c>
      <c r="F258" s="1">
        <v>2</v>
      </c>
      <c r="G258" s="1">
        <v>4</v>
      </c>
      <c r="H258" s="80">
        <f t="shared" si="7"/>
        <v>1.25</v>
      </c>
      <c r="I258" s="80">
        <f t="shared" si="9"/>
        <v>0.125</v>
      </c>
      <c r="J258" s="1">
        <v>2</v>
      </c>
      <c r="K258" s="1" t="str" cm="1">
        <f t="array" ref="K258">INDEX('dict-rhythm'!$A$1:$B$43,MATCH(TRUE,EXACT(J258,'dict-rhythm'!$A$1:$A$43),0),2)</f>
        <v>8</v>
      </c>
      <c r="L258" s="1" t="str">
        <f>_xlfn.IFNA(VLOOKUP(K258,'dict-rhythm'!$B$1:$C$53,2,0),K258)</f>
        <v>quaver note</v>
      </c>
      <c r="M258" s="6" t="s">
        <v>7</v>
      </c>
      <c r="N258" s="6" t="s">
        <v>7</v>
      </c>
      <c r="O258" t="str">
        <f>IF(RIGHT($O$1,1)="#",VLOOKUP(D258,'dict-pitch'!$A$1:$C$50,2,0),VLOOKUP(D258,'dict-pitch'!$A$1:$C$50,3,0))</f>
        <v>C5</v>
      </c>
      <c r="P258" t="b">
        <f>OR(EXACT(E258,O258),EXACT(E258,VLOOKUP(D258,'dict-pitch'!$A$1:$D$50,3,0)),EXACT(E258,VLOOKUP(D258,'dict-pitch'!$A$1:$D$50,4,0)))</f>
        <v>1</v>
      </c>
    </row>
    <row r="259" spans="1:16" x14ac:dyDescent="0.25">
      <c r="A259">
        <v>847</v>
      </c>
      <c r="B259" s="85">
        <v>2</v>
      </c>
      <c r="C259" s="1">
        <v>1</v>
      </c>
      <c r="D259" s="1">
        <v>67</v>
      </c>
      <c r="E259" s="1" t="s">
        <v>132</v>
      </c>
      <c r="F259" s="1">
        <v>-4</v>
      </c>
      <c r="G259" s="1">
        <v>6</v>
      </c>
      <c r="H259" s="80">
        <f t="shared" ref="H259:H322" si="10">1+G259/16</f>
        <v>1.375</v>
      </c>
      <c r="I259" s="80">
        <f t="shared" si="9"/>
        <v>0.125</v>
      </c>
      <c r="J259" s="1">
        <v>2</v>
      </c>
      <c r="K259" s="1" t="str" cm="1">
        <f t="array" ref="K259">INDEX('dict-rhythm'!$A$1:$B$43,MATCH(TRUE,EXACT(J259,'dict-rhythm'!$A$1:$A$43),0),2)</f>
        <v>8</v>
      </c>
      <c r="L259" s="1" t="str">
        <f>_xlfn.IFNA(VLOOKUP(K259,'dict-rhythm'!$B$1:$C$53,2,0),K259)</f>
        <v>quaver note</v>
      </c>
      <c r="M259" s="6" t="s">
        <v>7</v>
      </c>
      <c r="N259" s="6" t="s">
        <v>7</v>
      </c>
      <c r="O259" t="str">
        <f>IF(RIGHT($O$1,1)="#",VLOOKUP(D259,'dict-pitch'!$A$1:$C$50,2,0),VLOOKUP(D259,'dict-pitch'!$A$1:$C$50,3,0))</f>
        <v>G4</v>
      </c>
      <c r="P259" t="b">
        <f>OR(EXACT(E259,O259),EXACT(E259,VLOOKUP(D259,'dict-pitch'!$A$1:$D$50,3,0)),EXACT(E259,VLOOKUP(D259,'dict-pitch'!$A$1:$D$50,4,0)))</f>
        <v>1</v>
      </c>
    </row>
    <row r="260" spans="1:16" x14ac:dyDescent="0.25">
      <c r="A260">
        <v>847</v>
      </c>
      <c r="B260" s="85">
        <v>2</v>
      </c>
      <c r="C260" s="1">
        <v>1</v>
      </c>
      <c r="D260" s="1">
        <v>68</v>
      </c>
      <c r="E260" s="1" t="s">
        <v>157</v>
      </c>
      <c r="F260" s="1">
        <v>2</v>
      </c>
      <c r="G260" s="1">
        <v>8</v>
      </c>
      <c r="H260" s="80">
        <f t="shared" si="10"/>
        <v>1.5</v>
      </c>
      <c r="I260" s="80">
        <f t="shared" si="9"/>
        <v>0.125</v>
      </c>
      <c r="J260" s="1">
        <v>2</v>
      </c>
      <c r="K260" s="1" t="str" cm="1">
        <f t="array" ref="K260">INDEX('dict-rhythm'!$A$1:$B$43,MATCH(TRUE,EXACT(J260,'dict-rhythm'!$A$1:$A$43),0),2)</f>
        <v>8</v>
      </c>
      <c r="L260" s="1" t="str">
        <f>_xlfn.IFNA(VLOOKUP(K260,'dict-rhythm'!$B$1:$C$53,2,0),K260)</f>
        <v>quaver note</v>
      </c>
      <c r="M260" s="6" t="s">
        <v>7</v>
      </c>
      <c r="N260" s="6" t="s">
        <v>7</v>
      </c>
      <c r="O260" t="str">
        <f>IF(RIGHT($O$1,1)="#",VLOOKUP(D260,'dict-pitch'!$A$1:$C$50,2,0),VLOOKUP(D260,'dict-pitch'!$A$1:$C$50,3,0))</f>
        <v>G#4</v>
      </c>
      <c r="P260" t="b">
        <f>OR(EXACT(E260,O260),EXACT(E260,VLOOKUP(D260,'dict-pitch'!$A$1:$D$50,3,0)),EXACT(E260,VLOOKUP(D260,'dict-pitch'!$A$1:$D$50,4,0)))</f>
        <v>1</v>
      </c>
    </row>
    <row r="261" spans="1:16" x14ac:dyDescent="0.25">
      <c r="A261">
        <v>847</v>
      </c>
      <c r="B261" s="85">
        <v>2</v>
      </c>
      <c r="C261" s="1">
        <v>1</v>
      </c>
      <c r="D261" s="1">
        <v>72</v>
      </c>
      <c r="E261" s="1" t="s">
        <v>135</v>
      </c>
      <c r="F261" s="1">
        <v>3</v>
      </c>
      <c r="G261" s="1">
        <v>10</v>
      </c>
      <c r="H261" s="80">
        <f t="shared" si="10"/>
        <v>1.625</v>
      </c>
      <c r="I261" s="80">
        <f t="shared" si="9"/>
        <v>6.25E-2</v>
      </c>
      <c r="J261" s="1">
        <v>1</v>
      </c>
      <c r="K261" s="1" t="str" cm="1">
        <f t="array" ref="K261">INDEX('dict-rhythm'!$A$1:$B$43,MATCH(TRUE,EXACT(J261,'dict-rhythm'!$A$1:$A$43),0),2)</f>
        <v>16</v>
      </c>
      <c r="L261" s="1" t="str">
        <f>_xlfn.IFNA(VLOOKUP(K261,'dict-rhythm'!$B$1:$C$53,2,0),K261)</f>
        <v>semiquaver</v>
      </c>
      <c r="M261" s="6" t="s">
        <v>7</v>
      </c>
      <c r="N261" s="6" t="s">
        <v>7</v>
      </c>
      <c r="O261" t="str">
        <f>IF(RIGHT($O$1,1)="#",VLOOKUP(D261,'dict-pitch'!$A$1:$C$50,2,0),VLOOKUP(D261,'dict-pitch'!$A$1:$C$50,3,0))</f>
        <v>C5</v>
      </c>
      <c r="P261" t="b">
        <f>OR(EXACT(E261,O261),EXACT(E261,VLOOKUP(D261,'dict-pitch'!$A$1:$D$50,3,0)),EXACT(E261,VLOOKUP(D261,'dict-pitch'!$A$1:$D$50,4,0)))</f>
        <v>1</v>
      </c>
    </row>
    <row r="262" spans="1:16" x14ac:dyDescent="0.25">
      <c r="A262">
        <v>847</v>
      </c>
      <c r="B262" s="85">
        <v>2</v>
      </c>
      <c r="C262" s="1">
        <v>1</v>
      </c>
      <c r="D262" s="1">
        <v>71</v>
      </c>
      <c r="E262" s="1" t="s">
        <v>134</v>
      </c>
      <c r="F262" s="1">
        <v>-2</v>
      </c>
      <c r="G262" s="1">
        <v>11</v>
      </c>
      <c r="H262" s="80">
        <f t="shared" si="10"/>
        <v>1.6875</v>
      </c>
      <c r="I262" s="80">
        <f t="shared" si="9"/>
        <v>6.25E-2</v>
      </c>
      <c r="J262" s="1">
        <v>1</v>
      </c>
      <c r="K262" s="1" t="str" cm="1">
        <f t="array" ref="K262">INDEX('dict-rhythm'!$A$1:$B$43,MATCH(TRUE,EXACT(J262,'dict-rhythm'!$A$1:$A$43),0),2)</f>
        <v>16</v>
      </c>
      <c r="L262" s="1" t="str">
        <f>_xlfn.IFNA(VLOOKUP(K262,'dict-rhythm'!$B$1:$C$53,2,0),K262)</f>
        <v>semiquaver</v>
      </c>
      <c r="M262" s="6" t="s">
        <v>7</v>
      </c>
      <c r="N262" s="6" t="s">
        <v>7</v>
      </c>
      <c r="O262" t="str">
        <f>IF(RIGHT($O$1,1)="#",VLOOKUP(D262,'dict-pitch'!$A$1:$C$50,2,0),VLOOKUP(D262,'dict-pitch'!$A$1:$C$50,3,0))</f>
        <v>B4</v>
      </c>
      <c r="P262" t="b">
        <f>OR(EXACT(E262,O262),EXACT(E262,VLOOKUP(D262,'dict-pitch'!$A$1:$D$50,3,0)),EXACT(E262,VLOOKUP(D262,'dict-pitch'!$A$1:$D$50,4,0)))</f>
        <v>1</v>
      </c>
    </row>
    <row r="263" spans="1:16" x14ac:dyDescent="0.25">
      <c r="A263">
        <v>847</v>
      </c>
      <c r="B263" s="85">
        <v>2</v>
      </c>
      <c r="C263" s="1">
        <v>1</v>
      </c>
      <c r="D263" s="1">
        <v>72</v>
      </c>
      <c r="E263" s="1" t="s">
        <v>135</v>
      </c>
      <c r="F263" s="1">
        <v>2</v>
      </c>
      <c r="G263" s="1">
        <v>12</v>
      </c>
      <c r="H263" s="80">
        <f t="shared" si="10"/>
        <v>1.75</v>
      </c>
      <c r="I263" s="80">
        <f t="shared" si="9"/>
        <v>0.125</v>
      </c>
      <c r="J263" s="1">
        <v>2</v>
      </c>
      <c r="K263" s="1" t="str" cm="1">
        <f t="array" ref="K263">INDEX('dict-rhythm'!$A$1:$B$43,MATCH(TRUE,EXACT(J263,'dict-rhythm'!$A$1:$A$43),0),2)</f>
        <v>8</v>
      </c>
      <c r="L263" s="1" t="str">
        <f>_xlfn.IFNA(VLOOKUP(K263,'dict-rhythm'!$B$1:$C$53,2,0),K263)</f>
        <v>quaver note</v>
      </c>
      <c r="M263" s="6" t="s">
        <v>7</v>
      </c>
      <c r="N263" s="6" t="s">
        <v>7</v>
      </c>
      <c r="O263" t="str">
        <f>IF(RIGHT($O$1,1)="#",VLOOKUP(D263,'dict-pitch'!$A$1:$C$50,2,0),VLOOKUP(D263,'dict-pitch'!$A$1:$C$50,3,0))</f>
        <v>C5</v>
      </c>
      <c r="P263" t="b">
        <f>OR(EXACT(E263,O263),EXACT(E263,VLOOKUP(D263,'dict-pitch'!$A$1:$D$50,3,0)),EXACT(E263,VLOOKUP(D263,'dict-pitch'!$A$1:$D$50,4,0)))</f>
        <v>1</v>
      </c>
    </row>
    <row r="264" spans="1:16" x14ac:dyDescent="0.25">
      <c r="A264">
        <v>847</v>
      </c>
      <c r="B264" s="85">
        <v>2</v>
      </c>
      <c r="C264" s="1">
        <v>1</v>
      </c>
      <c r="D264" s="1">
        <v>74</v>
      </c>
      <c r="E264" s="1" t="s">
        <v>136</v>
      </c>
      <c r="F264" s="1">
        <v>2</v>
      </c>
      <c r="G264" s="1">
        <v>14</v>
      </c>
      <c r="H264" s="80">
        <f t="shared" si="10"/>
        <v>1.875</v>
      </c>
      <c r="I264" s="80">
        <f t="shared" si="9"/>
        <v>0.125</v>
      </c>
      <c r="J264" s="1">
        <v>2</v>
      </c>
      <c r="K264" s="1" t="str" cm="1">
        <f t="array" ref="K264">INDEX('dict-rhythm'!$A$1:$B$43,MATCH(TRUE,EXACT(J264,'dict-rhythm'!$A$1:$A$43),0),2)</f>
        <v>8</v>
      </c>
      <c r="L264" s="1" t="str">
        <f>_xlfn.IFNA(VLOOKUP(K264,'dict-rhythm'!$B$1:$C$53,2,0),K264)</f>
        <v>quaver note</v>
      </c>
      <c r="M264" s="6" t="s">
        <v>7</v>
      </c>
      <c r="N264" s="6" t="s">
        <v>7</v>
      </c>
      <c r="O264" t="str">
        <f>IF(RIGHT($O$1,1)="#",VLOOKUP(D264,'dict-pitch'!$A$1:$C$50,2,0),VLOOKUP(D264,'dict-pitch'!$A$1:$C$50,3,0))</f>
        <v>D5</v>
      </c>
      <c r="P264" t="b">
        <f>OR(EXACT(E264,O264),EXACT(E264,VLOOKUP(D264,'dict-pitch'!$A$1:$D$50,3,0)),EXACT(E264,VLOOKUP(D264,'dict-pitch'!$A$1:$D$50,4,0)))</f>
        <v>1</v>
      </c>
    </row>
    <row r="265" spans="1:16" x14ac:dyDescent="0.25">
      <c r="A265">
        <v>847</v>
      </c>
      <c r="B265" s="85">
        <v>2</v>
      </c>
      <c r="C265" s="1">
        <v>2</v>
      </c>
      <c r="D265" s="1">
        <v>67</v>
      </c>
      <c r="E265" s="1" t="s">
        <v>132</v>
      </c>
      <c r="F265" s="1">
        <v>-5</v>
      </c>
      <c r="G265" s="1">
        <v>16</v>
      </c>
      <c r="H265" s="80">
        <f t="shared" si="10"/>
        <v>2</v>
      </c>
      <c r="I265" s="80">
        <f t="shared" si="9"/>
        <v>0.125</v>
      </c>
      <c r="J265" s="1">
        <v>2</v>
      </c>
      <c r="K265" s="1" t="str" cm="1">
        <f t="array" ref="K265">INDEX('dict-rhythm'!$A$1:$B$43,MATCH(TRUE,EXACT(J265,'dict-rhythm'!$A$1:$A$43),0),2)</f>
        <v>8</v>
      </c>
      <c r="L265" s="1" t="str">
        <f>_xlfn.IFNA(VLOOKUP(K265,'dict-rhythm'!$B$1:$C$53,2,0),K265)</f>
        <v>quaver note</v>
      </c>
      <c r="M265" s="6" t="s">
        <v>7</v>
      </c>
      <c r="N265" s="6" t="s">
        <v>7</v>
      </c>
      <c r="O265" t="str">
        <f>IF(RIGHT($O$1,1)="#",VLOOKUP(D265,'dict-pitch'!$A$1:$C$50,2,0),VLOOKUP(D265,'dict-pitch'!$A$1:$C$50,3,0))</f>
        <v>G4</v>
      </c>
      <c r="P265" t="b">
        <f>OR(EXACT(E265,O265),EXACT(E265,VLOOKUP(D265,'dict-pitch'!$A$1:$D$50,3,0)),EXACT(E265,VLOOKUP(D265,'dict-pitch'!$A$1:$D$50,4,0)))</f>
        <v>1</v>
      </c>
    </row>
    <row r="266" spans="1:16" x14ac:dyDescent="0.25">
      <c r="A266">
        <v>847</v>
      </c>
      <c r="B266" s="85">
        <v>2</v>
      </c>
      <c r="C266" s="1">
        <v>2</v>
      </c>
      <c r="D266" s="1">
        <v>72</v>
      </c>
      <c r="E266" s="1" t="s">
        <v>135</v>
      </c>
      <c r="F266" s="1">
        <v>4</v>
      </c>
      <c r="G266" s="1">
        <v>18</v>
      </c>
      <c r="H266" s="80">
        <f t="shared" si="10"/>
        <v>2.125</v>
      </c>
      <c r="I266" s="80">
        <f t="shared" si="9"/>
        <v>6.25E-2</v>
      </c>
      <c r="J266" s="1">
        <v>1</v>
      </c>
      <c r="K266" s="1" t="str" cm="1">
        <f t="array" ref="K266">INDEX('dict-rhythm'!$A$1:$B$43,MATCH(TRUE,EXACT(J266,'dict-rhythm'!$A$1:$A$43),0),2)</f>
        <v>16</v>
      </c>
      <c r="L266" s="1" t="str">
        <f>_xlfn.IFNA(VLOOKUP(K266,'dict-rhythm'!$B$1:$C$53,2,0),K266)</f>
        <v>semiquaver</v>
      </c>
      <c r="M266" s="6" t="s">
        <v>7</v>
      </c>
      <c r="N266" s="6" t="s">
        <v>7</v>
      </c>
      <c r="O266" t="str">
        <f>IF(RIGHT($O$1,1)="#",VLOOKUP(D266,'dict-pitch'!$A$1:$C$50,2,0),VLOOKUP(D266,'dict-pitch'!$A$1:$C$50,3,0))</f>
        <v>C5</v>
      </c>
      <c r="P266" t="b">
        <f>OR(EXACT(E266,O266),EXACT(E266,VLOOKUP(D266,'dict-pitch'!$A$1:$D$50,3,0)),EXACT(E266,VLOOKUP(D266,'dict-pitch'!$A$1:$D$50,4,0)))</f>
        <v>1</v>
      </c>
    </row>
    <row r="267" spans="1:16" x14ac:dyDescent="0.25">
      <c r="A267">
        <v>847</v>
      </c>
      <c r="B267" s="85">
        <v>2</v>
      </c>
      <c r="C267" s="1">
        <v>2</v>
      </c>
      <c r="D267" s="1">
        <v>71</v>
      </c>
      <c r="E267" s="1" t="s">
        <v>134</v>
      </c>
      <c r="F267" s="1">
        <v>-2</v>
      </c>
      <c r="G267" s="1">
        <v>19</v>
      </c>
      <c r="H267" s="80">
        <f t="shared" si="10"/>
        <v>2.1875</v>
      </c>
      <c r="I267" s="80">
        <f t="shared" si="9"/>
        <v>6.25E-2</v>
      </c>
      <c r="J267" s="1">
        <v>1</v>
      </c>
      <c r="K267" s="1" t="str" cm="1">
        <f t="array" ref="K267">INDEX('dict-rhythm'!$A$1:$B$43,MATCH(TRUE,EXACT(J267,'dict-rhythm'!$A$1:$A$43),0),2)</f>
        <v>16</v>
      </c>
      <c r="L267" s="1" t="str">
        <f>_xlfn.IFNA(VLOOKUP(K267,'dict-rhythm'!$B$1:$C$53,2,0),K267)</f>
        <v>semiquaver</v>
      </c>
      <c r="M267" s="6" t="s">
        <v>7</v>
      </c>
      <c r="N267" s="6" t="s">
        <v>7</v>
      </c>
      <c r="O267" t="str">
        <f>IF(RIGHT($O$1,1)="#",VLOOKUP(D267,'dict-pitch'!$A$1:$C$50,2,0),VLOOKUP(D267,'dict-pitch'!$A$1:$C$50,3,0))</f>
        <v>B4</v>
      </c>
      <c r="P267" t="b">
        <f>OR(EXACT(E267,O267),EXACT(E267,VLOOKUP(D267,'dict-pitch'!$A$1:$D$50,3,0)),EXACT(E267,VLOOKUP(D267,'dict-pitch'!$A$1:$D$50,4,0)))</f>
        <v>1</v>
      </c>
    </row>
    <row r="268" spans="1:16" x14ac:dyDescent="0.25">
      <c r="A268">
        <v>847</v>
      </c>
      <c r="B268" s="85">
        <v>2</v>
      </c>
      <c r="C268" s="1">
        <v>2</v>
      </c>
      <c r="D268" s="1">
        <v>72</v>
      </c>
      <c r="E268" s="1" t="s">
        <v>135</v>
      </c>
      <c r="F268" s="1">
        <v>2</v>
      </c>
      <c r="G268" s="1">
        <v>20</v>
      </c>
      <c r="H268" s="80">
        <f t="shared" si="10"/>
        <v>2.25</v>
      </c>
      <c r="I268" s="80">
        <f t="shared" si="9"/>
        <v>0.125</v>
      </c>
      <c r="J268" s="1">
        <v>2</v>
      </c>
      <c r="K268" s="1" t="str" cm="1">
        <f t="array" ref="K268">INDEX('dict-rhythm'!$A$1:$B$43,MATCH(TRUE,EXACT(J268,'dict-rhythm'!$A$1:$A$43),0),2)</f>
        <v>8</v>
      </c>
      <c r="L268" s="1" t="str">
        <f>_xlfn.IFNA(VLOOKUP(K268,'dict-rhythm'!$B$1:$C$53,2,0),K268)</f>
        <v>quaver note</v>
      </c>
      <c r="M268" s="6" t="s">
        <v>7</v>
      </c>
      <c r="N268" s="6" t="s">
        <v>7</v>
      </c>
      <c r="O268" t="str">
        <f>IF(RIGHT($O$1,1)="#",VLOOKUP(D268,'dict-pitch'!$A$1:$C$50,2,0),VLOOKUP(D268,'dict-pitch'!$A$1:$C$50,3,0))</f>
        <v>C5</v>
      </c>
      <c r="P268" t="b">
        <f>OR(EXACT(E268,O268),EXACT(E268,VLOOKUP(D268,'dict-pitch'!$A$1:$D$50,3,0)),EXACT(E268,VLOOKUP(D268,'dict-pitch'!$A$1:$D$50,4,0)))</f>
        <v>1</v>
      </c>
    </row>
    <row r="269" spans="1:16" x14ac:dyDescent="0.25">
      <c r="A269">
        <v>847</v>
      </c>
      <c r="B269" s="85">
        <v>2</v>
      </c>
      <c r="C269" s="1">
        <v>2</v>
      </c>
      <c r="D269" s="1">
        <v>74</v>
      </c>
      <c r="E269" s="1" t="s">
        <v>136</v>
      </c>
      <c r="F269" s="1">
        <v>2</v>
      </c>
      <c r="G269" s="1">
        <v>22</v>
      </c>
      <c r="H269" s="80">
        <f t="shared" si="10"/>
        <v>2.375</v>
      </c>
      <c r="I269" s="80">
        <f t="shared" si="9"/>
        <v>0.125</v>
      </c>
      <c r="J269" s="1">
        <v>2</v>
      </c>
      <c r="K269" s="1" t="str" cm="1">
        <f t="array" ref="K269">INDEX('dict-rhythm'!$A$1:$B$43,MATCH(TRUE,EXACT(J269,'dict-rhythm'!$A$1:$A$43),0),2)</f>
        <v>8</v>
      </c>
      <c r="L269" s="1" t="str">
        <f>_xlfn.IFNA(VLOOKUP(K269,'dict-rhythm'!$B$1:$C$53,2,0),K269)</f>
        <v>quaver note</v>
      </c>
      <c r="M269" s="6" t="s">
        <v>7</v>
      </c>
      <c r="N269" s="6" t="s">
        <v>7</v>
      </c>
      <c r="O269" t="str">
        <f>IF(RIGHT($O$1,1)="#",VLOOKUP(D269,'dict-pitch'!$A$1:$C$50,2,0),VLOOKUP(D269,'dict-pitch'!$A$1:$C$50,3,0))</f>
        <v>D5</v>
      </c>
      <c r="P269" t="b">
        <f>OR(EXACT(E269,O269),EXACT(E269,VLOOKUP(D269,'dict-pitch'!$A$1:$D$50,3,0)),EXACT(E269,VLOOKUP(D269,'dict-pitch'!$A$1:$D$50,4,0)))</f>
        <v>1</v>
      </c>
    </row>
    <row r="270" spans="1:16" x14ac:dyDescent="0.25">
      <c r="A270">
        <v>847</v>
      </c>
      <c r="B270" s="85">
        <v>2</v>
      </c>
      <c r="C270" s="1">
        <v>2</v>
      </c>
      <c r="D270" s="1">
        <v>65</v>
      </c>
      <c r="E270" s="1" t="s">
        <v>130</v>
      </c>
      <c r="F270" s="1">
        <v>-6</v>
      </c>
      <c r="G270" s="1">
        <v>24</v>
      </c>
      <c r="H270" s="80">
        <f t="shared" si="10"/>
        <v>2.5</v>
      </c>
      <c r="I270" s="80">
        <f t="shared" si="9"/>
        <v>6.25E-2</v>
      </c>
      <c r="J270" s="1">
        <v>1</v>
      </c>
      <c r="K270" s="1" t="str" cm="1">
        <f t="array" ref="K270">INDEX('dict-rhythm'!$A$1:$B$43,MATCH(TRUE,EXACT(J270,'dict-rhythm'!$A$1:$A$43),0),2)</f>
        <v>16</v>
      </c>
      <c r="L270" s="1" t="str">
        <f>_xlfn.IFNA(VLOOKUP(K270,'dict-rhythm'!$B$1:$C$53,2,0),K270)</f>
        <v>semiquaver</v>
      </c>
      <c r="M270" s="6" t="s">
        <v>7</v>
      </c>
      <c r="N270" s="6" t="s">
        <v>7</v>
      </c>
      <c r="O270" t="str">
        <f>IF(RIGHT($O$1,1)="#",VLOOKUP(D270,'dict-pitch'!$A$1:$C$50,2,0),VLOOKUP(D270,'dict-pitch'!$A$1:$C$50,3,0))</f>
        <v>F4</v>
      </c>
      <c r="P270" t="b">
        <f>OR(EXACT(E270,O270),EXACT(E270,VLOOKUP(D270,'dict-pitch'!$A$1:$D$50,3,0)),EXACT(E270,VLOOKUP(D270,'dict-pitch'!$A$1:$D$50,4,0)))</f>
        <v>1</v>
      </c>
    </row>
    <row r="271" spans="1:16" x14ac:dyDescent="0.25">
      <c r="A271">
        <v>847</v>
      </c>
      <c r="B271" s="85">
        <v>2</v>
      </c>
      <c r="C271" s="1">
        <v>2</v>
      </c>
      <c r="D271" s="1">
        <v>67</v>
      </c>
      <c r="E271" s="1" t="s">
        <v>132</v>
      </c>
      <c r="F271" s="1">
        <v>2</v>
      </c>
      <c r="G271" s="1">
        <v>25</v>
      </c>
      <c r="H271" s="80">
        <f t="shared" si="10"/>
        <v>2.5625</v>
      </c>
      <c r="I271" s="80">
        <f t="shared" si="9"/>
        <v>6.25E-2</v>
      </c>
      <c r="J271" s="1">
        <v>1</v>
      </c>
      <c r="K271" s="1" t="str" cm="1">
        <f t="array" ref="K271">INDEX('dict-rhythm'!$A$1:$B$43,MATCH(TRUE,EXACT(J271,'dict-rhythm'!$A$1:$A$43),0),2)</f>
        <v>16</v>
      </c>
      <c r="L271" s="1" t="str">
        <f>_xlfn.IFNA(VLOOKUP(K271,'dict-rhythm'!$B$1:$C$53,2,0),K271)</f>
        <v>semiquaver</v>
      </c>
      <c r="M271" s="6" t="s">
        <v>7</v>
      </c>
      <c r="N271" s="6" t="s">
        <v>7</v>
      </c>
      <c r="O271" t="str">
        <f>IF(RIGHT($O$1,1)="#",VLOOKUP(D271,'dict-pitch'!$A$1:$C$50,2,0),VLOOKUP(D271,'dict-pitch'!$A$1:$C$50,3,0))</f>
        <v>G4</v>
      </c>
      <c r="P271" t="b">
        <f>OR(EXACT(E271,O271),EXACT(E271,VLOOKUP(D271,'dict-pitch'!$A$1:$D$50,3,0)),EXACT(E271,VLOOKUP(D271,'dict-pitch'!$A$1:$D$50,4,0)))</f>
        <v>1</v>
      </c>
    </row>
    <row r="272" spans="1:16" x14ac:dyDescent="0.25">
      <c r="A272">
        <v>847</v>
      </c>
      <c r="B272" s="85">
        <v>2</v>
      </c>
      <c r="C272" s="1">
        <v>2</v>
      </c>
      <c r="D272" s="1">
        <v>68</v>
      </c>
      <c r="E272" s="1" t="s">
        <v>157</v>
      </c>
      <c r="F272" s="1">
        <v>2</v>
      </c>
      <c r="G272" s="1">
        <v>26</v>
      </c>
      <c r="H272" s="80">
        <f t="shared" si="10"/>
        <v>2.625</v>
      </c>
      <c r="I272" s="80">
        <f t="shared" si="9"/>
        <v>0.25</v>
      </c>
      <c r="J272" s="1">
        <v>4</v>
      </c>
      <c r="K272" s="1" t="str" cm="1">
        <f t="array" ref="K272">INDEX('dict-rhythm'!$A$1:$B$43,MATCH(TRUE,EXACT(J272,'dict-rhythm'!$A$1:$A$43),0),2)</f>
        <v>4</v>
      </c>
      <c r="L272" s="1" t="str">
        <f>_xlfn.IFNA(VLOOKUP(K272,'dict-rhythm'!$B$1:$C$53,2,0),K272)</f>
        <v>crotchet</v>
      </c>
      <c r="M272" s="6" t="s">
        <v>7</v>
      </c>
      <c r="N272" s="6" t="s">
        <v>7</v>
      </c>
      <c r="O272" t="str">
        <f>IF(RIGHT($O$1,1)="#",VLOOKUP(D272,'dict-pitch'!$A$1:$C$50,2,0),VLOOKUP(D272,'dict-pitch'!$A$1:$C$50,3,0))</f>
        <v>G#4</v>
      </c>
      <c r="P272" t="b">
        <f>OR(EXACT(E272,O272),EXACT(E272,VLOOKUP(D272,'dict-pitch'!$A$1:$D$50,3,0)),EXACT(E272,VLOOKUP(D272,'dict-pitch'!$A$1:$D$50,4,0)))</f>
        <v>1</v>
      </c>
    </row>
    <row r="273" spans="1:16" x14ac:dyDescent="0.25">
      <c r="A273">
        <v>847</v>
      </c>
      <c r="B273" s="85">
        <v>2</v>
      </c>
      <c r="C273" s="1">
        <v>2</v>
      </c>
      <c r="D273" s="1">
        <v>67</v>
      </c>
      <c r="E273" s="1" t="s">
        <v>132</v>
      </c>
      <c r="F273" s="1">
        <v>-2</v>
      </c>
      <c r="G273" s="1">
        <v>30</v>
      </c>
      <c r="H273" s="80">
        <f t="shared" si="10"/>
        <v>2.875</v>
      </c>
      <c r="I273" s="80">
        <f t="shared" si="9"/>
        <v>6.25E-2</v>
      </c>
      <c r="J273" s="1">
        <v>1</v>
      </c>
      <c r="K273" s="1" t="str" cm="1">
        <f t="array" ref="K273">INDEX('dict-rhythm'!$A$1:$B$43,MATCH(TRUE,EXACT(J273,'dict-rhythm'!$A$1:$A$43),0),2)</f>
        <v>16</v>
      </c>
      <c r="L273" s="1" t="str">
        <f>_xlfn.IFNA(VLOOKUP(K273,'dict-rhythm'!$B$1:$C$53,2,0),K273)</f>
        <v>semiquaver</v>
      </c>
      <c r="M273" s="6" t="s">
        <v>7</v>
      </c>
      <c r="N273" s="6" t="s">
        <v>7</v>
      </c>
      <c r="O273" t="str">
        <f>IF(RIGHT($O$1,1)="#",VLOOKUP(D273,'dict-pitch'!$A$1:$C$50,2,0),VLOOKUP(D273,'dict-pitch'!$A$1:$C$50,3,0))</f>
        <v>G4</v>
      </c>
      <c r="P273" t="b">
        <f>OR(EXACT(E273,O273),EXACT(E273,VLOOKUP(D273,'dict-pitch'!$A$1:$D$50,3,0)),EXACT(E273,VLOOKUP(D273,'dict-pitch'!$A$1:$D$50,4,0)))</f>
        <v>1</v>
      </c>
    </row>
    <row r="274" spans="1:16" x14ac:dyDescent="0.25">
      <c r="A274">
        <v>847</v>
      </c>
      <c r="B274" s="85">
        <v>2</v>
      </c>
      <c r="C274" s="1">
        <v>2</v>
      </c>
      <c r="D274" s="1">
        <v>65</v>
      </c>
      <c r="E274" s="1" t="s">
        <v>130</v>
      </c>
      <c r="F274" s="1">
        <v>-2</v>
      </c>
      <c r="G274" s="1">
        <v>31</v>
      </c>
      <c r="H274" s="80">
        <f t="shared" si="10"/>
        <v>2.9375</v>
      </c>
      <c r="I274" s="80">
        <f t="shared" si="9"/>
        <v>6.25E-2</v>
      </c>
      <c r="J274" s="1">
        <v>1</v>
      </c>
      <c r="K274" s="1" t="str" cm="1">
        <f t="array" ref="K274">INDEX('dict-rhythm'!$A$1:$B$43,MATCH(TRUE,EXACT(J274,'dict-rhythm'!$A$1:$A$43),0),2)</f>
        <v>16</v>
      </c>
      <c r="L274" s="1" t="str">
        <f>_xlfn.IFNA(VLOOKUP(K274,'dict-rhythm'!$B$1:$C$53,2,0),K274)</f>
        <v>semiquaver</v>
      </c>
      <c r="M274" s="6" t="s">
        <v>7</v>
      </c>
      <c r="N274" s="6" t="s">
        <v>7</v>
      </c>
      <c r="O274" t="str">
        <f>IF(RIGHT($O$1,1)="#",VLOOKUP(D274,'dict-pitch'!$A$1:$C$50,2,0),VLOOKUP(D274,'dict-pitch'!$A$1:$C$50,3,0))</f>
        <v>F4</v>
      </c>
      <c r="P274" t="b">
        <f>OR(EXACT(E274,O274),EXACT(E274,VLOOKUP(D274,'dict-pitch'!$A$1:$D$50,3,0)),EXACT(E274,VLOOKUP(D274,'dict-pitch'!$A$1:$D$50,4,0)))</f>
        <v>1</v>
      </c>
    </row>
    <row r="275" spans="1:16" x14ac:dyDescent="0.25">
      <c r="A275">
        <v>847</v>
      </c>
      <c r="B275" s="85">
        <v>2</v>
      </c>
      <c r="C275" s="1">
        <v>3</v>
      </c>
      <c r="D275" s="1">
        <v>63</v>
      </c>
      <c r="E275" s="1" t="s">
        <v>158</v>
      </c>
      <c r="F275" s="1">
        <v>-2</v>
      </c>
      <c r="G275" s="1">
        <v>32</v>
      </c>
      <c r="H275" s="80">
        <f t="shared" si="10"/>
        <v>3</v>
      </c>
      <c r="I275" s="80">
        <f t="shared" si="9"/>
        <v>6.25E-2</v>
      </c>
      <c r="J275" s="1">
        <v>1</v>
      </c>
      <c r="K275" s="1" t="str" cm="1">
        <f t="array" ref="K275">INDEX('dict-rhythm'!$A$1:$B$43,MATCH(TRUE,EXACT(J275,'dict-rhythm'!$A$1:$A$43),0),2)</f>
        <v>16</v>
      </c>
      <c r="L275" s="1" t="str">
        <f>_xlfn.IFNA(VLOOKUP(K275,'dict-rhythm'!$B$1:$C$53,2,0),K275)</f>
        <v>semiquaver</v>
      </c>
      <c r="M275" s="6" t="s">
        <v>7</v>
      </c>
      <c r="N275" s="6" t="s">
        <v>7</v>
      </c>
      <c r="O275" t="str">
        <f>IF(RIGHT($O$1,1)="#",VLOOKUP(D275,'dict-pitch'!$A$1:$C$50,2,0),VLOOKUP(D275,'dict-pitch'!$A$1:$C$50,3,0))</f>
        <v>D#4</v>
      </c>
      <c r="P275" t="b">
        <f>OR(EXACT(E275,O275),EXACT(E275,VLOOKUP(D275,'dict-pitch'!$A$1:$D$50,3,0)),EXACT(E275,VLOOKUP(D275,'dict-pitch'!$A$1:$D$50,4,0)))</f>
        <v>1</v>
      </c>
    </row>
    <row r="276" spans="1:16" x14ac:dyDescent="0.25">
      <c r="A276">
        <v>847</v>
      </c>
      <c r="B276" s="85">
        <v>2</v>
      </c>
      <c r="C276" s="1">
        <v>3</v>
      </c>
      <c r="D276" s="1">
        <v>72</v>
      </c>
      <c r="E276" s="1" t="s">
        <v>135</v>
      </c>
      <c r="F276" s="1">
        <v>6</v>
      </c>
      <c r="G276" s="1">
        <v>33</v>
      </c>
      <c r="H276" s="80">
        <f t="shared" si="10"/>
        <v>3.0625</v>
      </c>
      <c r="I276" s="80">
        <f t="shared" si="9"/>
        <v>6.25E-2</v>
      </c>
      <c r="J276" s="1">
        <v>1</v>
      </c>
      <c r="K276" s="1" t="str" cm="1">
        <f t="array" ref="K276">INDEX('dict-rhythm'!$A$1:$B$43,MATCH(TRUE,EXACT(J276,'dict-rhythm'!$A$1:$A$43),0),2)</f>
        <v>16</v>
      </c>
      <c r="L276" s="1" t="str">
        <f>_xlfn.IFNA(VLOOKUP(K276,'dict-rhythm'!$B$1:$C$53,2,0),K276)</f>
        <v>semiquaver</v>
      </c>
      <c r="M276" s="9" t="s">
        <v>10</v>
      </c>
      <c r="N276" s="9" t="s">
        <v>10</v>
      </c>
      <c r="O276" t="str">
        <f>IF(RIGHT($O$1,1)="#",VLOOKUP(D276,'dict-pitch'!$A$1:$C$50,2,0),VLOOKUP(D276,'dict-pitch'!$A$1:$C$50,3,0))</f>
        <v>C5</v>
      </c>
      <c r="P276" t="b">
        <f>OR(EXACT(E276,O276),EXACT(E276,VLOOKUP(D276,'dict-pitch'!$A$1:$D$50,3,0)),EXACT(E276,VLOOKUP(D276,'dict-pitch'!$A$1:$D$50,4,0)))</f>
        <v>1</v>
      </c>
    </row>
    <row r="277" spans="1:16" x14ac:dyDescent="0.25">
      <c r="A277">
        <v>847</v>
      </c>
      <c r="B277" s="85">
        <v>2</v>
      </c>
      <c r="C277" s="1">
        <v>3</v>
      </c>
      <c r="D277" s="1">
        <v>71</v>
      </c>
      <c r="E277" s="1" t="s">
        <v>134</v>
      </c>
      <c r="F277" s="1">
        <v>-2</v>
      </c>
      <c r="G277" s="1">
        <v>34</v>
      </c>
      <c r="H277" s="80">
        <f t="shared" si="10"/>
        <v>3.125</v>
      </c>
      <c r="I277" s="80">
        <f t="shared" si="9"/>
        <v>6.25E-2</v>
      </c>
      <c r="J277" s="1">
        <v>1</v>
      </c>
      <c r="K277" s="1" t="str" cm="1">
        <f t="array" ref="K277">INDEX('dict-rhythm'!$A$1:$B$43,MATCH(TRUE,EXACT(J277,'dict-rhythm'!$A$1:$A$43),0),2)</f>
        <v>16</v>
      </c>
      <c r="L277" s="1" t="str">
        <f>_xlfn.IFNA(VLOOKUP(K277,'dict-rhythm'!$B$1:$C$53,2,0),K277)</f>
        <v>semiquaver</v>
      </c>
      <c r="M277" s="9" t="s">
        <v>10</v>
      </c>
      <c r="N277" s="9" t="s">
        <v>10</v>
      </c>
      <c r="O277" t="str">
        <f>IF(RIGHT($O$1,1)="#",VLOOKUP(D277,'dict-pitch'!$A$1:$C$50,2,0),VLOOKUP(D277,'dict-pitch'!$A$1:$C$50,3,0))</f>
        <v>B4</v>
      </c>
      <c r="P277" t="b">
        <f>OR(EXACT(E277,O277),EXACT(E277,VLOOKUP(D277,'dict-pitch'!$A$1:$D$50,3,0)),EXACT(E277,VLOOKUP(D277,'dict-pitch'!$A$1:$D$50,4,0)))</f>
        <v>1</v>
      </c>
    </row>
    <row r="278" spans="1:16" x14ac:dyDescent="0.25">
      <c r="A278">
        <v>847</v>
      </c>
      <c r="B278" s="85">
        <v>2</v>
      </c>
      <c r="C278" s="1">
        <v>3</v>
      </c>
      <c r="D278" s="1">
        <v>69</v>
      </c>
      <c r="E278" s="1" t="s">
        <v>133</v>
      </c>
      <c r="F278" s="1">
        <v>-2</v>
      </c>
      <c r="G278" s="1">
        <v>35</v>
      </c>
      <c r="H278" s="80">
        <f t="shared" si="10"/>
        <v>3.1875</v>
      </c>
      <c r="I278" s="80">
        <f t="shared" si="9"/>
        <v>6.25E-2</v>
      </c>
      <c r="J278" s="1">
        <v>1</v>
      </c>
      <c r="K278" s="1" t="str" cm="1">
        <f t="array" ref="K278">INDEX('dict-rhythm'!$A$1:$B$43,MATCH(TRUE,EXACT(J278,'dict-rhythm'!$A$1:$A$43),0),2)</f>
        <v>16</v>
      </c>
      <c r="L278" s="1" t="str">
        <f>_xlfn.IFNA(VLOOKUP(K278,'dict-rhythm'!$B$1:$C$53,2,0),K278)</f>
        <v>semiquaver</v>
      </c>
      <c r="M278" s="9" t="s">
        <v>10</v>
      </c>
      <c r="N278" s="9" t="s">
        <v>10</v>
      </c>
      <c r="O278" t="str">
        <f>IF(RIGHT($O$1,1)="#",VLOOKUP(D278,'dict-pitch'!$A$1:$C$50,2,0),VLOOKUP(D278,'dict-pitch'!$A$1:$C$50,3,0))</f>
        <v>A4</v>
      </c>
      <c r="P278" t="b">
        <f>OR(EXACT(E278,O278),EXACT(E278,VLOOKUP(D278,'dict-pitch'!$A$1:$D$50,3,0)),EXACT(E278,VLOOKUP(D278,'dict-pitch'!$A$1:$D$50,4,0)))</f>
        <v>1</v>
      </c>
    </row>
    <row r="279" spans="1:16" x14ac:dyDescent="0.25">
      <c r="A279">
        <v>847</v>
      </c>
      <c r="B279" s="85">
        <v>2</v>
      </c>
      <c r="C279" s="1">
        <v>3</v>
      </c>
      <c r="D279" s="1">
        <v>67</v>
      </c>
      <c r="E279" s="1" t="s">
        <v>132</v>
      </c>
      <c r="F279" s="1">
        <v>-2</v>
      </c>
      <c r="G279" s="1">
        <v>36</v>
      </c>
      <c r="H279" s="80">
        <f t="shared" si="10"/>
        <v>3.25</v>
      </c>
      <c r="I279" s="80">
        <f t="shared" si="9"/>
        <v>6.25E-2</v>
      </c>
      <c r="J279" s="1">
        <v>1</v>
      </c>
      <c r="K279" s="1" t="str" cm="1">
        <f t="array" ref="K279">INDEX('dict-rhythm'!$A$1:$B$43,MATCH(TRUE,EXACT(J279,'dict-rhythm'!$A$1:$A$43),0),2)</f>
        <v>16</v>
      </c>
      <c r="L279" s="1" t="str">
        <f>_xlfn.IFNA(VLOOKUP(K279,'dict-rhythm'!$B$1:$C$53,2,0),K279)</f>
        <v>semiquaver</v>
      </c>
      <c r="M279" s="9" t="s">
        <v>10</v>
      </c>
      <c r="N279" s="9" t="s">
        <v>10</v>
      </c>
      <c r="O279" t="str">
        <f>IF(RIGHT($O$1,1)="#",VLOOKUP(D279,'dict-pitch'!$A$1:$C$50,2,0),VLOOKUP(D279,'dict-pitch'!$A$1:$C$50,3,0))</f>
        <v>G4</v>
      </c>
      <c r="P279" t="b">
        <f>OR(EXACT(E279,O279),EXACT(E279,VLOOKUP(D279,'dict-pitch'!$A$1:$D$50,3,0)),EXACT(E279,VLOOKUP(D279,'dict-pitch'!$A$1:$D$50,4,0)))</f>
        <v>1</v>
      </c>
    </row>
    <row r="280" spans="1:16" x14ac:dyDescent="0.25">
      <c r="A280">
        <v>847</v>
      </c>
      <c r="B280" s="85">
        <v>2</v>
      </c>
      <c r="C280" s="1">
        <v>3</v>
      </c>
      <c r="D280" s="1">
        <v>65</v>
      </c>
      <c r="E280" s="1" t="s">
        <v>130</v>
      </c>
      <c r="F280" s="1">
        <v>-2</v>
      </c>
      <c r="G280" s="1">
        <v>37</v>
      </c>
      <c r="H280" s="80">
        <f t="shared" si="10"/>
        <v>3.3125</v>
      </c>
      <c r="I280" s="80">
        <f t="shared" si="9"/>
        <v>6.25E-2</v>
      </c>
      <c r="J280" s="1">
        <v>1</v>
      </c>
      <c r="K280" s="1" t="str" cm="1">
        <f t="array" ref="K280">INDEX('dict-rhythm'!$A$1:$B$43,MATCH(TRUE,EXACT(J280,'dict-rhythm'!$A$1:$A$43),0),2)</f>
        <v>16</v>
      </c>
      <c r="L280" s="1" t="str">
        <f>_xlfn.IFNA(VLOOKUP(K280,'dict-rhythm'!$B$1:$C$53,2,0),K280)</f>
        <v>semiquaver</v>
      </c>
      <c r="M280" s="9" t="s">
        <v>10</v>
      </c>
      <c r="N280" s="9" t="s">
        <v>10</v>
      </c>
      <c r="O280" t="str">
        <f>IF(RIGHT($O$1,1)="#",VLOOKUP(D280,'dict-pitch'!$A$1:$C$50,2,0),VLOOKUP(D280,'dict-pitch'!$A$1:$C$50,3,0))</f>
        <v>F4</v>
      </c>
      <c r="P280" t="b">
        <f>OR(EXACT(E280,O280),EXACT(E280,VLOOKUP(D280,'dict-pitch'!$A$1:$D$50,3,0)),EXACT(E280,VLOOKUP(D280,'dict-pitch'!$A$1:$D$50,4,0)))</f>
        <v>1</v>
      </c>
    </row>
    <row r="281" spans="1:16" x14ac:dyDescent="0.25">
      <c r="A281">
        <v>847</v>
      </c>
      <c r="B281" s="85">
        <v>2</v>
      </c>
      <c r="C281" s="1">
        <v>3</v>
      </c>
      <c r="D281" s="1">
        <v>63</v>
      </c>
      <c r="E281" s="1" t="s">
        <v>158</v>
      </c>
      <c r="F281" s="1">
        <v>-2</v>
      </c>
      <c r="G281" s="1">
        <v>38</v>
      </c>
      <c r="H281" s="80">
        <f t="shared" si="10"/>
        <v>3.375</v>
      </c>
      <c r="I281" s="80">
        <f t="shared" si="9"/>
        <v>6.25E-2</v>
      </c>
      <c r="J281" s="1">
        <v>1</v>
      </c>
      <c r="K281" s="1" t="str" cm="1">
        <f t="array" ref="K281">INDEX('dict-rhythm'!$A$1:$B$43,MATCH(TRUE,EXACT(J281,'dict-rhythm'!$A$1:$A$43),0),2)</f>
        <v>16</v>
      </c>
      <c r="L281" s="1" t="str">
        <f>_xlfn.IFNA(VLOOKUP(K281,'dict-rhythm'!$B$1:$C$53,2,0),K281)</f>
        <v>semiquaver</v>
      </c>
      <c r="M281" s="9" t="s">
        <v>10</v>
      </c>
      <c r="N281" s="9" t="s">
        <v>10</v>
      </c>
      <c r="O281" t="str">
        <f>IF(RIGHT($O$1,1)="#",VLOOKUP(D281,'dict-pitch'!$A$1:$C$50,2,0),VLOOKUP(D281,'dict-pitch'!$A$1:$C$50,3,0))</f>
        <v>D#4</v>
      </c>
      <c r="P281" t="b">
        <f>OR(EXACT(E281,O281),EXACT(E281,VLOOKUP(D281,'dict-pitch'!$A$1:$D$50,3,0)),EXACT(E281,VLOOKUP(D281,'dict-pitch'!$A$1:$D$50,4,0)))</f>
        <v>1</v>
      </c>
    </row>
    <row r="282" spans="1:16" x14ac:dyDescent="0.25">
      <c r="A282">
        <v>847</v>
      </c>
      <c r="B282" s="85">
        <v>2</v>
      </c>
      <c r="C282" s="1">
        <v>3</v>
      </c>
      <c r="D282" s="1">
        <v>62</v>
      </c>
      <c r="E282" s="1" t="s">
        <v>122</v>
      </c>
      <c r="F282" s="1">
        <v>-2</v>
      </c>
      <c r="G282" s="1">
        <v>39</v>
      </c>
      <c r="H282" s="80">
        <f t="shared" si="10"/>
        <v>3.4375</v>
      </c>
      <c r="I282" s="80">
        <f t="shared" si="9"/>
        <v>6.25E-2</v>
      </c>
      <c r="J282" s="1">
        <v>1</v>
      </c>
      <c r="K282" s="1" t="str" cm="1">
        <f t="array" ref="K282">INDEX('dict-rhythm'!$A$1:$B$43,MATCH(TRUE,EXACT(J282,'dict-rhythm'!$A$1:$A$43),0),2)</f>
        <v>16</v>
      </c>
      <c r="L282" s="1" t="str">
        <f>_xlfn.IFNA(VLOOKUP(K282,'dict-rhythm'!$B$1:$C$53,2,0),K282)</f>
        <v>semiquaver</v>
      </c>
      <c r="M282" s="9" t="s">
        <v>10</v>
      </c>
      <c r="N282" s="9" t="s">
        <v>10</v>
      </c>
      <c r="O282" t="str">
        <f>IF(RIGHT($O$1,1)="#",VLOOKUP(D282,'dict-pitch'!$A$1:$C$50,2,0),VLOOKUP(D282,'dict-pitch'!$A$1:$C$50,3,0))</f>
        <v>D4</v>
      </c>
      <c r="P282" t="b">
        <f>OR(EXACT(E282,O282),EXACT(E282,VLOOKUP(D282,'dict-pitch'!$A$1:$D$50,3,0)),EXACT(E282,VLOOKUP(D282,'dict-pitch'!$A$1:$D$50,4,0)))</f>
        <v>1</v>
      </c>
    </row>
    <row r="283" spans="1:16" x14ac:dyDescent="0.25">
      <c r="A283">
        <v>847</v>
      </c>
      <c r="B283" s="85">
        <v>2</v>
      </c>
      <c r="C283" s="1">
        <v>3</v>
      </c>
      <c r="D283" s="1">
        <v>60</v>
      </c>
      <c r="E283" s="1" t="s">
        <v>121</v>
      </c>
      <c r="F283" s="1">
        <v>-2</v>
      </c>
      <c r="G283" s="1">
        <v>40</v>
      </c>
      <c r="H283" s="80">
        <f t="shared" si="10"/>
        <v>3.5</v>
      </c>
      <c r="I283" s="80">
        <f t="shared" si="9"/>
        <v>0.125</v>
      </c>
      <c r="J283" s="1">
        <v>2</v>
      </c>
      <c r="K283" s="1" t="str" cm="1">
        <f t="array" ref="K283">INDEX('dict-rhythm'!$A$1:$B$43,MATCH(TRUE,EXACT(J283,'dict-rhythm'!$A$1:$A$43),0),2)</f>
        <v>8</v>
      </c>
      <c r="L283" s="1" t="str">
        <f>_xlfn.IFNA(VLOOKUP(K283,'dict-rhythm'!$B$1:$C$53,2,0),K283)</f>
        <v>quaver note</v>
      </c>
      <c r="M283" s="9" t="s">
        <v>10</v>
      </c>
      <c r="N283" s="9" t="s">
        <v>10</v>
      </c>
      <c r="O283" t="str">
        <f>IF(RIGHT($O$1,1)="#",VLOOKUP(D283,'dict-pitch'!$A$1:$C$50,2,0),VLOOKUP(D283,'dict-pitch'!$A$1:$C$50,3,0))</f>
        <v>C4</v>
      </c>
      <c r="P283" t="b">
        <f>OR(EXACT(E283,O283),EXACT(E283,VLOOKUP(D283,'dict-pitch'!$A$1:$D$50,3,0)),EXACT(E283,VLOOKUP(D283,'dict-pitch'!$A$1:$D$50,4,0)))</f>
        <v>1</v>
      </c>
    </row>
    <row r="284" spans="1:16" x14ac:dyDescent="0.25">
      <c r="A284">
        <v>847</v>
      </c>
      <c r="B284" s="85">
        <v>2</v>
      </c>
      <c r="C284" s="1">
        <v>3</v>
      </c>
      <c r="D284" s="1">
        <v>75</v>
      </c>
      <c r="E284" s="1" t="s">
        <v>159</v>
      </c>
      <c r="F284" s="1">
        <v>10</v>
      </c>
      <c r="G284" s="1">
        <v>42</v>
      </c>
      <c r="H284" s="80">
        <f t="shared" si="10"/>
        <v>3.625</v>
      </c>
      <c r="I284" s="80">
        <f t="shared" si="9"/>
        <v>0.125</v>
      </c>
      <c r="J284" s="1">
        <v>2</v>
      </c>
      <c r="K284" s="1" t="str" cm="1">
        <f t="array" ref="K284">INDEX('dict-rhythm'!$A$1:$B$43,MATCH(TRUE,EXACT(J284,'dict-rhythm'!$A$1:$A$43),0),2)</f>
        <v>8</v>
      </c>
      <c r="L284" s="1" t="str">
        <f>_xlfn.IFNA(VLOOKUP(K284,'dict-rhythm'!$B$1:$C$53,2,0),K284)</f>
        <v>quaver note</v>
      </c>
      <c r="M284" s="9" t="s">
        <v>10</v>
      </c>
      <c r="N284" s="9" t="s">
        <v>10</v>
      </c>
      <c r="O284" t="str">
        <f>IF(RIGHT($O$1,1)="#",VLOOKUP(D284,'dict-pitch'!$A$1:$C$50,2,0),VLOOKUP(D284,'dict-pitch'!$A$1:$C$50,3,0))</f>
        <v>D#5</v>
      </c>
      <c r="P284" t="b">
        <f>OR(EXACT(E284,O284),EXACT(E284,VLOOKUP(D284,'dict-pitch'!$A$1:$D$50,3,0)),EXACT(E284,VLOOKUP(D284,'dict-pitch'!$A$1:$D$50,4,0)))</f>
        <v>1</v>
      </c>
    </row>
    <row r="285" spans="1:16" x14ac:dyDescent="0.25">
      <c r="A285">
        <v>847</v>
      </c>
      <c r="B285" s="85">
        <v>2</v>
      </c>
      <c r="C285" s="1">
        <v>3</v>
      </c>
      <c r="D285" s="1">
        <v>74</v>
      </c>
      <c r="E285" s="1" t="s">
        <v>136</v>
      </c>
      <c r="F285" s="1">
        <v>-2</v>
      </c>
      <c r="G285" s="1">
        <v>44</v>
      </c>
      <c r="H285" s="80">
        <f t="shared" si="10"/>
        <v>3.75</v>
      </c>
      <c r="I285" s="80">
        <f t="shared" si="9"/>
        <v>0.125</v>
      </c>
      <c r="J285" s="1">
        <v>2</v>
      </c>
      <c r="K285" s="1" t="str" cm="1">
        <f t="array" ref="K285">INDEX('dict-rhythm'!$A$1:$B$43,MATCH(TRUE,EXACT(J285,'dict-rhythm'!$A$1:$A$43),0),2)</f>
        <v>8</v>
      </c>
      <c r="L285" s="1" t="str">
        <f>_xlfn.IFNA(VLOOKUP(K285,'dict-rhythm'!$B$1:$C$53,2,0),K285)</f>
        <v>quaver note</v>
      </c>
      <c r="M285" s="9" t="s">
        <v>10</v>
      </c>
      <c r="N285" s="9" t="s">
        <v>10</v>
      </c>
      <c r="O285" t="str">
        <f>IF(RIGHT($O$1,1)="#",VLOOKUP(D285,'dict-pitch'!$A$1:$C$50,2,0),VLOOKUP(D285,'dict-pitch'!$A$1:$C$50,3,0))</f>
        <v>D5</v>
      </c>
      <c r="P285" t="b">
        <f>OR(EXACT(E285,O285),EXACT(E285,VLOOKUP(D285,'dict-pitch'!$A$1:$D$50,3,0)),EXACT(E285,VLOOKUP(D285,'dict-pitch'!$A$1:$D$50,4,0)))</f>
        <v>1</v>
      </c>
    </row>
    <row r="286" spans="1:16" x14ac:dyDescent="0.25">
      <c r="A286">
        <v>847</v>
      </c>
      <c r="B286" s="85">
        <v>2</v>
      </c>
      <c r="C286" s="1">
        <v>3</v>
      </c>
      <c r="D286" s="1">
        <v>72</v>
      </c>
      <c r="E286" s="1" t="s">
        <v>135</v>
      </c>
      <c r="F286" s="1">
        <v>-2</v>
      </c>
      <c r="G286" s="1">
        <v>46</v>
      </c>
      <c r="H286" s="80">
        <f t="shared" si="10"/>
        <v>3.875</v>
      </c>
      <c r="I286" s="80">
        <f t="shared" si="9"/>
        <v>0.125</v>
      </c>
      <c r="J286" s="1">
        <v>2</v>
      </c>
      <c r="K286" s="1" t="str" cm="1">
        <f t="array" ref="K286">INDEX('dict-rhythm'!$A$1:$B$43,MATCH(TRUE,EXACT(J286,'dict-rhythm'!$A$1:$A$43),0),2)</f>
        <v>8</v>
      </c>
      <c r="L286" s="1" t="str">
        <f>_xlfn.IFNA(VLOOKUP(K286,'dict-rhythm'!$B$1:$C$53,2,0),K286)</f>
        <v>quaver note</v>
      </c>
      <c r="M286" s="9" t="s">
        <v>10</v>
      </c>
      <c r="N286" s="9" t="s">
        <v>10</v>
      </c>
      <c r="O286" t="str">
        <f>IF(RIGHT($O$1,1)="#",VLOOKUP(D286,'dict-pitch'!$A$1:$C$50,2,0),VLOOKUP(D286,'dict-pitch'!$A$1:$C$50,3,0))</f>
        <v>C5</v>
      </c>
      <c r="P286" t="b">
        <f>OR(EXACT(E286,O286),EXACT(E286,VLOOKUP(D286,'dict-pitch'!$A$1:$D$50,3,0)),EXACT(E286,VLOOKUP(D286,'dict-pitch'!$A$1:$D$50,4,0)))</f>
        <v>1</v>
      </c>
    </row>
    <row r="287" spans="1:16" x14ac:dyDescent="0.25">
      <c r="A287">
        <v>847</v>
      </c>
      <c r="B287" s="85">
        <v>2</v>
      </c>
      <c r="C287" s="1">
        <v>4</v>
      </c>
      <c r="D287" s="1">
        <v>70</v>
      </c>
      <c r="E287" s="1" t="s">
        <v>141</v>
      </c>
      <c r="F287" s="1">
        <v>-2</v>
      </c>
      <c r="G287" s="1">
        <v>48</v>
      </c>
      <c r="H287" s="80">
        <f t="shared" si="10"/>
        <v>4</v>
      </c>
      <c r="I287" s="80">
        <f t="shared" si="9"/>
        <v>0.125</v>
      </c>
      <c r="J287" s="1">
        <v>2</v>
      </c>
      <c r="K287" s="1" t="str" cm="1">
        <f t="array" ref="K287">INDEX('dict-rhythm'!$A$1:$B$43,MATCH(TRUE,EXACT(J287,'dict-rhythm'!$A$1:$A$43),0),2)</f>
        <v>8</v>
      </c>
      <c r="L287" s="1" t="str">
        <f>_xlfn.IFNA(VLOOKUP(K287,'dict-rhythm'!$B$1:$C$53,2,0),K287)</f>
        <v>quaver note</v>
      </c>
      <c r="M287" s="9" t="s">
        <v>10</v>
      </c>
      <c r="N287" s="9" t="s">
        <v>10</v>
      </c>
      <c r="O287" t="str">
        <f>IF(RIGHT($O$1,1)="#",VLOOKUP(D287,'dict-pitch'!$A$1:$C$50,2,0),VLOOKUP(D287,'dict-pitch'!$A$1:$C$50,3,0))</f>
        <v>A#4</v>
      </c>
      <c r="P287" t="b">
        <f>OR(EXACT(E287,O287),EXACT(E287,VLOOKUP(D287,'dict-pitch'!$A$1:$D$50,3,0)),EXACT(E287,VLOOKUP(D287,'dict-pitch'!$A$1:$D$50,4,0)))</f>
        <v>1</v>
      </c>
    </row>
    <row r="288" spans="1:16" x14ac:dyDescent="0.25">
      <c r="A288">
        <v>847</v>
      </c>
      <c r="B288" s="85">
        <v>2</v>
      </c>
      <c r="C288" s="1">
        <v>4</v>
      </c>
      <c r="D288" s="1">
        <v>69</v>
      </c>
      <c r="E288" s="1" t="s">
        <v>133</v>
      </c>
      <c r="F288" s="1">
        <v>-2</v>
      </c>
      <c r="G288" s="1">
        <v>50</v>
      </c>
      <c r="H288" s="80">
        <f t="shared" si="10"/>
        <v>4.125</v>
      </c>
      <c r="I288" s="80">
        <f t="shared" si="9"/>
        <v>0.125</v>
      </c>
      <c r="J288" s="1">
        <v>2</v>
      </c>
      <c r="K288" s="1" t="str" cm="1">
        <f t="array" ref="K288">INDEX('dict-rhythm'!$A$1:$B$43,MATCH(TRUE,EXACT(J288,'dict-rhythm'!$A$1:$A$43),0),2)</f>
        <v>8</v>
      </c>
      <c r="L288" s="1" t="str">
        <f>_xlfn.IFNA(VLOOKUP(K288,'dict-rhythm'!$B$1:$C$53,2,0),K288)</f>
        <v>quaver note</v>
      </c>
      <c r="M288" s="9" t="s">
        <v>10</v>
      </c>
      <c r="N288" s="9" t="s">
        <v>10</v>
      </c>
      <c r="O288" t="str">
        <f>IF(RIGHT($O$1,1)="#",VLOOKUP(D288,'dict-pitch'!$A$1:$C$50,2,0),VLOOKUP(D288,'dict-pitch'!$A$1:$C$50,3,0))</f>
        <v>A4</v>
      </c>
      <c r="P288" t="b">
        <f>OR(EXACT(E288,O288),EXACT(E288,VLOOKUP(D288,'dict-pitch'!$A$1:$D$50,3,0)),EXACT(E288,VLOOKUP(D288,'dict-pitch'!$A$1:$D$50,4,0)))</f>
        <v>1</v>
      </c>
    </row>
    <row r="289" spans="1:16" x14ac:dyDescent="0.25">
      <c r="A289">
        <v>847</v>
      </c>
      <c r="B289" s="85">
        <v>2</v>
      </c>
      <c r="C289" s="1">
        <v>4</v>
      </c>
      <c r="D289" s="1">
        <v>70</v>
      </c>
      <c r="E289" s="1" t="s">
        <v>141</v>
      </c>
      <c r="F289" s="1">
        <v>2</v>
      </c>
      <c r="G289" s="1">
        <v>52</v>
      </c>
      <c r="H289" s="80">
        <f t="shared" si="10"/>
        <v>4.25</v>
      </c>
      <c r="I289" s="80">
        <f t="shared" si="9"/>
        <v>0.125</v>
      </c>
      <c r="J289" s="1">
        <v>2</v>
      </c>
      <c r="K289" s="1" t="str" cm="1">
        <f t="array" ref="K289">INDEX('dict-rhythm'!$A$1:$B$43,MATCH(TRUE,EXACT(J289,'dict-rhythm'!$A$1:$A$43),0),2)</f>
        <v>8</v>
      </c>
      <c r="L289" s="1" t="str">
        <f>_xlfn.IFNA(VLOOKUP(K289,'dict-rhythm'!$B$1:$C$53,2,0),K289)</f>
        <v>quaver note</v>
      </c>
      <c r="M289" s="9" t="s">
        <v>10</v>
      </c>
      <c r="N289" s="9" t="s">
        <v>10</v>
      </c>
      <c r="O289" t="str">
        <f>IF(RIGHT($O$1,1)="#",VLOOKUP(D289,'dict-pitch'!$A$1:$C$50,2,0),VLOOKUP(D289,'dict-pitch'!$A$1:$C$50,3,0))</f>
        <v>A#4</v>
      </c>
      <c r="P289" t="b">
        <f>OR(EXACT(E289,O289),EXACT(E289,VLOOKUP(D289,'dict-pitch'!$A$1:$D$50,3,0)),EXACT(E289,VLOOKUP(D289,'dict-pitch'!$A$1:$D$50,4,0)))</f>
        <v>1</v>
      </c>
    </row>
    <row r="290" spans="1:16" x14ac:dyDescent="0.25">
      <c r="A290">
        <v>847</v>
      </c>
      <c r="B290" s="85">
        <v>2</v>
      </c>
      <c r="C290" s="1">
        <v>4</v>
      </c>
      <c r="D290" s="1">
        <v>72</v>
      </c>
      <c r="E290" s="1" t="s">
        <v>135</v>
      </c>
      <c r="F290" s="1">
        <v>2</v>
      </c>
      <c r="G290" s="1">
        <v>54</v>
      </c>
      <c r="H290" s="80">
        <f t="shared" si="10"/>
        <v>4.375</v>
      </c>
      <c r="I290" s="80">
        <f t="shared" si="9"/>
        <v>0.125</v>
      </c>
      <c r="J290" s="1">
        <v>2</v>
      </c>
      <c r="K290" s="1" t="str" cm="1">
        <f t="array" ref="K290">INDEX('dict-rhythm'!$A$1:$B$43,MATCH(TRUE,EXACT(J290,'dict-rhythm'!$A$1:$A$43),0),2)</f>
        <v>8</v>
      </c>
      <c r="L290" s="1" t="str">
        <f>_xlfn.IFNA(VLOOKUP(K290,'dict-rhythm'!$B$1:$C$53,2,0),K290)</f>
        <v>quaver note</v>
      </c>
      <c r="M290" s="9" t="s">
        <v>10</v>
      </c>
      <c r="N290" s="9" t="s">
        <v>10</v>
      </c>
      <c r="O290" t="str">
        <f>IF(RIGHT($O$1,1)="#",VLOOKUP(D290,'dict-pitch'!$A$1:$C$50,2,0),VLOOKUP(D290,'dict-pitch'!$A$1:$C$50,3,0))</f>
        <v>C5</v>
      </c>
      <c r="P290" t="b">
        <f>OR(EXACT(E290,O290),EXACT(E290,VLOOKUP(D290,'dict-pitch'!$A$1:$D$50,3,0)),EXACT(E290,VLOOKUP(D290,'dict-pitch'!$A$1:$D$50,4,0)))</f>
        <v>1</v>
      </c>
    </row>
    <row r="291" spans="1:16" x14ac:dyDescent="0.25">
      <c r="A291">
        <v>847</v>
      </c>
      <c r="B291" s="85">
        <v>2</v>
      </c>
      <c r="C291" s="1">
        <v>4</v>
      </c>
      <c r="D291" s="1">
        <v>66</v>
      </c>
      <c r="E291" s="1" t="s">
        <v>131</v>
      </c>
      <c r="F291" s="1">
        <v>-5</v>
      </c>
      <c r="G291" s="1">
        <v>56</v>
      </c>
      <c r="H291" s="80">
        <f t="shared" si="10"/>
        <v>4.5</v>
      </c>
      <c r="I291" s="80">
        <f t="shared" si="9"/>
        <v>0.125</v>
      </c>
      <c r="J291" s="1">
        <v>2</v>
      </c>
      <c r="K291" s="1" t="str" cm="1">
        <f t="array" ref="K291">INDEX('dict-rhythm'!$A$1:$B$43,MATCH(TRUE,EXACT(J291,'dict-rhythm'!$A$1:$A$43),0),2)</f>
        <v>8</v>
      </c>
      <c r="L291" s="1" t="str">
        <f>_xlfn.IFNA(VLOOKUP(K291,'dict-rhythm'!$B$1:$C$53,2,0),K291)</f>
        <v>quaver note</v>
      </c>
      <c r="M291" s="9" t="s">
        <v>10</v>
      </c>
      <c r="N291" s="9" t="s">
        <v>10</v>
      </c>
      <c r="O291" t="str">
        <f>IF(RIGHT($O$1,1)="#",VLOOKUP(D291,'dict-pitch'!$A$1:$C$50,2,0),VLOOKUP(D291,'dict-pitch'!$A$1:$C$50,3,0))</f>
        <v>F#4</v>
      </c>
      <c r="P291" t="b">
        <f>OR(EXACT(E291,O291),EXACT(E291,VLOOKUP(D291,'dict-pitch'!$A$1:$D$50,3,0)),EXACT(E291,VLOOKUP(D291,'dict-pitch'!$A$1:$D$50,4,0)))</f>
        <v>1</v>
      </c>
    </row>
    <row r="292" spans="1:16" x14ac:dyDescent="0.25">
      <c r="A292">
        <v>847</v>
      </c>
      <c r="B292" s="85">
        <v>2</v>
      </c>
      <c r="C292" s="1">
        <v>4</v>
      </c>
      <c r="D292" s="1">
        <v>67</v>
      </c>
      <c r="E292" s="1" t="s">
        <v>132</v>
      </c>
      <c r="F292" s="1">
        <v>2</v>
      </c>
      <c r="G292" s="1">
        <v>58</v>
      </c>
      <c r="H292" s="80">
        <f t="shared" si="10"/>
        <v>4.625</v>
      </c>
      <c r="I292" s="80">
        <f t="shared" si="9"/>
        <v>0.125</v>
      </c>
      <c r="J292" s="1">
        <v>2</v>
      </c>
      <c r="K292" s="1" t="str" cm="1">
        <f t="array" ref="K292">INDEX('dict-rhythm'!$A$1:$B$43,MATCH(TRUE,EXACT(J292,'dict-rhythm'!$A$1:$A$43),0),2)</f>
        <v>8</v>
      </c>
      <c r="L292" s="1" t="str">
        <f>_xlfn.IFNA(VLOOKUP(K292,'dict-rhythm'!$B$1:$C$53,2,0),K292)</f>
        <v>quaver note</v>
      </c>
      <c r="M292" s="9" t="s">
        <v>10</v>
      </c>
      <c r="N292" s="9" t="s">
        <v>10</v>
      </c>
      <c r="O292" t="str">
        <f>IF(RIGHT($O$1,1)="#",VLOOKUP(D292,'dict-pitch'!$A$1:$C$50,2,0),VLOOKUP(D292,'dict-pitch'!$A$1:$C$50,3,0))</f>
        <v>G4</v>
      </c>
      <c r="P292" t="b">
        <f>OR(EXACT(E292,O292),EXACT(E292,VLOOKUP(D292,'dict-pitch'!$A$1:$D$50,3,0)),EXACT(E292,VLOOKUP(D292,'dict-pitch'!$A$1:$D$50,4,0)))</f>
        <v>1</v>
      </c>
    </row>
    <row r="293" spans="1:16" x14ac:dyDescent="0.25">
      <c r="A293">
        <v>847</v>
      </c>
      <c r="B293" s="85">
        <v>2</v>
      </c>
      <c r="C293" s="1">
        <v>4</v>
      </c>
      <c r="D293" s="1">
        <v>69</v>
      </c>
      <c r="E293" s="1" t="s">
        <v>133</v>
      </c>
      <c r="F293" s="1">
        <v>2</v>
      </c>
      <c r="G293" s="1">
        <v>60</v>
      </c>
      <c r="H293" s="80">
        <f t="shared" si="10"/>
        <v>4.75</v>
      </c>
      <c r="I293" s="80">
        <f t="shared" si="9"/>
        <v>0.125</v>
      </c>
      <c r="J293" s="1">
        <v>2</v>
      </c>
      <c r="K293" s="1" t="str" cm="1">
        <f t="array" ref="K293">INDEX('dict-rhythm'!$A$1:$B$43,MATCH(TRUE,EXACT(J293,'dict-rhythm'!$A$1:$A$43),0),2)</f>
        <v>8</v>
      </c>
      <c r="L293" s="1" t="str">
        <f>_xlfn.IFNA(VLOOKUP(K293,'dict-rhythm'!$B$1:$C$53,2,0),K293)</f>
        <v>quaver note</v>
      </c>
      <c r="M293" s="9" t="s">
        <v>10</v>
      </c>
      <c r="N293" s="9" t="s">
        <v>10</v>
      </c>
      <c r="O293" t="str">
        <f>IF(RIGHT($O$1,1)="#",VLOOKUP(D293,'dict-pitch'!$A$1:$C$50,2,0),VLOOKUP(D293,'dict-pitch'!$A$1:$C$50,3,0))</f>
        <v>A4</v>
      </c>
      <c r="P293" t="b">
        <f>OR(EXACT(E293,O293),EXACT(E293,VLOOKUP(D293,'dict-pitch'!$A$1:$D$50,3,0)),EXACT(E293,VLOOKUP(D293,'dict-pitch'!$A$1:$D$50,4,0)))</f>
        <v>1</v>
      </c>
    </row>
    <row r="294" spans="1:16" x14ac:dyDescent="0.25">
      <c r="A294">
        <v>847</v>
      </c>
      <c r="B294" s="85">
        <v>2</v>
      </c>
      <c r="C294" s="1">
        <v>4</v>
      </c>
      <c r="D294" s="1">
        <v>66</v>
      </c>
      <c r="E294" s="1" t="s">
        <v>131</v>
      </c>
      <c r="F294" s="1">
        <v>-3</v>
      </c>
      <c r="G294" s="1">
        <v>62</v>
      </c>
      <c r="H294" s="80">
        <f t="shared" si="10"/>
        <v>4.875</v>
      </c>
      <c r="I294" s="80">
        <f t="shared" si="9"/>
        <v>0.125</v>
      </c>
      <c r="J294" s="1">
        <v>2</v>
      </c>
      <c r="K294" s="1" t="str" cm="1">
        <f t="array" ref="K294">INDEX('dict-rhythm'!$A$1:$B$43,MATCH(TRUE,EXACT(J294,'dict-rhythm'!$A$1:$A$43),0),2)</f>
        <v>8</v>
      </c>
      <c r="L294" s="1" t="str">
        <f>_xlfn.IFNA(VLOOKUP(K294,'dict-rhythm'!$B$1:$C$53,2,0),K294)</f>
        <v>quaver note</v>
      </c>
      <c r="M294" s="9" t="s">
        <v>10</v>
      </c>
      <c r="N294" s="9" t="s">
        <v>10</v>
      </c>
      <c r="O294" t="str">
        <f>IF(RIGHT($O$1,1)="#",VLOOKUP(D294,'dict-pitch'!$A$1:$C$50,2,0),VLOOKUP(D294,'dict-pitch'!$A$1:$C$50,3,0))</f>
        <v>F#4</v>
      </c>
      <c r="P294" t="b">
        <f>OR(EXACT(E294,O294),EXACT(E294,VLOOKUP(D294,'dict-pitch'!$A$1:$D$50,3,0)),EXACT(E294,VLOOKUP(D294,'dict-pitch'!$A$1:$D$50,4,0)))</f>
        <v>1</v>
      </c>
    </row>
    <row r="295" spans="1:16" x14ac:dyDescent="0.25">
      <c r="A295">
        <v>847</v>
      </c>
      <c r="B295" s="85">
        <v>2</v>
      </c>
      <c r="C295" s="1">
        <v>5</v>
      </c>
      <c r="D295" s="1">
        <v>67</v>
      </c>
      <c r="E295" s="1" t="s">
        <v>132</v>
      </c>
      <c r="F295" s="1">
        <v>2</v>
      </c>
      <c r="G295" s="1">
        <v>64</v>
      </c>
      <c r="H295" s="80">
        <f t="shared" si="10"/>
        <v>5</v>
      </c>
      <c r="I295" s="80">
        <f t="shared" si="9"/>
        <v>0.25</v>
      </c>
      <c r="J295" s="1">
        <v>4</v>
      </c>
      <c r="K295" s="1" t="str" cm="1">
        <f t="array" ref="K295">INDEX('dict-rhythm'!$A$1:$B$43,MATCH(TRUE,EXACT(J295,'dict-rhythm'!$A$1:$A$43),0),2)</f>
        <v>4</v>
      </c>
      <c r="L295" s="1" t="str">
        <f>_xlfn.IFNA(VLOOKUP(K295,'dict-rhythm'!$B$1:$C$53,2,0),K295)</f>
        <v>crotchet</v>
      </c>
      <c r="M295" s="9" t="s">
        <v>10</v>
      </c>
      <c r="N295" s="9" t="s">
        <v>10</v>
      </c>
      <c r="O295" t="str">
        <f>IF(RIGHT($O$1,1)="#",VLOOKUP(D295,'dict-pitch'!$A$1:$C$50,2,0),VLOOKUP(D295,'dict-pitch'!$A$1:$C$50,3,0))</f>
        <v>G4</v>
      </c>
      <c r="P295" t="b">
        <f>OR(EXACT(E295,O295),EXACT(E295,VLOOKUP(D295,'dict-pitch'!$A$1:$D$50,3,0)),EXACT(E295,VLOOKUP(D295,'dict-pitch'!$A$1:$D$50,4,0)))</f>
        <v>1</v>
      </c>
    </row>
    <row r="296" spans="1:16" ht="15.75" x14ac:dyDescent="0.25">
      <c r="A296">
        <v>847</v>
      </c>
      <c r="B296" s="85">
        <v>2</v>
      </c>
      <c r="C296" s="1">
        <v>5</v>
      </c>
      <c r="D296" s="1">
        <v>0</v>
      </c>
      <c r="E296" s="1" t="s">
        <v>108</v>
      </c>
      <c r="F296" s="1">
        <v>0</v>
      </c>
      <c r="G296" s="1">
        <v>68</v>
      </c>
      <c r="H296" s="80">
        <f t="shared" si="10"/>
        <v>5.25</v>
      </c>
      <c r="I296" s="80">
        <f t="shared" si="9"/>
        <v>6.25E-2</v>
      </c>
      <c r="J296" s="1">
        <v>1</v>
      </c>
      <c r="K296" s="1" t="str" cm="1">
        <f t="array" ref="K296">INDEX('dict-rhythm'!$A$1:$B$43,MATCH(TRUE,EXACT(J296,'dict-rhythm'!$A$1:$A$43),0),2)</f>
        <v>16</v>
      </c>
      <c r="L296" s="1" t="str">
        <f>_xlfn.IFNA(VLOOKUP(K296,'dict-rhythm'!$B$1:$C$53,2,0),K296)</f>
        <v>semiquaver</v>
      </c>
      <c r="M296" s="11"/>
      <c r="N296" s="11"/>
      <c r="O296" t="str">
        <f>IF(RIGHT($O$1,1)="#",VLOOKUP(D296,'dict-pitch'!$A$1:$C$50,2,0),VLOOKUP(D296,'dict-pitch'!$A$1:$C$50,3,0))</f>
        <v>r</v>
      </c>
      <c r="P296" t="b">
        <f>OR(EXACT(E296,O296),EXACT(E296,VLOOKUP(D296,'dict-pitch'!$A$1:$D$50,3,0)),EXACT(E296,VLOOKUP(D296,'dict-pitch'!$A$1:$D$50,4,0)))</f>
        <v>1</v>
      </c>
    </row>
    <row r="297" spans="1:16" ht="15.75" x14ac:dyDescent="0.25">
      <c r="A297">
        <v>847</v>
      </c>
      <c r="B297" s="85">
        <v>2</v>
      </c>
      <c r="C297" s="1">
        <v>5</v>
      </c>
      <c r="D297" s="1">
        <v>60</v>
      </c>
      <c r="E297" s="1" t="s">
        <v>121</v>
      </c>
      <c r="F297" s="1">
        <v>-5</v>
      </c>
      <c r="G297" s="1">
        <v>69</v>
      </c>
      <c r="H297" s="80">
        <f t="shared" si="10"/>
        <v>5.3125</v>
      </c>
      <c r="I297" s="80">
        <f t="shared" si="9"/>
        <v>6.25E-2</v>
      </c>
      <c r="J297" s="1">
        <v>1</v>
      </c>
      <c r="K297" s="1" t="str" cm="1">
        <f t="array" ref="K297">INDEX('dict-rhythm'!$A$1:$B$43,MATCH(TRUE,EXACT(J297,'dict-rhythm'!$A$1:$A$43),0),2)</f>
        <v>16</v>
      </c>
      <c r="L297" s="1" t="str">
        <f>_xlfn.IFNA(VLOOKUP(K297,'dict-rhythm'!$B$1:$C$53,2,0),K297)</f>
        <v>semiquaver</v>
      </c>
      <c r="M297" s="11"/>
      <c r="N297" s="11"/>
      <c r="O297" t="str">
        <f>IF(RIGHT($O$1,1)="#",VLOOKUP(D297,'dict-pitch'!$A$1:$C$50,2,0),VLOOKUP(D297,'dict-pitch'!$A$1:$C$50,3,0))</f>
        <v>C4</v>
      </c>
      <c r="P297" t="b">
        <f>OR(EXACT(E297,O297),EXACT(E297,VLOOKUP(D297,'dict-pitch'!$A$1:$D$50,3,0)),EXACT(E297,VLOOKUP(D297,'dict-pitch'!$A$1:$D$50,4,0)))</f>
        <v>1</v>
      </c>
    </row>
    <row r="298" spans="1:16" ht="15.75" x14ac:dyDescent="0.25">
      <c r="A298">
        <v>847</v>
      </c>
      <c r="B298" s="85">
        <v>2</v>
      </c>
      <c r="C298" s="1">
        <v>5</v>
      </c>
      <c r="D298" s="1">
        <v>62</v>
      </c>
      <c r="E298" s="1" t="s">
        <v>122</v>
      </c>
      <c r="F298" s="1">
        <v>2</v>
      </c>
      <c r="G298" s="1">
        <v>70</v>
      </c>
      <c r="H298" s="80">
        <f t="shared" si="10"/>
        <v>5.375</v>
      </c>
      <c r="I298" s="80">
        <f t="shared" si="9"/>
        <v>6.25E-2</v>
      </c>
      <c r="J298" s="1">
        <v>1</v>
      </c>
      <c r="K298" s="1" t="str" cm="1">
        <f t="array" ref="K298">INDEX('dict-rhythm'!$A$1:$B$43,MATCH(TRUE,EXACT(J298,'dict-rhythm'!$A$1:$A$43),0),2)</f>
        <v>16</v>
      </c>
      <c r="L298" s="1" t="str">
        <f>_xlfn.IFNA(VLOOKUP(K298,'dict-rhythm'!$B$1:$C$53,2,0),K298)</f>
        <v>semiquaver</v>
      </c>
      <c r="M298" s="11"/>
      <c r="N298" s="11"/>
      <c r="O298" t="str">
        <f>IF(RIGHT($O$1,1)="#",VLOOKUP(D298,'dict-pitch'!$A$1:$C$50,2,0),VLOOKUP(D298,'dict-pitch'!$A$1:$C$50,3,0))</f>
        <v>D4</v>
      </c>
      <c r="P298" t="b">
        <f>OR(EXACT(E298,O298),EXACT(E298,VLOOKUP(D298,'dict-pitch'!$A$1:$D$50,3,0)),EXACT(E298,VLOOKUP(D298,'dict-pitch'!$A$1:$D$50,4,0)))</f>
        <v>1</v>
      </c>
    </row>
    <row r="299" spans="1:16" ht="15.75" x14ac:dyDescent="0.25">
      <c r="A299">
        <v>847</v>
      </c>
      <c r="B299" s="85">
        <v>2</v>
      </c>
      <c r="C299" s="1">
        <v>5</v>
      </c>
      <c r="D299" s="1">
        <v>63</v>
      </c>
      <c r="E299" s="1" t="s">
        <v>158</v>
      </c>
      <c r="F299" s="1">
        <v>2</v>
      </c>
      <c r="G299" s="1">
        <v>71</v>
      </c>
      <c r="H299" s="80">
        <f t="shared" si="10"/>
        <v>5.4375</v>
      </c>
      <c r="I299" s="80">
        <f t="shared" si="9"/>
        <v>6.25E-2</v>
      </c>
      <c r="J299" s="1">
        <v>1</v>
      </c>
      <c r="K299" s="1" t="str" cm="1">
        <f t="array" ref="K299">INDEX('dict-rhythm'!$A$1:$B$43,MATCH(TRUE,EXACT(J299,'dict-rhythm'!$A$1:$A$43),0),2)</f>
        <v>16</v>
      </c>
      <c r="L299" s="1" t="str">
        <f>_xlfn.IFNA(VLOOKUP(K299,'dict-rhythm'!$B$1:$C$53,2,0),K299)</f>
        <v>semiquaver</v>
      </c>
      <c r="M299" s="11"/>
      <c r="N299" s="11"/>
      <c r="O299" t="str">
        <f>IF(RIGHT($O$1,1)="#",VLOOKUP(D299,'dict-pitch'!$A$1:$C$50,2,0),VLOOKUP(D299,'dict-pitch'!$A$1:$C$50,3,0))</f>
        <v>D#4</v>
      </c>
      <c r="P299" t="b">
        <f>OR(EXACT(E299,O299),EXACT(E299,VLOOKUP(D299,'dict-pitch'!$A$1:$D$50,3,0)),EXACT(E299,VLOOKUP(D299,'dict-pitch'!$A$1:$D$50,4,0)))</f>
        <v>1</v>
      </c>
    </row>
    <row r="300" spans="1:16" ht="15.75" x14ac:dyDescent="0.25">
      <c r="A300">
        <v>847</v>
      </c>
      <c r="B300" s="85">
        <v>2</v>
      </c>
      <c r="C300" s="1">
        <v>5</v>
      </c>
      <c r="D300" s="1">
        <v>65</v>
      </c>
      <c r="E300" s="1" t="s">
        <v>130</v>
      </c>
      <c r="F300" s="1">
        <v>2</v>
      </c>
      <c r="G300" s="1">
        <v>72</v>
      </c>
      <c r="H300" s="80">
        <f t="shared" si="10"/>
        <v>5.5</v>
      </c>
      <c r="I300" s="80">
        <f t="shared" si="9"/>
        <v>6.25E-2</v>
      </c>
      <c r="J300" s="1">
        <v>1</v>
      </c>
      <c r="K300" s="1" t="str" cm="1">
        <f t="array" ref="K300">INDEX('dict-rhythm'!$A$1:$B$43,MATCH(TRUE,EXACT(J300,'dict-rhythm'!$A$1:$A$43),0),2)</f>
        <v>16</v>
      </c>
      <c r="L300" s="1" t="str">
        <f>_xlfn.IFNA(VLOOKUP(K300,'dict-rhythm'!$B$1:$C$53,2,0),K300)</f>
        <v>semiquaver</v>
      </c>
      <c r="M300" s="11"/>
      <c r="N300" s="11"/>
      <c r="O300" t="str">
        <f>IF(RIGHT($O$1,1)="#",VLOOKUP(D300,'dict-pitch'!$A$1:$C$50,2,0),VLOOKUP(D300,'dict-pitch'!$A$1:$C$50,3,0))</f>
        <v>F4</v>
      </c>
      <c r="P300" t="b">
        <f>OR(EXACT(E300,O300),EXACT(E300,VLOOKUP(D300,'dict-pitch'!$A$1:$D$50,3,0)),EXACT(E300,VLOOKUP(D300,'dict-pitch'!$A$1:$D$50,4,0)))</f>
        <v>1</v>
      </c>
    </row>
    <row r="301" spans="1:16" ht="15.75" x14ac:dyDescent="0.25">
      <c r="A301">
        <v>847</v>
      </c>
      <c r="B301" s="85">
        <v>2</v>
      </c>
      <c r="C301" s="1">
        <v>5</v>
      </c>
      <c r="D301" s="1">
        <v>67</v>
      </c>
      <c r="E301" s="1" t="s">
        <v>132</v>
      </c>
      <c r="F301" s="1">
        <v>2</v>
      </c>
      <c r="G301" s="1">
        <v>73</v>
      </c>
      <c r="H301" s="80">
        <f t="shared" si="10"/>
        <v>5.5625</v>
      </c>
      <c r="I301" s="80">
        <f t="shared" si="9"/>
        <v>6.25E-2</v>
      </c>
      <c r="J301" s="1">
        <v>1</v>
      </c>
      <c r="K301" s="1" t="str" cm="1">
        <f t="array" ref="K301">INDEX('dict-rhythm'!$A$1:$B$43,MATCH(TRUE,EXACT(J301,'dict-rhythm'!$A$1:$A$43),0),2)</f>
        <v>16</v>
      </c>
      <c r="L301" s="1" t="str">
        <f>_xlfn.IFNA(VLOOKUP(K301,'dict-rhythm'!$B$1:$C$53,2,0),K301)</f>
        <v>semiquaver</v>
      </c>
      <c r="M301" s="11"/>
      <c r="N301" s="11"/>
      <c r="O301" t="str">
        <f>IF(RIGHT($O$1,1)="#",VLOOKUP(D301,'dict-pitch'!$A$1:$C$50,2,0),VLOOKUP(D301,'dict-pitch'!$A$1:$C$50,3,0))</f>
        <v>G4</v>
      </c>
      <c r="P301" t="b">
        <f>OR(EXACT(E301,O301),EXACT(E301,VLOOKUP(D301,'dict-pitch'!$A$1:$D$50,3,0)),EXACT(E301,VLOOKUP(D301,'dict-pitch'!$A$1:$D$50,4,0)))</f>
        <v>1</v>
      </c>
    </row>
    <row r="302" spans="1:16" ht="15.75" x14ac:dyDescent="0.25">
      <c r="A302">
        <v>847</v>
      </c>
      <c r="B302" s="85">
        <v>2</v>
      </c>
      <c r="C302" s="1">
        <v>5</v>
      </c>
      <c r="D302" s="1">
        <v>68</v>
      </c>
      <c r="E302" s="1" t="s">
        <v>157</v>
      </c>
      <c r="F302" s="1">
        <v>2</v>
      </c>
      <c r="G302" s="1">
        <v>74</v>
      </c>
      <c r="H302" s="80">
        <f t="shared" si="10"/>
        <v>5.625</v>
      </c>
      <c r="I302" s="80">
        <f t="shared" si="9"/>
        <v>0.1875</v>
      </c>
      <c r="J302" s="1">
        <v>3</v>
      </c>
      <c r="K302" s="1" t="str" cm="1">
        <f t="array" ref="K302">INDEX('dict-rhythm'!$A$1:$B$43,MATCH(TRUE,EXACT(J302,'dict-rhythm'!$A$1:$A$43),0),2)</f>
        <v>8.</v>
      </c>
      <c r="L302" s="1" t="str">
        <f>_xlfn.IFNA(VLOOKUP(K302,'dict-rhythm'!$B$1:$C$53,2,0),K302)</f>
        <v>dotted quaver</v>
      </c>
      <c r="M302" s="11"/>
      <c r="N302" s="11"/>
      <c r="O302" t="str">
        <f>IF(RIGHT($O$1,1)="#",VLOOKUP(D302,'dict-pitch'!$A$1:$C$50,2,0),VLOOKUP(D302,'dict-pitch'!$A$1:$C$50,3,0))</f>
        <v>G#4</v>
      </c>
      <c r="P302" t="b">
        <f>OR(EXACT(E302,O302),EXACT(E302,VLOOKUP(D302,'dict-pitch'!$A$1:$D$50,3,0)),EXACT(E302,VLOOKUP(D302,'dict-pitch'!$A$1:$D$50,4,0)))</f>
        <v>1</v>
      </c>
    </row>
    <row r="303" spans="1:16" ht="15.75" x14ac:dyDescent="0.25">
      <c r="A303">
        <v>847</v>
      </c>
      <c r="B303" s="85">
        <v>2</v>
      </c>
      <c r="C303" s="1">
        <v>5</v>
      </c>
      <c r="D303" s="1">
        <v>62</v>
      </c>
      <c r="E303" s="1" t="s">
        <v>122</v>
      </c>
      <c r="F303" s="1">
        <v>-5</v>
      </c>
      <c r="G303" s="1">
        <v>77</v>
      </c>
      <c r="H303" s="80">
        <f t="shared" si="10"/>
        <v>5.8125</v>
      </c>
      <c r="I303" s="80">
        <f t="shared" si="9"/>
        <v>6.25E-2</v>
      </c>
      <c r="J303" s="1">
        <v>1</v>
      </c>
      <c r="K303" s="1" t="str" cm="1">
        <f t="array" ref="K303">INDEX('dict-rhythm'!$A$1:$B$43,MATCH(TRUE,EXACT(J303,'dict-rhythm'!$A$1:$A$43),0),2)</f>
        <v>16</v>
      </c>
      <c r="L303" s="1" t="str">
        <f>_xlfn.IFNA(VLOOKUP(K303,'dict-rhythm'!$B$1:$C$53,2,0),K303)</f>
        <v>semiquaver</v>
      </c>
      <c r="M303" s="11"/>
      <c r="N303" s="11"/>
      <c r="O303" t="str">
        <f>IF(RIGHT($O$1,1)="#",VLOOKUP(D303,'dict-pitch'!$A$1:$C$50,2,0),VLOOKUP(D303,'dict-pitch'!$A$1:$C$50,3,0))</f>
        <v>D4</v>
      </c>
      <c r="P303" t="b">
        <f>OR(EXACT(E303,O303),EXACT(E303,VLOOKUP(D303,'dict-pitch'!$A$1:$D$50,3,0)),EXACT(E303,VLOOKUP(D303,'dict-pitch'!$A$1:$D$50,4,0)))</f>
        <v>1</v>
      </c>
    </row>
    <row r="304" spans="1:16" ht="15.75" x14ac:dyDescent="0.25">
      <c r="A304">
        <v>847</v>
      </c>
      <c r="B304" s="85">
        <v>2</v>
      </c>
      <c r="C304" s="1">
        <v>5</v>
      </c>
      <c r="D304" s="1">
        <v>63</v>
      </c>
      <c r="E304" s="1" t="s">
        <v>158</v>
      </c>
      <c r="F304" s="1">
        <v>2</v>
      </c>
      <c r="G304" s="1">
        <v>78</v>
      </c>
      <c r="H304" s="80">
        <f t="shared" si="10"/>
        <v>5.875</v>
      </c>
      <c r="I304" s="80">
        <f t="shared" si="9"/>
        <v>6.25E-2</v>
      </c>
      <c r="J304" s="1">
        <v>1</v>
      </c>
      <c r="K304" s="1" t="str" cm="1">
        <f t="array" ref="K304">INDEX('dict-rhythm'!$A$1:$B$43,MATCH(TRUE,EXACT(J304,'dict-rhythm'!$A$1:$A$43),0),2)</f>
        <v>16</v>
      </c>
      <c r="L304" s="1" t="str">
        <f>_xlfn.IFNA(VLOOKUP(K304,'dict-rhythm'!$B$1:$C$53,2,0),K304)</f>
        <v>semiquaver</v>
      </c>
      <c r="M304" s="11"/>
      <c r="N304" s="11"/>
      <c r="O304" t="str">
        <f>IF(RIGHT($O$1,1)="#",VLOOKUP(D304,'dict-pitch'!$A$1:$C$50,2,0),VLOOKUP(D304,'dict-pitch'!$A$1:$C$50,3,0))</f>
        <v>D#4</v>
      </c>
      <c r="P304" t="b">
        <f>OR(EXACT(E304,O304),EXACT(E304,VLOOKUP(D304,'dict-pitch'!$A$1:$D$50,3,0)),EXACT(E304,VLOOKUP(D304,'dict-pitch'!$A$1:$D$50,4,0)))</f>
        <v>1</v>
      </c>
    </row>
    <row r="305" spans="1:16" ht="15.75" x14ac:dyDescent="0.25">
      <c r="A305">
        <v>847</v>
      </c>
      <c r="B305" s="85">
        <v>2</v>
      </c>
      <c r="C305" s="1">
        <v>5</v>
      </c>
      <c r="D305" s="1">
        <v>65</v>
      </c>
      <c r="E305" s="1" t="s">
        <v>130</v>
      </c>
      <c r="F305" s="1">
        <v>2</v>
      </c>
      <c r="G305" s="1">
        <v>79</v>
      </c>
      <c r="H305" s="80">
        <f t="shared" si="10"/>
        <v>5.9375</v>
      </c>
      <c r="I305" s="80">
        <f t="shared" si="9"/>
        <v>6.25E-2</v>
      </c>
      <c r="J305" s="1">
        <v>1</v>
      </c>
      <c r="K305" s="1" t="str" cm="1">
        <f t="array" ref="K305">INDEX('dict-rhythm'!$A$1:$B$43,MATCH(TRUE,EXACT(J305,'dict-rhythm'!$A$1:$A$43),0),2)</f>
        <v>16</v>
      </c>
      <c r="L305" s="1" t="str">
        <f>_xlfn.IFNA(VLOOKUP(K305,'dict-rhythm'!$B$1:$C$53,2,0),K305)</f>
        <v>semiquaver</v>
      </c>
      <c r="M305" s="12"/>
      <c r="N305" s="12"/>
      <c r="O305" t="str">
        <f>IF(RIGHT($O$1,1)="#",VLOOKUP(D305,'dict-pitch'!$A$1:$C$50,2,0),VLOOKUP(D305,'dict-pitch'!$A$1:$C$50,3,0))</f>
        <v>F4</v>
      </c>
      <c r="P305" t="b">
        <f>OR(EXACT(E305,O305),EXACT(E305,VLOOKUP(D305,'dict-pitch'!$A$1:$D$50,3,0)),EXACT(E305,VLOOKUP(D305,'dict-pitch'!$A$1:$D$50,4,0)))</f>
        <v>1</v>
      </c>
    </row>
    <row r="306" spans="1:16" ht="15.75" x14ac:dyDescent="0.25">
      <c r="A306">
        <v>847</v>
      </c>
      <c r="B306" s="85">
        <v>2</v>
      </c>
      <c r="C306" s="1">
        <v>6</v>
      </c>
      <c r="D306" s="1">
        <v>67</v>
      </c>
      <c r="E306" s="1" t="s">
        <v>132</v>
      </c>
      <c r="F306" s="1">
        <v>2</v>
      </c>
      <c r="G306" s="1">
        <v>80</v>
      </c>
      <c r="H306" s="80">
        <f t="shared" si="10"/>
        <v>6</v>
      </c>
      <c r="I306" s="80">
        <f t="shared" si="9"/>
        <v>6.25E-2</v>
      </c>
      <c r="J306" s="1">
        <v>1</v>
      </c>
      <c r="K306" s="1" t="str" cm="1">
        <f t="array" ref="K306">INDEX('dict-rhythm'!$A$1:$B$43,MATCH(TRUE,EXACT(J306,'dict-rhythm'!$A$1:$A$43),0),2)</f>
        <v>16</v>
      </c>
      <c r="L306" s="1" t="str">
        <f>_xlfn.IFNA(VLOOKUP(K306,'dict-rhythm'!$B$1:$C$53,2,0),K306)</f>
        <v>semiquaver</v>
      </c>
      <c r="M306" s="13"/>
      <c r="N306" s="13"/>
      <c r="O306" t="str">
        <f>IF(RIGHT($O$1,1)="#",VLOOKUP(D306,'dict-pitch'!$A$1:$C$50,2,0),VLOOKUP(D306,'dict-pitch'!$A$1:$C$50,3,0))</f>
        <v>G4</v>
      </c>
      <c r="P306" t="b">
        <f>OR(EXACT(E306,O306),EXACT(E306,VLOOKUP(D306,'dict-pitch'!$A$1:$D$50,3,0)),EXACT(E306,VLOOKUP(D306,'dict-pitch'!$A$1:$D$50,4,0)))</f>
        <v>1</v>
      </c>
    </row>
    <row r="307" spans="1:16" ht="15.75" x14ac:dyDescent="0.25">
      <c r="A307">
        <v>847</v>
      </c>
      <c r="B307" s="85">
        <v>2</v>
      </c>
      <c r="C307" s="1">
        <v>6</v>
      </c>
      <c r="D307" s="1">
        <v>69</v>
      </c>
      <c r="E307" s="1" t="s">
        <v>133</v>
      </c>
      <c r="F307" s="1">
        <v>2</v>
      </c>
      <c r="G307" s="1">
        <v>81</v>
      </c>
      <c r="H307" s="80">
        <f t="shared" si="10"/>
        <v>6.0625</v>
      </c>
      <c r="I307" s="80">
        <f t="shared" si="9"/>
        <v>6.25E-2</v>
      </c>
      <c r="J307" s="1">
        <v>1</v>
      </c>
      <c r="K307" s="1" t="str" cm="1">
        <f t="array" ref="K307">INDEX('dict-rhythm'!$A$1:$B$43,MATCH(TRUE,EXACT(J307,'dict-rhythm'!$A$1:$A$43),0),2)</f>
        <v>16</v>
      </c>
      <c r="L307" s="1" t="str">
        <f>_xlfn.IFNA(VLOOKUP(K307,'dict-rhythm'!$B$1:$C$53,2,0),K307)</f>
        <v>semiquaver</v>
      </c>
      <c r="M307" s="11"/>
      <c r="N307" s="11"/>
      <c r="O307" t="str">
        <f>IF(RIGHT($O$1,1)="#",VLOOKUP(D307,'dict-pitch'!$A$1:$C$50,2,0),VLOOKUP(D307,'dict-pitch'!$A$1:$C$50,3,0))</f>
        <v>A4</v>
      </c>
      <c r="P307" t="b">
        <f>OR(EXACT(E307,O307),EXACT(E307,VLOOKUP(D307,'dict-pitch'!$A$1:$D$50,3,0)),EXACT(E307,VLOOKUP(D307,'dict-pitch'!$A$1:$D$50,4,0)))</f>
        <v>1</v>
      </c>
    </row>
    <row r="308" spans="1:16" ht="15.75" x14ac:dyDescent="0.25">
      <c r="A308">
        <v>847</v>
      </c>
      <c r="B308" s="85">
        <v>2</v>
      </c>
      <c r="C308" s="1">
        <v>6</v>
      </c>
      <c r="D308" s="1">
        <v>70</v>
      </c>
      <c r="E308" s="1" t="s">
        <v>141</v>
      </c>
      <c r="F308" s="1">
        <v>2</v>
      </c>
      <c r="G308" s="1">
        <v>82</v>
      </c>
      <c r="H308" s="80">
        <f t="shared" si="10"/>
        <v>6.125</v>
      </c>
      <c r="I308" s="80">
        <f t="shared" si="9"/>
        <v>0.1875</v>
      </c>
      <c r="J308" s="1">
        <v>3</v>
      </c>
      <c r="K308" s="1" t="str" cm="1">
        <f t="array" ref="K308">INDEX('dict-rhythm'!$A$1:$B$43,MATCH(TRUE,EXACT(J308,'dict-rhythm'!$A$1:$A$43),0),2)</f>
        <v>8.</v>
      </c>
      <c r="L308" s="1" t="str">
        <f>_xlfn.IFNA(VLOOKUP(K308,'dict-rhythm'!$B$1:$C$53,2,0),K308)</f>
        <v>dotted quaver</v>
      </c>
      <c r="M308" s="11"/>
      <c r="N308" s="11"/>
      <c r="O308" t="str">
        <f>IF(RIGHT($O$1,1)="#",VLOOKUP(D308,'dict-pitch'!$A$1:$C$50,2,0),VLOOKUP(D308,'dict-pitch'!$A$1:$C$50,3,0))</f>
        <v>A#4</v>
      </c>
      <c r="P308" t="b">
        <f>OR(EXACT(E308,O308),EXACT(E308,VLOOKUP(D308,'dict-pitch'!$A$1:$D$50,3,0)),EXACT(E308,VLOOKUP(D308,'dict-pitch'!$A$1:$D$50,4,0)))</f>
        <v>1</v>
      </c>
    </row>
    <row r="309" spans="1:16" ht="15.75" x14ac:dyDescent="0.25">
      <c r="A309">
        <v>847</v>
      </c>
      <c r="B309" s="85">
        <v>2</v>
      </c>
      <c r="C309" s="1">
        <v>6</v>
      </c>
      <c r="D309" s="1">
        <v>63</v>
      </c>
      <c r="E309" s="1" t="s">
        <v>158</v>
      </c>
      <c r="F309" s="1">
        <v>-5</v>
      </c>
      <c r="G309" s="1">
        <v>85</v>
      </c>
      <c r="H309" s="80">
        <f t="shared" si="10"/>
        <v>6.3125</v>
      </c>
      <c r="I309" s="80">
        <f t="shared" si="9"/>
        <v>6.25E-2</v>
      </c>
      <c r="J309" s="1">
        <v>1</v>
      </c>
      <c r="K309" s="1" t="str" cm="1">
        <f t="array" ref="K309">INDEX('dict-rhythm'!$A$1:$B$43,MATCH(TRUE,EXACT(J309,'dict-rhythm'!$A$1:$A$43),0),2)</f>
        <v>16</v>
      </c>
      <c r="L309" s="1" t="str">
        <f>_xlfn.IFNA(VLOOKUP(K309,'dict-rhythm'!$B$1:$C$53,2,0),K309)</f>
        <v>semiquaver</v>
      </c>
      <c r="M309" s="11"/>
      <c r="N309" s="11"/>
      <c r="O309" t="str">
        <f>IF(RIGHT($O$1,1)="#",VLOOKUP(D309,'dict-pitch'!$A$1:$C$50,2,0),VLOOKUP(D309,'dict-pitch'!$A$1:$C$50,3,0))</f>
        <v>D#4</v>
      </c>
      <c r="P309" t="b">
        <f>OR(EXACT(E309,O309),EXACT(E309,VLOOKUP(D309,'dict-pitch'!$A$1:$D$50,3,0)),EXACT(E309,VLOOKUP(D309,'dict-pitch'!$A$1:$D$50,4,0)))</f>
        <v>1</v>
      </c>
    </row>
    <row r="310" spans="1:16" ht="15.75" x14ac:dyDescent="0.25">
      <c r="A310">
        <v>847</v>
      </c>
      <c r="B310" s="85">
        <v>2</v>
      </c>
      <c r="C310" s="1">
        <v>6</v>
      </c>
      <c r="D310" s="1">
        <v>65</v>
      </c>
      <c r="E310" s="1" t="s">
        <v>130</v>
      </c>
      <c r="F310" s="1">
        <v>2</v>
      </c>
      <c r="G310" s="1">
        <v>86</v>
      </c>
      <c r="H310" s="80">
        <f t="shared" si="10"/>
        <v>6.375</v>
      </c>
      <c r="I310" s="80">
        <f t="shared" si="9"/>
        <v>6.25E-2</v>
      </c>
      <c r="J310" s="1">
        <v>1</v>
      </c>
      <c r="K310" s="1" t="str" cm="1">
        <f t="array" ref="K310">INDEX('dict-rhythm'!$A$1:$B$43,MATCH(TRUE,EXACT(J310,'dict-rhythm'!$A$1:$A$43),0),2)</f>
        <v>16</v>
      </c>
      <c r="L310" s="1" t="str">
        <f>_xlfn.IFNA(VLOOKUP(K310,'dict-rhythm'!$B$1:$C$53,2,0),K310)</f>
        <v>semiquaver</v>
      </c>
      <c r="M310" s="11"/>
      <c r="N310" s="11"/>
      <c r="O310" t="str">
        <f>IF(RIGHT($O$1,1)="#",VLOOKUP(D310,'dict-pitch'!$A$1:$C$50,2,0),VLOOKUP(D310,'dict-pitch'!$A$1:$C$50,3,0))</f>
        <v>F4</v>
      </c>
      <c r="P310" t="b">
        <f>OR(EXACT(E310,O310),EXACT(E310,VLOOKUP(D310,'dict-pitch'!$A$1:$D$50,3,0)),EXACT(E310,VLOOKUP(D310,'dict-pitch'!$A$1:$D$50,4,0)))</f>
        <v>1</v>
      </c>
    </row>
    <row r="311" spans="1:16" ht="15.75" x14ac:dyDescent="0.25">
      <c r="A311">
        <v>847</v>
      </c>
      <c r="B311" s="85">
        <v>2</v>
      </c>
      <c r="C311" s="1">
        <v>6</v>
      </c>
      <c r="D311" s="1">
        <v>67</v>
      </c>
      <c r="E311" s="1" t="s">
        <v>132</v>
      </c>
      <c r="F311" s="1">
        <v>2</v>
      </c>
      <c r="G311" s="1">
        <v>87</v>
      </c>
      <c r="H311" s="80">
        <f t="shared" si="10"/>
        <v>6.4375</v>
      </c>
      <c r="I311" s="80">
        <f t="shared" si="9"/>
        <v>6.25E-2</v>
      </c>
      <c r="J311" s="1">
        <v>1</v>
      </c>
      <c r="K311" s="1" t="str" cm="1">
        <f t="array" ref="K311">INDEX('dict-rhythm'!$A$1:$B$43,MATCH(TRUE,EXACT(J311,'dict-rhythm'!$A$1:$A$43),0),2)</f>
        <v>16</v>
      </c>
      <c r="L311" s="1" t="str">
        <f>_xlfn.IFNA(VLOOKUP(K311,'dict-rhythm'!$B$1:$C$53,2,0),K311)</f>
        <v>semiquaver</v>
      </c>
      <c r="M311" s="11"/>
      <c r="N311" s="11"/>
      <c r="O311" t="str">
        <f>IF(RIGHT($O$1,1)="#",VLOOKUP(D311,'dict-pitch'!$A$1:$C$50,2,0),VLOOKUP(D311,'dict-pitch'!$A$1:$C$50,3,0))</f>
        <v>G4</v>
      </c>
      <c r="P311" t="b">
        <f>OR(EXACT(E311,O311),EXACT(E311,VLOOKUP(D311,'dict-pitch'!$A$1:$D$50,3,0)),EXACT(E311,VLOOKUP(D311,'dict-pitch'!$A$1:$D$50,4,0)))</f>
        <v>1</v>
      </c>
    </row>
    <row r="312" spans="1:16" ht="15.75" x14ac:dyDescent="0.25">
      <c r="A312">
        <v>847</v>
      </c>
      <c r="B312" s="85">
        <v>2</v>
      </c>
      <c r="C312" s="1">
        <v>6</v>
      </c>
      <c r="D312" s="1">
        <v>68</v>
      </c>
      <c r="E312" s="1" t="s">
        <v>157</v>
      </c>
      <c r="F312" s="1">
        <v>2</v>
      </c>
      <c r="G312" s="1">
        <v>88</v>
      </c>
      <c r="H312" s="80">
        <f t="shared" si="10"/>
        <v>6.5</v>
      </c>
      <c r="I312" s="80">
        <f t="shared" si="9"/>
        <v>6.25E-2</v>
      </c>
      <c r="J312" s="1">
        <v>1</v>
      </c>
      <c r="K312" s="1" t="str" cm="1">
        <f t="array" ref="K312">INDEX('dict-rhythm'!$A$1:$B$43,MATCH(TRUE,EXACT(J312,'dict-rhythm'!$A$1:$A$43),0),2)</f>
        <v>16</v>
      </c>
      <c r="L312" s="1" t="str">
        <f>_xlfn.IFNA(VLOOKUP(K312,'dict-rhythm'!$B$1:$C$53,2,0),K312)</f>
        <v>semiquaver</v>
      </c>
      <c r="M312" s="11"/>
      <c r="N312" s="11"/>
      <c r="O312" t="str">
        <f>IF(RIGHT($O$1,1)="#",VLOOKUP(D312,'dict-pitch'!$A$1:$C$50,2,0),VLOOKUP(D312,'dict-pitch'!$A$1:$C$50,3,0))</f>
        <v>G#4</v>
      </c>
      <c r="P312" t="b">
        <f>OR(EXACT(E312,O312),EXACT(E312,VLOOKUP(D312,'dict-pitch'!$A$1:$D$50,3,0)),EXACT(E312,VLOOKUP(D312,'dict-pitch'!$A$1:$D$50,4,0)))</f>
        <v>1</v>
      </c>
    </row>
    <row r="313" spans="1:16" ht="15.75" x14ac:dyDescent="0.25">
      <c r="A313">
        <v>847</v>
      </c>
      <c r="B313" s="85">
        <v>2</v>
      </c>
      <c r="C313" s="1">
        <v>6</v>
      </c>
      <c r="D313" s="1">
        <v>67</v>
      </c>
      <c r="E313" s="1" t="s">
        <v>132</v>
      </c>
      <c r="F313" s="1">
        <v>-2</v>
      </c>
      <c r="G313" s="1">
        <v>89</v>
      </c>
      <c r="H313" s="80">
        <f t="shared" si="10"/>
        <v>6.5625</v>
      </c>
      <c r="I313" s="80">
        <f t="shared" si="9"/>
        <v>6.25E-2</v>
      </c>
      <c r="J313" s="1">
        <v>1</v>
      </c>
      <c r="K313" s="1" t="str" cm="1">
        <f t="array" ref="K313">INDEX('dict-rhythm'!$A$1:$B$43,MATCH(TRUE,EXACT(J313,'dict-rhythm'!$A$1:$A$43),0),2)</f>
        <v>16</v>
      </c>
      <c r="L313" s="1" t="str">
        <f>_xlfn.IFNA(VLOOKUP(K313,'dict-rhythm'!$B$1:$C$53,2,0),K313)</f>
        <v>semiquaver</v>
      </c>
      <c r="M313" s="11"/>
      <c r="N313" s="11"/>
      <c r="O313" t="str">
        <f>IF(RIGHT($O$1,1)="#",VLOOKUP(D313,'dict-pitch'!$A$1:$C$50,2,0),VLOOKUP(D313,'dict-pitch'!$A$1:$C$50,3,0))</f>
        <v>G4</v>
      </c>
      <c r="P313" t="b">
        <f>OR(EXACT(E313,O313),EXACT(E313,VLOOKUP(D313,'dict-pitch'!$A$1:$D$50,3,0)),EXACT(E313,VLOOKUP(D313,'dict-pitch'!$A$1:$D$50,4,0)))</f>
        <v>1</v>
      </c>
    </row>
    <row r="314" spans="1:16" ht="15.75" x14ac:dyDescent="0.25">
      <c r="A314">
        <v>847</v>
      </c>
      <c r="B314" s="85">
        <v>2</v>
      </c>
      <c r="C314" s="1">
        <v>6</v>
      </c>
      <c r="D314" s="1">
        <v>65</v>
      </c>
      <c r="E314" s="1" t="s">
        <v>130</v>
      </c>
      <c r="F314" s="1">
        <v>-2</v>
      </c>
      <c r="G314" s="1">
        <v>90</v>
      </c>
      <c r="H314" s="80">
        <f t="shared" si="10"/>
        <v>6.625</v>
      </c>
      <c r="I314" s="80">
        <f t="shared" si="9"/>
        <v>6.25E-2</v>
      </c>
      <c r="J314" s="1">
        <v>1</v>
      </c>
      <c r="K314" s="1" t="str" cm="1">
        <f t="array" ref="K314">INDEX('dict-rhythm'!$A$1:$B$43,MATCH(TRUE,EXACT(J314,'dict-rhythm'!$A$1:$A$43),0),2)</f>
        <v>16</v>
      </c>
      <c r="L314" s="1" t="str">
        <f>_xlfn.IFNA(VLOOKUP(K314,'dict-rhythm'!$B$1:$C$53,2,0),K314)</f>
        <v>semiquaver</v>
      </c>
      <c r="M314" s="11"/>
      <c r="N314" s="11"/>
      <c r="O314" t="str">
        <f>IF(RIGHT($O$1,1)="#",VLOOKUP(D314,'dict-pitch'!$A$1:$C$50,2,0),VLOOKUP(D314,'dict-pitch'!$A$1:$C$50,3,0))</f>
        <v>F4</v>
      </c>
      <c r="P314" t="b">
        <f>OR(EXACT(E314,O314),EXACT(E314,VLOOKUP(D314,'dict-pitch'!$A$1:$D$50,3,0)),EXACT(E314,VLOOKUP(D314,'dict-pitch'!$A$1:$D$50,4,0)))</f>
        <v>1</v>
      </c>
    </row>
    <row r="315" spans="1:16" ht="15.75" x14ac:dyDescent="0.25">
      <c r="A315">
        <v>847</v>
      </c>
      <c r="B315" s="85">
        <v>2</v>
      </c>
      <c r="C315" s="1">
        <v>6</v>
      </c>
      <c r="D315" s="1">
        <v>63</v>
      </c>
      <c r="E315" s="1" t="s">
        <v>158</v>
      </c>
      <c r="F315" s="1">
        <v>-2</v>
      </c>
      <c r="G315" s="1">
        <v>91</v>
      </c>
      <c r="H315" s="80">
        <f t="shared" si="10"/>
        <v>6.6875</v>
      </c>
      <c r="I315" s="80">
        <f t="shared" si="9"/>
        <v>6.25E-2</v>
      </c>
      <c r="J315" s="1">
        <v>1</v>
      </c>
      <c r="K315" s="1" t="str" cm="1">
        <f t="array" ref="K315">INDEX('dict-rhythm'!$A$1:$B$43,MATCH(TRUE,EXACT(J315,'dict-rhythm'!$A$1:$A$43),0),2)</f>
        <v>16</v>
      </c>
      <c r="L315" s="1" t="str">
        <f>_xlfn.IFNA(VLOOKUP(K315,'dict-rhythm'!$B$1:$C$53,2,0),K315)</f>
        <v>semiquaver</v>
      </c>
      <c r="M315" s="11"/>
      <c r="N315" s="11"/>
      <c r="O315" t="str">
        <f>IF(RIGHT($O$1,1)="#",VLOOKUP(D315,'dict-pitch'!$A$1:$C$50,2,0),VLOOKUP(D315,'dict-pitch'!$A$1:$C$50,3,0))</f>
        <v>D#4</v>
      </c>
      <c r="P315" t="b">
        <f>OR(EXACT(E315,O315),EXACT(E315,VLOOKUP(D315,'dict-pitch'!$A$1:$D$50,3,0)),EXACT(E315,VLOOKUP(D315,'dict-pitch'!$A$1:$D$50,4,0)))</f>
        <v>1</v>
      </c>
    </row>
    <row r="316" spans="1:16" ht="15.75" x14ac:dyDescent="0.25">
      <c r="A316">
        <v>847</v>
      </c>
      <c r="B316" s="85">
        <v>2</v>
      </c>
      <c r="C316" s="1">
        <v>6</v>
      </c>
      <c r="D316" s="1">
        <v>62</v>
      </c>
      <c r="E316" s="1" t="s">
        <v>122</v>
      </c>
      <c r="F316" s="1">
        <v>-2</v>
      </c>
      <c r="G316" s="1">
        <v>92</v>
      </c>
      <c r="H316" s="80">
        <f t="shared" si="10"/>
        <v>6.75</v>
      </c>
      <c r="I316" s="80">
        <f t="shared" si="9"/>
        <v>0.125</v>
      </c>
      <c r="J316" s="1">
        <v>2</v>
      </c>
      <c r="K316" s="1" t="str" cm="1">
        <f t="array" ref="K316">INDEX('dict-rhythm'!$A$1:$B$43,MATCH(TRUE,EXACT(J316,'dict-rhythm'!$A$1:$A$43),0),2)</f>
        <v>8</v>
      </c>
      <c r="L316" s="1" t="str">
        <f>_xlfn.IFNA(VLOOKUP(K316,'dict-rhythm'!$B$1:$C$53,2,0),K316)</f>
        <v>quaver note</v>
      </c>
      <c r="M316" s="11"/>
      <c r="N316" s="11"/>
      <c r="O316" t="str">
        <f>IF(RIGHT($O$1,1)="#",VLOOKUP(D316,'dict-pitch'!$A$1:$C$50,2,0),VLOOKUP(D316,'dict-pitch'!$A$1:$C$50,3,0))</f>
        <v>D4</v>
      </c>
      <c r="P316" t="b">
        <f>OR(EXACT(E316,O316),EXACT(E316,VLOOKUP(D316,'dict-pitch'!$A$1:$D$50,3,0)),EXACT(E316,VLOOKUP(D316,'dict-pitch'!$A$1:$D$50,4,0)))</f>
        <v>1</v>
      </c>
    </row>
    <row r="317" spans="1:16" ht="15.75" x14ac:dyDescent="0.25">
      <c r="A317">
        <v>847</v>
      </c>
      <c r="B317" s="85">
        <v>2</v>
      </c>
      <c r="C317" s="1">
        <v>6</v>
      </c>
      <c r="D317" s="1">
        <v>72</v>
      </c>
      <c r="E317" s="1" t="s">
        <v>135</v>
      </c>
      <c r="F317" s="1">
        <v>7</v>
      </c>
      <c r="G317" s="1">
        <v>94</v>
      </c>
      <c r="H317" s="80">
        <f t="shared" si="10"/>
        <v>6.875</v>
      </c>
      <c r="I317" s="80">
        <f t="shared" si="9"/>
        <v>6.25E-2</v>
      </c>
      <c r="J317" s="1">
        <v>1</v>
      </c>
      <c r="K317" s="1" t="str" cm="1">
        <f t="array" ref="K317">INDEX('dict-rhythm'!$A$1:$B$43,MATCH(TRUE,EXACT(J317,'dict-rhythm'!$A$1:$A$43),0),2)</f>
        <v>16</v>
      </c>
      <c r="L317" s="1" t="str">
        <f>_xlfn.IFNA(VLOOKUP(K317,'dict-rhythm'!$B$1:$C$53,2,0),K317)</f>
        <v>semiquaver</v>
      </c>
      <c r="M317" s="11"/>
      <c r="N317" s="11"/>
      <c r="O317" t="str">
        <f>IF(RIGHT($O$1,1)="#",VLOOKUP(D317,'dict-pitch'!$A$1:$C$50,2,0),VLOOKUP(D317,'dict-pitch'!$A$1:$C$50,3,0))</f>
        <v>C5</v>
      </c>
      <c r="P317" t="b">
        <f>OR(EXACT(E317,O317),EXACT(E317,VLOOKUP(D317,'dict-pitch'!$A$1:$D$50,3,0)),EXACT(E317,VLOOKUP(D317,'dict-pitch'!$A$1:$D$50,4,0)))</f>
        <v>1</v>
      </c>
    </row>
    <row r="318" spans="1:16" ht="15.75" x14ac:dyDescent="0.25">
      <c r="A318">
        <v>847</v>
      </c>
      <c r="B318" s="85">
        <v>2</v>
      </c>
      <c r="C318" s="1">
        <v>6</v>
      </c>
      <c r="D318" s="1">
        <v>71</v>
      </c>
      <c r="E318" s="1" t="s">
        <v>134</v>
      </c>
      <c r="F318" s="1">
        <v>-2</v>
      </c>
      <c r="G318" s="1">
        <v>95</v>
      </c>
      <c r="H318" s="80">
        <f t="shared" si="10"/>
        <v>6.9375</v>
      </c>
      <c r="I318" s="80">
        <f t="shared" si="9"/>
        <v>6.25E-2</v>
      </c>
      <c r="J318" s="1">
        <v>1</v>
      </c>
      <c r="K318" s="1" t="str" cm="1">
        <f t="array" ref="K318">INDEX('dict-rhythm'!$A$1:$B$43,MATCH(TRUE,EXACT(J318,'dict-rhythm'!$A$1:$A$43),0),2)</f>
        <v>16</v>
      </c>
      <c r="L318" s="1" t="str">
        <f>_xlfn.IFNA(VLOOKUP(K318,'dict-rhythm'!$B$1:$C$53,2,0),K318)</f>
        <v>semiquaver</v>
      </c>
      <c r="M318" s="12"/>
      <c r="N318" s="12"/>
      <c r="O318" t="str">
        <f>IF(RIGHT($O$1,1)="#",VLOOKUP(D318,'dict-pitch'!$A$1:$C$50,2,0),VLOOKUP(D318,'dict-pitch'!$A$1:$C$50,3,0))</f>
        <v>B4</v>
      </c>
      <c r="P318" t="b">
        <f>OR(EXACT(E318,O318),EXACT(E318,VLOOKUP(D318,'dict-pitch'!$A$1:$D$50,3,0)),EXACT(E318,VLOOKUP(D318,'dict-pitch'!$A$1:$D$50,4,0)))</f>
        <v>1</v>
      </c>
    </row>
    <row r="319" spans="1:16" ht="15.75" x14ac:dyDescent="0.25">
      <c r="A319">
        <v>847</v>
      </c>
      <c r="B319" s="85">
        <v>2</v>
      </c>
      <c r="C319" s="1">
        <v>7</v>
      </c>
      <c r="D319" s="1">
        <v>72</v>
      </c>
      <c r="E319" s="1" t="s">
        <v>135</v>
      </c>
      <c r="F319" s="1">
        <v>2</v>
      </c>
      <c r="G319" s="1">
        <v>96</v>
      </c>
      <c r="H319" s="80">
        <f t="shared" si="10"/>
        <v>7</v>
      </c>
      <c r="I319" s="80">
        <f t="shared" si="9"/>
        <v>0.25</v>
      </c>
      <c r="J319" s="1">
        <v>4</v>
      </c>
      <c r="K319" s="1" t="str" cm="1">
        <f t="array" ref="K319">INDEX('dict-rhythm'!$A$1:$B$43,MATCH(TRUE,EXACT(J319,'dict-rhythm'!$A$1:$A$43),0),2)</f>
        <v>4</v>
      </c>
      <c r="L319" s="1" t="str">
        <f>_xlfn.IFNA(VLOOKUP(K319,'dict-rhythm'!$B$1:$C$53,2,0),K319)</f>
        <v>crotchet</v>
      </c>
      <c r="M319" s="13"/>
      <c r="N319" s="13"/>
      <c r="O319" t="str">
        <f>IF(RIGHT($O$1,1)="#",VLOOKUP(D319,'dict-pitch'!$A$1:$C$50,2,0),VLOOKUP(D319,'dict-pitch'!$A$1:$C$50,3,0))</f>
        <v>C5</v>
      </c>
      <c r="P319" t="b">
        <f>OR(EXACT(E319,O319),EXACT(E319,VLOOKUP(D319,'dict-pitch'!$A$1:$D$50,3,0)),EXACT(E319,VLOOKUP(D319,'dict-pitch'!$A$1:$D$50,4,0)))</f>
        <v>1</v>
      </c>
    </row>
    <row r="320" spans="1:16" ht="15.75" x14ac:dyDescent="0.25">
      <c r="A320">
        <v>847</v>
      </c>
      <c r="B320" s="85">
        <v>2</v>
      </c>
      <c r="C320" s="1">
        <v>7</v>
      </c>
      <c r="D320" s="1">
        <v>0</v>
      </c>
      <c r="E320" s="1" t="s">
        <v>108</v>
      </c>
      <c r="F320" s="1">
        <v>0</v>
      </c>
      <c r="G320" s="1">
        <v>100</v>
      </c>
      <c r="H320" s="80">
        <f t="shared" si="10"/>
        <v>7.25</v>
      </c>
      <c r="I320" s="80">
        <f t="shared" ref="I320:I383" si="11">J320/16</f>
        <v>0.25</v>
      </c>
      <c r="J320" s="1">
        <v>4</v>
      </c>
      <c r="K320" s="1" t="str" cm="1">
        <f t="array" ref="K320">INDEX('dict-rhythm'!$A$1:$B$43,MATCH(TRUE,EXACT(J320,'dict-rhythm'!$A$1:$A$43),0),2)</f>
        <v>4</v>
      </c>
      <c r="L320" s="1" t="str">
        <f>_xlfn.IFNA(VLOOKUP(K320,'dict-rhythm'!$B$1:$C$53,2,0),K320)</f>
        <v>crotchet</v>
      </c>
      <c r="M320" s="11"/>
      <c r="N320" s="11"/>
      <c r="O320" t="str">
        <f>IF(RIGHT($O$1,1)="#",VLOOKUP(D320,'dict-pitch'!$A$1:$C$50,2,0),VLOOKUP(D320,'dict-pitch'!$A$1:$C$50,3,0))</f>
        <v>r</v>
      </c>
      <c r="P320" t="b">
        <f>OR(EXACT(E320,O320),EXACT(E320,VLOOKUP(D320,'dict-pitch'!$A$1:$D$50,3,0)),EXACT(E320,VLOOKUP(D320,'dict-pitch'!$A$1:$D$50,4,0)))</f>
        <v>1</v>
      </c>
    </row>
    <row r="321" spans="1:16" ht="15.75" x14ac:dyDescent="0.25">
      <c r="A321">
        <v>847</v>
      </c>
      <c r="B321" s="85">
        <v>2</v>
      </c>
      <c r="C321" s="1">
        <v>7</v>
      </c>
      <c r="D321" s="1">
        <v>0</v>
      </c>
      <c r="E321" s="1" t="s">
        <v>108</v>
      </c>
      <c r="F321" s="1">
        <v>0</v>
      </c>
      <c r="G321" s="1">
        <v>104</v>
      </c>
      <c r="H321" s="80">
        <f t="shared" si="10"/>
        <v>7.5</v>
      </c>
      <c r="I321" s="80">
        <f t="shared" si="11"/>
        <v>0.125</v>
      </c>
      <c r="J321" s="1">
        <v>2</v>
      </c>
      <c r="K321" s="1" t="str" cm="1">
        <f t="array" ref="K321">INDEX('dict-rhythm'!$A$1:$B$43,MATCH(TRUE,EXACT(J321,'dict-rhythm'!$A$1:$A$43),0),2)</f>
        <v>8</v>
      </c>
      <c r="L321" s="1" t="str">
        <f>_xlfn.IFNA(VLOOKUP(K321,'dict-rhythm'!$B$1:$C$53,2,0),K321)</f>
        <v>quaver note</v>
      </c>
      <c r="M321" s="11"/>
      <c r="N321" s="11"/>
      <c r="O321" t="str">
        <f>IF(RIGHT($O$1,1)="#",VLOOKUP(D321,'dict-pitch'!$A$1:$C$50,2,0),VLOOKUP(D321,'dict-pitch'!$A$1:$C$50,3,0))</f>
        <v>r</v>
      </c>
      <c r="P321" t="b">
        <f>OR(EXACT(E321,O321),EXACT(E321,VLOOKUP(D321,'dict-pitch'!$A$1:$D$50,3,0)),EXACT(E321,VLOOKUP(D321,'dict-pitch'!$A$1:$D$50,4,0)))</f>
        <v>1</v>
      </c>
    </row>
    <row r="322" spans="1:16" x14ac:dyDescent="0.25">
      <c r="A322">
        <v>847</v>
      </c>
      <c r="B322" s="85">
        <v>2</v>
      </c>
      <c r="C322" s="1">
        <v>7</v>
      </c>
      <c r="D322" s="1">
        <v>77</v>
      </c>
      <c r="E322" s="1" t="s">
        <v>142</v>
      </c>
      <c r="F322" s="1">
        <v>4</v>
      </c>
      <c r="G322" s="1">
        <v>106</v>
      </c>
      <c r="H322" s="80">
        <f t="shared" si="10"/>
        <v>7.625</v>
      </c>
      <c r="I322" s="80">
        <f t="shared" si="11"/>
        <v>0.125</v>
      </c>
      <c r="J322" s="1">
        <v>2</v>
      </c>
      <c r="K322" s="1" t="str" cm="1">
        <f t="array" ref="K322">INDEX('dict-rhythm'!$A$1:$B$43,MATCH(TRUE,EXACT(J322,'dict-rhythm'!$A$1:$A$43),0),2)</f>
        <v>8</v>
      </c>
      <c r="L322" s="1" t="str">
        <f>_xlfn.IFNA(VLOOKUP(K322,'dict-rhythm'!$B$1:$C$53,2,0),K322)</f>
        <v>quaver note</v>
      </c>
      <c r="M322" s="10" t="s">
        <v>9</v>
      </c>
      <c r="N322" s="10" t="s">
        <v>9</v>
      </c>
      <c r="O322" t="str">
        <f>IF(RIGHT($O$1,1)="#",VLOOKUP(D322,'dict-pitch'!$A$1:$C$50,2,0),VLOOKUP(D322,'dict-pitch'!$A$1:$C$50,3,0))</f>
        <v>F5</v>
      </c>
      <c r="P322" t="b">
        <f>OR(EXACT(E322,O322),EXACT(E322,VLOOKUP(D322,'dict-pitch'!$A$1:$D$50,3,0)),EXACT(E322,VLOOKUP(D322,'dict-pitch'!$A$1:$D$50,4,0)))</f>
        <v>1</v>
      </c>
    </row>
    <row r="323" spans="1:16" x14ac:dyDescent="0.25">
      <c r="A323">
        <v>847</v>
      </c>
      <c r="B323" s="85">
        <v>2</v>
      </c>
      <c r="C323" s="1">
        <v>7</v>
      </c>
      <c r="D323" s="1">
        <v>75</v>
      </c>
      <c r="E323" s="1" t="s">
        <v>159</v>
      </c>
      <c r="F323" s="1">
        <v>-2</v>
      </c>
      <c r="G323" s="1">
        <v>108</v>
      </c>
      <c r="H323" s="80">
        <f t="shared" ref="H323:H386" si="12">1+G323/16</f>
        <v>7.75</v>
      </c>
      <c r="I323" s="80">
        <f t="shared" si="11"/>
        <v>0.125</v>
      </c>
      <c r="J323" s="1">
        <v>2</v>
      </c>
      <c r="K323" s="1" t="str" cm="1">
        <f t="array" ref="K323">INDEX('dict-rhythm'!$A$1:$B$43,MATCH(TRUE,EXACT(J323,'dict-rhythm'!$A$1:$A$43),0),2)</f>
        <v>8</v>
      </c>
      <c r="L323" s="1" t="str">
        <f>_xlfn.IFNA(VLOOKUP(K323,'dict-rhythm'!$B$1:$C$53,2,0),K323)</f>
        <v>quaver note</v>
      </c>
      <c r="M323" s="10" t="s">
        <v>9</v>
      </c>
      <c r="N323" s="10" t="s">
        <v>9</v>
      </c>
      <c r="O323" t="str">
        <f>IF(RIGHT($O$1,1)="#",VLOOKUP(D323,'dict-pitch'!$A$1:$C$50,2,0),VLOOKUP(D323,'dict-pitch'!$A$1:$C$50,3,0))</f>
        <v>D#5</v>
      </c>
      <c r="P323" t="b">
        <f>OR(EXACT(E323,O323),EXACT(E323,VLOOKUP(D323,'dict-pitch'!$A$1:$D$50,3,0)),EXACT(E323,VLOOKUP(D323,'dict-pitch'!$A$1:$D$50,4,0)))</f>
        <v>1</v>
      </c>
    </row>
    <row r="324" spans="1:16" x14ac:dyDescent="0.25">
      <c r="A324">
        <v>847</v>
      </c>
      <c r="B324" s="85">
        <v>2</v>
      </c>
      <c r="C324" s="1">
        <v>7</v>
      </c>
      <c r="D324" s="1">
        <v>74</v>
      </c>
      <c r="E324" s="1" t="s">
        <v>136</v>
      </c>
      <c r="F324" s="1">
        <v>-2</v>
      </c>
      <c r="G324" s="1">
        <v>110</v>
      </c>
      <c r="H324" s="80">
        <f t="shared" si="12"/>
        <v>7.875</v>
      </c>
      <c r="I324" s="80">
        <f t="shared" si="11"/>
        <v>0.125</v>
      </c>
      <c r="J324" s="1">
        <v>2</v>
      </c>
      <c r="K324" s="1" t="str" cm="1">
        <f t="array" ref="K324">INDEX('dict-rhythm'!$A$1:$B$43,MATCH(TRUE,EXACT(J324,'dict-rhythm'!$A$1:$A$43),0),2)</f>
        <v>8</v>
      </c>
      <c r="L324" s="1" t="str">
        <f>_xlfn.IFNA(VLOOKUP(K324,'dict-rhythm'!$B$1:$C$53,2,0),K324)</f>
        <v>quaver note</v>
      </c>
      <c r="M324" s="10" t="s">
        <v>9</v>
      </c>
      <c r="N324" s="10" t="s">
        <v>9</v>
      </c>
      <c r="O324" t="str">
        <f>IF(RIGHT($O$1,1)="#",VLOOKUP(D324,'dict-pitch'!$A$1:$C$50,2,0),VLOOKUP(D324,'dict-pitch'!$A$1:$C$50,3,0))</f>
        <v>D5</v>
      </c>
      <c r="P324" t="b">
        <f>OR(EXACT(E324,O324),EXACT(E324,VLOOKUP(D324,'dict-pitch'!$A$1:$D$50,3,0)),EXACT(E324,VLOOKUP(D324,'dict-pitch'!$A$1:$D$50,4,0)))</f>
        <v>1</v>
      </c>
    </row>
    <row r="325" spans="1:16" x14ac:dyDescent="0.25">
      <c r="A325">
        <v>847</v>
      </c>
      <c r="B325" s="85">
        <v>2</v>
      </c>
      <c r="C325" s="1">
        <v>8</v>
      </c>
      <c r="D325" s="1">
        <v>0</v>
      </c>
      <c r="E325" s="1" t="s">
        <v>108</v>
      </c>
      <c r="F325" s="1">
        <v>0</v>
      </c>
      <c r="G325" s="1">
        <v>112</v>
      </c>
      <c r="H325" s="80">
        <f t="shared" si="12"/>
        <v>8</v>
      </c>
      <c r="I325" s="80">
        <f t="shared" si="11"/>
        <v>0.125</v>
      </c>
      <c r="J325" s="1">
        <v>2</v>
      </c>
      <c r="K325" s="1" t="str" cm="1">
        <f t="array" ref="K325">INDEX('dict-rhythm'!$A$1:$B$43,MATCH(TRUE,EXACT(J325,'dict-rhythm'!$A$1:$A$43),0),2)</f>
        <v>8</v>
      </c>
      <c r="L325" s="1" t="str">
        <f>_xlfn.IFNA(VLOOKUP(K325,'dict-rhythm'!$B$1:$C$53,2,0),K325)</f>
        <v>quaver note</v>
      </c>
      <c r="M325" s="10" t="s">
        <v>9</v>
      </c>
      <c r="N325" s="10" t="s">
        <v>9</v>
      </c>
      <c r="O325" t="str">
        <f>IF(RIGHT($O$1,1)="#",VLOOKUP(D325,'dict-pitch'!$A$1:$C$50,2,0),VLOOKUP(D325,'dict-pitch'!$A$1:$C$50,3,0))</f>
        <v>r</v>
      </c>
      <c r="P325" t="b">
        <f>OR(EXACT(E325,O325),EXACT(E325,VLOOKUP(D325,'dict-pitch'!$A$1:$D$50,3,0)),EXACT(E325,VLOOKUP(D325,'dict-pitch'!$A$1:$D$50,4,0)))</f>
        <v>1</v>
      </c>
    </row>
    <row r="326" spans="1:16" x14ac:dyDescent="0.25">
      <c r="A326">
        <v>847</v>
      </c>
      <c r="B326" s="85">
        <v>2</v>
      </c>
      <c r="C326" s="1">
        <v>8</v>
      </c>
      <c r="D326" s="1">
        <v>68</v>
      </c>
      <c r="E326" s="1" t="s">
        <v>157</v>
      </c>
      <c r="F326" s="1">
        <v>-4</v>
      </c>
      <c r="G326" s="1">
        <v>114</v>
      </c>
      <c r="H326" s="80">
        <f t="shared" si="12"/>
        <v>8.125</v>
      </c>
      <c r="I326" s="80">
        <f t="shared" si="11"/>
        <v>0.125</v>
      </c>
      <c r="J326" s="1">
        <v>2</v>
      </c>
      <c r="K326" s="1" t="str" cm="1">
        <f t="array" ref="K326">INDEX('dict-rhythm'!$A$1:$B$43,MATCH(TRUE,EXACT(J326,'dict-rhythm'!$A$1:$A$43),0),2)</f>
        <v>8</v>
      </c>
      <c r="L326" s="1" t="str">
        <f>_xlfn.IFNA(VLOOKUP(K326,'dict-rhythm'!$B$1:$C$53,2,0),K326)</f>
        <v>quaver note</v>
      </c>
      <c r="M326" s="10" t="s">
        <v>9</v>
      </c>
      <c r="N326" s="10" t="s">
        <v>9</v>
      </c>
      <c r="O326" t="str">
        <f>IF(RIGHT($O$1,1)="#",VLOOKUP(D326,'dict-pitch'!$A$1:$C$50,2,0),VLOOKUP(D326,'dict-pitch'!$A$1:$C$50,3,0))</f>
        <v>G#4</v>
      </c>
      <c r="P326" t="b">
        <f>OR(EXACT(E326,O326),EXACT(E326,VLOOKUP(D326,'dict-pitch'!$A$1:$D$50,3,0)),EXACT(E326,VLOOKUP(D326,'dict-pitch'!$A$1:$D$50,4,0)))</f>
        <v>1</v>
      </c>
    </row>
    <row r="327" spans="1:16" x14ac:dyDescent="0.25">
      <c r="A327">
        <v>847</v>
      </c>
      <c r="B327" s="85">
        <v>2</v>
      </c>
      <c r="C327" s="1">
        <v>8</v>
      </c>
      <c r="D327" s="1">
        <v>67</v>
      </c>
      <c r="E327" s="1" t="s">
        <v>132</v>
      </c>
      <c r="F327" s="1">
        <v>-2</v>
      </c>
      <c r="G327" s="1">
        <v>116</v>
      </c>
      <c r="H327" s="80">
        <f t="shared" si="12"/>
        <v>8.25</v>
      </c>
      <c r="I327" s="80">
        <f t="shared" si="11"/>
        <v>0.125</v>
      </c>
      <c r="J327" s="1">
        <v>2</v>
      </c>
      <c r="K327" s="1" t="str" cm="1">
        <f t="array" ref="K327">INDEX('dict-rhythm'!$A$1:$B$43,MATCH(TRUE,EXACT(J327,'dict-rhythm'!$A$1:$A$43),0),2)</f>
        <v>8</v>
      </c>
      <c r="L327" s="1" t="str">
        <f>_xlfn.IFNA(VLOOKUP(K327,'dict-rhythm'!$B$1:$C$53,2,0),K327)</f>
        <v>quaver note</v>
      </c>
      <c r="M327" s="10" t="s">
        <v>9</v>
      </c>
      <c r="N327" s="10" t="s">
        <v>9</v>
      </c>
      <c r="O327" t="str">
        <f>IF(RIGHT($O$1,1)="#",VLOOKUP(D327,'dict-pitch'!$A$1:$C$50,2,0),VLOOKUP(D327,'dict-pitch'!$A$1:$C$50,3,0))</f>
        <v>G4</v>
      </c>
      <c r="P327" t="b">
        <f>OR(EXACT(E327,O327),EXACT(E327,VLOOKUP(D327,'dict-pitch'!$A$1:$D$50,3,0)),EXACT(E327,VLOOKUP(D327,'dict-pitch'!$A$1:$D$50,4,0)))</f>
        <v>1</v>
      </c>
    </row>
    <row r="328" spans="1:16" x14ac:dyDescent="0.25">
      <c r="A328">
        <v>847</v>
      </c>
      <c r="B328" s="85">
        <v>2</v>
      </c>
      <c r="C328" s="1">
        <v>8</v>
      </c>
      <c r="D328" s="1">
        <v>65</v>
      </c>
      <c r="E328" s="1" t="s">
        <v>130</v>
      </c>
      <c r="F328" s="1">
        <v>-2</v>
      </c>
      <c r="G328" s="1">
        <v>118</v>
      </c>
      <c r="H328" s="80">
        <f t="shared" si="12"/>
        <v>8.375</v>
      </c>
      <c r="I328" s="80">
        <f t="shared" si="11"/>
        <v>0.125</v>
      </c>
      <c r="J328" s="1">
        <v>2</v>
      </c>
      <c r="K328" s="1" t="str" cm="1">
        <f t="array" ref="K328">INDEX('dict-rhythm'!$A$1:$B$43,MATCH(TRUE,EXACT(J328,'dict-rhythm'!$A$1:$A$43),0),2)</f>
        <v>8</v>
      </c>
      <c r="L328" s="1" t="str">
        <f>_xlfn.IFNA(VLOOKUP(K328,'dict-rhythm'!$B$1:$C$53,2,0),K328)</f>
        <v>quaver note</v>
      </c>
      <c r="M328" s="10" t="s">
        <v>9</v>
      </c>
      <c r="N328" s="10" t="s">
        <v>9</v>
      </c>
      <c r="O328" t="str">
        <f>IF(RIGHT($O$1,1)="#",VLOOKUP(D328,'dict-pitch'!$A$1:$C$50,2,0),VLOOKUP(D328,'dict-pitch'!$A$1:$C$50,3,0))</f>
        <v>F4</v>
      </c>
      <c r="P328" t="b">
        <f>OR(EXACT(E328,O328),EXACT(E328,VLOOKUP(D328,'dict-pitch'!$A$1:$D$50,3,0)),EXACT(E328,VLOOKUP(D328,'dict-pitch'!$A$1:$D$50,4,0)))</f>
        <v>1</v>
      </c>
    </row>
    <row r="329" spans="1:16" x14ac:dyDescent="0.25">
      <c r="A329">
        <v>847</v>
      </c>
      <c r="B329" s="85">
        <v>2</v>
      </c>
      <c r="C329" s="1">
        <v>8</v>
      </c>
      <c r="D329" s="1">
        <v>67</v>
      </c>
      <c r="E329" s="1" t="s">
        <v>132</v>
      </c>
      <c r="F329" s="1">
        <v>2</v>
      </c>
      <c r="G329" s="1">
        <v>120</v>
      </c>
      <c r="H329" s="80">
        <f t="shared" si="12"/>
        <v>8.5</v>
      </c>
      <c r="I329" s="80">
        <f t="shared" si="11"/>
        <v>0.125</v>
      </c>
      <c r="J329" s="1">
        <v>2</v>
      </c>
      <c r="K329" s="1" t="str" cm="1">
        <f t="array" ref="K329">INDEX('dict-rhythm'!$A$1:$B$43,MATCH(TRUE,EXACT(J329,'dict-rhythm'!$A$1:$A$43),0),2)</f>
        <v>8</v>
      </c>
      <c r="L329" s="1" t="str">
        <f>_xlfn.IFNA(VLOOKUP(K329,'dict-rhythm'!$B$1:$C$53,2,0),K329)</f>
        <v>quaver note</v>
      </c>
      <c r="M329" s="10" t="s">
        <v>9</v>
      </c>
      <c r="N329" s="10" t="s">
        <v>9</v>
      </c>
      <c r="O329" t="str">
        <f>IF(RIGHT($O$1,1)="#",VLOOKUP(D329,'dict-pitch'!$A$1:$C$50,2,0),VLOOKUP(D329,'dict-pitch'!$A$1:$C$50,3,0))</f>
        <v>G4</v>
      </c>
      <c r="P329" t="b">
        <f>OR(EXACT(E329,O329),EXACT(E329,VLOOKUP(D329,'dict-pitch'!$A$1:$D$50,3,0)),EXACT(E329,VLOOKUP(D329,'dict-pitch'!$A$1:$D$50,4,0)))</f>
        <v>1</v>
      </c>
    </row>
    <row r="330" spans="1:16" x14ac:dyDescent="0.25">
      <c r="A330">
        <v>847</v>
      </c>
      <c r="B330" s="85">
        <v>2</v>
      </c>
      <c r="C330" s="1">
        <v>8</v>
      </c>
      <c r="D330" s="1">
        <v>65</v>
      </c>
      <c r="E330" s="1" t="s">
        <v>130</v>
      </c>
      <c r="F330" s="1">
        <v>-2</v>
      </c>
      <c r="G330" s="1">
        <v>122</v>
      </c>
      <c r="H330" s="80">
        <f t="shared" si="12"/>
        <v>8.625</v>
      </c>
      <c r="I330" s="80">
        <f t="shared" si="11"/>
        <v>6.25E-2</v>
      </c>
      <c r="J330" s="1">
        <v>1</v>
      </c>
      <c r="K330" s="1" t="str" cm="1">
        <f t="array" ref="K330">INDEX('dict-rhythm'!$A$1:$B$43,MATCH(TRUE,EXACT(J330,'dict-rhythm'!$A$1:$A$43),0),2)</f>
        <v>16</v>
      </c>
      <c r="L330" s="1" t="str">
        <f>_xlfn.IFNA(VLOOKUP(K330,'dict-rhythm'!$B$1:$C$53,2,0),K330)</f>
        <v>semiquaver</v>
      </c>
      <c r="M330" s="10" t="s">
        <v>9</v>
      </c>
      <c r="N330" s="10" t="s">
        <v>9</v>
      </c>
      <c r="O330" t="str">
        <f>IF(RIGHT($O$1,1)="#",VLOOKUP(D330,'dict-pitch'!$A$1:$C$50,2,0),VLOOKUP(D330,'dict-pitch'!$A$1:$C$50,3,0))</f>
        <v>F4</v>
      </c>
      <c r="P330" t="b">
        <f>OR(EXACT(E330,O330),EXACT(E330,VLOOKUP(D330,'dict-pitch'!$A$1:$D$50,3,0)),EXACT(E330,VLOOKUP(D330,'dict-pitch'!$A$1:$D$50,4,0)))</f>
        <v>1</v>
      </c>
    </row>
    <row r="331" spans="1:16" x14ac:dyDescent="0.25">
      <c r="A331">
        <v>847</v>
      </c>
      <c r="B331" s="85">
        <v>2</v>
      </c>
      <c r="C331" s="1">
        <v>8</v>
      </c>
      <c r="D331" s="1">
        <v>63</v>
      </c>
      <c r="E331" s="1" t="s">
        <v>158</v>
      </c>
      <c r="F331" s="1">
        <v>-2</v>
      </c>
      <c r="G331" s="1">
        <v>123</v>
      </c>
      <c r="H331" s="80">
        <f t="shared" si="12"/>
        <v>8.6875</v>
      </c>
      <c r="I331" s="80">
        <f t="shared" si="11"/>
        <v>6.25E-2</v>
      </c>
      <c r="J331" s="1">
        <v>1</v>
      </c>
      <c r="K331" s="1" t="str" cm="1">
        <f t="array" ref="K331">INDEX('dict-rhythm'!$A$1:$B$43,MATCH(TRUE,EXACT(J331,'dict-rhythm'!$A$1:$A$43),0),2)</f>
        <v>16</v>
      </c>
      <c r="L331" s="1" t="str">
        <f>_xlfn.IFNA(VLOOKUP(K331,'dict-rhythm'!$B$1:$C$53,2,0),K331)</f>
        <v>semiquaver</v>
      </c>
      <c r="M331" s="10" t="s">
        <v>9</v>
      </c>
      <c r="N331" s="10" t="s">
        <v>9</v>
      </c>
      <c r="O331" t="str">
        <f>IF(RIGHT($O$1,1)="#",VLOOKUP(D331,'dict-pitch'!$A$1:$C$50,2,0),VLOOKUP(D331,'dict-pitch'!$A$1:$C$50,3,0))</f>
        <v>D#4</v>
      </c>
      <c r="P331" t="b">
        <f>OR(EXACT(E331,O331),EXACT(E331,VLOOKUP(D331,'dict-pitch'!$A$1:$D$50,3,0)),EXACT(E331,VLOOKUP(D331,'dict-pitch'!$A$1:$D$50,4,0)))</f>
        <v>1</v>
      </c>
    </row>
    <row r="332" spans="1:16" x14ac:dyDescent="0.25">
      <c r="A332">
        <v>847</v>
      </c>
      <c r="B332" s="85">
        <v>2</v>
      </c>
      <c r="C332" s="1">
        <v>8</v>
      </c>
      <c r="D332" s="1">
        <v>65</v>
      </c>
      <c r="E332" s="1" t="s">
        <v>130</v>
      </c>
      <c r="F332" s="1">
        <v>2</v>
      </c>
      <c r="G332" s="1">
        <v>124</v>
      </c>
      <c r="H332" s="80">
        <f t="shared" si="12"/>
        <v>8.75</v>
      </c>
      <c r="I332" s="80">
        <f t="shared" si="11"/>
        <v>0.125</v>
      </c>
      <c r="J332" s="1">
        <v>2</v>
      </c>
      <c r="K332" s="1" t="str" cm="1">
        <f t="array" ref="K332">INDEX('dict-rhythm'!$A$1:$B$43,MATCH(TRUE,EXACT(J332,'dict-rhythm'!$A$1:$A$43),0),2)</f>
        <v>8</v>
      </c>
      <c r="L332" s="1" t="str">
        <f>_xlfn.IFNA(VLOOKUP(K332,'dict-rhythm'!$B$1:$C$53,2,0),K332)</f>
        <v>quaver note</v>
      </c>
      <c r="M332" s="10" t="s">
        <v>9</v>
      </c>
      <c r="N332" s="10" t="s">
        <v>9</v>
      </c>
      <c r="O332" t="str">
        <f>IF(RIGHT($O$1,1)="#",VLOOKUP(D332,'dict-pitch'!$A$1:$C$50,2,0),VLOOKUP(D332,'dict-pitch'!$A$1:$C$50,3,0))</f>
        <v>F4</v>
      </c>
      <c r="P332" t="b">
        <f>OR(EXACT(E332,O332),EXACT(E332,VLOOKUP(D332,'dict-pitch'!$A$1:$D$50,3,0)),EXACT(E332,VLOOKUP(D332,'dict-pitch'!$A$1:$D$50,4,0)))</f>
        <v>1</v>
      </c>
    </row>
    <row r="333" spans="1:16" x14ac:dyDescent="0.25">
      <c r="A333">
        <v>847</v>
      </c>
      <c r="B333" s="85">
        <v>2</v>
      </c>
      <c r="C333" s="1">
        <v>8</v>
      </c>
      <c r="D333" s="1">
        <v>62</v>
      </c>
      <c r="E333" s="1" t="s">
        <v>122</v>
      </c>
      <c r="F333" s="1">
        <v>-3</v>
      </c>
      <c r="G333" s="1">
        <v>126</v>
      </c>
      <c r="H333" s="80">
        <f t="shared" si="12"/>
        <v>8.875</v>
      </c>
      <c r="I333" s="80">
        <f t="shared" si="11"/>
        <v>0.125</v>
      </c>
      <c r="J333" s="1">
        <v>2</v>
      </c>
      <c r="K333" s="1" t="str" cm="1">
        <f t="array" ref="K333">INDEX('dict-rhythm'!$A$1:$B$43,MATCH(TRUE,EXACT(J333,'dict-rhythm'!$A$1:$A$43),0),2)</f>
        <v>8</v>
      </c>
      <c r="L333" s="1" t="str">
        <f>_xlfn.IFNA(VLOOKUP(K333,'dict-rhythm'!$B$1:$C$53,2,0),K333)</f>
        <v>quaver note</v>
      </c>
      <c r="M333" s="10" t="s">
        <v>9</v>
      </c>
      <c r="N333" s="10" t="s">
        <v>9</v>
      </c>
      <c r="O333" t="str">
        <f>IF(RIGHT($O$1,1)="#",VLOOKUP(D333,'dict-pitch'!$A$1:$C$50,2,0),VLOOKUP(D333,'dict-pitch'!$A$1:$C$50,3,0))</f>
        <v>D4</v>
      </c>
      <c r="P333" t="b">
        <f>OR(EXACT(E333,O333),EXACT(E333,VLOOKUP(D333,'dict-pitch'!$A$1:$D$50,3,0)),EXACT(E333,VLOOKUP(D333,'dict-pitch'!$A$1:$D$50,4,0)))</f>
        <v>1</v>
      </c>
    </row>
    <row r="334" spans="1:16" x14ac:dyDescent="0.25">
      <c r="A334">
        <v>847</v>
      </c>
      <c r="B334" s="85">
        <v>2</v>
      </c>
      <c r="C334" s="1">
        <v>9</v>
      </c>
      <c r="D334" s="1">
        <v>67</v>
      </c>
      <c r="E334" s="1" t="s">
        <v>132</v>
      </c>
      <c r="F334" s="1">
        <v>4</v>
      </c>
      <c r="G334" s="1">
        <v>128</v>
      </c>
      <c r="H334" s="80">
        <f t="shared" si="12"/>
        <v>9</v>
      </c>
      <c r="I334" s="80">
        <f t="shared" si="11"/>
        <v>0.25</v>
      </c>
      <c r="J334" s="1">
        <v>4</v>
      </c>
      <c r="K334" s="1" t="str" cm="1">
        <f t="array" ref="K334">INDEX('dict-rhythm'!$A$1:$B$43,MATCH(TRUE,EXACT(J334,'dict-rhythm'!$A$1:$A$43),0),2)</f>
        <v>4</v>
      </c>
      <c r="L334" s="1" t="str">
        <f>_xlfn.IFNA(VLOOKUP(K334,'dict-rhythm'!$B$1:$C$53,2,0),K334)</f>
        <v>crotchet</v>
      </c>
      <c r="M334" s="10" t="s">
        <v>9</v>
      </c>
      <c r="N334" s="10" t="s">
        <v>9</v>
      </c>
      <c r="O334" t="str">
        <f>IF(RIGHT($O$1,1)="#",VLOOKUP(D334,'dict-pitch'!$A$1:$C$50,2,0),VLOOKUP(D334,'dict-pitch'!$A$1:$C$50,3,0))</f>
        <v>G4</v>
      </c>
      <c r="P334" t="b">
        <f>OR(EXACT(E334,O334),EXACT(E334,VLOOKUP(D334,'dict-pitch'!$A$1:$D$50,3,0)),EXACT(E334,VLOOKUP(D334,'dict-pitch'!$A$1:$D$50,4,0)))</f>
        <v>1</v>
      </c>
    </row>
    <row r="335" spans="1:16" ht="15.75" x14ac:dyDescent="0.25">
      <c r="A335">
        <v>847</v>
      </c>
      <c r="B335" s="85">
        <v>2</v>
      </c>
      <c r="C335" s="1">
        <v>9</v>
      </c>
      <c r="D335" s="1">
        <v>0</v>
      </c>
      <c r="E335" s="1" t="s">
        <v>108</v>
      </c>
      <c r="F335" s="1">
        <v>0</v>
      </c>
      <c r="G335" s="1">
        <v>132</v>
      </c>
      <c r="H335" s="80">
        <f t="shared" si="12"/>
        <v>9.25</v>
      </c>
      <c r="I335" s="80">
        <f t="shared" si="11"/>
        <v>0.125</v>
      </c>
      <c r="J335" s="1">
        <v>2</v>
      </c>
      <c r="K335" s="1" t="str" cm="1">
        <f t="array" ref="K335">INDEX('dict-rhythm'!$A$1:$B$43,MATCH(TRUE,EXACT(J335,'dict-rhythm'!$A$1:$A$43),0),2)</f>
        <v>8</v>
      </c>
      <c r="L335" s="1" t="str">
        <f>_xlfn.IFNA(VLOOKUP(K335,'dict-rhythm'!$B$1:$C$53,2,0),K335)</f>
        <v>quaver note</v>
      </c>
      <c r="M335" s="11"/>
      <c r="N335" s="11"/>
      <c r="O335" t="str">
        <f>IF(RIGHT($O$1,1)="#",VLOOKUP(D335,'dict-pitch'!$A$1:$C$50,2,0),VLOOKUP(D335,'dict-pitch'!$A$1:$C$50,3,0))</f>
        <v>r</v>
      </c>
      <c r="P335" t="b">
        <f>OR(EXACT(E335,O335),EXACT(E335,VLOOKUP(D335,'dict-pitch'!$A$1:$D$50,3,0)),EXACT(E335,VLOOKUP(D335,'dict-pitch'!$A$1:$D$50,4,0)))</f>
        <v>1</v>
      </c>
    </row>
    <row r="336" spans="1:16" ht="15.75" x14ac:dyDescent="0.25">
      <c r="A336">
        <v>847</v>
      </c>
      <c r="B336" s="85">
        <v>2</v>
      </c>
      <c r="C336" s="1">
        <v>9</v>
      </c>
      <c r="D336" s="1">
        <v>71</v>
      </c>
      <c r="E336" s="1" t="s">
        <v>134</v>
      </c>
      <c r="F336" s="1">
        <v>3</v>
      </c>
      <c r="G336" s="1">
        <v>134</v>
      </c>
      <c r="H336" s="80">
        <f t="shared" si="12"/>
        <v>9.375</v>
      </c>
      <c r="I336" s="80">
        <f t="shared" si="11"/>
        <v>0.125</v>
      </c>
      <c r="J336" s="1">
        <v>2</v>
      </c>
      <c r="K336" s="1" t="str" cm="1">
        <f t="array" ref="K336">INDEX('dict-rhythm'!$A$1:$B$43,MATCH(TRUE,EXACT(J336,'dict-rhythm'!$A$1:$A$43),0),2)</f>
        <v>8</v>
      </c>
      <c r="L336" s="1" t="str">
        <f>_xlfn.IFNA(VLOOKUP(K336,'dict-rhythm'!$B$1:$C$53,2,0),K336)</f>
        <v>quaver note</v>
      </c>
      <c r="M336" s="11"/>
      <c r="N336" s="11"/>
      <c r="O336" t="str">
        <f>IF(RIGHT($O$1,1)="#",VLOOKUP(D336,'dict-pitch'!$A$1:$C$50,2,0),VLOOKUP(D336,'dict-pitch'!$A$1:$C$50,3,0))</f>
        <v>B4</v>
      </c>
      <c r="P336" t="b">
        <f>OR(EXACT(E336,O336),EXACT(E336,VLOOKUP(D336,'dict-pitch'!$A$1:$D$50,3,0)),EXACT(E336,VLOOKUP(D336,'dict-pitch'!$A$1:$D$50,4,0)))</f>
        <v>1</v>
      </c>
    </row>
    <row r="337" spans="1:16" ht="15.75" x14ac:dyDescent="0.25">
      <c r="A337">
        <v>847</v>
      </c>
      <c r="B337" s="85">
        <v>2</v>
      </c>
      <c r="C337" s="1">
        <v>9</v>
      </c>
      <c r="D337" s="1">
        <v>72</v>
      </c>
      <c r="E337" s="1" t="s">
        <v>135</v>
      </c>
      <c r="F337" s="1">
        <v>2</v>
      </c>
      <c r="G337" s="1">
        <v>136</v>
      </c>
      <c r="H337" s="80">
        <f t="shared" si="12"/>
        <v>9.5</v>
      </c>
      <c r="I337" s="80">
        <f t="shared" si="11"/>
        <v>0.125</v>
      </c>
      <c r="J337" s="1">
        <v>2</v>
      </c>
      <c r="K337" s="1" t="str" cm="1">
        <f t="array" ref="K337">INDEX('dict-rhythm'!$A$1:$B$43,MATCH(TRUE,EXACT(J337,'dict-rhythm'!$A$1:$A$43),0),2)</f>
        <v>8</v>
      </c>
      <c r="L337" s="1" t="str">
        <f>_xlfn.IFNA(VLOOKUP(K337,'dict-rhythm'!$B$1:$C$53,2,0),K337)</f>
        <v>quaver note</v>
      </c>
      <c r="M337" s="11"/>
      <c r="N337" s="11"/>
      <c r="O337" t="str">
        <f>IF(RIGHT($O$1,1)="#",VLOOKUP(D337,'dict-pitch'!$A$1:$C$50,2,0),VLOOKUP(D337,'dict-pitch'!$A$1:$C$50,3,0))</f>
        <v>C5</v>
      </c>
      <c r="P337" t="b">
        <f>OR(EXACT(E337,O337),EXACT(E337,VLOOKUP(D337,'dict-pitch'!$A$1:$D$50,3,0)),EXACT(E337,VLOOKUP(D337,'dict-pitch'!$A$1:$D$50,4,0)))</f>
        <v>1</v>
      </c>
    </row>
    <row r="338" spans="1:16" ht="15.75" x14ac:dyDescent="0.25">
      <c r="A338">
        <v>847</v>
      </c>
      <c r="B338" s="85">
        <v>2</v>
      </c>
      <c r="C338" s="1">
        <v>9</v>
      </c>
      <c r="D338" s="1">
        <v>72</v>
      </c>
      <c r="E338" s="1" t="s">
        <v>135</v>
      </c>
      <c r="F338" s="1">
        <v>1</v>
      </c>
      <c r="G338" s="1">
        <v>138</v>
      </c>
      <c r="H338" s="80">
        <f t="shared" si="12"/>
        <v>9.625</v>
      </c>
      <c r="I338" s="80">
        <f t="shared" si="11"/>
        <v>6.25E-2</v>
      </c>
      <c r="J338" s="1">
        <v>1</v>
      </c>
      <c r="K338" s="1" t="str" cm="1">
        <f t="array" ref="K338">INDEX('dict-rhythm'!$A$1:$B$43,MATCH(TRUE,EXACT(J338,'dict-rhythm'!$A$1:$A$43),0),2)</f>
        <v>16</v>
      </c>
      <c r="L338" s="1" t="str">
        <f>_xlfn.IFNA(VLOOKUP(K338,'dict-rhythm'!$B$1:$C$53,2,0),K338)</f>
        <v>semiquaver</v>
      </c>
      <c r="M338" s="11"/>
      <c r="N338" s="11"/>
      <c r="O338" t="str">
        <f>IF(RIGHT($O$1,1)="#",VLOOKUP(D338,'dict-pitch'!$A$1:$C$50,2,0),VLOOKUP(D338,'dict-pitch'!$A$1:$C$50,3,0))</f>
        <v>C5</v>
      </c>
      <c r="P338" t="b">
        <f>OR(EXACT(E338,O338),EXACT(E338,VLOOKUP(D338,'dict-pitch'!$A$1:$D$50,3,0)),EXACT(E338,VLOOKUP(D338,'dict-pitch'!$A$1:$D$50,4,0)))</f>
        <v>1</v>
      </c>
    </row>
    <row r="339" spans="1:16" ht="15.75" x14ac:dyDescent="0.25">
      <c r="A339">
        <v>847</v>
      </c>
      <c r="B339" s="85">
        <v>2</v>
      </c>
      <c r="C339" s="1">
        <v>9</v>
      </c>
      <c r="D339" s="1">
        <v>71</v>
      </c>
      <c r="E339" s="1" t="s">
        <v>134</v>
      </c>
      <c r="F339" s="1">
        <v>-2</v>
      </c>
      <c r="G339" s="1">
        <v>139</v>
      </c>
      <c r="H339" s="80">
        <f t="shared" si="12"/>
        <v>9.6875</v>
      </c>
      <c r="I339" s="80">
        <f t="shared" si="11"/>
        <v>6.25E-2</v>
      </c>
      <c r="J339" s="1">
        <v>1</v>
      </c>
      <c r="K339" s="1" t="str" cm="1">
        <f t="array" ref="K339">INDEX('dict-rhythm'!$A$1:$B$43,MATCH(TRUE,EXACT(J339,'dict-rhythm'!$A$1:$A$43),0),2)</f>
        <v>16</v>
      </c>
      <c r="L339" s="1" t="str">
        <f>_xlfn.IFNA(VLOOKUP(K339,'dict-rhythm'!$B$1:$C$53,2,0),K339)</f>
        <v>semiquaver</v>
      </c>
      <c r="M339" s="11"/>
      <c r="N339" s="11"/>
      <c r="O339" t="str">
        <f>IF(RIGHT($O$1,1)="#",VLOOKUP(D339,'dict-pitch'!$A$1:$C$50,2,0),VLOOKUP(D339,'dict-pitch'!$A$1:$C$50,3,0))</f>
        <v>B4</v>
      </c>
      <c r="P339" t="b">
        <f>OR(EXACT(E339,O339),EXACT(E339,VLOOKUP(D339,'dict-pitch'!$A$1:$D$50,3,0)),EXACT(E339,VLOOKUP(D339,'dict-pitch'!$A$1:$D$50,4,0)))</f>
        <v>1</v>
      </c>
    </row>
    <row r="340" spans="1:16" ht="15.75" x14ac:dyDescent="0.25">
      <c r="A340">
        <v>847</v>
      </c>
      <c r="B340" s="85">
        <v>2</v>
      </c>
      <c r="C340" s="1">
        <v>9</v>
      </c>
      <c r="D340" s="1">
        <v>72</v>
      </c>
      <c r="E340" s="1" t="s">
        <v>135</v>
      </c>
      <c r="F340" s="1">
        <v>2</v>
      </c>
      <c r="G340" s="1">
        <v>140</v>
      </c>
      <c r="H340" s="80">
        <f t="shared" si="12"/>
        <v>9.75</v>
      </c>
      <c r="I340" s="80">
        <f t="shared" si="11"/>
        <v>0.125</v>
      </c>
      <c r="J340" s="1">
        <v>2</v>
      </c>
      <c r="K340" s="1" t="str" cm="1">
        <f t="array" ref="K340">INDEX('dict-rhythm'!$A$1:$B$43,MATCH(TRUE,EXACT(J340,'dict-rhythm'!$A$1:$A$43),0),2)</f>
        <v>8</v>
      </c>
      <c r="L340" s="1" t="str">
        <f>_xlfn.IFNA(VLOOKUP(K340,'dict-rhythm'!$B$1:$C$53,2,0),K340)</f>
        <v>quaver note</v>
      </c>
      <c r="M340" s="11"/>
      <c r="N340" s="11"/>
      <c r="O340" t="str">
        <f>IF(RIGHT($O$1,1)="#",VLOOKUP(D340,'dict-pitch'!$A$1:$C$50,2,0),VLOOKUP(D340,'dict-pitch'!$A$1:$C$50,3,0))</f>
        <v>C5</v>
      </c>
      <c r="P340" t="b">
        <f>OR(EXACT(E340,O340),EXACT(E340,VLOOKUP(D340,'dict-pitch'!$A$1:$D$50,3,0)),EXACT(E340,VLOOKUP(D340,'dict-pitch'!$A$1:$D$50,4,0)))</f>
        <v>1</v>
      </c>
    </row>
    <row r="341" spans="1:16" ht="15.75" x14ac:dyDescent="0.25">
      <c r="A341">
        <v>847</v>
      </c>
      <c r="B341" s="85">
        <v>2</v>
      </c>
      <c r="C341" s="1">
        <v>9</v>
      </c>
      <c r="D341" s="1">
        <v>67</v>
      </c>
      <c r="E341" s="1" t="s">
        <v>132</v>
      </c>
      <c r="F341" s="1">
        <v>-4</v>
      </c>
      <c r="G341" s="1">
        <v>142</v>
      </c>
      <c r="H341" s="80">
        <f t="shared" si="12"/>
        <v>9.875</v>
      </c>
      <c r="I341" s="80">
        <f t="shared" si="11"/>
        <v>0.125</v>
      </c>
      <c r="J341" s="1">
        <v>2</v>
      </c>
      <c r="K341" s="1" t="str" cm="1">
        <f t="array" ref="K341">INDEX('dict-rhythm'!$A$1:$B$43,MATCH(TRUE,EXACT(J341,'dict-rhythm'!$A$1:$A$43),0),2)</f>
        <v>8</v>
      </c>
      <c r="L341" s="1" t="str">
        <f>_xlfn.IFNA(VLOOKUP(K341,'dict-rhythm'!$B$1:$C$53,2,0),K341)</f>
        <v>quaver note</v>
      </c>
      <c r="M341" s="14"/>
      <c r="N341" s="14"/>
      <c r="O341" t="str">
        <f>IF(RIGHT($O$1,1)="#",VLOOKUP(D341,'dict-pitch'!$A$1:$C$50,2,0),VLOOKUP(D341,'dict-pitch'!$A$1:$C$50,3,0))</f>
        <v>G4</v>
      </c>
      <c r="P341" t="b">
        <f>OR(EXACT(E341,O341),EXACT(E341,VLOOKUP(D341,'dict-pitch'!$A$1:$D$50,3,0)),EXACT(E341,VLOOKUP(D341,'dict-pitch'!$A$1:$D$50,4,0)))</f>
        <v>1</v>
      </c>
    </row>
    <row r="342" spans="1:16" ht="15.75" x14ac:dyDescent="0.25">
      <c r="A342">
        <v>847</v>
      </c>
      <c r="B342" s="85">
        <v>2</v>
      </c>
      <c r="C342" s="1">
        <v>10</v>
      </c>
      <c r="D342" s="1">
        <v>68</v>
      </c>
      <c r="E342" s="1" t="s">
        <v>157</v>
      </c>
      <c r="F342" s="1">
        <v>2</v>
      </c>
      <c r="G342" s="1">
        <v>144</v>
      </c>
      <c r="H342" s="80">
        <f t="shared" si="12"/>
        <v>10</v>
      </c>
      <c r="I342" s="80">
        <f t="shared" si="11"/>
        <v>0.25</v>
      </c>
      <c r="J342" s="1">
        <v>4</v>
      </c>
      <c r="K342" s="1" t="str" cm="1">
        <f t="array" ref="K342">INDEX('dict-rhythm'!$A$1:$B$43,MATCH(TRUE,EXACT(J342,'dict-rhythm'!$A$1:$A$43),0),2)</f>
        <v>4</v>
      </c>
      <c r="L342" s="1" t="str">
        <f>_xlfn.IFNA(VLOOKUP(K342,'dict-rhythm'!$B$1:$C$53,2,0),K342)</f>
        <v>crotchet</v>
      </c>
      <c r="M342" s="13"/>
      <c r="N342" s="13"/>
      <c r="O342" t="str">
        <f>IF(RIGHT($O$1,1)="#",VLOOKUP(D342,'dict-pitch'!$A$1:$C$50,2,0),VLOOKUP(D342,'dict-pitch'!$A$1:$C$50,3,0))</f>
        <v>G#4</v>
      </c>
      <c r="P342" t="b">
        <f>OR(EXACT(E342,O342),EXACT(E342,VLOOKUP(D342,'dict-pitch'!$A$1:$D$50,3,0)),EXACT(E342,VLOOKUP(D342,'dict-pitch'!$A$1:$D$50,4,0)))</f>
        <v>1</v>
      </c>
    </row>
    <row r="343" spans="1:16" ht="15.75" x14ac:dyDescent="0.25">
      <c r="A343">
        <v>847</v>
      </c>
      <c r="B343" s="85">
        <v>2</v>
      </c>
      <c r="C343" s="1">
        <v>10</v>
      </c>
      <c r="D343" s="1">
        <v>0</v>
      </c>
      <c r="E343" s="1" t="s">
        <v>108</v>
      </c>
      <c r="F343" s="1">
        <v>0</v>
      </c>
      <c r="G343" s="1">
        <v>148</v>
      </c>
      <c r="H343" s="80">
        <f t="shared" si="12"/>
        <v>10.25</v>
      </c>
      <c r="I343" s="80">
        <f t="shared" si="11"/>
        <v>0.125</v>
      </c>
      <c r="J343" s="1">
        <v>2</v>
      </c>
      <c r="K343" s="1" t="str" cm="1">
        <f t="array" ref="K343">INDEX('dict-rhythm'!$A$1:$B$43,MATCH(TRUE,EXACT(J343,'dict-rhythm'!$A$1:$A$43),0),2)</f>
        <v>8</v>
      </c>
      <c r="L343" s="1" t="str">
        <f>_xlfn.IFNA(VLOOKUP(K343,'dict-rhythm'!$B$1:$C$53,2,0),K343)</f>
        <v>quaver note</v>
      </c>
      <c r="M343" s="11"/>
      <c r="N343" s="11"/>
      <c r="O343" t="str">
        <f>IF(RIGHT($O$1,1)="#",VLOOKUP(D343,'dict-pitch'!$A$1:$C$50,2,0),VLOOKUP(D343,'dict-pitch'!$A$1:$C$50,3,0))</f>
        <v>r</v>
      </c>
      <c r="P343" t="b">
        <f>OR(EXACT(E343,O343),EXACT(E343,VLOOKUP(D343,'dict-pitch'!$A$1:$D$50,3,0)),EXACT(E343,VLOOKUP(D343,'dict-pitch'!$A$1:$D$50,4,0)))</f>
        <v>1</v>
      </c>
    </row>
    <row r="344" spans="1:16" ht="15.75" x14ac:dyDescent="0.25">
      <c r="A344">
        <v>847</v>
      </c>
      <c r="B344" s="85">
        <v>2</v>
      </c>
      <c r="C344" s="1">
        <v>10</v>
      </c>
      <c r="D344" s="1">
        <v>69</v>
      </c>
      <c r="E344" s="1" t="s">
        <v>133</v>
      </c>
      <c r="F344" s="1">
        <v>1</v>
      </c>
      <c r="G344" s="1">
        <v>150</v>
      </c>
      <c r="H344" s="80">
        <f t="shared" si="12"/>
        <v>10.375</v>
      </c>
      <c r="I344" s="80">
        <f t="shared" si="11"/>
        <v>0.125</v>
      </c>
      <c r="J344" s="1">
        <v>2</v>
      </c>
      <c r="K344" s="1" t="str" cm="1">
        <f t="array" ref="K344">INDEX('dict-rhythm'!$A$1:$B$43,MATCH(TRUE,EXACT(J344,'dict-rhythm'!$A$1:$A$43),0),2)</f>
        <v>8</v>
      </c>
      <c r="L344" s="1" t="str">
        <f>_xlfn.IFNA(VLOOKUP(K344,'dict-rhythm'!$B$1:$C$53,2,0),K344)</f>
        <v>quaver note</v>
      </c>
      <c r="M344" s="11"/>
      <c r="N344" s="11"/>
      <c r="O344" t="str">
        <f>IF(RIGHT($O$1,1)="#",VLOOKUP(D344,'dict-pitch'!$A$1:$C$50,2,0),VLOOKUP(D344,'dict-pitch'!$A$1:$C$50,3,0))</f>
        <v>A4</v>
      </c>
      <c r="P344" t="b">
        <f>OR(EXACT(E344,O344),EXACT(E344,VLOOKUP(D344,'dict-pitch'!$A$1:$D$50,3,0)),EXACT(E344,VLOOKUP(D344,'dict-pitch'!$A$1:$D$50,4,0)))</f>
        <v>1</v>
      </c>
    </row>
    <row r="345" spans="1:16" ht="15.75" x14ac:dyDescent="0.25">
      <c r="A345">
        <v>847</v>
      </c>
      <c r="B345" s="85">
        <v>2</v>
      </c>
      <c r="C345" s="1">
        <v>10</v>
      </c>
      <c r="D345" s="1">
        <v>70</v>
      </c>
      <c r="E345" s="1" t="s">
        <v>141</v>
      </c>
      <c r="F345" s="1">
        <v>2</v>
      </c>
      <c r="G345" s="1">
        <v>152</v>
      </c>
      <c r="H345" s="80">
        <f t="shared" si="12"/>
        <v>10.5</v>
      </c>
      <c r="I345" s="80">
        <f t="shared" si="11"/>
        <v>0.125</v>
      </c>
      <c r="J345" s="1">
        <v>2</v>
      </c>
      <c r="K345" s="1" t="str" cm="1">
        <f t="array" ref="K345">INDEX('dict-rhythm'!$A$1:$B$43,MATCH(TRUE,EXACT(J345,'dict-rhythm'!$A$1:$A$43),0),2)</f>
        <v>8</v>
      </c>
      <c r="L345" s="1" t="str">
        <f>_xlfn.IFNA(VLOOKUP(K345,'dict-rhythm'!$B$1:$C$53,2,0),K345)</f>
        <v>quaver note</v>
      </c>
      <c r="M345" s="11"/>
      <c r="N345" s="11"/>
      <c r="O345" t="str">
        <f>IF(RIGHT($O$1,1)="#",VLOOKUP(D345,'dict-pitch'!$A$1:$C$50,2,0),VLOOKUP(D345,'dict-pitch'!$A$1:$C$50,3,0))</f>
        <v>A#4</v>
      </c>
      <c r="P345" t="b">
        <f>OR(EXACT(E345,O345),EXACT(E345,VLOOKUP(D345,'dict-pitch'!$A$1:$D$50,3,0)),EXACT(E345,VLOOKUP(D345,'dict-pitch'!$A$1:$D$50,4,0)))</f>
        <v>1</v>
      </c>
    </row>
    <row r="346" spans="1:16" ht="15.75" x14ac:dyDescent="0.25">
      <c r="A346">
        <v>847</v>
      </c>
      <c r="B346" s="85">
        <v>2</v>
      </c>
      <c r="C346" s="1">
        <v>10</v>
      </c>
      <c r="D346" s="1">
        <v>70</v>
      </c>
      <c r="E346" s="1" t="s">
        <v>141</v>
      </c>
      <c r="F346" s="1">
        <v>1</v>
      </c>
      <c r="G346" s="1">
        <v>154</v>
      </c>
      <c r="H346" s="80">
        <f t="shared" si="12"/>
        <v>10.625</v>
      </c>
      <c r="I346" s="80">
        <f t="shared" si="11"/>
        <v>6.25E-2</v>
      </c>
      <c r="J346" s="1">
        <v>1</v>
      </c>
      <c r="K346" s="1" t="str" cm="1">
        <f t="array" ref="K346">INDEX('dict-rhythm'!$A$1:$B$43,MATCH(TRUE,EXACT(J346,'dict-rhythm'!$A$1:$A$43),0),2)</f>
        <v>16</v>
      </c>
      <c r="L346" s="1" t="str">
        <f>_xlfn.IFNA(VLOOKUP(K346,'dict-rhythm'!$B$1:$C$53,2,0),K346)</f>
        <v>semiquaver</v>
      </c>
      <c r="M346" s="11"/>
      <c r="N346" s="11"/>
      <c r="O346" t="str">
        <f>IF(RIGHT($O$1,1)="#",VLOOKUP(D346,'dict-pitch'!$A$1:$C$50,2,0),VLOOKUP(D346,'dict-pitch'!$A$1:$C$50,3,0))</f>
        <v>A#4</v>
      </c>
      <c r="P346" t="b">
        <f>OR(EXACT(E346,O346),EXACT(E346,VLOOKUP(D346,'dict-pitch'!$A$1:$D$50,3,0)),EXACT(E346,VLOOKUP(D346,'dict-pitch'!$A$1:$D$50,4,0)))</f>
        <v>1</v>
      </c>
    </row>
    <row r="347" spans="1:16" ht="15.75" x14ac:dyDescent="0.25">
      <c r="A347">
        <v>847</v>
      </c>
      <c r="B347" s="85">
        <v>2</v>
      </c>
      <c r="C347" s="1">
        <v>10</v>
      </c>
      <c r="D347" s="1">
        <v>69</v>
      </c>
      <c r="E347" s="1" t="s">
        <v>133</v>
      </c>
      <c r="F347" s="1">
        <v>-2</v>
      </c>
      <c r="G347" s="1">
        <v>155</v>
      </c>
      <c r="H347" s="80">
        <f t="shared" si="12"/>
        <v>10.6875</v>
      </c>
      <c r="I347" s="80">
        <f t="shared" si="11"/>
        <v>6.25E-2</v>
      </c>
      <c r="J347" s="1">
        <v>1</v>
      </c>
      <c r="K347" s="1" t="str" cm="1">
        <f t="array" ref="K347">INDEX('dict-rhythm'!$A$1:$B$43,MATCH(TRUE,EXACT(J347,'dict-rhythm'!$A$1:$A$43),0),2)</f>
        <v>16</v>
      </c>
      <c r="L347" s="1" t="str">
        <f>_xlfn.IFNA(VLOOKUP(K347,'dict-rhythm'!$B$1:$C$53,2,0),K347)</f>
        <v>semiquaver</v>
      </c>
      <c r="M347" s="11"/>
      <c r="N347" s="11"/>
      <c r="O347" t="str">
        <f>IF(RIGHT($O$1,1)="#",VLOOKUP(D347,'dict-pitch'!$A$1:$C$50,2,0),VLOOKUP(D347,'dict-pitch'!$A$1:$C$50,3,0))</f>
        <v>A4</v>
      </c>
      <c r="P347" t="b">
        <f>OR(EXACT(E347,O347),EXACT(E347,VLOOKUP(D347,'dict-pitch'!$A$1:$D$50,3,0)),EXACT(E347,VLOOKUP(D347,'dict-pitch'!$A$1:$D$50,4,0)))</f>
        <v>1</v>
      </c>
    </row>
    <row r="348" spans="1:16" ht="15.75" x14ac:dyDescent="0.25">
      <c r="A348">
        <v>847</v>
      </c>
      <c r="B348" s="85">
        <v>2</v>
      </c>
      <c r="C348" s="1">
        <v>10</v>
      </c>
      <c r="D348" s="1">
        <v>70</v>
      </c>
      <c r="E348" s="1" t="s">
        <v>141</v>
      </c>
      <c r="F348" s="1">
        <v>2</v>
      </c>
      <c r="G348" s="1">
        <v>156</v>
      </c>
      <c r="H348" s="80">
        <f t="shared" si="12"/>
        <v>10.75</v>
      </c>
      <c r="I348" s="80">
        <f t="shared" si="11"/>
        <v>0.125</v>
      </c>
      <c r="J348" s="1">
        <v>2</v>
      </c>
      <c r="K348" s="1" t="str" cm="1">
        <f t="array" ref="K348">INDEX('dict-rhythm'!$A$1:$B$43,MATCH(TRUE,EXACT(J348,'dict-rhythm'!$A$1:$A$43),0),2)</f>
        <v>8</v>
      </c>
      <c r="L348" s="1" t="str">
        <f>_xlfn.IFNA(VLOOKUP(K348,'dict-rhythm'!$B$1:$C$53,2,0),K348)</f>
        <v>quaver note</v>
      </c>
      <c r="M348" s="11"/>
      <c r="N348" s="11"/>
      <c r="O348" t="str">
        <f>IF(RIGHT($O$1,1)="#",VLOOKUP(D348,'dict-pitch'!$A$1:$C$50,2,0),VLOOKUP(D348,'dict-pitch'!$A$1:$C$50,3,0))</f>
        <v>A#4</v>
      </c>
      <c r="P348" t="b">
        <f>OR(EXACT(E348,O348),EXACT(E348,VLOOKUP(D348,'dict-pitch'!$A$1:$D$50,3,0)),EXACT(E348,VLOOKUP(D348,'dict-pitch'!$A$1:$D$50,4,0)))</f>
        <v>1</v>
      </c>
    </row>
    <row r="349" spans="1:16" ht="15.75" x14ac:dyDescent="0.25">
      <c r="A349">
        <v>847</v>
      </c>
      <c r="B349" s="85">
        <v>2</v>
      </c>
      <c r="C349" s="1">
        <v>10</v>
      </c>
      <c r="D349" s="1">
        <v>65</v>
      </c>
      <c r="E349" s="1" t="s">
        <v>130</v>
      </c>
      <c r="F349" s="1">
        <v>-4</v>
      </c>
      <c r="G349" s="1">
        <v>158</v>
      </c>
      <c r="H349" s="80">
        <f t="shared" si="12"/>
        <v>10.875</v>
      </c>
      <c r="I349" s="80">
        <f t="shared" si="11"/>
        <v>0.125</v>
      </c>
      <c r="J349" s="1">
        <v>2</v>
      </c>
      <c r="K349" s="1" t="str" cm="1">
        <f t="array" ref="K349">INDEX('dict-rhythm'!$A$1:$B$43,MATCH(TRUE,EXACT(J349,'dict-rhythm'!$A$1:$A$43),0),2)</f>
        <v>8</v>
      </c>
      <c r="L349" s="1" t="str">
        <f>_xlfn.IFNA(VLOOKUP(K349,'dict-rhythm'!$B$1:$C$53,2,0),K349)</f>
        <v>quaver note</v>
      </c>
      <c r="M349" s="14"/>
      <c r="N349" s="14"/>
      <c r="O349" t="str">
        <f>IF(RIGHT($O$1,1)="#",VLOOKUP(D349,'dict-pitch'!$A$1:$C$50,2,0),VLOOKUP(D349,'dict-pitch'!$A$1:$C$50,3,0))</f>
        <v>F4</v>
      </c>
      <c r="P349" t="b">
        <f>OR(EXACT(E349,O349),EXACT(E349,VLOOKUP(D349,'dict-pitch'!$A$1:$D$50,3,0)),EXACT(E349,VLOOKUP(D349,'dict-pitch'!$A$1:$D$50,4,0)))</f>
        <v>1</v>
      </c>
    </row>
    <row r="350" spans="1:16" ht="15.75" x14ac:dyDescent="0.25">
      <c r="A350">
        <v>847</v>
      </c>
      <c r="B350" s="85">
        <v>2</v>
      </c>
      <c r="C350" s="1">
        <v>11</v>
      </c>
      <c r="D350" s="1">
        <v>67</v>
      </c>
      <c r="E350" s="1" t="s">
        <v>132</v>
      </c>
      <c r="F350" s="1">
        <v>2</v>
      </c>
      <c r="G350" s="1">
        <v>160</v>
      </c>
      <c r="H350" s="80">
        <f t="shared" si="12"/>
        <v>11</v>
      </c>
      <c r="I350" s="80">
        <f t="shared" si="11"/>
        <v>0.25</v>
      </c>
      <c r="J350" s="1">
        <v>4</v>
      </c>
      <c r="K350" s="1" t="str" cm="1">
        <f t="array" ref="K350">INDEX('dict-rhythm'!$A$1:$B$43,MATCH(TRUE,EXACT(J350,'dict-rhythm'!$A$1:$A$43),0),2)</f>
        <v>4</v>
      </c>
      <c r="L350" s="1" t="str">
        <f>_xlfn.IFNA(VLOOKUP(K350,'dict-rhythm'!$B$1:$C$53,2,0),K350)</f>
        <v>crotchet</v>
      </c>
      <c r="M350" s="13"/>
      <c r="N350" s="13"/>
      <c r="O350" t="str">
        <f>IF(RIGHT($O$1,1)="#",VLOOKUP(D350,'dict-pitch'!$A$1:$C$50,2,0),VLOOKUP(D350,'dict-pitch'!$A$1:$C$50,3,0))</f>
        <v>G4</v>
      </c>
      <c r="P350" t="b">
        <f>OR(EXACT(E350,O350),EXACT(E350,VLOOKUP(D350,'dict-pitch'!$A$1:$D$50,3,0)),EXACT(E350,VLOOKUP(D350,'dict-pitch'!$A$1:$D$50,4,0)))</f>
        <v>1</v>
      </c>
    </row>
    <row r="351" spans="1:16" ht="15.75" x14ac:dyDescent="0.25">
      <c r="A351">
        <v>847</v>
      </c>
      <c r="B351" s="85">
        <v>2</v>
      </c>
      <c r="C351" s="1">
        <v>11</v>
      </c>
      <c r="D351" s="1">
        <v>0</v>
      </c>
      <c r="E351" s="1" t="s">
        <v>108</v>
      </c>
      <c r="F351" s="1">
        <v>0</v>
      </c>
      <c r="G351" s="1">
        <v>164</v>
      </c>
      <c r="H351" s="80">
        <f t="shared" si="12"/>
        <v>11.25</v>
      </c>
      <c r="I351" s="80">
        <f t="shared" si="11"/>
        <v>0.125</v>
      </c>
      <c r="J351" s="1">
        <v>2</v>
      </c>
      <c r="K351" s="1" t="str" cm="1">
        <f t="array" ref="K351">INDEX('dict-rhythm'!$A$1:$B$43,MATCH(TRUE,EXACT(J351,'dict-rhythm'!$A$1:$A$43),0),2)</f>
        <v>8</v>
      </c>
      <c r="L351" s="1" t="str">
        <f>_xlfn.IFNA(VLOOKUP(K351,'dict-rhythm'!$B$1:$C$53,2,0),K351)</f>
        <v>quaver note</v>
      </c>
      <c r="M351" s="11"/>
      <c r="N351" s="11"/>
      <c r="O351" t="str">
        <f>IF(RIGHT($O$1,1)="#",VLOOKUP(D351,'dict-pitch'!$A$1:$C$50,2,0),VLOOKUP(D351,'dict-pitch'!$A$1:$C$50,3,0))</f>
        <v>r</v>
      </c>
      <c r="P351" t="b">
        <f>OR(EXACT(E351,O351),EXACT(E351,VLOOKUP(D351,'dict-pitch'!$A$1:$D$50,3,0)),EXACT(E351,VLOOKUP(D351,'dict-pitch'!$A$1:$D$50,4,0)))</f>
        <v>1</v>
      </c>
    </row>
    <row r="352" spans="1:16" ht="15.75" x14ac:dyDescent="0.25">
      <c r="A352">
        <v>847</v>
      </c>
      <c r="B352" s="85">
        <v>2</v>
      </c>
      <c r="C352" s="1">
        <v>11</v>
      </c>
      <c r="D352" s="1">
        <v>67</v>
      </c>
      <c r="E352" s="1" t="s">
        <v>132</v>
      </c>
      <c r="F352" s="1">
        <v>1</v>
      </c>
      <c r="G352" s="1">
        <v>166</v>
      </c>
      <c r="H352" s="80">
        <f t="shared" si="12"/>
        <v>11.375</v>
      </c>
      <c r="I352" s="80">
        <f t="shared" si="11"/>
        <v>0.125</v>
      </c>
      <c r="J352" s="1">
        <v>2</v>
      </c>
      <c r="K352" s="1" t="str" cm="1">
        <f t="array" ref="K352">INDEX('dict-rhythm'!$A$1:$B$43,MATCH(TRUE,EXACT(J352,'dict-rhythm'!$A$1:$A$43),0),2)</f>
        <v>8</v>
      </c>
      <c r="L352" s="1" t="str">
        <f>_xlfn.IFNA(VLOOKUP(K352,'dict-rhythm'!$B$1:$C$53,2,0),K352)</f>
        <v>quaver note</v>
      </c>
      <c r="M352" s="11"/>
      <c r="N352" s="11"/>
      <c r="O352" t="str">
        <f>IF(RIGHT($O$1,1)="#",VLOOKUP(D352,'dict-pitch'!$A$1:$C$50,2,0),VLOOKUP(D352,'dict-pitch'!$A$1:$C$50,3,0))</f>
        <v>G4</v>
      </c>
      <c r="P352" t="b">
        <f>OR(EXACT(E352,O352),EXACT(E352,VLOOKUP(D352,'dict-pitch'!$A$1:$D$50,3,0)),EXACT(E352,VLOOKUP(D352,'dict-pitch'!$A$1:$D$50,4,0)))</f>
        <v>1</v>
      </c>
    </row>
    <row r="353" spans="1:16" ht="15.75" x14ac:dyDescent="0.25">
      <c r="A353">
        <v>847</v>
      </c>
      <c r="B353" s="85">
        <v>2</v>
      </c>
      <c r="C353" s="1">
        <v>11</v>
      </c>
      <c r="D353" s="1">
        <v>68</v>
      </c>
      <c r="E353" s="1" t="s">
        <v>157</v>
      </c>
      <c r="F353" s="1">
        <v>2</v>
      </c>
      <c r="G353" s="1">
        <v>168</v>
      </c>
      <c r="H353" s="80">
        <f t="shared" si="12"/>
        <v>11.5</v>
      </c>
      <c r="I353" s="80">
        <f t="shared" si="11"/>
        <v>0.125</v>
      </c>
      <c r="J353" s="1">
        <v>2</v>
      </c>
      <c r="K353" s="1" t="str" cm="1">
        <f t="array" ref="K353">INDEX('dict-rhythm'!$A$1:$B$43,MATCH(TRUE,EXACT(J353,'dict-rhythm'!$A$1:$A$43),0),2)</f>
        <v>8</v>
      </c>
      <c r="L353" s="1" t="str">
        <f>_xlfn.IFNA(VLOOKUP(K353,'dict-rhythm'!$B$1:$C$53,2,0),K353)</f>
        <v>quaver note</v>
      </c>
      <c r="M353" s="11"/>
      <c r="N353" s="11"/>
      <c r="O353" t="str">
        <f>IF(RIGHT($O$1,1)="#",VLOOKUP(D353,'dict-pitch'!$A$1:$C$50,2,0),VLOOKUP(D353,'dict-pitch'!$A$1:$C$50,3,0))</f>
        <v>G#4</v>
      </c>
      <c r="P353" t="b">
        <f>OR(EXACT(E353,O353),EXACT(E353,VLOOKUP(D353,'dict-pitch'!$A$1:$D$50,3,0)),EXACT(E353,VLOOKUP(D353,'dict-pitch'!$A$1:$D$50,4,0)))</f>
        <v>1</v>
      </c>
    </row>
    <row r="354" spans="1:16" x14ac:dyDescent="0.25">
      <c r="A354">
        <v>847</v>
      </c>
      <c r="B354" s="85">
        <v>2</v>
      </c>
      <c r="C354" s="1">
        <v>11</v>
      </c>
      <c r="D354" s="1">
        <v>68</v>
      </c>
      <c r="E354" s="1" t="s">
        <v>157</v>
      </c>
      <c r="F354" s="1">
        <v>1</v>
      </c>
      <c r="G354" s="1">
        <v>170</v>
      </c>
      <c r="H354" s="80">
        <f t="shared" si="12"/>
        <v>11.625</v>
      </c>
      <c r="I354" s="80">
        <f t="shared" si="11"/>
        <v>0.125</v>
      </c>
      <c r="J354" s="1">
        <v>2</v>
      </c>
      <c r="K354" s="1" t="str" cm="1">
        <f t="array" ref="K354">INDEX('dict-rhythm'!$A$1:$B$43,MATCH(TRUE,EXACT(J354,'dict-rhythm'!$A$1:$A$43),0),2)</f>
        <v>8</v>
      </c>
      <c r="L354" s="1" t="str">
        <f>_xlfn.IFNA(VLOOKUP(K354,'dict-rhythm'!$B$1:$C$53,2,0),K354)</f>
        <v>quaver note</v>
      </c>
      <c r="M354" s="10" t="s">
        <v>9</v>
      </c>
      <c r="N354" s="10"/>
      <c r="O354" t="str">
        <f>IF(RIGHT($O$1,1)="#",VLOOKUP(D354,'dict-pitch'!$A$1:$C$50,2,0),VLOOKUP(D354,'dict-pitch'!$A$1:$C$50,3,0))</f>
        <v>G#4</v>
      </c>
      <c r="P354" t="b">
        <f>OR(EXACT(E354,O354),EXACT(E354,VLOOKUP(D354,'dict-pitch'!$A$1:$D$50,3,0)),EXACT(E354,VLOOKUP(D354,'dict-pitch'!$A$1:$D$50,4,0)))</f>
        <v>1</v>
      </c>
    </row>
    <row r="355" spans="1:16" x14ac:dyDescent="0.25">
      <c r="A355">
        <v>847</v>
      </c>
      <c r="B355" s="85">
        <v>2</v>
      </c>
      <c r="C355" s="1">
        <v>11</v>
      </c>
      <c r="D355" s="1">
        <v>67</v>
      </c>
      <c r="E355" s="1" t="s">
        <v>132</v>
      </c>
      <c r="F355" s="1">
        <v>-2</v>
      </c>
      <c r="G355" s="1">
        <v>172</v>
      </c>
      <c r="H355" s="80">
        <f t="shared" si="12"/>
        <v>11.75</v>
      </c>
      <c r="I355" s="80">
        <f t="shared" si="11"/>
        <v>0.125</v>
      </c>
      <c r="J355" s="1">
        <v>2</v>
      </c>
      <c r="K355" s="1" t="str" cm="1">
        <f t="array" ref="K355">INDEX('dict-rhythm'!$A$1:$B$43,MATCH(TRUE,EXACT(J355,'dict-rhythm'!$A$1:$A$43),0),2)</f>
        <v>8</v>
      </c>
      <c r="L355" s="1" t="str">
        <f>_xlfn.IFNA(VLOOKUP(K355,'dict-rhythm'!$B$1:$C$53,2,0),K355)</f>
        <v>quaver note</v>
      </c>
      <c r="M355" s="10" t="s">
        <v>9</v>
      </c>
      <c r="N355" s="10"/>
      <c r="O355" t="str">
        <f>IF(RIGHT($O$1,1)="#",VLOOKUP(D355,'dict-pitch'!$A$1:$C$50,2,0),VLOOKUP(D355,'dict-pitch'!$A$1:$C$50,3,0))</f>
        <v>G4</v>
      </c>
      <c r="P355" t="b">
        <f>OR(EXACT(E355,O355),EXACT(E355,VLOOKUP(D355,'dict-pitch'!$A$1:$D$50,3,0)),EXACT(E355,VLOOKUP(D355,'dict-pitch'!$A$1:$D$50,4,0)))</f>
        <v>1</v>
      </c>
    </row>
    <row r="356" spans="1:16" x14ac:dyDescent="0.25">
      <c r="A356">
        <v>847</v>
      </c>
      <c r="B356" s="85">
        <v>2</v>
      </c>
      <c r="C356" s="1">
        <v>11</v>
      </c>
      <c r="D356" s="1">
        <v>65</v>
      </c>
      <c r="E356" s="1" t="s">
        <v>130</v>
      </c>
      <c r="F356" s="1">
        <v>-2</v>
      </c>
      <c r="G356" s="1">
        <v>174</v>
      </c>
      <c r="H356" s="80">
        <f t="shared" si="12"/>
        <v>11.875</v>
      </c>
      <c r="I356" s="80">
        <f t="shared" si="11"/>
        <v>0.125</v>
      </c>
      <c r="J356" s="1">
        <v>2</v>
      </c>
      <c r="K356" s="1" t="str" cm="1">
        <f t="array" ref="K356">INDEX('dict-rhythm'!$A$1:$B$43,MATCH(TRUE,EXACT(J356,'dict-rhythm'!$A$1:$A$43),0),2)</f>
        <v>8</v>
      </c>
      <c r="L356" s="1" t="str">
        <f>_xlfn.IFNA(VLOOKUP(K356,'dict-rhythm'!$B$1:$C$53,2,0),K356)</f>
        <v>quaver note</v>
      </c>
      <c r="M356" s="10" t="s">
        <v>9</v>
      </c>
      <c r="N356" s="10"/>
      <c r="O356" t="str">
        <f>IF(RIGHT($O$1,1)="#",VLOOKUP(D356,'dict-pitch'!$A$1:$C$50,2,0),VLOOKUP(D356,'dict-pitch'!$A$1:$C$50,3,0))</f>
        <v>F4</v>
      </c>
      <c r="P356" t="b">
        <f>OR(EXACT(E356,O356),EXACT(E356,VLOOKUP(D356,'dict-pitch'!$A$1:$D$50,3,0)),EXACT(E356,VLOOKUP(D356,'dict-pitch'!$A$1:$D$50,4,0)))</f>
        <v>1</v>
      </c>
    </row>
    <row r="357" spans="1:16" x14ac:dyDescent="0.25">
      <c r="A357">
        <v>847</v>
      </c>
      <c r="B357" s="85">
        <v>2</v>
      </c>
      <c r="C357" s="1">
        <v>12</v>
      </c>
      <c r="D357" s="1">
        <v>0</v>
      </c>
      <c r="E357" s="1" t="s">
        <v>108</v>
      </c>
      <c r="F357" s="1">
        <v>0</v>
      </c>
      <c r="G357" s="1">
        <v>176</v>
      </c>
      <c r="H357" s="80">
        <f t="shared" si="12"/>
        <v>12</v>
      </c>
      <c r="I357" s="80">
        <f t="shared" si="11"/>
        <v>0.125</v>
      </c>
      <c r="J357" s="1">
        <v>2</v>
      </c>
      <c r="K357" s="1" t="str" cm="1">
        <f t="array" ref="K357">INDEX('dict-rhythm'!$A$1:$B$43,MATCH(TRUE,EXACT(J357,'dict-rhythm'!$A$1:$A$43),0),2)</f>
        <v>8</v>
      </c>
      <c r="L357" s="1" t="str">
        <f>_xlfn.IFNA(VLOOKUP(K357,'dict-rhythm'!$B$1:$C$53,2,0),K357)</f>
        <v>quaver note</v>
      </c>
      <c r="M357" s="10" t="s">
        <v>9</v>
      </c>
      <c r="N357" s="10"/>
      <c r="O357" t="str">
        <f>IF(RIGHT($O$1,1)="#",VLOOKUP(D357,'dict-pitch'!$A$1:$C$50,2,0),VLOOKUP(D357,'dict-pitch'!$A$1:$C$50,3,0))</f>
        <v>r</v>
      </c>
      <c r="P357" t="b">
        <f>OR(EXACT(E357,O357),EXACT(E357,VLOOKUP(D357,'dict-pitch'!$A$1:$D$50,3,0)),EXACT(E357,VLOOKUP(D357,'dict-pitch'!$A$1:$D$50,4,0)))</f>
        <v>1</v>
      </c>
    </row>
    <row r="358" spans="1:16" x14ac:dyDescent="0.25">
      <c r="A358">
        <v>847</v>
      </c>
      <c r="B358" s="85">
        <v>2</v>
      </c>
      <c r="C358" s="1">
        <v>12</v>
      </c>
      <c r="D358" s="1">
        <v>56</v>
      </c>
      <c r="E358" s="1" t="s">
        <v>149</v>
      </c>
      <c r="F358" s="1">
        <v>-6</v>
      </c>
      <c r="G358" s="1">
        <v>178</v>
      </c>
      <c r="H358" s="80">
        <f t="shared" si="12"/>
        <v>12.125</v>
      </c>
      <c r="I358" s="80">
        <f t="shared" si="11"/>
        <v>0.125</v>
      </c>
      <c r="J358" s="1">
        <v>2</v>
      </c>
      <c r="K358" s="1" t="str" cm="1">
        <f t="array" ref="K358">INDEX('dict-rhythm'!$A$1:$B$43,MATCH(TRUE,EXACT(J358,'dict-rhythm'!$A$1:$A$43),0),2)</f>
        <v>8</v>
      </c>
      <c r="L358" s="1" t="str">
        <f>_xlfn.IFNA(VLOOKUP(K358,'dict-rhythm'!$B$1:$C$53,2,0),K358)</f>
        <v>quaver note</v>
      </c>
      <c r="M358" s="10" t="s">
        <v>9</v>
      </c>
      <c r="N358" s="10"/>
      <c r="O358" t="str">
        <f>IF(RIGHT($O$1,1)="#",VLOOKUP(D358,'dict-pitch'!$A$1:$C$50,2,0),VLOOKUP(D358,'dict-pitch'!$A$1:$C$50,3,0))</f>
        <v>G#3</v>
      </c>
      <c r="P358" t="b">
        <f>OR(EXACT(E358,O358),EXACT(E358,VLOOKUP(D358,'dict-pitch'!$A$1:$D$50,3,0)),EXACT(E358,VLOOKUP(D358,'dict-pitch'!$A$1:$D$50,4,0)))</f>
        <v>1</v>
      </c>
    </row>
    <row r="359" spans="1:16" x14ac:dyDescent="0.25">
      <c r="A359">
        <v>847</v>
      </c>
      <c r="B359" s="85">
        <v>2</v>
      </c>
      <c r="C359" s="1">
        <v>12</v>
      </c>
      <c r="D359" s="1">
        <v>58</v>
      </c>
      <c r="E359" s="1" t="s">
        <v>118</v>
      </c>
      <c r="F359" s="1">
        <v>2</v>
      </c>
      <c r="G359" s="1">
        <v>180</v>
      </c>
      <c r="H359" s="80">
        <f t="shared" si="12"/>
        <v>12.25</v>
      </c>
      <c r="I359" s="80">
        <f t="shared" si="11"/>
        <v>0.125</v>
      </c>
      <c r="J359" s="1">
        <v>2</v>
      </c>
      <c r="K359" s="1" t="str" cm="1">
        <f t="array" ref="K359">INDEX('dict-rhythm'!$A$1:$B$43,MATCH(TRUE,EXACT(J359,'dict-rhythm'!$A$1:$A$43),0),2)</f>
        <v>8</v>
      </c>
      <c r="L359" s="1" t="str">
        <f>_xlfn.IFNA(VLOOKUP(K359,'dict-rhythm'!$B$1:$C$53,2,0),K359)</f>
        <v>quaver note</v>
      </c>
      <c r="M359" s="10" t="s">
        <v>9</v>
      </c>
      <c r="N359" s="10"/>
      <c r="O359" t="str">
        <f>IF(RIGHT($O$1,1)="#",VLOOKUP(D359,'dict-pitch'!$A$1:$C$50,2,0),VLOOKUP(D359,'dict-pitch'!$A$1:$C$50,3,0))</f>
        <v>A#3</v>
      </c>
      <c r="P359" t="b">
        <f>OR(EXACT(E359,O359),EXACT(E359,VLOOKUP(D359,'dict-pitch'!$A$1:$D$50,3,0)),EXACT(E359,VLOOKUP(D359,'dict-pitch'!$A$1:$D$50,4,0)))</f>
        <v>1</v>
      </c>
    </row>
    <row r="360" spans="1:16" x14ac:dyDescent="0.25">
      <c r="A360">
        <v>847</v>
      </c>
      <c r="B360" s="85">
        <v>2</v>
      </c>
      <c r="C360" s="1">
        <v>12</v>
      </c>
      <c r="D360" s="1">
        <v>60</v>
      </c>
      <c r="E360" s="1" t="s">
        <v>121</v>
      </c>
      <c r="F360" s="1">
        <v>2</v>
      </c>
      <c r="G360" s="1">
        <v>182</v>
      </c>
      <c r="H360" s="80">
        <f t="shared" si="12"/>
        <v>12.375</v>
      </c>
      <c r="I360" s="80">
        <f t="shared" si="11"/>
        <v>0.125</v>
      </c>
      <c r="J360" s="1">
        <v>2</v>
      </c>
      <c r="K360" s="1" t="str" cm="1">
        <f t="array" ref="K360">INDEX('dict-rhythm'!$A$1:$B$43,MATCH(TRUE,EXACT(J360,'dict-rhythm'!$A$1:$A$43),0),2)</f>
        <v>8</v>
      </c>
      <c r="L360" s="1" t="str">
        <f>_xlfn.IFNA(VLOOKUP(K360,'dict-rhythm'!$B$1:$C$53,2,0),K360)</f>
        <v>quaver note</v>
      </c>
      <c r="M360" s="10" t="s">
        <v>9</v>
      </c>
      <c r="N360" s="10"/>
      <c r="O360" t="str">
        <f>IF(RIGHT($O$1,1)="#",VLOOKUP(D360,'dict-pitch'!$A$1:$C$50,2,0),VLOOKUP(D360,'dict-pitch'!$A$1:$C$50,3,0))</f>
        <v>C4</v>
      </c>
      <c r="P360" t="b">
        <f>OR(EXACT(E360,O360),EXACT(E360,VLOOKUP(D360,'dict-pitch'!$A$1:$D$50,3,0)),EXACT(E360,VLOOKUP(D360,'dict-pitch'!$A$1:$D$50,4,0)))</f>
        <v>1</v>
      </c>
    </row>
    <row r="361" spans="1:16" x14ac:dyDescent="0.25">
      <c r="A361">
        <v>847</v>
      </c>
      <c r="B361" s="85">
        <v>2</v>
      </c>
      <c r="C361" s="1">
        <v>12</v>
      </c>
      <c r="D361" s="1">
        <v>0</v>
      </c>
      <c r="E361" s="1" t="s">
        <v>108</v>
      </c>
      <c r="F361" s="1">
        <v>0</v>
      </c>
      <c r="G361" s="1">
        <v>184</v>
      </c>
      <c r="H361" s="80">
        <f t="shared" si="12"/>
        <v>12.5</v>
      </c>
      <c r="I361" s="80">
        <f t="shared" si="11"/>
        <v>0.125</v>
      </c>
      <c r="J361" s="1">
        <v>2</v>
      </c>
      <c r="K361" s="1" t="str" cm="1">
        <f t="array" ref="K361">INDEX('dict-rhythm'!$A$1:$B$43,MATCH(TRUE,EXACT(J361,'dict-rhythm'!$A$1:$A$43),0),2)</f>
        <v>8</v>
      </c>
      <c r="L361" s="1" t="str">
        <f>_xlfn.IFNA(VLOOKUP(K361,'dict-rhythm'!$B$1:$C$53,2,0),K361)</f>
        <v>quaver note</v>
      </c>
      <c r="M361" s="10" t="s">
        <v>9</v>
      </c>
      <c r="N361" s="10"/>
      <c r="O361" t="str">
        <f>IF(RIGHT($O$1,1)="#",VLOOKUP(D361,'dict-pitch'!$A$1:$C$50,2,0),VLOOKUP(D361,'dict-pitch'!$A$1:$C$50,3,0))</f>
        <v>r</v>
      </c>
      <c r="P361" t="b">
        <f>OR(EXACT(E361,O361),EXACT(E361,VLOOKUP(D361,'dict-pitch'!$A$1:$D$50,3,0)),EXACT(E361,VLOOKUP(D361,'dict-pitch'!$A$1:$D$50,4,0)))</f>
        <v>1</v>
      </c>
    </row>
    <row r="362" spans="1:16" x14ac:dyDescent="0.25">
      <c r="A362">
        <v>847</v>
      </c>
      <c r="B362" s="85">
        <v>2</v>
      </c>
      <c r="C362" s="1">
        <v>12</v>
      </c>
      <c r="D362" s="1">
        <v>56</v>
      </c>
      <c r="E362" s="1" t="s">
        <v>149</v>
      </c>
      <c r="F362" s="1">
        <v>-3</v>
      </c>
      <c r="G362" s="1">
        <v>186</v>
      </c>
      <c r="H362" s="80">
        <f t="shared" si="12"/>
        <v>12.625</v>
      </c>
      <c r="I362" s="80">
        <f t="shared" si="11"/>
        <v>6.25E-2</v>
      </c>
      <c r="J362" s="1">
        <v>1</v>
      </c>
      <c r="K362" s="1" t="str" cm="1">
        <f t="array" ref="K362">INDEX('dict-rhythm'!$A$1:$B$43,MATCH(TRUE,EXACT(J362,'dict-rhythm'!$A$1:$A$43),0),2)</f>
        <v>16</v>
      </c>
      <c r="L362" s="1" t="str">
        <f>_xlfn.IFNA(VLOOKUP(K362,'dict-rhythm'!$B$1:$C$53,2,0),K362)</f>
        <v>semiquaver</v>
      </c>
      <c r="M362" s="10" t="s">
        <v>9</v>
      </c>
      <c r="N362" s="10"/>
      <c r="O362" t="str">
        <f>IF(RIGHT($O$1,1)="#",VLOOKUP(D362,'dict-pitch'!$A$1:$C$50,2,0),VLOOKUP(D362,'dict-pitch'!$A$1:$C$50,3,0))</f>
        <v>G#3</v>
      </c>
      <c r="P362" t="b">
        <f>OR(EXACT(E362,O362),EXACT(E362,VLOOKUP(D362,'dict-pitch'!$A$1:$D$50,3,0)),EXACT(E362,VLOOKUP(D362,'dict-pitch'!$A$1:$D$50,4,0)))</f>
        <v>1</v>
      </c>
    </row>
    <row r="363" spans="1:16" x14ac:dyDescent="0.25">
      <c r="A363">
        <v>847</v>
      </c>
      <c r="B363" s="85">
        <v>2</v>
      </c>
      <c r="C363" s="1">
        <v>12</v>
      </c>
      <c r="D363" s="1">
        <v>55</v>
      </c>
      <c r="E363" s="1" t="s">
        <v>113</v>
      </c>
      <c r="F363" s="1">
        <v>-2</v>
      </c>
      <c r="G363" s="1">
        <v>187</v>
      </c>
      <c r="H363" s="80">
        <f t="shared" si="12"/>
        <v>12.6875</v>
      </c>
      <c r="I363" s="80">
        <f t="shared" si="11"/>
        <v>6.25E-2</v>
      </c>
      <c r="J363" s="1">
        <v>1</v>
      </c>
      <c r="K363" s="1" t="str" cm="1">
        <f t="array" ref="K363">INDEX('dict-rhythm'!$A$1:$B$43,MATCH(TRUE,EXACT(J363,'dict-rhythm'!$A$1:$A$43),0),2)</f>
        <v>16</v>
      </c>
      <c r="L363" s="1" t="str">
        <f>_xlfn.IFNA(VLOOKUP(K363,'dict-rhythm'!$B$1:$C$53,2,0),K363)</f>
        <v>semiquaver</v>
      </c>
      <c r="M363" s="10" t="s">
        <v>9</v>
      </c>
      <c r="N363" s="10"/>
      <c r="O363" t="str">
        <f>IF(RIGHT($O$1,1)="#",VLOOKUP(D363,'dict-pitch'!$A$1:$C$50,2,0),VLOOKUP(D363,'dict-pitch'!$A$1:$C$50,3,0))</f>
        <v>G3</v>
      </c>
      <c r="P363" t="b">
        <f>OR(EXACT(E363,O363),EXACT(E363,VLOOKUP(D363,'dict-pitch'!$A$1:$D$50,3,0)),EXACT(E363,VLOOKUP(D363,'dict-pitch'!$A$1:$D$50,4,0)))</f>
        <v>1</v>
      </c>
    </row>
    <row r="364" spans="1:16" x14ac:dyDescent="0.25">
      <c r="A364">
        <v>847</v>
      </c>
      <c r="B364" s="85">
        <v>2</v>
      </c>
      <c r="C364" s="1">
        <v>12</v>
      </c>
      <c r="D364" s="1">
        <v>56</v>
      </c>
      <c r="E364" s="1" t="s">
        <v>149</v>
      </c>
      <c r="F364" s="1">
        <v>2</v>
      </c>
      <c r="G364" s="1">
        <v>188</v>
      </c>
      <c r="H364" s="80">
        <f t="shared" si="12"/>
        <v>12.75</v>
      </c>
      <c r="I364" s="80">
        <f t="shared" si="11"/>
        <v>0.125</v>
      </c>
      <c r="J364" s="1">
        <v>2</v>
      </c>
      <c r="K364" s="1" t="str" cm="1">
        <f t="array" ref="K364">INDEX('dict-rhythm'!$A$1:$B$43,MATCH(TRUE,EXACT(J364,'dict-rhythm'!$A$1:$A$43),0),2)</f>
        <v>8</v>
      </c>
      <c r="L364" s="1" t="str">
        <f>_xlfn.IFNA(VLOOKUP(K364,'dict-rhythm'!$B$1:$C$53,2,0),K364)</f>
        <v>quaver note</v>
      </c>
      <c r="M364" s="10" t="s">
        <v>9</v>
      </c>
      <c r="N364" s="10"/>
      <c r="O364" t="str">
        <f>IF(RIGHT($O$1,1)="#",VLOOKUP(D364,'dict-pitch'!$A$1:$C$50,2,0),VLOOKUP(D364,'dict-pitch'!$A$1:$C$50,3,0))</f>
        <v>G#3</v>
      </c>
      <c r="P364" t="b">
        <f>OR(EXACT(E364,O364),EXACT(E364,VLOOKUP(D364,'dict-pitch'!$A$1:$D$50,3,0)),EXACT(E364,VLOOKUP(D364,'dict-pitch'!$A$1:$D$50,4,0)))</f>
        <v>1</v>
      </c>
    </row>
    <row r="365" spans="1:16" x14ac:dyDescent="0.25">
      <c r="A365">
        <v>847</v>
      </c>
      <c r="B365" s="85">
        <v>2</v>
      </c>
      <c r="C365" s="1">
        <v>12</v>
      </c>
      <c r="D365" s="1">
        <v>53</v>
      </c>
      <c r="E365" s="1" t="s">
        <v>112</v>
      </c>
      <c r="F365" s="1">
        <v>-3</v>
      </c>
      <c r="G365" s="1">
        <v>190</v>
      </c>
      <c r="H365" s="80">
        <f t="shared" si="12"/>
        <v>12.875</v>
      </c>
      <c r="I365" s="80">
        <f t="shared" si="11"/>
        <v>0.125</v>
      </c>
      <c r="J365" s="1">
        <v>2</v>
      </c>
      <c r="K365" s="1" t="str" cm="1">
        <f t="array" ref="K365">INDEX('dict-rhythm'!$A$1:$B$43,MATCH(TRUE,EXACT(J365,'dict-rhythm'!$A$1:$A$43),0),2)</f>
        <v>8</v>
      </c>
      <c r="L365" s="1" t="str">
        <f>_xlfn.IFNA(VLOOKUP(K365,'dict-rhythm'!$B$1:$C$53,2,0),K365)</f>
        <v>quaver note</v>
      </c>
      <c r="M365" s="10" t="s">
        <v>9</v>
      </c>
      <c r="N365" s="10"/>
      <c r="O365" t="str">
        <f>IF(RIGHT($O$1,1)="#",VLOOKUP(D365,'dict-pitch'!$A$1:$C$50,2,0),VLOOKUP(D365,'dict-pitch'!$A$1:$C$50,3,0))</f>
        <v>F3</v>
      </c>
      <c r="P365" t="b">
        <f>OR(EXACT(E365,O365),EXACT(E365,VLOOKUP(D365,'dict-pitch'!$A$1:$D$50,3,0)),EXACT(E365,VLOOKUP(D365,'dict-pitch'!$A$1:$D$50,4,0)))</f>
        <v>1</v>
      </c>
    </row>
    <row r="366" spans="1:16" x14ac:dyDescent="0.25">
      <c r="A366">
        <v>847</v>
      </c>
      <c r="B366" s="85">
        <v>2</v>
      </c>
      <c r="C366" s="1">
        <v>13</v>
      </c>
      <c r="D366" s="1">
        <v>58</v>
      </c>
      <c r="E366" s="1" t="s">
        <v>118</v>
      </c>
      <c r="F366" s="1">
        <v>4</v>
      </c>
      <c r="G366" s="1">
        <v>192</v>
      </c>
      <c r="H366" s="80">
        <f t="shared" si="12"/>
        <v>13</v>
      </c>
      <c r="I366" s="80">
        <f t="shared" si="11"/>
        <v>0.125</v>
      </c>
      <c r="J366" s="1">
        <v>2</v>
      </c>
      <c r="K366" s="1" t="str" cm="1">
        <f t="array" ref="K366">INDEX('dict-rhythm'!$A$1:$B$43,MATCH(TRUE,EXACT(J366,'dict-rhythm'!$A$1:$A$43),0),2)</f>
        <v>8</v>
      </c>
      <c r="L366" s="1" t="str">
        <f>_xlfn.IFNA(VLOOKUP(K366,'dict-rhythm'!$B$1:$C$53,2,0),K366)</f>
        <v>quaver note</v>
      </c>
      <c r="M366" s="10" t="s">
        <v>9</v>
      </c>
      <c r="N366" s="10"/>
      <c r="O366" t="str">
        <f>IF(RIGHT($O$1,1)="#",VLOOKUP(D366,'dict-pitch'!$A$1:$C$50,2,0),VLOOKUP(D366,'dict-pitch'!$A$1:$C$50,3,0))</f>
        <v>A#3</v>
      </c>
      <c r="P366" t="b">
        <f>OR(EXACT(E366,O366),EXACT(E366,VLOOKUP(D366,'dict-pitch'!$A$1:$D$50,3,0)),EXACT(E366,VLOOKUP(D366,'dict-pitch'!$A$1:$D$50,4,0)))</f>
        <v>1</v>
      </c>
    </row>
    <row r="367" spans="1:16" ht="15.75" x14ac:dyDescent="0.25">
      <c r="A367">
        <v>847</v>
      </c>
      <c r="B367" s="85">
        <v>2</v>
      </c>
      <c r="C367" s="1">
        <v>13</v>
      </c>
      <c r="D367" s="1">
        <v>60</v>
      </c>
      <c r="E367" s="1" t="s">
        <v>121</v>
      </c>
      <c r="F367" s="1">
        <v>2</v>
      </c>
      <c r="G367" s="1">
        <v>194</v>
      </c>
      <c r="H367" s="80">
        <f t="shared" si="12"/>
        <v>13.125</v>
      </c>
      <c r="I367" s="80">
        <f t="shared" si="11"/>
        <v>0.125</v>
      </c>
      <c r="J367" s="1">
        <v>2</v>
      </c>
      <c r="K367" s="1" t="str" cm="1">
        <f t="array" ref="K367">INDEX('dict-rhythm'!$A$1:$B$43,MATCH(TRUE,EXACT(J367,'dict-rhythm'!$A$1:$A$43),0),2)</f>
        <v>8</v>
      </c>
      <c r="L367" s="1" t="str">
        <f>_xlfn.IFNA(VLOOKUP(K367,'dict-rhythm'!$B$1:$C$53,2,0),K367)</f>
        <v>quaver note</v>
      </c>
      <c r="M367" s="11"/>
      <c r="N367" s="11"/>
      <c r="O367" t="str">
        <f>IF(RIGHT($O$1,1)="#",VLOOKUP(D367,'dict-pitch'!$A$1:$C$50,2,0),VLOOKUP(D367,'dict-pitch'!$A$1:$C$50,3,0))</f>
        <v>C4</v>
      </c>
      <c r="P367" t="b">
        <f>OR(EXACT(E367,O367),EXACT(E367,VLOOKUP(D367,'dict-pitch'!$A$1:$D$50,3,0)),EXACT(E367,VLOOKUP(D367,'dict-pitch'!$A$1:$D$50,4,0)))</f>
        <v>1</v>
      </c>
    </row>
    <row r="368" spans="1:16" ht="15.75" x14ac:dyDescent="0.25">
      <c r="A368">
        <v>847</v>
      </c>
      <c r="B368" s="85">
        <v>2</v>
      </c>
      <c r="C368" s="1">
        <v>13</v>
      </c>
      <c r="D368" s="1">
        <v>58</v>
      </c>
      <c r="E368" s="1" t="s">
        <v>118</v>
      </c>
      <c r="F368" s="1">
        <v>-2</v>
      </c>
      <c r="G368" s="1">
        <v>196</v>
      </c>
      <c r="H368" s="80">
        <f t="shared" si="12"/>
        <v>13.25</v>
      </c>
      <c r="I368" s="80">
        <f t="shared" si="11"/>
        <v>0.125</v>
      </c>
      <c r="J368" s="1">
        <v>2</v>
      </c>
      <c r="K368" s="1" t="str" cm="1">
        <f t="array" ref="K368">INDEX('dict-rhythm'!$A$1:$B$43,MATCH(TRUE,EXACT(J368,'dict-rhythm'!$A$1:$A$43),0),2)</f>
        <v>8</v>
      </c>
      <c r="L368" s="1" t="str">
        <f>_xlfn.IFNA(VLOOKUP(K368,'dict-rhythm'!$B$1:$C$53,2,0),K368)</f>
        <v>quaver note</v>
      </c>
      <c r="M368" s="11"/>
      <c r="N368" s="11"/>
      <c r="O368" t="str">
        <f>IF(RIGHT($O$1,1)="#",VLOOKUP(D368,'dict-pitch'!$A$1:$C$50,2,0),VLOOKUP(D368,'dict-pitch'!$A$1:$C$50,3,0))</f>
        <v>A#3</v>
      </c>
      <c r="P368" t="b">
        <f>OR(EXACT(E368,O368),EXACT(E368,VLOOKUP(D368,'dict-pitch'!$A$1:$D$50,3,0)),EXACT(E368,VLOOKUP(D368,'dict-pitch'!$A$1:$D$50,4,0)))</f>
        <v>1</v>
      </c>
    </row>
    <row r="369" spans="1:16" ht="15.75" x14ac:dyDescent="0.25">
      <c r="A369">
        <v>847</v>
      </c>
      <c r="B369" s="85">
        <v>2</v>
      </c>
      <c r="C369" s="1">
        <v>13</v>
      </c>
      <c r="D369" s="1">
        <v>56</v>
      </c>
      <c r="E369" s="1" t="s">
        <v>149</v>
      </c>
      <c r="F369" s="1">
        <v>-2</v>
      </c>
      <c r="G369" s="1">
        <v>198</v>
      </c>
      <c r="H369" s="80">
        <f t="shared" si="12"/>
        <v>13.375</v>
      </c>
      <c r="I369" s="80">
        <f t="shared" si="11"/>
        <v>0.125</v>
      </c>
      <c r="J369" s="1">
        <v>2</v>
      </c>
      <c r="K369" s="1" t="str" cm="1">
        <f t="array" ref="K369">INDEX('dict-rhythm'!$A$1:$B$43,MATCH(TRUE,EXACT(J369,'dict-rhythm'!$A$1:$A$43),0),2)</f>
        <v>8</v>
      </c>
      <c r="L369" s="1" t="str">
        <f>_xlfn.IFNA(VLOOKUP(K369,'dict-rhythm'!$B$1:$C$53,2,0),K369)</f>
        <v>quaver note</v>
      </c>
      <c r="M369" s="11"/>
      <c r="N369" s="11"/>
      <c r="O369" t="str">
        <f>IF(RIGHT($O$1,1)="#",VLOOKUP(D369,'dict-pitch'!$A$1:$C$50,2,0),VLOOKUP(D369,'dict-pitch'!$A$1:$C$50,3,0))</f>
        <v>G#3</v>
      </c>
      <c r="P369" t="b">
        <f>OR(EXACT(E369,O369),EXACT(E369,VLOOKUP(D369,'dict-pitch'!$A$1:$D$50,3,0)),EXACT(E369,VLOOKUP(D369,'dict-pitch'!$A$1:$D$50,4,0)))</f>
        <v>1</v>
      </c>
    </row>
    <row r="370" spans="1:16" ht="15.75" x14ac:dyDescent="0.25">
      <c r="A370">
        <v>847</v>
      </c>
      <c r="B370" s="85">
        <v>2</v>
      </c>
      <c r="C370" s="1">
        <v>13</v>
      </c>
      <c r="D370" s="1">
        <v>58</v>
      </c>
      <c r="E370" s="1" t="s">
        <v>118</v>
      </c>
      <c r="F370" s="1">
        <v>2</v>
      </c>
      <c r="G370" s="1">
        <v>200</v>
      </c>
      <c r="H370" s="80">
        <f t="shared" si="12"/>
        <v>13.5</v>
      </c>
      <c r="I370" s="80">
        <f t="shared" si="11"/>
        <v>0.125</v>
      </c>
      <c r="J370" s="1">
        <v>2</v>
      </c>
      <c r="K370" s="1" t="str" cm="1">
        <f t="array" ref="K370">INDEX('dict-rhythm'!$A$1:$B$43,MATCH(TRUE,EXACT(J370,'dict-rhythm'!$A$1:$A$43),0),2)</f>
        <v>8</v>
      </c>
      <c r="L370" s="1" t="str">
        <f>_xlfn.IFNA(VLOOKUP(K370,'dict-rhythm'!$B$1:$C$53,2,0),K370)</f>
        <v>quaver note</v>
      </c>
      <c r="M370" s="11"/>
      <c r="N370" s="11"/>
      <c r="O370" t="str">
        <f>IF(RIGHT($O$1,1)="#",VLOOKUP(D370,'dict-pitch'!$A$1:$C$50,2,0),VLOOKUP(D370,'dict-pitch'!$A$1:$C$50,3,0))</f>
        <v>A#3</v>
      </c>
      <c r="P370" t="b">
        <f>OR(EXACT(E370,O370),EXACT(E370,VLOOKUP(D370,'dict-pitch'!$A$1:$D$50,3,0)),EXACT(E370,VLOOKUP(D370,'dict-pitch'!$A$1:$D$50,4,0)))</f>
        <v>1</v>
      </c>
    </row>
    <row r="371" spans="1:16" ht="15.75" x14ac:dyDescent="0.25">
      <c r="A371">
        <v>847</v>
      </c>
      <c r="B371" s="85">
        <v>2</v>
      </c>
      <c r="C371" s="1">
        <v>13</v>
      </c>
      <c r="D371" s="1">
        <v>55</v>
      </c>
      <c r="E371" s="1" t="s">
        <v>113</v>
      </c>
      <c r="F371" s="1">
        <v>-3</v>
      </c>
      <c r="G371" s="1">
        <v>202</v>
      </c>
      <c r="H371" s="80">
        <f t="shared" si="12"/>
        <v>13.625</v>
      </c>
      <c r="I371" s="80">
        <f t="shared" si="11"/>
        <v>0.125</v>
      </c>
      <c r="J371" s="1">
        <v>2</v>
      </c>
      <c r="K371" s="1" t="str" cm="1">
        <f t="array" ref="K371">INDEX('dict-rhythm'!$A$1:$B$43,MATCH(TRUE,EXACT(J371,'dict-rhythm'!$A$1:$A$43),0),2)</f>
        <v>8</v>
      </c>
      <c r="L371" s="1" t="str">
        <f>_xlfn.IFNA(VLOOKUP(K371,'dict-rhythm'!$B$1:$C$53,2,0),K371)</f>
        <v>quaver note</v>
      </c>
      <c r="M371" s="11"/>
      <c r="N371" s="11"/>
      <c r="O371" t="str">
        <f>IF(RIGHT($O$1,1)="#",VLOOKUP(D371,'dict-pitch'!$A$1:$C$50,2,0),VLOOKUP(D371,'dict-pitch'!$A$1:$C$50,3,0))</f>
        <v>G3</v>
      </c>
      <c r="P371" t="b">
        <f>OR(EXACT(E371,O371),EXACT(E371,VLOOKUP(D371,'dict-pitch'!$A$1:$D$50,3,0)),EXACT(E371,VLOOKUP(D371,'dict-pitch'!$A$1:$D$50,4,0)))</f>
        <v>1</v>
      </c>
    </row>
    <row r="372" spans="1:16" ht="15.75" x14ac:dyDescent="0.25">
      <c r="A372">
        <v>847</v>
      </c>
      <c r="B372" s="85">
        <v>2</v>
      </c>
      <c r="C372" s="1">
        <v>13</v>
      </c>
      <c r="D372" s="1">
        <v>53</v>
      </c>
      <c r="E372" s="1" t="s">
        <v>112</v>
      </c>
      <c r="F372" s="1">
        <v>-2</v>
      </c>
      <c r="G372" s="1">
        <v>204</v>
      </c>
      <c r="H372" s="80">
        <f t="shared" si="12"/>
        <v>13.75</v>
      </c>
      <c r="I372" s="80">
        <f t="shared" si="11"/>
        <v>0.125</v>
      </c>
      <c r="J372" s="1">
        <v>2</v>
      </c>
      <c r="K372" s="1" t="str" cm="1">
        <f t="array" ref="K372">INDEX('dict-rhythm'!$A$1:$B$43,MATCH(TRUE,EXACT(J372,'dict-rhythm'!$A$1:$A$43),0),2)</f>
        <v>8</v>
      </c>
      <c r="L372" s="1" t="str">
        <f>_xlfn.IFNA(VLOOKUP(K372,'dict-rhythm'!$B$1:$C$53,2,0),K372)</f>
        <v>quaver note</v>
      </c>
      <c r="M372" s="11"/>
      <c r="N372" s="11"/>
      <c r="O372" t="str">
        <f>IF(RIGHT($O$1,1)="#",VLOOKUP(D372,'dict-pitch'!$A$1:$C$50,2,0),VLOOKUP(D372,'dict-pitch'!$A$1:$C$50,3,0))</f>
        <v>F3</v>
      </c>
      <c r="P372" t="b">
        <f>OR(EXACT(E372,O372),EXACT(E372,VLOOKUP(D372,'dict-pitch'!$A$1:$D$50,3,0)),EXACT(E372,VLOOKUP(D372,'dict-pitch'!$A$1:$D$50,4,0)))</f>
        <v>1</v>
      </c>
    </row>
    <row r="373" spans="1:16" ht="15.75" x14ac:dyDescent="0.25">
      <c r="A373">
        <v>847</v>
      </c>
      <c r="B373" s="85">
        <v>2</v>
      </c>
      <c r="C373" s="1">
        <v>13</v>
      </c>
      <c r="D373" s="1">
        <v>51</v>
      </c>
      <c r="E373" s="1" t="s">
        <v>150</v>
      </c>
      <c r="F373" s="1">
        <v>-2</v>
      </c>
      <c r="G373" s="1">
        <v>206</v>
      </c>
      <c r="H373" s="80">
        <f t="shared" si="12"/>
        <v>13.875</v>
      </c>
      <c r="I373" s="80">
        <f t="shared" si="11"/>
        <v>0.125</v>
      </c>
      <c r="J373" s="1">
        <v>2</v>
      </c>
      <c r="K373" s="1" t="str" cm="1">
        <f t="array" ref="K373">INDEX('dict-rhythm'!$A$1:$B$43,MATCH(TRUE,EXACT(J373,'dict-rhythm'!$A$1:$A$43),0),2)</f>
        <v>8</v>
      </c>
      <c r="L373" s="1" t="str">
        <f>_xlfn.IFNA(VLOOKUP(K373,'dict-rhythm'!$B$1:$C$53,2,0),K373)</f>
        <v>quaver note</v>
      </c>
      <c r="M373" s="12"/>
      <c r="N373" s="12"/>
      <c r="O373" t="str">
        <f>IF(RIGHT($O$1,1)="#",VLOOKUP(D373,'dict-pitch'!$A$1:$C$50,2,0),VLOOKUP(D373,'dict-pitch'!$A$1:$C$50,3,0))</f>
        <v>D#3</v>
      </c>
      <c r="P373" t="b">
        <f>OR(EXACT(E373,O373),EXACT(E373,VLOOKUP(D373,'dict-pitch'!$A$1:$D$50,3,0)),EXACT(E373,VLOOKUP(D373,'dict-pitch'!$A$1:$D$50,4,0)))</f>
        <v>1</v>
      </c>
    </row>
    <row r="374" spans="1:16" ht="15.75" x14ac:dyDescent="0.25">
      <c r="A374">
        <v>847</v>
      </c>
      <c r="B374" s="85">
        <v>2</v>
      </c>
      <c r="C374" s="1">
        <v>14</v>
      </c>
      <c r="D374" s="1">
        <v>53</v>
      </c>
      <c r="E374" s="1" t="s">
        <v>112</v>
      </c>
      <c r="F374" s="1">
        <v>2</v>
      </c>
      <c r="G374" s="1">
        <v>208</v>
      </c>
      <c r="H374" s="80">
        <f t="shared" si="12"/>
        <v>14</v>
      </c>
      <c r="I374" s="80">
        <f t="shared" si="11"/>
        <v>0.125</v>
      </c>
      <c r="J374" s="1">
        <v>2</v>
      </c>
      <c r="K374" s="1" t="str" cm="1">
        <f t="array" ref="K374">INDEX('dict-rhythm'!$A$1:$B$43,MATCH(TRUE,EXACT(J374,'dict-rhythm'!$A$1:$A$43),0),2)</f>
        <v>8</v>
      </c>
      <c r="L374" s="1" t="str">
        <f>_xlfn.IFNA(VLOOKUP(K374,'dict-rhythm'!$B$1:$C$53,2,0),K374)</f>
        <v>quaver note</v>
      </c>
      <c r="M374" s="13"/>
      <c r="N374" s="13"/>
      <c r="O374" t="str">
        <f>IF(RIGHT($O$1,1)="#",VLOOKUP(D374,'dict-pitch'!$A$1:$C$50,2,0),VLOOKUP(D374,'dict-pitch'!$A$1:$C$50,3,0))</f>
        <v>F3</v>
      </c>
      <c r="P374" t="b">
        <f>OR(EXACT(E374,O374),EXACT(E374,VLOOKUP(D374,'dict-pitch'!$A$1:$D$50,3,0)),EXACT(E374,VLOOKUP(D374,'dict-pitch'!$A$1:$D$50,4,0)))</f>
        <v>1</v>
      </c>
    </row>
    <row r="375" spans="1:16" ht="15.75" x14ac:dyDescent="0.25">
      <c r="A375">
        <v>847</v>
      </c>
      <c r="B375" s="85">
        <v>2</v>
      </c>
      <c r="C375" s="1">
        <v>14</v>
      </c>
      <c r="D375" s="1">
        <v>61</v>
      </c>
      <c r="E375" s="1" t="s">
        <v>160</v>
      </c>
      <c r="F375" s="1">
        <v>6</v>
      </c>
      <c r="G375" s="1">
        <v>210</v>
      </c>
      <c r="H375" s="80">
        <f t="shared" si="12"/>
        <v>14.125</v>
      </c>
      <c r="I375" s="80">
        <f t="shared" si="11"/>
        <v>0.125</v>
      </c>
      <c r="J375" s="1">
        <v>2</v>
      </c>
      <c r="K375" s="1" t="str" cm="1">
        <f t="array" ref="K375">INDEX('dict-rhythm'!$A$1:$B$43,MATCH(TRUE,EXACT(J375,'dict-rhythm'!$A$1:$A$43),0),2)</f>
        <v>8</v>
      </c>
      <c r="L375" s="1" t="str">
        <f>_xlfn.IFNA(VLOOKUP(K375,'dict-rhythm'!$B$1:$C$53,2,0),K375)</f>
        <v>quaver note</v>
      </c>
      <c r="M375" s="11"/>
      <c r="N375" s="11"/>
      <c r="O375" t="str">
        <f>IF(RIGHT($O$1,1)="#",VLOOKUP(D375,'dict-pitch'!$A$1:$C$50,2,0),VLOOKUP(D375,'dict-pitch'!$A$1:$C$50,3,0))</f>
        <v>C#4</v>
      </c>
      <c r="P375" t="b">
        <f>OR(EXACT(E375,O375),EXACT(E375,VLOOKUP(D375,'dict-pitch'!$A$1:$D$50,3,0)),EXACT(E375,VLOOKUP(D375,'dict-pitch'!$A$1:$D$50,4,0)))</f>
        <v>1</v>
      </c>
    </row>
    <row r="376" spans="1:16" ht="15.75" x14ac:dyDescent="0.25">
      <c r="A376">
        <v>847</v>
      </c>
      <c r="B376" s="85">
        <v>2</v>
      </c>
      <c r="C376" s="1">
        <v>14</v>
      </c>
      <c r="D376" s="1">
        <v>60</v>
      </c>
      <c r="E376" s="1" t="s">
        <v>121</v>
      </c>
      <c r="F376" s="1">
        <v>-2</v>
      </c>
      <c r="G376" s="1">
        <v>212</v>
      </c>
      <c r="H376" s="80">
        <f t="shared" si="12"/>
        <v>14.25</v>
      </c>
      <c r="I376" s="80">
        <f t="shared" si="11"/>
        <v>0.125</v>
      </c>
      <c r="J376" s="1">
        <v>2</v>
      </c>
      <c r="K376" s="1" t="str" cm="1">
        <f t="array" ref="K376">INDEX('dict-rhythm'!$A$1:$B$43,MATCH(TRUE,EXACT(J376,'dict-rhythm'!$A$1:$A$43),0),2)</f>
        <v>8</v>
      </c>
      <c r="L376" s="1" t="str">
        <f>_xlfn.IFNA(VLOOKUP(K376,'dict-rhythm'!$B$1:$C$53,2,0),K376)</f>
        <v>quaver note</v>
      </c>
      <c r="M376" s="11"/>
      <c r="N376" s="11"/>
      <c r="O376" t="str">
        <f>IF(RIGHT($O$1,1)="#",VLOOKUP(D376,'dict-pitch'!$A$1:$C$50,2,0),VLOOKUP(D376,'dict-pitch'!$A$1:$C$50,3,0))</f>
        <v>C4</v>
      </c>
      <c r="P376" t="b">
        <f>OR(EXACT(E376,O376),EXACT(E376,VLOOKUP(D376,'dict-pitch'!$A$1:$D$50,3,0)),EXACT(E376,VLOOKUP(D376,'dict-pitch'!$A$1:$D$50,4,0)))</f>
        <v>1</v>
      </c>
    </row>
    <row r="377" spans="1:16" ht="15.75" x14ac:dyDescent="0.25">
      <c r="A377">
        <v>847</v>
      </c>
      <c r="B377" s="85">
        <v>2</v>
      </c>
      <c r="C377" s="1">
        <v>14</v>
      </c>
      <c r="D377" s="1">
        <v>58</v>
      </c>
      <c r="E377" s="1" t="s">
        <v>118</v>
      </c>
      <c r="F377" s="1">
        <v>-2</v>
      </c>
      <c r="G377" s="1">
        <v>214</v>
      </c>
      <c r="H377" s="80">
        <f t="shared" si="12"/>
        <v>14.375</v>
      </c>
      <c r="I377" s="80">
        <f t="shared" si="11"/>
        <v>0.125</v>
      </c>
      <c r="J377" s="1">
        <v>2</v>
      </c>
      <c r="K377" s="1" t="str" cm="1">
        <f t="array" ref="K377">INDEX('dict-rhythm'!$A$1:$B$43,MATCH(TRUE,EXACT(J377,'dict-rhythm'!$A$1:$A$43),0),2)</f>
        <v>8</v>
      </c>
      <c r="L377" s="1" t="str">
        <f>_xlfn.IFNA(VLOOKUP(K377,'dict-rhythm'!$B$1:$C$53,2,0),K377)</f>
        <v>quaver note</v>
      </c>
      <c r="M377" s="11"/>
      <c r="N377" s="11"/>
      <c r="O377" t="str">
        <f>IF(RIGHT($O$1,1)="#",VLOOKUP(D377,'dict-pitch'!$A$1:$C$50,2,0),VLOOKUP(D377,'dict-pitch'!$A$1:$C$50,3,0))</f>
        <v>A#3</v>
      </c>
      <c r="P377" t="b">
        <f>OR(EXACT(E377,O377),EXACT(E377,VLOOKUP(D377,'dict-pitch'!$A$1:$D$50,3,0)),EXACT(E377,VLOOKUP(D377,'dict-pitch'!$A$1:$D$50,4,0)))</f>
        <v>1</v>
      </c>
    </row>
    <row r="378" spans="1:16" ht="15.75" x14ac:dyDescent="0.25">
      <c r="A378">
        <v>847</v>
      </c>
      <c r="B378" s="85">
        <v>2</v>
      </c>
      <c r="C378" s="1">
        <v>14</v>
      </c>
      <c r="D378" s="1">
        <v>60</v>
      </c>
      <c r="E378" s="1" t="s">
        <v>121</v>
      </c>
      <c r="F378" s="1">
        <v>2</v>
      </c>
      <c r="G378" s="1">
        <v>216</v>
      </c>
      <c r="H378" s="80">
        <f t="shared" si="12"/>
        <v>14.5</v>
      </c>
      <c r="I378" s="80">
        <f t="shared" si="11"/>
        <v>0.125</v>
      </c>
      <c r="J378" s="1">
        <v>2</v>
      </c>
      <c r="K378" s="1" t="str" cm="1">
        <f t="array" ref="K378">INDEX('dict-rhythm'!$A$1:$B$43,MATCH(TRUE,EXACT(J378,'dict-rhythm'!$A$1:$A$43),0),2)</f>
        <v>8</v>
      </c>
      <c r="L378" s="1" t="str">
        <f>_xlfn.IFNA(VLOOKUP(K378,'dict-rhythm'!$B$1:$C$53,2,0),K378)</f>
        <v>quaver note</v>
      </c>
      <c r="M378" s="11"/>
      <c r="N378" s="11"/>
      <c r="O378" t="str">
        <f>IF(RIGHT($O$1,1)="#",VLOOKUP(D378,'dict-pitch'!$A$1:$C$50,2,0),VLOOKUP(D378,'dict-pitch'!$A$1:$C$50,3,0))</f>
        <v>C4</v>
      </c>
      <c r="P378" t="b">
        <f>OR(EXACT(E378,O378),EXACT(E378,VLOOKUP(D378,'dict-pitch'!$A$1:$D$50,3,0)),EXACT(E378,VLOOKUP(D378,'dict-pitch'!$A$1:$D$50,4,0)))</f>
        <v>1</v>
      </c>
    </row>
    <row r="379" spans="1:16" ht="15.75" x14ac:dyDescent="0.25">
      <c r="A379">
        <v>847</v>
      </c>
      <c r="B379" s="85">
        <v>2</v>
      </c>
      <c r="C379" s="1">
        <v>14</v>
      </c>
      <c r="D379" s="1">
        <v>56</v>
      </c>
      <c r="E379" s="1" t="s">
        <v>149</v>
      </c>
      <c r="F379" s="1">
        <v>-3</v>
      </c>
      <c r="G379" s="1">
        <v>218</v>
      </c>
      <c r="H379" s="80">
        <f t="shared" si="12"/>
        <v>14.625</v>
      </c>
      <c r="I379" s="80">
        <f t="shared" si="11"/>
        <v>0.125</v>
      </c>
      <c r="J379" s="1">
        <v>2</v>
      </c>
      <c r="K379" s="1" t="str" cm="1">
        <f t="array" ref="K379">INDEX('dict-rhythm'!$A$1:$B$43,MATCH(TRUE,EXACT(J379,'dict-rhythm'!$A$1:$A$43),0),2)</f>
        <v>8</v>
      </c>
      <c r="L379" s="1" t="str">
        <f>_xlfn.IFNA(VLOOKUP(K379,'dict-rhythm'!$B$1:$C$53,2,0),K379)</f>
        <v>quaver note</v>
      </c>
      <c r="M379" s="11"/>
      <c r="N379" s="11"/>
      <c r="O379" t="str">
        <f>IF(RIGHT($O$1,1)="#",VLOOKUP(D379,'dict-pitch'!$A$1:$C$50,2,0),VLOOKUP(D379,'dict-pitch'!$A$1:$C$50,3,0))</f>
        <v>G#3</v>
      </c>
      <c r="P379" t="b">
        <f>OR(EXACT(E379,O379),EXACT(E379,VLOOKUP(D379,'dict-pitch'!$A$1:$D$50,3,0)),EXACT(E379,VLOOKUP(D379,'dict-pitch'!$A$1:$D$50,4,0)))</f>
        <v>1</v>
      </c>
    </row>
    <row r="380" spans="1:16" ht="15.75" x14ac:dyDescent="0.25">
      <c r="A380">
        <v>847</v>
      </c>
      <c r="B380" s="85">
        <v>2</v>
      </c>
      <c r="C380" s="1">
        <v>14</v>
      </c>
      <c r="D380" s="1">
        <v>55</v>
      </c>
      <c r="E380" s="1" t="s">
        <v>113</v>
      </c>
      <c r="F380" s="1">
        <v>-2</v>
      </c>
      <c r="G380" s="1">
        <v>220</v>
      </c>
      <c r="H380" s="80">
        <f t="shared" si="12"/>
        <v>14.75</v>
      </c>
      <c r="I380" s="80">
        <f t="shared" si="11"/>
        <v>0.125</v>
      </c>
      <c r="J380" s="1">
        <v>2</v>
      </c>
      <c r="K380" s="1" t="str" cm="1">
        <f t="array" ref="K380">INDEX('dict-rhythm'!$A$1:$B$43,MATCH(TRUE,EXACT(J380,'dict-rhythm'!$A$1:$A$43),0),2)</f>
        <v>8</v>
      </c>
      <c r="L380" s="1" t="str">
        <f>_xlfn.IFNA(VLOOKUP(K380,'dict-rhythm'!$B$1:$C$53,2,0),K380)</f>
        <v>quaver note</v>
      </c>
      <c r="M380" s="11"/>
      <c r="N380" s="11"/>
      <c r="O380" t="str">
        <f>IF(RIGHT($O$1,1)="#",VLOOKUP(D380,'dict-pitch'!$A$1:$C$50,2,0),VLOOKUP(D380,'dict-pitch'!$A$1:$C$50,3,0))</f>
        <v>G3</v>
      </c>
      <c r="P380" t="b">
        <f>OR(EXACT(E380,O380),EXACT(E380,VLOOKUP(D380,'dict-pitch'!$A$1:$D$50,3,0)),EXACT(E380,VLOOKUP(D380,'dict-pitch'!$A$1:$D$50,4,0)))</f>
        <v>1</v>
      </c>
    </row>
    <row r="381" spans="1:16" ht="15.75" x14ac:dyDescent="0.25">
      <c r="A381">
        <v>847</v>
      </c>
      <c r="B381" s="85">
        <v>2</v>
      </c>
      <c r="C381" s="1">
        <v>14</v>
      </c>
      <c r="D381" s="1">
        <v>53</v>
      </c>
      <c r="E381" s="1" t="s">
        <v>112</v>
      </c>
      <c r="F381" s="1">
        <v>-2</v>
      </c>
      <c r="G381" s="1">
        <v>222</v>
      </c>
      <c r="H381" s="80">
        <f t="shared" si="12"/>
        <v>14.875</v>
      </c>
      <c r="I381" s="80">
        <f t="shared" si="11"/>
        <v>0.125</v>
      </c>
      <c r="J381" s="1">
        <v>2</v>
      </c>
      <c r="K381" s="1" t="str" cm="1">
        <f t="array" ref="K381">INDEX('dict-rhythm'!$A$1:$B$43,MATCH(TRUE,EXACT(J381,'dict-rhythm'!$A$1:$A$43),0),2)</f>
        <v>8</v>
      </c>
      <c r="L381" s="1" t="str">
        <f>_xlfn.IFNA(VLOOKUP(K381,'dict-rhythm'!$B$1:$C$53,2,0),K381)</f>
        <v>quaver note</v>
      </c>
      <c r="M381" s="12"/>
      <c r="N381" s="12"/>
      <c r="O381" t="str">
        <f>IF(RIGHT($O$1,1)="#",VLOOKUP(D381,'dict-pitch'!$A$1:$C$50,2,0),VLOOKUP(D381,'dict-pitch'!$A$1:$C$50,3,0))</f>
        <v>F3</v>
      </c>
      <c r="P381" t="b">
        <f>OR(EXACT(E381,O381),EXACT(E381,VLOOKUP(D381,'dict-pitch'!$A$1:$D$50,3,0)),EXACT(E381,VLOOKUP(D381,'dict-pitch'!$A$1:$D$50,4,0)))</f>
        <v>1</v>
      </c>
    </row>
    <row r="382" spans="1:16" ht="15.75" x14ac:dyDescent="0.25">
      <c r="A382">
        <v>847</v>
      </c>
      <c r="B382" s="85">
        <v>2</v>
      </c>
      <c r="C382" s="1">
        <v>15</v>
      </c>
      <c r="D382" s="1">
        <v>55</v>
      </c>
      <c r="E382" s="1" t="s">
        <v>113</v>
      </c>
      <c r="F382" s="1">
        <v>2</v>
      </c>
      <c r="G382" s="1">
        <v>224</v>
      </c>
      <c r="H382" s="80">
        <f t="shared" si="12"/>
        <v>15</v>
      </c>
      <c r="I382" s="80">
        <f t="shared" si="11"/>
        <v>0.125</v>
      </c>
      <c r="J382" s="1">
        <v>2</v>
      </c>
      <c r="K382" s="1" t="str" cm="1">
        <f t="array" ref="K382">INDEX('dict-rhythm'!$A$1:$B$43,MATCH(TRUE,EXACT(J382,'dict-rhythm'!$A$1:$A$43),0),2)</f>
        <v>8</v>
      </c>
      <c r="L382" s="1" t="str">
        <f>_xlfn.IFNA(VLOOKUP(K382,'dict-rhythm'!$B$1:$C$53,2,0),K382)</f>
        <v>quaver note</v>
      </c>
      <c r="M382" s="13"/>
      <c r="N382" s="13"/>
      <c r="O382" t="str">
        <f>IF(RIGHT($O$1,1)="#",VLOOKUP(D382,'dict-pitch'!$A$1:$C$50,2,0),VLOOKUP(D382,'dict-pitch'!$A$1:$C$50,3,0))</f>
        <v>G3</v>
      </c>
      <c r="P382" t="b">
        <f>OR(EXACT(E382,O382),EXACT(E382,VLOOKUP(D382,'dict-pitch'!$A$1:$D$50,3,0)),EXACT(E382,VLOOKUP(D382,'dict-pitch'!$A$1:$D$50,4,0)))</f>
        <v>1</v>
      </c>
    </row>
    <row r="383" spans="1:16" x14ac:dyDescent="0.25">
      <c r="A383">
        <v>847</v>
      </c>
      <c r="B383" s="85">
        <v>2</v>
      </c>
      <c r="C383" s="1">
        <v>15</v>
      </c>
      <c r="D383" s="1">
        <v>67</v>
      </c>
      <c r="E383" s="1" t="s">
        <v>132</v>
      </c>
      <c r="F383" s="1">
        <v>8</v>
      </c>
      <c r="G383" s="1">
        <v>226</v>
      </c>
      <c r="H383" s="80">
        <f t="shared" si="12"/>
        <v>15.125</v>
      </c>
      <c r="I383" s="80">
        <f t="shared" si="11"/>
        <v>6.25E-2</v>
      </c>
      <c r="J383" s="1">
        <v>1</v>
      </c>
      <c r="K383" s="1" t="str" cm="1">
        <f t="array" ref="K383">INDEX('dict-rhythm'!$A$1:$B$43,MATCH(TRUE,EXACT(J383,'dict-rhythm'!$A$1:$A$43),0),2)</f>
        <v>16</v>
      </c>
      <c r="L383" s="1" t="str">
        <f>_xlfn.IFNA(VLOOKUP(K383,'dict-rhythm'!$B$1:$C$53,2,0),K383)</f>
        <v>semiquaver</v>
      </c>
      <c r="M383" s="6" t="s">
        <v>7</v>
      </c>
      <c r="N383" s="6" t="s">
        <v>7</v>
      </c>
      <c r="O383" t="str">
        <f>IF(RIGHT($O$1,1)="#",VLOOKUP(D383,'dict-pitch'!$A$1:$C$50,2,0),VLOOKUP(D383,'dict-pitch'!$A$1:$C$50,3,0))</f>
        <v>G4</v>
      </c>
      <c r="P383" t="b">
        <f>OR(EXACT(E383,O383),EXACT(E383,VLOOKUP(D383,'dict-pitch'!$A$1:$D$50,3,0)),EXACT(E383,VLOOKUP(D383,'dict-pitch'!$A$1:$D$50,4,0)))</f>
        <v>1</v>
      </c>
    </row>
    <row r="384" spans="1:16" x14ac:dyDescent="0.25">
      <c r="A384">
        <v>847</v>
      </c>
      <c r="B384" s="85">
        <v>2</v>
      </c>
      <c r="C384" s="1">
        <v>15</v>
      </c>
      <c r="D384" s="1">
        <v>66</v>
      </c>
      <c r="E384" s="1" t="s">
        <v>131</v>
      </c>
      <c r="F384" s="1">
        <v>-2</v>
      </c>
      <c r="G384" s="1">
        <v>227</v>
      </c>
      <c r="H384" s="80">
        <f t="shared" si="12"/>
        <v>15.1875</v>
      </c>
      <c r="I384" s="80">
        <f t="shared" ref="I384:I447" si="13">J384/16</f>
        <v>6.25E-2</v>
      </c>
      <c r="J384" s="1">
        <v>1</v>
      </c>
      <c r="K384" s="1" t="str" cm="1">
        <f t="array" ref="K384">INDEX('dict-rhythm'!$A$1:$B$43,MATCH(TRUE,EXACT(J384,'dict-rhythm'!$A$1:$A$43),0),2)</f>
        <v>16</v>
      </c>
      <c r="L384" s="1" t="str">
        <f>_xlfn.IFNA(VLOOKUP(K384,'dict-rhythm'!$B$1:$C$53,2,0),K384)</f>
        <v>semiquaver</v>
      </c>
      <c r="M384" s="6" t="s">
        <v>7</v>
      </c>
      <c r="N384" s="6" t="s">
        <v>7</v>
      </c>
      <c r="O384" t="str">
        <f>IF(RIGHT($O$1,1)="#",VLOOKUP(D384,'dict-pitch'!$A$1:$C$50,2,0),VLOOKUP(D384,'dict-pitch'!$A$1:$C$50,3,0))</f>
        <v>F#4</v>
      </c>
      <c r="P384" t="b">
        <f>OR(EXACT(E384,O384),EXACT(E384,VLOOKUP(D384,'dict-pitch'!$A$1:$D$50,3,0)),EXACT(E384,VLOOKUP(D384,'dict-pitch'!$A$1:$D$50,4,0)))</f>
        <v>1</v>
      </c>
    </row>
    <row r="385" spans="1:16" x14ac:dyDescent="0.25">
      <c r="A385">
        <v>847</v>
      </c>
      <c r="B385" s="85">
        <v>2</v>
      </c>
      <c r="C385" s="1">
        <v>15</v>
      </c>
      <c r="D385" s="1">
        <v>67</v>
      </c>
      <c r="E385" s="1" t="s">
        <v>132</v>
      </c>
      <c r="F385" s="1">
        <v>2</v>
      </c>
      <c r="G385" s="1">
        <v>228</v>
      </c>
      <c r="H385" s="80">
        <f t="shared" si="12"/>
        <v>15.25</v>
      </c>
      <c r="I385" s="80">
        <f t="shared" si="13"/>
        <v>0.125</v>
      </c>
      <c r="J385" s="1">
        <v>2</v>
      </c>
      <c r="K385" s="1" t="str" cm="1">
        <f t="array" ref="K385">INDEX('dict-rhythm'!$A$1:$B$43,MATCH(TRUE,EXACT(J385,'dict-rhythm'!$A$1:$A$43),0),2)</f>
        <v>8</v>
      </c>
      <c r="L385" s="1" t="str">
        <f>_xlfn.IFNA(VLOOKUP(K385,'dict-rhythm'!$B$1:$C$53,2,0),K385)</f>
        <v>quaver note</v>
      </c>
      <c r="M385" s="6" t="s">
        <v>7</v>
      </c>
      <c r="N385" s="6" t="s">
        <v>7</v>
      </c>
      <c r="O385" t="str">
        <f>IF(RIGHT($O$1,1)="#",VLOOKUP(D385,'dict-pitch'!$A$1:$C$50,2,0),VLOOKUP(D385,'dict-pitch'!$A$1:$C$50,3,0))</f>
        <v>G4</v>
      </c>
      <c r="P385" t="b">
        <f>OR(EXACT(E385,O385),EXACT(E385,VLOOKUP(D385,'dict-pitch'!$A$1:$D$50,3,0)),EXACT(E385,VLOOKUP(D385,'dict-pitch'!$A$1:$D$50,4,0)))</f>
        <v>1</v>
      </c>
    </row>
    <row r="386" spans="1:16" x14ac:dyDescent="0.25">
      <c r="A386">
        <v>847</v>
      </c>
      <c r="B386" s="85">
        <v>2</v>
      </c>
      <c r="C386" s="1">
        <v>15</v>
      </c>
      <c r="D386" s="1">
        <v>60</v>
      </c>
      <c r="E386" s="1" t="s">
        <v>121</v>
      </c>
      <c r="F386" s="1">
        <v>-5</v>
      </c>
      <c r="G386" s="1">
        <v>230</v>
      </c>
      <c r="H386" s="80">
        <f t="shared" si="12"/>
        <v>15.375</v>
      </c>
      <c r="I386" s="80">
        <f t="shared" si="13"/>
        <v>0.125</v>
      </c>
      <c r="J386" s="1">
        <v>2</v>
      </c>
      <c r="K386" s="1" t="str" cm="1">
        <f t="array" ref="K386">INDEX('dict-rhythm'!$A$1:$B$43,MATCH(TRUE,EXACT(J386,'dict-rhythm'!$A$1:$A$43),0),2)</f>
        <v>8</v>
      </c>
      <c r="L386" s="1" t="str">
        <f>_xlfn.IFNA(VLOOKUP(K386,'dict-rhythm'!$B$1:$C$53,2,0),K386)</f>
        <v>quaver note</v>
      </c>
      <c r="M386" s="6" t="s">
        <v>7</v>
      </c>
      <c r="N386" s="6" t="s">
        <v>7</v>
      </c>
      <c r="O386" t="str">
        <f>IF(RIGHT($O$1,1)="#",VLOOKUP(D386,'dict-pitch'!$A$1:$C$50,2,0),VLOOKUP(D386,'dict-pitch'!$A$1:$C$50,3,0))</f>
        <v>C4</v>
      </c>
      <c r="P386" t="b">
        <f>OR(EXACT(E386,O386),EXACT(E386,VLOOKUP(D386,'dict-pitch'!$A$1:$D$50,3,0)),EXACT(E386,VLOOKUP(D386,'dict-pitch'!$A$1:$D$50,4,0)))</f>
        <v>1</v>
      </c>
    </row>
    <row r="387" spans="1:16" x14ac:dyDescent="0.25">
      <c r="A387">
        <v>847</v>
      </c>
      <c r="B387" s="85">
        <v>2</v>
      </c>
      <c r="C387" s="1">
        <v>15</v>
      </c>
      <c r="D387" s="1">
        <v>63</v>
      </c>
      <c r="E387" s="1" t="s">
        <v>158</v>
      </c>
      <c r="F387" s="1">
        <v>3</v>
      </c>
      <c r="G387" s="1">
        <v>232</v>
      </c>
      <c r="H387" s="80">
        <f t="shared" ref="H387:H450" si="14">1+G387/16</f>
        <v>15.5</v>
      </c>
      <c r="I387" s="80">
        <f t="shared" si="13"/>
        <v>0.125</v>
      </c>
      <c r="J387" s="1">
        <v>2</v>
      </c>
      <c r="K387" s="1" t="str" cm="1">
        <f t="array" ref="K387">INDEX('dict-rhythm'!$A$1:$B$43,MATCH(TRUE,EXACT(J387,'dict-rhythm'!$A$1:$A$43),0),2)</f>
        <v>8</v>
      </c>
      <c r="L387" s="1" t="str">
        <f>_xlfn.IFNA(VLOOKUP(K387,'dict-rhythm'!$B$1:$C$53,2,0),K387)</f>
        <v>quaver note</v>
      </c>
      <c r="M387" s="6" t="s">
        <v>7</v>
      </c>
      <c r="N387" s="6" t="s">
        <v>7</v>
      </c>
      <c r="O387" t="str">
        <f>IF(RIGHT($O$1,1)="#",VLOOKUP(D387,'dict-pitch'!$A$1:$C$50,2,0),VLOOKUP(D387,'dict-pitch'!$A$1:$C$50,3,0))</f>
        <v>D#4</v>
      </c>
      <c r="P387" t="b">
        <f>OR(EXACT(E387,O387),EXACT(E387,VLOOKUP(D387,'dict-pitch'!$A$1:$D$50,3,0)),EXACT(E387,VLOOKUP(D387,'dict-pitch'!$A$1:$D$50,4,0)))</f>
        <v>1</v>
      </c>
    </row>
    <row r="388" spans="1:16" x14ac:dyDescent="0.25">
      <c r="A388">
        <v>847</v>
      </c>
      <c r="B388" s="85">
        <v>2</v>
      </c>
      <c r="C388" s="1">
        <v>15</v>
      </c>
      <c r="D388" s="1">
        <v>67</v>
      </c>
      <c r="E388" s="1" t="s">
        <v>132</v>
      </c>
      <c r="F388" s="1">
        <v>3</v>
      </c>
      <c r="G388" s="1">
        <v>234</v>
      </c>
      <c r="H388" s="80">
        <f t="shared" si="14"/>
        <v>15.625</v>
      </c>
      <c r="I388" s="80">
        <f t="shared" si="13"/>
        <v>6.25E-2</v>
      </c>
      <c r="J388" s="1">
        <v>1</v>
      </c>
      <c r="K388" s="1" t="str" cm="1">
        <f t="array" ref="K388">INDEX('dict-rhythm'!$A$1:$B$43,MATCH(TRUE,EXACT(J388,'dict-rhythm'!$A$1:$A$43),0),2)</f>
        <v>16</v>
      </c>
      <c r="L388" s="1" t="str">
        <f>_xlfn.IFNA(VLOOKUP(K388,'dict-rhythm'!$B$1:$C$53,2,0),K388)</f>
        <v>semiquaver</v>
      </c>
      <c r="M388" s="6" t="s">
        <v>7</v>
      </c>
      <c r="N388" s="6" t="s">
        <v>7</v>
      </c>
      <c r="O388" t="str">
        <f>IF(RIGHT($O$1,1)="#",VLOOKUP(D388,'dict-pitch'!$A$1:$C$50,2,0),VLOOKUP(D388,'dict-pitch'!$A$1:$C$50,3,0))</f>
        <v>G4</v>
      </c>
      <c r="P388" t="b">
        <f>OR(EXACT(E388,O388),EXACT(E388,VLOOKUP(D388,'dict-pitch'!$A$1:$D$50,3,0)),EXACT(E388,VLOOKUP(D388,'dict-pitch'!$A$1:$D$50,4,0)))</f>
        <v>1</v>
      </c>
    </row>
    <row r="389" spans="1:16" x14ac:dyDescent="0.25">
      <c r="A389">
        <v>847</v>
      </c>
      <c r="B389" s="85">
        <v>2</v>
      </c>
      <c r="C389" s="1">
        <v>15</v>
      </c>
      <c r="D389" s="1">
        <v>66</v>
      </c>
      <c r="E389" s="1" t="s">
        <v>131</v>
      </c>
      <c r="F389" s="1">
        <v>-2</v>
      </c>
      <c r="G389" s="1">
        <v>235</v>
      </c>
      <c r="H389" s="80">
        <f t="shared" si="14"/>
        <v>15.6875</v>
      </c>
      <c r="I389" s="80">
        <f t="shared" si="13"/>
        <v>6.25E-2</v>
      </c>
      <c r="J389" s="1">
        <v>1</v>
      </c>
      <c r="K389" s="1" t="str" cm="1">
        <f t="array" ref="K389">INDEX('dict-rhythm'!$A$1:$B$43,MATCH(TRUE,EXACT(J389,'dict-rhythm'!$A$1:$A$43),0),2)</f>
        <v>16</v>
      </c>
      <c r="L389" s="1" t="str">
        <f>_xlfn.IFNA(VLOOKUP(K389,'dict-rhythm'!$B$1:$C$53,2,0),K389)</f>
        <v>semiquaver</v>
      </c>
      <c r="M389" s="6" t="s">
        <v>7</v>
      </c>
      <c r="N389" s="6" t="s">
        <v>7</v>
      </c>
      <c r="O389" t="str">
        <f>IF(RIGHT($O$1,1)="#",VLOOKUP(D389,'dict-pitch'!$A$1:$C$50,2,0),VLOOKUP(D389,'dict-pitch'!$A$1:$C$50,3,0))</f>
        <v>F#4</v>
      </c>
      <c r="P389" t="b">
        <f>OR(EXACT(E389,O389),EXACT(E389,VLOOKUP(D389,'dict-pitch'!$A$1:$D$50,3,0)),EXACT(E389,VLOOKUP(D389,'dict-pitch'!$A$1:$D$50,4,0)))</f>
        <v>1</v>
      </c>
    </row>
    <row r="390" spans="1:16" x14ac:dyDescent="0.25">
      <c r="A390">
        <v>847</v>
      </c>
      <c r="B390" s="85">
        <v>2</v>
      </c>
      <c r="C390" s="1">
        <v>15</v>
      </c>
      <c r="D390" s="1">
        <v>67</v>
      </c>
      <c r="E390" s="1" t="s">
        <v>132</v>
      </c>
      <c r="F390" s="1">
        <v>2</v>
      </c>
      <c r="G390" s="1">
        <v>236</v>
      </c>
      <c r="H390" s="80">
        <f t="shared" si="14"/>
        <v>15.75</v>
      </c>
      <c r="I390" s="80">
        <f t="shared" si="13"/>
        <v>0.125</v>
      </c>
      <c r="J390" s="1">
        <v>2</v>
      </c>
      <c r="K390" s="1" t="str" cm="1">
        <f t="array" ref="K390">INDEX('dict-rhythm'!$A$1:$B$43,MATCH(TRUE,EXACT(J390,'dict-rhythm'!$A$1:$A$43),0),2)</f>
        <v>8</v>
      </c>
      <c r="L390" s="1" t="str">
        <f>_xlfn.IFNA(VLOOKUP(K390,'dict-rhythm'!$B$1:$C$53,2,0),K390)</f>
        <v>quaver note</v>
      </c>
      <c r="M390" s="6" t="s">
        <v>7</v>
      </c>
      <c r="N390" s="6" t="s">
        <v>7</v>
      </c>
      <c r="O390" t="str">
        <f>IF(RIGHT($O$1,1)="#",VLOOKUP(D390,'dict-pitch'!$A$1:$C$50,2,0),VLOOKUP(D390,'dict-pitch'!$A$1:$C$50,3,0))</f>
        <v>G4</v>
      </c>
      <c r="P390" t="b">
        <f>OR(EXACT(E390,O390),EXACT(E390,VLOOKUP(D390,'dict-pitch'!$A$1:$D$50,3,0)),EXACT(E390,VLOOKUP(D390,'dict-pitch'!$A$1:$D$50,4,0)))</f>
        <v>1</v>
      </c>
    </row>
    <row r="391" spans="1:16" x14ac:dyDescent="0.25">
      <c r="A391">
        <v>847</v>
      </c>
      <c r="B391" s="85">
        <v>2</v>
      </c>
      <c r="C391" s="1">
        <v>15</v>
      </c>
      <c r="D391" s="1">
        <v>69</v>
      </c>
      <c r="E391" s="1" t="s">
        <v>133</v>
      </c>
      <c r="F391" s="1">
        <v>2</v>
      </c>
      <c r="G391" s="1">
        <v>238</v>
      </c>
      <c r="H391" s="80">
        <f t="shared" si="14"/>
        <v>15.875</v>
      </c>
      <c r="I391" s="80">
        <f t="shared" si="13"/>
        <v>0.125</v>
      </c>
      <c r="J391" s="1">
        <v>2</v>
      </c>
      <c r="K391" s="1" t="str" cm="1">
        <f t="array" ref="K391">INDEX('dict-rhythm'!$A$1:$B$43,MATCH(TRUE,EXACT(J391,'dict-rhythm'!$A$1:$A$43),0),2)</f>
        <v>8</v>
      </c>
      <c r="L391" s="1" t="str">
        <f>_xlfn.IFNA(VLOOKUP(K391,'dict-rhythm'!$B$1:$C$53,2,0),K391)</f>
        <v>quaver note</v>
      </c>
      <c r="M391" s="6" t="s">
        <v>7</v>
      </c>
      <c r="N391" s="6" t="s">
        <v>7</v>
      </c>
      <c r="O391" t="str">
        <f>IF(RIGHT($O$1,1)="#",VLOOKUP(D391,'dict-pitch'!$A$1:$C$50,2,0),VLOOKUP(D391,'dict-pitch'!$A$1:$C$50,3,0))</f>
        <v>A4</v>
      </c>
      <c r="P391" t="b">
        <f>OR(EXACT(E391,O391),EXACT(E391,VLOOKUP(D391,'dict-pitch'!$A$1:$D$50,3,0)),EXACT(E391,VLOOKUP(D391,'dict-pitch'!$A$1:$D$50,4,0)))</f>
        <v>1</v>
      </c>
    </row>
    <row r="392" spans="1:16" x14ac:dyDescent="0.25">
      <c r="A392">
        <v>847</v>
      </c>
      <c r="B392" s="85">
        <v>2</v>
      </c>
      <c r="C392" s="1">
        <v>16</v>
      </c>
      <c r="D392" s="1">
        <v>62</v>
      </c>
      <c r="E392" s="1" t="s">
        <v>122</v>
      </c>
      <c r="F392" s="1">
        <v>-5</v>
      </c>
      <c r="G392" s="1">
        <v>240</v>
      </c>
      <c r="H392" s="80">
        <f t="shared" si="14"/>
        <v>16</v>
      </c>
      <c r="I392" s="80">
        <f t="shared" si="13"/>
        <v>0.125</v>
      </c>
      <c r="J392" s="1">
        <v>2</v>
      </c>
      <c r="K392" s="1" t="str" cm="1">
        <f t="array" ref="K392">INDEX('dict-rhythm'!$A$1:$B$43,MATCH(TRUE,EXACT(J392,'dict-rhythm'!$A$1:$A$43),0),2)</f>
        <v>8</v>
      </c>
      <c r="L392" s="1" t="str">
        <f>_xlfn.IFNA(VLOOKUP(K392,'dict-rhythm'!$B$1:$C$53,2,0),K392)</f>
        <v>quaver note</v>
      </c>
      <c r="M392" s="6" t="s">
        <v>7</v>
      </c>
      <c r="N392" s="6" t="s">
        <v>7</v>
      </c>
      <c r="O392" t="str">
        <f>IF(RIGHT($O$1,1)="#",VLOOKUP(D392,'dict-pitch'!$A$1:$C$50,2,0),VLOOKUP(D392,'dict-pitch'!$A$1:$C$50,3,0))</f>
        <v>D4</v>
      </c>
      <c r="P392" t="b">
        <f>OR(EXACT(E392,O392),EXACT(E392,VLOOKUP(D392,'dict-pitch'!$A$1:$D$50,3,0)),EXACT(E392,VLOOKUP(D392,'dict-pitch'!$A$1:$D$50,4,0)))</f>
        <v>1</v>
      </c>
    </row>
    <row r="393" spans="1:16" x14ac:dyDescent="0.25">
      <c r="A393">
        <v>847</v>
      </c>
      <c r="B393" s="85">
        <v>2</v>
      </c>
      <c r="C393" s="1">
        <v>16</v>
      </c>
      <c r="D393" s="1">
        <v>67</v>
      </c>
      <c r="E393" s="1" t="s">
        <v>132</v>
      </c>
      <c r="F393" s="1">
        <v>4</v>
      </c>
      <c r="G393" s="1">
        <v>242</v>
      </c>
      <c r="H393" s="80">
        <f t="shared" si="14"/>
        <v>16.125</v>
      </c>
      <c r="I393" s="80">
        <f t="shared" si="13"/>
        <v>6.25E-2</v>
      </c>
      <c r="J393" s="1">
        <v>1</v>
      </c>
      <c r="K393" s="1" t="str" cm="1">
        <f t="array" ref="K393">INDEX('dict-rhythm'!$A$1:$B$43,MATCH(TRUE,EXACT(J393,'dict-rhythm'!$A$1:$A$43),0),2)</f>
        <v>16</v>
      </c>
      <c r="L393" s="1" t="str">
        <f>_xlfn.IFNA(VLOOKUP(K393,'dict-rhythm'!$B$1:$C$53,2,0),K393)</f>
        <v>semiquaver</v>
      </c>
      <c r="M393" s="6" t="s">
        <v>7</v>
      </c>
      <c r="N393" s="6" t="s">
        <v>7</v>
      </c>
      <c r="O393" t="str">
        <f>IF(RIGHT($O$1,1)="#",VLOOKUP(D393,'dict-pitch'!$A$1:$C$50,2,0),VLOOKUP(D393,'dict-pitch'!$A$1:$C$50,3,0))</f>
        <v>G4</v>
      </c>
      <c r="P393" t="b">
        <f>OR(EXACT(E393,O393),EXACT(E393,VLOOKUP(D393,'dict-pitch'!$A$1:$D$50,3,0)),EXACT(E393,VLOOKUP(D393,'dict-pitch'!$A$1:$D$50,4,0)))</f>
        <v>1</v>
      </c>
    </row>
    <row r="394" spans="1:16" x14ac:dyDescent="0.25">
      <c r="A394">
        <v>847</v>
      </c>
      <c r="B394" s="85">
        <v>2</v>
      </c>
      <c r="C394" s="1">
        <v>16</v>
      </c>
      <c r="D394" s="1">
        <v>66</v>
      </c>
      <c r="E394" s="1" t="s">
        <v>131</v>
      </c>
      <c r="F394" s="1">
        <v>-2</v>
      </c>
      <c r="G394" s="1">
        <v>243</v>
      </c>
      <c r="H394" s="80">
        <f t="shared" si="14"/>
        <v>16.1875</v>
      </c>
      <c r="I394" s="80">
        <f t="shared" si="13"/>
        <v>6.25E-2</v>
      </c>
      <c r="J394" s="1">
        <v>1</v>
      </c>
      <c r="K394" s="1" t="str" cm="1">
        <f t="array" ref="K394">INDEX('dict-rhythm'!$A$1:$B$43,MATCH(TRUE,EXACT(J394,'dict-rhythm'!$A$1:$A$43),0),2)</f>
        <v>16</v>
      </c>
      <c r="L394" s="1" t="str">
        <f>_xlfn.IFNA(VLOOKUP(K394,'dict-rhythm'!$B$1:$C$53,2,0),K394)</f>
        <v>semiquaver</v>
      </c>
      <c r="M394" s="6" t="s">
        <v>7</v>
      </c>
      <c r="N394" s="6" t="s">
        <v>7</v>
      </c>
      <c r="O394" t="str">
        <f>IF(RIGHT($O$1,1)="#",VLOOKUP(D394,'dict-pitch'!$A$1:$C$50,2,0),VLOOKUP(D394,'dict-pitch'!$A$1:$C$50,3,0))</f>
        <v>F#4</v>
      </c>
      <c r="P394" t="b">
        <f>OR(EXACT(E394,O394),EXACT(E394,VLOOKUP(D394,'dict-pitch'!$A$1:$D$50,3,0)),EXACT(E394,VLOOKUP(D394,'dict-pitch'!$A$1:$D$50,4,0)))</f>
        <v>1</v>
      </c>
    </row>
    <row r="395" spans="1:16" x14ac:dyDescent="0.25">
      <c r="A395">
        <v>847</v>
      </c>
      <c r="B395" s="85">
        <v>2</v>
      </c>
      <c r="C395" s="1">
        <v>16</v>
      </c>
      <c r="D395" s="1">
        <v>67</v>
      </c>
      <c r="E395" s="1" t="s">
        <v>132</v>
      </c>
      <c r="F395" s="1">
        <v>2</v>
      </c>
      <c r="G395" s="1">
        <v>244</v>
      </c>
      <c r="H395" s="80">
        <f t="shared" si="14"/>
        <v>16.25</v>
      </c>
      <c r="I395" s="80">
        <f t="shared" si="13"/>
        <v>0.125</v>
      </c>
      <c r="J395" s="1">
        <v>2</v>
      </c>
      <c r="K395" s="1" t="str" cm="1">
        <f t="array" ref="K395">INDEX('dict-rhythm'!$A$1:$B$43,MATCH(TRUE,EXACT(J395,'dict-rhythm'!$A$1:$A$43),0),2)</f>
        <v>8</v>
      </c>
      <c r="L395" s="1" t="str">
        <f>_xlfn.IFNA(VLOOKUP(K395,'dict-rhythm'!$B$1:$C$53,2,0),K395)</f>
        <v>quaver note</v>
      </c>
      <c r="M395" s="6" t="s">
        <v>7</v>
      </c>
      <c r="N395" s="6" t="s">
        <v>7</v>
      </c>
      <c r="O395" t="str">
        <f>IF(RIGHT($O$1,1)="#",VLOOKUP(D395,'dict-pitch'!$A$1:$C$50,2,0),VLOOKUP(D395,'dict-pitch'!$A$1:$C$50,3,0))</f>
        <v>G4</v>
      </c>
      <c r="P395" t="b">
        <f>OR(EXACT(E395,O395),EXACT(E395,VLOOKUP(D395,'dict-pitch'!$A$1:$D$50,3,0)),EXACT(E395,VLOOKUP(D395,'dict-pitch'!$A$1:$D$50,4,0)))</f>
        <v>1</v>
      </c>
    </row>
    <row r="396" spans="1:16" x14ac:dyDescent="0.25">
      <c r="A396">
        <v>847</v>
      </c>
      <c r="B396" s="85">
        <v>2</v>
      </c>
      <c r="C396" s="1">
        <v>16</v>
      </c>
      <c r="D396" s="1">
        <v>69</v>
      </c>
      <c r="E396" s="1" t="s">
        <v>133</v>
      </c>
      <c r="F396" s="1">
        <v>2</v>
      </c>
      <c r="G396" s="1">
        <v>246</v>
      </c>
      <c r="H396" s="80">
        <f t="shared" si="14"/>
        <v>16.375</v>
      </c>
      <c r="I396" s="80">
        <f t="shared" si="13"/>
        <v>0.125</v>
      </c>
      <c r="J396" s="1">
        <v>2</v>
      </c>
      <c r="K396" s="1" t="str" cm="1">
        <f t="array" ref="K396">INDEX('dict-rhythm'!$A$1:$B$43,MATCH(TRUE,EXACT(J396,'dict-rhythm'!$A$1:$A$43),0),2)</f>
        <v>8</v>
      </c>
      <c r="L396" s="1" t="str">
        <f>_xlfn.IFNA(VLOOKUP(K396,'dict-rhythm'!$B$1:$C$53,2,0),K396)</f>
        <v>quaver note</v>
      </c>
      <c r="M396" s="6" t="s">
        <v>7</v>
      </c>
      <c r="N396" s="6" t="s">
        <v>7</v>
      </c>
      <c r="O396" t="str">
        <f>IF(RIGHT($O$1,1)="#",VLOOKUP(D396,'dict-pitch'!$A$1:$C$50,2,0),VLOOKUP(D396,'dict-pitch'!$A$1:$C$50,3,0))</f>
        <v>A4</v>
      </c>
      <c r="P396" t="b">
        <f>OR(EXACT(E396,O396),EXACT(E396,VLOOKUP(D396,'dict-pitch'!$A$1:$D$50,3,0)),EXACT(E396,VLOOKUP(D396,'dict-pitch'!$A$1:$D$50,4,0)))</f>
        <v>1</v>
      </c>
    </row>
    <row r="397" spans="1:16" x14ac:dyDescent="0.25">
      <c r="A397">
        <v>847</v>
      </c>
      <c r="B397" s="85">
        <v>2</v>
      </c>
      <c r="C397" s="1">
        <v>16</v>
      </c>
      <c r="D397" s="1">
        <v>60</v>
      </c>
      <c r="E397" s="1" t="s">
        <v>121</v>
      </c>
      <c r="F397" s="1">
        <v>-6</v>
      </c>
      <c r="G397" s="1">
        <v>248</v>
      </c>
      <c r="H397" s="80">
        <f t="shared" si="14"/>
        <v>16.5</v>
      </c>
      <c r="I397" s="80">
        <f t="shared" si="13"/>
        <v>6.25E-2</v>
      </c>
      <c r="J397" s="1">
        <v>1</v>
      </c>
      <c r="K397" s="1" t="str" cm="1">
        <f t="array" ref="K397">INDEX('dict-rhythm'!$A$1:$B$43,MATCH(TRUE,EXACT(J397,'dict-rhythm'!$A$1:$A$43),0),2)</f>
        <v>16</v>
      </c>
      <c r="L397" s="1" t="str">
        <f>_xlfn.IFNA(VLOOKUP(K397,'dict-rhythm'!$B$1:$C$53,2,0),K397)</f>
        <v>semiquaver</v>
      </c>
      <c r="M397" s="6" t="s">
        <v>7</v>
      </c>
      <c r="N397" s="6" t="s">
        <v>7</v>
      </c>
      <c r="O397" t="str">
        <f>IF(RIGHT($O$1,1)="#",VLOOKUP(D397,'dict-pitch'!$A$1:$C$50,2,0),VLOOKUP(D397,'dict-pitch'!$A$1:$C$50,3,0))</f>
        <v>C4</v>
      </c>
      <c r="P397" t="b">
        <f>OR(EXACT(E397,O397),EXACT(E397,VLOOKUP(D397,'dict-pitch'!$A$1:$D$50,3,0)),EXACT(E397,VLOOKUP(D397,'dict-pitch'!$A$1:$D$50,4,0)))</f>
        <v>1</v>
      </c>
    </row>
    <row r="398" spans="1:16" x14ac:dyDescent="0.25">
      <c r="A398">
        <v>847</v>
      </c>
      <c r="B398" s="85">
        <v>2</v>
      </c>
      <c r="C398" s="1">
        <v>16</v>
      </c>
      <c r="D398" s="1">
        <v>62</v>
      </c>
      <c r="E398" s="1" t="s">
        <v>122</v>
      </c>
      <c r="F398" s="1">
        <v>2</v>
      </c>
      <c r="G398" s="1">
        <v>249</v>
      </c>
      <c r="H398" s="80">
        <f t="shared" si="14"/>
        <v>16.5625</v>
      </c>
      <c r="I398" s="80">
        <f t="shared" si="13"/>
        <v>6.25E-2</v>
      </c>
      <c r="J398" s="1">
        <v>1</v>
      </c>
      <c r="K398" s="1" t="str" cm="1">
        <f t="array" ref="K398">INDEX('dict-rhythm'!$A$1:$B$43,MATCH(TRUE,EXACT(J398,'dict-rhythm'!$A$1:$A$43),0),2)</f>
        <v>16</v>
      </c>
      <c r="L398" s="1" t="str">
        <f>_xlfn.IFNA(VLOOKUP(K398,'dict-rhythm'!$B$1:$C$53,2,0),K398)</f>
        <v>semiquaver</v>
      </c>
      <c r="M398" s="6" t="s">
        <v>7</v>
      </c>
      <c r="N398" s="6" t="s">
        <v>7</v>
      </c>
      <c r="O398" t="str">
        <f>IF(RIGHT($O$1,1)="#",VLOOKUP(D398,'dict-pitch'!$A$1:$C$50,2,0),VLOOKUP(D398,'dict-pitch'!$A$1:$C$50,3,0))</f>
        <v>D4</v>
      </c>
      <c r="P398" t="b">
        <f>OR(EXACT(E398,O398),EXACT(E398,VLOOKUP(D398,'dict-pitch'!$A$1:$D$50,3,0)),EXACT(E398,VLOOKUP(D398,'dict-pitch'!$A$1:$D$50,4,0)))</f>
        <v>1</v>
      </c>
    </row>
    <row r="399" spans="1:16" x14ac:dyDescent="0.25">
      <c r="A399">
        <v>847</v>
      </c>
      <c r="B399" s="85">
        <v>2</v>
      </c>
      <c r="C399" s="1">
        <v>16</v>
      </c>
      <c r="D399" s="1">
        <v>63</v>
      </c>
      <c r="E399" s="1" t="s">
        <v>158</v>
      </c>
      <c r="F399" s="1">
        <v>2</v>
      </c>
      <c r="G399" s="1">
        <v>250</v>
      </c>
      <c r="H399" s="80">
        <f t="shared" si="14"/>
        <v>16.625</v>
      </c>
      <c r="I399" s="80">
        <f t="shared" si="13"/>
        <v>0.25</v>
      </c>
      <c r="J399" s="1">
        <v>4</v>
      </c>
      <c r="K399" s="1" t="str" cm="1">
        <f t="array" ref="K399">INDEX('dict-rhythm'!$A$1:$B$43,MATCH(TRUE,EXACT(J399,'dict-rhythm'!$A$1:$A$43),0),2)</f>
        <v>4</v>
      </c>
      <c r="L399" s="1" t="str">
        <f>_xlfn.IFNA(VLOOKUP(K399,'dict-rhythm'!$B$1:$C$53,2,0),K399)</f>
        <v>crotchet</v>
      </c>
      <c r="M399" s="6" t="s">
        <v>7</v>
      </c>
      <c r="N399" s="6" t="s">
        <v>7</v>
      </c>
      <c r="O399" t="str">
        <f>IF(RIGHT($O$1,1)="#",VLOOKUP(D399,'dict-pitch'!$A$1:$C$50,2,0),VLOOKUP(D399,'dict-pitch'!$A$1:$C$50,3,0))</f>
        <v>D#4</v>
      </c>
      <c r="P399" t="b">
        <f>OR(EXACT(E399,O399),EXACT(E399,VLOOKUP(D399,'dict-pitch'!$A$1:$D$50,3,0)),EXACT(E399,VLOOKUP(D399,'dict-pitch'!$A$1:$D$50,4,0)))</f>
        <v>1</v>
      </c>
    </row>
    <row r="400" spans="1:16" x14ac:dyDescent="0.25">
      <c r="A400">
        <v>847</v>
      </c>
      <c r="B400" s="85">
        <v>2</v>
      </c>
      <c r="C400" s="1">
        <v>16</v>
      </c>
      <c r="D400" s="1">
        <v>62</v>
      </c>
      <c r="E400" s="1" t="s">
        <v>122</v>
      </c>
      <c r="F400" s="1">
        <v>-2</v>
      </c>
      <c r="G400" s="1">
        <v>254</v>
      </c>
      <c r="H400" s="80">
        <f t="shared" si="14"/>
        <v>16.875</v>
      </c>
      <c r="I400" s="80">
        <f t="shared" si="13"/>
        <v>6.25E-2</v>
      </c>
      <c r="J400" s="1">
        <v>1</v>
      </c>
      <c r="K400" s="1" t="str" cm="1">
        <f t="array" ref="K400">INDEX('dict-rhythm'!$A$1:$B$43,MATCH(TRUE,EXACT(J400,'dict-rhythm'!$A$1:$A$43),0),2)</f>
        <v>16</v>
      </c>
      <c r="L400" s="1" t="str">
        <f>_xlfn.IFNA(VLOOKUP(K400,'dict-rhythm'!$B$1:$C$53,2,0),K400)</f>
        <v>semiquaver</v>
      </c>
      <c r="M400" s="6" t="s">
        <v>7</v>
      </c>
      <c r="N400" s="6" t="s">
        <v>7</v>
      </c>
      <c r="O400" t="str">
        <f>IF(RIGHT($O$1,1)="#",VLOOKUP(D400,'dict-pitch'!$A$1:$C$50,2,0),VLOOKUP(D400,'dict-pitch'!$A$1:$C$50,3,0))</f>
        <v>D4</v>
      </c>
      <c r="P400" t="b">
        <f>OR(EXACT(E400,O400),EXACT(E400,VLOOKUP(D400,'dict-pitch'!$A$1:$D$50,3,0)),EXACT(E400,VLOOKUP(D400,'dict-pitch'!$A$1:$D$50,4,0)))</f>
        <v>1</v>
      </c>
    </row>
    <row r="401" spans="1:16" x14ac:dyDescent="0.25">
      <c r="A401">
        <v>847</v>
      </c>
      <c r="B401" s="85">
        <v>2</v>
      </c>
      <c r="C401" s="1">
        <v>16</v>
      </c>
      <c r="D401" s="1">
        <v>60</v>
      </c>
      <c r="E401" s="1" t="s">
        <v>121</v>
      </c>
      <c r="F401" s="1">
        <v>-2</v>
      </c>
      <c r="G401" s="1">
        <v>255</v>
      </c>
      <c r="H401" s="80">
        <f t="shared" si="14"/>
        <v>16.9375</v>
      </c>
      <c r="I401" s="80">
        <f t="shared" si="13"/>
        <v>6.25E-2</v>
      </c>
      <c r="J401" s="1">
        <v>1</v>
      </c>
      <c r="K401" s="1" t="str" cm="1">
        <f t="array" ref="K401">INDEX('dict-rhythm'!$A$1:$B$43,MATCH(TRUE,EXACT(J401,'dict-rhythm'!$A$1:$A$43),0),2)</f>
        <v>16</v>
      </c>
      <c r="L401" s="1" t="str">
        <f>_xlfn.IFNA(VLOOKUP(K401,'dict-rhythm'!$B$1:$C$53,2,0),K401)</f>
        <v>semiquaver</v>
      </c>
      <c r="M401" s="6" t="s">
        <v>7</v>
      </c>
      <c r="N401" s="6" t="s">
        <v>7</v>
      </c>
      <c r="O401" t="str">
        <f>IF(RIGHT($O$1,1)="#",VLOOKUP(D401,'dict-pitch'!$A$1:$C$50,2,0),VLOOKUP(D401,'dict-pitch'!$A$1:$C$50,3,0))</f>
        <v>C4</v>
      </c>
      <c r="P401" t="b">
        <f>OR(EXACT(E401,O401),EXACT(E401,VLOOKUP(D401,'dict-pitch'!$A$1:$D$50,3,0)),EXACT(E401,VLOOKUP(D401,'dict-pitch'!$A$1:$D$50,4,0)))</f>
        <v>1</v>
      </c>
    </row>
    <row r="402" spans="1:16" x14ac:dyDescent="0.25">
      <c r="A402">
        <v>847</v>
      </c>
      <c r="B402" s="85">
        <v>2</v>
      </c>
      <c r="C402" s="1">
        <v>17</v>
      </c>
      <c r="D402" s="1">
        <v>58</v>
      </c>
      <c r="E402" s="1" t="s">
        <v>118</v>
      </c>
      <c r="F402" s="1">
        <v>-2</v>
      </c>
      <c r="G402" s="1">
        <v>256</v>
      </c>
      <c r="H402" s="80">
        <f t="shared" si="14"/>
        <v>17</v>
      </c>
      <c r="I402" s="80">
        <f t="shared" si="13"/>
        <v>0.125</v>
      </c>
      <c r="J402" s="1">
        <v>2</v>
      </c>
      <c r="K402" s="1" t="str" cm="1">
        <f t="array" ref="K402">INDEX('dict-rhythm'!$A$1:$B$43,MATCH(TRUE,EXACT(J402,'dict-rhythm'!$A$1:$A$43),0),2)</f>
        <v>8</v>
      </c>
      <c r="L402" s="1" t="str">
        <f>_xlfn.IFNA(VLOOKUP(K402,'dict-rhythm'!$B$1:$C$53,2,0),K402)</f>
        <v>quaver note</v>
      </c>
      <c r="M402" s="6" t="s">
        <v>7</v>
      </c>
      <c r="N402" s="6" t="s">
        <v>7</v>
      </c>
      <c r="O402" t="str">
        <f>IF(RIGHT($O$1,1)="#",VLOOKUP(D402,'dict-pitch'!$A$1:$C$50,2,0),VLOOKUP(D402,'dict-pitch'!$A$1:$C$50,3,0))</f>
        <v>A#3</v>
      </c>
      <c r="P402" t="b">
        <f>OR(EXACT(E402,O402),EXACT(E402,VLOOKUP(D402,'dict-pitch'!$A$1:$D$50,3,0)),EXACT(E402,VLOOKUP(D402,'dict-pitch'!$A$1:$D$50,4,0)))</f>
        <v>1</v>
      </c>
    </row>
    <row r="403" spans="1:16" ht="15.75" x14ac:dyDescent="0.25">
      <c r="A403">
        <v>847</v>
      </c>
      <c r="B403" s="85">
        <v>2</v>
      </c>
      <c r="C403" s="1">
        <v>17</v>
      </c>
      <c r="D403" s="1">
        <v>0</v>
      </c>
      <c r="E403" s="1" t="s">
        <v>108</v>
      </c>
      <c r="F403" s="1">
        <v>0</v>
      </c>
      <c r="G403" s="1">
        <v>258</v>
      </c>
      <c r="H403" s="80">
        <f t="shared" si="14"/>
        <v>17.125</v>
      </c>
      <c r="I403" s="80">
        <f t="shared" si="13"/>
        <v>0.125</v>
      </c>
      <c r="J403" s="1">
        <v>2</v>
      </c>
      <c r="K403" s="1" t="str" cm="1">
        <f t="array" ref="K403">INDEX('dict-rhythm'!$A$1:$B$43,MATCH(TRUE,EXACT(J403,'dict-rhythm'!$A$1:$A$43),0),2)</f>
        <v>8</v>
      </c>
      <c r="L403" s="1" t="str">
        <f>_xlfn.IFNA(VLOOKUP(K403,'dict-rhythm'!$B$1:$C$53,2,0),K403)</f>
        <v>quaver note</v>
      </c>
      <c r="M403" s="11"/>
      <c r="N403" s="11"/>
      <c r="O403" t="str">
        <f>IF(RIGHT($O$1,1)="#",VLOOKUP(D403,'dict-pitch'!$A$1:$C$50,2,0),VLOOKUP(D403,'dict-pitch'!$A$1:$C$50,3,0))</f>
        <v>r</v>
      </c>
      <c r="P403" t="b">
        <f>OR(EXACT(E403,O403),EXACT(E403,VLOOKUP(D403,'dict-pitch'!$A$1:$D$50,3,0)),EXACT(E403,VLOOKUP(D403,'dict-pitch'!$A$1:$D$50,4,0)))</f>
        <v>1</v>
      </c>
    </row>
    <row r="404" spans="1:16" ht="15.75" x14ac:dyDescent="0.25">
      <c r="A404">
        <v>847</v>
      </c>
      <c r="B404" s="85">
        <v>2</v>
      </c>
      <c r="C404" s="1">
        <v>17</v>
      </c>
      <c r="D404" s="1">
        <v>0</v>
      </c>
      <c r="E404" s="1" t="s">
        <v>108</v>
      </c>
      <c r="F404" s="1">
        <v>0</v>
      </c>
      <c r="G404" s="1">
        <v>260</v>
      </c>
      <c r="H404" s="80">
        <f t="shared" si="14"/>
        <v>17.25</v>
      </c>
      <c r="I404" s="80">
        <f t="shared" si="13"/>
        <v>6.25E-2</v>
      </c>
      <c r="J404" s="1">
        <v>1</v>
      </c>
      <c r="K404" s="1" t="str" cm="1">
        <f t="array" ref="K404">INDEX('dict-rhythm'!$A$1:$B$43,MATCH(TRUE,EXACT(J404,'dict-rhythm'!$A$1:$A$43),0),2)</f>
        <v>16</v>
      </c>
      <c r="L404" s="1" t="str">
        <f>_xlfn.IFNA(VLOOKUP(K404,'dict-rhythm'!$B$1:$C$53,2,0),K404)</f>
        <v>semiquaver</v>
      </c>
      <c r="M404" s="11"/>
      <c r="N404" s="11"/>
      <c r="O404" t="str">
        <f>IF(RIGHT($O$1,1)="#",VLOOKUP(D404,'dict-pitch'!$A$1:$C$50,2,0),VLOOKUP(D404,'dict-pitch'!$A$1:$C$50,3,0))</f>
        <v>r</v>
      </c>
      <c r="P404" t="b">
        <f>OR(EXACT(E404,O404),EXACT(E404,VLOOKUP(D404,'dict-pitch'!$A$1:$D$50,3,0)),EXACT(E404,VLOOKUP(D404,'dict-pitch'!$A$1:$D$50,4,0)))</f>
        <v>1</v>
      </c>
    </row>
    <row r="405" spans="1:16" ht="15.75" x14ac:dyDescent="0.25">
      <c r="A405">
        <v>847</v>
      </c>
      <c r="B405" s="85">
        <v>2</v>
      </c>
      <c r="C405" s="1">
        <v>17</v>
      </c>
      <c r="D405" s="1">
        <v>62</v>
      </c>
      <c r="E405" s="1" t="s">
        <v>122</v>
      </c>
      <c r="F405" s="1">
        <v>3</v>
      </c>
      <c r="G405" s="1">
        <v>261</v>
      </c>
      <c r="H405" s="80">
        <f t="shared" si="14"/>
        <v>17.3125</v>
      </c>
      <c r="I405" s="80">
        <f t="shared" si="13"/>
        <v>6.25E-2</v>
      </c>
      <c r="J405" s="1">
        <v>1</v>
      </c>
      <c r="K405" s="1" t="str" cm="1">
        <f t="array" ref="K405">INDEX('dict-rhythm'!$A$1:$B$43,MATCH(TRUE,EXACT(J405,'dict-rhythm'!$A$1:$A$43),0),2)</f>
        <v>16</v>
      </c>
      <c r="L405" s="1" t="str">
        <f>_xlfn.IFNA(VLOOKUP(K405,'dict-rhythm'!$B$1:$C$53,2,0),K405)</f>
        <v>semiquaver</v>
      </c>
      <c r="M405" s="11"/>
      <c r="N405" s="11"/>
      <c r="O405" t="str">
        <f>IF(RIGHT($O$1,1)="#",VLOOKUP(D405,'dict-pitch'!$A$1:$C$50,2,0),VLOOKUP(D405,'dict-pitch'!$A$1:$C$50,3,0))</f>
        <v>D4</v>
      </c>
      <c r="P405" t="b">
        <f>OR(EXACT(E405,O405),EXACT(E405,VLOOKUP(D405,'dict-pitch'!$A$1:$D$50,3,0)),EXACT(E405,VLOOKUP(D405,'dict-pitch'!$A$1:$D$50,4,0)))</f>
        <v>1</v>
      </c>
    </row>
    <row r="406" spans="1:16" ht="15.75" x14ac:dyDescent="0.25">
      <c r="A406">
        <v>847</v>
      </c>
      <c r="B406" s="85">
        <v>2</v>
      </c>
      <c r="C406" s="1">
        <v>17</v>
      </c>
      <c r="D406" s="1">
        <v>64</v>
      </c>
      <c r="E406" s="1" t="s">
        <v>127</v>
      </c>
      <c r="F406" s="1">
        <v>2</v>
      </c>
      <c r="G406" s="1">
        <v>262</v>
      </c>
      <c r="H406" s="80">
        <f t="shared" si="14"/>
        <v>17.375</v>
      </c>
      <c r="I406" s="80">
        <f t="shared" si="13"/>
        <v>6.25E-2</v>
      </c>
      <c r="J406" s="1">
        <v>1</v>
      </c>
      <c r="K406" s="1" t="str" cm="1">
        <f t="array" ref="K406">INDEX('dict-rhythm'!$A$1:$B$43,MATCH(TRUE,EXACT(J406,'dict-rhythm'!$A$1:$A$43),0),2)</f>
        <v>16</v>
      </c>
      <c r="L406" s="1" t="str">
        <f>_xlfn.IFNA(VLOOKUP(K406,'dict-rhythm'!$B$1:$C$53,2,0),K406)</f>
        <v>semiquaver</v>
      </c>
      <c r="M406" s="11"/>
      <c r="N406" s="11"/>
      <c r="O406" t="str">
        <f>IF(RIGHT($O$1,1)="#",VLOOKUP(D406,'dict-pitch'!$A$1:$C$50,2,0),VLOOKUP(D406,'dict-pitch'!$A$1:$C$50,3,0))</f>
        <v>E4</v>
      </c>
      <c r="P406" t="b">
        <f>OR(EXACT(E406,O406),EXACT(E406,VLOOKUP(D406,'dict-pitch'!$A$1:$D$50,3,0)),EXACT(E406,VLOOKUP(D406,'dict-pitch'!$A$1:$D$50,4,0)))</f>
        <v>1</v>
      </c>
    </row>
    <row r="407" spans="1:16" ht="15.75" x14ac:dyDescent="0.25">
      <c r="A407">
        <v>847</v>
      </c>
      <c r="B407" s="85">
        <v>2</v>
      </c>
      <c r="C407" s="1">
        <v>17</v>
      </c>
      <c r="D407" s="1">
        <v>66</v>
      </c>
      <c r="E407" s="1" t="s">
        <v>131</v>
      </c>
      <c r="F407" s="1">
        <v>2</v>
      </c>
      <c r="G407" s="1">
        <v>263</v>
      </c>
      <c r="H407" s="80">
        <f t="shared" si="14"/>
        <v>17.4375</v>
      </c>
      <c r="I407" s="80">
        <f t="shared" si="13"/>
        <v>6.25E-2</v>
      </c>
      <c r="J407" s="1">
        <v>1</v>
      </c>
      <c r="K407" s="1" t="str" cm="1">
        <f t="array" ref="K407">INDEX('dict-rhythm'!$A$1:$B$43,MATCH(TRUE,EXACT(J407,'dict-rhythm'!$A$1:$A$43),0),2)</f>
        <v>16</v>
      </c>
      <c r="L407" s="1" t="str">
        <f>_xlfn.IFNA(VLOOKUP(K407,'dict-rhythm'!$B$1:$C$53,2,0),K407)</f>
        <v>semiquaver</v>
      </c>
      <c r="M407" s="11"/>
      <c r="N407" s="11"/>
      <c r="O407" t="str">
        <f>IF(RIGHT($O$1,1)="#",VLOOKUP(D407,'dict-pitch'!$A$1:$C$50,2,0),VLOOKUP(D407,'dict-pitch'!$A$1:$C$50,3,0))</f>
        <v>F#4</v>
      </c>
      <c r="P407" t="b">
        <f>OR(EXACT(E407,O407),EXACT(E407,VLOOKUP(D407,'dict-pitch'!$A$1:$D$50,3,0)),EXACT(E407,VLOOKUP(D407,'dict-pitch'!$A$1:$D$50,4,0)))</f>
        <v>1</v>
      </c>
    </row>
    <row r="408" spans="1:16" ht="15.75" x14ac:dyDescent="0.25">
      <c r="A408">
        <v>847</v>
      </c>
      <c r="B408" s="85">
        <v>2</v>
      </c>
      <c r="C408" s="1">
        <v>17</v>
      </c>
      <c r="D408" s="1">
        <v>67</v>
      </c>
      <c r="E408" s="1" t="s">
        <v>132</v>
      </c>
      <c r="F408" s="1">
        <v>2</v>
      </c>
      <c r="G408" s="1">
        <v>264</v>
      </c>
      <c r="H408" s="80">
        <f t="shared" si="14"/>
        <v>17.5</v>
      </c>
      <c r="I408" s="80">
        <f t="shared" si="13"/>
        <v>6.25E-2</v>
      </c>
      <c r="J408" s="1">
        <v>1</v>
      </c>
      <c r="K408" s="1" t="str" cm="1">
        <f t="array" ref="K408">INDEX('dict-rhythm'!$A$1:$B$43,MATCH(TRUE,EXACT(J408,'dict-rhythm'!$A$1:$A$43),0),2)</f>
        <v>16</v>
      </c>
      <c r="L408" s="1" t="str">
        <f>_xlfn.IFNA(VLOOKUP(K408,'dict-rhythm'!$B$1:$C$53,2,0),K408)</f>
        <v>semiquaver</v>
      </c>
      <c r="M408" s="11"/>
      <c r="N408" s="11"/>
      <c r="O408" t="str">
        <f>IF(RIGHT($O$1,1)="#",VLOOKUP(D408,'dict-pitch'!$A$1:$C$50,2,0),VLOOKUP(D408,'dict-pitch'!$A$1:$C$50,3,0))</f>
        <v>G4</v>
      </c>
      <c r="P408" t="b">
        <f>OR(EXACT(E408,O408),EXACT(E408,VLOOKUP(D408,'dict-pitch'!$A$1:$D$50,3,0)),EXACT(E408,VLOOKUP(D408,'dict-pitch'!$A$1:$D$50,4,0)))</f>
        <v>1</v>
      </c>
    </row>
    <row r="409" spans="1:16" ht="15.75" x14ac:dyDescent="0.25">
      <c r="A409">
        <v>847</v>
      </c>
      <c r="B409" s="85">
        <v>2</v>
      </c>
      <c r="C409" s="1">
        <v>17</v>
      </c>
      <c r="D409" s="1">
        <v>69</v>
      </c>
      <c r="E409" s="1" t="s">
        <v>133</v>
      </c>
      <c r="F409" s="1">
        <v>2</v>
      </c>
      <c r="G409" s="1">
        <v>265</v>
      </c>
      <c r="H409" s="80">
        <f t="shared" si="14"/>
        <v>17.5625</v>
      </c>
      <c r="I409" s="80">
        <f t="shared" si="13"/>
        <v>6.25E-2</v>
      </c>
      <c r="J409" s="1">
        <v>1</v>
      </c>
      <c r="K409" s="1" t="str" cm="1">
        <f t="array" ref="K409">INDEX('dict-rhythm'!$A$1:$B$43,MATCH(TRUE,EXACT(J409,'dict-rhythm'!$A$1:$A$43),0),2)</f>
        <v>16</v>
      </c>
      <c r="L409" s="1" t="str">
        <f>_xlfn.IFNA(VLOOKUP(K409,'dict-rhythm'!$B$1:$C$53,2,0),K409)</f>
        <v>semiquaver</v>
      </c>
      <c r="M409" s="11"/>
      <c r="N409" s="11"/>
      <c r="O409" t="str">
        <f>IF(RIGHT($O$1,1)="#",VLOOKUP(D409,'dict-pitch'!$A$1:$C$50,2,0),VLOOKUP(D409,'dict-pitch'!$A$1:$C$50,3,0))</f>
        <v>A4</v>
      </c>
      <c r="P409" t="b">
        <f>OR(EXACT(E409,O409),EXACT(E409,VLOOKUP(D409,'dict-pitch'!$A$1:$D$50,3,0)),EXACT(E409,VLOOKUP(D409,'dict-pitch'!$A$1:$D$50,4,0)))</f>
        <v>1</v>
      </c>
    </row>
    <row r="410" spans="1:16" ht="15.75" x14ac:dyDescent="0.25">
      <c r="A410">
        <v>847</v>
      </c>
      <c r="B410" s="85">
        <v>2</v>
      </c>
      <c r="C410" s="1">
        <v>17</v>
      </c>
      <c r="D410" s="1">
        <v>70</v>
      </c>
      <c r="E410" s="1" t="s">
        <v>141</v>
      </c>
      <c r="F410" s="1">
        <v>2</v>
      </c>
      <c r="G410" s="1">
        <v>266</v>
      </c>
      <c r="H410" s="80">
        <f t="shared" si="14"/>
        <v>17.625</v>
      </c>
      <c r="I410" s="80">
        <f t="shared" si="13"/>
        <v>0.1875</v>
      </c>
      <c r="J410" s="1">
        <v>3</v>
      </c>
      <c r="K410" s="1" t="str" cm="1">
        <f t="array" ref="K410">INDEX('dict-rhythm'!$A$1:$B$43,MATCH(TRUE,EXACT(J410,'dict-rhythm'!$A$1:$A$43),0),2)</f>
        <v>8.</v>
      </c>
      <c r="L410" s="1" t="str">
        <f>_xlfn.IFNA(VLOOKUP(K410,'dict-rhythm'!$B$1:$C$53,2,0),K410)</f>
        <v>dotted quaver</v>
      </c>
      <c r="M410" s="11"/>
      <c r="N410" s="11"/>
      <c r="O410" t="str">
        <f>IF(RIGHT($O$1,1)="#",VLOOKUP(D410,'dict-pitch'!$A$1:$C$50,2,0),VLOOKUP(D410,'dict-pitch'!$A$1:$C$50,3,0))</f>
        <v>A#4</v>
      </c>
      <c r="P410" t="b">
        <f>OR(EXACT(E410,O410),EXACT(E410,VLOOKUP(D410,'dict-pitch'!$A$1:$D$50,3,0)),EXACT(E410,VLOOKUP(D410,'dict-pitch'!$A$1:$D$50,4,0)))</f>
        <v>1</v>
      </c>
    </row>
    <row r="411" spans="1:16" ht="15.75" x14ac:dyDescent="0.25">
      <c r="A411">
        <v>847</v>
      </c>
      <c r="B411" s="85">
        <v>2</v>
      </c>
      <c r="C411" s="1">
        <v>17</v>
      </c>
      <c r="D411" s="1">
        <v>64</v>
      </c>
      <c r="E411" s="1" t="s">
        <v>127</v>
      </c>
      <c r="F411" s="1">
        <v>-5</v>
      </c>
      <c r="G411" s="1">
        <v>269</v>
      </c>
      <c r="H411" s="80">
        <f t="shared" si="14"/>
        <v>17.8125</v>
      </c>
      <c r="I411" s="80">
        <f t="shared" si="13"/>
        <v>6.25E-2</v>
      </c>
      <c r="J411" s="1">
        <v>1</v>
      </c>
      <c r="K411" s="1" t="str" cm="1">
        <f t="array" ref="K411">INDEX('dict-rhythm'!$A$1:$B$43,MATCH(TRUE,EXACT(J411,'dict-rhythm'!$A$1:$A$43),0),2)</f>
        <v>16</v>
      </c>
      <c r="L411" s="1" t="str">
        <f>_xlfn.IFNA(VLOOKUP(K411,'dict-rhythm'!$B$1:$C$53,2,0),K411)</f>
        <v>semiquaver</v>
      </c>
      <c r="M411" s="11"/>
      <c r="N411" s="11"/>
      <c r="O411" t="str">
        <f>IF(RIGHT($O$1,1)="#",VLOOKUP(D411,'dict-pitch'!$A$1:$C$50,2,0),VLOOKUP(D411,'dict-pitch'!$A$1:$C$50,3,0))</f>
        <v>E4</v>
      </c>
      <c r="P411" t="b">
        <f>OR(EXACT(E411,O411),EXACT(E411,VLOOKUP(D411,'dict-pitch'!$A$1:$D$50,3,0)),EXACT(E411,VLOOKUP(D411,'dict-pitch'!$A$1:$D$50,4,0)))</f>
        <v>1</v>
      </c>
    </row>
    <row r="412" spans="1:16" ht="15.75" x14ac:dyDescent="0.25">
      <c r="A412">
        <v>847</v>
      </c>
      <c r="B412" s="85">
        <v>2</v>
      </c>
      <c r="C412" s="1">
        <v>17</v>
      </c>
      <c r="D412" s="1">
        <v>65</v>
      </c>
      <c r="E412" s="1" t="s">
        <v>130</v>
      </c>
      <c r="F412" s="1">
        <v>2</v>
      </c>
      <c r="G412" s="1">
        <v>270</v>
      </c>
      <c r="H412" s="80">
        <f t="shared" si="14"/>
        <v>17.875</v>
      </c>
      <c r="I412" s="80">
        <f t="shared" si="13"/>
        <v>6.25E-2</v>
      </c>
      <c r="J412" s="1">
        <v>1</v>
      </c>
      <c r="K412" s="1" t="str" cm="1">
        <f t="array" ref="K412">INDEX('dict-rhythm'!$A$1:$B$43,MATCH(TRUE,EXACT(J412,'dict-rhythm'!$A$1:$A$43),0),2)</f>
        <v>16</v>
      </c>
      <c r="L412" s="1" t="str">
        <f>_xlfn.IFNA(VLOOKUP(K412,'dict-rhythm'!$B$1:$C$53,2,0),K412)</f>
        <v>semiquaver</v>
      </c>
      <c r="M412" s="11"/>
      <c r="N412" s="11"/>
      <c r="O412" t="str">
        <f>IF(RIGHT($O$1,1)="#",VLOOKUP(D412,'dict-pitch'!$A$1:$C$50,2,0),VLOOKUP(D412,'dict-pitch'!$A$1:$C$50,3,0))</f>
        <v>F4</v>
      </c>
      <c r="P412" t="b">
        <f>OR(EXACT(E412,O412),EXACT(E412,VLOOKUP(D412,'dict-pitch'!$A$1:$D$50,3,0)),EXACT(E412,VLOOKUP(D412,'dict-pitch'!$A$1:$D$50,4,0)))</f>
        <v>1</v>
      </c>
    </row>
    <row r="413" spans="1:16" ht="15.75" x14ac:dyDescent="0.25">
      <c r="A413">
        <v>847</v>
      </c>
      <c r="B413" s="85">
        <v>2</v>
      </c>
      <c r="C413" s="1">
        <v>17</v>
      </c>
      <c r="D413" s="1">
        <v>67</v>
      </c>
      <c r="E413" s="1" t="s">
        <v>132</v>
      </c>
      <c r="F413" s="1">
        <v>2</v>
      </c>
      <c r="G413" s="1">
        <v>271</v>
      </c>
      <c r="H413" s="80">
        <f t="shared" si="14"/>
        <v>17.9375</v>
      </c>
      <c r="I413" s="80">
        <f t="shared" si="13"/>
        <v>6.25E-2</v>
      </c>
      <c r="J413" s="1">
        <v>1</v>
      </c>
      <c r="K413" s="1" t="str" cm="1">
        <f t="array" ref="K413">INDEX('dict-rhythm'!$A$1:$B$43,MATCH(TRUE,EXACT(J413,'dict-rhythm'!$A$1:$A$43),0),2)</f>
        <v>16</v>
      </c>
      <c r="L413" s="1" t="str">
        <f>_xlfn.IFNA(VLOOKUP(K413,'dict-rhythm'!$B$1:$C$53,2,0),K413)</f>
        <v>semiquaver</v>
      </c>
      <c r="M413" s="14"/>
      <c r="N413" s="14"/>
      <c r="O413" t="str">
        <f>IF(RIGHT($O$1,1)="#",VLOOKUP(D413,'dict-pitch'!$A$1:$C$50,2,0),VLOOKUP(D413,'dict-pitch'!$A$1:$C$50,3,0))</f>
        <v>G4</v>
      </c>
      <c r="P413" t="b">
        <f>OR(EXACT(E413,O413),EXACT(E413,VLOOKUP(D413,'dict-pitch'!$A$1:$D$50,3,0)),EXACT(E413,VLOOKUP(D413,'dict-pitch'!$A$1:$D$50,4,0)))</f>
        <v>1</v>
      </c>
    </row>
    <row r="414" spans="1:16" ht="15.75" x14ac:dyDescent="0.25">
      <c r="A414">
        <v>847</v>
      </c>
      <c r="B414" s="85">
        <v>2</v>
      </c>
      <c r="C414" s="1">
        <v>18</v>
      </c>
      <c r="D414" s="1">
        <v>69</v>
      </c>
      <c r="E414" s="1" t="s">
        <v>133</v>
      </c>
      <c r="F414" s="1">
        <v>2</v>
      </c>
      <c r="G414" s="1">
        <v>272</v>
      </c>
      <c r="H414" s="80">
        <f t="shared" si="14"/>
        <v>18</v>
      </c>
      <c r="I414" s="80">
        <f t="shared" si="13"/>
        <v>6.25E-2</v>
      </c>
      <c r="J414" s="1">
        <v>1</v>
      </c>
      <c r="K414" s="1" t="str" cm="1">
        <f t="array" ref="K414">INDEX('dict-rhythm'!$A$1:$B$43,MATCH(TRUE,EXACT(J414,'dict-rhythm'!$A$1:$A$43),0),2)</f>
        <v>16</v>
      </c>
      <c r="L414" s="1" t="str">
        <f>_xlfn.IFNA(VLOOKUP(K414,'dict-rhythm'!$B$1:$C$53,2,0),K414)</f>
        <v>semiquaver</v>
      </c>
      <c r="M414" s="13"/>
      <c r="N414" s="13"/>
      <c r="O414" t="str">
        <f>IF(RIGHT($O$1,1)="#",VLOOKUP(D414,'dict-pitch'!$A$1:$C$50,2,0),VLOOKUP(D414,'dict-pitch'!$A$1:$C$50,3,0))</f>
        <v>A4</v>
      </c>
      <c r="P414" t="b">
        <f>OR(EXACT(E414,O414),EXACT(E414,VLOOKUP(D414,'dict-pitch'!$A$1:$D$50,3,0)),EXACT(E414,VLOOKUP(D414,'dict-pitch'!$A$1:$D$50,4,0)))</f>
        <v>1</v>
      </c>
    </row>
    <row r="415" spans="1:16" ht="15.75" x14ac:dyDescent="0.25">
      <c r="A415">
        <v>847</v>
      </c>
      <c r="B415" s="85">
        <v>2</v>
      </c>
      <c r="C415" s="1">
        <v>18</v>
      </c>
      <c r="D415" s="1">
        <v>70</v>
      </c>
      <c r="E415" s="1" t="s">
        <v>141</v>
      </c>
      <c r="F415" s="1">
        <v>2</v>
      </c>
      <c r="G415" s="1">
        <v>273</v>
      </c>
      <c r="H415" s="80">
        <f t="shared" si="14"/>
        <v>18.0625</v>
      </c>
      <c r="I415" s="80">
        <f t="shared" si="13"/>
        <v>6.25E-2</v>
      </c>
      <c r="J415" s="1">
        <v>1</v>
      </c>
      <c r="K415" s="1" t="str" cm="1">
        <f t="array" ref="K415">INDEX('dict-rhythm'!$A$1:$B$43,MATCH(TRUE,EXACT(J415,'dict-rhythm'!$A$1:$A$43),0),2)</f>
        <v>16</v>
      </c>
      <c r="L415" s="1" t="str">
        <f>_xlfn.IFNA(VLOOKUP(K415,'dict-rhythm'!$B$1:$C$53,2,0),K415)</f>
        <v>semiquaver</v>
      </c>
      <c r="M415" s="11"/>
      <c r="N415" s="11"/>
      <c r="O415" t="str">
        <f>IF(RIGHT($O$1,1)="#",VLOOKUP(D415,'dict-pitch'!$A$1:$C$50,2,0),VLOOKUP(D415,'dict-pitch'!$A$1:$C$50,3,0))</f>
        <v>A#4</v>
      </c>
      <c r="P415" t="b">
        <f>OR(EXACT(E415,O415),EXACT(E415,VLOOKUP(D415,'dict-pitch'!$A$1:$D$50,3,0)),EXACT(E415,VLOOKUP(D415,'dict-pitch'!$A$1:$D$50,4,0)))</f>
        <v>1</v>
      </c>
    </row>
    <row r="416" spans="1:16" ht="15.75" x14ac:dyDescent="0.25">
      <c r="A416">
        <v>847</v>
      </c>
      <c r="B416" s="85">
        <v>2</v>
      </c>
      <c r="C416" s="1">
        <v>18</v>
      </c>
      <c r="D416" s="1">
        <v>72</v>
      </c>
      <c r="E416" s="1" t="s">
        <v>135</v>
      </c>
      <c r="F416" s="1">
        <v>2</v>
      </c>
      <c r="G416" s="1">
        <v>274</v>
      </c>
      <c r="H416" s="80">
        <f t="shared" si="14"/>
        <v>18.125</v>
      </c>
      <c r="I416" s="80">
        <f t="shared" si="13"/>
        <v>0.1875</v>
      </c>
      <c r="J416" s="1">
        <v>3</v>
      </c>
      <c r="K416" s="1" t="str" cm="1">
        <f t="array" ref="K416">INDEX('dict-rhythm'!$A$1:$B$43,MATCH(TRUE,EXACT(J416,'dict-rhythm'!$A$1:$A$43),0),2)</f>
        <v>8.</v>
      </c>
      <c r="L416" s="1" t="str">
        <f>_xlfn.IFNA(VLOOKUP(K416,'dict-rhythm'!$B$1:$C$53,2,0),K416)</f>
        <v>dotted quaver</v>
      </c>
      <c r="M416" s="11"/>
      <c r="N416" s="11"/>
      <c r="O416" t="str">
        <f>IF(RIGHT($O$1,1)="#",VLOOKUP(D416,'dict-pitch'!$A$1:$C$50,2,0),VLOOKUP(D416,'dict-pitch'!$A$1:$C$50,3,0))</f>
        <v>C5</v>
      </c>
      <c r="P416" t="b">
        <f>OR(EXACT(E416,O416),EXACT(E416,VLOOKUP(D416,'dict-pitch'!$A$1:$D$50,3,0)),EXACT(E416,VLOOKUP(D416,'dict-pitch'!$A$1:$D$50,4,0)))</f>
        <v>1</v>
      </c>
    </row>
    <row r="417" spans="1:16" ht="15.75" x14ac:dyDescent="0.25">
      <c r="A417">
        <v>847</v>
      </c>
      <c r="B417" s="85">
        <v>2</v>
      </c>
      <c r="C417" s="1">
        <v>18</v>
      </c>
      <c r="D417" s="1">
        <v>66</v>
      </c>
      <c r="E417" s="1" t="s">
        <v>131</v>
      </c>
      <c r="F417" s="1">
        <v>-5</v>
      </c>
      <c r="G417" s="1">
        <v>277</v>
      </c>
      <c r="H417" s="80">
        <f t="shared" si="14"/>
        <v>18.3125</v>
      </c>
      <c r="I417" s="80">
        <f t="shared" si="13"/>
        <v>6.25E-2</v>
      </c>
      <c r="J417" s="1">
        <v>1</v>
      </c>
      <c r="K417" s="1" t="str" cm="1">
        <f t="array" ref="K417">INDEX('dict-rhythm'!$A$1:$B$43,MATCH(TRUE,EXACT(J417,'dict-rhythm'!$A$1:$A$43),0),2)</f>
        <v>16</v>
      </c>
      <c r="L417" s="1" t="str">
        <f>_xlfn.IFNA(VLOOKUP(K417,'dict-rhythm'!$B$1:$C$53,2,0),K417)</f>
        <v>semiquaver</v>
      </c>
      <c r="M417" s="11"/>
      <c r="N417" s="11"/>
      <c r="O417" t="str">
        <f>IF(RIGHT($O$1,1)="#",VLOOKUP(D417,'dict-pitch'!$A$1:$C$50,2,0),VLOOKUP(D417,'dict-pitch'!$A$1:$C$50,3,0))</f>
        <v>F#4</v>
      </c>
      <c r="P417" t="b">
        <f>OR(EXACT(E417,O417),EXACT(E417,VLOOKUP(D417,'dict-pitch'!$A$1:$D$50,3,0)),EXACT(E417,VLOOKUP(D417,'dict-pitch'!$A$1:$D$50,4,0)))</f>
        <v>1</v>
      </c>
    </row>
    <row r="418" spans="1:16" ht="15.75" x14ac:dyDescent="0.25">
      <c r="A418">
        <v>847</v>
      </c>
      <c r="B418" s="85">
        <v>2</v>
      </c>
      <c r="C418" s="1">
        <v>18</v>
      </c>
      <c r="D418" s="1">
        <v>67</v>
      </c>
      <c r="E418" s="1" t="s">
        <v>132</v>
      </c>
      <c r="F418" s="1">
        <v>2</v>
      </c>
      <c r="G418" s="1">
        <v>278</v>
      </c>
      <c r="H418" s="80">
        <f t="shared" si="14"/>
        <v>18.375</v>
      </c>
      <c r="I418" s="80">
        <f t="shared" si="13"/>
        <v>6.25E-2</v>
      </c>
      <c r="J418" s="1">
        <v>1</v>
      </c>
      <c r="K418" s="1" t="str" cm="1">
        <f t="array" ref="K418">INDEX('dict-rhythm'!$A$1:$B$43,MATCH(TRUE,EXACT(J418,'dict-rhythm'!$A$1:$A$43),0),2)</f>
        <v>16</v>
      </c>
      <c r="L418" s="1" t="str">
        <f>_xlfn.IFNA(VLOOKUP(K418,'dict-rhythm'!$B$1:$C$53,2,0),K418)</f>
        <v>semiquaver</v>
      </c>
      <c r="M418" s="11"/>
      <c r="N418" s="11"/>
      <c r="O418" t="str">
        <f>IF(RIGHT($O$1,1)="#",VLOOKUP(D418,'dict-pitch'!$A$1:$C$50,2,0),VLOOKUP(D418,'dict-pitch'!$A$1:$C$50,3,0))</f>
        <v>G4</v>
      </c>
      <c r="P418" t="b">
        <f>OR(EXACT(E418,O418),EXACT(E418,VLOOKUP(D418,'dict-pitch'!$A$1:$D$50,3,0)),EXACT(E418,VLOOKUP(D418,'dict-pitch'!$A$1:$D$50,4,0)))</f>
        <v>1</v>
      </c>
    </row>
    <row r="419" spans="1:16" ht="15.75" x14ac:dyDescent="0.25">
      <c r="A419">
        <v>847</v>
      </c>
      <c r="B419" s="85">
        <v>2</v>
      </c>
      <c r="C419" s="1">
        <v>18</v>
      </c>
      <c r="D419" s="1">
        <v>69</v>
      </c>
      <c r="E419" s="1" t="s">
        <v>133</v>
      </c>
      <c r="F419" s="1">
        <v>2</v>
      </c>
      <c r="G419" s="1">
        <v>279</v>
      </c>
      <c r="H419" s="80">
        <f t="shared" si="14"/>
        <v>18.4375</v>
      </c>
      <c r="I419" s="80">
        <f t="shared" si="13"/>
        <v>6.25E-2</v>
      </c>
      <c r="J419" s="1">
        <v>1</v>
      </c>
      <c r="K419" s="1" t="str" cm="1">
        <f t="array" ref="K419">INDEX('dict-rhythm'!$A$1:$B$43,MATCH(TRUE,EXACT(J419,'dict-rhythm'!$A$1:$A$43),0),2)</f>
        <v>16</v>
      </c>
      <c r="L419" s="1" t="str">
        <f>_xlfn.IFNA(VLOOKUP(K419,'dict-rhythm'!$B$1:$C$53,2,0),K419)</f>
        <v>semiquaver</v>
      </c>
      <c r="M419" s="11"/>
      <c r="N419" s="11"/>
      <c r="O419" t="str">
        <f>IF(RIGHT($O$1,1)="#",VLOOKUP(D419,'dict-pitch'!$A$1:$C$50,2,0),VLOOKUP(D419,'dict-pitch'!$A$1:$C$50,3,0))</f>
        <v>A4</v>
      </c>
      <c r="P419" t="b">
        <f>OR(EXACT(E419,O419),EXACT(E419,VLOOKUP(D419,'dict-pitch'!$A$1:$D$50,3,0)),EXACT(E419,VLOOKUP(D419,'dict-pitch'!$A$1:$D$50,4,0)))</f>
        <v>1</v>
      </c>
    </row>
    <row r="420" spans="1:16" ht="15.75" x14ac:dyDescent="0.25">
      <c r="A420">
        <v>847</v>
      </c>
      <c r="B420" s="85">
        <v>2</v>
      </c>
      <c r="C420" s="1">
        <v>18</v>
      </c>
      <c r="D420" s="1">
        <v>70</v>
      </c>
      <c r="E420" s="1" t="s">
        <v>141</v>
      </c>
      <c r="F420" s="1">
        <v>2</v>
      </c>
      <c r="G420" s="1">
        <v>280</v>
      </c>
      <c r="H420" s="80">
        <f t="shared" si="14"/>
        <v>18.5</v>
      </c>
      <c r="I420" s="80">
        <f t="shared" si="13"/>
        <v>0.125</v>
      </c>
      <c r="J420" s="1">
        <v>2</v>
      </c>
      <c r="K420" s="1" t="str" cm="1">
        <f t="array" ref="K420">INDEX('dict-rhythm'!$A$1:$B$43,MATCH(TRUE,EXACT(J420,'dict-rhythm'!$A$1:$A$43),0),2)</f>
        <v>8</v>
      </c>
      <c r="L420" s="1" t="str">
        <f>_xlfn.IFNA(VLOOKUP(K420,'dict-rhythm'!$B$1:$C$53,2,0),K420)</f>
        <v>quaver note</v>
      </c>
      <c r="M420" s="11"/>
      <c r="N420" s="11"/>
      <c r="O420" t="str">
        <f>IF(RIGHT($O$1,1)="#",VLOOKUP(D420,'dict-pitch'!$A$1:$C$50,2,0),VLOOKUP(D420,'dict-pitch'!$A$1:$C$50,3,0))</f>
        <v>A#4</v>
      </c>
      <c r="P420" t="b">
        <f>OR(EXACT(E420,O420),EXACT(E420,VLOOKUP(D420,'dict-pitch'!$A$1:$D$50,3,0)),EXACT(E420,VLOOKUP(D420,'dict-pitch'!$A$1:$D$50,4,0)))</f>
        <v>1</v>
      </c>
    </row>
    <row r="421" spans="1:16" ht="15.75" x14ac:dyDescent="0.25">
      <c r="A421">
        <v>847</v>
      </c>
      <c r="B421" s="85">
        <v>2</v>
      </c>
      <c r="C421" s="1">
        <v>18</v>
      </c>
      <c r="D421" s="1">
        <v>63</v>
      </c>
      <c r="E421" s="1" t="s">
        <v>158</v>
      </c>
      <c r="F421" s="1">
        <v>-5</v>
      </c>
      <c r="G421" s="1">
        <v>282</v>
      </c>
      <c r="H421" s="80">
        <f t="shared" si="14"/>
        <v>18.625</v>
      </c>
      <c r="I421" s="80">
        <f t="shared" si="13"/>
        <v>6.25E-2</v>
      </c>
      <c r="J421" s="1">
        <v>1</v>
      </c>
      <c r="K421" s="1" t="str" cm="1">
        <f t="array" ref="K421">INDEX('dict-rhythm'!$A$1:$B$43,MATCH(TRUE,EXACT(J421,'dict-rhythm'!$A$1:$A$43),0),2)</f>
        <v>16</v>
      </c>
      <c r="L421" s="1" t="str">
        <f>_xlfn.IFNA(VLOOKUP(K421,'dict-rhythm'!$B$1:$C$53,2,0),K421)</f>
        <v>semiquaver</v>
      </c>
      <c r="M421" s="11"/>
      <c r="N421" s="11"/>
      <c r="O421" t="str">
        <f>IF(RIGHT($O$1,1)="#",VLOOKUP(D421,'dict-pitch'!$A$1:$C$50,2,0),VLOOKUP(D421,'dict-pitch'!$A$1:$C$50,3,0))</f>
        <v>D#4</v>
      </c>
      <c r="P421" t="b">
        <f>OR(EXACT(E421,O421),EXACT(E421,VLOOKUP(D421,'dict-pitch'!$A$1:$D$50,3,0)),EXACT(E421,VLOOKUP(D421,'dict-pitch'!$A$1:$D$50,4,0)))</f>
        <v>1</v>
      </c>
    </row>
    <row r="422" spans="1:16" ht="15.75" x14ac:dyDescent="0.25">
      <c r="A422">
        <v>847</v>
      </c>
      <c r="B422" s="85">
        <v>2</v>
      </c>
      <c r="C422" s="1">
        <v>18</v>
      </c>
      <c r="D422" s="1">
        <v>62</v>
      </c>
      <c r="E422" s="1" t="s">
        <v>122</v>
      </c>
      <c r="F422" s="1">
        <v>-2</v>
      </c>
      <c r="G422" s="1">
        <v>283</v>
      </c>
      <c r="H422" s="80">
        <f t="shared" si="14"/>
        <v>18.6875</v>
      </c>
      <c r="I422" s="80">
        <f t="shared" si="13"/>
        <v>6.25E-2</v>
      </c>
      <c r="J422" s="1">
        <v>1</v>
      </c>
      <c r="K422" s="1" t="str" cm="1">
        <f t="array" ref="K422">INDEX('dict-rhythm'!$A$1:$B$43,MATCH(TRUE,EXACT(J422,'dict-rhythm'!$A$1:$A$43),0),2)</f>
        <v>16</v>
      </c>
      <c r="L422" s="1" t="str">
        <f>_xlfn.IFNA(VLOOKUP(K422,'dict-rhythm'!$B$1:$C$53,2,0),K422)</f>
        <v>semiquaver</v>
      </c>
      <c r="M422" s="11"/>
      <c r="N422" s="11"/>
      <c r="O422" t="str">
        <f>IF(RIGHT($O$1,1)="#",VLOOKUP(D422,'dict-pitch'!$A$1:$C$50,2,0),VLOOKUP(D422,'dict-pitch'!$A$1:$C$50,3,0))</f>
        <v>D4</v>
      </c>
      <c r="P422" t="b">
        <f>OR(EXACT(E422,O422),EXACT(E422,VLOOKUP(D422,'dict-pitch'!$A$1:$D$50,3,0)),EXACT(E422,VLOOKUP(D422,'dict-pitch'!$A$1:$D$50,4,0)))</f>
        <v>1</v>
      </c>
    </row>
    <row r="423" spans="1:16" ht="15.75" x14ac:dyDescent="0.25">
      <c r="A423">
        <v>847</v>
      </c>
      <c r="B423" s="85">
        <v>2</v>
      </c>
      <c r="C423" s="1">
        <v>18</v>
      </c>
      <c r="D423" s="1">
        <v>63</v>
      </c>
      <c r="E423" s="1" t="s">
        <v>158</v>
      </c>
      <c r="F423" s="1">
        <v>2</v>
      </c>
      <c r="G423" s="1">
        <v>284</v>
      </c>
      <c r="H423" s="80">
        <f t="shared" si="14"/>
        <v>18.75</v>
      </c>
      <c r="I423" s="80">
        <f t="shared" si="13"/>
        <v>0.125</v>
      </c>
      <c r="J423" s="1">
        <v>2</v>
      </c>
      <c r="K423" s="1" t="str" cm="1">
        <f t="array" ref="K423">INDEX('dict-rhythm'!$A$1:$B$43,MATCH(TRUE,EXACT(J423,'dict-rhythm'!$A$1:$A$43),0),2)</f>
        <v>8</v>
      </c>
      <c r="L423" s="1" t="str">
        <f>_xlfn.IFNA(VLOOKUP(K423,'dict-rhythm'!$B$1:$C$53,2,0),K423)</f>
        <v>quaver note</v>
      </c>
      <c r="M423" s="11"/>
      <c r="N423" s="11"/>
      <c r="O423" t="str">
        <f>IF(RIGHT($O$1,1)="#",VLOOKUP(D423,'dict-pitch'!$A$1:$C$50,2,0),VLOOKUP(D423,'dict-pitch'!$A$1:$C$50,3,0))</f>
        <v>D#4</v>
      </c>
      <c r="P423" t="b">
        <f>OR(EXACT(E423,O423),EXACT(E423,VLOOKUP(D423,'dict-pitch'!$A$1:$D$50,3,0)),EXACT(E423,VLOOKUP(D423,'dict-pitch'!$A$1:$D$50,4,0)))</f>
        <v>1</v>
      </c>
    </row>
    <row r="424" spans="1:16" ht="15.75" x14ac:dyDescent="0.25">
      <c r="A424">
        <v>847</v>
      </c>
      <c r="B424" s="85">
        <v>2</v>
      </c>
      <c r="C424" s="1">
        <v>18</v>
      </c>
      <c r="D424" s="1">
        <v>55</v>
      </c>
      <c r="E424" s="1" t="s">
        <v>113</v>
      </c>
      <c r="F424" s="1">
        <v>-6</v>
      </c>
      <c r="G424" s="1">
        <v>286</v>
      </c>
      <c r="H424" s="80">
        <f t="shared" si="14"/>
        <v>18.875</v>
      </c>
      <c r="I424" s="80">
        <f t="shared" si="13"/>
        <v>0.125</v>
      </c>
      <c r="J424" s="1">
        <v>2</v>
      </c>
      <c r="K424" s="1" t="str" cm="1">
        <f t="array" ref="K424">INDEX('dict-rhythm'!$A$1:$B$43,MATCH(TRUE,EXACT(J424,'dict-rhythm'!$A$1:$A$43),0),2)</f>
        <v>8</v>
      </c>
      <c r="L424" s="1" t="str">
        <f>_xlfn.IFNA(VLOOKUP(K424,'dict-rhythm'!$B$1:$C$53,2,0),K424)</f>
        <v>quaver note</v>
      </c>
      <c r="M424" s="12"/>
      <c r="N424" s="12"/>
      <c r="O424" t="str">
        <f>IF(RIGHT($O$1,1)="#",VLOOKUP(D424,'dict-pitch'!$A$1:$C$50,2,0),VLOOKUP(D424,'dict-pitch'!$A$1:$C$50,3,0))</f>
        <v>G3</v>
      </c>
      <c r="P424" t="b">
        <f>OR(EXACT(E424,O424),EXACT(E424,VLOOKUP(D424,'dict-pitch'!$A$1:$D$50,3,0)),EXACT(E424,VLOOKUP(D424,'dict-pitch'!$A$1:$D$50,4,0)))</f>
        <v>1</v>
      </c>
    </row>
    <row r="425" spans="1:16" ht="15.75" x14ac:dyDescent="0.25">
      <c r="A425">
        <v>847</v>
      </c>
      <c r="B425" s="85">
        <v>2</v>
      </c>
      <c r="C425" s="1">
        <v>19</v>
      </c>
      <c r="D425" s="1">
        <v>56</v>
      </c>
      <c r="E425" s="1" t="s">
        <v>149</v>
      </c>
      <c r="F425" s="1">
        <v>2</v>
      </c>
      <c r="G425" s="1">
        <v>288</v>
      </c>
      <c r="H425" s="80">
        <f t="shared" si="14"/>
        <v>19</v>
      </c>
      <c r="I425" s="80">
        <f t="shared" si="13"/>
        <v>0.125</v>
      </c>
      <c r="J425" s="1">
        <v>2</v>
      </c>
      <c r="K425" s="1" t="str" cm="1">
        <f t="array" ref="K425">INDEX('dict-rhythm'!$A$1:$B$43,MATCH(TRUE,EXACT(J425,'dict-rhythm'!$A$1:$A$43),0),2)</f>
        <v>8</v>
      </c>
      <c r="L425" s="1" t="str">
        <f>_xlfn.IFNA(VLOOKUP(K425,'dict-rhythm'!$B$1:$C$53,2,0),K425)</f>
        <v>quaver note</v>
      </c>
      <c r="M425" s="13"/>
      <c r="N425" s="13"/>
      <c r="O425" t="str">
        <f>IF(RIGHT($O$1,1)="#",VLOOKUP(D425,'dict-pitch'!$A$1:$C$50,2,0),VLOOKUP(D425,'dict-pitch'!$A$1:$C$50,3,0))</f>
        <v>G#3</v>
      </c>
      <c r="P425" t="b">
        <f>OR(EXACT(E425,O425),EXACT(E425,VLOOKUP(D425,'dict-pitch'!$A$1:$D$50,3,0)),EXACT(E425,VLOOKUP(D425,'dict-pitch'!$A$1:$D$50,4,0)))</f>
        <v>1</v>
      </c>
    </row>
    <row r="426" spans="1:16" ht="15.75" x14ac:dyDescent="0.25">
      <c r="A426">
        <v>847</v>
      </c>
      <c r="B426" s="85">
        <v>2</v>
      </c>
      <c r="C426" s="1">
        <v>19</v>
      </c>
      <c r="D426" s="1">
        <v>65</v>
      </c>
      <c r="E426" s="1" t="s">
        <v>130</v>
      </c>
      <c r="F426" s="1">
        <v>6</v>
      </c>
      <c r="G426" s="1">
        <v>290</v>
      </c>
      <c r="H426" s="80">
        <f t="shared" si="14"/>
        <v>19.125</v>
      </c>
      <c r="I426" s="80">
        <f t="shared" si="13"/>
        <v>6.25E-2</v>
      </c>
      <c r="J426" s="1">
        <v>1</v>
      </c>
      <c r="K426" s="1" t="str" cm="1">
        <f t="array" ref="K426">INDEX('dict-rhythm'!$A$1:$B$43,MATCH(TRUE,EXACT(J426,'dict-rhythm'!$A$1:$A$43),0),2)</f>
        <v>16</v>
      </c>
      <c r="L426" s="1" t="str">
        <f>_xlfn.IFNA(VLOOKUP(K426,'dict-rhythm'!$B$1:$C$53,2,0),K426)</f>
        <v>semiquaver</v>
      </c>
      <c r="M426" s="11"/>
      <c r="N426" s="11"/>
      <c r="O426" t="str">
        <f>IF(RIGHT($O$1,1)="#",VLOOKUP(D426,'dict-pitch'!$A$1:$C$50,2,0),VLOOKUP(D426,'dict-pitch'!$A$1:$C$50,3,0))</f>
        <v>F4</v>
      </c>
      <c r="P426" t="b">
        <f>OR(EXACT(E426,O426),EXACT(E426,VLOOKUP(D426,'dict-pitch'!$A$1:$D$50,3,0)),EXACT(E426,VLOOKUP(D426,'dict-pitch'!$A$1:$D$50,4,0)))</f>
        <v>1</v>
      </c>
    </row>
    <row r="427" spans="1:16" ht="15.75" x14ac:dyDescent="0.25">
      <c r="A427">
        <v>847</v>
      </c>
      <c r="B427" s="85">
        <v>2</v>
      </c>
      <c r="C427" s="1">
        <v>19</v>
      </c>
      <c r="D427" s="1">
        <v>63</v>
      </c>
      <c r="E427" s="1" t="s">
        <v>158</v>
      </c>
      <c r="F427" s="1">
        <v>-2</v>
      </c>
      <c r="G427" s="1">
        <v>291</v>
      </c>
      <c r="H427" s="80">
        <f t="shared" si="14"/>
        <v>19.1875</v>
      </c>
      <c r="I427" s="80">
        <f t="shared" si="13"/>
        <v>6.25E-2</v>
      </c>
      <c r="J427" s="1">
        <v>1</v>
      </c>
      <c r="K427" s="1" t="str" cm="1">
        <f t="array" ref="K427">INDEX('dict-rhythm'!$A$1:$B$43,MATCH(TRUE,EXACT(J427,'dict-rhythm'!$A$1:$A$43),0),2)</f>
        <v>16</v>
      </c>
      <c r="L427" s="1" t="str">
        <f>_xlfn.IFNA(VLOOKUP(K427,'dict-rhythm'!$B$1:$C$53,2,0),K427)</f>
        <v>semiquaver</v>
      </c>
      <c r="M427" s="11"/>
      <c r="N427" s="11"/>
      <c r="O427" t="str">
        <f>IF(RIGHT($O$1,1)="#",VLOOKUP(D427,'dict-pitch'!$A$1:$C$50,2,0),VLOOKUP(D427,'dict-pitch'!$A$1:$C$50,3,0))</f>
        <v>D#4</v>
      </c>
      <c r="P427" t="b">
        <f>OR(EXACT(E427,O427),EXACT(E427,VLOOKUP(D427,'dict-pitch'!$A$1:$D$50,3,0)),EXACT(E427,VLOOKUP(D427,'dict-pitch'!$A$1:$D$50,4,0)))</f>
        <v>1</v>
      </c>
    </row>
    <row r="428" spans="1:16" ht="15.75" x14ac:dyDescent="0.25">
      <c r="A428">
        <v>847</v>
      </c>
      <c r="B428" s="85">
        <v>2</v>
      </c>
      <c r="C428" s="1">
        <v>19</v>
      </c>
      <c r="D428" s="1">
        <v>65</v>
      </c>
      <c r="E428" s="1" t="s">
        <v>130</v>
      </c>
      <c r="F428" s="1">
        <v>2</v>
      </c>
      <c r="G428" s="1">
        <v>292</v>
      </c>
      <c r="H428" s="80">
        <f t="shared" si="14"/>
        <v>19.25</v>
      </c>
      <c r="I428" s="80">
        <f t="shared" si="13"/>
        <v>0.125</v>
      </c>
      <c r="J428" s="1">
        <v>2</v>
      </c>
      <c r="K428" s="1" t="str" cm="1">
        <f t="array" ref="K428">INDEX('dict-rhythm'!$A$1:$B$43,MATCH(TRUE,EXACT(J428,'dict-rhythm'!$A$1:$A$43),0),2)</f>
        <v>8</v>
      </c>
      <c r="L428" s="1" t="str">
        <f>_xlfn.IFNA(VLOOKUP(K428,'dict-rhythm'!$B$1:$C$53,2,0),K428)</f>
        <v>quaver note</v>
      </c>
      <c r="M428" s="11"/>
      <c r="N428" s="11"/>
      <c r="O428" t="str">
        <f>IF(RIGHT($O$1,1)="#",VLOOKUP(D428,'dict-pitch'!$A$1:$C$50,2,0),VLOOKUP(D428,'dict-pitch'!$A$1:$C$50,3,0))</f>
        <v>F4</v>
      </c>
      <c r="P428" t="b">
        <f>OR(EXACT(E428,O428),EXACT(E428,VLOOKUP(D428,'dict-pitch'!$A$1:$D$50,3,0)),EXACT(E428,VLOOKUP(D428,'dict-pitch'!$A$1:$D$50,4,0)))</f>
        <v>1</v>
      </c>
    </row>
    <row r="429" spans="1:16" ht="15.75" x14ac:dyDescent="0.25">
      <c r="A429">
        <v>847</v>
      </c>
      <c r="B429" s="85">
        <v>2</v>
      </c>
      <c r="C429" s="1">
        <v>19</v>
      </c>
      <c r="D429" s="1">
        <v>57</v>
      </c>
      <c r="E429" s="1" t="s">
        <v>114</v>
      </c>
      <c r="F429" s="1">
        <v>-6</v>
      </c>
      <c r="G429" s="1">
        <v>294</v>
      </c>
      <c r="H429" s="80">
        <f t="shared" si="14"/>
        <v>19.375</v>
      </c>
      <c r="I429" s="80">
        <f t="shared" si="13"/>
        <v>0.125</v>
      </c>
      <c r="J429" s="1">
        <v>2</v>
      </c>
      <c r="K429" s="1" t="str" cm="1">
        <f t="array" ref="K429">INDEX('dict-rhythm'!$A$1:$B$43,MATCH(TRUE,EXACT(J429,'dict-rhythm'!$A$1:$A$43),0),2)</f>
        <v>8</v>
      </c>
      <c r="L429" s="1" t="str">
        <f>_xlfn.IFNA(VLOOKUP(K429,'dict-rhythm'!$B$1:$C$53,2,0),K429)</f>
        <v>quaver note</v>
      </c>
      <c r="M429" s="11"/>
      <c r="N429" s="11"/>
      <c r="O429" t="str">
        <f>IF(RIGHT($O$1,1)="#",VLOOKUP(D429,'dict-pitch'!$A$1:$C$50,2,0),VLOOKUP(D429,'dict-pitch'!$A$1:$C$50,3,0))</f>
        <v>A3</v>
      </c>
      <c r="P429" t="b">
        <f>OR(EXACT(E429,O429),EXACT(E429,VLOOKUP(D429,'dict-pitch'!$A$1:$D$50,3,0)),EXACT(E429,VLOOKUP(D429,'dict-pitch'!$A$1:$D$50,4,0)))</f>
        <v>1</v>
      </c>
    </row>
    <row r="430" spans="1:16" ht="15.75" x14ac:dyDescent="0.25">
      <c r="A430">
        <v>847</v>
      </c>
      <c r="B430" s="85">
        <v>2</v>
      </c>
      <c r="C430" s="1">
        <v>19</v>
      </c>
      <c r="D430" s="1">
        <v>58</v>
      </c>
      <c r="E430" s="1" t="s">
        <v>118</v>
      </c>
      <c r="F430" s="1">
        <v>2</v>
      </c>
      <c r="G430" s="1">
        <v>296</v>
      </c>
      <c r="H430" s="80">
        <f t="shared" si="14"/>
        <v>19.5</v>
      </c>
      <c r="I430" s="80">
        <f t="shared" si="13"/>
        <v>0.125</v>
      </c>
      <c r="J430" s="1">
        <v>2</v>
      </c>
      <c r="K430" s="1" t="str" cm="1">
        <f t="array" ref="K430">INDEX('dict-rhythm'!$A$1:$B$43,MATCH(TRUE,EXACT(J430,'dict-rhythm'!$A$1:$A$43),0),2)</f>
        <v>8</v>
      </c>
      <c r="L430" s="1" t="str">
        <f>_xlfn.IFNA(VLOOKUP(K430,'dict-rhythm'!$B$1:$C$53,2,0),K430)</f>
        <v>quaver note</v>
      </c>
      <c r="M430" s="11"/>
      <c r="N430" s="11"/>
      <c r="O430" t="str">
        <f>IF(RIGHT($O$1,1)="#",VLOOKUP(D430,'dict-pitch'!$A$1:$C$50,2,0),VLOOKUP(D430,'dict-pitch'!$A$1:$C$50,3,0))</f>
        <v>A#3</v>
      </c>
      <c r="P430" t="b">
        <f>OR(EXACT(E430,O430),EXACT(E430,VLOOKUP(D430,'dict-pitch'!$A$1:$D$50,3,0)),EXACT(E430,VLOOKUP(D430,'dict-pitch'!$A$1:$D$50,4,0)))</f>
        <v>1</v>
      </c>
    </row>
    <row r="431" spans="1:16" ht="15.75" x14ac:dyDescent="0.25">
      <c r="A431">
        <v>847</v>
      </c>
      <c r="B431" s="85">
        <v>2</v>
      </c>
      <c r="C431" s="1">
        <v>19</v>
      </c>
      <c r="D431" s="1">
        <v>67</v>
      </c>
      <c r="E431" s="1" t="s">
        <v>132</v>
      </c>
      <c r="F431" s="1">
        <v>6</v>
      </c>
      <c r="G431" s="1">
        <v>298</v>
      </c>
      <c r="H431" s="80">
        <f t="shared" si="14"/>
        <v>19.625</v>
      </c>
      <c r="I431" s="80">
        <f t="shared" si="13"/>
        <v>6.25E-2</v>
      </c>
      <c r="J431" s="1">
        <v>1</v>
      </c>
      <c r="K431" s="1" t="str" cm="1">
        <f t="array" ref="K431">INDEX('dict-rhythm'!$A$1:$B$43,MATCH(TRUE,EXACT(J431,'dict-rhythm'!$A$1:$A$43),0),2)</f>
        <v>16</v>
      </c>
      <c r="L431" s="1" t="str">
        <f>_xlfn.IFNA(VLOOKUP(K431,'dict-rhythm'!$B$1:$C$53,2,0),K431)</f>
        <v>semiquaver</v>
      </c>
      <c r="M431" s="11"/>
      <c r="N431" s="11"/>
      <c r="O431" t="str">
        <f>IF(RIGHT($O$1,1)="#",VLOOKUP(D431,'dict-pitch'!$A$1:$C$50,2,0),VLOOKUP(D431,'dict-pitch'!$A$1:$C$50,3,0))</f>
        <v>G4</v>
      </c>
      <c r="P431" t="b">
        <f>OR(EXACT(E431,O431),EXACT(E431,VLOOKUP(D431,'dict-pitch'!$A$1:$D$50,3,0)),EXACT(E431,VLOOKUP(D431,'dict-pitch'!$A$1:$D$50,4,0)))</f>
        <v>1</v>
      </c>
    </row>
    <row r="432" spans="1:16" ht="15.75" x14ac:dyDescent="0.25">
      <c r="A432">
        <v>847</v>
      </c>
      <c r="B432" s="85">
        <v>2</v>
      </c>
      <c r="C432" s="1">
        <v>19</v>
      </c>
      <c r="D432" s="1">
        <v>65</v>
      </c>
      <c r="E432" s="1" t="s">
        <v>130</v>
      </c>
      <c r="F432" s="1">
        <v>-2</v>
      </c>
      <c r="G432" s="1">
        <v>299</v>
      </c>
      <c r="H432" s="80">
        <f t="shared" si="14"/>
        <v>19.6875</v>
      </c>
      <c r="I432" s="80">
        <f t="shared" si="13"/>
        <v>6.25E-2</v>
      </c>
      <c r="J432" s="1">
        <v>1</v>
      </c>
      <c r="K432" s="1" t="str" cm="1">
        <f t="array" ref="K432">INDEX('dict-rhythm'!$A$1:$B$43,MATCH(TRUE,EXACT(J432,'dict-rhythm'!$A$1:$A$43),0),2)</f>
        <v>16</v>
      </c>
      <c r="L432" s="1" t="str">
        <f>_xlfn.IFNA(VLOOKUP(K432,'dict-rhythm'!$B$1:$C$53,2,0),K432)</f>
        <v>semiquaver</v>
      </c>
      <c r="M432" s="11"/>
      <c r="N432" s="11"/>
      <c r="O432" t="str">
        <f>IF(RIGHT($O$1,1)="#",VLOOKUP(D432,'dict-pitch'!$A$1:$C$50,2,0),VLOOKUP(D432,'dict-pitch'!$A$1:$C$50,3,0))</f>
        <v>F4</v>
      </c>
      <c r="P432" t="b">
        <f>OR(EXACT(E432,O432),EXACT(E432,VLOOKUP(D432,'dict-pitch'!$A$1:$D$50,3,0)),EXACT(E432,VLOOKUP(D432,'dict-pitch'!$A$1:$D$50,4,0)))</f>
        <v>1</v>
      </c>
    </row>
    <row r="433" spans="1:16" ht="15.75" x14ac:dyDescent="0.25">
      <c r="A433">
        <v>847</v>
      </c>
      <c r="B433" s="85">
        <v>2</v>
      </c>
      <c r="C433" s="1">
        <v>19</v>
      </c>
      <c r="D433" s="1">
        <v>67</v>
      </c>
      <c r="E433" s="1" t="s">
        <v>132</v>
      </c>
      <c r="F433" s="1">
        <v>2</v>
      </c>
      <c r="G433" s="1">
        <v>300</v>
      </c>
      <c r="H433" s="80">
        <f t="shared" si="14"/>
        <v>19.75</v>
      </c>
      <c r="I433" s="80">
        <f t="shared" si="13"/>
        <v>0.125</v>
      </c>
      <c r="J433" s="1">
        <v>2</v>
      </c>
      <c r="K433" s="1" t="str" cm="1">
        <f t="array" ref="K433">INDEX('dict-rhythm'!$A$1:$B$43,MATCH(TRUE,EXACT(J433,'dict-rhythm'!$A$1:$A$43),0),2)</f>
        <v>8</v>
      </c>
      <c r="L433" s="1" t="str">
        <f>_xlfn.IFNA(VLOOKUP(K433,'dict-rhythm'!$B$1:$C$53,2,0),K433)</f>
        <v>quaver note</v>
      </c>
      <c r="M433" s="11"/>
      <c r="N433" s="11"/>
      <c r="O433" t="str">
        <f>IF(RIGHT($O$1,1)="#",VLOOKUP(D433,'dict-pitch'!$A$1:$C$50,2,0),VLOOKUP(D433,'dict-pitch'!$A$1:$C$50,3,0))</f>
        <v>G4</v>
      </c>
      <c r="P433" t="b">
        <f>OR(EXACT(E433,O433),EXACT(E433,VLOOKUP(D433,'dict-pitch'!$A$1:$D$50,3,0)),EXACT(E433,VLOOKUP(D433,'dict-pitch'!$A$1:$D$50,4,0)))</f>
        <v>1</v>
      </c>
    </row>
    <row r="434" spans="1:16" ht="15.75" x14ac:dyDescent="0.25">
      <c r="A434">
        <v>847</v>
      </c>
      <c r="B434" s="85">
        <v>2</v>
      </c>
      <c r="C434" s="1">
        <v>19</v>
      </c>
      <c r="D434" s="1">
        <v>59</v>
      </c>
      <c r="E434" s="1" t="s">
        <v>120</v>
      </c>
      <c r="F434" s="1">
        <v>-6</v>
      </c>
      <c r="G434" s="1">
        <v>302</v>
      </c>
      <c r="H434" s="80">
        <f t="shared" si="14"/>
        <v>19.875</v>
      </c>
      <c r="I434" s="80">
        <f t="shared" si="13"/>
        <v>0.125</v>
      </c>
      <c r="J434" s="1">
        <v>2</v>
      </c>
      <c r="K434" s="1" t="str" cm="1">
        <f t="array" ref="K434">INDEX('dict-rhythm'!$A$1:$B$43,MATCH(TRUE,EXACT(J434,'dict-rhythm'!$A$1:$A$43),0),2)</f>
        <v>8</v>
      </c>
      <c r="L434" s="1" t="str">
        <f>_xlfn.IFNA(VLOOKUP(K434,'dict-rhythm'!$B$1:$C$53,2,0),K434)</f>
        <v>quaver note</v>
      </c>
      <c r="M434" s="12"/>
      <c r="N434" s="12"/>
      <c r="O434" t="str">
        <f>IF(RIGHT($O$1,1)="#",VLOOKUP(D434,'dict-pitch'!$A$1:$C$50,2,0),VLOOKUP(D434,'dict-pitch'!$A$1:$C$50,3,0))</f>
        <v>B3</v>
      </c>
      <c r="P434" t="b">
        <f>OR(EXACT(E434,O434),EXACT(E434,VLOOKUP(D434,'dict-pitch'!$A$1:$D$50,3,0)),EXACT(E434,VLOOKUP(D434,'dict-pitch'!$A$1:$D$50,4,0)))</f>
        <v>1</v>
      </c>
    </row>
    <row r="435" spans="1:16" ht="15.75" x14ac:dyDescent="0.25">
      <c r="A435">
        <v>847</v>
      </c>
      <c r="B435" s="85">
        <v>2</v>
      </c>
      <c r="C435" s="1">
        <v>20</v>
      </c>
      <c r="D435" s="1">
        <v>60</v>
      </c>
      <c r="E435" s="1" t="s">
        <v>121</v>
      </c>
      <c r="F435" s="1">
        <v>2</v>
      </c>
      <c r="G435" s="1">
        <v>304</v>
      </c>
      <c r="H435" s="80">
        <f t="shared" si="14"/>
        <v>20</v>
      </c>
      <c r="I435" s="80">
        <f t="shared" si="13"/>
        <v>6.25E-2</v>
      </c>
      <c r="J435" s="1">
        <v>1</v>
      </c>
      <c r="K435" s="1" t="str" cm="1">
        <f t="array" ref="K435">INDEX('dict-rhythm'!$A$1:$B$43,MATCH(TRUE,EXACT(J435,'dict-rhythm'!$A$1:$A$43),0),2)</f>
        <v>16</v>
      </c>
      <c r="L435" s="1" t="str">
        <f>_xlfn.IFNA(VLOOKUP(K435,'dict-rhythm'!$B$1:$C$53,2,0),K435)</f>
        <v>semiquaver</v>
      </c>
      <c r="M435" s="13"/>
      <c r="N435" s="13"/>
      <c r="O435" t="str">
        <f>IF(RIGHT($O$1,1)="#",VLOOKUP(D435,'dict-pitch'!$A$1:$C$50,2,0),VLOOKUP(D435,'dict-pitch'!$A$1:$C$50,3,0))</f>
        <v>C4</v>
      </c>
      <c r="P435" t="b">
        <f>OR(EXACT(E435,O435),EXACT(E435,VLOOKUP(D435,'dict-pitch'!$A$1:$D$50,3,0)),EXACT(E435,VLOOKUP(D435,'dict-pitch'!$A$1:$D$50,4,0)))</f>
        <v>1</v>
      </c>
    </row>
    <row r="436" spans="1:16" x14ac:dyDescent="0.25">
      <c r="A436">
        <v>847</v>
      </c>
      <c r="B436" s="85">
        <v>2</v>
      </c>
      <c r="C436" s="1">
        <v>20</v>
      </c>
      <c r="D436" s="1">
        <v>65</v>
      </c>
      <c r="E436" s="1" t="s">
        <v>130</v>
      </c>
      <c r="F436" s="1">
        <v>4</v>
      </c>
      <c r="G436" s="1">
        <v>305</v>
      </c>
      <c r="H436" s="80">
        <f t="shared" si="14"/>
        <v>20.0625</v>
      </c>
      <c r="I436" s="80">
        <f t="shared" si="13"/>
        <v>6.25E-2</v>
      </c>
      <c r="J436" s="1">
        <v>1</v>
      </c>
      <c r="K436" s="1" t="str" cm="1">
        <f t="array" ref="K436">INDEX('dict-rhythm'!$A$1:$B$43,MATCH(TRUE,EXACT(J436,'dict-rhythm'!$A$1:$A$43),0),2)</f>
        <v>16</v>
      </c>
      <c r="L436" s="1" t="str">
        <f>_xlfn.IFNA(VLOOKUP(K436,'dict-rhythm'!$B$1:$C$53,2,0),K436)</f>
        <v>semiquaver</v>
      </c>
      <c r="M436" s="9" t="s">
        <v>10</v>
      </c>
      <c r="N436" s="9" t="s">
        <v>10</v>
      </c>
      <c r="O436" t="str">
        <f>IF(RIGHT($O$1,1)="#",VLOOKUP(D436,'dict-pitch'!$A$1:$C$50,2,0),VLOOKUP(D436,'dict-pitch'!$A$1:$C$50,3,0))</f>
        <v>F4</v>
      </c>
      <c r="P436" t="b">
        <f>OR(EXACT(E436,O436),EXACT(E436,VLOOKUP(D436,'dict-pitch'!$A$1:$D$50,3,0)),EXACT(E436,VLOOKUP(D436,'dict-pitch'!$A$1:$D$50,4,0)))</f>
        <v>1</v>
      </c>
    </row>
    <row r="437" spans="1:16" x14ac:dyDescent="0.25">
      <c r="A437">
        <v>847</v>
      </c>
      <c r="B437" s="85">
        <v>2</v>
      </c>
      <c r="C437" s="1">
        <v>20</v>
      </c>
      <c r="D437" s="1">
        <v>63</v>
      </c>
      <c r="E437" s="1" t="s">
        <v>158</v>
      </c>
      <c r="F437" s="1">
        <v>-2</v>
      </c>
      <c r="G437" s="1">
        <v>306</v>
      </c>
      <c r="H437" s="80">
        <f t="shared" si="14"/>
        <v>20.125</v>
      </c>
      <c r="I437" s="80">
        <f t="shared" si="13"/>
        <v>6.25E-2</v>
      </c>
      <c r="J437" s="1">
        <v>1</v>
      </c>
      <c r="K437" s="1" t="str" cm="1">
        <f t="array" ref="K437">INDEX('dict-rhythm'!$A$1:$B$43,MATCH(TRUE,EXACT(J437,'dict-rhythm'!$A$1:$A$43),0),2)</f>
        <v>16</v>
      </c>
      <c r="L437" s="1" t="str">
        <f>_xlfn.IFNA(VLOOKUP(K437,'dict-rhythm'!$B$1:$C$53,2,0),K437)</f>
        <v>semiquaver</v>
      </c>
      <c r="M437" s="9" t="s">
        <v>10</v>
      </c>
      <c r="N437" s="9" t="s">
        <v>10</v>
      </c>
      <c r="O437" t="str">
        <f>IF(RIGHT($O$1,1)="#",VLOOKUP(D437,'dict-pitch'!$A$1:$C$50,2,0),VLOOKUP(D437,'dict-pitch'!$A$1:$C$50,3,0))</f>
        <v>D#4</v>
      </c>
      <c r="P437" t="b">
        <f>OR(EXACT(E437,O437),EXACT(E437,VLOOKUP(D437,'dict-pitch'!$A$1:$D$50,3,0)),EXACT(E437,VLOOKUP(D437,'dict-pitch'!$A$1:$D$50,4,0)))</f>
        <v>1</v>
      </c>
    </row>
    <row r="438" spans="1:16" x14ac:dyDescent="0.25">
      <c r="A438">
        <v>847</v>
      </c>
      <c r="B438" s="85">
        <v>2</v>
      </c>
      <c r="C438" s="1">
        <v>20</v>
      </c>
      <c r="D438" s="1">
        <v>62</v>
      </c>
      <c r="E438" s="1" t="s">
        <v>122</v>
      </c>
      <c r="F438" s="1">
        <v>-2</v>
      </c>
      <c r="G438" s="1">
        <v>307</v>
      </c>
      <c r="H438" s="80">
        <f t="shared" si="14"/>
        <v>20.1875</v>
      </c>
      <c r="I438" s="80">
        <f t="shared" si="13"/>
        <v>6.25E-2</v>
      </c>
      <c r="J438" s="1">
        <v>1</v>
      </c>
      <c r="K438" s="1" t="str" cm="1">
        <f t="array" ref="K438">INDEX('dict-rhythm'!$A$1:$B$43,MATCH(TRUE,EXACT(J438,'dict-rhythm'!$A$1:$A$43),0),2)</f>
        <v>16</v>
      </c>
      <c r="L438" s="1" t="str">
        <f>_xlfn.IFNA(VLOOKUP(K438,'dict-rhythm'!$B$1:$C$53,2,0),K438)</f>
        <v>semiquaver</v>
      </c>
      <c r="M438" s="9" t="s">
        <v>10</v>
      </c>
      <c r="N438" s="9" t="s">
        <v>10</v>
      </c>
      <c r="O438" t="str">
        <f>IF(RIGHT($O$1,1)="#",VLOOKUP(D438,'dict-pitch'!$A$1:$C$50,2,0),VLOOKUP(D438,'dict-pitch'!$A$1:$C$50,3,0))</f>
        <v>D4</v>
      </c>
      <c r="P438" t="b">
        <f>OR(EXACT(E438,O438),EXACT(E438,VLOOKUP(D438,'dict-pitch'!$A$1:$D$50,3,0)),EXACT(E438,VLOOKUP(D438,'dict-pitch'!$A$1:$D$50,4,0)))</f>
        <v>1</v>
      </c>
    </row>
    <row r="439" spans="1:16" x14ac:dyDescent="0.25">
      <c r="A439">
        <v>847</v>
      </c>
      <c r="B439" s="85">
        <v>2</v>
      </c>
      <c r="C439" s="1">
        <v>20</v>
      </c>
      <c r="D439" s="1">
        <v>60</v>
      </c>
      <c r="E439" s="1" t="s">
        <v>121</v>
      </c>
      <c r="F439" s="1">
        <v>-2</v>
      </c>
      <c r="G439" s="1">
        <v>308</v>
      </c>
      <c r="H439" s="80">
        <f t="shared" si="14"/>
        <v>20.25</v>
      </c>
      <c r="I439" s="80">
        <f t="shared" si="13"/>
        <v>6.25E-2</v>
      </c>
      <c r="J439" s="1">
        <v>1</v>
      </c>
      <c r="K439" s="1" t="str" cm="1">
        <f t="array" ref="K439">INDEX('dict-rhythm'!$A$1:$B$43,MATCH(TRUE,EXACT(J439,'dict-rhythm'!$A$1:$A$43),0),2)</f>
        <v>16</v>
      </c>
      <c r="L439" s="1" t="str">
        <f>_xlfn.IFNA(VLOOKUP(K439,'dict-rhythm'!$B$1:$C$53,2,0),K439)</f>
        <v>semiquaver</v>
      </c>
      <c r="M439" s="9" t="s">
        <v>10</v>
      </c>
      <c r="N439" s="9" t="s">
        <v>10</v>
      </c>
      <c r="O439" t="str">
        <f>IF(RIGHT($O$1,1)="#",VLOOKUP(D439,'dict-pitch'!$A$1:$C$50,2,0),VLOOKUP(D439,'dict-pitch'!$A$1:$C$50,3,0))</f>
        <v>C4</v>
      </c>
      <c r="P439" t="b">
        <f>OR(EXACT(E439,O439),EXACT(E439,VLOOKUP(D439,'dict-pitch'!$A$1:$D$50,3,0)),EXACT(E439,VLOOKUP(D439,'dict-pitch'!$A$1:$D$50,4,0)))</f>
        <v>1</v>
      </c>
    </row>
    <row r="440" spans="1:16" x14ac:dyDescent="0.25">
      <c r="A440">
        <v>847</v>
      </c>
      <c r="B440" s="85">
        <v>2</v>
      </c>
      <c r="C440" s="1">
        <v>20</v>
      </c>
      <c r="D440" s="1">
        <v>58</v>
      </c>
      <c r="E440" s="1" t="s">
        <v>118</v>
      </c>
      <c r="F440" s="1">
        <v>-2</v>
      </c>
      <c r="G440" s="1">
        <v>309</v>
      </c>
      <c r="H440" s="80">
        <f t="shared" si="14"/>
        <v>20.3125</v>
      </c>
      <c r="I440" s="80">
        <f t="shared" si="13"/>
        <v>6.25E-2</v>
      </c>
      <c r="J440" s="1">
        <v>1</v>
      </c>
      <c r="K440" s="1" t="str" cm="1">
        <f t="array" ref="K440">INDEX('dict-rhythm'!$A$1:$B$43,MATCH(TRUE,EXACT(J440,'dict-rhythm'!$A$1:$A$43),0),2)</f>
        <v>16</v>
      </c>
      <c r="L440" s="1" t="str">
        <f>_xlfn.IFNA(VLOOKUP(K440,'dict-rhythm'!$B$1:$C$53,2,0),K440)</f>
        <v>semiquaver</v>
      </c>
      <c r="M440" s="9" t="s">
        <v>10</v>
      </c>
      <c r="N440" s="9" t="s">
        <v>10</v>
      </c>
      <c r="O440" t="str">
        <f>IF(RIGHT($O$1,1)="#",VLOOKUP(D440,'dict-pitch'!$A$1:$C$50,2,0),VLOOKUP(D440,'dict-pitch'!$A$1:$C$50,3,0))</f>
        <v>A#3</v>
      </c>
      <c r="P440" t="b">
        <f>OR(EXACT(E440,O440),EXACT(E440,VLOOKUP(D440,'dict-pitch'!$A$1:$D$50,3,0)),EXACT(E440,VLOOKUP(D440,'dict-pitch'!$A$1:$D$50,4,0)))</f>
        <v>1</v>
      </c>
    </row>
    <row r="441" spans="1:16" x14ac:dyDescent="0.25">
      <c r="A441">
        <v>847</v>
      </c>
      <c r="B441" s="85">
        <v>2</v>
      </c>
      <c r="C441" s="1">
        <v>20</v>
      </c>
      <c r="D441" s="1">
        <v>56</v>
      </c>
      <c r="E441" s="1" t="s">
        <v>149</v>
      </c>
      <c r="F441" s="1">
        <v>-2</v>
      </c>
      <c r="G441" s="1">
        <v>310</v>
      </c>
      <c r="H441" s="80">
        <f t="shared" si="14"/>
        <v>20.375</v>
      </c>
      <c r="I441" s="80">
        <f t="shared" si="13"/>
        <v>6.25E-2</v>
      </c>
      <c r="J441" s="1">
        <v>1</v>
      </c>
      <c r="K441" s="1" t="str" cm="1">
        <f t="array" ref="K441">INDEX('dict-rhythm'!$A$1:$B$43,MATCH(TRUE,EXACT(J441,'dict-rhythm'!$A$1:$A$43),0),2)</f>
        <v>16</v>
      </c>
      <c r="L441" s="1" t="str">
        <f>_xlfn.IFNA(VLOOKUP(K441,'dict-rhythm'!$B$1:$C$53,2,0),K441)</f>
        <v>semiquaver</v>
      </c>
      <c r="M441" s="9" t="s">
        <v>10</v>
      </c>
      <c r="N441" s="9" t="s">
        <v>10</v>
      </c>
      <c r="O441" t="str">
        <f>IF(RIGHT($O$1,1)="#",VLOOKUP(D441,'dict-pitch'!$A$1:$C$50,2,0),VLOOKUP(D441,'dict-pitch'!$A$1:$C$50,3,0))</f>
        <v>G#3</v>
      </c>
      <c r="P441" t="b">
        <f>OR(EXACT(E441,O441),EXACT(E441,VLOOKUP(D441,'dict-pitch'!$A$1:$D$50,3,0)),EXACT(E441,VLOOKUP(D441,'dict-pitch'!$A$1:$D$50,4,0)))</f>
        <v>1</v>
      </c>
    </row>
    <row r="442" spans="1:16" x14ac:dyDescent="0.25">
      <c r="A442">
        <v>847</v>
      </c>
      <c r="B442" s="85">
        <v>2</v>
      </c>
      <c r="C442" s="1">
        <v>20</v>
      </c>
      <c r="D442" s="1">
        <v>55</v>
      </c>
      <c r="E442" s="1" t="s">
        <v>113</v>
      </c>
      <c r="F442" s="1">
        <v>-2</v>
      </c>
      <c r="G442" s="1">
        <v>311</v>
      </c>
      <c r="H442" s="80">
        <f t="shared" si="14"/>
        <v>20.4375</v>
      </c>
      <c r="I442" s="80">
        <f t="shared" si="13"/>
        <v>6.25E-2</v>
      </c>
      <c r="J442" s="1">
        <v>1</v>
      </c>
      <c r="K442" s="1" t="str" cm="1">
        <f t="array" ref="K442">INDEX('dict-rhythm'!$A$1:$B$43,MATCH(TRUE,EXACT(J442,'dict-rhythm'!$A$1:$A$43),0),2)</f>
        <v>16</v>
      </c>
      <c r="L442" s="1" t="str">
        <f>_xlfn.IFNA(VLOOKUP(K442,'dict-rhythm'!$B$1:$C$53,2,0),K442)</f>
        <v>semiquaver</v>
      </c>
      <c r="M442" s="9" t="s">
        <v>10</v>
      </c>
      <c r="N442" s="9" t="s">
        <v>10</v>
      </c>
      <c r="O442" t="str">
        <f>IF(RIGHT($O$1,1)="#",VLOOKUP(D442,'dict-pitch'!$A$1:$C$50,2,0),VLOOKUP(D442,'dict-pitch'!$A$1:$C$50,3,0))</f>
        <v>G3</v>
      </c>
      <c r="P442" t="b">
        <f>OR(EXACT(E442,O442),EXACT(E442,VLOOKUP(D442,'dict-pitch'!$A$1:$D$50,3,0)),EXACT(E442,VLOOKUP(D442,'dict-pitch'!$A$1:$D$50,4,0)))</f>
        <v>1</v>
      </c>
    </row>
    <row r="443" spans="1:16" x14ac:dyDescent="0.25">
      <c r="A443">
        <v>847</v>
      </c>
      <c r="B443" s="85">
        <v>2</v>
      </c>
      <c r="C443" s="1">
        <v>20</v>
      </c>
      <c r="D443" s="1">
        <v>53</v>
      </c>
      <c r="E443" s="1" t="s">
        <v>112</v>
      </c>
      <c r="F443" s="1">
        <v>-2</v>
      </c>
      <c r="G443" s="1">
        <v>312</v>
      </c>
      <c r="H443" s="80">
        <f t="shared" si="14"/>
        <v>20.5</v>
      </c>
      <c r="I443" s="80">
        <f t="shared" si="13"/>
        <v>0.125</v>
      </c>
      <c r="J443" s="1">
        <v>2</v>
      </c>
      <c r="K443" s="1" t="str" cm="1">
        <f t="array" ref="K443">INDEX('dict-rhythm'!$A$1:$B$43,MATCH(TRUE,EXACT(J443,'dict-rhythm'!$A$1:$A$43),0),2)</f>
        <v>8</v>
      </c>
      <c r="L443" s="1" t="str">
        <f>_xlfn.IFNA(VLOOKUP(K443,'dict-rhythm'!$B$1:$C$53,2,0),K443)</f>
        <v>quaver note</v>
      </c>
      <c r="M443" s="9" t="s">
        <v>10</v>
      </c>
      <c r="N443" s="9" t="s">
        <v>10</v>
      </c>
      <c r="O443" t="str">
        <f>IF(RIGHT($O$1,1)="#",VLOOKUP(D443,'dict-pitch'!$A$1:$C$50,2,0),VLOOKUP(D443,'dict-pitch'!$A$1:$C$50,3,0))</f>
        <v>F3</v>
      </c>
      <c r="P443" t="b">
        <f>OR(EXACT(E443,O443),EXACT(E443,VLOOKUP(D443,'dict-pitch'!$A$1:$D$50,3,0)),EXACT(E443,VLOOKUP(D443,'dict-pitch'!$A$1:$D$50,4,0)))</f>
        <v>1</v>
      </c>
    </row>
    <row r="444" spans="1:16" x14ac:dyDescent="0.25">
      <c r="A444">
        <v>847</v>
      </c>
      <c r="B444" s="85">
        <v>2</v>
      </c>
      <c r="C444" s="1">
        <v>20</v>
      </c>
      <c r="D444" s="1">
        <v>68</v>
      </c>
      <c r="E444" s="1" t="s">
        <v>157</v>
      </c>
      <c r="F444" s="1">
        <v>10</v>
      </c>
      <c r="G444" s="1">
        <v>314</v>
      </c>
      <c r="H444" s="80">
        <f t="shared" si="14"/>
        <v>20.625</v>
      </c>
      <c r="I444" s="80">
        <f t="shared" si="13"/>
        <v>0.125</v>
      </c>
      <c r="J444" s="1">
        <v>2</v>
      </c>
      <c r="K444" s="1" t="str" cm="1">
        <f t="array" ref="K444">INDEX('dict-rhythm'!$A$1:$B$43,MATCH(TRUE,EXACT(J444,'dict-rhythm'!$A$1:$A$43),0),2)</f>
        <v>8</v>
      </c>
      <c r="L444" s="1" t="str">
        <f>_xlfn.IFNA(VLOOKUP(K444,'dict-rhythm'!$B$1:$C$53,2,0),K444)</f>
        <v>quaver note</v>
      </c>
      <c r="M444" s="9" t="s">
        <v>10</v>
      </c>
      <c r="N444" s="9" t="s">
        <v>10</v>
      </c>
      <c r="O444" t="str">
        <f>IF(RIGHT($O$1,1)="#",VLOOKUP(D444,'dict-pitch'!$A$1:$C$50,2,0),VLOOKUP(D444,'dict-pitch'!$A$1:$C$50,3,0))</f>
        <v>G#4</v>
      </c>
      <c r="P444" t="b">
        <f>OR(EXACT(E444,O444),EXACT(E444,VLOOKUP(D444,'dict-pitch'!$A$1:$D$50,3,0)),EXACT(E444,VLOOKUP(D444,'dict-pitch'!$A$1:$D$50,4,0)))</f>
        <v>1</v>
      </c>
    </row>
    <row r="445" spans="1:16" x14ac:dyDescent="0.25">
      <c r="A445">
        <v>847</v>
      </c>
      <c r="B445" s="85">
        <v>2</v>
      </c>
      <c r="C445" s="1">
        <v>20</v>
      </c>
      <c r="D445" s="1">
        <v>67</v>
      </c>
      <c r="E445" s="1" t="s">
        <v>132</v>
      </c>
      <c r="F445" s="1">
        <v>-2</v>
      </c>
      <c r="G445" s="1">
        <v>316</v>
      </c>
      <c r="H445" s="80">
        <f t="shared" si="14"/>
        <v>20.75</v>
      </c>
      <c r="I445" s="80">
        <f t="shared" si="13"/>
        <v>0.125</v>
      </c>
      <c r="J445" s="1">
        <v>2</v>
      </c>
      <c r="K445" s="1" t="str" cm="1">
        <f t="array" ref="K445">INDEX('dict-rhythm'!$A$1:$B$43,MATCH(TRUE,EXACT(J445,'dict-rhythm'!$A$1:$A$43),0),2)</f>
        <v>8</v>
      </c>
      <c r="L445" s="1" t="str">
        <f>_xlfn.IFNA(VLOOKUP(K445,'dict-rhythm'!$B$1:$C$53,2,0),K445)</f>
        <v>quaver note</v>
      </c>
      <c r="M445" s="9" t="s">
        <v>10</v>
      </c>
      <c r="N445" s="9" t="s">
        <v>10</v>
      </c>
      <c r="O445" t="str">
        <f>IF(RIGHT($O$1,1)="#",VLOOKUP(D445,'dict-pitch'!$A$1:$C$50,2,0),VLOOKUP(D445,'dict-pitch'!$A$1:$C$50,3,0))</f>
        <v>G4</v>
      </c>
      <c r="P445" t="b">
        <f>OR(EXACT(E445,O445),EXACT(E445,VLOOKUP(D445,'dict-pitch'!$A$1:$D$50,3,0)),EXACT(E445,VLOOKUP(D445,'dict-pitch'!$A$1:$D$50,4,0)))</f>
        <v>1</v>
      </c>
    </row>
    <row r="446" spans="1:16" x14ac:dyDescent="0.25">
      <c r="A446">
        <v>847</v>
      </c>
      <c r="B446" s="85">
        <v>2</v>
      </c>
      <c r="C446" s="1">
        <v>20</v>
      </c>
      <c r="D446" s="1">
        <v>65</v>
      </c>
      <c r="E446" s="1" t="s">
        <v>130</v>
      </c>
      <c r="F446" s="1">
        <v>-2</v>
      </c>
      <c r="G446" s="1">
        <v>318</v>
      </c>
      <c r="H446" s="80">
        <f t="shared" si="14"/>
        <v>20.875</v>
      </c>
      <c r="I446" s="80">
        <f t="shared" si="13"/>
        <v>0.125</v>
      </c>
      <c r="J446" s="1">
        <v>2</v>
      </c>
      <c r="K446" s="1" t="str" cm="1">
        <f t="array" ref="K446">INDEX('dict-rhythm'!$A$1:$B$43,MATCH(TRUE,EXACT(J446,'dict-rhythm'!$A$1:$A$43),0),2)</f>
        <v>8</v>
      </c>
      <c r="L446" s="1" t="str">
        <f>_xlfn.IFNA(VLOOKUP(K446,'dict-rhythm'!$B$1:$C$53,2,0),K446)</f>
        <v>quaver note</v>
      </c>
      <c r="M446" s="9" t="s">
        <v>10</v>
      </c>
      <c r="N446" s="9" t="s">
        <v>10</v>
      </c>
      <c r="O446" t="str">
        <f>IF(RIGHT($O$1,1)="#",VLOOKUP(D446,'dict-pitch'!$A$1:$C$50,2,0),VLOOKUP(D446,'dict-pitch'!$A$1:$C$50,3,0))</f>
        <v>F4</v>
      </c>
      <c r="P446" t="b">
        <f>OR(EXACT(E446,O446),EXACT(E446,VLOOKUP(D446,'dict-pitch'!$A$1:$D$50,3,0)),EXACT(E446,VLOOKUP(D446,'dict-pitch'!$A$1:$D$50,4,0)))</f>
        <v>1</v>
      </c>
    </row>
    <row r="447" spans="1:16" x14ac:dyDescent="0.25">
      <c r="A447">
        <v>847</v>
      </c>
      <c r="B447" s="85">
        <v>2</v>
      </c>
      <c r="C447" s="1">
        <v>21</v>
      </c>
      <c r="D447" s="1">
        <v>63</v>
      </c>
      <c r="E447" s="1" t="s">
        <v>158</v>
      </c>
      <c r="F447" s="1">
        <v>-2</v>
      </c>
      <c r="G447" s="1">
        <v>320</v>
      </c>
      <c r="H447" s="80">
        <f t="shared" si="14"/>
        <v>21</v>
      </c>
      <c r="I447" s="80">
        <f t="shared" si="13"/>
        <v>0.125</v>
      </c>
      <c r="J447" s="1">
        <v>2</v>
      </c>
      <c r="K447" s="1" t="str" cm="1">
        <f t="array" ref="K447">INDEX('dict-rhythm'!$A$1:$B$43,MATCH(TRUE,EXACT(J447,'dict-rhythm'!$A$1:$A$43),0),2)</f>
        <v>8</v>
      </c>
      <c r="L447" s="1" t="str">
        <f>_xlfn.IFNA(VLOOKUP(K447,'dict-rhythm'!$B$1:$C$53,2,0),K447)</f>
        <v>quaver note</v>
      </c>
      <c r="M447" s="9" t="s">
        <v>10</v>
      </c>
      <c r="N447" s="9" t="s">
        <v>10</v>
      </c>
      <c r="O447" t="str">
        <f>IF(RIGHT($O$1,1)="#",VLOOKUP(D447,'dict-pitch'!$A$1:$C$50,2,0),VLOOKUP(D447,'dict-pitch'!$A$1:$C$50,3,0))</f>
        <v>D#4</v>
      </c>
      <c r="P447" t="b">
        <f>OR(EXACT(E447,O447),EXACT(E447,VLOOKUP(D447,'dict-pitch'!$A$1:$D$50,3,0)),EXACT(E447,VLOOKUP(D447,'dict-pitch'!$A$1:$D$50,4,0)))</f>
        <v>1</v>
      </c>
    </row>
    <row r="448" spans="1:16" x14ac:dyDescent="0.25">
      <c r="A448">
        <v>847</v>
      </c>
      <c r="B448" s="85">
        <v>2</v>
      </c>
      <c r="C448" s="1">
        <v>21</v>
      </c>
      <c r="D448" s="1">
        <v>62</v>
      </c>
      <c r="E448" s="1" t="s">
        <v>122</v>
      </c>
      <c r="F448" s="1">
        <v>-2</v>
      </c>
      <c r="G448" s="1">
        <v>322</v>
      </c>
      <c r="H448" s="80">
        <f t="shared" si="14"/>
        <v>21.125</v>
      </c>
      <c r="I448" s="80">
        <f t="shared" ref="I448:I511" si="15">J448/16</f>
        <v>0.125</v>
      </c>
      <c r="J448" s="1">
        <v>2</v>
      </c>
      <c r="K448" s="1" t="str" cm="1">
        <f t="array" ref="K448">INDEX('dict-rhythm'!$A$1:$B$43,MATCH(TRUE,EXACT(J448,'dict-rhythm'!$A$1:$A$43),0),2)</f>
        <v>8</v>
      </c>
      <c r="L448" s="1" t="str">
        <f>_xlfn.IFNA(VLOOKUP(K448,'dict-rhythm'!$B$1:$C$53,2,0),K448)</f>
        <v>quaver note</v>
      </c>
      <c r="M448" s="9" t="s">
        <v>10</v>
      </c>
      <c r="N448" s="9" t="s">
        <v>10</v>
      </c>
      <c r="O448" t="str">
        <f>IF(RIGHT($O$1,1)="#",VLOOKUP(D448,'dict-pitch'!$A$1:$C$50,2,0),VLOOKUP(D448,'dict-pitch'!$A$1:$C$50,3,0))</f>
        <v>D4</v>
      </c>
      <c r="P448" t="b">
        <f>OR(EXACT(E448,O448),EXACT(E448,VLOOKUP(D448,'dict-pitch'!$A$1:$D$50,3,0)),EXACT(E448,VLOOKUP(D448,'dict-pitch'!$A$1:$D$50,4,0)))</f>
        <v>1</v>
      </c>
    </row>
    <row r="449" spans="1:16" x14ac:dyDescent="0.25">
      <c r="A449">
        <v>847</v>
      </c>
      <c r="B449" s="85">
        <v>2</v>
      </c>
      <c r="C449" s="1">
        <v>21</v>
      </c>
      <c r="D449" s="1">
        <v>63</v>
      </c>
      <c r="E449" s="1" t="s">
        <v>158</v>
      </c>
      <c r="F449" s="1">
        <v>2</v>
      </c>
      <c r="G449" s="1">
        <v>324</v>
      </c>
      <c r="H449" s="80">
        <f t="shared" si="14"/>
        <v>21.25</v>
      </c>
      <c r="I449" s="80">
        <f t="shared" si="15"/>
        <v>0.125</v>
      </c>
      <c r="J449" s="1">
        <v>2</v>
      </c>
      <c r="K449" s="1" t="str" cm="1">
        <f t="array" ref="K449">INDEX('dict-rhythm'!$A$1:$B$43,MATCH(TRUE,EXACT(J449,'dict-rhythm'!$A$1:$A$43),0),2)</f>
        <v>8</v>
      </c>
      <c r="L449" s="1" t="str">
        <f>_xlfn.IFNA(VLOOKUP(K449,'dict-rhythm'!$B$1:$C$53,2,0),K449)</f>
        <v>quaver note</v>
      </c>
      <c r="M449" s="9" t="s">
        <v>10</v>
      </c>
      <c r="N449" s="9" t="s">
        <v>10</v>
      </c>
      <c r="O449" t="str">
        <f>IF(RIGHT($O$1,1)="#",VLOOKUP(D449,'dict-pitch'!$A$1:$C$50,2,0),VLOOKUP(D449,'dict-pitch'!$A$1:$C$50,3,0))</f>
        <v>D#4</v>
      </c>
      <c r="P449" t="b">
        <f>OR(EXACT(E449,O449),EXACT(E449,VLOOKUP(D449,'dict-pitch'!$A$1:$D$50,3,0)),EXACT(E449,VLOOKUP(D449,'dict-pitch'!$A$1:$D$50,4,0)))</f>
        <v>1</v>
      </c>
    </row>
    <row r="450" spans="1:16" x14ac:dyDescent="0.25">
      <c r="A450">
        <v>847</v>
      </c>
      <c r="B450" s="85">
        <v>2</v>
      </c>
      <c r="C450" s="1">
        <v>21</v>
      </c>
      <c r="D450" s="1">
        <v>65</v>
      </c>
      <c r="E450" s="1" t="s">
        <v>130</v>
      </c>
      <c r="F450" s="1">
        <v>2</v>
      </c>
      <c r="G450" s="1">
        <v>326</v>
      </c>
      <c r="H450" s="80">
        <f t="shared" si="14"/>
        <v>21.375</v>
      </c>
      <c r="I450" s="80">
        <f t="shared" si="15"/>
        <v>0.125</v>
      </c>
      <c r="J450" s="1">
        <v>2</v>
      </c>
      <c r="K450" s="1" t="str" cm="1">
        <f t="array" ref="K450">INDEX('dict-rhythm'!$A$1:$B$43,MATCH(TRUE,EXACT(J450,'dict-rhythm'!$A$1:$A$43),0),2)</f>
        <v>8</v>
      </c>
      <c r="L450" s="1" t="str">
        <f>_xlfn.IFNA(VLOOKUP(K450,'dict-rhythm'!$B$1:$C$53,2,0),K450)</f>
        <v>quaver note</v>
      </c>
      <c r="M450" s="9" t="s">
        <v>10</v>
      </c>
      <c r="N450" s="9" t="s">
        <v>10</v>
      </c>
      <c r="O450" t="str">
        <f>IF(RIGHT($O$1,1)="#",VLOOKUP(D450,'dict-pitch'!$A$1:$C$50,2,0),VLOOKUP(D450,'dict-pitch'!$A$1:$C$50,3,0))</f>
        <v>F4</v>
      </c>
      <c r="P450" t="b">
        <f>OR(EXACT(E450,O450),EXACT(E450,VLOOKUP(D450,'dict-pitch'!$A$1:$D$50,3,0)),EXACT(E450,VLOOKUP(D450,'dict-pitch'!$A$1:$D$50,4,0)))</f>
        <v>1</v>
      </c>
    </row>
    <row r="451" spans="1:16" x14ac:dyDescent="0.25">
      <c r="A451">
        <v>847</v>
      </c>
      <c r="B451" s="85">
        <v>2</v>
      </c>
      <c r="C451" s="1">
        <v>21</v>
      </c>
      <c r="D451" s="1">
        <v>59</v>
      </c>
      <c r="E451" s="1" t="s">
        <v>120</v>
      </c>
      <c r="F451" s="1">
        <v>-5</v>
      </c>
      <c r="G451" s="1">
        <v>328</v>
      </c>
      <c r="H451" s="80">
        <f t="shared" ref="H451:H514" si="16">1+G451/16</f>
        <v>21.5</v>
      </c>
      <c r="I451" s="80">
        <f t="shared" si="15"/>
        <v>0.125</v>
      </c>
      <c r="J451" s="1">
        <v>2</v>
      </c>
      <c r="K451" s="1" t="str" cm="1">
        <f t="array" ref="K451">INDEX('dict-rhythm'!$A$1:$B$43,MATCH(TRUE,EXACT(J451,'dict-rhythm'!$A$1:$A$43),0),2)</f>
        <v>8</v>
      </c>
      <c r="L451" s="1" t="str">
        <f>_xlfn.IFNA(VLOOKUP(K451,'dict-rhythm'!$B$1:$C$53,2,0),K451)</f>
        <v>quaver note</v>
      </c>
      <c r="M451" s="9" t="s">
        <v>10</v>
      </c>
      <c r="N451" s="9" t="s">
        <v>10</v>
      </c>
      <c r="O451" t="str">
        <f>IF(RIGHT($O$1,1)="#",VLOOKUP(D451,'dict-pitch'!$A$1:$C$50,2,0),VLOOKUP(D451,'dict-pitch'!$A$1:$C$50,3,0))</f>
        <v>B3</v>
      </c>
      <c r="P451" t="b">
        <f>OR(EXACT(E451,O451),EXACT(E451,VLOOKUP(D451,'dict-pitch'!$A$1:$D$50,3,0)),EXACT(E451,VLOOKUP(D451,'dict-pitch'!$A$1:$D$50,4,0)))</f>
        <v>1</v>
      </c>
    </row>
    <row r="452" spans="1:16" x14ac:dyDescent="0.25">
      <c r="A452">
        <v>847</v>
      </c>
      <c r="B452" s="85">
        <v>2</v>
      </c>
      <c r="C452" s="1">
        <v>21</v>
      </c>
      <c r="D452" s="1">
        <v>60</v>
      </c>
      <c r="E452" s="1" t="s">
        <v>121</v>
      </c>
      <c r="F452" s="1">
        <v>2</v>
      </c>
      <c r="G452" s="1">
        <v>330</v>
      </c>
      <c r="H452" s="80">
        <f t="shared" si="16"/>
        <v>21.625</v>
      </c>
      <c r="I452" s="80">
        <f t="shared" si="15"/>
        <v>0.125</v>
      </c>
      <c r="J452" s="1">
        <v>2</v>
      </c>
      <c r="K452" s="1" t="str" cm="1">
        <f t="array" ref="K452">INDEX('dict-rhythm'!$A$1:$B$43,MATCH(TRUE,EXACT(J452,'dict-rhythm'!$A$1:$A$43),0),2)</f>
        <v>8</v>
      </c>
      <c r="L452" s="1" t="str">
        <f>_xlfn.IFNA(VLOOKUP(K452,'dict-rhythm'!$B$1:$C$53,2,0),K452)</f>
        <v>quaver note</v>
      </c>
      <c r="M452" s="9" t="s">
        <v>10</v>
      </c>
      <c r="N452" s="9" t="s">
        <v>10</v>
      </c>
      <c r="O452" t="str">
        <f>IF(RIGHT($O$1,1)="#",VLOOKUP(D452,'dict-pitch'!$A$1:$C$50,2,0),VLOOKUP(D452,'dict-pitch'!$A$1:$C$50,3,0))</f>
        <v>C4</v>
      </c>
      <c r="P452" t="b">
        <f>OR(EXACT(E452,O452),EXACT(E452,VLOOKUP(D452,'dict-pitch'!$A$1:$D$50,3,0)),EXACT(E452,VLOOKUP(D452,'dict-pitch'!$A$1:$D$50,4,0)))</f>
        <v>1</v>
      </c>
    </row>
    <row r="453" spans="1:16" x14ac:dyDescent="0.25">
      <c r="A453">
        <v>847</v>
      </c>
      <c r="B453" s="85">
        <v>2</v>
      </c>
      <c r="C453" s="1">
        <v>21</v>
      </c>
      <c r="D453" s="1">
        <v>62</v>
      </c>
      <c r="E453" s="1" t="s">
        <v>122</v>
      </c>
      <c r="F453" s="1">
        <v>2</v>
      </c>
      <c r="G453" s="1">
        <v>332</v>
      </c>
      <c r="H453" s="80">
        <f t="shared" si="16"/>
        <v>21.75</v>
      </c>
      <c r="I453" s="80">
        <f t="shared" si="15"/>
        <v>0.125</v>
      </c>
      <c r="J453" s="1">
        <v>2</v>
      </c>
      <c r="K453" s="1" t="str" cm="1">
        <f t="array" ref="K453">INDEX('dict-rhythm'!$A$1:$B$43,MATCH(TRUE,EXACT(J453,'dict-rhythm'!$A$1:$A$43),0),2)</f>
        <v>8</v>
      </c>
      <c r="L453" s="1" t="str">
        <f>_xlfn.IFNA(VLOOKUP(K453,'dict-rhythm'!$B$1:$C$53,2,0),K453)</f>
        <v>quaver note</v>
      </c>
      <c r="M453" s="9" t="s">
        <v>10</v>
      </c>
      <c r="N453" s="9" t="s">
        <v>10</v>
      </c>
      <c r="O453" t="str">
        <f>IF(RIGHT($O$1,1)="#",VLOOKUP(D453,'dict-pitch'!$A$1:$C$50,2,0),VLOOKUP(D453,'dict-pitch'!$A$1:$C$50,3,0))</f>
        <v>D4</v>
      </c>
      <c r="P453" t="b">
        <f>OR(EXACT(E453,O453),EXACT(E453,VLOOKUP(D453,'dict-pitch'!$A$1:$D$50,3,0)),EXACT(E453,VLOOKUP(D453,'dict-pitch'!$A$1:$D$50,4,0)))</f>
        <v>1</v>
      </c>
    </row>
    <row r="454" spans="1:16" x14ac:dyDescent="0.25">
      <c r="A454">
        <v>847</v>
      </c>
      <c r="B454" s="85">
        <v>2</v>
      </c>
      <c r="C454" s="1">
        <v>21</v>
      </c>
      <c r="D454" s="1">
        <v>59</v>
      </c>
      <c r="E454" s="1" t="s">
        <v>120</v>
      </c>
      <c r="F454" s="1">
        <v>-3</v>
      </c>
      <c r="G454" s="1">
        <v>334</v>
      </c>
      <c r="H454" s="80">
        <f t="shared" si="16"/>
        <v>21.875</v>
      </c>
      <c r="I454" s="80">
        <f t="shared" si="15"/>
        <v>0.125</v>
      </c>
      <c r="J454" s="1">
        <v>2</v>
      </c>
      <c r="K454" s="1" t="str" cm="1">
        <f t="array" ref="K454">INDEX('dict-rhythm'!$A$1:$B$43,MATCH(TRUE,EXACT(J454,'dict-rhythm'!$A$1:$A$43),0),2)</f>
        <v>8</v>
      </c>
      <c r="L454" s="1" t="str">
        <f>_xlfn.IFNA(VLOOKUP(K454,'dict-rhythm'!$B$1:$C$53,2,0),K454)</f>
        <v>quaver note</v>
      </c>
      <c r="M454" s="9" t="s">
        <v>10</v>
      </c>
      <c r="N454" s="9" t="s">
        <v>10</v>
      </c>
      <c r="O454" t="str">
        <f>IF(RIGHT($O$1,1)="#",VLOOKUP(D454,'dict-pitch'!$A$1:$C$50,2,0),VLOOKUP(D454,'dict-pitch'!$A$1:$C$50,3,0))</f>
        <v>B3</v>
      </c>
      <c r="P454" t="b">
        <f>OR(EXACT(E454,O454),EXACT(E454,VLOOKUP(D454,'dict-pitch'!$A$1:$D$50,3,0)),EXACT(E454,VLOOKUP(D454,'dict-pitch'!$A$1:$D$50,4,0)))</f>
        <v>1</v>
      </c>
    </row>
    <row r="455" spans="1:16" x14ac:dyDescent="0.25">
      <c r="A455">
        <v>847</v>
      </c>
      <c r="B455" s="85">
        <v>2</v>
      </c>
      <c r="C455" s="1">
        <v>22</v>
      </c>
      <c r="D455" s="1">
        <v>60</v>
      </c>
      <c r="E455" s="1" t="s">
        <v>121</v>
      </c>
      <c r="F455" s="1">
        <v>2</v>
      </c>
      <c r="G455" s="1">
        <v>336</v>
      </c>
      <c r="H455" s="80">
        <f t="shared" si="16"/>
        <v>22</v>
      </c>
      <c r="I455" s="80">
        <f t="shared" si="15"/>
        <v>0.25</v>
      </c>
      <c r="J455" s="1">
        <v>4</v>
      </c>
      <c r="K455" s="1" t="str" cm="1">
        <f t="array" ref="K455">INDEX('dict-rhythm'!$A$1:$B$43,MATCH(TRUE,EXACT(J455,'dict-rhythm'!$A$1:$A$43),0),2)</f>
        <v>4</v>
      </c>
      <c r="L455" s="1" t="str">
        <f>_xlfn.IFNA(VLOOKUP(K455,'dict-rhythm'!$B$1:$C$53,2,0),K455)</f>
        <v>crotchet</v>
      </c>
      <c r="M455" s="9" t="s">
        <v>10</v>
      </c>
      <c r="N455" s="9" t="s">
        <v>10</v>
      </c>
      <c r="O455" t="str">
        <f>IF(RIGHT($O$1,1)="#",VLOOKUP(D455,'dict-pitch'!$A$1:$C$50,2,0),VLOOKUP(D455,'dict-pitch'!$A$1:$C$50,3,0))</f>
        <v>C4</v>
      </c>
      <c r="P455" t="b">
        <f>OR(EXACT(E455,O455),EXACT(E455,VLOOKUP(D455,'dict-pitch'!$A$1:$D$50,3,0)),EXACT(E455,VLOOKUP(D455,'dict-pitch'!$A$1:$D$50,4,0)))</f>
        <v>1</v>
      </c>
    </row>
    <row r="456" spans="1:16" ht="15.75" x14ac:dyDescent="0.25">
      <c r="A456">
        <v>847</v>
      </c>
      <c r="B456" s="85">
        <v>2</v>
      </c>
      <c r="C456" s="1">
        <v>22</v>
      </c>
      <c r="D456" s="1">
        <v>0</v>
      </c>
      <c r="E456" s="1" t="s">
        <v>108</v>
      </c>
      <c r="F456" s="1">
        <v>0</v>
      </c>
      <c r="G456" s="1">
        <v>340</v>
      </c>
      <c r="H456" s="80">
        <f t="shared" si="16"/>
        <v>22.25</v>
      </c>
      <c r="I456" s="80">
        <f t="shared" si="15"/>
        <v>0.125</v>
      </c>
      <c r="J456" s="1">
        <v>2</v>
      </c>
      <c r="K456" s="1" t="str" cm="1">
        <f t="array" ref="K456">INDEX('dict-rhythm'!$A$1:$B$43,MATCH(TRUE,EXACT(J456,'dict-rhythm'!$A$1:$A$43),0),2)</f>
        <v>8</v>
      </c>
      <c r="L456" s="1" t="str">
        <f>_xlfn.IFNA(VLOOKUP(K456,'dict-rhythm'!$B$1:$C$53,2,0),K456)</f>
        <v>quaver note</v>
      </c>
      <c r="M456" s="11"/>
      <c r="N456" s="11"/>
      <c r="O456" t="str">
        <f>IF(RIGHT($O$1,1)="#",VLOOKUP(D456,'dict-pitch'!$A$1:$C$50,2,0),VLOOKUP(D456,'dict-pitch'!$A$1:$C$50,3,0))</f>
        <v>r</v>
      </c>
      <c r="P456" t="b">
        <f>OR(EXACT(E456,O456),EXACT(E456,VLOOKUP(D456,'dict-pitch'!$A$1:$D$50,3,0)),EXACT(E456,VLOOKUP(D456,'dict-pitch'!$A$1:$D$50,4,0)))</f>
        <v>1</v>
      </c>
    </row>
    <row r="457" spans="1:16" ht="15.75" x14ac:dyDescent="0.25">
      <c r="A457">
        <v>847</v>
      </c>
      <c r="B457" s="85">
        <v>2</v>
      </c>
      <c r="C457" s="1">
        <v>22</v>
      </c>
      <c r="D457" s="1">
        <v>64</v>
      </c>
      <c r="E457" s="1" t="s">
        <v>127</v>
      </c>
      <c r="F457" s="1">
        <v>3</v>
      </c>
      <c r="G457" s="1">
        <v>342</v>
      </c>
      <c r="H457" s="80">
        <f t="shared" si="16"/>
        <v>22.375</v>
      </c>
      <c r="I457" s="80">
        <f t="shared" si="15"/>
        <v>0.125</v>
      </c>
      <c r="J457" s="1">
        <v>2</v>
      </c>
      <c r="K457" s="1" t="str" cm="1">
        <f t="array" ref="K457">INDEX('dict-rhythm'!$A$1:$B$43,MATCH(TRUE,EXACT(J457,'dict-rhythm'!$A$1:$A$43),0),2)</f>
        <v>8</v>
      </c>
      <c r="L457" s="1" t="str">
        <f>_xlfn.IFNA(VLOOKUP(K457,'dict-rhythm'!$B$1:$C$53,2,0),K457)</f>
        <v>quaver note</v>
      </c>
      <c r="M457" s="11"/>
      <c r="N457" s="11"/>
      <c r="O457" t="str">
        <f>IF(RIGHT($O$1,1)="#",VLOOKUP(D457,'dict-pitch'!$A$1:$C$50,2,0),VLOOKUP(D457,'dict-pitch'!$A$1:$C$50,3,0))</f>
        <v>E4</v>
      </c>
      <c r="P457" t="b">
        <f>OR(EXACT(E457,O457),EXACT(E457,VLOOKUP(D457,'dict-pitch'!$A$1:$D$50,3,0)),EXACT(E457,VLOOKUP(D457,'dict-pitch'!$A$1:$D$50,4,0)))</f>
        <v>1</v>
      </c>
    </row>
    <row r="458" spans="1:16" ht="15.75" x14ac:dyDescent="0.25">
      <c r="A458">
        <v>847</v>
      </c>
      <c r="B458" s="85">
        <v>2</v>
      </c>
      <c r="C458" s="1">
        <v>22</v>
      </c>
      <c r="D458" s="1">
        <v>65</v>
      </c>
      <c r="E458" s="1" t="s">
        <v>130</v>
      </c>
      <c r="F458" s="1">
        <v>2</v>
      </c>
      <c r="G458" s="1">
        <v>344</v>
      </c>
      <c r="H458" s="80">
        <f t="shared" si="16"/>
        <v>22.5</v>
      </c>
      <c r="I458" s="80">
        <f t="shared" si="15"/>
        <v>0.125</v>
      </c>
      <c r="J458" s="1">
        <v>2</v>
      </c>
      <c r="K458" s="1" t="str" cm="1">
        <f t="array" ref="K458">INDEX('dict-rhythm'!$A$1:$B$43,MATCH(TRUE,EXACT(J458,'dict-rhythm'!$A$1:$A$43),0),2)</f>
        <v>8</v>
      </c>
      <c r="L458" s="1" t="str">
        <f>_xlfn.IFNA(VLOOKUP(K458,'dict-rhythm'!$B$1:$C$53,2,0),K458)</f>
        <v>quaver note</v>
      </c>
      <c r="M458" s="11"/>
      <c r="N458" s="11"/>
      <c r="O458" t="str">
        <f>IF(RIGHT($O$1,1)="#",VLOOKUP(D458,'dict-pitch'!$A$1:$C$50,2,0),VLOOKUP(D458,'dict-pitch'!$A$1:$C$50,3,0))</f>
        <v>F4</v>
      </c>
      <c r="P458" t="b">
        <f>OR(EXACT(E458,O458),EXACT(E458,VLOOKUP(D458,'dict-pitch'!$A$1:$D$50,3,0)),EXACT(E458,VLOOKUP(D458,'dict-pitch'!$A$1:$D$50,4,0)))</f>
        <v>1</v>
      </c>
    </row>
    <row r="459" spans="1:16" ht="15.75" x14ac:dyDescent="0.25">
      <c r="A459">
        <v>847</v>
      </c>
      <c r="B459" s="85">
        <v>2</v>
      </c>
      <c r="C459" s="1">
        <v>22</v>
      </c>
      <c r="D459" s="1">
        <v>65</v>
      </c>
      <c r="E459" s="1" t="s">
        <v>130</v>
      </c>
      <c r="F459" s="1">
        <v>1</v>
      </c>
      <c r="G459" s="1">
        <v>346</v>
      </c>
      <c r="H459" s="80">
        <f t="shared" si="16"/>
        <v>22.625</v>
      </c>
      <c r="I459" s="80">
        <f t="shared" si="15"/>
        <v>6.25E-2</v>
      </c>
      <c r="J459" s="1">
        <v>1</v>
      </c>
      <c r="K459" s="1" t="str" cm="1">
        <f t="array" ref="K459">INDEX('dict-rhythm'!$A$1:$B$43,MATCH(TRUE,EXACT(J459,'dict-rhythm'!$A$1:$A$43),0),2)</f>
        <v>16</v>
      </c>
      <c r="L459" s="1" t="str">
        <f>_xlfn.IFNA(VLOOKUP(K459,'dict-rhythm'!$B$1:$C$53,2,0),K459)</f>
        <v>semiquaver</v>
      </c>
      <c r="M459" s="11"/>
      <c r="N459" s="11"/>
      <c r="O459" t="str">
        <f>IF(RIGHT($O$1,1)="#",VLOOKUP(D459,'dict-pitch'!$A$1:$C$50,2,0),VLOOKUP(D459,'dict-pitch'!$A$1:$C$50,3,0))</f>
        <v>F4</v>
      </c>
      <c r="P459" t="b">
        <f>OR(EXACT(E459,O459),EXACT(E459,VLOOKUP(D459,'dict-pitch'!$A$1:$D$50,3,0)),EXACT(E459,VLOOKUP(D459,'dict-pitch'!$A$1:$D$50,4,0)))</f>
        <v>1</v>
      </c>
    </row>
    <row r="460" spans="1:16" ht="15.75" x14ac:dyDescent="0.25">
      <c r="A460">
        <v>847</v>
      </c>
      <c r="B460" s="85">
        <v>2</v>
      </c>
      <c r="C460" s="1">
        <v>22</v>
      </c>
      <c r="D460" s="1">
        <v>64</v>
      </c>
      <c r="E460" s="1" t="s">
        <v>127</v>
      </c>
      <c r="F460" s="1">
        <v>-2</v>
      </c>
      <c r="G460" s="1">
        <v>347</v>
      </c>
      <c r="H460" s="80">
        <f t="shared" si="16"/>
        <v>22.6875</v>
      </c>
      <c r="I460" s="80">
        <f t="shared" si="15"/>
        <v>6.25E-2</v>
      </c>
      <c r="J460" s="1">
        <v>1</v>
      </c>
      <c r="K460" s="1" t="str" cm="1">
        <f t="array" ref="K460">INDEX('dict-rhythm'!$A$1:$B$43,MATCH(TRUE,EXACT(J460,'dict-rhythm'!$A$1:$A$43),0),2)</f>
        <v>16</v>
      </c>
      <c r="L460" s="1" t="str">
        <f>_xlfn.IFNA(VLOOKUP(K460,'dict-rhythm'!$B$1:$C$53,2,0),K460)</f>
        <v>semiquaver</v>
      </c>
      <c r="M460" s="11"/>
      <c r="N460" s="11"/>
      <c r="O460" t="str">
        <f>IF(RIGHT($O$1,1)="#",VLOOKUP(D460,'dict-pitch'!$A$1:$C$50,2,0),VLOOKUP(D460,'dict-pitch'!$A$1:$C$50,3,0))</f>
        <v>E4</v>
      </c>
      <c r="P460" t="b">
        <f>OR(EXACT(E460,O460),EXACT(E460,VLOOKUP(D460,'dict-pitch'!$A$1:$D$50,3,0)),EXACT(E460,VLOOKUP(D460,'dict-pitch'!$A$1:$D$50,4,0)))</f>
        <v>1</v>
      </c>
    </row>
    <row r="461" spans="1:16" ht="15.75" x14ac:dyDescent="0.25">
      <c r="A461">
        <v>847</v>
      </c>
      <c r="B461" s="85">
        <v>2</v>
      </c>
      <c r="C461" s="1">
        <v>22</v>
      </c>
      <c r="D461" s="1">
        <v>65</v>
      </c>
      <c r="E461" s="1" t="s">
        <v>130</v>
      </c>
      <c r="F461" s="1">
        <v>2</v>
      </c>
      <c r="G461" s="1">
        <v>348</v>
      </c>
      <c r="H461" s="80">
        <f t="shared" si="16"/>
        <v>22.75</v>
      </c>
      <c r="I461" s="80">
        <f t="shared" si="15"/>
        <v>0.125</v>
      </c>
      <c r="J461" s="1">
        <v>2</v>
      </c>
      <c r="K461" s="1" t="str" cm="1">
        <f t="array" ref="K461">INDEX('dict-rhythm'!$A$1:$B$43,MATCH(TRUE,EXACT(J461,'dict-rhythm'!$A$1:$A$43),0),2)</f>
        <v>8</v>
      </c>
      <c r="L461" s="1" t="str">
        <f>_xlfn.IFNA(VLOOKUP(K461,'dict-rhythm'!$B$1:$C$53,2,0),K461)</f>
        <v>quaver note</v>
      </c>
      <c r="M461" s="11"/>
      <c r="N461" s="11"/>
      <c r="O461" t="str">
        <f>IF(RIGHT($O$1,1)="#",VLOOKUP(D461,'dict-pitch'!$A$1:$C$50,2,0),VLOOKUP(D461,'dict-pitch'!$A$1:$C$50,3,0))</f>
        <v>F4</v>
      </c>
      <c r="P461" t="b">
        <f>OR(EXACT(E461,O461),EXACT(E461,VLOOKUP(D461,'dict-pitch'!$A$1:$D$50,3,0)),EXACT(E461,VLOOKUP(D461,'dict-pitch'!$A$1:$D$50,4,0)))</f>
        <v>1</v>
      </c>
    </row>
    <row r="462" spans="1:16" ht="15.75" x14ac:dyDescent="0.25">
      <c r="A462">
        <v>847</v>
      </c>
      <c r="B462" s="85">
        <v>2</v>
      </c>
      <c r="C462" s="1">
        <v>22</v>
      </c>
      <c r="D462" s="1">
        <v>60</v>
      </c>
      <c r="E462" s="1" t="s">
        <v>121</v>
      </c>
      <c r="F462" s="1">
        <v>-4</v>
      </c>
      <c r="G462" s="1">
        <v>350</v>
      </c>
      <c r="H462" s="80">
        <f t="shared" si="16"/>
        <v>22.875</v>
      </c>
      <c r="I462" s="80">
        <f t="shared" si="15"/>
        <v>0.125</v>
      </c>
      <c r="J462" s="1">
        <v>2</v>
      </c>
      <c r="K462" s="1" t="str" cm="1">
        <f t="array" ref="K462">INDEX('dict-rhythm'!$A$1:$B$43,MATCH(TRUE,EXACT(J462,'dict-rhythm'!$A$1:$A$43),0),2)</f>
        <v>8</v>
      </c>
      <c r="L462" s="1" t="str">
        <f>_xlfn.IFNA(VLOOKUP(K462,'dict-rhythm'!$B$1:$C$53,2,0),K462)</f>
        <v>quaver note</v>
      </c>
      <c r="M462" s="14"/>
      <c r="N462" s="14"/>
      <c r="O462" t="str">
        <f>IF(RIGHT($O$1,1)="#",VLOOKUP(D462,'dict-pitch'!$A$1:$C$50,2,0),VLOOKUP(D462,'dict-pitch'!$A$1:$C$50,3,0))</f>
        <v>C4</v>
      </c>
      <c r="P462" t="b">
        <f>OR(EXACT(E462,O462),EXACT(E462,VLOOKUP(D462,'dict-pitch'!$A$1:$D$50,3,0)),EXACT(E462,VLOOKUP(D462,'dict-pitch'!$A$1:$D$50,4,0)))</f>
        <v>1</v>
      </c>
    </row>
    <row r="463" spans="1:16" ht="15.75" x14ac:dyDescent="0.25">
      <c r="A463">
        <v>847</v>
      </c>
      <c r="B463" s="85">
        <v>2</v>
      </c>
      <c r="C463" s="1">
        <v>23</v>
      </c>
      <c r="D463" s="1">
        <v>62</v>
      </c>
      <c r="E463" s="1" t="s">
        <v>122</v>
      </c>
      <c r="F463" s="1">
        <v>2</v>
      </c>
      <c r="G463" s="1">
        <v>352</v>
      </c>
      <c r="H463" s="80">
        <f t="shared" si="16"/>
        <v>23</v>
      </c>
      <c r="I463" s="80">
        <f t="shared" si="15"/>
        <v>0.25</v>
      </c>
      <c r="J463" s="1">
        <v>4</v>
      </c>
      <c r="K463" s="1" t="str" cm="1">
        <f t="array" ref="K463">INDEX('dict-rhythm'!$A$1:$B$43,MATCH(TRUE,EXACT(J463,'dict-rhythm'!$A$1:$A$43),0),2)</f>
        <v>4</v>
      </c>
      <c r="L463" s="1" t="str">
        <f>_xlfn.IFNA(VLOOKUP(K463,'dict-rhythm'!$B$1:$C$53,2,0),K463)</f>
        <v>crotchet</v>
      </c>
      <c r="M463" s="13"/>
      <c r="N463" s="13"/>
      <c r="O463" t="str">
        <f>IF(RIGHT($O$1,1)="#",VLOOKUP(D463,'dict-pitch'!$A$1:$C$50,2,0),VLOOKUP(D463,'dict-pitch'!$A$1:$C$50,3,0))</f>
        <v>D4</v>
      </c>
      <c r="P463" t="b">
        <f>OR(EXACT(E463,O463),EXACT(E463,VLOOKUP(D463,'dict-pitch'!$A$1:$D$50,3,0)),EXACT(E463,VLOOKUP(D463,'dict-pitch'!$A$1:$D$50,4,0)))</f>
        <v>1</v>
      </c>
    </row>
    <row r="464" spans="1:16" ht="15.75" x14ac:dyDescent="0.25">
      <c r="A464">
        <v>847</v>
      </c>
      <c r="B464" s="85">
        <v>2</v>
      </c>
      <c r="C464" s="1">
        <v>23</v>
      </c>
      <c r="D464" s="1">
        <v>0</v>
      </c>
      <c r="E464" s="1" t="s">
        <v>108</v>
      </c>
      <c r="F464" s="1">
        <v>0</v>
      </c>
      <c r="G464" s="1">
        <v>356</v>
      </c>
      <c r="H464" s="80">
        <f t="shared" si="16"/>
        <v>23.25</v>
      </c>
      <c r="I464" s="80">
        <f t="shared" si="15"/>
        <v>0.125</v>
      </c>
      <c r="J464" s="1">
        <v>2</v>
      </c>
      <c r="K464" s="1" t="str" cm="1">
        <f t="array" ref="K464">INDEX('dict-rhythm'!$A$1:$B$43,MATCH(TRUE,EXACT(J464,'dict-rhythm'!$A$1:$A$43),0),2)</f>
        <v>8</v>
      </c>
      <c r="L464" s="1" t="str">
        <f>_xlfn.IFNA(VLOOKUP(K464,'dict-rhythm'!$B$1:$C$53,2,0),K464)</f>
        <v>quaver note</v>
      </c>
      <c r="M464" s="11"/>
      <c r="N464" s="11"/>
      <c r="O464" t="str">
        <f>IF(RIGHT($O$1,1)="#",VLOOKUP(D464,'dict-pitch'!$A$1:$C$50,2,0),VLOOKUP(D464,'dict-pitch'!$A$1:$C$50,3,0))</f>
        <v>r</v>
      </c>
      <c r="P464" t="b">
        <f>OR(EXACT(E464,O464),EXACT(E464,VLOOKUP(D464,'dict-pitch'!$A$1:$D$50,3,0)),EXACT(E464,VLOOKUP(D464,'dict-pitch'!$A$1:$D$50,4,0)))</f>
        <v>1</v>
      </c>
    </row>
    <row r="465" spans="1:16" ht="15.75" x14ac:dyDescent="0.25">
      <c r="A465">
        <v>847</v>
      </c>
      <c r="B465" s="85">
        <v>2</v>
      </c>
      <c r="C465" s="1">
        <v>23</v>
      </c>
      <c r="D465" s="1">
        <v>62</v>
      </c>
      <c r="E465" s="1" t="s">
        <v>122</v>
      </c>
      <c r="F465" s="1">
        <v>1</v>
      </c>
      <c r="G465" s="1">
        <v>358</v>
      </c>
      <c r="H465" s="80">
        <f t="shared" si="16"/>
        <v>23.375</v>
      </c>
      <c r="I465" s="80">
        <f t="shared" si="15"/>
        <v>0.125</v>
      </c>
      <c r="J465" s="1">
        <v>2</v>
      </c>
      <c r="K465" s="1" t="str" cm="1">
        <f t="array" ref="K465">INDEX('dict-rhythm'!$A$1:$B$43,MATCH(TRUE,EXACT(J465,'dict-rhythm'!$A$1:$A$43),0),2)</f>
        <v>8</v>
      </c>
      <c r="L465" s="1" t="str">
        <f>_xlfn.IFNA(VLOOKUP(K465,'dict-rhythm'!$B$1:$C$53,2,0),K465)</f>
        <v>quaver note</v>
      </c>
      <c r="M465" s="11"/>
      <c r="N465" s="11"/>
      <c r="O465" t="str">
        <f>IF(RIGHT($O$1,1)="#",VLOOKUP(D465,'dict-pitch'!$A$1:$C$50,2,0),VLOOKUP(D465,'dict-pitch'!$A$1:$C$50,3,0))</f>
        <v>D4</v>
      </c>
      <c r="P465" t="b">
        <f>OR(EXACT(E465,O465),EXACT(E465,VLOOKUP(D465,'dict-pitch'!$A$1:$D$50,3,0)),EXACT(E465,VLOOKUP(D465,'dict-pitch'!$A$1:$D$50,4,0)))</f>
        <v>1</v>
      </c>
    </row>
    <row r="466" spans="1:16" ht="15.75" x14ac:dyDescent="0.25">
      <c r="A466">
        <v>847</v>
      </c>
      <c r="B466" s="85">
        <v>2</v>
      </c>
      <c r="C466" s="1">
        <v>23</v>
      </c>
      <c r="D466" s="1">
        <v>63</v>
      </c>
      <c r="E466" s="1" t="s">
        <v>158</v>
      </c>
      <c r="F466" s="1">
        <v>2</v>
      </c>
      <c r="G466" s="1">
        <v>360</v>
      </c>
      <c r="H466" s="80">
        <f t="shared" si="16"/>
        <v>23.5</v>
      </c>
      <c r="I466" s="80">
        <f t="shared" si="15"/>
        <v>0.125</v>
      </c>
      <c r="J466" s="1">
        <v>2</v>
      </c>
      <c r="K466" s="1" t="str" cm="1">
        <f t="array" ref="K466">INDEX('dict-rhythm'!$A$1:$B$43,MATCH(TRUE,EXACT(J466,'dict-rhythm'!$A$1:$A$43),0),2)</f>
        <v>8</v>
      </c>
      <c r="L466" s="1" t="str">
        <f>_xlfn.IFNA(VLOOKUP(K466,'dict-rhythm'!$B$1:$C$53,2,0),K466)</f>
        <v>quaver note</v>
      </c>
      <c r="M466" s="11"/>
      <c r="N466" s="11"/>
      <c r="O466" t="str">
        <f>IF(RIGHT($O$1,1)="#",VLOOKUP(D466,'dict-pitch'!$A$1:$C$50,2,0),VLOOKUP(D466,'dict-pitch'!$A$1:$C$50,3,0))</f>
        <v>D#4</v>
      </c>
      <c r="P466" t="b">
        <f>OR(EXACT(E466,O466),EXACT(E466,VLOOKUP(D466,'dict-pitch'!$A$1:$D$50,3,0)),EXACT(E466,VLOOKUP(D466,'dict-pitch'!$A$1:$D$50,4,0)))</f>
        <v>1</v>
      </c>
    </row>
    <row r="467" spans="1:16" ht="15.75" x14ac:dyDescent="0.25">
      <c r="A467">
        <v>847</v>
      </c>
      <c r="B467" s="85">
        <v>2</v>
      </c>
      <c r="C467" s="1">
        <v>23</v>
      </c>
      <c r="D467" s="1">
        <v>63</v>
      </c>
      <c r="E467" s="1" t="s">
        <v>158</v>
      </c>
      <c r="F467" s="1">
        <v>1</v>
      </c>
      <c r="G467" s="1">
        <v>362</v>
      </c>
      <c r="H467" s="80">
        <f t="shared" si="16"/>
        <v>23.625</v>
      </c>
      <c r="I467" s="80">
        <f t="shared" si="15"/>
        <v>6.25E-2</v>
      </c>
      <c r="J467" s="1">
        <v>1</v>
      </c>
      <c r="K467" s="1" t="str" cm="1">
        <f t="array" ref="K467">INDEX('dict-rhythm'!$A$1:$B$43,MATCH(TRUE,EXACT(J467,'dict-rhythm'!$A$1:$A$43),0),2)</f>
        <v>16</v>
      </c>
      <c r="L467" s="1" t="str">
        <f>_xlfn.IFNA(VLOOKUP(K467,'dict-rhythm'!$B$1:$C$53,2,0),K467)</f>
        <v>semiquaver</v>
      </c>
      <c r="M467" s="11"/>
      <c r="N467" s="11"/>
      <c r="O467" t="str">
        <f>IF(RIGHT($O$1,1)="#",VLOOKUP(D467,'dict-pitch'!$A$1:$C$50,2,0),VLOOKUP(D467,'dict-pitch'!$A$1:$C$50,3,0))</f>
        <v>D#4</v>
      </c>
      <c r="P467" t="b">
        <f>OR(EXACT(E467,O467),EXACT(E467,VLOOKUP(D467,'dict-pitch'!$A$1:$D$50,3,0)),EXACT(E467,VLOOKUP(D467,'dict-pitch'!$A$1:$D$50,4,0)))</f>
        <v>1</v>
      </c>
    </row>
    <row r="468" spans="1:16" ht="15.75" x14ac:dyDescent="0.25">
      <c r="A468">
        <v>847</v>
      </c>
      <c r="B468" s="85">
        <v>2</v>
      </c>
      <c r="C468" s="1">
        <v>23</v>
      </c>
      <c r="D468" s="1">
        <v>62</v>
      </c>
      <c r="E468" s="1" t="s">
        <v>122</v>
      </c>
      <c r="F468" s="1">
        <v>-2</v>
      </c>
      <c r="G468" s="1">
        <v>363</v>
      </c>
      <c r="H468" s="80">
        <f t="shared" si="16"/>
        <v>23.6875</v>
      </c>
      <c r="I468" s="80">
        <f t="shared" si="15"/>
        <v>6.25E-2</v>
      </c>
      <c r="J468" s="1">
        <v>1</v>
      </c>
      <c r="K468" s="1" t="str" cm="1">
        <f t="array" ref="K468">INDEX('dict-rhythm'!$A$1:$B$43,MATCH(TRUE,EXACT(J468,'dict-rhythm'!$A$1:$A$43),0),2)</f>
        <v>16</v>
      </c>
      <c r="L468" s="1" t="str">
        <f>_xlfn.IFNA(VLOOKUP(K468,'dict-rhythm'!$B$1:$C$53,2,0),K468)</f>
        <v>semiquaver</v>
      </c>
      <c r="M468" s="11"/>
      <c r="N468" s="11"/>
      <c r="O468" t="str">
        <f>IF(RIGHT($O$1,1)="#",VLOOKUP(D468,'dict-pitch'!$A$1:$C$50,2,0),VLOOKUP(D468,'dict-pitch'!$A$1:$C$50,3,0))</f>
        <v>D4</v>
      </c>
      <c r="P468" t="b">
        <f>OR(EXACT(E468,O468),EXACT(E468,VLOOKUP(D468,'dict-pitch'!$A$1:$D$50,3,0)),EXACT(E468,VLOOKUP(D468,'dict-pitch'!$A$1:$D$50,4,0)))</f>
        <v>1</v>
      </c>
    </row>
    <row r="469" spans="1:16" ht="15.75" x14ac:dyDescent="0.25">
      <c r="A469">
        <v>847</v>
      </c>
      <c r="B469" s="85">
        <v>2</v>
      </c>
      <c r="C469" s="1">
        <v>23</v>
      </c>
      <c r="D469" s="1">
        <v>63</v>
      </c>
      <c r="E469" s="1" t="s">
        <v>158</v>
      </c>
      <c r="F469" s="1">
        <v>2</v>
      </c>
      <c r="G469" s="1">
        <v>364</v>
      </c>
      <c r="H469" s="80">
        <f t="shared" si="16"/>
        <v>23.75</v>
      </c>
      <c r="I469" s="80">
        <f t="shared" si="15"/>
        <v>0.125</v>
      </c>
      <c r="J469" s="1">
        <v>2</v>
      </c>
      <c r="K469" s="1" t="str" cm="1">
        <f t="array" ref="K469">INDEX('dict-rhythm'!$A$1:$B$43,MATCH(TRUE,EXACT(J469,'dict-rhythm'!$A$1:$A$43),0),2)</f>
        <v>8</v>
      </c>
      <c r="L469" s="1" t="str">
        <f>_xlfn.IFNA(VLOOKUP(K469,'dict-rhythm'!$B$1:$C$53,2,0),K469)</f>
        <v>quaver note</v>
      </c>
      <c r="M469" s="11"/>
      <c r="N469" s="11"/>
      <c r="O469" t="str">
        <f>IF(RIGHT($O$1,1)="#",VLOOKUP(D469,'dict-pitch'!$A$1:$C$50,2,0),VLOOKUP(D469,'dict-pitch'!$A$1:$C$50,3,0))</f>
        <v>D#4</v>
      </c>
      <c r="P469" t="b">
        <f>OR(EXACT(E469,O469),EXACT(E469,VLOOKUP(D469,'dict-pitch'!$A$1:$D$50,3,0)),EXACT(E469,VLOOKUP(D469,'dict-pitch'!$A$1:$D$50,4,0)))</f>
        <v>1</v>
      </c>
    </row>
    <row r="470" spans="1:16" ht="15.75" x14ac:dyDescent="0.25">
      <c r="A470">
        <v>847</v>
      </c>
      <c r="B470" s="85">
        <v>2</v>
      </c>
      <c r="C470" s="1">
        <v>23</v>
      </c>
      <c r="D470" s="1">
        <v>58</v>
      </c>
      <c r="E470" s="1" t="s">
        <v>118</v>
      </c>
      <c r="F470" s="1">
        <v>-4</v>
      </c>
      <c r="G470" s="1">
        <v>366</v>
      </c>
      <c r="H470" s="80">
        <f t="shared" si="16"/>
        <v>23.875</v>
      </c>
      <c r="I470" s="80">
        <f t="shared" si="15"/>
        <v>0.125</v>
      </c>
      <c r="J470" s="1">
        <v>2</v>
      </c>
      <c r="K470" s="1" t="str" cm="1">
        <f t="array" ref="K470">INDEX('dict-rhythm'!$A$1:$B$43,MATCH(TRUE,EXACT(J470,'dict-rhythm'!$A$1:$A$43),0),2)</f>
        <v>8</v>
      </c>
      <c r="L470" s="1" t="str">
        <f>_xlfn.IFNA(VLOOKUP(K470,'dict-rhythm'!$B$1:$C$53,2,0),K470)</f>
        <v>quaver note</v>
      </c>
      <c r="M470" s="12"/>
      <c r="N470" s="12"/>
      <c r="O470" t="str">
        <f>IF(RIGHT($O$1,1)="#",VLOOKUP(D470,'dict-pitch'!$A$1:$C$50,2,0),VLOOKUP(D470,'dict-pitch'!$A$1:$C$50,3,0))</f>
        <v>A#3</v>
      </c>
      <c r="P470" t="b">
        <f>OR(EXACT(E470,O470),EXACT(E470,VLOOKUP(D470,'dict-pitch'!$A$1:$D$50,3,0)),EXACT(E470,VLOOKUP(D470,'dict-pitch'!$A$1:$D$50,4,0)))</f>
        <v>1</v>
      </c>
    </row>
    <row r="471" spans="1:16" ht="15.75" x14ac:dyDescent="0.25">
      <c r="A471">
        <v>847</v>
      </c>
      <c r="B471" s="85">
        <v>2</v>
      </c>
      <c r="C471" s="1">
        <v>24</v>
      </c>
      <c r="D471" s="1">
        <v>60</v>
      </c>
      <c r="E471" s="1" t="s">
        <v>121</v>
      </c>
      <c r="F471" s="1">
        <v>2</v>
      </c>
      <c r="G471" s="1">
        <v>368</v>
      </c>
      <c r="H471" s="80">
        <f t="shared" si="16"/>
        <v>24</v>
      </c>
      <c r="I471" s="80">
        <f t="shared" si="15"/>
        <v>0.625</v>
      </c>
      <c r="J471" s="1">
        <v>10</v>
      </c>
      <c r="K471" s="1" t="str" cm="1">
        <f t="array" ref="K471">INDEX('dict-rhythm'!$A$1:$B$43,MATCH(TRUE,EXACT(J471,'dict-rhythm'!$A$1:$A$43),0),2)</f>
        <v>2+8</v>
      </c>
      <c r="L471" s="1" t="str">
        <f>_xlfn.IFNA(VLOOKUP(K471,'dict-rhythm'!$B$1:$C$53,2,0),K471)</f>
        <v>minim + quaver</v>
      </c>
      <c r="M471" s="13"/>
      <c r="N471" s="13"/>
      <c r="O471" t="str">
        <f>IF(RIGHT($O$1,1)="#",VLOOKUP(D471,'dict-pitch'!$A$1:$C$50,2,0),VLOOKUP(D471,'dict-pitch'!$A$1:$C$50,3,0))</f>
        <v>C4</v>
      </c>
      <c r="P471" t="b">
        <f>OR(EXACT(E471,O471),EXACT(E471,VLOOKUP(D471,'dict-pitch'!$A$1:$D$50,3,0)),EXACT(E471,VLOOKUP(D471,'dict-pitch'!$A$1:$D$50,4,0)))</f>
        <v>1</v>
      </c>
    </row>
    <row r="472" spans="1:16" ht="15.75" x14ac:dyDescent="0.25">
      <c r="A472">
        <v>847</v>
      </c>
      <c r="B472" s="85">
        <v>2</v>
      </c>
      <c r="C472" s="1">
        <v>24</v>
      </c>
      <c r="D472" s="1">
        <v>62</v>
      </c>
      <c r="E472" s="1" t="s">
        <v>122</v>
      </c>
      <c r="F472" s="1">
        <v>2</v>
      </c>
      <c r="G472" s="1">
        <v>378</v>
      </c>
      <c r="H472" s="80">
        <f t="shared" si="16"/>
        <v>24.625</v>
      </c>
      <c r="I472" s="80">
        <f t="shared" si="15"/>
        <v>6.25E-2</v>
      </c>
      <c r="J472" s="1">
        <v>1</v>
      </c>
      <c r="K472" s="1" t="str" cm="1">
        <f t="array" ref="K472">INDEX('dict-rhythm'!$A$1:$B$43,MATCH(TRUE,EXACT(J472,'dict-rhythm'!$A$1:$A$43),0),2)</f>
        <v>16</v>
      </c>
      <c r="L472" s="1" t="str">
        <f>_xlfn.IFNA(VLOOKUP(K472,'dict-rhythm'!$B$1:$C$53,2,0),K472)</f>
        <v>semiquaver</v>
      </c>
      <c r="M472" s="11"/>
      <c r="N472" s="11"/>
      <c r="O472" t="str">
        <f>IF(RIGHT($O$1,1)="#",VLOOKUP(D472,'dict-pitch'!$A$1:$C$50,2,0),VLOOKUP(D472,'dict-pitch'!$A$1:$C$50,3,0))</f>
        <v>D4</v>
      </c>
      <c r="P472" t="b">
        <f>OR(EXACT(E472,O472),EXACT(E472,VLOOKUP(D472,'dict-pitch'!$A$1:$D$50,3,0)),EXACT(E472,VLOOKUP(D472,'dict-pitch'!$A$1:$D$50,4,0)))</f>
        <v>1</v>
      </c>
    </row>
    <row r="473" spans="1:16" ht="15.75" x14ac:dyDescent="0.25">
      <c r="A473">
        <v>847</v>
      </c>
      <c r="B473" s="85">
        <v>2</v>
      </c>
      <c r="C473" s="1">
        <v>24</v>
      </c>
      <c r="D473" s="1">
        <v>63</v>
      </c>
      <c r="E473" s="1" t="s">
        <v>158</v>
      </c>
      <c r="F473" s="1">
        <v>2</v>
      </c>
      <c r="G473" s="1">
        <v>379</v>
      </c>
      <c r="H473" s="80">
        <f t="shared" si="16"/>
        <v>24.6875</v>
      </c>
      <c r="I473" s="80">
        <f t="shared" si="15"/>
        <v>6.25E-2</v>
      </c>
      <c r="J473" s="1">
        <v>1</v>
      </c>
      <c r="K473" s="1" t="str" cm="1">
        <f t="array" ref="K473">INDEX('dict-rhythm'!$A$1:$B$43,MATCH(TRUE,EXACT(J473,'dict-rhythm'!$A$1:$A$43),0),2)</f>
        <v>16</v>
      </c>
      <c r="L473" s="1" t="str">
        <f>_xlfn.IFNA(VLOOKUP(K473,'dict-rhythm'!$B$1:$C$53,2,0),K473)</f>
        <v>semiquaver</v>
      </c>
      <c r="M473" s="11"/>
      <c r="N473" s="11"/>
      <c r="O473" t="str">
        <f>IF(RIGHT($O$1,1)="#",VLOOKUP(D473,'dict-pitch'!$A$1:$C$50,2,0),VLOOKUP(D473,'dict-pitch'!$A$1:$C$50,3,0))</f>
        <v>D#4</v>
      </c>
      <c r="P473" t="b">
        <f>OR(EXACT(E473,O473),EXACT(E473,VLOOKUP(D473,'dict-pitch'!$A$1:$D$50,3,0)),EXACT(E473,VLOOKUP(D473,'dict-pitch'!$A$1:$D$50,4,0)))</f>
        <v>1</v>
      </c>
    </row>
    <row r="474" spans="1:16" ht="15.75" x14ac:dyDescent="0.25">
      <c r="A474">
        <v>847</v>
      </c>
      <c r="B474" s="85">
        <v>2</v>
      </c>
      <c r="C474" s="1">
        <v>24</v>
      </c>
      <c r="D474" s="1">
        <v>65</v>
      </c>
      <c r="E474" s="1" t="s">
        <v>130</v>
      </c>
      <c r="F474" s="1">
        <v>2</v>
      </c>
      <c r="G474" s="1">
        <v>380</v>
      </c>
      <c r="H474" s="80">
        <f t="shared" si="16"/>
        <v>24.75</v>
      </c>
      <c r="I474" s="80">
        <f t="shared" si="15"/>
        <v>6.25E-2</v>
      </c>
      <c r="J474" s="1">
        <v>1</v>
      </c>
      <c r="K474" s="1" t="str" cm="1">
        <f t="array" ref="K474">INDEX('dict-rhythm'!$A$1:$B$43,MATCH(TRUE,EXACT(J474,'dict-rhythm'!$A$1:$A$43),0),2)</f>
        <v>16</v>
      </c>
      <c r="L474" s="1" t="str">
        <f>_xlfn.IFNA(VLOOKUP(K474,'dict-rhythm'!$B$1:$C$53,2,0),K474)</f>
        <v>semiquaver</v>
      </c>
      <c r="M474" s="11"/>
      <c r="N474" s="11"/>
      <c r="O474" t="str">
        <f>IF(RIGHT($O$1,1)="#",VLOOKUP(D474,'dict-pitch'!$A$1:$C$50,2,0),VLOOKUP(D474,'dict-pitch'!$A$1:$C$50,3,0))</f>
        <v>F4</v>
      </c>
      <c r="P474" t="b">
        <f>OR(EXACT(E474,O474),EXACT(E474,VLOOKUP(D474,'dict-pitch'!$A$1:$D$50,3,0)),EXACT(E474,VLOOKUP(D474,'dict-pitch'!$A$1:$D$50,4,0)))</f>
        <v>1</v>
      </c>
    </row>
    <row r="475" spans="1:16" ht="15.75" x14ac:dyDescent="0.25">
      <c r="A475">
        <v>847</v>
      </c>
      <c r="B475" s="85">
        <v>2</v>
      </c>
      <c r="C475" s="1">
        <v>24</v>
      </c>
      <c r="D475" s="1">
        <v>63</v>
      </c>
      <c r="E475" s="1" t="s">
        <v>158</v>
      </c>
      <c r="F475" s="1">
        <v>-2</v>
      </c>
      <c r="G475" s="1">
        <v>381</v>
      </c>
      <c r="H475" s="80">
        <f t="shared" si="16"/>
        <v>24.8125</v>
      </c>
      <c r="I475" s="80">
        <f t="shared" si="15"/>
        <v>6.25E-2</v>
      </c>
      <c r="J475" s="1">
        <v>1</v>
      </c>
      <c r="K475" s="1" t="str" cm="1">
        <f t="array" ref="K475">INDEX('dict-rhythm'!$A$1:$B$43,MATCH(TRUE,EXACT(J475,'dict-rhythm'!$A$1:$A$43),0),2)</f>
        <v>16</v>
      </c>
      <c r="L475" s="1" t="str">
        <f>_xlfn.IFNA(VLOOKUP(K475,'dict-rhythm'!$B$1:$C$53,2,0),K475)</f>
        <v>semiquaver</v>
      </c>
      <c r="M475" s="11"/>
      <c r="N475" s="11"/>
      <c r="O475" t="str">
        <f>IF(RIGHT($O$1,1)="#",VLOOKUP(D475,'dict-pitch'!$A$1:$C$50,2,0),VLOOKUP(D475,'dict-pitch'!$A$1:$C$50,3,0))</f>
        <v>D#4</v>
      </c>
      <c r="P475" t="b">
        <f>OR(EXACT(E475,O475),EXACT(E475,VLOOKUP(D475,'dict-pitch'!$A$1:$D$50,3,0)),EXACT(E475,VLOOKUP(D475,'dict-pitch'!$A$1:$D$50,4,0)))</f>
        <v>1</v>
      </c>
    </row>
    <row r="476" spans="1:16" ht="15.75" x14ac:dyDescent="0.25">
      <c r="A476">
        <v>847</v>
      </c>
      <c r="B476" s="85">
        <v>2</v>
      </c>
      <c r="C476" s="1">
        <v>24</v>
      </c>
      <c r="D476" s="1">
        <v>65</v>
      </c>
      <c r="E476" s="1" t="s">
        <v>130</v>
      </c>
      <c r="F476" s="1">
        <v>2</v>
      </c>
      <c r="G476" s="1">
        <v>382</v>
      </c>
      <c r="H476" s="80">
        <f t="shared" si="16"/>
        <v>24.875</v>
      </c>
      <c r="I476" s="80">
        <f t="shared" si="15"/>
        <v>6.25E-2</v>
      </c>
      <c r="J476" s="1">
        <v>1</v>
      </c>
      <c r="K476" s="1" t="str" cm="1">
        <f t="array" ref="K476">INDEX('dict-rhythm'!$A$1:$B$43,MATCH(TRUE,EXACT(J476,'dict-rhythm'!$A$1:$A$43),0),2)</f>
        <v>16</v>
      </c>
      <c r="L476" s="1" t="str">
        <f>_xlfn.IFNA(VLOOKUP(K476,'dict-rhythm'!$B$1:$C$53,2,0),K476)</f>
        <v>semiquaver</v>
      </c>
      <c r="M476" s="11"/>
      <c r="N476" s="11"/>
      <c r="O476" t="str">
        <f>IF(RIGHT($O$1,1)="#",VLOOKUP(D476,'dict-pitch'!$A$1:$C$50,2,0),VLOOKUP(D476,'dict-pitch'!$A$1:$C$50,3,0))</f>
        <v>F4</v>
      </c>
      <c r="P476" t="b">
        <f>OR(EXACT(E476,O476),EXACT(E476,VLOOKUP(D476,'dict-pitch'!$A$1:$D$50,3,0)),EXACT(E476,VLOOKUP(D476,'dict-pitch'!$A$1:$D$50,4,0)))</f>
        <v>1</v>
      </c>
    </row>
    <row r="477" spans="1:16" ht="15.75" x14ac:dyDescent="0.25">
      <c r="A477">
        <v>847</v>
      </c>
      <c r="B477" s="85">
        <v>2</v>
      </c>
      <c r="C477" s="1">
        <v>24</v>
      </c>
      <c r="D477" s="1">
        <v>62</v>
      </c>
      <c r="E477" s="1" t="s">
        <v>122</v>
      </c>
      <c r="F477" s="1">
        <v>-3</v>
      </c>
      <c r="G477" s="1">
        <v>383</v>
      </c>
      <c r="H477" s="80">
        <f t="shared" si="16"/>
        <v>24.9375</v>
      </c>
      <c r="I477" s="80">
        <f t="shared" si="15"/>
        <v>6.25E-2</v>
      </c>
      <c r="J477" s="1">
        <v>1</v>
      </c>
      <c r="K477" s="1" t="str" cm="1">
        <f t="array" ref="K477">INDEX('dict-rhythm'!$A$1:$B$43,MATCH(TRUE,EXACT(J477,'dict-rhythm'!$A$1:$A$43),0),2)</f>
        <v>16</v>
      </c>
      <c r="L477" s="1" t="str">
        <f>_xlfn.IFNA(VLOOKUP(K477,'dict-rhythm'!$B$1:$C$53,2,0),K477)</f>
        <v>semiquaver</v>
      </c>
      <c r="M477" s="14"/>
      <c r="N477" s="14"/>
      <c r="O477" t="str">
        <f>IF(RIGHT($O$1,1)="#",VLOOKUP(D477,'dict-pitch'!$A$1:$C$50,2,0),VLOOKUP(D477,'dict-pitch'!$A$1:$C$50,3,0))</f>
        <v>D4</v>
      </c>
      <c r="P477" t="b">
        <f>OR(EXACT(E477,O477),EXACT(E477,VLOOKUP(D477,'dict-pitch'!$A$1:$D$50,3,0)),EXACT(E477,VLOOKUP(D477,'dict-pitch'!$A$1:$D$50,4,0)))</f>
        <v>1</v>
      </c>
    </row>
    <row r="478" spans="1:16" ht="15.75" x14ac:dyDescent="0.25">
      <c r="A478">
        <v>847</v>
      </c>
      <c r="B478" s="85">
        <v>2</v>
      </c>
      <c r="C478" s="1">
        <v>25</v>
      </c>
      <c r="D478" s="1">
        <v>59</v>
      </c>
      <c r="E478" s="1" t="s">
        <v>120</v>
      </c>
      <c r="F478" s="1">
        <v>-3</v>
      </c>
      <c r="G478" s="1">
        <v>384</v>
      </c>
      <c r="H478" s="80">
        <f t="shared" si="16"/>
        <v>25</v>
      </c>
      <c r="I478" s="80">
        <f t="shared" si="15"/>
        <v>0.125</v>
      </c>
      <c r="J478" s="1">
        <v>2</v>
      </c>
      <c r="K478" s="1" t="str" cm="1">
        <f t="array" ref="K478">INDEX('dict-rhythm'!$A$1:$B$43,MATCH(TRUE,EXACT(J478,'dict-rhythm'!$A$1:$A$43),0),2)</f>
        <v>8</v>
      </c>
      <c r="L478" s="1" t="str">
        <f>_xlfn.IFNA(VLOOKUP(K478,'dict-rhythm'!$B$1:$C$53,2,0),K478)</f>
        <v>quaver note</v>
      </c>
      <c r="M478" s="13"/>
      <c r="N478" s="13"/>
      <c r="O478" t="str">
        <f>IF(RIGHT($O$1,1)="#",VLOOKUP(D478,'dict-pitch'!$A$1:$C$50,2,0),VLOOKUP(D478,'dict-pitch'!$A$1:$C$50,3,0))</f>
        <v>B3</v>
      </c>
      <c r="P478" t="b">
        <f>OR(EXACT(E478,O478),EXACT(E478,VLOOKUP(D478,'dict-pitch'!$A$1:$D$50,3,0)),EXACT(E478,VLOOKUP(D478,'dict-pitch'!$A$1:$D$50,4,0)))</f>
        <v>1</v>
      </c>
    </row>
    <row r="479" spans="1:16" ht="15.75" x14ac:dyDescent="0.25">
      <c r="A479">
        <v>847</v>
      </c>
      <c r="B479" s="85">
        <v>2</v>
      </c>
      <c r="C479" s="1">
        <v>25</v>
      </c>
      <c r="D479" s="1">
        <v>0</v>
      </c>
      <c r="E479" s="1" t="s">
        <v>108</v>
      </c>
      <c r="F479" s="1">
        <v>0</v>
      </c>
      <c r="G479" s="1">
        <v>386</v>
      </c>
      <c r="H479" s="80">
        <f t="shared" si="16"/>
        <v>25.125</v>
      </c>
      <c r="I479" s="80">
        <f t="shared" si="15"/>
        <v>0.125</v>
      </c>
      <c r="J479" s="1">
        <v>2</v>
      </c>
      <c r="K479" s="1" t="str" cm="1">
        <f t="array" ref="K479">INDEX('dict-rhythm'!$A$1:$B$43,MATCH(TRUE,EXACT(J479,'dict-rhythm'!$A$1:$A$43),0),2)</f>
        <v>8</v>
      </c>
      <c r="L479" s="1" t="str">
        <f>_xlfn.IFNA(VLOOKUP(K479,'dict-rhythm'!$B$1:$C$53,2,0),K479)</f>
        <v>quaver note</v>
      </c>
      <c r="M479" s="11"/>
      <c r="N479" s="11"/>
      <c r="O479" t="str">
        <f>IF(RIGHT($O$1,1)="#",VLOOKUP(D479,'dict-pitch'!$A$1:$C$50,2,0),VLOOKUP(D479,'dict-pitch'!$A$1:$C$50,3,0))</f>
        <v>r</v>
      </c>
      <c r="P479" t="b">
        <f>OR(EXACT(E479,O479),EXACT(E479,VLOOKUP(D479,'dict-pitch'!$A$1:$D$50,3,0)),EXACT(E479,VLOOKUP(D479,'dict-pitch'!$A$1:$D$50,4,0)))</f>
        <v>1</v>
      </c>
    </row>
    <row r="480" spans="1:16" ht="15.75" x14ac:dyDescent="0.25">
      <c r="A480">
        <v>847</v>
      </c>
      <c r="B480" s="85">
        <v>2</v>
      </c>
      <c r="C480" s="1">
        <v>25</v>
      </c>
      <c r="D480" s="1">
        <v>0</v>
      </c>
      <c r="E480" s="1" t="s">
        <v>108</v>
      </c>
      <c r="F480" s="1">
        <v>0</v>
      </c>
      <c r="G480" s="1">
        <v>388</v>
      </c>
      <c r="H480" s="80">
        <f t="shared" si="16"/>
        <v>25.25</v>
      </c>
      <c r="I480" s="80">
        <f t="shared" si="15"/>
        <v>0.125</v>
      </c>
      <c r="J480" s="1">
        <v>2</v>
      </c>
      <c r="K480" s="1" t="str" cm="1">
        <f t="array" ref="K480">INDEX('dict-rhythm'!$A$1:$B$43,MATCH(TRUE,EXACT(J480,'dict-rhythm'!$A$1:$A$43),0),2)</f>
        <v>8</v>
      </c>
      <c r="L480" s="1" t="str">
        <f>_xlfn.IFNA(VLOOKUP(K480,'dict-rhythm'!$B$1:$C$53,2,0),K480)</f>
        <v>quaver note</v>
      </c>
      <c r="M480" s="11"/>
      <c r="N480" s="11"/>
      <c r="O480" t="str">
        <f>IF(RIGHT($O$1,1)="#",VLOOKUP(D480,'dict-pitch'!$A$1:$C$50,2,0),VLOOKUP(D480,'dict-pitch'!$A$1:$C$50,3,0))</f>
        <v>r</v>
      </c>
      <c r="P480" t="b">
        <f>OR(EXACT(E480,O480),EXACT(E480,VLOOKUP(D480,'dict-pitch'!$A$1:$D$50,3,0)),EXACT(E480,VLOOKUP(D480,'dict-pitch'!$A$1:$D$50,4,0)))</f>
        <v>1</v>
      </c>
    </row>
    <row r="481" spans="1:16" ht="15.75" x14ac:dyDescent="0.25">
      <c r="A481">
        <v>847</v>
      </c>
      <c r="B481" s="85">
        <v>2</v>
      </c>
      <c r="C481" s="1">
        <v>25</v>
      </c>
      <c r="D481" s="1">
        <v>59</v>
      </c>
      <c r="E481" s="1" t="s">
        <v>120</v>
      </c>
      <c r="F481" s="1">
        <v>1</v>
      </c>
      <c r="G481" s="1">
        <v>390</v>
      </c>
      <c r="H481" s="80">
        <f t="shared" si="16"/>
        <v>25.375</v>
      </c>
      <c r="I481" s="80">
        <f t="shared" si="15"/>
        <v>0.125</v>
      </c>
      <c r="J481" s="1">
        <v>2</v>
      </c>
      <c r="K481" s="1" t="str" cm="1">
        <f t="array" ref="K481">INDEX('dict-rhythm'!$A$1:$B$43,MATCH(TRUE,EXACT(J481,'dict-rhythm'!$A$1:$A$43),0),2)</f>
        <v>8</v>
      </c>
      <c r="L481" s="1" t="str">
        <f>_xlfn.IFNA(VLOOKUP(K481,'dict-rhythm'!$B$1:$C$53,2,0),K481)</f>
        <v>quaver note</v>
      </c>
      <c r="M481" s="11"/>
      <c r="N481" s="11"/>
      <c r="O481" t="str">
        <f>IF(RIGHT($O$1,1)="#",VLOOKUP(D481,'dict-pitch'!$A$1:$C$50,2,0),VLOOKUP(D481,'dict-pitch'!$A$1:$C$50,3,0))</f>
        <v>B3</v>
      </c>
      <c r="P481" t="b">
        <f>OR(EXACT(E481,O481),EXACT(E481,VLOOKUP(D481,'dict-pitch'!$A$1:$D$50,3,0)),EXACT(E481,VLOOKUP(D481,'dict-pitch'!$A$1:$D$50,4,0)))</f>
        <v>1</v>
      </c>
    </row>
    <row r="482" spans="1:16" ht="15.75" x14ac:dyDescent="0.25">
      <c r="A482">
        <v>847</v>
      </c>
      <c r="B482" s="85">
        <v>2</v>
      </c>
      <c r="C482" s="1">
        <v>25</v>
      </c>
      <c r="D482" s="1">
        <v>60</v>
      </c>
      <c r="E482" s="1" t="s">
        <v>121</v>
      </c>
      <c r="F482" s="1">
        <v>2</v>
      </c>
      <c r="G482" s="1">
        <v>392</v>
      </c>
      <c r="H482" s="80">
        <f t="shared" si="16"/>
        <v>25.5</v>
      </c>
      <c r="I482" s="80">
        <f t="shared" si="15"/>
        <v>0.125</v>
      </c>
      <c r="J482" s="1">
        <v>2</v>
      </c>
      <c r="K482" s="1" t="str" cm="1">
        <f t="array" ref="K482">INDEX('dict-rhythm'!$A$1:$B$43,MATCH(TRUE,EXACT(J482,'dict-rhythm'!$A$1:$A$43),0),2)</f>
        <v>8</v>
      </c>
      <c r="L482" s="1" t="str">
        <f>_xlfn.IFNA(VLOOKUP(K482,'dict-rhythm'!$B$1:$C$53,2,0),K482)</f>
        <v>quaver note</v>
      </c>
      <c r="M482" s="11"/>
      <c r="N482" s="11"/>
      <c r="O482" t="str">
        <f>IF(RIGHT($O$1,1)="#",VLOOKUP(D482,'dict-pitch'!$A$1:$C$50,2,0),VLOOKUP(D482,'dict-pitch'!$A$1:$C$50,3,0))</f>
        <v>C4</v>
      </c>
      <c r="P482" t="b">
        <f>OR(EXACT(E482,O482),EXACT(E482,VLOOKUP(D482,'dict-pitch'!$A$1:$D$50,3,0)),EXACT(E482,VLOOKUP(D482,'dict-pitch'!$A$1:$D$50,4,0)))</f>
        <v>1</v>
      </c>
    </row>
    <row r="483" spans="1:16" ht="15.75" x14ac:dyDescent="0.25">
      <c r="A483">
        <v>847</v>
      </c>
      <c r="B483" s="85">
        <v>2</v>
      </c>
      <c r="C483" s="1">
        <v>25</v>
      </c>
      <c r="D483" s="1">
        <v>0</v>
      </c>
      <c r="E483" s="1" t="s">
        <v>108</v>
      </c>
      <c r="F483" s="1">
        <v>0</v>
      </c>
      <c r="G483" s="1">
        <v>394</v>
      </c>
      <c r="H483" s="80">
        <f t="shared" si="16"/>
        <v>25.625</v>
      </c>
      <c r="I483" s="80">
        <f t="shared" si="15"/>
        <v>0.125</v>
      </c>
      <c r="J483" s="1">
        <v>2</v>
      </c>
      <c r="K483" s="1" t="str" cm="1">
        <f t="array" ref="K483">INDEX('dict-rhythm'!$A$1:$B$43,MATCH(TRUE,EXACT(J483,'dict-rhythm'!$A$1:$A$43),0),2)</f>
        <v>8</v>
      </c>
      <c r="L483" s="1" t="str">
        <f>_xlfn.IFNA(VLOOKUP(K483,'dict-rhythm'!$B$1:$C$53,2,0),K483)</f>
        <v>quaver note</v>
      </c>
      <c r="M483" s="11"/>
      <c r="N483" s="11"/>
      <c r="O483" t="str">
        <f>IF(RIGHT($O$1,1)="#",VLOOKUP(D483,'dict-pitch'!$A$1:$C$50,2,0),VLOOKUP(D483,'dict-pitch'!$A$1:$C$50,3,0))</f>
        <v>r</v>
      </c>
      <c r="P483" t="b">
        <f>OR(EXACT(E483,O483),EXACT(E483,VLOOKUP(D483,'dict-pitch'!$A$1:$D$50,3,0)),EXACT(E483,VLOOKUP(D483,'dict-pitch'!$A$1:$D$50,4,0)))</f>
        <v>1</v>
      </c>
    </row>
    <row r="484" spans="1:16" ht="15.75" x14ac:dyDescent="0.25">
      <c r="A484">
        <v>847</v>
      </c>
      <c r="B484" s="85">
        <v>2</v>
      </c>
      <c r="C484" s="1">
        <v>25</v>
      </c>
      <c r="D484" s="1">
        <v>0</v>
      </c>
      <c r="E484" s="1" t="s">
        <v>108</v>
      </c>
      <c r="F484" s="1">
        <v>0</v>
      </c>
      <c r="G484" s="1">
        <v>396</v>
      </c>
      <c r="H484" s="80">
        <f t="shared" si="16"/>
        <v>25.75</v>
      </c>
      <c r="I484" s="80">
        <f t="shared" si="15"/>
        <v>0.125</v>
      </c>
      <c r="J484" s="1">
        <v>2</v>
      </c>
      <c r="K484" s="1" t="str" cm="1">
        <f t="array" ref="K484">INDEX('dict-rhythm'!$A$1:$B$43,MATCH(TRUE,EXACT(J484,'dict-rhythm'!$A$1:$A$43),0),2)</f>
        <v>8</v>
      </c>
      <c r="L484" s="1" t="str">
        <f>_xlfn.IFNA(VLOOKUP(K484,'dict-rhythm'!$B$1:$C$53,2,0),K484)</f>
        <v>quaver note</v>
      </c>
      <c r="M484" s="11"/>
      <c r="N484" s="11"/>
      <c r="O484" t="str">
        <f>IF(RIGHT($O$1,1)="#",VLOOKUP(D484,'dict-pitch'!$A$1:$C$50,2,0),VLOOKUP(D484,'dict-pitch'!$A$1:$C$50,3,0))</f>
        <v>r</v>
      </c>
      <c r="P484" t="b">
        <f>OR(EXACT(E484,O484),EXACT(E484,VLOOKUP(D484,'dict-pitch'!$A$1:$D$50,3,0)),EXACT(E484,VLOOKUP(D484,'dict-pitch'!$A$1:$D$50,4,0)))</f>
        <v>1</v>
      </c>
    </row>
    <row r="485" spans="1:16" ht="15.75" x14ac:dyDescent="0.25">
      <c r="A485">
        <v>847</v>
      </c>
      <c r="B485" s="85">
        <v>2</v>
      </c>
      <c r="C485" s="1">
        <v>25</v>
      </c>
      <c r="D485" s="1">
        <v>63</v>
      </c>
      <c r="E485" s="1" t="s">
        <v>158</v>
      </c>
      <c r="F485" s="1">
        <v>3</v>
      </c>
      <c r="G485" s="1">
        <v>398</v>
      </c>
      <c r="H485" s="80">
        <f t="shared" si="16"/>
        <v>25.875</v>
      </c>
      <c r="I485" s="80">
        <f t="shared" si="15"/>
        <v>0.125</v>
      </c>
      <c r="J485" s="1">
        <v>2</v>
      </c>
      <c r="K485" s="1" t="str" cm="1">
        <f t="array" ref="K485">INDEX('dict-rhythm'!$A$1:$B$43,MATCH(TRUE,EXACT(J485,'dict-rhythm'!$A$1:$A$43),0),2)</f>
        <v>8</v>
      </c>
      <c r="L485" s="1" t="str">
        <f>_xlfn.IFNA(VLOOKUP(K485,'dict-rhythm'!$B$1:$C$53,2,0),K485)</f>
        <v>quaver note</v>
      </c>
      <c r="M485" s="14"/>
      <c r="N485" s="14"/>
      <c r="O485" t="str">
        <f>IF(RIGHT($O$1,1)="#",VLOOKUP(D485,'dict-pitch'!$A$1:$C$50,2,0),VLOOKUP(D485,'dict-pitch'!$A$1:$C$50,3,0))</f>
        <v>D#4</v>
      </c>
      <c r="P485" t="b">
        <f>OR(EXACT(E485,O485),EXACT(E485,VLOOKUP(D485,'dict-pitch'!$A$1:$D$50,3,0)),EXACT(E485,VLOOKUP(D485,'dict-pitch'!$A$1:$D$50,4,0)))</f>
        <v>1</v>
      </c>
    </row>
    <row r="486" spans="1:16" ht="15.75" x14ac:dyDescent="0.25">
      <c r="A486">
        <v>847</v>
      </c>
      <c r="B486" s="85">
        <v>2</v>
      </c>
      <c r="C486" s="1">
        <v>26</v>
      </c>
      <c r="D486" s="1">
        <v>62</v>
      </c>
      <c r="E486" s="1" t="s">
        <v>122</v>
      </c>
      <c r="F486" s="1">
        <v>-2</v>
      </c>
      <c r="G486" s="1">
        <v>400</v>
      </c>
      <c r="H486" s="80">
        <f t="shared" si="16"/>
        <v>26</v>
      </c>
      <c r="I486" s="80">
        <f t="shared" si="15"/>
        <v>0.125</v>
      </c>
      <c r="J486" s="1">
        <v>2</v>
      </c>
      <c r="K486" s="1" t="str" cm="1">
        <f t="array" ref="K486">INDEX('dict-rhythm'!$A$1:$B$43,MATCH(TRUE,EXACT(J486,'dict-rhythm'!$A$1:$A$43),0),2)</f>
        <v>8</v>
      </c>
      <c r="L486" s="1" t="str">
        <f>_xlfn.IFNA(VLOOKUP(K486,'dict-rhythm'!$B$1:$C$53,2,0),K486)</f>
        <v>quaver note</v>
      </c>
      <c r="M486" s="13"/>
      <c r="N486" s="13"/>
      <c r="O486" t="str">
        <f>IF(RIGHT($O$1,1)="#",VLOOKUP(D486,'dict-pitch'!$A$1:$C$50,2,0),VLOOKUP(D486,'dict-pitch'!$A$1:$C$50,3,0))</f>
        <v>D4</v>
      </c>
      <c r="P486" t="b">
        <f>OR(EXACT(E486,O486),EXACT(E486,VLOOKUP(D486,'dict-pitch'!$A$1:$D$50,3,0)),EXACT(E486,VLOOKUP(D486,'dict-pitch'!$A$1:$D$50,4,0)))</f>
        <v>1</v>
      </c>
    </row>
    <row r="487" spans="1:16" ht="15.75" x14ac:dyDescent="0.25">
      <c r="A487">
        <v>847</v>
      </c>
      <c r="B487" s="85">
        <v>2</v>
      </c>
      <c r="C487" s="1">
        <v>26</v>
      </c>
      <c r="D487" s="1">
        <v>0</v>
      </c>
      <c r="E487" s="1" t="s">
        <v>108</v>
      </c>
      <c r="F487" s="1">
        <v>0</v>
      </c>
      <c r="G487" s="1">
        <v>402</v>
      </c>
      <c r="H487" s="80">
        <f t="shared" si="16"/>
        <v>26.125</v>
      </c>
      <c r="I487" s="80">
        <f t="shared" si="15"/>
        <v>0.125</v>
      </c>
      <c r="J487" s="1">
        <v>2</v>
      </c>
      <c r="K487" s="1" t="str" cm="1">
        <f t="array" ref="K487">INDEX('dict-rhythm'!$A$1:$B$43,MATCH(TRUE,EXACT(J487,'dict-rhythm'!$A$1:$A$43),0),2)</f>
        <v>8</v>
      </c>
      <c r="L487" s="1" t="str">
        <f>_xlfn.IFNA(VLOOKUP(K487,'dict-rhythm'!$B$1:$C$53,2,0),K487)</f>
        <v>quaver note</v>
      </c>
      <c r="M487" s="11"/>
      <c r="N487" s="11"/>
      <c r="O487" t="str">
        <f>IF(RIGHT($O$1,1)="#",VLOOKUP(D487,'dict-pitch'!$A$1:$C$50,2,0),VLOOKUP(D487,'dict-pitch'!$A$1:$C$50,3,0))</f>
        <v>r</v>
      </c>
      <c r="P487" t="b">
        <f>OR(EXACT(E487,O487),EXACT(E487,VLOOKUP(D487,'dict-pitch'!$A$1:$D$50,3,0)),EXACT(E487,VLOOKUP(D487,'dict-pitch'!$A$1:$D$50,4,0)))</f>
        <v>1</v>
      </c>
    </row>
    <row r="488" spans="1:16" ht="15.75" x14ac:dyDescent="0.25">
      <c r="A488">
        <v>847</v>
      </c>
      <c r="B488" s="85">
        <v>2</v>
      </c>
      <c r="C488" s="1">
        <v>26</v>
      </c>
      <c r="D488" s="1">
        <v>0</v>
      </c>
      <c r="E488" s="1" t="s">
        <v>108</v>
      </c>
      <c r="F488" s="1">
        <v>0</v>
      </c>
      <c r="G488" s="1">
        <v>404</v>
      </c>
      <c r="H488" s="80">
        <f t="shared" si="16"/>
        <v>26.25</v>
      </c>
      <c r="I488" s="80">
        <f t="shared" si="15"/>
        <v>0.125</v>
      </c>
      <c r="J488" s="1">
        <v>2</v>
      </c>
      <c r="K488" s="1" t="str" cm="1">
        <f t="array" ref="K488">INDEX('dict-rhythm'!$A$1:$B$43,MATCH(TRUE,EXACT(J488,'dict-rhythm'!$A$1:$A$43),0),2)</f>
        <v>8</v>
      </c>
      <c r="L488" s="1" t="str">
        <f>_xlfn.IFNA(VLOOKUP(K488,'dict-rhythm'!$B$1:$C$53,2,0),K488)</f>
        <v>quaver note</v>
      </c>
      <c r="M488" s="11"/>
      <c r="N488" s="11"/>
      <c r="O488" t="str">
        <f>IF(RIGHT($O$1,1)="#",VLOOKUP(D488,'dict-pitch'!$A$1:$C$50,2,0),VLOOKUP(D488,'dict-pitch'!$A$1:$C$50,3,0))</f>
        <v>r</v>
      </c>
      <c r="P488" t="b">
        <f>OR(EXACT(E488,O488),EXACT(E488,VLOOKUP(D488,'dict-pitch'!$A$1:$D$50,3,0)),EXACT(E488,VLOOKUP(D488,'dict-pitch'!$A$1:$D$50,4,0)))</f>
        <v>1</v>
      </c>
    </row>
    <row r="489" spans="1:16" ht="15.75" x14ac:dyDescent="0.25">
      <c r="A489">
        <v>847</v>
      </c>
      <c r="B489" s="85">
        <v>2</v>
      </c>
      <c r="C489" s="1">
        <v>26</v>
      </c>
      <c r="D489" s="1">
        <v>65</v>
      </c>
      <c r="E489" s="1" t="s">
        <v>130</v>
      </c>
      <c r="F489" s="1">
        <v>3</v>
      </c>
      <c r="G489" s="1">
        <v>406</v>
      </c>
      <c r="H489" s="80">
        <f t="shared" si="16"/>
        <v>26.375</v>
      </c>
      <c r="I489" s="80">
        <f t="shared" si="15"/>
        <v>0.25</v>
      </c>
      <c r="J489" s="1">
        <v>4</v>
      </c>
      <c r="K489" s="1" t="str" cm="1">
        <f t="array" ref="K489">INDEX('dict-rhythm'!$A$1:$B$43,MATCH(TRUE,EXACT(J489,'dict-rhythm'!$A$1:$A$43),0),2)</f>
        <v>4</v>
      </c>
      <c r="L489" s="1" t="str">
        <f>_xlfn.IFNA(VLOOKUP(K489,'dict-rhythm'!$B$1:$C$53,2,0),K489)</f>
        <v>crotchet</v>
      </c>
      <c r="M489" s="11"/>
      <c r="N489" s="11"/>
      <c r="O489" t="str">
        <f>IF(RIGHT($O$1,1)="#",VLOOKUP(D489,'dict-pitch'!$A$1:$C$50,2,0),VLOOKUP(D489,'dict-pitch'!$A$1:$C$50,3,0))</f>
        <v>F4</v>
      </c>
      <c r="P489" t="b">
        <f>OR(EXACT(E489,O489),EXACT(E489,VLOOKUP(D489,'dict-pitch'!$A$1:$D$50,3,0)),EXACT(E489,VLOOKUP(D489,'dict-pitch'!$A$1:$D$50,4,0)))</f>
        <v>1</v>
      </c>
    </row>
    <row r="490" spans="1:16" ht="15.75" x14ac:dyDescent="0.25">
      <c r="A490">
        <v>847</v>
      </c>
      <c r="B490" s="85">
        <v>2</v>
      </c>
      <c r="C490" s="1">
        <v>26</v>
      </c>
      <c r="D490" s="1"/>
      <c r="E490" s="1" t="s">
        <v>108</v>
      </c>
      <c r="F490" s="1">
        <v>0</v>
      </c>
      <c r="G490" s="1">
        <v>410</v>
      </c>
      <c r="H490" s="80">
        <f t="shared" si="16"/>
        <v>26.625</v>
      </c>
      <c r="I490" s="80">
        <f t="shared" si="15"/>
        <v>0.125</v>
      </c>
      <c r="J490" s="1">
        <v>2</v>
      </c>
      <c r="K490" s="1" t="str" cm="1">
        <f t="array" ref="K490">INDEX('dict-rhythm'!$A$1:$B$43,MATCH(TRUE,EXACT(J490,'dict-rhythm'!$A$1:$A$43),0),2)</f>
        <v>8</v>
      </c>
      <c r="L490" s="1" t="str">
        <f>_xlfn.IFNA(VLOOKUP(K490,'dict-rhythm'!$B$1:$C$53,2,0),K490)</f>
        <v>quaver note</v>
      </c>
      <c r="M490" s="11"/>
      <c r="N490" s="11"/>
      <c r="O490" t="str">
        <f>IF(RIGHT($O$1,1)="#",VLOOKUP(D490,'dict-pitch'!$A$1:$C$50,2,0),VLOOKUP(D490,'dict-pitch'!$A$1:$C$50,3,0))</f>
        <v>r</v>
      </c>
      <c r="P490" t="b">
        <f>OR(EXACT(E490,O490),EXACT(E490,VLOOKUP(D490,'dict-pitch'!$A$1:$D$50,3,0)),EXACT(E490,VLOOKUP(D490,'dict-pitch'!$A$1:$D$50,4,0)))</f>
        <v>1</v>
      </c>
    </row>
    <row r="491" spans="1:16" ht="15.75" x14ac:dyDescent="0.25">
      <c r="A491">
        <v>847</v>
      </c>
      <c r="B491" s="85">
        <v>2</v>
      </c>
      <c r="C491" s="1">
        <v>26</v>
      </c>
      <c r="D491" s="1"/>
      <c r="E491" s="1" t="s">
        <v>108</v>
      </c>
      <c r="F491" s="1">
        <v>0</v>
      </c>
      <c r="G491" s="1">
        <v>412</v>
      </c>
      <c r="H491" s="80">
        <f t="shared" si="16"/>
        <v>26.75</v>
      </c>
      <c r="I491" s="80">
        <f t="shared" si="15"/>
        <v>0.125</v>
      </c>
      <c r="J491" s="1">
        <v>2</v>
      </c>
      <c r="K491" s="1" t="str" cm="1">
        <f t="array" ref="K491">INDEX('dict-rhythm'!$A$1:$B$43,MATCH(TRUE,EXACT(J491,'dict-rhythm'!$A$1:$A$43),0),2)</f>
        <v>8</v>
      </c>
      <c r="L491" s="1" t="str">
        <f>_xlfn.IFNA(VLOOKUP(K491,'dict-rhythm'!$B$1:$C$53,2,0),K491)</f>
        <v>quaver note</v>
      </c>
      <c r="M491" s="11"/>
      <c r="N491" s="11"/>
      <c r="O491" t="str">
        <f>IF(RIGHT($O$1,1)="#",VLOOKUP(D491,'dict-pitch'!$A$1:$C$50,2,0),VLOOKUP(D491,'dict-pitch'!$A$1:$C$50,3,0))</f>
        <v>r</v>
      </c>
      <c r="P491" t="b">
        <f>OR(EXACT(E491,O491),EXACT(E491,VLOOKUP(D491,'dict-pitch'!$A$1:$D$50,3,0)),EXACT(E491,VLOOKUP(D491,'dict-pitch'!$A$1:$D$50,4,0)))</f>
        <v>1</v>
      </c>
    </row>
    <row r="492" spans="1:16" ht="15.75" x14ac:dyDescent="0.25">
      <c r="A492">
        <v>847</v>
      </c>
      <c r="B492" s="85">
        <v>2</v>
      </c>
      <c r="C492" s="1">
        <v>26</v>
      </c>
      <c r="D492" s="1">
        <v>65</v>
      </c>
      <c r="E492" s="1" t="s">
        <v>130</v>
      </c>
      <c r="F492" s="1">
        <v>1</v>
      </c>
      <c r="G492" s="1">
        <v>414</v>
      </c>
      <c r="H492" s="80">
        <f t="shared" si="16"/>
        <v>26.875</v>
      </c>
      <c r="I492" s="80">
        <f t="shared" si="15"/>
        <v>0.125</v>
      </c>
      <c r="J492" s="1">
        <v>2</v>
      </c>
      <c r="K492" s="1" t="str" cm="1">
        <f t="array" ref="K492">INDEX('dict-rhythm'!$A$1:$B$43,MATCH(TRUE,EXACT(J492,'dict-rhythm'!$A$1:$A$43),0),2)</f>
        <v>8</v>
      </c>
      <c r="L492" s="1" t="str">
        <f>_xlfn.IFNA(VLOOKUP(K492,'dict-rhythm'!$B$1:$C$53,2,0),K492)</f>
        <v>quaver note</v>
      </c>
      <c r="M492" s="14"/>
      <c r="N492" s="14"/>
      <c r="O492" t="str">
        <f>IF(RIGHT($O$1,1)="#",VLOOKUP(D492,'dict-pitch'!$A$1:$C$50,2,0),VLOOKUP(D492,'dict-pitch'!$A$1:$C$50,3,0))</f>
        <v>F4</v>
      </c>
      <c r="P492" t="b">
        <f>OR(EXACT(E492,O492),EXACT(E492,VLOOKUP(D492,'dict-pitch'!$A$1:$D$50,3,0)),EXACT(E492,VLOOKUP(D492,'dict-pitch'!$A$1:$D$50,4,0)))</f>
        <v>1</v>
      </c>
    </row>
    <row r="493" spans="1:16" x14ac:dyDescent="0.25">
      <c r="A493">
        <v>847</v>
      </c>
      <c r="B493" s="85">
        <v>2</v>
      </c>
      <c r="C493" s="1">
        <v>27</v>
      </c>
      <c r="D493" s="1">
        <v>63</v>
      </c>
      <c r="E493" s="1" t="s">
        <v>158</v>
      </c>
      <c r="F493" s="1">
        <v>-2</v>
      </c>
      <c r="G493" s="1">
        <v>416</v>
      </c>
      <c r="H493" s="80">
        <f t="shared" si="16"/>
        <v>27</v>
      </c>
      <c r="I493" s="80">
        <f t="shared" si="15"/>
        <v>0.125</v>
      </c>
      <c r="J493" s="1">
        <v>2</v>
      </c>
      <c r="K493" s="1" t="str" cm="1">
        <f t="array" ref="K493">INDEX('dict-rhythm'!$A$1:$B$43,MATCH(TRUE,EXACT(J493,'dict-rhythm'!$A$1:$A$43),0),2)</f>
        <v>8</v>
      </c>
      <c r="L493" s="1" t="str">
        <f>_xlfn.IFNA(VLOOKUP(K493,'dict-rhythm'!$B$1:$C$53,2,0),K493)</f>
        <v>quaver note</v>
      </c>
      <c r="M493" s="9" t="s">
        <v>10</v>
      </c>
      <c r="N493" s="9"/>
      <c r="O493" t="str">
        <f>IF(RIGHT($O$1,1)="#",VLOOKUP(D493,'dict-pitch'!$A$1:$C$50,2,0),VLOOKUP(D493,'dict-pitch'!$A$1:$C$50,3,0))</f>
        <v>D#4</v>
      </c>
      <c r="P493" t="b">
        <f>OR(EXACT(E493,O493),EXACT(E493,VLOOKUP(D493,'dict-pitch'!$A$1:$D$50,3,0)),EXACT(E493,VLOOKUP(D493,'dict-pitch'!$A$1:$D$50,4,0)))</f>
        <v>1</v>
      </c>
    </row>
    <row r="494" spans="1:16" x14ac:dyDescent="0.25">
      <c r="A494">
        <v>847</v>
      </c>
      <c r="B494" s="85">
        <v>2</v>
      </c>
      <c r="C494" s="1">
        <v>27</v>
      </c>
      <c r="D494" s="1">
        <v>68</v>
      </c>
      <c r="E494" s="1" t="s">
        <v>157</v>
      </c>
      <c r="F494" s="1">
        <v>4</v>
      </c>
      <c r="G494" s="1">
        <v>418</v>
      </c>
      <c r="H494" s="80">
        <f t="shared" si="16"/>
        <v>27.125</v>
      </c>
      <c r="I494" s="80">
        <f t="shared" si="15"/>
        <v>0.125</v>
      </c>
      <c r="J494" s="1">
        <v>2</v>
      </c>
      <c r="K494" s="1" t="str" cm="1">
        <f t="array" ref="K494">INDEX('dict-rhythm'!$A$1:$B$43,MATCH(TRUE,EXACT(J494,'dict-rhythm'!$A$1:$A$43),0),2)</f>
        <v>8</v>
      </c>
      <c r="L494" s="1" t="str">
        <f>_xlfn.IFNA(VLOOKUP(K494,'dict-rhythm'!$B$1:$C$53,2,0),K494)</f>
        <v>quaver note</v>
      </c>
      <c r="M494" s="9" t="s">
        <v>10</v>
      </c>
      <c r="N494" s="9"/>
      <c r="O494" t="str">
        <f>IF(RIGHT($O$1,1)="#",VLOOKUP(D494,'dict-pitch'!$A$1:$C$50,2,0),VLOOKUP(D494,'dict-pitch'!$A$1:$C$50,3,0))</f>
        <v>G#4</v>
      </c>
      <c r="P494" t="b">
        <f>OR(EXACT(E494,O494),EXACT(E494,VLOOKUP(D494,'dict-pitch'!$A$1:$D$50,3,0)),EXACT(E494,VLOOKUP(D494,'dict-pitch'!$A$1:$D$50,4,0)))</f>
        <v>1</v>
      </c>
    </row>
    <row r="495" spans="1:16" x14ac:dyDescent="0.25">
      <c r="A495">
        <v>847</v>
      </c>
      <c r="B495" s="85">
        <v>2</v>
      </c>
      <c r="C495" s="1">
        <v>27</v>
      </c>
      <c r="D495" s="1">
        <v>67</v>
      </c>
      <c r="E495" s="1" t="s">
        <v>132</v>
      </c>
      <c r="F495" s="1">
        <v>-2</v>
      </c>
      <c r="G495" s="1">
        <v>420</v>
      </c>
      <c r="H495" s="80">
        <f t="shared" si="16"/>
        <v>27.25</v>
      </c>
      <c r="I495" s="80">
        <f t="shared" si="15"/>
        <v>0.125</v>
      </c>
      <c r="J495" s="1">
        <v>2</v>
      </c>
      <c r="K495" s="1" t="str" cm="1">
        <f t="array" ref="K495">INDEX('dict-rhythm'!$A$1:$B$43,MATCH(TRUE,EXACT(J495,'dict-rhythm'!$A$1:$A$43),0),2)</f>
        <v>8</v>
      </c>
      <c r="L495" s="1" t="str">
        <f>_xlfn.IFNA(VLOOKUP(K495,'dict-rhythm'!$B$1:$C$53,2,0),K495)</f>
        <v>quaver note</v>
      </c>
      <c r="M495" s="9" t="s">
        <v>10</v>
      </c>
      <c r="N495" s="9"/>
      <c r="O495" t="str">
        <f>IF(RIGHT($O$1,1)="#",VLOOKUP(D495,'dict-pitch'!$A$1:$C$50,2,0),VLOOKUP(D495,'dict-pitch'!$A$1:$C$50,3,0))</f>
        <v>G4</v>
      </c>
      <c r="P495" t="b">
        <f>OR(EXACT(E495,O495),EXACT(E495,VLOOKUP(D495,'dict-pitch'!$A$1:$D$50,3,0)),EXACT(E495,VLOOKUP(D495,'dict-pitch'!$A$1:$D$50,4,0)))</f>
        <v>1</v>
      </c>
    </row>
    <row r="496" spans="1:16" x14ac:dyDescent="0.25">
      <c r="A496">
        <v>847</v>
      </c>
      <c r="B496" s="85">
        <v>2</v>
      </c>
      <c r="C496" s="1">
        <v>27</v>
      </c>
      <c r="D496" s="1">
        <v>65</v>
      </c>
      <c r="E496" s="1" t="s">
        <v>130</v>
      </c>
      <c r="F496" s="1">
        <v>-2</v>
      </c>
      <c r="G496" s="1">
        <v>422</v>
      </c>
      <c r="H496" s="80">
        <f t="shared" si="16"/>
        <v>27.375</v>
      </c>
      <c r="I496" s="80">
        <f t="shared" si="15"/>
        <v>0.125</v>
      </c>
      <c r="J496" s="1">
        <v>2</v>
      </c>
      <c r="K496" s="1" t="str" cm="1">
        <f t="array" ref="K496">INDEX('dict-rhythm'!$A$1:$B$43,MATCH(TRUE,EXACT(J496,'dict-rhythm'!$A$1:$A$43),0),2)</f>
        <v>8</v>
      </c>
      <c r="L496" s="1" t="str">
        <f>_xlfn.IFNA(VLOOKUP(K496,'dict-rhythm'!$B$1:$C$53,2,0),K496)</f>
        <v>quaver note</v>
      </c>
      <c r="M496" s="9" t="s">
        <v>10</v>
      </c>
      <c r="N496" s="9"/>
      <c r="O496" t="str">
        <f>IF(RIGHT($O$1,1)="#",VLOOKUP(D496,'dict-pitch'!$A$1:$C$50,2,0),VLOOKUP(D496,'dict-pitch'!$A$1:$C$50,3,0))</f>
        <v>F4</v>
      </c>
      <c r="P496" t="b">
        <f>OR(EXACT(E496,O496),EXACT(E496,VLOOKUP(D496,'dict-pitch'!$A$1:$D$50,3,0)),EXACT(E496,VLOOKUP(D496,'dict-pitch'!$A$1:$D$50,4,0)))</f>
        <v>1</v>
      </c>
    </row>
    <row r="497" spans="1:16" x14ac:dyDescent="0.25">
      <c r="A497">
        <v>847</v>
      </c>
      <c r="B497" s="85">
        <v>2</v>
      </c>
      <c r="C497" s="1">
        <v>27</v>
      </c>
      <c r="D497" s="1">
        <v>63</v>
      </c>
      <c r="E497" s="1" t="s">
        <v>158</v>
      </c>
      <c r="F497" s="1">
        <v>-2</v>
      </c>
      <c r="G497" s="1">
        <v>424</v>
      </c>
      <c r="H497" s="80">
        <f t="shared" si="16"/>
        <v>27.5</v>
      </c>
      <c r="I497" s="80">
        <f t="shared" si="15"/>
        <v>0.125</v>
      </c>
      <c r="J497" s="1">
        <v>2</v>
      </c>
      <c r="K497" s="1" t="str" cm="1">
        <f t="array" ref="K497">INDEX('dict-rhythm'!$A$1:$B$43,MATCH(TRUE,EXACT(J497,'dict-rhythm'!$A$1:$A$43),0),2)</f>
        <v>8</v>
      </c>
      <c r="L497" s="1" t="str">
        <f>_xlfn.IFNA(VLOOKUP(K497,'dict-rhythm'!$B$1:$C$53,2,0),K497)</f>
        <v>quaver note</v>
      </c>
      <c r="M497" s="9" t="s">
        <v>10</v>
      </c>
      <c r="N497" s="9"/>
      <c r="O497" t="str">
        <f>IF(RIGHT($O$1,1)="#",VLOOKUP(D497,'dict-pitch'!$A$1:$C$50,2,0),VLOOKUP(D497,'dict-pitch'!$A$1:$C$50,3,0))</f>
        <v>D#4</v>
      </c>
      <c r="P497" t="b">
        <f>OR(EXACT(E497,O497),EXACT(E497,VLOOKUP(D497,'dict-pitch'!$A$1:$D$50,3,0)),EXACT(E497,VLOOKUP(D497,'dict-pitch'!$A$1:$D$50,4,0)))</f>
        <v>1</v>
      </c>
    </row>
    <row r="498" spans="1:16" x14ac:dyDescent="0.25">
      <c r="A498">
        <v>847</v>
      </c>
      <c r="B498" s="85">
        <v>2</v>
      </c>
      <c r="C498" s="1">
        <v>27</v>
      </c>
      <c r="D498" s="1">
        <v>62</v>
      </c>
      <c r="E498" s="1" t="s">
        <v>122</v>
      </c>
      <c r="F498" s="1">
        <v>-2</v>
      </c>
      <c r="G498" s="1">
        <v>426</v>
      </c>
      <c r="H498" s="80">
        <f t="shared" si="16"/>
        <v>27.625</v>
      </c>
      <c r="I498" s="80">
        <f t="shared" si="15"/>
        <v>0.125</v>
      </c>
      <c r="J498" s="1">
        <v>2</v>
      </c>
      <c r="K498" s="1" t="str" cm="1">
        <f t="array" ref="K498">INDEX('dict-rhythm'!$A$1:$B$43,MATCH(TRUE,EXACT(J498,'dict-rhythm'!$A$1:$A$43),0),2)</f>
        <v>8</v>
      </c>
      <c r="L498" s="1" t="str">
        <f>_xlfn.IFNA(VLOOKUP(K498,'dict-rhythm'!$B$1:$C$53,2,0),K498)</f>
        <v>quaver note</v>
      </c>
      <c r="M498" s="9" t="s">
        <v>10</v>
      </c>
      <c r="N498" s="9"/>
      <c r="O498" t="str">
        <f>IF(RIGHT($O$1,1)="#",VLOOKUP(D498,'dict-pitch'!$A$1:$C$50,2,0),VLOOKUP(D498,'dict-pitch'!$A$1:$C$50,3,0))</f>
        <v>D4</v>
      </c>
      <c r="P498" t="b">
        <f>OR(EXACT(E498,O498),EXACT(E498,VLOOKUP(D498,'dict-pitch'!$A$1:$D$50,3,0)),EXACT(E498,VLOOKUP(D498,'dict-pitch'!$A$1:$D$50,4,0)))</f>
        <v>1</v>
      </c>
    </row>
    <row r="499" spans="1:16" x14ac:dyDescent="0.25">
      <c r="A499">
        <v>847</v>
      </c>
      <c r="B499" s="85">
        <v>2</v>
      </c>
      <c r="C499" s="1">
        <v>27</v>
      </c>
      <c r="D499" s="1">
        <v>63</v>
      </c>
      <c r="E499" s="1" t="s">
        <v>158</v>
      </c>
      <c r="F499" s="1">
        <v>2</v>
      </c>
      <c r="G499" s="1">
        <v>428</v>
      </c>
      <c r="H499" s="80">
        <f t="shared" si="16"/>
        <v>27.75</v>
      </c>
      <c r="I499" s="80">
        <f t="shared" si="15"/>
        <v>0.125</v>
      </c>
      <c r="J499" s="1">
        <v>2</v>
      </c>
      <c r="K499" s="1" t="str" cm="1">
        <f t="array" ref="K499">INDEX('dict-rhythm'!$A$1:$B$43,MATCH(TRUE,EXACT(J499,'dict-rhythm'!$A$1:$A$43),0),2)</f>
        <v>8</v>
      </c>
      <c r="L499" s="1" t="str">
        <f>_xlfn.IFNA(VLOOKUP(K499,'dict-rhythm'!$B$1:$C$53,2,0),K499)</f>
        <v>quaver note</v>
      </c>
      <c r="M499" s="9" t="s">
        <v>10</v>
      </c>
      <c r="N499" s="9"/>
      <c r="O499" t="str">
        <f>IF(RIGHT($O$1,1)="#",VLOOKUP(D499,'dict-pitch'!$A$1:$C$50,2,0),VLOOKUP(D499,'dict-pitch'!$A$1:$C$50,3,0))</f>
        <v>D#4</v>
      </c>
      <c r="P499" t="b">
        <f>OR(EXACT(E499,O499),EXACT(E499,VLOOKUP(D499,'dict-pitch'!$A$1:$D$50,3,0)),EXACT(E499,VLOOKUP(D499,'dict-pitch'!$A$1:$D$50,4,0)))</f>
        <v>1</v>
      </c>
    </row>
    <row r="500" spans="1:16" x14ac:dyDescent="0.25">
      <c r="A500">
        <v>847</v>
      </c>
      <c r="B500" s="85">
        <v>2</v>
      </c>
      <c r="C500" s="1">
        <v>27</v>
      </c>
      <c r="D500" s="1">
        <v>65</v>
      </c>
      <c r="E500" s="1" t="s">
        <v>130</v>
      </c>
      <c r="F500" s="1">
        <v>2</v>
      </c>
      <c r="G500" s="1">
        <v>430</v>
      </c>
      <c r="H500" s="80">
        <f t="shared" si="16"/>
        <v>27.875</v>
      </c>
      <c r="I500" s="80">
        <f t="shared" si="15"/>
        <v>0.125</v>
      </c>
      <c r="J500" s="1">
        <v>2</v>
      </c>
      <c r="K500" s="1" t="str" cm="1">
        <f t="array" ref="K500">INDEX('dict-rhythm'!$A$1:$B$43,MATCH(TRUE,EXACT(J500,'dict-rhythm'!$A$1:$A$43),0),2)</f>
        <v>8</v>
      </c>
      <c r="L500" s="1" t="str">
        <f>_xlfn.IFNA(VLOOKUP(K500,'dict-rhythm'!$B$1:$C$53,2,0),K500)</f>
        <v>quaver note</v>
      </c>
      <c r="M500" s="9" t="s">
        <v>10</v>
      </c>
      <c r="N500" s="9"/>
      <c r="O500" t="str">
        <f>IF(RIGHT($O$1,1)="#",VLOOKUP(D500,'dict-pitch'!$A$1:$C$50,2,0),VLOOKUP(D500,'dict-pitch'!$A$1:$C$50,3,0))</f>
        <v>F4</v>
      </c>
      <c r="P500" t="b">
        <f>OR(EXACT(E500,O500),EXACT(E500,VLOOKUP(D500,'dict-pitch'!$A$1:$D$50,3,0)),EXACT(E500,VLOOKUP(D500,'dict-pitch'!$A$1:$D$50,4,0)))</f>
        <v>1</v>
      </c>
    </row>
    <row r="501" spans="1:16" x14ac:dyDescent="0.25">
      <c r="A501">
        <v>847</v>
      </c>
      <c r="B501" s="85">
        <v>2</v>
      </c>
      <c r="C501" s="1">
        <v>28</v>
      </c>
      <c r="D501" s="1">
        <v>59</v>
      </c>
      <c r="E501" s="1" t="s">
        <v>120</v>
      </c>
      <c r="F501" s="1">
        <v>-5</v>
      </c>
      <c r="G501" s="1">
        <v>432</v>
      </c>
      <c r="H501" s="80">
        <f t="shared" si="16"/>
        <v>28</v>
      </c>
      <c r="I501" s="80">
        <f t="shared" si="15"/>
        <v>0.125</v>
      </c>
      <c r="J501" s="1">
        <v>2</v>
      </c>
      <c r="K501" s="1" t="str" cm="1">
        <f t="array" ref="K501">INDEX('dict-rhythm'!$A$1:$B$43,MATCH(TRUE,EXACT(J501,'dict-rhythm'!$A$1:$A$43),0),2)</f>
        <v>8</v>
      </c>
      <c r="L501" s="1" t="str">
        <f>_xlfn.IFNA(VLOOKUP(K501,'dict-rhythm'!$B$1:$C$53,2,0),K501)</f>
        <v>quaver note</v>
      </c>
      <c r="M501" s="9" t="s">
        <v>10</v>
      </c>
      <c r="N501" s="9"/>
      <c r="O501" t="str">
        <f>IF(RIGHT($O$1,1)="#",VLOOKUP(D501,'dict-pitch'!$A$1:$C$50,2,0),VLOOKUP(D501,'dict-pitch'!$A$1:$C$50,3,0))</f>
        <v>B3</v>
      </c>
      <c r="P501" t="b">
        <f>OR(EXACT(E501,O501),EXACT(E501,VLOOKUP(D501,'dict-pitch'!$A$1:$D$50,3,0)),EXACT(E501,VLOOKUP(D501,'dict-pitch'!$A$1:$D$50,4,0)))</f>
        <v>1</v>
      </c>
    </row>
    <row r="502" spans="1:16" x14ac:dyDescent="0.25">
      <c r="A502">
        <v>847</v>
      </c>
      <c r="B502" s="85">
        <v>2</v>
      </c>
      <c r="C502" s="1">
        <v>28</v>
      </c>
      <c r="D502" s="1">
        <v>60</v>
      </c>
      <c r="E502" s="1" t="s">
        <v>121</v>
      </c>
      <c r="F502" s="1">
        <v>2</v>
      </c>
      <c r="G502" s="1">
        <v>434</v>
      </c>
      <c r="H502" s="80">
        <f t="shared" si="16"/>
        <v>28.125</v>
      </c>
      <c r="I502" s="80">
        <f t="shared" si="15"/>
        <v>0.125</v>
      </c>
      <c r="J502" s="1">
        <v>2</v>
      </c>
      <c r="K502" s="1" t="str" cm="1">
        <f t="array" ref="K502">INDEX('dict-rhythm'!$A$1:$B$43,MATCH(TRUE,EXACT(J502,'dict-rhythm'!$A$1:$A$43),0),2)</f>
        <v>8</v>
      </c>
      <c r="L502" s="1" t="str">
        <f>_xlfn.IFNA(VLOOKUP(K502,'dict-rhythm'!$B$1:$C$53,2,0),K502)</f>
        <v>quaver note</v>
      </c>
      <c r="M502" s="9" t="s">
        <v>10</v>
      </c>
      <c r="N502" s="9"/>
      <c r="O502" t="str">
        <f>IF(RIGHT($O$1,1)="#",VLOOKUP(D502,'dict-pitch'!$A$1:$C$50,2,0),VLOOKUP(D502,'dict-pitch'!$A$1:$C$50,3,0))</f>
        <v>C4</v>
      </c>
      <c r="P502" t="b">
        <f>OR(EXACT(E502,O502),EXACT(E502,VLOOKUP(D502,'dict-pitch'!$A$1:$D$50,3,0)),EXACT(E502,VLOOKUP(D502,'dict-pitch'!$A$1:$D$50,4,0)))</f>
        <v>1</v>
      </c>
    </row>
    <row r="503" spans="1:16" x14ac:dyDescent="0.25">
      <c r="A503">
        <v>847</v>
      </c>
      <c r="B503" s="85">
        <v>2</v>
      </c>
      <c r="C503" s="1">
        <v>28</v>
      </c>
      <c r="D503" s="1">
        <v>62</v>
      </c>
      <c r="E503" s="1" t="s">
        <v>122</v>
      </c>
      <c r="F503" s="1">
        <v>2</v>
      </c>
      <c r="G503" s="1">
        <v>436</v>
      </c>
      <c r="H503" s="80">
        <f t="shared" si="16"/>
        <v>28.25</v>
      </c>
      <c r="I503" s="80">
        <f t="shared" si="15"/>
        <v>0.125</v>
      </c>
      <c r="J503" s="1">
        <v>2</v>
      </c>
      <c r="K503" s="1" t="str" cm="1">
        <f t="array" ref="K503">INDEX('dict-rhythm'!$A$1:$B$43,MATCH(TRUE,EXACT(J503,'dict-rhythm'!$A$1:$A$43),0),2)</f>
        <v>8</v>
      </c>
      <c r="L503" s="1" t="str">
        <f>_xlfn.IFNA(VLOOKUP(K503,'dict-rhythm'!$B$1:$C$53,2,0),K503)</f>
        <v>quaver note</v>
      </c>
      <c r="M503" s="9" t="s">
        <v>10</v>
      </c>
      <c r="N503" s="9"/>
      <c r="O503" t="str">
        <f>IF(RIGHT($O$1,1)="#",VLOOKUP(D503,'dict-pitch'!$A$1:$C$50,2,0),VLOOKUP(D503,'dict-pitch'!$A$1:$C$50,3,0))</f>
        <v>D4</v>
      </c>
      <c r="P503" t="b">
        <f>OR(EXACT(E503,O503),EXACT(E503,VLOOKUP(D503,'dict-pitch'!$A$1:$D$50,3,0)),EXACT(E503,VLOOKUP(D503,'dict-pitch'!$A$1:$D$50,4,0)))</f>
        <v>1</v>
      </c>
    </row>
    <row r="504" spans="1:16" x14ac:dyDescent="0.25">
      <c r="A504">
        <v>847</v>
      </c>
      <c r="B504" s="85">
        <v>2</v>
      </c>
      <c r="C504" s="1">
        <v>28</v>
      </c>
      <c r="D504" s="1">
        <v>59</v>
      </c>
      <c r="E504" s="1" t="s">
        <v>120</v>
      </c>
      <c r="F504" s="1">
        <v>-3</v>
      </c>
      <c r="G504" s="1">
        <v>438</v>
      </c>
      <c r="H504" s="80">
        <f t="shared" si="16"/>
        <v>28.375</v>
      </c>
      <c r="I504" s="80">
        <f t="shared" si="15"/>
        <v>0.125</v>
      </c>
      <c r="J504" s="1">
        <v>2</v>
      </c>
      <c r="K504" s="1" t="str" cm="1">
        <f t="array" ref="K504">INDEX('dict-rhythm'!$A$1:$B$43,MATCH(TRUE,EXACT(J504,'dict-rhythm'!$A$1:$A$43),0),2)</f>
        <v>8</v>
      </c>
      <c r="L504" s="1" t="str">
        <f>_xlfn.IFNA(VLOOKUP(K504,'dict-rhythm'!$B$1:$C$53,2,0),K504)</f>
        <v>quaver note</v>
      </c>
      <c r="M504" s="9" t="s">
        <v>10</v>
      </c>
      <c r="N504" s="9"/>
      <c r="O504" t="str">
        <f>IF(RIGHT($O$1,1)="#",VLOOKUP(D504,'dict-pitch'!$A$1:$C$50,2,0),VLOOKUP(D504,'dict-pitch'!$A$1:$C$50,3,0))</f>
        <v>B3</v>
      </c>
      <c r="P504" t="b">
        <f>OR(EXACT(E504,O504),EXACT(E504,VLOOKUP(D504,'dict-pitch'!$A$1:$D$50,3,0)),EXACT(E504,VLOOKUP(D504,'dict-pitch'!$A$1:$D$50,4,0)))</f>
        <v>1</v>
      </c>
    </row>
    <row r="505" spans="1:16" x14ac:dyDescent="0.25">
      <c r="A505">
        <v>847</v>
      </c>
      <c r="B505" s="85">
        <v>2</v>
      </c>
      <c r="C505" s="1">
        <v>28</v>
      </c>
      <c r="D505" s="1">
        <v>59</v>
      </c>
      <c r="E505" s="1" t="s">
        <v>120</v>
      </c>
      <c r="F505" s="1">
        <v>1</v>
      </c>
      <c r="G505" s="1">
        <v>440</v>
      </c>
      <c r="H505" s="80">
        <f t="shared" si="16"/>
        <v>28.5</v>
      </c>
      <c r="I505" s="80">
        <f t="shared" si="15"/>
        <v>0.125</v>
      </c>
      <c r="J505" s="1">
        <v>2</v>
      </c>
      <c r="K505" s="1" t="str" cm="1">
        <f t="array" ref="K505">INDEX('dict-rhythm'!$A$1:$B$43,MATCH(TRUE,EXACT(J505,'dict-rhythm'!$A$1:$A$43),0),2)</f>
        <v>8</v>
      </c>
      <c r="L505" s="1" t="str">
        <f>_xlfn.IFNA(VLOOKUP(K505,'dict-rhythm'!$B$1:$C$53,2,0),K505)</f>
        <v>quaver note</v>
      </c>
      <c r="M505" s="9" t="s">
        <v>10</v>
      </c>
      <c r="N505" s="9"/>
      <c r="O505" t="str">
        <f>IF(RIGHT($O$1,1)="#",VLOOKUP(D505,'dict-pitch'!$A$1:$C$50,2,0),VLOOKUP(D505,'dict-pitch'!$A$1:$C$50,3,0))</f>
        <v>B3</v>
      </c>
      <c r="P505" t="b">
        <f>OR(EXACT(E505,O505),EXACT(E505,VLOOKUP(D505,'dict-pitch'!$A$1:$D$50,3,0)),EXACT(E505,VLOOKUP(D505,'dict-pitch'!$A$1:$D$50,4,0)))</f>
        <v>1</v>
      </c>
    </row>
    <row r="506" spans="1:16" x14ac:dyDescent="0.25">
      <c r="A506">
        <v>847</v>
      </c>
      <c r="B506" s="85">
        <v>2</v>
      </c>
      <c r="C506" s="1">
        <v>28</v>
      </c>
      <c r="D506" s="1">
        <v>60</v>
      </c>
      <c r="E506" s="1" t="s">
        <v>121</v>
      </c>
      <c r="F506" s="1">
        <v>2</v>
      </c>
      <c r="G506" s="1">
        <v>442</v>
      </c>
      <c r="H506" s="80">
        <f t="shared" si="16"/>
        <v>28.625</v>
      </c>
      <c r="I506" s="80">
        <f t="shared" si="15"/>
        <v>0.125</v>
      </c>
      <c r="J506" s="1">
        <v>2</v>
      </c>
      <c r="K506" s="1" t="str" cm="1">
        <f t="array" ref="K506">INDEX('dict-rhythm'!$A$1:$B$43,MATCH(TRUE,EXACT(J506,'dict-rhythm'!$A$1:$A$43),0),2)</f>
        <v>8</v>
      </c>
      <c r="L506" s="1" t="str">
        <f>_xlfn.IFNA(VLOOKUP(K506,'dict-rhythm'!$B$1:$C$53,2,0),K506)</f>
        <v>quaver note</v>
      </c>
      <c r="M506" s="9" t="s">
        <v>10</v>
      </c>
      <c r="N506" s="9"/>
      <c r="O506" t="str">
        <f>IF(RIGHT($O$1,1)="#",VLOOKUP(D506,'dict-pitch'!$A$1:$C$50,2,0),VLOOKUP(D506,'dict-pitch'!$A$1:$C$50,3,0))</f>
        <v>C4</v>
      </c>
      <c r="P506" t="b">
        <f>OR(EXACT(E506,O506),EXACT(E506,VLOOKUP(D506,'dict-pitch'!$A$1:$D$50,3,0)),EXACT(E506,VLOOKUP(D506,'dict-pitch'!$A$1:$D$50,4,0)))</f>
        <v>1</v>
      </c>
    </row>
    <row r="507" spans="1:16" ht="15.75" x14ac:dyDescent="0.25">
      <c r="A507">
        <v>847</v>
      </c>
      <c r="B507" s="85">
        <v>2</v>
      </c>
      <c r="C507" s="1">
        <v>28</v>
      </c>
      <c r="D507" s="1">
        <v>0</v>
      </c>
      <c r="E507" s="1" t="s">
        <v>108</v>
      </c>
      <c r="F507" s="1">
        <v>0</v>
      </c>
      <c r="G507" s="1">
        <v>444</v>
      </c>
      <c r="H507" s="80">
        <f t="shared" si="16"/>
        <v>28.75</v>
      </c>
      <c r="I507" s="80">
        <f t="shared" si="15"/>
        <v>0.125</v>
      </c>
      <c r="J507" s="1">
        <v>2</v>
      </c>
      <c r="K507" s="1" t="str" cm="1">
        <f t="array" ref="K507">INDEX('dict-rhythm'!$A$1:$B$43,MATCH(TRUE,EXACT(J507,'dict-rhythm'!$A$1:$A$43),0),2)</f>
        <v>8</v>
      </c>
      <c r="L507" s="1" t="str">
        <f>_xlfn.IFNA(VLOOKUP(K507,'dict-rhythm'!$B$1:$C$53,2,0),K507)</f>
        <v>quaver note</v>
      </c>
      <c r="M507" s="11"/>
      <c r="N507" s="11"/>
      <c r="O507" t="str">
        <f>IF(RIGHT($O$1,1)="#",VLOOKUP(D507,'dict-pitch'!$A$1:$C$50,2,0),VLOOKUP(D507,'dict-pitch'!$A$1:$C$50,3,0))</f>
        <v>r</v>
      </c>
      <c r="P507" t="b">
        <f>OR(EXACT(E507,O507),EXACT(E507,VLOOKUP(D507,'dict-pitch'!$A$1:$D$50,3,0)),EXACT(E507,VLOOKUP(D507,'dict-pitch'!$A$1:$D$50,4,0)))</f>
        <v>1</v>
      </c>
    </row>
    <row r="508" spans="1:16" ht="15.75" x14ac:dyDescent="0.25">
      <c r="A508">
        <v>847</v>
      </c>
      <c r="B508" s="85">
        <v>2</v>
      </c>
      <c r="C508" s="1">
        <v>28</v>
      </c>
      <c r="D508" s="1">
        <v>60</v>
      </c>
      <c r="E508" s="1" t="s">
        <v>121</v>
      </c>
      <c r="F508" s="1">
        <v>1</v>
      </c>
      <c r="G508" s="1">
        <v>446</v>
      </c>
      <c r="H508" s="80">
        <f t="shared" si="16"/>
        <v>28.875</v>
      </c>
      <c r="I508" s="80">
        <f t="shared" si="15"/>
        <v>0.125</v>
      </c>
      <c r="J508" s="1">
        <v>2</v>
      </c>
      <c r="K508" s="1" t="str" cm="1">
        <f t="array" ref="K508">INDEX('dict-rhythm'!$A$1:$B$43,MATCH(TRUE,EXACT(J508,'dict-rhythm'!$A$1:$A$43),0),2)</f>
        <v>8</v>
      </c>
      <c r="L508" s="1" t="str">
        <f>_xlfn.IFNA(VLOOKUP(K508,'dict-rhythm'!$B$1:$C$53,2,0),K508)</f>
        <v>quaver note</v>
      </c>
      <c r="M508" s="14"/>
      <c r="N508" s="14"/>
      <c r="O508" t="str">
        <f>IF(RIGHT($O$1,1)="#",VLOOKUP(D508,'dict-pitch'!$A$1:$C$50,2,0),VLOOKUP(D508,'dict-pitch'!$A$1:$C$50,3,0))</f>
        <v>C4</v>
      </c>
      <c r="P508" t="b">
        <f>OR(EXACT(E508,O508),EXACT(E508,VLOOKUP(D508,'dict-pitch'!$A$1:$D$50,3,0)),EXACT(E508,VLOOKUP(D508,'dict-pitch'!$A$1:$D$50,4,0)))</f>
        <v>1</v>
      </c>
    </row>
    <row r="509" spans="1:16" ht="15.75" x14ac:dyDescent="0.25">
      <c r="A509">
        <v>847</v>
      </c>
      <c r="B509" s="85">
        <v>2</v>
      </c>
      <c r="C509" s="1">
        <v>29</v>
      </c>
      <c r="D509" s="1">
        <v>65</v>
      </c>
      <c r="E509" s="1" t="s">
        <v>130</v>
      </c>
      <c r="F509" s="1">
        <v>4</v>
      </c>
      <c r="G509" s="1">
        <v>448</v>
      </c>
      <c r="H509" s="80">
        <f t="shared" si="16"/>
        <v>29</v>
      </c>
      <c r="I509" s="80">
        <f t="shared" si="15"/>
        <v>6.25E-2</v>
      </c>
      <c r="J509" s="1">
        <v>1</v>
      </c>
      <c r="K509" s="1" t="str" cm="1">
        <f t="array" ref="K509">INDEX('dict-rhythm'!$A$1:$B$43,MATCH(TRUE,EXACT(J509,'dict-rhythm'!$A$1:$A$43),0),2)</f>
        <v>16</v>
      </c>
      <c r="L509" s="1" t="str">
        <f>_xlfn.IFNA(VLOOKUP(K509,'dict-rhythm'!$B$1:$C$53,2,0),K509)</f>
        <v>semiquaver</v>
      </c>
      <c r="M509" s="13"/>
      <c r="N509" s="13"/>
      <c r="O509" t="str">
        <f>IF(RIGHT($O$1,1)="#",VLOOKUP(D509,'dict-pitch'!$A$1:$C$50,2,0),VLOOKUP(D509,'dict-pitch'!$A$1:$C$50,3,0))</f>
        <v>F4</v>
      </c>
      <c r="P509" t="b">
        <f>OR(EXACT(E509,O509),EXACT(E509,VLOOKUP(D509,'dict-pitch'!$A$1:$D$50,3,0)),EXACT(E509,VLOOKUP(D509,'dict-pitch'!$A$1:$D$50,4,0)))</f>
        <v>1</v>
      </c>
    </row>
    <row r="510" spans="1:16" ht="15.75" x14ac:dyDescent="0.25">
      <c r="A510">
        <v>847</v>
      </c>
      <c r="B510" s="85">
        <v>2</v>
      </c>
      <c r="C510" s="1">
        <v>29</v>
      </c>
      <c r="D510" s="1">
        <v>62</v>
      </c>
      <c r="E510" s="1" t="s">
        <v>122</v>
      </c>
      <c r="F510" s="1">
        <v>-3</v>
      </c>
      <c r="G510" s="1">
        <v>449</v>
      </c>
      <c r="H510" s="80">
        <f t="shared" si="16"/>
        <v>29.0625</v>
      </c>
      <c r="I510" s="80">
        <f t="shared" si="15"/>
        <v>6.25E-2</v>
      </c>
      <c r="J510" s="1">
        <v>1</v>
      </c>
      <c r="K510" s="1" t="str" cm="1">
        <f t="array" ref="K510">INDEX('dict-rhythm'!$A$1:$B$43,MATCH(TRUE,EXACT(J510,'dict-rhythm'!$A$1:$A$43),0),2)</f>
        <v>16</v>
      </c>
      <c r="L510" s="1" t="str">
        <f>_xlfn.IFNA(VLOOKUP(K510,'dict-rhythm'!$B$1:$C$53,2,0),K510)</f>
        <v>semiquaver</v>
      </c>
      <c r="M510" s="11"/>
      <c r="N510" s="11"/>
      <c r="O510" t="str">
        <f>IF(RIGHT($O$1,1)="#",VLOOKUP(D510,'dict-pitch'!$A$1:$C$50,2,0),VLOOKUP(D510,'dict-pitch'!$A$1:$C$50,3,0))</f>
        <v>D4</v>
      </c>
      <c r="P510" t="b">
        <f>OR(EXACT(E510,O510),EXACT(E510,VLOOKUP(D510,'dict-pitch'!$A$1:$D$50,3,0)),EXACT(E510,VLOOKUP(D510,'dict-pitch'!$A$1:$D$50,4,0)))</f>
        <v>1</v>
      </c>
    </row>
    <row r="511" spans="1:16" ht="15.75" x14ac:dyDescent="0.25">
      <c r="A511">
        <v>847</v>
      </c>
      <c r="B511" s="85">
        <v>2</v>
      </c>
      <c r="C511" s="1">
        <v>29</v>
      </c>
      <c r="D511" s="1">
        <v>63</v>
      </c>
      <c r="E511" s="1" t="s">
        <v>158</v>
      </c>
      <c r="F511" s="1">
        <v>2</v>
      </c>
      <c r="G511" s="1">
        <v>450</v>
      </c>
      <c r="H511" s="80">
        <f t="shared" si="16"/>
        <v>29.125</v>
      </c>
      <c r="I511" s="80">
        <f t="shared" si="15"/>
        <v>6.25E-2</v>
      </c>
      <c r="J511" s="1">
        <v>1</v>
      </c>
      <c r="K511" s="1" t="str" cm="1">
        <f t="array" ref="K511">INDEX('dict-rhythm'!$A$1:$B$43,MATCH(TRUE,EXACT(J511,'dict-rhythm'!$A$1:$A$43),0),2)</f>
        <v>16</v>
      </c>
      <c r="L511" s="1" t="str">
        <f>_xlfn.IFNA(VLOOKUP(K511,'dict-rhythm'!$B$1:$C$53,2,0),K511)</f>
        <v>semiquaver</v>
      </c>
      <c r="M511" s="11"/>
      <c r="N511" s="11"/>
      <c r="O511" t="str">
        <f>IF(RIGHT($O$1,1)="#",VLOOKUP(D511,'dict-pitch'!$A$1:$C$50,2,0),VLOOKUP(D511,'dict-pitch'!$A$1:$C$50,3,0))</f>
        <v>D#4</v>
      </c>
      <c r="P511" t="b">
        <f>OR(EXACT(E511,O511),EXACT(E511,VLOOKUP(D511,'dict-pitch'!$A$1:$D$50,3,0)),EXACT(E511,VLOOKUP(D511,'dict-pitch'!$A$1:$D$50,4,0)))</f>
        <v>1</v>
      </c>
    </row>
    <row r="512" spans="1:16" ht="15.75" x14ac:dyDescent="0.25">
      <c r="A512">
        <v>847</v>
      </c>
      <c r="B512" s="85">
        <v>2</v>
      </c>
      <c r="C512" s="1">
        <v>29</v>
      </c>
      <c r="D512" s="1">
        <v>60</v>
      </c>
      <c r="E512" s="1" t="s">
        <v>121</v>
      </c>
      <c r="F512" s="1">
        <v>-3</v>
      </c>
      <c r="G512" s="1">
        <v>451</v>
      </c>
      <c r="H512" s="80">
        <f t="shared" si="16"/>
        <v>29.1875</v>
      </c>
      <c r="I512" s="80">
        <f t="shared" ref="I512:I575" si="17">J512/16</f>
        <v>0.1875</v>
      </c>
      <c r="J512" s="1">
        <v>3</v>
      </c>
      <c r="K512" s="1" t="str" cm="1">
        <f t="array" ref="K512">INDEX('dict-rhythm'!$A$1:$B$43,MATCH(TRUE,EXACT(J512,'dict-rhythm'!$A$1:$A$43),0),2)</f>
        <v>8.</v>
      </c>
      <c r="L512" s="1" t="str">
        <f>_xlfn.IFNA(VLOOKUP(K512,'dict-rhythm'!$B$1:$C$53,2,0),K512)</f>
        <v>dotted quaver</v>
      </c>
      <c r="M512" s="11"/>
      <c r="N512" s="11"/>
      <c r="O512" t="str">
        <f>IF(RIGHT($O$1,1)="#",VLOOKUP(D512,'dict-pitch'!$A$1:$C$50,2,0),VLOOKUP(D512,'dict-pitch'!$A$1:$C$50,3,0))</f>
        <v>C4</v>
      </c>
      <c r="P512" t="b">
        <f>OR(EXACT(E512,O512),EXACT(E512,VLOOKUP(D512,'dict-pitch'!$A$1:$D$50,3,0)),EXACT(E512,VLOOKUP(D512,'dict-pitch'!$A$1:$D$50,4,0)))</f>
        <v>1</v>
      </c>
    </row>
    <row r="513" spans="1:16" ht="15.75" x14ac:dyDescent="0.25">
      <c r="A513">
        <v>847</v>
      </c>
      <c r="B513" s="85">
        <v>2</v>
      </c>
      <c r="C513" s="1">
        <v>29</v>
      </c>
      <c r="D513" s="1">
        <v>59</v>
      </c>
      <c r="E513" s="1" t="s">
        <v>120</v>
      </c>
      <c r="F513" s="1">
        <v>-2</v>
      </c>
      <c r="G513" s="1">
        <v>454</v>
      </c>
      <c r="H513" s="80">
        <f t="shared" si="16"/>
        <v>29.375</v>
      </c>
      <c r="I513" s="80">
        <f t="shared" si="17"/>
        <v>0.125</v>
      </c>
      <c r="J513" s="1">
        <v>2</v>
      </c>
      <c r="K513" s="1" t="str" cm="1">
        <f t="array" ref="K513">INDEX('dict-rhythm'!$A$1:$B$43,MATCH(TRUE,EXACT(J513,'dict-rhythm'!$A$1:$A$43),0),2)</f>
        <v>8</v>
      </c>
      <c r="L513" s="1" t="str">
        <f>_xlfn.IFNA(VLOOKUP(K513,'dict-rhythm'!$B$1:$C$53,2,0),K513)</f>
        <v>quaver note</v>
      </c>
      <c r="M513" s="11"/>
      <c r="N513" s="11"/>
      <c r="O513" t="str">
        <f>IF(RIGHT($O$1,1)="#",VLOOKUP(D513,'dict-pitch'!$A$1:$C$50,2,0),VLOOKUP(D513,'dict-pitch'!$A$1:$C$50,3,0))</f>
        <v>B3</v>
      </c>
      <c r="P513" t="b">
        <f>OR(EXACT(E513,O513),EXACT(E513,VLOOKUP(D513,'dict-pitch'!$A$1:$D$50,3,0)),EXACT(E513,VLOOKUP(D513,'dict-pitch'!$A$1:$D$50,4,0)))</f>
        <v>1</v>
      </c>
    </row>
    <row r="514" spans="1:16" ht="15.75" x14ac:dyDescent="0.25">
      <c r="A514">
        <v>847</v>
      </c>
      <c r="B514" s="85">
        <v>2</v>
      </c>
      <c r="C514" s="1">
        <v>29</v>
      </c>
      <c r="D514" s="1">
        <v>60</v>
      </c>
      <c r="E514" s="1" t="s">
        <v>121</v>
      </c>
      <c r="F514" s="1">
        <v>2</v>
      </c>
      <c r="G514" s="1">
        <v>456</v>
      </c>
      <c r="H514" s="80">
        <f t="shared" si="16"/>
        <v>29.5</v>
      </c>
      <c r="I514" s="80">
        <f t="shared" si="17"/>
        <v>0.25</v>
      </c>
      <c r="J514" s="1">
        <v>4</v>
      </c>
      <c r="K514" s="1" t="str" cm="1">
        <f t="array" ref="K514">INDEX('dict-rhythm'!$A$1:$B$43,MATCH(TRUE,EXACT(J514,'dict-rhythm'!$A$1:$A$43),0),2)</f>
        <v>4</v>
      </c>
      <c r="L514" s="1" t="str">
        <f>_xlfn.IFNA(VLOOKUP(K514,'dict-rhythm'!$B$1:$C$53,2,0),K514)</f>
        <v>crotchet</v>
      </c>
      <c r="M514" s="11"/>
      <c r="N514" s="11"/>
      <c r="O514" t="str">
        <f>IF(RIGHT($O$1,1)="#",VLOOKUP(D514,'dict-pitch'!$A$1:$C$50,2,0),VLOOKUP(D514,'dict-pitch'!$A$1:$C$50,3,0))</f>
        <v>C4</v>
      </c>
      <c r="P514" t="b">
        <f>OR(EXACT(E514,O514),EXACT(E514,VLOOKUP(D514,'dict-pitch'!$A$1:$D$50,3,0)),EXACT(E514,VLOOKUP(D514,'dict-pitch'!$A$1:$D$50,4,0)))</f>
        <v>1</v>
      </c>
    </row>
    <row r="515" spans="1:16" ht="15.75" x14ac:dyDescent="0.25">
      <c r="A515">
        <v>847</v>
      </c>
      <c r="B515" s="85">
        <v>2</v>
      </c>
      <c r="C515" s="1">
        <v>29</v>
      </c>
      <c r="D515" s="1"/>
      <c r="E515" s="1" t="s">
        <v>108</v>
      </c>
      <c r="F515" s="1">
        <v>0</v>
      </c>
      <c r="G515" s="1">
        <v>460</v>
      </c>
      <c r="H515" s="80">
        <f t="shared" ref="H515:H578" si="18">1+G515/16</f>
        <v>29.75</v>
      </c>
      <c r="I515" s="80">
        <f t="shared" si="17"/>
        <v>0.125</v>
      </c>
      <c r="J515" s="1">
        <v>2</v>
      </c>
      <c r="K515" s="1" t="str" cm="1">
        <f t="array" ref="K515">INDEX('dict-rhythm'!$A$1:$B$43,MATCH(TRUE,EXACT(J515,'dict-rhythm'!$A$1:$A$43),0),2)</f>
        <v>8</v>
      </c>
      <c r="L515" s="1" t="str">
        <f>_xlfn.IFNA(VLOOKUP(K515,'dict-rhythm'!$B$1:$C$53,2,0),K515)</f>
        <v>quaver note</v>
      </c>
      <c r="M515" s="11"/>
      <c r="N515" s="11"/>
      <c r="O515" t="str">
        <f>IF(RIGHT($O$1,1)="#",VLOOKUP(D515,'dict-pitch'!$A$1:$C$50,2,0),VLOOKUP(D515,'dict-pitch'!$A$1:$C$50,3,0))</f>
        <v>r</v>
      </c>
      <c r="P515" t="b">
        <f>OR(EXACT(E515,O515),EXACT(E515,VLOOKUP(D515,'dict-pitch'!$A$1:$D$50,3,0)),EXACT(E515,VLOOKUP(D515,'dict-pitch'!$A$1:$D$50,4,0)))</f>
        <v>1</v>
      </c>
    </row>
    <row r="516" spans="1:16" ht="15.75" x14ac:dyDescent="0.25">
      <c r="A516">
        <v>847</v>
      </c>
      <c r="B516" s="85">
        <v>2</v>
      </c>
      <c r="C516" s="1">
        <v>29</v>
      </c>
      <c r="D516" s="1">
        <v>64</v>
      </c>
      <c r="E516" s="1" t="s">
        <v>127</v>
      </c>
      <c r="F516" s="1">
        <v>3</v>
      </c>
      <c r="G516" s="1">
        <v>462</v>
      </c>
      <c r="H516" s="80">
        <f t="shared" si="18"/>
        <v>29.875</v>
      </c>
      <c r="I516" s="80">
        <f t="shared" si="17"/>
        <v>0.125</v>
      </c>
      <c r="J516" s="1">
        <v>2</v>
      </c>
      <c r="K516" s="1" t="str" cm="1">
        <f t="array" ref="K516">INDEX('dict-rhythm'!$A$1:$B$43,MATCH(TRUE,EXACT(J516,'dict-rhythm'!$A$1:$A$43),0),2)</f>
        <v>8</v>
      </c>
      <c r="L516" s="1" t="str">
        <f>_xlfn.IFNA(VLOOKUP(K516,'dict-rhythm'!$B$1:$C$53,2,0),K516)</f>
        <v>quaver note</v>
      </c>
      <c r="M516" s="14"/>
      <c r="N516" s="14"/>
      <c r="O516" t="str">
        <f>IF(RIGHT($O$1,1)="#",VLOOKUP(D516,'dict-pitch'!$A$1:$C$50,2,0),VLOOKUP(D516,'dict-pitch'!$A$1:$C$50,3,0))</f>
        <v>E4</v>
      </c>
      <c r="P516" t="b">
        <f>OR(EXACT(E516,O516),EXACT(E516,VLOOKUP(D516,'dict-pitch'!$A$1:$D$50,3,0)),EXACT(E516,VLOOKUP(D516,'dict-pitch'!$A$1:$D$50,4,0)))</f>
        <v>1</v>
      </c>
    </row>
    <row r="517" spans="1:16" ht="15.75" x14ac:dyDescent="0.25">
      <c r="A517">
        <v>847</v>
      </c>
      <c r="B517" s="85">
        <v>2</v>
      </c>
      <c r="C517" s="1">
        <v>30</v>
      </c>
      <c r="D517" s="1">
        <v>65</v>
      </c>
      <c r="E517" s="1" t="s">
        <v>130</v>
      </c>
      <c r="F517" s="1">
        <v>2</v>
      </c>
      <c r="G517" s="1">
        <v>464</v>
      </c>
      <c r="H517" s="80">
        <f t="shared" si="18"/>
        <v>30</v>
      </c>
      <c r="I517" s="80">
        <f t="shared" si="17"/>
        <v>0.25</v>
      </c>
      <c r="J517" s="1">
        <v>4</v>
      </c>
      <c r="K517" s="1" t="str" cm="1">
        <f t="array" ref="K517">INDEX('dict-rhythm'!$A$1:$B$43,MATCH(TRUE,EXACT(J517,'dict-rhythm'!$A$1:$A$43),0),2)</f>
        <v>4</v>
      </c>
      <c r="L517" s="1" t="str">
        <f>_xlfn.IFNA(VLOOKUP(K517,'dict-rhythm'!$B$1:$C$53,2,0),K517)</f>
        <v>crotchet</v>
      </c>
      <c r="M517" s="13"/>
      <c r="N517" s="13"/>
      <c r="O517" t="str">
        <f>IF(RIGHT($O$1,1)="#",VLOOKUP(D517,'dict-pitch'!$A$1:$C$50,2,0),VLOOKUP(D517,'dict-pitch'!$A$1:$C$50,3,0))</f>
        <v>F4</v>
      </c>
      <c r="P517" t="b">
        <f>OR(EXACT(E517,O517),EXACT(E517,VLOOKUP(D517,'dict-pitch'!$A$1:$D$50,3,0)),EXACT(E517,VLOOKUP(D517,'dict-pitch'!$A$1:$D$50,4,0)))</f>
        <v>1</v>
      </c>
    </row>
    <row r="518" spans="1:16" ht="15.75" x14ac:dyDescent="0.25">
      <c r="A518">
        <v>847</v>
      </c>
      <c r="B518" s="85">
        <v>2</v>
      </c>
      <c r="C518" s="1">
        <v>30</v>
      </c>
      <c r="D518" s="1">
        <v>0</v>
      </c>
      <c r="E518" s="1" t="s">
        <v>108</v>
      </c>
      <c r="F518" s="1">
        <v>0</v>
      </c>
      <c r="G518" s="1">
        <v>468</v>
      </c>
      <c r="H518" s="80">
        <f t="shared" si="18"/>
        <v>30.25</v>
      </c>
      <c r="I518" s="80">
        <f t="shared" si="17"/>
        <v>0.125</v>
      </c>
      <c r="J518" s="1">
        <v>2</v>
      </c>
      <c r="K518" s="1" t="str" cm="1">
        <f t="array" ref="K518">INDEX('dict-rhythm'!$A$1:$B$43,MATCH(TRUE,EXACT(J518,'dict-rhythm'!$A$1:$A$43),0),2)</f>
        <v>8</v>
      </c>
      <c r="L518" s="1" t="str">
        <f>_xlfn.IFNA(VLOOKUP(K518,'dict-rhythm'!$B$1:$C$53,2,0),K518)</f>
        <v>quaver note</v>
      </c>
      <c r="M518" s="11"/>
      <c r="N518" s="11"/>
      <c r="O518" t="str">
        <f>IF(RIGHT($O$1,1)="#",VLOOKUP(D518,'dict-pitch'!$A$1:$C$50,2,0),VLOOKUP(D518,'dict-pitch'!$A$1:$C$50,3,0))</f>
        <v>r</v>
      </c>
      <c r="P518" t="b">
        <f>OR(EXACT(E518,O518),EXACT(E518,VLOOKUP(D518,'dict-pitch'!$A$1:$D$50,3,0)),EXACT(E518,VLOOKUP(D518,'dict-pitch'!$A$1:$D$50,4,0)))</f>
        <v>1</v>
      </c>
    </row>
    <row r="519" spans="1:16" ht="15.75" x14ac:dyDescent="0.25">
      <c r="A519">
        <v>847</v>
      </c>
      <c r="B519" s="85">
        <v>2</v>
      </c>
      <c r="C519" s="1">
        <v>30</v>
      </c>
      <c r="D519" s="1">
        <v>68</v>
      </c>
      <c r="E519" s="1" t="s">
        <v>157</v>
      </c>
      <c r="F519" s="1">
        <v>3</v>
      </c>
      <c r="G519" s="1">
        <v>470</v>
      </c>
      <c r="H519" s="80">
        <f t="shared" si="18"/>
        <v>30.375</v>
      </c>
      <c r="I519" s="80">
        <f t="shared" si="17"/>
        <v>0.125</v>
      </c>
      <c r="J519" s="1">
        <v>2</v>
      </c>
      <c r="K519" s="1" t="str" cm="1">
        <f t="array" ref="K519">INDEX('dict-rhythm'!$A$1:$B$43,MATCH(TRUE,EXACT(J519,'dict-rhythm'!$A$1:$A$43),0),2)</f>
        <v>8</v>
      </c>
      <c r="L519" s="1" t="str">
        <f>_xlfn.IFNA(VLOOKUP(K519,'dict-rhythm'!$B$1:$C$53,2,0),K519)</f>
        <v>quaver note</v>
      </c>
      <c r="M519" s="11"/>
      <c r="N519" s="11"/>
      <c r="O519" t="str">
        <f>IF(RIGHT($O$1,1)="#",VLOOKUP(D519,'dict-pitch'!$A$1:$C$50,2,0),VLOOKUP(D519,'dict-pitch'!$A$1:$C$50,3,0))</f>
        <v>G#4</v>
      </c>
      <c r="P519" t="b">
        <f>OR(EXACT(E519,O519),EXACT(E519,VLOOKUP(D519,'dict-pitch'!$A$1:$D$50,3,0)),EXACT(E519,VLOOKUP(D519,'dict-pitch'!$A$1:$D$50,4,0)))</f>
        <v>1</v>
      </c>
    </row>
    <row r="520" spans="1:16" ht="15.75" x14ac:dyDescent="0.25">
      <c r="A520">
        <v>847</v>
      </c>
      <c r="B520" s="85">
        <v>2</v>
      </c>
      <c r="C520" s="1">
        <v>30</v>
      </c>
      <c r="D520" s="1">
        <v>65</v>
      </c>
      <c r="E520" s="1" t="s">
        <v>130</v>
      </c>
      <c r="F520" s="1">
        <v>-3</v>
      </c>
      <c r="G520" s="1">
        <v>472</v>
      </c>
      <c r="H520" s="80">
        <f t="shared" si="18"/>
        <v>30.5</v>
      </c>
      <c r="I520" s="80">
        <f t="shared" si="17"/>
        <v>0.125</v>
      </c>
      <c r="J520" s="1">
        <v>2</v>
      </c>
      <c r="K520" s="1" t="str" cm="1">
        <f t="array" ref="K520">INDEX('dict-rhythm'!$A$1:$B$43,MATCH(TRUE,EXACT(J520,'dict-rhythm'!$A$1:$A$43),0),2)</f>
        <v>8</v>
      </c>
      <c r="L520" s="1" t="str">
        <f>_xlfn.IFNA(VLOOKUP(K520,'dict-rhythm'!$B$1:$C$53,2,0),K520)</f>
        <v>quaver note</v>
      </c>
      <c r="M520" s="15"/>
      <c r="N520" s="15"/>
      <c r="O520" t="str">
        <f>IF(RIGHT($O$1,1)="#",VLOOKUP(D520,'dict-pitch'!$A$1:$C$50,2,0),VLOOKUP(D520,'dict-pitch'!$A$1:$C$50,3,0))</f>
        <v>F4</v>
      </c>
      <c r="P520" t="b">
        <f>OR(EXACT(E520,O520),EXACT(E520,VLOOKUP(D520,'dict-pitch'!$A$1:$D$50,3,0)),EXACT(E520,VLOOKUP(D520,'dict-pitch'!$A$1:$D$50,4,0)))</f>
        <v>1</v>
      </c>
    </row>
    <row r="521" spans="1:16" ht="15.75" x14ac:dyDescent="0.25">
      <c r="A521">
        <v>847</v>
      </c>
      <c r="B521" s="85">
        <v>2</v>
      </c>
      <c r="C521" s="1">
        <v>30</v>
      </c>
      <c r="D521" s="1">
        <v>63</v>
      </c>
      <c r="E521" s="1" t="s">
        <v>158</v>
      </c>
      <c r="F521" s="1">
        <v>-2</v>
      </c>
      <c r="G521" s="1">
        <v>474</v>
      </c>
      <c r="H521" s="80">
        <f t="shared" si="18"/>
        <v>30.625</v>
      </c>
      <c r="I521" s="80">
        <f t="shared" si="17"/>
        <v>6.25E-2</v>
      </c>
      <c r="J521" s="1">
        <v>1</v>
      </c>
      <c r="K521" s="1" t="str" cm="1">
        <f t="array" ref="K521">INDEX('dict-rhythm'!$A$1:$B$43,MATCH(TRUE,EXACT(J521,'dict-rhythm'!$A$1:$A$43),0),2)</f>
        <v>16</v>
      </c>
      <c r="L521" s="1" t="str">
        <f>_xlfn.IFNA(VLOOKUP(K521,'dict-rhythm'!$B$1:$C$53,2,0),K521)</f>
        <v>semiquaver</v>
      </c>
      <c r="M521" s="11"/>
      <c r="N521" s="11"/>
      <c r="O521" t="str">
        <f>IF(RIGHT($O$1,1)="#",VLOOKUP(D521,'dict-pitch'!$A$1:$C$50,2,0),VLOOKUP(D521,'dict-pitch'!$A$1:$C$50,3,0))</f>
        <v>D#4</v>
      </c>
      <c r="P521" t="b">
        <f>OR(EXACT(E521,O521),EXACT(E521,VLOOKUP(D521,'dict-pitch'!$A$1:$D$50,3,0)),EXACT(E521,VLOOKUP(D521,'dict-pitch'!$A$1:$D$50,4,0)))</f>
        <v>1</v>
      </c>
    </row>
    <row r="522" spans="1:16" ht="15.75" x14ac:dyDescent="0.25">
      <c r="A522">
        <v>847</v>
      </c>
      <c r="B522" s="85">
        <v>2</v>
      </c>
      <c r="C522" s="1">
        <v>30</v>
      </c>
      <c r="D522" s="1">
        <v>62</v>
      </c>
      <c r="E522" s="1" t="s">
        <v>122</v>
      </c>
      <c r="F522" s="1">
        <v>-2</v>
      </c>
      <c r="G522" s="1">
        <v>475</v>
      </c>
      <c r="H522" s="80">
        <f t="shared" si="18"/>
        <v>30.6875</v>
      </c>
      <c r="I522" s="80">
        <f t="shared" si="17"/>
        <v>6.25E-2</v>
      </c>
      <c r="J522" s="1">
        <v>1</v>
      </c>
      <c r="K522" s="1" t="str" cm="1">
        <f t="array" ref="K522">INDEX('dict-rhythm'!$A$1:$B$43,MATCH(TRUE,EXACT(J522,'dict-rhythm'!$A$1:$A$43),0),2)</f>
        <v>16</v>
      </c>
      <c r="L522" s="1" t="str">
        <f>_xlfn.IFNA(VLOOKUP(K522,'dict-rhythm'!$B$1:$C$53,2,0),K522)</f>
        <v>semiquaver</v>
      </c>
      <c r="M522" s="11"/>
      <c r="N522" s="11"/>
      <c r="O522" t="str">
        <f>IF(RIGHT($O$1,1)="#",VLOOKUP(D522,'dict-pitch'!$A$1:$C$50,2,0),VLOOKUP(D522,'dict-pitch'!$A$1:$C$50,3,0))</f>
        <v>D4</v>
      </c>
      <c r="P522" t="b">
        <f>OR(EXACT(E522,O522),EXACT(E522,VLOOKUP(D522,'dict-pitch'!$A$1:$D$50,3,0)),EXACT(E522,VLOOKUP(D522,'dict-pitch'!$A$1:$D$50,4,0)))</f>
        <v>1</v>
      </c>
    </row>
    <row r="523" spans="1:16" ht="15.75" x14ac:dyDescent="0.25">
      <c r="A523">
        <v>847</v>
      </c>
      <c r="B523" s="85">
        <v>2</v>
      </c>
      <c r="C523" s="1">
        <v>30</v>
      </c>
      <c r="D523" s="1">
        <v>63</v>
      </c>
      <c r="E523" s="1" t="s">
        <v>158</v>
      </c>
      <c r="F523" s="1">
        <v>2</v>
      </c>
      <c r="G523" s="1">
        <v>476</v>
      </c>
      <c r="H523" s="80">
        <f t="shared" si="18"/>
        <v>30.75</v>
      </c>
      <c r="I523" s="80">
        <f t="shared" si="17"/>
        <v>0.125</v>
      </c>
      <c r="J523" s="1">
        <v>2</v>
      </c>
      <c r="K523" s="1" t="str" cm="1">
        <f t="array" ref="K523">INDEX('dict-rhythm'!$A$1:$B$43,MATCH(TRUE,EXACT(J523,'dict-rhythm'!$A$1:$A$43),0),2)</f>
        <v>8</v>
      </c>
      <c r="L523" s="1" t="str">
        <f>_xlfn.IFNA(VLOOKUP(K523,'dict-rhythm'!$B$1:$C$53,2,0),K523)</f>
        <v>quaver note</v>
      </c>
      <c r="M523" s="11"/>
      <c r="N523" s="11"/>
      <c r="O523" t="str">
        <f>IF(RIGHT($O$1,1)="#",VLOOKUP(D523,'dict-pitch'!$A$1:$C$50,2,0),VLOOKUP(D523,'dict-pitch'!$A$1:$C$50,3,0))</f>
        <v>D#4</v>
      </c>
      <c r="P523" t="b">
        <f>OR(EXACT(E523,O523),EXACT(E523,VLOOKUP(D523,'dict-pitch'!$A$1:$D$50,3,0)),EXACT(E523,VLOOKUP(D523,'dict-pitch'!$A$1:$D$50,4,0)))</f>
        <v>1</v>
      </c>
    </row>
    <row r="524" spans="1:16" ht="15.75" x14ac:dyDescent="0.25">
      <c r="A524">
        <v>847</v>
      </c>
      <c r="B524" s="85">
        <v>2</v>
      </c>
      <c r="C524" s="1">
        <v>30</v>
      </c>
      <c r="D524" s="1">
        <v>65</v>
      </c>
      <c r="E524" s="1" t="s">
        <v>130</v>
      </c>
      <c r="F524" s="1">
        <v>2</v>
      </c>
      <c r="G524" s="1">
        <v>478</v>
      </c>
      <c r="H524" s="80">
        <f t="shared" si="18"/>
        <v>30.875</v>
      </c>
      <c r="I524" s="80">
        <f t="shared" si="17"/>
        <v>0.125</v>
      </c>
      <c r="J524" s="1">
        <v>2</v>
      </c>
      <c r="K524" s="1" t="str" cm="1">
        <f t="array" ref="K524">INDEX('dict-rhythm'!$A$1:$B$43,MATCH(TRUE,EXACT(J524,'dict-rhythm'!$A$1:$A$43),0),2)</f>
        <v>8</v>
      </c>
      <c r="L524" s="1" t="str">
        <f>_xlfn.IFNA(VLOOKUP(K524,'dict-rhythm'!$B$1:$C$53,2,0),K524)</f>
        <v>quaver note</v>
      </c>
      <c r="M524" s="12"/>
      <c r="N524" s="12"/>
      <c r="O524" t="str">
        <f>IF(RIGHT($O$1,1)="#",VLOOKUP(D524,'dict-pitch'!$A$1:$C$50,2,0),VLOOKUP(D524,'dict-pitch'!$A$1:$C$50,3,0))</f>
        <v>F4</v>
      </c>
      <c r="P524" t="b">
        <f>OR(EXACT(E524,O524),EXACT(E524,VLOOKUP(D524,'dict-pitch'!$A$1:$D$50,3,0)),EXACT(E524,VLOOKUP(D524,'dict-pitch'!$A$1:$D$50,4,0)))</f>
        <v>1</v>
      </c>
    </row>
    <row r="525" spans="1:16" ht="15.75" x14ac:dyDescent="0.25">
      <c r="A525">
        <v>847</v>
      </c>
      <c r="B525" s="85">
        <v>2</v>
      </c>
      <c r="C525" s="1">
        <v>31</v>
      </c>
      <c r="D525" s="1">
        <v>62</v>
      </c>
      <c r="E525" s="1" t="s">
        <v>122</v>
      </c>
      <c r="F525" s="1">
        <v>-3</v>
      </c>
      <c r="G525" s="1">
        <v>480</v>
      </c>
      <c r="H525" s="80">
        <f t="shared" si="18"/>
        <v>31</v>
      </c>
      <c r="I525" s="80">
        <f t="shared" si="17"/>
        <v>0.125</v>
      </c>
      <c r="J525" s="1">
        <v>2</v>
      </c>
      <c r="K525" s="1" t="str" cm="1">
        <f t="array" ref="K525">INDEX('dict-rhythm'!$A$1:$B$43,MATCH(TRUE,EXACT(J525,'dict-rhythm'!$A$1:$A$43),0),2)</f>
        <v>8</v>
      </c>
      <c r="L525" s="1" t="str">
        <f>_xlfn.IFNA(VLOOKUP(K525,'dict-rhythm'!$B$1:$C$53,2,0),K525)</f>
        <v>quaver note</v>
      </c>
      <c r="M525" s="13"/>
      <c r="N525" s="13"/>
      <c r="O525" t="str">
        <f>IF(RIGHT($O$1,1)="#",VLOOKUP(D525,'dict-pitch'!$A$1:$C$50,2,0),VLOOKUP(D525,'dict-pitch'!$A$1:$C$50,3,0))</f>
        <v>D4</v>
      </c>
      <c r="P525" t="b">
        <f>OR(EXACT(E525,O525),EXACT(E525,VLOOKUP(D525,'dict-pitch'!$A$1:$D$50,3,0)),EXACT(E525,VLOOKUP(D525,'dict-pitch'!$A$1:$D$50,4,0)))</f>
        <v>1</v>
      </c>
    </row>
    <row r="526" spans="1:16" ht="15.75" x14ac:dyDescent="0.25">
      <c r="A526">
        <v>847</v>
      </c>
      <c r="B526" s="85">
        <v>2</v>
      </c>
      <c r="C526" s="1">
        <v>31</v>
      </c>
      <c r="D526" s="1">
        <v>0</v>
      </c>
      <c r="E526" s="1" t="s">
        <v>108</v>
      </c>
      <c r="F526" s="1">
        <v>0</v>
      </c>
      <c r="G526" s="1">
        <v>482</v>
      </c>
      <c r="H526" s="80">
        <f t="shared" si="18"/>
        <v>31.125</v>
      </c>
      <c r="I526" s="80">
        <f t="shared" si="17"/>
        <v>0.125</v>
      </c>
      <c r="J526" s="1">
        <v>2</v>
      </c>
      <c r="K526" s="1" t="str" cm="1">
        <f t="array" ref="K526">INDEX('dict-rhythm'!$A$1:$B$43,MATCH(TRUE,EXACT(J526,'dict-rhythm'!$A$1:$A$43),0),2)</f>
        <v>8</v>
      </c>
      <c r="L526" s="1" t="str">
        <f>_xlfn.IFNA(VLOOKUP(K526,'dict-rhythm'!$B$1:$C$53,2,0),K526)</f>
        <v>quaver note</v>
      </c>
      <c r="M526" s="11"/>
      <c r="N526" s="11"/>
      <c r="O526" t="str">
        <f>IF(RIGHT($O$1,1)="#",VLOOKUP(D526,'dict-pitch'!$A$1:$C$50,2,0),VLOOKUP(D526,'dict-pitch'!$A$1:$C$50,3,0))</f>
        <v>r</v>
      </c>
      <c r="P526" t="b">
        <f>OR(EXACT(E526,O526),EXACT(E526,VLOOKUP(D526,'dict-pitch'!$A$1:$D$50,3,0)),EXACT(E526,VLOOKUP(D526,'dict-pitch'!$A$1:$D$50,4,0)))</f>
        <v>1</v>
      </c>
    </row>
    <row r="527" spans="1:16" ht="15.75" x14ac:dyDescent="0.25">
      <c r="A527">
        <v>847</v>
      </c>
      <c r="B527" s="85">
        <v>2</v>
      </c>
      <c r="C527" s="1">
        <v>31</v>
      </c>
      <c r="D527" s="1">
        <v>59</v>
      </c>
      <c r="E527" s="1" t="s">
        <v>120</v>
      </c>
      <c r="F527" s="1">
        <v>-3</v>
      </c>
      <c r="G527" s="1">
        <v>484</v>
      </c>
      <c r="H527" s="80">
        <f t="shared" si="18"/>
        <v>31.25</v>
      </c>
      <c r="I527" s="80">
        <f t="shared" si="17"/>
        <v>0.125</v>
      </c>
      <c r="J527" s="1">
        <v>2</v>
      </c>
      <c r="K527" s="1" t="str" cm="1">
        <f t="array" ref="K527">INDEX('dict-rhythm'!$A$1:$B$43,MATCH(TRUE,EXACT(J527,'dict-rhythm'!$A$1:$A$43),0),2)</f>
        <v>8</v>
      </c>
      <c r="L527" s="1" t="str">
        <f>_xlfn.IFNA(VLOOKUP(K527,'dict-rhythm'!$B$1:$C$53,2,0),K527)</f>
        <v>quaver note</v>
      </c>
      <c r="M527" s="11"/>
      <c r="N527" s="11"/>
      <c r="O527" t="str">
        <f>IF(RIGHT($O$1,1)="#",VLOOKUP(D527,'dict-pitch'!$A$1:$C$50,2,0),VLOOKUP(D527,'dict-pitch'!$A$1:$C$50,3,0))</f>
        <v>B3</v>
      </c>
      <c r="P527" t="b">
        <f>OR(EXACT(E527,O527),EXACT(E527,VLOOKUP(D527,'dict-pitch'!$A$1:$D$50,3,0)),EXACT(E527,VLOOKUP(D527,'dict-pitch'!$A$1:$D$50,4,0)))</f>
        <v>1</v>
      </c>
    </row>
    <row r="528" spans="1:16" ht="15.75" x14ac:dyDescent="0.25">
      <c r="A528">
        <v>847</v>
      </c>
      <c r="B528" s="85">
        <v>2</v>
      </c>
      <c r="C528" s="1">
        <v>31</v>
      </c>
      <c r="D528" s="1">
        <v>0</v>
      </c>
      <c r="E528" s="1" t="s">
        <v>108</v>
      </c>
      <c r="F528" s="1">
        <v>0</v>
      </c>
      <c r="G528" s="1">
        <v>486</v>
      </c>
      <c r="H528" s="80">
        <f t="shared" si="18"/>
        <v>31.375</v>
      </c>
      <c r="I528" s="80">
        <f t="shared" si="17"/>
        <v>0.125</v>
      </c>
      <c r="J528" s="1">
        <v>2</v>
      </c>
      <c r="K528" s="1" t="str" cm="1">
        <f t="array" ref="K528">INDEX('dict-rhythm'!$A$1:$B$43,MATCH(TRUE,EXACT(J528,'dict-rhythm'!$A$1:$A$43),0),2)</f>
        <v>8</v>
      </c>
      <c r="L528" s="1" t="str">
        <f>_xlfn.IFNA(VLOOKUP(K528,'dict-rhythm'!$B$1:$C$53,2,0),K528)</f>
        <v>quaver note</v>
      </c>
      <c r="M528" s="11"/>
      <c r="N528" s="11"/>
      <c r="O528" t="str">
        <f>IF(RIGHT($O$1,1)="#",VLOOKUP(D528,'dict-pitch'!$A$1:$C$50,2,0),VLOOKUP(D528,'dict-pitch'!$A$1:$C$50,3,0))</f>
        <v>r</v>
      </c>
      <c r="P528" t="b">
        <f>OR(EXACT(E528,O528),EXACT(E528,VLOOKUP(D528,'dict-pitch'!$A$1:$D$50,3,0)),EXACT(E528,VLOOKUP(D528,'dict-pitch'!$A$1:$D$50,4,0)))</f>
        <v>1</v>
      </c>
    </row>
    <row r="529" spans="1:16" ht="15.75" x14ac:dyDescent="0.25">
      <c r="A529">
        <v>847</v>
      </c>
      <c r="B529" s="85">
        <v>2</v>
      </c>
      <c r="C529" s="1">
        <v>31</v>
      </c>
      <c r="D529" s="1">
        <v>55</v>
      </c>
      <c r="E529" s="1" t="s">
        <v>113</v>
      </c>
      <c r="F529" s="1">
        <v>-5</v>
      </c>
      <c r="G529" s="1">
        <v>488</v>
      </c>
      <c r="H529" s="80">
        <f t="shared" si="18"/>
        <v>31.5</v>
      </c>
      <c r="I529" s="80">
        <f t="shared" si="17"/>
        <v>0.5</v>
      </c>
      <c r="J529" s="1">
        <v>8</v>
      </c>
      <c r="K529" s="1" t="str" cm="1">
        <f t="array" ref="K529">INDEX('dict-rhythm'!$A$1:$B$43,MATCH(TRUE,EXACT(J529,'dict-rhythm'!$A$1:$A$43),0),2)</f>
        <v>2</v>
      </c>
      <c r="L529" s="1" t="str">
        <f>_xlfn.IFNA(VLOOKUP(K529,'dict-rhythm'!$B$1:$C$53,2,0),K529)</f>
        <v>minim</v>
      </c>
      <c r="M529" s="12"/>
      <c r="N529" s="12"/>
      <c r="O529" t="str">
        <f>IF(RIGHT($O$1,1)="#",VLOOKUP(D529,'dict-pitch'!$A$1:$C$50,2,0),VLOOKUP(D529,'dict-pitch'!$A$1:$C$50,3,0))</f>
        <v>G3</v>
      </c>
      <c r="P529" t="b">
        <f>OR(EXACT(E529,O529),EXACT(E529,VLOOKUP(D529,'dict-pitch'!$A$1:$D$50,3,0)),EXACT(E529,VLOOKUP(D529,'dict-pitch'!$A$1:$D$50,4,0)))</f>
        <v>1</v>
      </c>
    </row>
    <row r="530" spans="1:16" x14ac:dyDescent="0.25">
      <c r="A530">
        <v>847</v>
      </c>
      <c r="B530" s="85">
        <v>3</v>
      </c>
      <c r="C530" s="1">
        <v>1</v>
      </c>
      <c r="D530" s="1">
        <v>0</v>
      </c>
      <c r="E530" s="1" t="s">
        <v>108</v>
      </c>
      <c r="F530" s="1">
        <v>0</v>
      </c>
      <c r="G530" s="1">
        <v>0</v>
      </c>
      <c r="H530" s="80">
        <f t="shared" si="18"/>
        <v>1</v>
      </c>
      <c r="I530" s="80">
        <f t="shared" si="17"/>
        <v>1</v>
      </c>
      <c r="J530" s="1">
        <v>16</v>
      </c>
      <c r="K530" s="1" t="str" cm="1">
        <f t="array" ref="K530">INDEX('dict-rhythm'!$A$1:$B$43,MATCH(TRUE,EXACT(J530,'dict-rhythm'!$A$1:$A$43),0),2)</f>
        <v>1</v>
      </c>
      <c r="L530" s="1" t="str">
        <f>_xlfn.IFNA(VLOOKUP(K530,'dict-rhythm'!$B$1:$C$53,2,0),K530)</f>
        <v>semibreve</v>
      </c>
      <c r="M530" s="3"/>
      <c r="N530" s="3"/>
      <c r="O530" t="str">
        <f>IF(RIGHT($O$1,1)="#",VLOOKUP(D530,'dict-pitch'!$A$1:$C$50,2,0),VLOOKUP(D530,'dict-pitch'!$A$1:$C$50,3,0))</f>
        <v>r</v>
      </c>
      <c r="P530" t="b">
        <f>OR(EXACT(E530,O530),EXACT(E530,VLOOKUP(D530,'dict-pitch'!$A$1:$D$50,3,0)),EXACT(E530,VLOOKUP(D530,'dict-pitch'!$A$1:$D$50,4,0)))</f>
        <v>1</v>
      </c>
    </row>
    <row r="531" spans="1:16" x14ac:dyDescent="0.25">
      <c r="A531">
        <v>847</v>
      </c>
      <c r="B531" s="85">
        <v>3</v>
      </c>
      <c r="C531" s="1">
        <v>2</v>
      </c>
      <c r="D531" s="1">
        <v>0</v>
      </c>
      <c r="E531" s="1" t="s">
        <v>108</v>
      </c>
      <c r="F531" s="1">
        <v>0</v>
      </c>
      <c r="G531" s="1">
        <v>16</v>
      </c>
      <c r="H531" s="80">
        <f t="shared" si="18"/>
        <v>2</v>
      </c>
      <c r="I531" s="80">
        <f t="shared" si="17"/>
        <v>1</v>
      </c>
      <c r="J531" s="1">
        <v>16</v>
      </c>
      <c r="K531" s="1" t="str" cm="1">
        <f t="array" ref="K531">INDEX('dict-rhythm'!$A$1:$B$43,MATCH(TRUE,EXACT(J531,'dict-rhythm'!$A$1:$A$43),0),2)</f>
        <v>1</v>
      </c>
      <c r="L531" s="1" t="str">
        <f>_xlfn.IFNA(VLOOKUP(K531,'dict-rhythm'!$B$1:$C$53,2,0),K531)</f>
        <v>semibreve</v>
      </c>
      <c r="M531" s="8"/>
      <c r="N531" s="8"/>
      <c r="O531" t="str">
        <f>IF(RIGHT($O$1,1)="#",VLOOKUP(D531,'dict-pitch'!$A$1:$C$50,2,0),VLOOKUP(D531,'dict-pitch'!$A$1:$C$50,3,0))</f>
        <v>r</v>
      </c>
      <c r="P531" t="b">
        <f>OR(EXACT(E531,O531),EXACT(E531,VLOOKUP(D531,'dict-pitch'!$A$1:$D$50,3,0)),EXACT(E531,VLOOKUP(D531,'dict-pitch'!$A$1:$D$50,4,0)))</f>
        <v>1</v>
      </c>
    </row>
    <row r="532" spans="1:16" x14ac:dyDescent="0.25">
      <c r="A532">
        <v>847</v>
      </c>
      <c r="B532" s="85">
        <v>3</v>
      </c>
      <c r="C532" s="1">
        <v>3</v>
      </c>
      <c r="D532" s="1">
        <v>0</v>
      </c>
      <c r="E532" s="1" t="s">
        <v>108</v>
      </c>
      <c r="F532" s="1">
        <v>0</v>
      </c>
      <c r="G532" s="1">
        <v>32</v>
      </c>
      <c r="H532" s="80">
        <f t="shared" si="18"/>
        <v>3</v>
      </c>
      <c r="I532" s="80">
        <f t="shared" si="17"/>
        <v>0.125</v>
      </c>
      <c r="J532" s="1">
        <v>2</v>
      </c>
      <c r="K532" s="1" t="str" cm="1">
        <f t="array" ref="K532">INDEX('dict-rhythm'!$A$1:$B$43,MATCH(TRUE,EXACT(J532,'dict-rhythm'!$A$1:$A$43),0),2)</f>
        <v>8</v>
      </c>
      <c r="L532" s="1" t="str">
        <f>_xlfn.IFNA(VLOOKUP(K532,'dict-rhythm'!$B$1:$C$53,2,0),K532)</f>
        <v>quaver note</v>
      </c>
      <c r="M532" s="4"/>
      <c r="N532" s="4"/>
      <c r="O532" t="str">
        <f>IF(RIGHT($O$1,1)="#",VLOOKUP(D532,'dict-pitch'!$A$1:$C$50,2,0),VLOOKUP(D532,'dict-pitch'!$A$1:$C$50,3,0))</f>
        <v>r</v>
      </c>
      <c r="P532" t="b">
        <f>OR(EXACT(E532,O532),EXACT(E532,VLOOKUP(D532,'dict-pitch'!$A$1:$D$50,3,0)),EXACT(E532,VLOOKUP(D532,'dict-pitch'!$A$1:$D$50,4,0)))</f>
        <v>1</v>
      </c>
    </row>
    <row r="533" spans="1:16" x14ac:dyDescent="0.25">
      <c r="A533">
        <v>847</v>
      </c>
      <c r="B533" s="85">
        <v>3</v>
      </c>
      <c r="C533" s="1">
        <v>3</v>
      </c>
      <c r="D533" s="1">
        <v>79</v>
      </c>
      <c r="E533" s="1" t="s">
        <v>139</v>
      </c>
      <c r="F533" s="1">
        <v>0</v>
      </c>
      <c r="G533" s="1">
        <v>34</v>
      </c>
      <c r="H533" s="80">
        <f t="shared" si="18"/>
        <v>3.125</v>
      </c>
      <c r="I533" s="80">
        <f t="shared" si="17"/>
        <v>6.25E-2</v>
      </c>
      <c r="J533" s="1">
        <v>1</v>
      </c>
      <c r="K533" s="1" t="str" cm="1">
        <f t="array" ref="K533">INDEX('dict-rhythm'!$A$1:$B$43,MATCH(TRUE,EXACT(J533,'dict-rhythm'!$A$1:$A$43),0),2)</f>
        <v>16</v>
      </c>
      <c r="L533" s="1" t="str">
        <f>_xlfn.IFNA(VLOOKUP(K533,'dict-rhythm'!$B$1:$C$53,2,0),K533)</f>
        <v>semiquaver</v>
      </c>
      <c r="M533" s="6" t="s">
        <v>7</v>
      </c>
      <c r="N533" s="6" t="s">
        <v>7</v>
      </c>
      <c r="O533" t="str">
        <f>IF(RIGHT($O$1,1)="#",VLOOKUP(D533,'dict-pitch'!$A$1:$C$50,2,0),VLOOKUP(D533,'dict-pitch'!$A$1:$C$50,3,0))</f>
        <v>G5</v>
      </c>
      <c r="P533" t="b">
        <f>OR(EXACT(E533,O533),EXACT(E533,VLOOKUP(D533,'dict-pitch'!$A$1:$D$50,3,0)),EXACT(E533,VLOOKUP(D533,'dict-pitch'!$A$1:$D$50,4,0)))</f>
        <v>1</v>
      </c>
    </row>
    <row r="534" spans="1:16" x14ac:dyDescent="0.25">
      <c r="A534">
        <v>847</v>
      </c>
      <c r="B534" s="85">
        <v>3</v>
      </c>
      <c r="C534" s="1">
        <v>3</v>
      </c>
      <c r="D534" s="1">
        <v>78</v>
      </c>
      <c r="E534" s="1" t="s">
        <v>143</v>
      </c>
      <c r="F534" s="1">
        <v>-2</v>
      </c>
      <c r="G534" s="1">
        <v>35</v>
      </c>
      <c r="H534" s="80">
        <f t="shared" si="18"/>
        <v>3.1875</v>
      </c>
      <c r="I534" s="80">
        <f t="shared" si="17"/>
        <v>6.25E-2</v>
      </c>
      <c r="J534" s="1">
        <v>1</v>
      </c>
      <c r="K534" s="1" t="str" cm="1">
        <f t="array" ref="K534">INDEX('dict-rhythm'!$A$1:$B$43,MATCH(TRUE,EXACT(J534,'dict-rhythm'!$A$1:$A$43),0),2)</f>
        <v>16</v>
      </c>
      <c r="L534" s="1" t="str">
        <f>_xlfn.IFNA(VLOOKUP(K534,'dict-rhythm'!$B$1:$C$53,2,0),K534)</f>
        <v>semiquaver</v>
      </c>
      <c r="M534" s="6" t="s">
        <v>7</v>
      </c>
      <c r="N534" s="6" t="s">
        <v>7</v>
      </c>
      <c r="O534" t="str">
        <f>IF(RIGHT($O$1,1)="#",VLOOKUP(D534,'dict-pitch'!$A$1:$C$50,2,0),VLOOKUP(D534,'dict-pitch'!$A$1:$C$50,3,0))</f>
        <v>F#5</v>
      </c>
      <c r="P534" t="b">
        <f>OR(EXACT(E534,O534),EXACT(E534,VLOOKUP(D534,'dict-pitch'!$A$1:$D$50,3,0)),EXACT(E534,VLOOKUP(D534,'dict-pitch'!$A$1:$D$50,4,0)))</f>
        <v>1</v>
      </c>
    </row>
    <row r="535" spans="1:16" x14ac:dyDescent="0.25">
      <c r="A535">
        <v>847</v>
      </c>
      <c r="B535" s="85">
        <v>3</v>
      </c>
      <c r="C535" s="1">
        <v>3</v>
      </c>
      <c r="D535" s="1">
        <v>79</v>
      </c>
      <c r="E535" s="1" t="s">
        <v>139</v>
      </c>
      <c r="F535" s="1">
        <v>2</v>
      </c>
      <c r="G535" s="1">
        <v>36</v>
      </c>
      <c r="H535" s="80">
        <f t="shared" si="18"/>
        <v>3.25</v>
      </c>
      <c r="I535" s="80">
        <f t="shared" si="17"/>
        <v>0.125</v>
      </c>
      <c r="J535" s="1">
        <v>2</v>
      </c>
      <c r="K535" s="1" t="str" cm="1">
        <f t="array" ref="K535">INDEX('dict-rhythm'!$A$1:$B$43,MATCH(TRUE,EXACT(J535,'dict-rhythm'!$A$1:$A$43),0),2)</f>
        <v>8</v>
      </c>
      <c r="L535" s="1" t="str">
        <f>_xlfn.IFNA(VLOOKUP(K535,'dict-rhythm'!$B$1:$C$53,2,0),K535)</f>
        <v>quaver note</v>
      </c>
      <c r="M535" s="6" t="s">
        <v>7</v>
      </c>
      <c r="N535" s="6" t="s">
        <v>7</v>
      </c>
      <c r="O535" t="str">
        <f>IF(RIGHT($O$1,1)="#",VLOOKUP(D535,'dict-pitch'!$A$1:$C$50,2,0),VLOOKUP(D535,'dict-pitch'!$A$1:$C$50,3,0))</f>
        <v>G5</v>
      </c>
      <c r="P535" t="b">
        <f>OR(EXACT(E535,O535),EXACT(E535,VLOOKUP(D535,'dict-pitch'!$A$1:$D$50,3,0)),EXACT(E535,VLOOKUP(D535,'dict-pitch'!$A$1:$D$50,4,0)))</f>
        <v>1</v>
      </c>
    </row>
    <row r="536" spans="1:16" x14ac:dyDescent="0.25">
      <c r="A536">
        <v>847</v>
      </c>
      <c r="B536" s="85">
        <v>3</v>
      </c>
      <c r="C536" s="1">
        <v>3</v>
      </c>
      <c r="D536" s="1">
        <v>72</v>
      </c>
      <c r="E536" s="1" t="s">
        <v>135</v>
      </c>
      <c r="F536" s="1">
        <v>-5</v>
      </c>
      <c r="G536" s="1">
        <v>38</v>
      </c>
      <c r="H536" s="80">
        <f t="shared" si="18"/>
        <v>3.375</v>
      </c>
      <c r="I536" s="80">
        <f t="shared" si="17"/>
        <v>0.125</v>
      </c>
      <c r="J536" s="1">
        <v>2</v>
      </c>
      <c r="K536" s="1" t="str" cm="1">
        <f t="array" ref="K536">INDEX('dict-rhythm'!$A$1:$B$43,MATCH(TRUE,EXACT(J536,'dict-rhythm'!$A$1:$A$43),0),2)</f>
        <v>8</v>
      </c>
      <c r="L536" s="1" t="str">
        <f>_xlfn.IFNA(VLOOKUP(K536,'dict-rhythm'!$B$1:$C$53,2,0),K536)</f>
        <v>quaver note</v>
      </c>
      <c r="M536" s="6" t="s">
        <v>7</v>
      </c>
      <c r="N536" s="6" t="s">
        <v>7</v>
      </c>
      <c r="O536" t="str">
        <f>IF(RIGHT($O$1,1)="#",VLOOKUP(D536,'dict-pitch'!$A$1:$C$50,2,0),VLOOKUP(D536,'dict-pitch'!$A$1:$C$50,3,0))</f>
        <v>C5</v>
      </c>
      <c r="P536" t="b">
        <f>OR(EXACT(E536,O536),EXACT(E536,VLOOKUP(D536,'dict-pitch'!$A$1:$D$50,3,0)),EXACT(E536,VLOOKUP(D536,'dict-pitch'!$A$1:$D$50,4,0)))</f>
        <v>1</v>
      </c>
    </row>
    <row r="537" spans="1:16" x14ac:dyDescent="0.25">
      <c r="A537">
        <v>847</v>
      </c>
      <c r="B537" s="85">
        <v>3</v>
      </c>
      <c r="C537" s="1">
        <v>3</v>
      </c>
      <c r="D537" s="1">
        <v>75</v>
      </c>
      <c r="E537" s="1" t="s">
        <v>159</v>
      </c>
      <c r="F537" s="1">
        <v>3</v>
      </c>
      <c r="G537" s="1">
        <v>40</v>
      </c>
      <c r="H537" s="80">
        <f t="shared" si="18"/>
        <v>3.5</v>
      </c>
      <c r="I537" s="80">
        <f t="shared" si="17"/>
        <v>0.125</v>
      </c>
      <c r="J537" s="1">
        <v>2</v>
      </c>
      <c r="K537" s="1" t="str" cm="1">
        <f t="array" ref="K537">INDEX('dict-rhythm'!$A$1:$B$43,MATCH(TRUE,EXACT(J537,'dict-rhythm'!$A$1:$A$43),0),2)</f>
        <v>8</v>
      </c>
      <c r="L537" s="1" t="str">
        <f>_xlfn.IFNA(VLOOKUP(K537,'dict-rhythm'!$B$1:$C$53,2,0),K537)</f>
        <v>quaver note</v>
      </c>
      <c r="M537" s="6" t="s">
        <v>7</v>
      </c>
      <c r="N537" s="6" t="s">
        <v>7</v>
      </c>
      <c r="O537" t="str">
        <f>IF(RIGHT($O$1,1)="#",VLOOKUP(D537,'dict-pitch'!$A$1:$C$50,2,0),VLOOKUP(D537,'dict-pitch'!$A$1:$C$50,3,0))</f>
        <v>D#5</v>
      </c>
      <c r="P537" t="b">
        <f>OR(EXACT(E537,O537),EXACT(E537,VLOOKUP(D537,'dict-pitch'!$A$1:$D$50,3,0)),EXACT(E537,VLOOKUP(D537,'dict-pitch'!$A$1:$D$50,4,0)))</f>
        <v>1</v>
      </c>
    </row>
    <row r="538" spans="1:16" x14ac:dyDescent="0.25">
      <c r="A538">
        <v>847</v>
      </c>
      <c r="B538" s="85">
        <v>3</v>
      </c>
      <c r="C538" s="1">
        <v>3</v>
      </c>
      <c r="D538" s="1">
        <v>79</v>
      </c>
      <c r="E538" s="1" t="s">
        <v>139</v>
      </c>
      <c r="F538" s="1">
        <v>3</v>
      </c>
      <c r="G538" s="1">
        <v>42</v>
      </c>
      <c r="H538" s="80">
        <f t="shared" si="18"/>
        <v>3.625</v>
      </c>
      <c r="I538" s="80">
        <f t="shared" si="17"/>
        <v>6.25E-2</v>
      </c>
      <c r="J538" s="1">
        <v>1</v>
      </c>
      <c r="K538" s="1" t="str" cm="1">
        <f t="array" ref="K538">INDEX('dict-rhythm'!$A$1:$B$43,MATCH(TRUE,EXACT(J538,'dict-rhythm'!$A$1:$A$43),0),2)</f>
        <v>16</v>
      </c>
      <c r="L538" s="1" t="str">
        <f>_xlfn.IFNA(VLOOKUP(K538,'dict-rhythm'!$B$1:$C$53,2,0),K538)</f>
        <v>semiquaver</v>
      </c>
      <c r="M538" s="6" t="s">
        <v>7</v>
      </c>
      <c r="N538" s="6" t="s">
        <v>7</v>
      </c>
      <c r="O538" t="str">
        <f>IF(RIGHT($O$1,1)="#",VLOOKUP(D538,'dict-pitch'!$A$1:$C$50,2,0),VLOOKUP(D538,'dict-pitch'!$A$1:$C$50,3,0))</f>
        <v>G5</v>
      </c>
      <c r="P538" t="b">
        <f>OR(EXACT(E538,O538),EXACT(E538,VLOOKUP(D538,'dict-pitch'!$A$1:$D$50,3,0)),EXACT(E538,VLOOKUP(D538,'dict-pitch'!$A$1:$D$50,4,0)))</f>
        <v>1</v>
      </c>
    </row>
    <row r="539" spans="1:16" x14ac:dyDescent="0.25">
      <c r="A539">
        <v>847</v>
      </c>
      <c r="B539" s="85">
        <v>3</v>
      </c>
      <c r="C539" s="1">
        <v>3</v>
      </c>
      <c r="D539" s="1">
        <v>78</v>
      </c>
      <c r="E539" s="1" t="s">
        <v>143</v>
      </c>
      <c r="F539" s="1">
        <v>-2</v>
      </c>
      <c r="G539" s="1">
        <v>43</v>
      </c>
      <c r="H539" s="80">
        <f t="shared" si="18"/>
        <v>3.6875</v>
      </c>
      <c r="I539" s="80">
        <f t="shared" si="17"/>
        <v>6.25E-2</v>
      </c>
      <c r="J539" s="1">
        <v>1</v>
      </c>
      <c r="K539" s="1" t="str" cm="1">
        <f t="array" ref="K539">INDEX('dict-rhythm'!$A$1:$B$43,MATCH(TRUE,EXACT(J539,'dict-rhythm'!$A$1:$A$43),0),2)</f>
        <v>16</v>
      </c>
      <c r="L539" s="1" t="str">
        <f>_xlfn.IFNA(VLOOKUP(K539,'dict-rhythm'!$B$1:$C$53,2,0),K539)</f>
        <v>semiquaver</v>
      </c>
      <c r="M539" s="6" t="s">
        <v>7</v>
      </c>
      <c r="N539" s="6" t="s">
        <v>7</v>
      </c>
      <c r="O539" t="str">
        <f>IF(RIGHT($O$1,1)="#",VLOOKUP(D539,'dict-pitch'!$A$1:$C$50,2,0),VLOOKUP(D539,'dict-pitch'!$A$1:$C$50,3,0))</f>
        <v>F#5</v>
      </c>
      <c r="P539" t="b">
        <f>OR(EXACT(E539,O539),EXACT(E539,VLOOKUP(D539,'dict-pitch'!$A$1:$D$50,3,0)),EXACT(E539,VLOOKUP(D539,'dict-pitch'!$A$1:$D$50,4,0)))</f>
        <v>1</v>
      </c>
    </row>
    <row r="540" spans="1:16" x14ac:dyDescent="0.25">
      <c r="A540">
        <v>847</v>
      </c>
      <c r="B540" s="85">
        <v>3</v>
      </c>
      <c r="C540" s="1">
        <v>3</v>
      </c>
      <c r="D540" s="1">
        <v>79</v>
      </c>
      <c r="E540" s="1" t="s">
        <v>139</v>
      </c>
      <c r="F540" s="1">
        <v>2</v>
      </c>
      <c r="G540" s="1">
        <v>44</v>
      </c>
      <c r="H540" s="80">
        <f t="shared" si="18"/>
        <v>3.75</v>
      </c>
      <c r="I540" s="80">
        <f t="shared" si="17"/>
        <v>0.125</v>
      </c>
      <c r="J540" s="1">
        <v>2</v>
      </c>
      <c r="K540" s="1" t="str" cm="1">
        <f t="array" ref="K540">INDEX('dict-rhythm'!$A$1:$B$43,MATCH(TRUE,EXACT(J540,'dict-rhythm'!$A$1:$A$43),0),2)</f>
        <v>8</v>
      </c>
      <c r="L540" s="1" t="str">
        <f>_xlfn.IFNA(VLOOKUP(K540,'dict-rhythm'!$B$1:$C$53,2,0),K540)</f>
        <v>quaver note</v>
      </c>
      <c r="M540" s="6" t="s">
        <v>7</v>
      </c>
      <c r="N540" s="6" t="s">
        <v>7</v>
      </c>
      <c r="O540" t="str">
        <f>IF(RIGHT($O$1,1)="#",VLOOKUP(D540,'dict-pitch'!$A$1:$C$50,2,0),VLOOKUP(D540,'dict-pitch'!$A$1:$C$50,3,0))</f>
        <v>G5</v>
      </c>
      <c r="P540" t="b">
        <f>OR(EXACT(E540,O540),EXACT(E540,VLOOKUP(D540,'dict-pitch'!$A$1:$D$50,3,0)),EXACT(E540,VLOOKUP(D540,'dict-pitch'!$A$1:$D$50,4,0)))</f>
        <v>1</v>
      </c>
    </row>
    <row r="541" spans="1:16" x14ac:dyDescent="0.25">
      <c r="A541">
        <v>847</v>
      </c>
      <c r="B541" s="85">
        <v>3</v>
      </c>
      <c r="C541" s="1">
        <v>3</v>
      </c>
      <c r="D541" s="1">
        <v>81</v>
      </c>
      <c r="E541" s="1" t="s">
        <v>144</v>
      </c>
      <c r="F541" s="1">
        <v>2</v>
      </c>
      <c r="G541" s="1">
        <v>46</v>
      </c>
      <c r="H541" s="80">
        <f t="shared" si="18"/>
        <v>3.875</v>
      </c>
      <c r="I541" s="80">
        <f t="shared" si="17"/>
        <v>0.125</v>
      </c>
      <c r="J541" s="1">
        <v>2</v>
      </c>
      <c r="K541" s="1" t="str" cm="1">
        <f t="array" ref="K541">INDEX('dict-rhythm'!$A$1:$B$43,MATCH(TRUE,EXACT(J541,'dict-rhythm'!$A$1:$A$43),0),2)</f>
        <v>8</v>
      </c>
      <c r="L541" s="1" t="str">
        <f>_xlfn.IFNA(VLOOKUP(K541,'dict-rhythm'!$B$1:$C$53,2,0),K541)</f>
        <v>quaver note</v>
      </c>
      <c r="M541" s="6" t="s">
        <v>7</v>
      </c>
      <c r="N541" s="6" t="s">
        <v>7</v>
      </c>
      <c r="O541" t="str">
        <f>IF(RIGHT($O$1,1)="#",VLOOKUP(D541,'dict-pitch'!$A$1:$C$50,2,0),VLOOKUP(D541,'dict-pitch'!$A$1:$C$50,3,0))</f>
        <v>A5</v>
      </c>
      <c r="P541" t="b">
        <f>OR(EXACT(E541,O541),EXACT(E541,VLOOKUP(D541,'dict-pitch'!$A$1:$D$50,3,0)),EXACT(E541,VLOOKUP(D541,'dict-pitch'!$A$1:$D$50,4,0)))</f>
        <v>1</v>
      </c>
    </row>
    <row r="542" spans="1:16" x14ac:dyDescent="0.25">
      <c r="A542">
        <v>847</v>
      </c>
      <c r="B542" s="85">
        <v>3</v>
      </c>
      <c r="C542" s="1">
        <v>4</v>
      </c>
      <c r="D542" s="1">
        <v>74</v>
      </c>
      <c r="E542" s="1" t="s">
        <v>136</v>
      </c>
      <c r="F542" s="1">
        <v>-5</v>
      </c>
      <c r="G542" s="1">
        <v>48</v>
      </c>
      <c r="H542" s="80">
        <f t="shared" si="18"/>
        <v>4</v>
      </c>
      <c r="I542" s="80">
        <f t="shared" si="17"/>
        <v>0.125</v>
      </c>
      <c r="J542" s="1">
        <v>2</v>
      </c>
      <c r="K542" s="1" t="str" cm="1">
        <f t="array" ref="K542">INDEX('dict-rhythm'!$A$1:$B$43,MATCH(TRUE,EXACT(J542,'dict-rhythm'!$A$1:$A$43),0),2)</f>
        <v>8</v>
      </c>
      <c r="L542" s="1" t="str">
        <f>_xlfn.IFNA(VLOOKUP(K542,'dict-rhythm'!$B$1:$C$53,2,0),K542)</f>
        <v>quaver note</v>
      </c>
      <c r="M542" s="6" t="s">
        <v>7</v>
      </c>
      <c r="N542" s="6" t="s">
        <v>7</v>
      </c>
      <c r="O542" t="str">
        <f>IF(RIGHT($O$1,1)="#",VLOOKUP(D542,'dict-pitch'!$A$1:$C$50,2,0),VLOOKUP(D542,'dict-pitch'!$A$1:$C$50,3,0))</f>
        <v>D5</v>
      </c>
      <c r="P542" t="b">
        <f>OR(EXACT(E542,O542),EXACT(E542,VLOOKUP(D542,'dict-pitch'!$A$1:$D$50,3,0)),EXACT(E542,VLOOKUP(D542,'dict-pitch'!$A$1:$D$50,4,0)))</f>
        <v>1</v>
      </c>
    </row>
    <row r="543" spans="1:16" x14ac:dyDescent="0.25">
      <c r="A543">
        <v>847</v>
      </c>
      <c r="B543" s="85">
        <v>3</v>
      </c>
      <c r="C543" s="1">
        <v>4</v>
      </c>
      <c r="D543" s="1">
        <v>79</v>
      </c>
      <c r="E543" s="1" t="s">
        <v>139</v>
      </c>
      <c r="F543" s="1">
        <v>4</v>
      </c>
      <c r="G543" s="1">
        <v>50</v>
      </c>
      <c r="H543" s="80">
        <f t="shared" si="18"/>
        <v>4.125</v>
      </c>
      <c r="I543" s="80">
        <f t="shared" si="17"/>
        <v>6.25E-2</v>
      </c>
      <c r="J543" s="1">
        <v>1</v>
      </c>
      <c r="K543" s="1" t="str" cm="1">
        <f t="array" ref="K543">INDEX('dict-rhythm'!$A$1:$B$43,MATCH(TRUE,EXACT(J543,'dict-rhythm'!$A$1:$A$43),0),2)</f>
        <v>16</v>
      </c>
      <c r="L543" s="1" t="str">
        <f>_xlfn.IFNA(VLOOKUP(K543,'dict-rhythm'!$B$1:$C$53,2,0),K543)</f>
        <v>semiquaver</v>
      </c>
      <c r="M543" s="6" t="s">
        <v>7</v>
      </c>
      <c r="N543" s="6" t="s">
        <v>7</v>
      </c>
      <c r="O543" t="str">
        <f>IF(RIGHT($O$1,1)="#",VLOOKUP(D543,'dict-pitch'!$A$1:$C$50,2,0),VLOOKUP(D543,'dict-pitch'!$A$1:$C$50,3,0))</f>
        <v>G5</v>
      </c>
      <c r="P543" t="b">
        <f>OR(EXACT(E543,O543),EXACT(E543,VLOOKUP(D543,'dict-pitch'!$A$1:$D$50,3,0)),EXACT(E543,VLOOKUP(D543,'dict-pitch'!$A$1:$D$50,4,0)))</f>
        <v>1</v>
      </c>
    </row>
    <row r="544" spans="1:16" x14ac:dyDescent="0.25">
      <c r="A544">
        <v>847</v>
      </c>
      <c r="B544" s="85">
        <v>3</v>
      </c>
      <c r="C544" s="1">
        <v>4</v>
      </c>
      <c r="D544" s="1">
        <v>78</v>
      </c>
      <c r="E544" s="1" t="s">
        <v>143</v>
      </c>
      <c r="F544" s="1">
        <v>-2</v>
      </c>
      <c r="G544" s="1">
        <v>51</v>
      </c>
      <c r="H544" s="80">
        <f t="shared" si="18"/>
        <v>4.1875</v>
      </c>
      <c r="I544" s="80">
        <f t="shared" si="17"/>
        <v>6.25E-2</v>
      </c>
      <c r="J544" s="1">
        <v>1</v>
      </c>
      <c r="K544" s="1" t="str" cm="1">
        <f t="array" ref="K544">INDEX('dict-rhythm'!$A$1:$B$43,MATCH(TRUE,EXACT(J544,'dict-rhythm'!$A$1:$A$43),0),2)</f>
        <v>16</v>
      </c>
      <c r="L544" s="1" t="str">
        <f>_xlfn.IFNA(VLOOKUP(K544,'dict-rhythm'!$B$1:$C$53,2,0),K544)</f>
        <v>semiquaver</v>
      </c>
      <c r="M544" s="6" t="s">
        <v>7</v>
      </c>
      <c r="N544" s="6" t="s">
        <v>7</v>
      </c>
      <c r="O544" t="str">
        <f>IF(RIGHT($O$1,1)="#",VLOOKUP(D544,'dict-pitch'!$A$1:$C$50,2,0),VLOOKUP(D544,'dict-pitch'!$A$1:$C$50,3,0))</f>
        <v>F#5</v>
      </c>
      <c r="P544" t="b">
        <f>OR(EXACT(E544,O544),EXACT(E544,VLOOKUP(D544,'dict-pitch'!$A$1:$D$50,3,0)),EXACT(E544,VLOOKUP(D544,'dict-pitch'!$A$1:$D$50,4,0)))</f>
        <v>1</v>
      </c>
    </row>
    <row r="545" spans="1:16" x14ac:dyDescent="0.25">
      <c r="A545">
        <v>847</v>
      </c>
      <c r="B545" s="85">
        <v>3</v>
      </c>
      <c r="C545" s="1">
        <v>4</v>
      </c>
      <c r="D545" s="1">
        <v>79</v>
      </c>
      <c r="E545" s="1" t="s">
        <v>139</v>
      </c>
      <c r="F545" s="1">
        <v>2</v>
      </c>
      <c r="G545" s="1">
        <v>52</v>
      </c>
      <c r="H545" s="80">
        <f t="shared" si="18"/>
        <v>4.25</v>
      </c>
      <c r="I545" s="80">
        <f t="shared" si="17"/>
        <v>0.125</v>
      </c>
      <c r="J545" s="1">
        <v>2</v>
      </c>
      <c r="K545" s="1" t="str" cm="1">
        <f t="array" ref="K545">INDEX('dict-rhythm'!$A$1:$B$43,MATCH(TRUE,EXACT(J545,'dict-rhythm'!$A$1:$A$43),0),2)</f>
        <v>8</v>
      </c>
      <c r="L545" s="1" t="str">
        <f>_xlfn.IFNA(VLOOKUP(K545,'dict-rhythm'!$B$1:$C$53,2,0),K545)</f>
        <v>quaver note</v>
      </c>
      <c r="M545" s="6" t="s">
        <v>7</v>
      </c>
      <c r="N545" s="6" t="s">
        <v>7</v>
      </c>
      <c r="O545" t="str">
        <f>IF(RIGHT($O$1,1)="#",VLOOKUP(D545,'dict-pitch'!$A$1:$C$50,2,0),VLOOKUP(D545,'dict-pitch'!$A$1:$C$50,3,0))</f>
        <v>G5</v>
      </c>
      <c r="P545" t="b">
        <f>OR(EXACT(E545,O545),EXACT(E545,VLOOKUP(D545,'dict-pitch'!$A$1:$D$50,3,0)),EXACT(E545,VLOOKUP(D545,'dict-pitch'!$A$1:$D$50,4,0)))</f>
        <v>1</v>
      </c>
    </row>
    <row r="546" spans="1:16" x14ac:dyDescent="0.25">
      <c r="A546">
        <v>847</v>
      </c>
      <c r="B546" s="85">
        <v>3</v>
      </c>
      <c r="C546" s="1">
        <v>4</v>
      </c>
      <c r="D546" s="1">
        <v>81</v>
      </c>
      <c r="E546" s="1" t="s">
        <v>144</v>
      </c>
      <c r="F546" s="1">
        <v>2</v>
      </c>
      <c r="G546" s="1">
        <v>54</v>
      </c>
      <c r="H546" s="80">
        <f t="shared" si="18"/>
        <v>4.375</v>
      </c>
      <c r="I546" s="80">
        <f t="shared" si="17"/>
        <v>0.125</v>
      </c>
      <c r="J546" s="1">
        <v>2</v>
      </c>
      <c r="K546" s="1" t="str" cm="1">
        <f t="array" ref="K546">INDEX('dict-rhythm'!$A$1:$B$43,MATCH(TRUE,EXACT(J546,'dict-rhythm'!$A$1:$A$43),0),2)</f>
        <v>8</v>
      </c>
      <c r="L546" s="1" t="str">
        <f>_xlfn.IFNA(VLOOKUP(K546,'dict-rhythm'!$B$1:$C$53,2,0),K546)</f>
        <v>quaver note</v>
      </c>
      <c r="M546" s="6" t="s">
        <v>7</v>
      </c>
      <c r="N546" s="6" t="s">
        <v>7</v>
      </c>
      <c r="O546" t="str">
        <f>IF(RIGHT($O$1,1)="#",VLOOKUP(D546,'dict-pitch'!$A$1:$C$50,2,0),VLOOKUP(D546,'dict-pitch'!$A$1:$C$50,3,0))</f>
        <v>A5</v>
      </c>
      <c r="P546" t="b">
        <f>OR(EXACT(E546,O546),EXACT(E546,VLOOKUP(D546,'dict-pitch'!$A$1:$D$50,3,0)),EXACT(E546,VLOOKUP(D546,'dict-pitch'!$A$1:$D$50,4,0)))</f>
        <v>1</v>
      </c>
    </row>
    <row r="547" spans="1:16" x14ac:dyDescent="0.25">
      <c r="A547">
        <v>847</v>
      </c>
      <c r="B547" s="85">
        <v>3</v>
      </c>
      <c r="C547" s="1">
        <v>4</v>
      </c>
      <c r="D547" s="1">
        <v>72</v>
      </c>
      <c r="E547" s="1" t="s">
        <v>135</v>
      </c>
      <c r="F547" s="1">
        <v>-6</v>
      </c>
      <c r="G547" s="1">
        <v>56</v>
      </c>
      <c r="H547" s="80">
        <f t="shared" si="18"/>
        <v>4.5</v>
      </c>
      <c r="I547" s="80">
        <f t="shared" si="17"/>
        <v>6.25E-2</v>
      </c>
      <c r="J547" s="1">
        <v>1</v>
      </c>
      <c r="K547" s="1" t="str" cm="1">
        <f t="array" ref="K547">INDEX('dict-rhythm'!$A$1:$B$43,MATCH(TRUE,EXACT(J547,'dict-rhythm'!$A$1:$A$43),0),2)</f>
        <v>16</v>
      </c>
      <c r="L547" s="1" t="str">
        <f>_xlfn.IFNA(VLOOKUP(K547,'dict-rhythm'!$B$1:$C$53,2,0),K547)</f>
        <v>semiquaver</v>
      </c>
      <c r="M547" s="6" t="s">
        <v>7</v>
      </c>
      <c r="N547" s="6" t="s">
        <v>7</v>
      </c>
      <c r="O547" t="str">
        <f>IF(RIGHT($O$1,1)="#",VLOOKUP(D547,'dict-pitch'!$A$1:$C$50,2,0),VLOOKUP(D547,'dict-pitch'!$A$1:$C$50,3,0))</f>
        <v>C5</v>
      </c>
      <c r="P547" t="b">
        <f>OR(EXACT(E547,O547),EXACT(E547,VLOOKUP(D547,'dict-pitch'!$A$1:$D$50,3,0)),EXACT(E547,VLOOKUP(D547,'dict-pitch'!$A$1:$D$50,4,0)))</f>
        <v>1</v>
      </c>
    </row>
    <row r="548" spans="1:16" x14ac:dyDescent="0.25">
      <c r="A548">
        <v>847</v>
      </c>
      <c r="B548" s="85">
        <v>3</v>
      </c>
      <c r="C548" s="1">
        <v>4</v>
      </c>
      <c r="D548" s="1">
        <v>74</v>
      </c>
      <c r="E548" s="1" t="s">
        <v>136</v>
      </c>
      <c r="F548" s="1">
        <v>2</v>
      </c>
      <c r="G548" s="1">
        <v>57</v>
      </c>
      <c r="H548" s="80">
        <f t="shared" si="18"/>
        <v>4.5625</v>
      </c>
      <c r="I548" s="80">
        <f t="shared" si="17"/>
        <v>6.25E-2</v>
      </c>
      <c r="J548" s="1">
        <v>1</v>
      </c>
      <c r="K548" s="1" t="str" cm="1">
        <f t="array" ref="K548">INDEX('dict-rhythm'!$A$1:$B$43,MATCH(TRUE,EXACT(J548,'dict-rhythm'!$A$1:$A$43),0),2)</f>
        <v>16</v>
      </c>
      <c r="L548" s="1" t="str">
        <f>_xlfn.IFNA(VLOOKUP(K548,'dict-rhythm'!$B$1:$C$53,2,0),K548)</f>
        <v>semiquaver</v>
      </c>
      <c r="M548" s="6" t="s">
        <v>7</v>
      </c>
      <c r="N548" s="6" t="s">
        <v>7</v>
      </c>
      <c r="O548" t="str">
        <f>IF(RIGHT($O$1,1)="#",VLOOKUP(D548,'dict-pitch'!$A$1:$C$50,2,0),VLOOKUP(D548,'dict-pitch'!$A$1:$C$50,3,0))</f>
        <v>D5</v>
      </c>
      <c r="P548" t="b">
        <f>OR(EXACT(E548,O548),EXACT(E548,VLOOKUP(D548,'dict-pitch'!$A$1:$D$50,3,0)),EXACT(E548,VLOOKUP(D548,'dict-pitch'!$A$1:$D$50,4,0)))</f>
        <v>1</v>
      </c>
    </row>
    <row r="549" spans="1:16" x14ac:dyDescent="0.25">
      <c r="A549">
        <v>847</v>
      </c>
      <c r="B549" s="85">
        <v>3</v>
      </c>
      <c r="C549" s="1">
        <v>4</v>
      </c>
      <c r="D549" s="1">
        <v>75</v>
      </c>
      <c r="E549" s="1" t="s">
        <v>159</v>
      </c>
      <c r="F549" s="1">
        <v>2</v>
      </c>
      <c r="G549" s="1">
        <v>58</v>
      </c>
      <c r="H549" s="80">
        <f t="shared" si="18"/>
        <v>4.625</v>
      </c>
      <c r="I549" s="80">
        <f t="shared" si="17"/>
        <v>0.25</v>
      </c>
      <c r="J549" s="1">
        <v>4</v>
      </c>
      <c r="K549" s="1" t="str" cm="1">
        <f t="array" ref="K549">INDEX('dict-rhythm'!$A$1:$B$43,MATCH(TRUE,EXACT(J549,'dict-rhythm'!$A$1:$A$43),0),2)</f>
        <v>4</v>
      </c>
      <c r="L549" s="1" t="str">
        <f>_xlfn.IFNA(VLOOKUP(K549,'dict-rhythm'!$B$1:$C$53,2,0),K549)</f>
        <v>crotchet</v>
      </c>
      <c r="M549" s="6" t="s">
        <v>7</v>
      </c>
      <c r="N549" s="6" t="s">
        <v>7</v>
      </c>
      <c r="O549" t="str">
        <f>IF(RIGHT($O$1,1)="#",VLOOKUP(D549,'dict-pitch'!$A$1:$C$50,2,0),VLOOKUP(D549,'dict-pitch'!$A$1:$C$50,3,0))</f>
        <v>D#5</v>
      </c>
      <c r="P549" t="b">
        <f>OR(EXACT(E549,O549),EXACT(E549,VLOOKUP(D549,'dict-pitch'!$A$1:$D$50,3,0)),EXACT(E549,VLOOKUP(D549,'dict-pitch'!$A$1:$D$50,4,0)))</f>
        <v>1</v>
      </c>
    </row>
    <row r="550" spans="1:16" x14ac:dyDescent="0.25">
      <c r="A550">
        <v>847</v>
      </c>
      <c r="B550" s="85">
        <v>3</v>
      </c>
      <c r="C550" s="1">
        <v>4</v>
      </c>
      <c r="D550" s="1">
        <v>74</v>
      </c>
      <c r="E550" s="1" t="s">
        <v>136</v>
      </c>
      <c r="F550" s="1">
        <v>-2</v>
      </c>
      <c r="G550" s="1">
        <v>62</v>
      </c>
      <c r="H550" s="80">
        <f t="shared" si="18"/>
        <v>4.875</v>
      </c>
      <c r="I550" s="80">
        <f t="shared" si="17"/>
        <v>6.25E-2</v>
      </c>
      <c r="J550" s="1">
        <v>1</v>
      </c>
      <c r="K550" s="1" t="str" cm="1">
        <f t="array" ref="K550">INDEX('dict-rhythm'!$A$1:$B$43,MATCH(TRUE,EXACT(J550,'dict-rhythm'!$A$1:$A$43),0),2)</f>
        <v>16</v>
      </c>
      <c r="L550" s="1" t="str">
        <f>_xlfn.IFNA(VLOOKUP(K550,'dict-rhythm'!$B$1:$C$53,2,0),K550)</f>
        <v>semiquaver</v>
      </c>
      <c r="M550" s="6" t="s">
        <v>7</v>
      </c>
      <c r="N550" s="6" t="s">
        <v>7</v>
      </c>
      <c r="O550" t="str">
        <f>IF(RIGHT($O$1,1)="#",VLOOKUP(D550,'dict-pitch'!$A$1:$C$50,2,0),VLOOKUP(D550,'dict-pitch'!$A$1:$C$50,3,0))</f>
        <v>D5</v>
      </c>
      <c r="P550" t="b">
        <f>OR(EXACT(E550,O550),EXACT(E550,VLOOKUP(D550,'dict-pitch'!$A$1:$D$50,3,0)),EXACT(E550,VLOOKUP(D550,'dict-pitch'!$A$1:$D$50,4,0)))</f>
        <v>1</v>
      </c>
    </row>
    <row r="551" spans="1:16" x14ac:dyDescent="0.25">
      <c r="A551">
        <v>847</v>
      </c>
      <c r="B551" s="85">
        <v>3</v>
      </c>
      <c r="C551" s="1">
        <v>4</v>
      </c>
      <c r="D551" s="1">
        <v>72</v>
      </c>
      <c r="E551" s="1" t="s">
        <v>135</v>
      </c>
      <c r="F551" s="1">
        <v>-2</v>
      </c>
      <c r="G551" s="1">
        <v>63</v>
      </c>
      <c r="H551" s="80">
        <f t="shared" si="18"/>
        <v>4.9375</v>
      </c>
      <c r="I551" s="80">
        <f t="shared" si="17"/>
        <v>6.25E-2</v>
      </c>
      <c r="J551" s="1">
        <v>1</v>
      </c>
      <c r="K551" s="1" t="str" cm="1">
        <f t="array" ref="K551">INDEX('dict-rhythm'!$A$1:$B$43,MATCH(TRUE,EXACT(J551,'dict-rhythm'!$A$1:$A$43),0),2)</f>
        <v>16</v>
      </c>
      <c r="L551" s="1" t="str">
        <f>_xlfn.IFNA(VLOOKUP(K551,'dict-rhythm'!$B$1:$C$53,2,0),K551)</f>
        <v>semiquaver</v>
      </c>
      <c r="M551" s="6" t="s">
        <v>7</v>
      </c>
      <c r="N551" s="6" t="s">
        <v>7</v>
      </c>
      <c r="O551" t="str">
        <f>IF(RIGHT($O$1,1)="#",VLOOKUP(D551,'dict-pitch'!$A$1:$C$50,2,0),VLOOKUP(D551,'dict-pitch'!$A$1:$C$50,3,0))</f>
        <v>C5</v>
      </c>
      <c r="P551" t="b">
        <f>OR(EXACT(E551,O551),EXACT(E551,VLOOKUP(D551,'dict-pitch'!$A$1:$D$50,3,0)),EXACT(E551,VLOOKUP(D551,'dict-pitch'!$A$1:$D$50,4,0)))</f>
        <v>1</v>
      </c>
    </row>
    <row r="552" spans="1:16" x14ac:dyDescent="0.25">
      <c r="A552">
        <v>847</v>
      </c>
      <c r="B552" s="85">
        <v>3</v>
      </c>
      <c r="C552" s="1">
        <v>5</v>
      </c>
      <c r="D552" s="1">
        <v>70</v>
      </c>
      <c r="E552" s="1" t="s">
        <v>141</v>
      </c>
      <c r="F552" s="1">
        <v>-2</v>
      </c>
      <c r="G552" s="1">
        <v>64</v>
      </c>
      <c r="H552" s="80">
        <f t="shared" si="18"/>
        <v>5</v>
      </c>
      <c r="I552" s="80">
        <f t="shared" si="17"/>
        <v>0.125</v>
      </c>
      <c r="J552" s="1">
        <v>2</v>
      </c>
      <c r="K552" s="1" t="str" cm="1">
        <f t="array" ref="K552">INDEX('dict-rhythm'!$A$1:$B$43,MATCH(TRUE,EXACT(J552,'dict-rhythm'!$A$1:$A$43),0),2)</f>
        <v>8</v>
      </c>
      <c r="L552" s="1" t="str">
        <f>_xlfn.IFNA(VLOOKUP(K552,'dict-rhythm'!$B$1:$C$53,2,0),K552)</f>
        <v>quaver note</v>
      </c>
      <c r="M552" s="6" t="s">
        <v>7</v>
      </c>
      <c r="N552" s="6" t="s">
        <v>7</v>
      </c>
      <c r="O552" t="str">
        <f>IF(RIGHT($O$1,1)="#",VLOOKUP(D552,'dict-pitch'!$A$1:$C$50,2,0),VLOOKUP(D552,'dict-pitch'!$A$1:$C$50,3,0))</f>
        <v>A#4</v>
      </c>
      <c r="P552" t="b">
        <f>OR(EXACT(E552,O552),EXACT(E552,VLOOKUP(D552,'dict-pitch'!$A$1:$D$50,3,0)),EXACT(E552,VLOOKUP(D552,'dict-pitch'!$A$1:$D$50,4,0)))</f>
        <v>1</v>
      </c>
    </row>
    <row r="553" spans="1:16" x14ac:dyDescent="0.25">
      <c r="A553">
        <v>847</v>
      </c>
      <c r="B553" s="85">
        <v>3</v>
      </c>
      <c r="C553" s="1">
        <v>5</v>
      </c>
      <c r="D553" s="1">
        <v>75</v>
      </c>
      <c r="E553" s="1" t="s">
        <v>159</v>
      </c>
      <c r="F553" s="1">
        <v>4</v>
      </c>
      <c r="G553" s="1">
        <v>66</v>
      </c>
      <c r="H553" s="80">
        <f t="shared" si="18"/>
        <v>5.125</v>
      </c>
      <c r="I553" s="80">
        <f t="shared" si="17"/>
        <v>6.25E-2</v>
      </c>
      <c r="J553" s="1">
        <v>1</v>
      </c>
      <c r="K553" s="1" t="str" cm="1">
        <f t="array" ref="K553">INDEX('dict-rhythm'!$A$1:$B$43,MATCH(TRUE,EXACT(J553,'dict-rhythm'!$A$1:$A$43),0),2)</f>
        <v>16</v>
      </c>
      <c r="L553" s="1" t="str">
        <f>_xlfn.IFNA(VLOOKUP(K553,'dict-rhythm'!$B$1:$C$53,2,0),K553)</f>
        <v>semiquaver</v>
      </c>
      <c r="M553" s="5"/>
      <c r="N553" s="5"/>
      <c r="O553" t="str">
        <f>IF(RIGHT($O$1,1)="#",VLOOKUP(D553,'dict-pitch'!$A$1:$C$50,2,0),VLOOKUP(D553,'dict-pitch'!$A$1:$C$50,3,0))</f>
        <v>D#5</v>
      </c>
      <c r="P553" t="b">
        <f>OR(EXACT(E553,O553),EXACT(E553,VLOOKUP(D553,'dict-pitch'!$A$1:$D$50,3,0)),EXACT(E553,VLOOKUP(D553,'dict-pitch'!$A$1:$D$50,4,0)))</f>
        <v>1</v>
      </c>
    </row>
    <row r="554" spans="1:16" x14ac:dyDescent="0.25">
      <c r="A554">
        <v>847</v>
      </c>
      <c r="B554" s="85">
        <v>3</v>
      </c>
      <c r="C554" s="1">
        <v>5</v>
      </c>
      <c r="D554" s="1">
        <v>74</v>
      </c>
      <c r="E554" s="1" t="s">
        <v>136</v>
      </c>
      <c r="F554" s="1">
        <v>-2</v>
      </c>
      <c r="G554" s="1">
        <v>67</v>
      </c>
      <c r="H554" s="80">
        <f t="shared" si="18"/>
        <v>5.1875</v>
      </c>
      <c r="I554" s="80">
        <f t="shared" si="17"/>
        <v>6.25E-2</v>
      </c>
      <c r="J554" s="1">
        <v>1</v>
      </c>
      <c r="K554" s="1" t="str" cm="1">
        <f t="array" ref="K554">INDEX('dict-rhythm'!$A$1:$B$43,MATCH(TRUE,EXACT(J554,'dict-rhythm'!$A$1:$A$43),0),2)</f>
        <v>16</v>
      </c>
      <c r="L554" s="1" t="str">
        <f>_xlfn.IFNA(VLOOKUP(K554,'dict-rhythm'!$B$1:$C$53,2,0),K554)</f>
        <v>semiquaver</v>
      </c>
      <c r="M554" s="5"/>
      <c r="N554" s="5"/>
      <c r="O554" t="str">
        <f>IF(RIGHT($O$1,1)="#",VLOOKUP(D554,'dict-pitch'!$A$1:$C$50,2,0),VLOOKUP(D554,'dict-pitch'!$A$1:$C$50,3,0))</f>
        <v>D5</v>
      </c>
      <c r="P554" t="b">
        <f>OR(EXACT(E554,O554),EXACT(E554,VLOOKUP(D554,'dict-pitch'!$A$1:$D$50,3,0)),EXACT(E554,VLOOKUP(D554,'dict-pitch'!$A$1:$D$50,4,0)))</f>
        <v>1</v>
      </c>
    </row>
    <row r="555" spans="1:16" x14ac:dyDescent="0.25">
      <c r="A555">
        <v>847</v>
      </c>
      <c r="B555" s="85">
        <v>3</v>
      </c>
      <c r="C555" s="1">
        <v>5</v>
      </c>
      <c r="D555" s="1">
        <v>75</v>
      </c>
      <c r="E555" s="1" t="s">
        <v>159</v>
      </c>
      <c r="F555" s="1">
        <v>2</v>
      </c>
      <c r="G555" s="1">
        <v>68</v>
      </c>
      <c r="H555" s="80">
        <f t="shared" si="18"/>
        <v>5.25</v>
      </c>
      <c r="I555" s="80">
        <f t="shared" si="17"/>
        <v>0.125</v>
      </c>
      <c r="J555" s="1">
        <v>2</v>
      </c>
      <c r="K555" s="1" t="str" cm="1">
        <f t="array" ref="K555">INDEX('dict-rhythm'!$A$1:$B$43,MATCH(TRUE,EXACT(J555,'dict-rhythm'!$A$1:$A$43),0),2)</f>
        <v>8</v>
      </c>
      <c r="L555" s="1" t="str">
        <f>_xlfn.IFNA(VLOOKUP(K555,'dict-rhythm'!$B$1:$C$53,2,0),K555)</f>
        <v>quaver note</v>
      </c>
      <c r="M555" s="5"/>
      <c r="N555" s="5"/>
      <c r="O555" t="str">
        <f>IF(RIGHT($O$1,1)="#",VLOOKUP(D555,'dict-pitch'!$A$1:$C$50,2,0),VLOOKUP(D555,'dict-pitch'!$A$1:$C$50,3,0))</f>
        <v>D#5</v>
      </c>
      <c r="P555" t="b">
        <f>OR(EXACT(E555,O555),EXACT(E555,VLOOKUP(D555,'dict-pitch'!$A$1:$D$50,3,0)),EXACT(E555,VLOOKUP(D555,'dict-pitch'!$A$1:$D$50,4,0)))</f>
        <v>1</v>
      </c>
    </row>
    <row r="556" spans="1:16" x14ac:dyDescent="0.25">
      <c r="A556">
        <v>847</v>
      </c>
      <c r="B556" s="85">
        <v>3</v>
      </c>
      <c r="C556" s="1">
        <v>5</v>
      </c>
      <c r="D556" s="1">
        <v>67</v>
      </c>
      <c r="E556" s="1" t="s">
        <v>132</v>
      </c>
      <c r="F556" s="1">
        <v>-6</v>
      </c>
      <c r="G556" s="1">
        <v>70</v>
      </c>
      <c r="H556" s="80">
        <f t="shared" si="18"/>
        <v>5.375</v>
      </c>
      <c r="I556" s="80">
        <f t="shared" si="17"/>
        <v>0.125</v>
      </c>
      <c r="J556" s="1">
        <v>2</v>
      </c>
      <c r="K556" s="1" t="str" cm="1">
        <f t="array" ref="K556">INDEX('dict-rhythm'!$A$1:$B$43,MATCH(TRUE,EXACT(J556,'dict-rhythm'!$A$1:$A$43),0),2)</f>
        <v>8</v>
      </c>
      <c r="L556" s="1" t="str">
        <f>_xlfn.IFNA(VLOOKUP(K556,'dict-rhythm'!$B$1:$C$53,2,0),K556)</f>
        <v>quaver note</v>
      </c>
      <c r="M556" s="5"/>
      <c r="N556" s="5"/>
      <c r="O556" t="str">
        <f>IF(RIGHT($O$1,1)="#",VLOOKUP(D556,'dict-pitch'!$A$1:$C$50,2,0),VLOOKUP(D556,'dict-pitch'!$A$1:$C$50,3,0))</f>
        <v>G4</v>
      </c>
      <c r="P556" t="b">
        <f>OR(EXACT(E556,O556),EXACT(E556,VLOOKUP(D556,'dict-pitch'!$A$1:$D$50,3,0)),EXACT(E556,VLOOKUP(D556,'dict-pitch'!$A$1:$D$50,4,0)))</f>
        <v>1</v>
      </c>
    </row>
    <row r="557" spans="1:16" x14ac:dyDescent="0.25">
      <c r="A557">
        <v>847</v>
      </c>
      <c r="B557" s="85">
        <v>3</v>
      </c>
      <c r="C557" s="1">
        <v>5</v>
      </c>
      <c r="D557" s="1">
        <v>68</v>
      </c>
      <c r="E557" s="1" t="s">
        <v>157</v>
      </c>
      <c r="F557" s="1">
        <v>2</v>
      </c>
      <c r="G557" s="1">
        <v>72</v>
      </c>
      <c r="H557" s="80">
        <f t="shared" si="18"/>
        <v>5.5</v>
      </c>
      <c r="I557" s="80">
        <f t="shared" si="17"/>
        <v>0.125</v>
      </c>
      <c r="J557" s="1">
        <v>2</v>
      </c>
      <c r="K557" s="1" t="str" cm="1">
        <f t="array" ref="K557">INDEX('dict-rhythm'!$A$1:$B$43,MATCH(TRUE,EXACT(J557,'dict-rhythm'!$A$1:$A$43),0),2)</f>
        <v>8</v>
      </c>
      <c r="L557" s="1" t="str">
        <f>_xlfn.IFNA(VLOOKUP(K557,'dict-rhythm'!$B$1:$C$53,2,0),K557)</f>
        <v>quaver note</v>
      </c>
      <c r="M557" s="5"/>
      <c r="N557" s="5"/>
      <c r="O557" t="str">
        <f>IF(RIGHT($O$1,1)="#",VLOOKUP(D557,'dict-pitch'!$A$1:$C$50,2,0),VLOOKUP(D557,'dict-pitch'!$A$1:$C$50,3,0))</f>
        <v>G#4</v>
      </c>
      <c r="P557" t="b">
        <f>OR(EXACT(E557,O557),EXACT(E557,VLOOKUP(D557,'dict-pitch'!$A$1:$D$50,3,0)),EXACT(E557,VLOOKUP(D557,'dict-pitch'!$A$1:$D$50,4,0)))</f>
        <v>1</v>
      </c>
    </row>
    <row r="558" spans="1:16" x14ac:dyDescent="0.25">
      <c r="A558">
        <v>847</v>
      </c>
      <c r="B558" s="85">
        <v>3</v>
      </c>
      <c r="C558" s="1">
        <v>5</v>
      </c>
      <c r="D558" s="1">
        <v>77</v>
      </c>
      <c r="E558" s="1" t="s">
        <v>142</v>
      </c>
      <c r="F558" s="1">
        <v>6</v>
      </c>
      <c r="G558" s="1">
        <v>74</v>
      </c>
      <c r="H558" s="80">
        <f t="shared" si="18"/>
        <v>5.625</v>
      </c>
      <c r="I558" s="80">
        <f t="shared" si="17"/>
        <v>6.25E-2</v>
      </c>
      <c r="J558" s="1">
        <v>1</v>
      </c>
      <c r="K558" s="1" t="str" cm="1">
        <f t="array" ref="K558">INDEX('dict-rhythm'!$A$1:$B$43,MATCH(TRUE,EXACT(J558,'dict-rhythm'!$A$1:$A$43),0),2)</f>
        <v>16</v>
      </c>
      <c r="L558" s="1" t="str">
        <f>_xlfn.IFNA(VLOOKUP(K558,'dict-rhythm'!$B$1:$C$53,2,0),K558)</f>
        <v>semiquaver</v>
      </c>
      <c r="M558" s="5"/>
      <c r="N558" s="5"/>
      <c r="O558" t="str">
        <f>IF(RIGHT($O$1,1)="#",VLOOKUP(D558,'dict-pitch'!$A$1:$C$50,2,0),VLOOKUP(D558,'dict-pitch'!$A$1:$C$50,3,0))</f>
        <v>F5</v>
      </c>
      <c r="P558" t="b">
        <f>OR(EXACT(E558,O558),EXACT(E558,VLOOKUP(D558,'dict-pitch'!$A$1:$D$50,3,0)),EXACT(E558,VLOOKUP(D558,'dict-pitch'!$A$1:$D$50,4,0)))</f>
        <v>1</v>
      </c>
    </row>
    <row r="559" spans="1:16" x14ac:dyDescent="0.25">
      <c r="A559">
        <v>847</v>
      </c>
      <c r="B559" s="85">
        <v>3</v>
      </c>
      <c r="C559" s="1">
        <v>5</v>
      </c>
      <c r="D559" s="1">
        <v>75</v>
      </c>
      <c r="E559" s="1" t="s">
        <v>159</v>
      </c>
      <c r="F559" s="1">
        <v>-2</v>
      </c>
      <c r="G559" s="1">
        <v>75</v>
      </c>
      <c r="H559" s="80">
        <f t="shared" si="18"/>
        <v>5.6875</v>
      </c>
      <c r="I559" s="80">
        <f t="shared" si="17"/>
        <v>6.25E-2</v>
      </c>
      <c r="J559" s="1">
        <v>1</v>
      </c>
      <c r="K559" s="1" t="str" cm="1">
        <f t="array" ref="K559">INDEX('dict-rhythm'!$A$1:$B$43,MATCH(TRUE,EXACT(J559,'dict-rhythm'!$A$1:$A$43),0),2)</f>
        <v>16</v>
      </c>
      <c r="L559" s="1" t="str">
        <f>_xlfn.IFNA(VLOOKUP(K559,'dict-rhythm'!$B$1:$C$53,2,0),K559)</f>
        <v>semiquaver</v>
      </c>
      <c r="M559" s="5"/>
      <c r="N559" s="5"/>
      <c r="O559" t="str">
        <f>IF(RIGHT($O$1,1)="#",VLOOKUP(D559,'dict-pitch'!$A$1:$C$50,2,0),VLOOKUP(D559,'dict-pitch'!$A$1:$C$50,3,0))</f>
        <v>D#5</v>
      </c>
      <c r="P559" t="b">
        <f>OR(EXACT(E559,O559),EXACT(E559,VLOOKUP(D559,'dict-pitch'!$A$1:$D$50,3,0)),EXACT(E559,VLOOKUP(D559,'dict-pitch'!$A$1:$D$50,4,0)))</f>
        <v>1</v>
      </c>
    </row>
    <row r="560" spans="1:16" x14ac:dyDescent="0.25">
      <c r="A560">
        <v>847</v>
      </c>
      <c r="B560" s="85">
        <v>3</v>
      </c>
      <c r="C560" s="1">
        <v>5</v>
      </c>
      <c r="D560" s="1">
        <v>77</v>
      </c>
      <c r="E560" s="1" t="s">
        <v>142</v>
      </c>
      <c r="F560" s="1">
        <v>2</v>
      </c>
      <c r="G560" s="1">
        <v>76</v>
      </c>
      <c r="H560" s="80">
        <f t="shared" si="18"/>
        <v>5.75</v>
      </c>
      <c r="I560" s="80">
        <f t="shared" si="17"/>
        <v>0.125</v>
      </c>
      <c r="J560" s="1">
        <v>2</v>
      </c>
      <c r="K560" s="1" t="str" cm="1">
        <f t="array" ref="K560">INDEX('dict-rhythm'!$A$1:$B$43,MATCH(TRUE,EXACT(J560,'dict-rhythm'!$A$1:$A$43),0),2)</f>
        <v>8</v>
      </c>
      <c r="L560" s="1" t="str">
        <f>_xlfn.IFNA(VLOOKUP(K560,'dict-rhythm'!$B$1:$C$53,2,0),K560)</f>
        <v>quaver note</v>
      </c>
      <c r="M560" s="5"/>
      <c r="N560" s="5"/>
      <c r="O560" t="str">
        <f>IF(RIGHT($O$1,1)="#",VLOOKUP(D560,'dict-pitch'!$A$1:$C$50,2,0),VLOOKUP(D560,'dict-pitch'!$A$1:$C$50,3,0))</f>
        <v>F5</v>
      </c>
      <c r="P560" t="b">
        <f>OR(EXACT(E560,O560),EXACT(E560,VLOOKUP(D560,'dict-pitch'!$A$1:$D$50,3,0)),EXACT(E560,VLOOKUP(D560,'dict-pitch'!$A$1:$D$50,4,0)))</f>
        <v>1</v>
      </c>
    </row>
    <row r="561" spans="1:16" x14ac:dyDescent="0.25">
      <c r="A561">
        <v>847</v>
      </c>
      <c r="B561" s="85">
        <v>3</v>
      </c>
      <c r="C561" s="1">
        <v>5</v>
      </c>
      <c r="D561" s="1">
        <v>69</v>
      </c>
      <c r="E561" s="1" t="s">
        <v>133</v>
      </c>
      <c r="F561" s="1">
        <v>-6</v>
      </c>
      <c r="G561" s="1">
        <v>78</v>
      </c>
      <c r="H561" s="80">
        <f t="shared" si="18"/>
        <v>5.875</v>
      </c>
      <c r="I561" s="80">
        <f t="shared" si="17"/>
        <v>0.125</v>
      </c>
      <c r="J561" s="1">
        <v>2</v>
      </c>
      <c r="K561" s="1" t="str" cm="1">
        <f t="array" ref="K561">INDEX('dict-rhythm'!$A$1:$B$43,MATCH(TRUE,EXACT(J561,'dict-rhythm'!$A$1:$A$43),0),2)</f>
        <v>8</v>
      </c>
      <c r="L561" s="1" t="str">
        <f>_xlfn.IFNA(VLOOKUP(K561,'dict-rhythm'!$B$1:$C$53,2,0),K561)</f>
        <v>quaver note</v>
      </c>
      <c r="M561" s="16"/>
      <c r="N561" s="16"/>
      <c r="O561" t="str">
        <f>IF(RIGHT($O$1,1)="#",VLOOKUP(D561,'dict-pitch'!$A$1:$C$50,2,0),VLOOKUP(D561,'dict-pitch'!$A$1:$C$50,3,0))</f>
        <v>A4</v>
      </c>
      <c r="P561" t="b">
        <f>OR(EXACT(E561,O561),EXACT(E561,VLOOKUP(D561,'dict-pitch'!$A$1:$D$50,3,0)),EXACT(E561,VLOOKUP(D561,'dict-pitch'!$A$1:$D$50,4,0)))</f>
        <v>1</v>
      </c>
    </row>
    <row r="562" spans="1:16" x14ac:dyDescent="0.25">
      <c r="A562">
        <v>847</v>
      </c>
      <c r="B562" s="85">
        <v>3</v>
      </c>
      <c r="C562" s="1">
        <v>6</v>
      </c>
      <c r="D562" s="1">
        <v>70</v>
      </c>
      <c r="E562" s="1" t="s">
        <v>141</v>
      </c>
      <c r="F562" s="1">
        <v>2</v>
      </c>
      <c r="G562" s="1">
        <v>80</v>
      </c>
      <c r="H562" s="80">
        <f t="shared" si="18"/>
        <v>6</v>
      </c>
      <c r="I562" s="80">
        <f t="shared" si="17"/>
        <v>0.125</v>
      </c>
      <c r="J562" s="1">
        <v>2</v>
      </c>
      <c r="K562" s="1" t="str" cm="1">
        <f t="array" ref="K562">INDEX('dict-rhythm'!$A$1:$B$43,MATCH(TRUE,EXACT(J562,'dict-rhythm'!$A$1:$A$43),0),2)</f>
        <v>8</v>
      </c>
      <c r="L562" s="1" t="str">
        <f>_xlfn.IFNA(VLOOKUP(K562,'dict-rhythm'!$B$1:$C$53,2,0),K562)</f>
        <v>quaver note</v>
      </c>
      <c r="M562" s="4"/>
      <c r="N562" s="4"/>
      <c r="O562" t="str">
        <f>IF(RIGHT($O$1,1)="#",VLOOKUP(D562,'dict-pitch'!$A$1:$C$50,2,0),VLOOKUP(D562,'dict-pitch'!$A$1:$C$50,3,0))</f>
        <v>A#4</v>
      </c>
      <c r="P562" t="b">
        <f>OR(EXACT(E562,O562),EXACT(E562,VLOOKUP(D562,'dict-pitch'!$A$1:$D$50,3,0)),EXACT(E562,VLOOKUP(D562,'dict-pitch'!$A$1:$D$50,4,0)))</f>
        <v>1</v>
      </c>
    </row>
    <row r="563" spans="1:16" x14ac:dyDescent="0.25">
      <c r="A563">
        <v>847</v>
      </c>
      <c r="B563" s="85">
        <v>3</v>
      </c>
      <c r="C563" s="1">
        <v>6</v>
      </c>
      <c r="D563" s="1">
        <v>79</v>
      </c>
      <c r="E563" s="1" t="s">
        <v>139</v>
      </c>
      <c r="F563" s="1">
        <v>6</v>
      </c>
      <c r="G563" s="1">
        <v>82</v>
      </c>
      <c r="H563" s="80">
        <f t="shared" si="18"/>
        <v>6.125</v>
      </c>
      <c r="I563" s="80">
        <f t="shared" si="17"/>
        <v>6.25E-2</v>
      </c>
      <c r="J563" s="1">
        <v>1</v>
      </c>
      <c r="K563" s="1" t="str" cm="1">
        <f t="array" ref="K563">INDEX('dict-rhythm'!$A$1:$B$43,MATCH(TRUE,EXACT(J563,'dict-rhythm'!$A$1:$A$43),0),2)</f>
        <v>16</v>
      </c>
      <c r="L563" s="1" t="str">
        <f>_xlfn.IFNA(VLOOKUP(K563,'dict-rhythm'!$B$1:$C$53,2,0),K563)</f>
        <v>semiquaver</v>
      </c>
      <c r="M563" s="5"/>
      <c r="N563" s="5"/>
      <c r="O563" t="str">
        <f>IF(RIGHT($O$1,1)="#",VLOOKUP(D563,'dict-pitch'!$A$1:$C$50,2,0),VLOOKUP(D563,'dict-pitch'!$A$1:$C$50,3,0))</f>
        <v>G5</v>
      </c>
      <c r="P563" t="b">
        <f>OR(EXACT(E563,O563),EXACT(E563,VLOOKUP(D563,'dict-pitch'!$A$1:$D$50,3,0)),EXACT(E563,VLOOKUP(D563,'dict-pitch'!$A$1:$D$50,4,0)))</f>
        <v>1</v>
      </c>
    </row>
    <row r="564" spans="1:16" x14ac:dyDescent="0.25">
      <c r="A564">
        <v>847</v>
      </c>
      <c r="B564" s="85">
        <v>3</v>
      </c>
      <c r="C564" s="1">
        <v>6</v>
      </c>
      <c r="D564" s="1">
        <v>77</v>
      </c>
      <c r="E564" s="1" t="s">
        <v>142</v>
      </c>
      <c r="F564" s="1">
        <v>-2</v>
      </c>
      <c r="G564" s="1">
        <v>83</v>
      </c>
      <c r="H564" s="80">
        <f t="shared" si="18"/>
        <v>6.1875</v>
      </c>
      <c r="I564" s="80">
        <f t="shared" si="17"/>
        <v>6.25E-2</v>
      </c>
      <c r="J564" s="1">
        <v>1</v>
      </c>
      <c r="K564" s="1" t="str" cm="1">
        <f t="array" ref="K564">INDEX('dict-rhythm'!$A$1:$B$43,MATCH(TRUE,EXACT(J564,'dict-rhythm'!$A$1:$A$43),0),2)</f>
        <v>16</v>
      </c>
      <c r="L564" s="1" t="str">
        <f>_xlfn.IFNA(VLOOKUP(K564,'dict-rhythm'!$B$1:$C$53,2,0),K564)</f>
        <v>semiquaver</v>
      </c>
      <c r="M564" s="5"/>
      <c r="N564" s="5"/>
      <c r="O564" t="str">
        <f>IF(RIGHT($O$1,1)="#",VLOOKUP(D564,'dict-pitch'!$A$1:$C$50,2,0),VLOOKUP(D564,'dict-pitch'!$A$1:$C$50,3,0))</f>
        <v>F5</v>
      </c>
      <c r="P564" t="b">
        <f>OR(EXACT(E564,O564),EXACT(E564,VLOOKUP(D564,'dict-pitch'!$A$1:$D$50,3,0)),EXACT(E564,VLOOKUP(D564,'dict-pitch'!$A$1:$D$50,4,0)))</f>
        <v>1</v>
      </c>
    </row>
    <row r="565" spans="1:16" x14ac:dyDescent="0.25">
      <c r="A565">
        <v>847</v>
      </c>
      <c r="B565" s="85">
        <v>3</v>
      </c>
      <c r="C565" s="1">
        <v>6</v>
      </c>
      <c r="D565" s="1">
        <v>79</v>
      </c>
      <c r="E565" s="1" t="s">
        <v>139</v>
      </c>
      <c r="F565" s="1">
        <v>2</v>
      </c>
      <c r="G565" s="1">
        <v>84</v>
      </c>
      <c r="H565" s="80">
        <f t="shared" si="18"/>
        <v>6.25</v>
      </c>
      <c r="I565" s="80">
        <f t="shared" si="17"/>
        <v>0.125</v>
      </c>
      <c r="J565" s="1">
        <v>2</v>
      </c>
      <c r="K565" s="1" t="str" cm="1">
        <f t="array" ref="K565">INDEX('dict-rhythm'!$A$1:$B$43,MATCH(TRUE,EXACT(J565,'dict-rhythm'!$A$1:$A$43),0),2)</f>
        <v>8</v>
      </c>
      <c r="L565" s="1" t="str">
        <f>_xlfn.IFNA(VLOOKUP(K565,'dict-rhythm'!$B$1:$C$53,2,0),K565)</f>
        <v>quaver note</v>
      </c>
      <c r="M565" s="5"/>
      <c r="N565" s="5"/>
      <c r="O565" t="str">
        <f>IF(RIGHT($O$1,1)="#",VLOOKUP(D565,'dict-pitch'!$A$1:$C$50,2,0),VLOOKUP(D565,'dict-pitch'!$A$1:$C$50,3,0))</f>
        <v>G5</v>
      </c>
      <c r="P565" t="b">
        <f>OR(EXACT(E565,O565),EXACT(E565,VLOOKUP(D565,'dict-pitch'!$A$1:$D$50,3,0)),EXACT(E565,VLOOKUP(D565,'dict-pitch'!$A$1:$D$50,4,0)))</f>
        <v>1</v>
      </c>
    </row>
    <row r="566" spans="1:16" x14ac:dyDescent="0.25">
      <c r="A566">
        <v>847</v>
      </c>
      <c r="B566" s="85">
        <v>3</v>
      </c>
      <c r="C566" s="1">
        <v>6</v>
      </c>
      <c r="D566" s="1">
        <v>71</v>
      </c>
      <c r="E566" s="1" t="s">
        <v>134</v>
      </c>
      <c r="F566" s="1">
        <v>-6</v>
      </c>
      <c r="G566" s="1">
        <v>86</v>
      </c>
      <c r="H566" s="80">
        <f t="shared" si="18"/>
        <v>6.375</v>
      </c>
      <c r="I566" s="80">
        <f t="shared" si="17"/>
        <v>0.125</v>
      </c>
      <c r="J566" s="1">
        <v>2</v>
      </c>
      <c r="K566" s="1" t="str" cm="1">
        <f t="array" ref="K566">INDEX('dict-rhythm'!$A$1:$B$43,MATCH(TRUE,EXACT(J566,'dict-rhythm'!$A$1:$A$43),0),2)</f>
        <v>8</v>
      </c>
      <c r="L566" s="1" t="str">
        <f>_xlfn.IFNA(VLOOKUP(K566,'dict-rhythm'!$B$1:$C$53,2,0),K566)</f>
        <v>quaver note</v>
      </c>
      <c r="M566" s="5"/>
      <c r="N566" s="5"/>
      <c r="O566" t="str">
        <f>IF(RIGHT($O$1,1)="#",VLOOKUP(D566,'dict-pitch'!$A$1:$C$50,2,0),VLOOKUP(D566,'dict-pitch'!$A$1:$C$50,3,0))</f>
        <v>B4</v>
      </c>
      <c r="P566" t="b">
        <f>OR(EXACT(E566,O566),EXACT(E566,VLOOKUP(D566,'dict-pitch'!$A$1:$D$50,3,0)),EXACT(E566,VLOOKUP(D566,'dict-pitch'!$A$1:$D$50,4,0)))</f>
        <v>1</v>
      </c>
    </row>
    <row r="567" spans="1:16" x14ac:dyDescent="0.25">
      <c r="A567">
        <v>847</v>
      </c>
      <c r="B567" s="85">
        <v>3</v>
      </c>
      <c r="C567" s="1">
        <v>6</v>
      </c>
      <c r="D567" s="1">
        <v>72</v>
      </c>
      <c r="E567" s="1" t="s">
        <v>135</v>
      </c>
      <c r="F567" s="1">
        <v>2</v>
      </c>
      <c r="G567" s="1">
        <v>88</v>
      </c>
      <c r="H567" s="80">
        <f t="shared" si="18"/>
        <v>6.5</v>
      </c>
      <c r="I567" s="80">
        <f t="shared" si="17"/>
        <v>0.125</v>
      </c>
      <c r="J567" s="1">
        <v>2</v>
      </c>
      <c r="K567" s="1" t="str" cm="1">
        <f t="array" ref="K567">INDEX('dict-rhythm'!$A$1:$B$43,MATCH(TRUE,EXACT(J567,'dict-rhythm'!$A$1:$A$43),0),2)</f>
        <v>8</v>
      </c>
      <c r="L567" s="1" t="str">
        <f>_xlfn.IFNA(VLOOKUP(K567,'dict-rhythm'!$B$1:$C$53,2,0),K567)</f>
        <v>quaver note</v>
      </c>
      <c r="M567" s="5"/>
      <c r="N567" s="5"/>
      <c r="O567" t="str">
        <f>IF(RIGHT($O$1,1)="#",VLOOKUP(D567,'dict-pitch'!$A$1:$C$50,2,0),VLOOKUP(D567,'dict-pitch'!$A$1:$C$50,3,0))</f>
        <v>C5</v>
      </c>
      <c r="P567" t="b">
        <f>OR(EXACT(E567,O567),EXACT(E567,VLOOKUP(D567,'dict-pitch'!$A$1:$D$50,3,0)),EXACT(E567,VLOOKUP(D567,'dict-pitch'!$A$1:$D$50,4,0)))</f>
        <v>1</v>
      </c>
    </row>
    <row r="568" spans="1:16" x14ac:dyDescent="0.25">
      <c r="A568">
        <v>847</v>
      </c>
      <c r="B568" s="85">
        <v>3</v>
      </c>
      <c r="C568" s="1">
        <v>6</v>
      </c>
      <c r="D568" s="1">
        <v>74</v>
      </c>
      <c r="E568" s="1" t="s">
        <v>136</v>
      </c>
      <c r="F568" s="1">
        <v>2</v>
      </c>
      <c r="G568" s="1">
        <v>90</v>
      </c>
      <c r="H568" s="80">
        <f t="shared" si="18"/>
        <v>6.625</v>
      </c>
      <c r="I568" s="80">
        <f t="shared" si="17"/>
        <v>6.25E-2</v>
      </c>
      <c r="J568" s="1">
        <v>1</v>
      </c>
      <c r="K568" s="1" t="str" cm="1">
        <f t="array" ref="K568">INDEX('dict-rhythm'!$A$1:$B$43,MATCH(TRUE,EXACT(J568,'dict-rhythm'!$A$1:$A$43),0),2)</f>
        <v>16</v>
      </c>
      <c r="L568" s="1" t="str">
        <f>_xlfn.IFNA(VLOOKUP(K568,'dict-rhythm'!$B$1:$C$53,2,0),K568)</f>
        <v>semiquaver</v>
      </c>
      <c r="M568" s="5"/>
      <c r="N568" s="5"/>
      <c r="O568" t="str">
        <f>IF(RIGHT($O$1,1)="#",VLOOKUP(D568,'dict-pitch'!$A$1:$C$50,2,0),VLOOKUP(D568,'dict-pitch'!$A$1:$C$50,3,0))</f>
        <v>D5</v>
      </c>
      <c r="P568" t="b">
        <f>OR(EXACT(E568,O568),EXACT(E568,VLOOKUP(D568,'dict-pitch'!$A$1:$D$50,3,0)),EXACT(E568,VLOOKUP(D568,'dict-pitch'!$A$1:$D$50,4,0)))</f>
        <v>1</v>
      </c>
    </row>
    <row r="569" spans="1:16" x14ac:dyDescent="0.25">
      <c r="A569">
        <v>847</v>
      </c>
      <c r="B569" s="85">
        <v>3</v>
      </c>
      <c r="C569" s="1">
        <v>6</v>
      </c>
      <c r="D569" s="1">
        <v>75</v>
      </c>
      <c r="E569" s="1" t="s">
        <v>159</v>
      </c>
      <c r="F569" s="1">
        <v>2</v>
      </c>
      <c r="G569" s="1">
        <v>91</v>
      </c>
      <c r="H569" s="80">
        <f t="shared" si="18"/>
        <v>6.6875</v>
      </c>
      <c r="I569" s="80">
        <f t="shared" si="17"/>
        <v>6.25E-2</v>
      </c>
      <c r="J569" s="1">
        <v>1</v>
      </c>
      <c r="K569" s="1" t="str" cm="1">
        <f t="array" ref="K569">INDEX('dict-rhythm'!$A$1:$B$43,MATCH(TRUE,EXACT(J569,'dict-rhythm'!$A$1:$A$43),0),2)</f>
        <v>16</v>
      </c>
      <c r="L569" s="1" t="str">
        <f>_xlfn.IFNA(VLOOKUP(K569,'dict-rhythm'!$B$1:$C$53,2,0),K569)</f>
        <v>semiquaver</v>
      </c>
      <c r="M569" s="5"/>
      <c r="N569" s="5"/>
      <c r="O569" t="str">
        <f>IF(RIGHT($O$1,1)="#",VLOOKUP(D569,'dict-pitch'!$A$1:$C$50,2,0),VLOOKUP(D569,'dict-pitch'!$A$1:$C$50,3,0))</f>
        <v>D#5</v>
      </c>
      <c r="P569" t="b">
        <f>OR(EXACT(E569,O569),EXACT(E569,VLOOKUP(D569,'dict-pitch'!$A$1:$D$50,3,0)),EXACT(E569,VLOOKUP(D569,'dict-pitch'!$A$1:$D$50,4,0)))</f>
        <v>1</v>
      </c>
    </row>
    <row r="570" spans="1:16" x14ac:dyDescent="0.25">
      <c r="A570">
        <v>847</v>
      </c>
      <c r="B570" s="85">
        <v>3</v>
      </c>
      <c r="C570" s="1">
        <v>6</v>
      </c>
      <c r="D570" s="1">
        <v>77</v>
      </c>
      <c r="E570" s="1" t="s">
        <v>142</v>
      </c>
      <c r="F570" s="1">
        <v>2</v>
      </c>
      <c r="G570" s="1">
        <v>92</v>
      </c>
      <c r="H570" s="80">
        <f t="shared" si="18"/>
        <v>6.75</v>
      </c>
      <c r="I570" s="80">
        <f t="shared" si="17"/>
        <v>0.375</v>
      </c>
      <c r="J570" s="1">
        <v>6</v>
      </c>
      <c r="K570" s="1" t="str" cm="1">
        <f t="array" ref="K570">INDEX('dict-rhythm'!$A$1:$B$43,MATCH(TRUE,EXACT(J570,'dict-rhythm'!$A$1:$A$43),0),2)</f>
        <v>4.</v>
      </c>
      <c r="L570" s="1" t="str">
        <f>_xlfn.IFNA(VLOOKUP(K570,'dict-rhythm'!$B$1:$C$53,2,0),K570)</f>
        <v>dotted crotchet</v>
      </c>
      <c r="M570" s="9" t="s">
        <v>10</v>
      </c>
      <c r="N570" s="9" t="s">
        <v>10</v>
      </c>
      <c r="O570" t="str">
        <f>IF(RIGHT($O$1,1)="#",VLOOKUP(D570,'dict-pitch'!$A$1:$C$50,2,0),VLOOKUP(D570,'dict-pitch'!$A$1:$C$50,3,0))</f>
        <v>F5</v>
      </c>
      <c r="P570" t="b">
        <f>OR(EXACT(E570,O570),EXACT(E570,VLOOKUP(D570,'dict-pitch'!$A$1:$D$50,3,0)),EXACT(E570,VLOOKUP(D570,'dict-pitch'!$A$1:$D$50,4,0)))</f>
        <v>1</v>
      </c>
    </row>
    <row r="571" spans="1:16" x14ac:dyDescent="0.25">
      <c r="A571">
        <v>847</v>
      </c>
      <c r="B571" s="85">
        <v>3</v>
      </c>
      <c r="C571" s="1">
        <v>7</v>
      </c>
      <c r="D571" s="1">
        <v>75</v>
      </c>
      <c r="E571" s="1" t="s">
        <v>159</v>
      </c>
      <c r="F571" s="1">
        <v>-2</v>
      </c>
      <c r="G571" s="1">
        <v>98</v>
      </c>
      <c r="H571" s="80">
        <f t="shared" si="18"/>
        <v>7.125</v>
      </c>
      <c r="I571" s="80">
        <f t="shared" si="17"/>
        <v>6.25E-2</v>
      </c>
      <c r="J571" s="1">
        <v>1</v>
      </c>
      <c r="K571" s="1" t="str" cm="1">
        <f t="array" ref="K571">INDEX('dict-rhythm'!$A$1:$B$43,MATCH(TRUE,EXACT(J571,'dict-rhythm'!$A$1:$A$43),0),2)</f>
        <v>16</v>
      </c>
      <c r="L571" s="1" t="str">
        <f>_xlfn.IFNA(VLOOKUP(K571,'dict-rhythm'!$B$1:$C$53,2,0),K571)</f>
        <v>semiquaver</v>
      </c>
      <c r="M571" s="9" t="s">
        <v>10</v>
      </c>
      <c r="N571" s="9" t="s">
        <v>10</v>
      </c>
      <c r="O571" t="str">
        <f>IF(RIGHT($O$1,1)="#",VLOOKUP(D571,'dict-pitch'!$A$1:$C$50,2,0),VLOOKUP(D571,'dict-pitch'!$A$1:$C$50,3,0))</f>
        <v>D#5</v>
      </c>
      <c r="P571" t="b">
        <f>OR(EXACT(E571,O571),EXACT(E571,VLOOKUP(D571,'dict-pitch'!$A$1:$D$50,3,0)),EXACT(E571,VLOOKUP(D571,'dict-pitch'!$A$1:$D$50,4,0)))</f>
        <v>1</v>
      </c>
    </row>
    <row r="572" spans="1:16" x14ac:dyDescent="0.25">
      <c r="A572">
        <v>847</v>
      </c>
      <c r="B572" s="85">
        <v>3</v>
      </c>
      <c r="C572" s="1">
        <v>7</v>
      </c>
      <c r="D572" s="1">
        <v>74</v>
      </c>
      <c r="E572" s="1" t="s">
        <v>136</v>
      </c>
      <c r="F572" s="1">
        <v>-2</v>
      </c>
      <c r="G572" s="1">
        <v>99</v>
      </c>
      <c r="H572" s="80">
        <f t="shared" si="18"/>
        <v>7.1875</v>
      </c>
      <c r="I572" s="80">
        <f t="shared" si="17"/>
        <v>6.25E-2</v>
      </c>
      <c r="J572" s="1">
        <v>1</v>
      </c>
      <c r="K572" s="1" t="str" cm="1">
        <f t="array" ref="K572">INDEX('dict-rhythm'!$A$1:$B$43,MATCH(TRUE,EXACT(J572,'dict-rhythm'!$A$1:$A$43),0),2)</f>
        <v>16</v>
      </c>
      <c r="L572" s="1" t="str">
        <f>_xlfn.IFNA(VLOOKUP(K572,'dict-rhythm'!$B$1:$C$53,2,0),K572)</f>
        <v>semiquaver</v>
      </c>
      <c r="M572" s="9" t="s">
        <v>10</v>
      </c>
      <c r="N572" s="9" t="s">
        <v>10</v>
      </c>
      <c r="O572" t="str">
        <f>IF(RIGHT($O$1,1)="#",VLOOKUP(D572,'dict-pitch'!$A$1:$C$50,2,0),VLOOKUP(D572,'dict-pitch'!$A$1:$C$50,3,0))</f>
        <v>D5</v>
      </c>
      <c r="P572" t="b">
        <f>OR(EXACT(E572,O572),EXACT(E572,VLOOKUP(D572,'dict-pitch'!$A$1:$D$50,3,0)),EXACT(E572,VLOOKUP(D572,'dict-pitch'!$A$1:$D$50,4,0)))</f>
        <v>1</v>
      </c>
    </row>
    <row r="573" spans="1:16" x14ac:dyDescent="0.25">
      <c r="A573">
        <v>847</v>
      </c>
      <c r="B573" s="85">
        <v>3</v>
      </c>
      <c r="C573" s="1">
        <v>7</v>
      </c>
      <c r="D573" s="1">
        <v>72</v>
      </c>
      <c r="E573" s="1" t="s">
        <v>135</v>
      </c>
      <c r="F573" s="1">
        <v>-2</v>
      </c>
      <c r="G573" s="1">
        <v>100</v>
      </c>
      <c r="H573" s="80">
        <f t="shared" si="18"/>
        <v>7.25</v>
      </c>
      <c r="I573" s="80">
        <f t="shared" si="17"/>
        <v>6.25E-2</v>
      </c>
      <c r="J573" s="1">
        <v>1</v>
      </c>
      <c r="K573" s="1" t="str" cm="1">
        <f t="array" ref="K573">INDEX('dict-rhythm'!$A$1:$B$43,MATCH(TRUE,EXACT(J573,'dict-rhythm'!$A$1:$A$43),0),2)</f>
        <v>16</v>
      </c>
      <c r="L573" s="1" t="str">
        <f>_xlfn.IFNA(VLOOKUP(K573,'dict-rhythm'!$B$1:$C$53,2,0),K573)</f>
        <v>semiquaver</v>
      </c>
      <c r="M573" s="9" t="s">
        <v>10</v>
      </c>
      <c r="N573" s="9" t="s">
        <v>10</v>
      </c>
      <c r="O573" t="str">
        <f>IF(RIGHT($O$1,1)="#",VLOOKUP(D573,'dict-pitch'!$A$1:$C$50,2,0),VLOOKUP(D573,'dict-pitch'!$A$1:$C$50,3,0))</f>
        <v>C5</v>
      </c>
      <c r="P573" t="b">
        <f>OR(EXACT(E573,O573),EXACT(E573,VLOOKUP(D573,'dict-pitch'!$A$1:$D$50,3,0)),EXACT(E573,VLOOKUP(D573,'dict-pitch'!$A$1:$D$50,4,0)))</f>
        <v>1</v>
      </c>
    </row>
    <row r="574" spans="1:16" x14ac:dyDescent="0.25">
      <c r="A574">
        <v>847</v>
      </c>
      <c r="B574" s="85">
        <v>3</v>
      </c>
      <c r="C574" s="1">
        <v>7</v>
      </c>
      <c r="D574" s="1">
        <v>70</v>
      </c>
      <c r="E574" s="1" t="s">
        <v>141</v>
      </c>
      <c r="F574" s="1">
        <v>-2</v>
      </c>
      <c r="G574" s="1">
        <v>101</v>
      </c>
      <c r="H574" s="80">
        <f t="shared" si="18"/>
        <v>7.3125</v>
      </c>
      <c r="I574" s="80">
        <f t="shared" si="17"/>
        <v>6.25E-2</v>
      </c>
      <c r="J574" s="1">
        <v>1</v>
      </c>
      <c r="K574" s="1" t="str" cm="1">
        <f t="array" ref="K574">INDEX('dict-rhythm'!$A$1:$B$43,MATCH(TRUE,EXACT(J574,'dict-rhythm'!$A$1:$A$43),0),2)</f>
        <v>16</v>
      </c>
      <c r="L574" s="1" t="str">
        <f>_xlfn.IFNA(VLOOKUP(K574,'dict-rhythm'!$B$1:$C$53,2,0),K574)</f>
        <v>semiquaver</v>
      </c>
      <c r="M574" s="9" t="s">
        <v>10</v>
      </c>
      <c r="N574" s="9" t="s">
        <v>10</v>
      </c>
      <c r="O574" t="str">
        <f>IF(RIGHT($O$1,1)="#",VLOOKUP(D574,'dict-pitch'!$A$1:$C$50,2,0),VLOOKUP(D574,'dict-pitch'!$A$1:$C$50,3,0))</f>
        <v>A#4</v>
      </c>
      <c r="P574" t="b">
        <f>OR(EXACT(E574,O574),EXACT(E574,VLOOKUP(D574,'dict-pitch'!$A$1:$D$50,3,0)),EXACT(E574,VLOOKUP(D574,'dict-pitch'!$A$1:$D$50,4,0)))</f>
        <v>1</v>
      </c>
    </row>
    <row r="575" spans="1:16" x14ac:dyDescent="0.25">
      <c r="A575">
        <v>847</v>
      </c>
      <c r="B575" s="85">
        <v>3</v>
      </c>
      <c r="C575" s="1">
        <v>7</v>
      </c>
      <c r="D575" s="1">
        <v>68</v>
      </c>
      <c r="E575" s="1" t="s">
        <v>157</v>
      </c>
      <c r="F575" s="1">
        <v>-2</v>
      </c>
      <c r="G575" s="1">
        <v>102</v>
      </c>
      <c r="H575" s="80">
        <f t="shared" si="18"/>
        <v>7.375</v>
      </c>
      <c r="I575" s="80">
        <f t="shared" si="17"/>
        <v>6.25E-2</v>
      </c>
      <c r="J575" s="1">
        <v>1</v>
      </c>
      <c r="K575" s="1" t="str" cm="1">
        <f t="array" ref="K575">INDEX('dict-rhythm'!$A$1:$B$43,MATCH(TRUE,EXACT(J575,'dict-rhythm'!$A$1:$A$43),0),2)</f>
        <v>16</v>
      </c>
      <c r="L575" s="1" t="str">
        <f>_xlfn.IFNA(VLOOKUP(K575,'dict-rhythm'!$B$1:$C$53,2,0),K575)</f>
        <v>semiquaver</v>
      </c>
      <c r="M575" s="9" t="s">
        <v>10</v>
      </c>
      <c r="N575" s="9" t="s">
        <v>10</v>
      </c>
      <c r="O575" t="str">
        <f>IF(RIGHT($O$1,1)="#",VLOOKUP(D575,'dict-pitch'!$A$1:$C$50,2,0),VLOOKUP(D575,'dict-pitch'!$A$1:$C$50,3,0))</f>
        <v>G#4</v>
      </c>
      <c r="P575" t="b">
        <f>OR(EXACT(E575,O575),EXACT(E575,VLOOKUP(D575,'dict-pitch'!$A$1:$D$50,3,0)),EXACT(E575,VLOOKUP(D575,'dict-pitch'!$A$1:$D$50,4,0)))</f>
        <v>1</v>
      </c>
    </row>
    <row r="576" spans="1:16" x14ac:dyDescent="0.25">
      <c r="A576">
        <v>847</v>
      </c>
      <c r="B576" s="85">
        <v>3</v>
      </c>
      <c r="C576" s="1">
        <v>7</v>
      </c>
      <c r="D576" s="1">
        <v>67</v>
      </c>
      <c r="E576" s="1" t="s">
        <v>132</v>
      </c>
      <c r="F576" s="1">
        <v>-2</v>
      </c>
      <c r="G576" s="1">
        <v>103</v>
      </c>
      <c r="H576" s="80">
        <f t="shared" si="18"/>
        <v>7.4375</v>
      </c>
      <c r="I576" s="80">
        <f t="shared" ref="I576:I639" si="19">J576/16</f>
        <v>6.25E-2</v>
      </c>
      <c r="J576" s="1">
        <v>1</v>
      </c>
      <c r="K576" s="1" t="str" cm="1">
        <f t="array" ref="K576">INDEX('dict-rhythm'!$A$1:$B$43,MATCH(TRUE,EXACT(J576,'dict-rhythm'!$A$1:$A$43),0),2)</f>
        <v>16</v>
      </c>
      <c r="L576" s="1" t="str">
        <f>_xlfn.IFNA(VLOOKUP(K576,'dict-rhythm'!$B$1:$C$53,2,0),K576)</f>
        <v>semiquaver</v>
      </c>
      <c r="M576" s="9" t="s">
        <v>10</v>
      </c>
      <c r="N576" s="9" t="s">
        <v>10</v>
      </c>
      <c r="O576" t="str">
        <f>IF(RIGHT($O$1,1)="#",VLOOKUP(D576,'dict-pitch'!$A$1:$C$50,2,0),VLOOKUP(D576,'dict-pitch'!$A$1:$C$50,3,0))</f>
        <v>G4</v>
      </c>
      <c r="P576" t="b">
        <f>OR(EXACT(E576,O576),EXACT(E576,VLOOKUP(D576,'dict-pitch'!$A$1:$D$50,3,0)),EXACT(E576,VLOOKUP(D576,'dict-pitch'!$A$1:$D$50,4,0)))</f>
        <v>1</v>
      </c>
    </row>
    <row r="577" spans="1:16" x14ac:dyDescent="0.25">
      <c r="A577">
        <v>847</v>
      </c>
      <c r="B577" s="85">
        <v>3</v>
      </c>
      <c r="C577" s="1">
        <v>7</v>
      </c>
      <c r="D577" s="1">
        <v>65</v>
      </c>
      <c r="E577" s="1" t="s">
        <v>130</v>
      </c>
      <c r="F577" s="1">
        <v>-2</v>
      </c>
      <c r="G577" s="1">
        <v>104</v>
      </c>
      <c r="H577" s="80">
        <f t="shared" si="18"/>
        <v>7.5</v>
      </c>
      <c r="I577" s="80">
        <f t="shared" si="19"/>
        <v>0.125</v>
      </c>
      <c r="J577" s="1">
        <v>2</v>
      </c>
      <c r="K577" s="1" t="str" cm="1">
        <f t="array" ref="K577">INDEX('dict-rhythm'!$A$1:$B$43,MATCH(TRUE,EXACT(J577,'dict-rhythm'!$A$1:$A$43),0),2)</f>
        <v>8</v>
      </c>
      <c r="L577" s="1" t="str">
        <f>_xlfn.IFNA(VLOOKUP(K577,'dict-rhythm'!$B$1:$C$53,2,0),K577)</f>
        <v>quaver note</v>
      </c>
      <c r="M577" s="9" t="s">
        <v>10</v>
      </c>
      <c r="N577" s="9" t="s">
        <v>10</v>
      </c>
      <c r="O577" t="str">
        <f>IF(RIGHT($O$1,1)="#",VLOOKUP(D577,'dict-pitch'!$A$1:$C$50,2,0),VLOOKUP(D577,'dict-pitch'!$A$1:$C$50,3,0))</f>
        <v>F4</v>
      </c>
      <c r="P577" t="b">
        <f>OR(EXACT(E577,O577),EXACT(E577,VLOOKUP(D577,'dict-pitch'!$A$1:$D$50,3,0)),EXACT(E577,VLOOKUP(D577,'dict-pitch'!$A$1:$D$50,4,0)))</f>
        <v>1</v>
      </c>
    </row>
    <row r="578" spans="1:16" x14ac:dyDescent="0.25">
      <c r="A578">
        <v>847</v>
      </c>
      <c r="B578" s="85">
        <v>3</v>
      </c>
      <c r="C578" s="1">
        <v>7</v>
      </c>
      <c r="D578" s="1">
        <v>80</v>
      </c>
      <c r="E578" s="1" t="s">
        <v>189</v>
      </c>
      <c r="F578" s="1">
        <v>10</v>
      </c>
      <c r="G578" s="1">
        <v>106</v>
      </c>
      <c r="H578" s="80">
        <f t="shared" si="18"/>
        <v>7.625</v>
      </c>
      <c r="I578" s="80">
        <f t="shared" si="19"/>
        <v>0.125</v>
      </c>
      <c r="J578" s="1">
        <v>2</v>
      </c>
      <c r="K578" s="1" t="str" cm="1">
        <f t="array" ref="K578">INDEX('dict-rhythm'!$A$1:$B$43,MATCH(TRUE,EXACT(J578,'dict-rhythm'!$A$1:$A$43),0),2)</f>
        <v>8</v>
      </c>
      <c r="L578" s="1" t="str">
        <f>_xlfn.IFNA(VLOOKUP(K578,'dict-rhythm'!$B$1:$C$53,2,0),K578)</f>
        <v>quaver note</v>
      </c>
      <c r="M578" s="9" t="s">
        <v>10</v>
      </c>
      <c r="N578" s="9" t="s">
        <v>10</v>
      </c>
      <c r="O578" t="str">
        <f>IF(RIGHT($O$1,1)="#",VLOOKUP(D578,'dict-pitch'!$A$1:$C$50,2,0),VLOOKUP(D578,'dict-pitch'!$A$1:$C$50,3,0))</f>
        <v>G#5</v>
      </c>
      <c r="P578" t="b">
        <f>OR(EXACT(E578,O578),EXACT(E578,VLOOKUP(D578,'dict-pitch'!$A$1:$D$50,3,0)),EXACT(E578,VLOOKUP(D578,'dict-pitch'!$A$1:$D$50,4,0)))</f>
        <v>1</v>
      </c>
    </row>
    <row r="579" spans="1:16" x14ac:dyDescent="0.25">
      <c r="A579">
        <v>847</v>
      </c>
      <c r="B579" s="85">
        <v>3</v>
      </c>
      <c r="C579" s="1">
        <v>7</v>
      </c>
      <c r="D579" s="1">
        <v>79</v>
      </c>
      <c r="E579" s="1" t="s">
        <v>139</v>
      </c>
      <c r="F579" s="1">
        <v>-2</v>
      </c>
      <c r="G579" s="1">
        <v>108</v>
      </c>
      <c r="H579" s="80">
        <f t="shared" ref="H579:H642" si="20">1+G579/16</f>
        <v>7.75</v>
      </c>
      <c r="I579" s="80">
        <f t="shared" si="19"/>
        <v>0.125</v>
      </c>
      <c r="J579" s="1">
        <v>2</v>
      </c>
      <c r="K579" s="1" t="str" cm="1">
        <f t="array" ref="K579">INDEX('dict-rhythm'!$A$1:$B$43,MATCH(TRUE,EXACT(J579,'dict-rhythm'!$A$1:$A$43),0),2)</f>
        <v>8</v>
      </c>
      <c r="L579" s="1" t="str">
        <f>_xlfn.IFNA(VLOOKUP(K579,'dict-rhythm'!$B$1:$C$53,2,0),K579)</f>
        <v>quaver note</v>
      </c>
      <c r="M579" s="9" t="s">
        <v>10</v>
      </c>
      <c r="N579" s="9" t="s">
        <v>10</v>
      </c>
      <c r="O579" t="str">
        <f>IF(RIGHT($O$1,1)="#",VLOOKUP(D579,'dict-pitch'!$A$1:$C$50,2,0),VLOOKUP(D579,'dict-pitch'!$A$1:$C$50,3,0))</f>
        <v>G5</v>
      </c>
      <c r="P579" t="b">
        <f>OR(EXACT(E579,O579),EXACT(E579,VLOOKUP(D579,'dict-pitch'!$A$1:$D$50,3,0)),EXACT(E579,VLOOKUP(D579,'dict-pitch'!$A$1:$D$50,4,0)))</f>
        <v>1</v>
      </c>
    </row>
    <row r="580" spans="1:16" x14ac:dyDescent="0.25">
      <c r="A580">
        <v>847</v>
      </c>
      <c r="B580" s="85">
        <v>3</v>
      </c>
      <c r="C580" s="1">
        <v>7</v>
      </c>
      <c r="D580" s="1">
        <v>77</v>
      </c>
      <c r="E580" s="1" t="s">
        <v>142</v>
      </c>
      <c r="F580" s="1">
        <v>-2</v>
      </c>
      <c r="G580" s="1">
        <v>110</v>
      </c>
      <c r="H580" s="80">
        <f t="shared" si="20"/>
        <v>7.875</v>
      </c>
      <c r="I580" s="80">
        <f t="shared" si="19"/>
        <v>0.125</v>
      </c>
      <c r="J580" s="1">
        <v>2</v>
      </c>
      <c r="K580" s="1" t="str" cm="1">
        <f t="array" ref="K580">INDEX('dict-rhythm'!$A$1:$B$43,MATCH(TRUE,EXACT(J580,'dict-rhythm'!$A$1:$A$43),0),2)</f>
        <v>8</v>
      </c>
      <c r="L580" s="1" t="str">
        <f>_xlfn.IFNA(VLOOKUP(K580,'dict-rhythm'!$B$1:$C$53,2,0),K580)</f>
        <v>quaver note</v>
      </c>
      <c r="M580" s="9" t="s">
        <v>10</v>
      </c>
      <c r="N580" s="9" t="s">
        <v>10</v>
      </c>
      <c r="O580" t="str">
        <f>IF(RIGHT($O$1,1)="#",VLOOKUP(D580,'dict-pitch'!$A$1:$C$50,2,0),VLOOKUP(D580,'dict-pitch'!$A$1:$C$50,3,0))</f>
        <v>F5</v>
      </c>
      <c r="P580" t="b">
        <f>OR(EXACT(E580,O580),EXACT(E580,VLOOKUP(D580,'dict-pitch'!$A$1:$D$50,3,0)),EXACT(E580,VLOOKUP(D580,'dict-pitch'!$A$1:$D$50,4,0)))</f>
        <v>1</v>
      </c>
    </row>
    <row r="581" spans="1:16" x14ac:dyDescent="0.25">
      <c r="A581">
        <v>847</v>
      </c>
      <c r="B581" s="85">
        <v>3</v>
      </c>
      <c r="C581" s="1">
        <v>8</v>
      </c>
      <c r="D581" s="1">
        <v>75</v>
      </c>
      <c r="E581" s="1" t="s">
        <v>159</v>
      </c>
      <c r="F581" s="1">
        <v>-2</v>
      </c>
      <c r="G581" s="1">
        <v>112</v>
      </c>
      <c r="H581" s="80">
        <f t="shared" si="20"/>
        <v>8</v>
      </c>
      <c r="I581" s="80">
        <f t="shared" si="19"/>
        <v>0.125</v>
      </c>
      <c r="J581" s="1">
        <v>2</v>
      </c>
      <c r="K581" s="1" t="str" cm="1">
        <f t="array" ref="K581">INDEX('dict-rhythm'!$A$1:$B$43,MATCH(TRUE,EXACT(J581,'dict-rhythm'!$A$1:$A$43),0),2)</f>
        <v>8</v>
      </c>
      <c r="L581" s="1" t="str">
        <f>_xlfn.IFNA(VLOOKUP(K581,'dict-rhythm'!$B$1:$C$53,2,0),K581)</f>
        <v>quaver note</v>
      </c>
      <c r="M581" s="9" t="s">
        <v>10</v>
      </c>
      <c r="N581" s="9" t="s">
        <v>10</v>
      </c>
      <c r="O581" t="str">
        <f>IF(RIGHT($O$1,1)="#",VLOOKUP(D581,'dict-pitch'!$A$1:$C$50,2,0),VLOOKUP(D581,'dict-pitch'!$A$1:$C$50,3,0))</f>
        <v>D#5</v>
      </c>
      <c r="P581" t="b">
        <f>OR(EXACT(E581,O581),EXACT(E581,VLOOKUP(D581,'dict-pitch'!$A$1:$D$50,3,0)),EXACT(E581,VLOOKUP(D581,'dict-pitch'!$A$1:$D$50,4,0)))</f>
        <v>1</v>
      </c>
    </row>
    <row r="582" spans="1:16" x14ac:dyDescent="0.25">
      <c r="A582">
        <v>847</v>
      </c>
      <c r="B582" s="85">
        <v>3</v>
      </c>
      <c r="C582" s="1">
        <v>8</v>
      </c>
      <c r="D582" s="1">
        <v>74</v>
      </c>
      <c r="E582" s="1" t="s">
        <v>136</v>
      </c>
      <c r="F582" s="1">
        <v>-2</v>
      </c>
      <c r="G582" s="1">
        <v>114</v>
      </c>
      <c r="H582" s="80">
        <f t="shared" si="20"/>
        <v>8.125</v>
      </c>
      <c r="I582" s="80">
        <f t="shared" si="19"/>
        <v>0.125</v>
      </c>
      <c r="J582" s="1">
        <v>2</v>
      </c>
      <c r="K582" s="1" t="str" cm="1">
        <f t="array" ref="K582">INDEX('dict-rhythm'!$A$1:$B$43,MATCH(TRUE,EXACT(J582,'dict-rhythm'!$A$1:$A$43),0),2)</f>
        <v>8</v>
      </c>
      <c r="L582" s="1" t="str">
        <f>_xlfn.IFNA(VLOOKUP(K582,'dict-rhythm'!$B$1:$C$53,2,0),K582)</f>
        <v>quaver note</v>
      </c>
      <c r="M582" s="9" t="s">
        <v>10</v>
      </c>
      <c r="N582" s="9" t="s">
        <v>10</v>
      </c>
      <c r="O582" t="str">
        <f>IF(RIGHT($O$1,1)="#",VLOOKUP(D582,'dict-pitch'!$A$1:$C$50,2,0),VLOOKUP(D582,'dict-pitch'!$A$1:$C$50,3,0))</f>
        <v>D5</v>
      </c>
      <c r="P582" t="b">
        <f>OR(EXACT(E582,O582),EXACT(E582,VLOOKUP(D582,'dict-pitch'!$A$1:$D$50,3,0)),EXACT(E582,VLOOKUP(D582,'dict-pitch'!$A$1:$D$50,4,0)))</f>
        <v>1</v>
      </c>
    </row>
    <row r="583" spans="1:16" x14ac:dyDescent="0.25">
      <c r="A583">
        <v>847</v>
      </c>
      <c r="B583" s="85">
        <v>3</v>
      </c>
      <c r="C583" s="1">
        <v>8</v>
      </c>
      <c r="D583" s="1">
        <v>75</v>
      </c>
      <c r="E583" s="1" t="s">
        <v>159</v>
      </c>
      <c r="F583" s="1">
        <v>2</v>
      </c>
      <c r="G583" s="1">
        <v>116</v>
      </c>
      <c r="H583" s="80">
        <f t="shared" si="20"/>
        <v>8.25</v>
      </c>
      <c r="I583" s="80">
        <f t="shared" si="19"/>
        <v>0.125</v>
      </c>
      <c r="J583" s="1">
        <v>2</v>
      </c>
      <c r="K583" s="1" t="str" cm="1">
        <f t="array" ref="K583">INDEX('dict-rhythm'!$A$1:$B$43,MATCH(TRUE,EXACT(J583,'dict-rhythm'!$A$1:$A$43),0),2)</f>
        <v>8</v>
      </c>
      <c r="L583" s="1" t="str">
        <f>_xlfn.IFNA(VLOOKUP(K583,'dict-rhythm'!$B$1:$C$53,2,0),K583)</f>
        <v>quaver note</v>
      </c>
      <c r="M583" s="9" t="s">
        <v>10</v>
      </c>
      <c r="N583" s="9" t="s">
        <v>10</v>
      </c>
      <c r="O583" t="str">
        <f>IF(RIGHT($O$1,1)="#",VLOOKUP(D583,'dict-pitch'!$A$1:$C$50,2,0),VLOOKUP(D583,'dict-pitch'!$A$1:$C$50,3,0))</f>
        <v>D#5</v>
      </c>
      <c r="P583" t="b">
        <f>OR(EXACT(E583,O583),EXACT(E583,VLOOKUP(D583,'dict-pitch'!$A$1:$D$50,3,0)),EXACT(E583,VLOOKUP(D583,'dict-pitch'!$A$1:$D$50,4,0)))</f>
        <v>1</v>
      </c>
    </row>
    <row r="584" spans="1:16" x14ac:dyDescent="0.25">
      <c r="A584">
        <v>847</v>
      </c>
      <c r="B584" s="85">
        <v>3</v>
      </c>
      <c r="C584" s="1">
        <v>8</v>
      </c>
      <c r="D584" s="1">
        <v>77</v>
      </c>
      <c r="E584" s="1" t="s">
        <v>142</v>
      </c>
      <c r="F584" s="1">
        <v>2</v>
      </c>
      <c r="G584" s="1">
        <v>118</v>
      </c>
      <c r="H584" s="80">
        <f t="shared" si="20"/>
        <v>8.375</v>
      </c>
      <c r="I584" s="80">
        <f t="shared" si="19"/>
        <v>0.125</v>
      </c>
      <c r="J584" s="1">
        <v>2</v>
      </c>
      <c r="K584" s="1" t="str" cm="1">
        <f t="array" ref="K584">INDEX('dict-rhythm'!$A$1:$B$43,MATCH(TRUE,EXACT(J584,'dict-rhythm'!$A$1:$A$43),0),2)</f>
        <v>8</v>
      </c>
      <c r="L584" s="1" t="str">
        <f>_xlfn.IFNA(VLOOKUP(K584,'dict-rhythm'!$B$1:$C$53,2,0),K584)</f>
        <v>quaver note</v>
      </c>
      <c r="M584" s="9" t="s">
        <v>10</v>
      </c>
      <c r="N584" s="9" t="s">
        <v>10</v>
      </c>
      <c r="O584" t="str">
        <f>IF(RIGHT($O$1,1)="#",VLOOKUP(D584,'dict-pitch'!$A$1:$C$50,2,0),VLOOKUP(D584,'dict-pitch'!$A$1:$C$50,3,0))</f>
        <v>F5</v>
      </c>
      <c r="P584" t="b">
        <f>OR(EXACT(E584,O584),EXACT(E584,VLOOKUP(D584,'dict-pitch'!$A$1:$D$50,3,0)),EXACT(E584,VLOOKUP(D584,'dict-pitch'!$A$1:$D$50,4,0)))</f>
        <v>1</v>
      </c>
    </row>
    <row r="585" spans="1:16" x14ac:dyDescent="0.25">
      <c r="A585">
        <v>847</v>
      </c>
      <c r="B585" s="85">
        <v>3</v>
      </c>
      <c r="C585" s="1">
        <v>8</v>
      </c>
      <c r="D585" s="1">
        <v>71</v>
      </c>
      <c r="E585" s="1" t="s">
        <v>134</v>
      </c>
      <c r="F585" s="1">
        <v>-5</v>
      </c>
      <c r="G585" s="1">
        <v>120</v>
      </c>
      <c r="H585" s="80">
        <f t="shared" si="20"/>
        <v>8.5</v>
      </c>
      <c r="I585" s="80">
        <f t="shared" si="19"/>
        <v>0.125</v>
      </c>
      <c r="J585" s="1">
        <v>2</v>
      </c>
      <c r="K585" s="1" t="str" cm="1">
        <f t="array" ref="K585">INDEX('dict-rhythm'!$A$1:$B$43,MATCH(TRUE,EXACT(J585,'dict-rhythm'!$A$1:$A$43),0),2)</f>
        <v>8</v>
      </c>
      <c r="L585" s="1" t="str">
        <f>_xlfn.IFNA(VLOOKUP(K585,'dict-rhythm'!$B$1:$C$53,2,0),K585)</f>
        <v>quaver note</v>
      </c>
      <c r="M585" s="9" t="s">
        <v>10</v>
      </c>
      <c r="N585" s="9" t="s">
        <v>10</v>
      </c>
      <c r="O585" t="str">
        <f>IF(RIGHT($O$1,1)="#",VLOOKUP(D585,'dict-pitch'!$A$1:$C$50,2,0),VLOOKUP(D585,'dict-pitch'!$A$1:$C$50,3,0))</f>
        <v>B4</v>
      </c>
      <c r="P585" t="b">
        <f>OR(EXACT(E585,O585),EXACT(E585,VLOOKUP(D585,'dict-pitch'!$A$1:$D$50,3,0)),EXACT(E585,VLOOKUP(D585,'dict-pitch'!$A$1:$D$50,4,0)))</f>
        <v>1</v>
      </c>
    </row>
    <row r="586" spans="1:16" x14ac:dyDescent="0.25">
      <c r="A586">
        <v>847</v>
      </c>
      <c r="B586" s="85">
        <v>3</v>
      </c>
      <c r="C586" s="1">
        <v>8</v>
      </c>
      <c r="D586" s="1">
        <v>72</v>
      </c>
      <c r="E586" s="1" t="s">
        <v>135</v>
      </c>
      <c r="F586" s="1">
        <v>2</v>
      </c>
      <c r="G586" s="1">
        <v>122</v>
      </c>
      <c r="H586" s="80">
        <f t="shared" si="20"/>
        <v>8.625</v>
      </c>
      <c r="I586" s="80">
        <f t="shared" si="19"/>
        <v>0.125</v>
      </c>
      <c r="J586" s="1">
        <v>2</v>
      </c>
      <c r="K586" s="1" t="str" cm="1">
        <f t="array" ref="K586">INDEX('dict-rhythm'!$A$1:$B$43,MATCH(TRUE,EXACT(J586,'dict-rhythm'!$A$1:$A$43),0),2)</f>
        <v>8</v>
      </c>
      <c r="L586" s="1" t="str">
        <f>_xlfn.IFNA(VLOOKUP(K586,'dict-rhythm'!$B$1:$C$53,2,0),K586)</f>
        <v>quaver note</v>
      </c>
      <c r="M586" s="9" t="s">
        <v>10</v>
      </c>
      <c r="N586" s="9" t="s">
        <v>10</v>
      </c>
      <c r="O586" t="str">
        <f>IF(RIGHT($O$1,1)="#",VLOOKUP(D586,'dict-pitch'!$A$1:$C$50,2,0),VLOOKUP(D586,'dict-pitch'!$A$1:$C$50,3,0))</f>
        <v>C5</v>
      </c>
      <c r="P586" t="b">
        <f>OR(EXACT(E586,O586),EXACT(E586,VLOOKUP(D586,'dict-pitch'!$A$1:$D$50,3,0)),EXACT(E586,VLOOKUP(D586,'dict-pitch'!$A$1:$D$50,4,0)))</f>
        <v>1</v>
      </c>
    </row>
    <row r="587" spans="1:16" x14ac:dyDescent="0.25">
      <c r="A587">
        <v>847</v>
      </c>
      <c r="B587" s="85">
        <v>3</v>
      </c>
      <c r="C587" s="1">
        <v>8</v>
      </c>
      <c r="D587" s="1">
        <v>74</v>
      </c>
      <c r="E587" s="1" t="s">
        <v>136</v>
      </c>
      <c r="F587" s="1">
        <v>2</v>
      </c>
      <c r="G587" s="1">
        <v>124</v>
      </c>
      <c r="H587" s="80">
        <f t="shared" si="20"/>
        <v>8.75</v>
      </c>
      <c r="I587" s="80">
        <f t="shared" si="19"/>
        <v>0.125</v>
      </c>
      <c r="J587" s="1">
        <v>2</v>
      </c>
      <c r="K587" s="1" t="str" cm="1">
        <f t="array" ref="K587">INDEX('dict-rhythm'!$A$1:$B$43,MATCH(TRUE,EXACT(J587,'dict-rhythm'!$A$1:$A$43),0),2)</f>
        <v>8</v>
      </c>
      <c r="L587" s="1" t="str">
        <f>_xlfn.IFNA(VLOOKUP(K587,'dict-rhythm'!$B$1:$C$53,2,0),K587)</f>
        <v>quaver note</v>
      </c>
      <c r="M587" s="9" t="s">
        <v>10</v>
      </c>
      <c r="N587" s="9" t="s">
        <v>10</v>
      </c>
      <c r="O587" t="str">
        <f>IF(RIGHT($O$1,1)="#",VLOOKUP(D587,'dict-pitch'!$A$1:$C$50,2,0),VLOOKUP(D587,'dict-pitch'!$A$1:$C$50,3,0))</f>
        <v>D5</v>
      </c>
      <c r="P587" t="b">
        <f>OR(EXACT(E587,O587),EXACT(E587,VLOOKUP(D587,'dict-pitch'!$A$1:$D$50,3,0)),EXACT(E587,VLOOKUP(D587,'dict-pitch'!$A$1:$D$50,4,0)))</f>
        <v>1</v>
      </c>
    </row>
    <row r="588" spans="1:16" x14ac:dyDescent="0.25">
      <c r="A588">
        <v>847</v>
      </c>
      <c r="B588" s="85">
        <v>3</v>
      </c>
      <c r="C588" s="1">
        <v>8</v>
      </c>
      <c r="D588" s="1">
        <v>71</v>
      </c>
      <c r="E588" s="1" t="s">
        <v>134</v>
      </c>
      <c r="F588" s="1">
        <v>-3</v>
      </c>
      <c r="G588" s="1">
        <v>126</v>
      </c>
      <c r="H588" s="80">
        <f t="shared" si="20"/>
        <v>8.875</v>
      </c>
      <c r="I588" s="80">
        <f t="shared" si="19"/>
        <v>0.125</v>
      </c>
      <c r="J588" s="1">
        <v>2</v>
      </c>
      <c r="K588" s="1" t="str" cm="1">
        <f t="array" ref="K588">INDEX('dict-rhythm'!$A$1:$B$43,MATCH(TRUE,EXACT(J588,'dict-rhythm'!$A$1:$A$43),0),2)</f>
        <v>8</v>
      </c>
      <c r="L588" s="1" t="str">
        <f>_xlfn.IFNA(VLOOKUP(K588,'dict-rhythm'!$B$1:$C$53,2,0),K588)</f>
        <v>quaver note</v>
      </c>
      <c r="M588" s="9" t="s">
        <v>10</v>
      </c>
      <c r="N588" s="9" t="s">
        <v>10</v>
      </c>
      <c r="O588" t="str">
        <f>IF(RIGHT($O$1,1)="#",VLOOKUP(D588,'dict-pitch'!$A$1:$C$50,2,0),VLOOKUP(D588,'dict-pitch'!$A$1:$C$50,3,0))</f>
        <v>B4</v>
      </c>
      <c r="P588" t="b">
        <f>OR(EXACT(E588,O588),EXACT(E588,VLOOKUP(D588,'dict-pitch'!$A$1:$D$50,3,0)),EXACT(E588,VLOOKUP(D588,'dict-pitch'!$A$1:$D$50,4,0)))</f>
        <v>1</v>
      </c>
    </row>
    <row r="589" spans="1:16" x14ac:dyDescent="0.25">
      <c r="A589">
        <v>847</v>
      </c>
      <c r="B589" s="85">
        <v>3</v>
      </c>
      <c r="C589" s="1">
        <v>9</v>
      </c>
      <c r="D589" s="1">
        <v>72</v>
      </c>
      <c r="E589" s="1" t="s">
        <v>135</v>
      </c>
      <c r="F589" s="1">
        <v>2</v>
      </c>
      <c r="G589" s="1">
        <v>128</v>
      </c>
      <c r="H589" s="80">
        <f t="shared" si="20"/>
        <v>9</v>
      </c>
      <c r="I589" s="80">
        <f t="shared" si="19"/>
        <v>0.125</v>
      </c>
      <c r="J589" s="1">
        <v>2</v>
      </c>
      <c r="K589" s="1" t="str" cm="1">
        <f t="array" ref="K589">INDEX('dict-rhythm'!$A$1:$B$43,MATCH(TRUE,EXACT(J589,'dict-rhythm'!$A$1:$A$43),0),2)</f>
        <v>8</v>
      </c>
      <c r="L589" s="1" t="str">
        <f>_xlfn.IFNA(VLOOKUP(K589,'dict-rhythm'!$B$1:$C$53,2,0),K589)</f>
        <v>quaver note</v>
      </c>
      <c r="M589" s="9" t="s">
        <v>10</v>
      </c>
      <c r="N589" s="9" t="s">
        <v>10</v>
      </c>
      <c r="O589" t="str">
        <f>IF(RIGHT($O$1,1)="#",VLOOKUP(D589,'dict-pitch'!$A$1:$C$50,2,0),VLOOKUP(D589,'dict-pitch'!$A$1:$C$50,3,0))</f>
        <v>C5</v>
      </c>
      <c r="P589" t="b">
        <f>OR(EXACT(E589,O589),EXACT(E589,VLOOKUP(D589,'dict-pitch'!$A$1:$D$50,3,0)),EXACT(E589,VLOOKUP(D589,'dict-pitch'!$A$1:$D$50,4,0)))</f>
        <v>1</v>
      </c>
    </row>
    <row r="590" spans="1:16" x14ac:dyDescent="0.25">
      <c r="A590">
        <v>847</v>
      </c>
      <c r="B590" s="85">
        <v>3</v>
      </c>
      <c r="C590" s="1">
        <v>9</v>
      </c>
      <c r="D590" s="1">
        <v>79</v>
      </c>
      <c r="E590" s="1" t="s">
        <v>139</v>
      </c>
      <c r="F590" s="1">
        <v>5</v>
      </c>
      <c r="G590" s="1">
        <v>130</v>
      </c>
      <c r="H590" s="80">
        <f t="shared" si="20"/>
        <v>9.125</v>
      </c>
      <c r="I590" s="80">
        <f t="shared" si="19"/>
        <v>6.25E-2</v>
      </c>
      <c r="J590" s="1">
        <v>1</v>
      </c>
      <c r="K590" s="1" t="str" cm="1">
        <f t="array" ref="K590">INDEX('dict-rhythm'!$A$1:$B$43,MATCH(TRUE,EXACT(J590,'dict-rhythm'!$A$1:$A$43),0),2)</f>
        <v>16</v>
      </c>
      <c r="L590" s="1" t="str">
        <f>_xlfn.IFNA(VLOOKUP(K590,'dict-rhythm'!$B$1:$C$53,2,0),K590)</f>
        <v>semiquaver</v>
      </c>
      <c r="M590" s="5"/>
      <c r="N590" s="5"/>
      <c r="O590" t="str">
        <f>IF(RIGHT($O$1,1)="#",VLOOKUP(D590,'dict-pitch'!$A$1:$C$50,2,0),VLOOKUP(D590,'dict-pitch'!$A$1:$C$50,3,0))</f>
        <v>G5</v>
      </c>
      <c r="P590" t="b">
        <f>OR(EXACT(E590,O590),EXACT(E590,VLOOKUP(D590,'dict-pitch'!$A$1:$D$50,3,0)),EXACT(E590,VLOOKUP(D590,'dict-pitch'!$A$1:$D$50,4,0)))</f>
        <v>1</v>
      </c>
    </row>
    <row r="591" spans="1:16" x14ac:dyDescent="0.25">
      <c r="A591">
        <v>847</v>
      </c>
      <c r="B591" s="85">
        <v>3</v>
      </c>
      <c r="C591" s="1">
        <v>9</v>
      </c>
      <c r="D591" s="1">
        <v>78</v>
      </c>
      <c r="E591" s="1" t="s">
        <v>143</v>
      </c>
      <c r="F591" s="1">
        <v>-2</v>
      </c>
      <c r="G591" s="1">
        <v>131</v>
      </c>
      <c r="H591" s="80">
        <f t="shared" si="20"/>
        <v>9.1875</v>
      </c>
      <c r="I591" s="80">
        <f t="shared" si="19"/>
        <v>6.25E-2</v>
      </c>
      <c r="J591" s="1">
        <v>1</v>
      </c>
      <c r="K591" s="1" t="str" cm="1">
        <f t="array" ref="K591">INDEX('dict-rhythm'!$A$1:$B$43,MATCH(TRUE,EXACT(J591,'dict-rhythm'!$A$1:$A$43),0),2)</f>
        <v>16</v>
      </c>
      <c r="L591" s="1" t="str">
        <f>_xlfn.IFNA(VLOOKUP(K591,'dict-rhythm'!$B$1:$C$53,2,0),K591)</f>
        <v>semiquaver</v>
      </c>
      <c r="M591" s="5"/>
      <c r="N591" s="5"/>
      <c r="O591" t="str">
        <f>IF(RIGHT($O$1,1)="#",VLOOKUP(D591,'dict-pitch'!$A$1:$C$50,2,0),VLOOKUP(D591,'dict-pitch'!$A$1:$C$50,3,0))</f>
        <v>F#5</v>
      </c>
      <c r="P591" t="b">
        <f>OR(EXACT(E591,O591),EXACT(E591,VLOOKUP(D591,'dict-pitch'!$A$1:$D$50,3,0)),EXACT(E591,VLOOKUP(D591,'dict-pitch'!$A$1:$D$50,4,0)))</f>
        <v>1</v>
      </c>
    </row>
    <row r="592" spans="1:16" x14ac:dyDescent="0.25">
      <c r="A592">
        <v>847</v>
      </c>
      <c r="B592" s="85">
        <v>3</v>
      </c>
      <c r="C592" s="1">
        <v>9</v>
      </c>
      <c r="D592" s="1">
        <v>79</v>
      </c>
      <c r="E592" s="1" t="s">
        <v>139</v>
      </c>
      <c r="F592" s="1">
        <v>2</v>
      </c>
      <c r="G592" s="1">
        <v>132</v>
      </c>
      <c r="H592" s="80">
        <f t="shared" si="20"/>
        <v>9.25</v>
      </c>
      <c r="I592" s="80">
        <f t="shared" si="19"/>
        <v>0.125</v>
      </c>
      <c r="J592" s="1">
        <v>2</v>
      </c>
      <c r="K592" s="1" t="str" cm="1">
        <f t="array" ref="K592">INDEX('dict-rhythm'!$A$1:$B$43,MATCH(TRUE,EXACT(J592,'dict-rhythm'!$A$1:$A$43),0),2)</f>
        <v>8</v>
      </c>
      <c r="L592" s="1" t="str">
        <f>_xlfn.IFNA(VLOOKUP(K592,'dict-rhythm'!$B$1:$C$53,2,0),K592)</f>
        <v>quaver note</v>
      </c>
      <c r="M592" s="5"/>
      <c r="N592" s="5"/>
      <c r="O592" t="str">
        <f>IF(RIGHT($O$1,1)="#",VLOOKUP(D592,'dict-pitch'!$A$1:$C$50,2,0),VLOOKUP(D592,'dict-pitch'!$A$1:$C$50,3,0))</f>
        <v>G5</v>
      </c>
      <c r="P592" t="b">
        <f>OR(EXACT(E592,O592),EXACT(E592,VLOOKUP(D592,'dict-pitch'!$A$1:$D$50,3,0)),EXACT(E592,VLOOKUP(D592,'dict-pitch'!$A$1:$D$50,4,0)))</f>
        <v>1</v>
      </c>
    </row>
    <row r="593" spans="1:16" x14ac:dyDescent="0.25">
      <c r="A593">
        <v>847</v>
      </c>
      <c r="B593" s="85">
        <v>3</v>
      </c>
      <c r="C593" s="1">
        <v>9</v>
      </c>
      <c r="D593" s="1">
        <v>74</v>
      </c>
      <c r="E593" s="1" t="s">
        <v>136</v>
      </c>
      <c r="F593" s="1">
        <v>-4</v>
      </c>
      <c r="G593" s="1">
        <v>134</v>
      </c>
      <c r="H593" s="80">
        <f t="shared" si="20"/>
        <v>9.375</v>
      </c>
      <c r="I593" s="80">
        <f t="shared" si="19"/>
        <v>0.125</v>
      </c>
      <c r="J593" s="1">
        <v>2</v>
      </c>
      <c r="K593" s="1" t="str" cm="1">
        <f t="array" ref="K593">INDEX('dict-rhythm'!$A$1:$B$43,MATCH(TRUE,EXACT(J593,'dict-rhythm'!$A$1:$A$43),0),2)</f>
        <v>8</v>
      </c>
      <c r="L593" s="1" t="str">
        <f>_xlfn.IFNA(VLOOKUP(K593,'dict-rhythm'!$B$1:$C$53,2,0),K593)</f>
        <v>quaver note</v>
      </c>
      <c r="M593" s="5"/>
      <c r="N593" s="5"/>
      <c r="O593" t="str">
        <f>IF(RIGHT($O$1,1)="#",VLOOKUP(D593,'dict-pitch'!$A$1:$C$50,2,0),VLOOKUP(D593,'dict-pitch'!$A$1:$C$50,3,0))</f>
        <v>D5</v>
      </c>
      <c r="P593" t="b">
        <f>OR(EXACT(E593,O593),EXACT(E593,VLOOKUP(D593,'dict-pitch'!$A$1:$D$50,3,0)),EXACT(E593,VLOOKUP(D593,'dict-pitch'!$A$1:$D$50,4,0)))</f>
        <v>1</v>
      </c>
    </row>
    <row r="594" spans="1:16" x14ac:dyDescent="0.25">
      <c r="A594">
        <v>847</v>
      </c>
      <c r="B594" s="85">
        <v>3</v>
      </c>
      <c r="C594" s="1">
        <v>9</v>
      </c>
      <c r="D594" s="1">
        <v>75</v>
      </c>
      <c r="E594" s="1" t="s">
        <v>159</v>
      </c>
      <c r="F594" s="1">
        <v>2</v>
      </c>
      <c r="G594" s="1">
        <v>136</v>
      </c>
      <c r="H594" s="80">
        <f t="shared" si="20"/>
        <v>9.5</v>
      </c>
      <c r="I594" s="80">
        <f t="shared" si="19"/>
        <v>0.25</v>
      </c>
      <c r="J594" s="1">
        <v>4</v>
      </c>
      <c r="K594" s="1" t="str" cm="1">
        <f t="array" ref="K594">INDEX('dict-rhythm'!$A$1:$B$43,MATCH(TRUE,EXACT(J594,'dict-rhythm'!$A$1:$A$43),0),2)</f>
        <v>4</v>
      </c>
      <c r="L594" s="1" t="str">
        <f>_xlfn.IFNA(VLOOKUP(K594,'dict-rhythm'!$B$1:$C$53,2,0),K594)</f>
        <v>crotchet</v>
      </c>
      <c r="M594" s="5"/>
      <c r="N594" s="5"/>
      <c r="O594" t="str">
        <f>IF(RIGHT($O$1,1)="#",VLOOKUP(D594,'dict-pitch'!$A$1:$C$50,2,0),VLOOKUP(D594,'dict-pitch'!$A$1:$C$50,3,0))</f>
        <v>D#5</v>
      </c>
      <c r="P594" t="b">
        <f>OR(EXACT(E594,O594),EXACT(E594,VLOOKUP(D594,'dict-pitch'!$A$1:$D$50,3,0)),EXACT(E594,VLOOKUP(D594,'dict-pitch'!$A$1:$D$50,4,0)))</f>
        <v>1</v>
      </c>
    </row>
    <row r="595" spans="1:16" x14ac:dyDescent="0.25">
      <c r="A595">
        <v>847</v>
      </c>
      <c r="B595" s="85">
        <v>3</v>
      </c>
      <c r="C595" s="1">
        <v>9</v>
      </c>
      <c r="D595" s="1">
        <v>0</v>
      </c>
      <c r="E595" s="1" t="s">
        <v>108</v>
      </c>
      <c r="F595" s="1">
        <v>0</v>
      </c>
      <c r="G595" s="1">
        <v>140</v>
      </c>
      <c r="H595" s="80">
        <f t="shared" si="20"/>
        <v>9.75</v>
      </c>
      <c r="I595" s="80">
        <f t="shared" si="19"/>
        <v>0.125</v>
      </c>
      <c r="J595" s="1">
        <v>2</v>
      </c>
      <c r="K595" s="1" t="str" cm="1">
        <f t="array" ref="K595">INDEX('dict-rhythm'!$A$1:$B$43,MATCH(TRUE,EXACT(J595,'dict-rhythm'!$A$1:$A$43),0),2)</f>
        <v>8</v>
      </c>
      <c r="L595" s="1" t="str">
        <f>_xlfn.IFNA(VLOOKUP(K595,'dict-rhythm'!$B$1:$C$53,2,0),K595)</f>
        <v>quaver note</v>
      </c>
      <c r="M595" s="5"/>
      <c r="N595" s="5"/>
      <c r="O595" t="str">
        <f>IF(RIGHT($O$1,1)="#",VLOOKUP(D595,'dict-pitch'!$A$1:$C$50,2,0),VLOOKUP(D595,'dict-pitch'!$A$1:$C$50,3,0))</f>
        <v>r</v>
      </c>
      <c r="P595" t="b">
        <f>OR(EXACT(E595,O595),EXACT(E595,VLOOKUP(D595,'dict-pitch'!$A$1:$D$50,3,0)),EXACT(E595,VLOOKUP(D595,'dict-pitch'!$A$1:$D$50,4,0)))</f>
        <v>1</v>
      </c>
    </row>
    <row r="596" spans="1:16" x14ac:dyDescent="0.25">
      <c r="A596">
        <v>847</v>
      </c>
      <c r="B596" s="85">
        <v>3</v>
      </c>
      <c r="C596" s="1">
        <v>9</v>
      </c>
      <c r="D596" s="1">
        <v>76</v>
      </c>
      <c r="E596" s="1" t="s">
        <v>137</v>
      </c>
      <c r="F596" s="1">
        <v>1</v>
      </c>
      <c r="G596" s="1">
        <v>142</v>
      </c>
      <c r="H596" s="80">
        <f t="shared" si="20"/>
        <v>9.875</v>
      </c>
      <c r="I596" s="80">
        <f t="shared" si="19"/>
        <v>0.125</v>
      </c>
      <c r="J596" s="1">
        <v>2</v>
      </c>
      <c r="K596" s="1" t="str" cm="1">
        <f t="array" ref="K596">INDEX('dict-rhythm'!$A$1:$B$43,MATCH(TRUE,EXACT(J596,'dict-rhythm'!$A$1:$A$43),0),2)</f>
        <v>8</v>
      </c>
      <c r="L596" s="1" t="str">
        <f>_xlfn.IFNA(VLOOKUP(K596,'dict-rhythm'!$B$1:$C$53,2,0),K596)</f>
        <v>quaver note</v>
      </c>
      <c r="M596" s="7"/>
      <c r="N596" s="7"/>
      <c r="O596" t="str">
        <f>IF(RIGHT($O$1,1)="#",VLOOKUP(D596,'dict-pitch'!$A$1:$C$50,2,0),VLOOKUP(D596,'dict-pitch'!$A$1:$C$50,3,0))</f>
        <v>E5</v>
      </c>
      <c r="P596" t="b">
        <f>OR(EXACT(E596,O596),EXACT(E596,VLOOKUP(D596,'dict-pitch'!$A$1:$D$50,3,0)),EXACT(E596,VLOOKUP(D596,'dict-pitch'!$A$1:$D$50,4,0)))</f>
        <v>1</v>
      </c>
    </row>
    <row r="597" spans="1:16" x14ac:dyDescent="0.25">
      <c r="A597">
        <v>847</v>
      </c>
      <c r="B597" s="85">
        <v>3</v>
      </c>
      <c r="C597" s="1">
        <v>10</v>
      </c>
      <c r="D597" s="1">
        <v>77</v>
      </c>
      <c r="E597" s="1" t="s">
        <v>142</v>
      </c>
      <c r="F597" s="1">
        <v>2</v>
      </c>
      <c r="G597" s="1">
        <v>144</v>
      </c>
      <c r="H597" s="80">
        <f t="shared" si="20"/>
        <v>10</v>
      </c>
      <c r="I597" s="80">
        <f t="shared" si="19"/>
        <v>0.125</v>
      </c>
      <c r="J597" s="1">
        <v>2</v>
      </c>
      <c r="K597" s="1" t="str" cm="1">
        <f t="array" ref="K597">INDEX('dict-rhythm'!$A$1:$B$43,MATCH(TRUE,EXACT(J597,'dict-rhythm'!$A$1:$A$43),0),2)</f>
        <v>8</v>
      </c>
      <c r="L597" s="1" t="str">
        <f>_xlfn.IFNA(VLOOKUP(K597,'dict-rhythm'!$B$1:$C$53,2,0),K597)</f>
        <v>quaver note</v>
      </c>
      <c r="M597" s="4"/>
      <c r="N597" s="4"/>
      <c r="O597" t="str">
        <f>IF(RIGHT($O$1,1)="#",VLOOKUP(D597,'dict-pitch'!$A$1:$C$50,2,0),VLOOKUP(D597,'dict-pitch'!$A$1:$C$50,3,0))</f>
        <v>F5</v>
      </c>
      <c r="P597" t="b">
        <f>OR(EXACT(E597,O597),EXACT(E597,VLOOKUP(D597,'dict-pitch'!$A$1:$D$50,3,0)),EXACT(E597,VLOOKUP(D597,'dict-pitch'!$A$1:$D$50,4,0)))</f>
        <v>1</v>
      </c>
    </row>
    <row r="598" spans="1:16" x14ac:dyDescent="0.25">
      <c r="A598">
        <v>847</v>
      </c>
      <c r="B598" s="85">
        <v>3</v>
      </c>
      <c r="C598" s="1">
        <v>10</v>
      </c>
      <c r="D598" s="1">
        <v>77</v>
      </c>
      <c r="E598" s="1" t="s">
        <v>142</v>
      </c>
      <c r="F598" s="1">
        <v>1</v>
      </c>
      <c r="G598" s="1">
        <v>146</v>
      </c>
      <c r="H598" s="80">
        <f t="shared" si="20"/>
        <v>10.125</v>
      </c>
      <c r="I598" s="80">
        <f t="shared" si="19"/>
        <v>6.25E-2</v>
      </c>
      <c r="J598" s="1">
        <v>1</v>
      </c>
      <c r="K598" s="1" t="str" cm="1">
        <f t="array" ref="K598">INDEX('dict-rhythm'!$A$1:$B$43,MATCH(TRUE,EXACT(J598,'dict-rhythm'!$A$1:$A$43),0),2)</f>
        <v>16</v>
      </c>
      <c r="L598" s="1" t="str">
        <f>_xlfn.IFNA(VLOOKUP(K598,'dict-rhythm'!$B$1:$C$53,2,0),K598)</f>
        <v>semiquaver</v>
      </c>
      <c r="M598" s="5"/>
      <c r="N598" s="5"/>
      <c r="O598" t="str">
        <f>IF(RIGHT($O$1,1)="#",VLOOKUP(D598,'dict-pitch'!$A$1:$C$50,2,0),VLOOKUP(D598,'dict-pitch'!$A$1:$C$50,3,0))</f>
        <v>F5</v>
      </c>
      <c r="P598" t="b">
        <f>OR(EXACT(E598,O598),EXACT(E598,VLOOKUP(D598,'dict-pitch'!$A$1:$D$50,3,0)),EXACT(E598,VLOOKUP(D598,'dict-pitch'!$A$1:$D$50,4,0)))</f>
        <v>1</v>
      </c>
    </row>
    <row r="599" spans="1:16" x14ac:dyDescent="0.25">
      <c r="A599">
        <v>847</v>
      </c>
      <c r="B599" s="85">
        <v>3</v>
      </c>
      <c r="C599" s="1">
        <v>10</v>
      </c>
      <c r="D599" s="1">
        <v>76</v>
      </c>
      <c r="E599" s="1" t="s">
        <v>137</v>
      </c>
      <c r="F599" s="1">
        <v>-2</v>
      </c>
      <c r="G599" s="1">
        <v>147</v>
      </c>
      <c r="H599" s="80">
        <f t="shared" si="20"/>
        <v>10.1875</v>
      </c>
      <c r="I599" s="80">
        <f t="shared" si="19"/>
        <v>6.25E-2</v>
      </c>
      <c r="J599" s="1">
        <v>1</v>
      </c>
      <c r="K599" s="1" t="str" cm="1">
        <f t="array" ref="K599">INDEX('dict-rhythm'!$A$1:$B$43,MATCH(TRUE,EXACT(J599,'dict-rhythm'!$A$1:$A$43),0),2)</f>
        <v>16</v>
      </c>
      <c r="L599" s="1" t="str">
        <f>_xlfn.IFNA(VLOOKUP(K599,'dict-rhythm'!$B$1:$C$53,2,0),K599)</f>
        <v>semiquaver</v>
      </c>
      <c r="M599" s="5"/>
      <c r="N599" s="5"/>
      <c r="O599" t="str">
        <f>IF(RIGHT($O$1,1)="#",VLOOKUP(D599,'dict-pitch'!$A$1:$C$50,2,0),VLOOKUP(D599,'dict-pitch'!$A$1:$C$50,3,0))</f>
        <v>E5</v>
      </c>
      <c r="P599" t="b">
        <f>OR(EXACT(E599,O599),EXACT(E599,VLOOKUP(D599,'dict-pitch'!$A$1:$D$50,3,0)),EXACT(E599,VLOOKUP(D599,'dict-pitch'!$A$1:$D$50,4,0)))</f>
        <v>1</v>
      </c>
    </row>
    <row r="600" spans="1:16" x14ac:dyDescent="0.25">
      <c r="A600">
        <v>847</v>
      </c>
      <c r="B600" s="85">
        <v>3</v>
      </c>
      <c r="C600" s="1">
        <v>10</v>
      </c>
      <c r="D600" s="1">
        <v>77</v>
      </c>
      <c r="E600" s="1" t="s">
        <v>142</v>
      </c>
      <c r="F600" s="1">
        <v>2</v>
      </c>
      <c r="G600" s="1">
        <v>148</v>
      </c>
      <c r="H600" s="80">
        <f t="shared" si="20"/>
        <v>10.25</v>
      </c>
      <c r="I600" s="80">
        <f t="shared" si="19"/>
        <v>0.125</v>
      </c>
      <c r="J600" s="1">
        <v>2</v>
      </c>
      <c r="K600" s="1" t="str" cm="1">
        <f t="array" ref="K600">INDEX('dict-rhythm'!$A$1:$B$43,MATCH(TRUE,EXACT(J600,'dict-rhythm'!$A$1:$A$43),0),2)</f>
        <v>8</v>
      </c>
      <c r="L600" s="1" t="str">
        <f>_xlfn.IFNA(VLOOKUP(K600,'dict-rhythm'!$B$1:$C$53,2,0),K600)</f>
        <v>quaver note</v>
      </c>
      <c r="M600" s="5"/>
      <c r="N600" s="5"/>
      <c r="O600" t="str">
        <f>IF(RIGHT($O$1,1)="#",VLOOKUP(D600,'dict-pitch'!$A$1:$C$50,2,0),VLOOKUP(D600,'dict-pitch'!$A$1:$C$50,3,0))</f>
        <v>F5</v>
      </c>
      <c r="P600" t="b">
        <f>OR(EXACT(E600,O600),EXACT(E600,VLOOKUP(D600,'dict-pitch'!$A$1:$D$50,3,0)),EXACT(E600,VLOOKUP(D600,'dict-pitch'!$A$1:$D$50,4,0)))</f>
        <v>1</v>
      </c>
    </row>
    <row r="601" spans="1:16" x14ac:dyDescent="0.25">
      <c r="A601">
        <v>847</v>
      </c>
      <c r="B601" s="85">
        <v>3</v>
      </c>
      <c r="C601" s="1">
        <v>10</v>
      </c>
      <c r="D601" s="1">
        <v>72</v>
      </c>
      <c r="E601" s="1" t="s">
        <v>135</v>
      </c>
      <c r="F601" s="1">
        <v>-4</v>
      </c>
      <c r="G601" s="1">
        <v>150</v>
      </c>
      <c r="H601" s="80">
        <f t="shared" si="20"/>
        <v>10.375</v>
      </c>
      <c r="I601" s="80">
        <f t="shared" si="19"/>
        <v>0.125</v>
      </c>
      <c r="J601" s="1">
        <v>2</v>
      </c>
      <c r="K601" s="1" t="str" cm="1">
        <f t="array" ref="K601">INDEX('dict-rhythm'!$A$1:$B$43,MATCH(TRUE,EXACT(J601,'dict-rhythm'!$A$1:$A$43),0),2)</f>
        <v>8</v>
      </c>
      <c r="L601" s="1" t="str">
        <f>_xlfn.IFNA(VLOOKUP(K601,'dict-rhythm'!$B$1:$C$53,2,0),K601)</f>
        <v>quaver note</v>
      </c>
      <c r="M601" s="5"/>
      <c r="N601" s="5"/>
      <c r="O601" t="str">
        <f>IF(RIGHT($O$1,1)="#",VLOOKUP(D601,'dict-pitch'!$A$1:$C$50,2,0),VLOOKUP(D601,'dict-pitch'!$A$1:$C$50,3,0))</f>
        <v>C5</v>
      </c>
      <c r="P601" t="b">
        <f>OR(EXACT(E601,O601),EXACT(E601,VLOOKUP(D601,'dict-pitch'!$A$1:$D$50,3,0)),EXACT(E601,VLOOKUP(D601,'dict-pitch'!$A$1:$D$50,4,0)))</f>
        <v>1</v>
      </c>
    </row>
    <row r="602" spans="1:16" x14ac:dyDescent="0.25">
      <c r="A602">
        <v>847</v>
      </c>
      <c r="B602" s="85">
        <v>3</v>
      </c>
      <c r="C602" s="1">
        <v>10</v>
      </c>
      <c r="D602" s="1">
        <v>74</v>
      </c>
      <c r="E602" s="1" t="s">
        <v>136</v>
      </c>
      <c r="F602" s="1">
        <v>2</v>
      </c>
      <c r="G602" s="1">
        <v>152</v>
      </c>
      <c r="H602" s="80">
        <f t="shared" si="20"/>
        <v>10.5</v>
      </c>
      <c r="I602" s="80">
        <f t="shared" si="19"/>
        <v>0.25</v>
      </c>
      <c r="J602" s="1">
        <v>4</v>
      </c>
      <c r="K602" s="1" t="str" cm="1">
        <f t="array" ref="K602">INDEX('dict-rhythm'!$A$1:$B$43,MATCH(TRUE,EXACT(J602,'dict-rhythm'!$A$1:$A$43),0),2)</f>
        <v>4</v>
      </c>
      <c r="L602" s="1" t="str">
        <f>_xlfn.IFNA(VLOOKUP(K602,'dict-rhythm'!$B$1:$C$53,2,0),K602)</f>
        <v>crotchet</v>
      </c>
      <c r="M602" s="5"/>
      <c r="N602" s="5"/>
      <c r="O602" t="str">
        <f>IF(RIGHT($O$1,1)="#",VLOOKUP(D602,'dict-pitch'!$A$1:$C$50,2,0),VLOOKUP(D602,'dict-pitch'!$A$1:$C$50,3,0))</f>
        <v>D5</v>
      </c>
      <c r="P602" t="b">
        <f>OR(EXACT(E602,O602),EXACT(E602,VLOOKUP(D602,'dict-pitch'!$A$1:$D$50,3,0)),EXACT(E602,VLOOKUP(D602,'dict-pitch'!$A$1:$D$50,4,0)))</f>
        <v>1</v>
      </c>
    </row>
    <row r="603" spans="1:16" x14ac:dyDescent="0.25">
      <c r="A603">
        <v>847</v>
      </c>
      <c r="B603" s="85">
        <v>3</v>
      </c>
      <c r="C603" s="1">
        <v>10</v>
      </c>
      <c r="D603" s="1">
        <v>0</v>
      </c>
      <c r="E603" s="1" t="s">
        <v>108</v>
      </c>
      <c r="F603" s="1">
        <v>0</v>
      </c>
      <c r="G603" s="1">
        <v>156</v>
      </c>
      <c r="H603" s="80">
        <f t="shared" si="20"/>
        <v>10.75</v>
      </c>
      <c r="I603" s="80">
        <f t="shared" si="19"/>
        <v>0.125</v>
      </c>
      <c r="J603" s="1">
        <v>2</v>
      </c>
      <c r="K603" s="1" t="str" cm="1">
        <f t="array" ref="K603">INDEX('dict-rhythm'!$A$1:$B$43,MATCH(TRUE,EXACT(J603,'dict-rhythm'!$A$1:$A$43),0),2)</f>
        <v>8</v>
      </c>
      <c r="L603" s="1" t="str">
        <f>_xlfn.IFNA(VLOOKUP(K603,'dict-rhythm'!$B$1:$C$53,2,0),K603)</f>
        <v>quaver note</v>
      </c>
      <c r="M603" s="5"/>
      <c r="N603" s="5"/>
      <c r="O603" t="str">
        <f>IF(RIGHT($O$1,1)="#",VLOOKUP(D603,'dict-pitch'!$A$1:$C$50,2,0),VLOOKUP(D603,'dict-pitch'!$A$1:$C$50,3,0))</f>
        <v>r</v>
      </c>
      <c r="P603" t="b">
        <f>OR(EXACT(E603,O603),EXACT(E603,VLOOKUP(D603,'dict-pitch'!$A$1:$D$50,3,0)),EXACT(E603,VLOOKUP(D603,'dict-pitch'!$A$1:$D$50,4,0)))</f>
        <v>1</v>
      </c>
    </row>
    <row r="604" spans="1:16" x14ac:dyDescent="0.25">
      <c r="A604">
        <v>847</v>
      </c>
      <c r="B604" s="85">
        <v>3</v>
      </c>
      <c r="C604" s="1">
        <v>10</v>
      </c>
      <c r="D604" s="1">
        <v>74</v>
      </c>
      <c r="E604" s="1" t="s">
        <v>136</v>
      </c>
      <c r="F604" s="1">
        <v>1</v>
      </c>
      <c r="G604" s="1">
        <v>158</v>
      </c>
      <c r="H604" s="80">
        <f t="shared" si="20"/>
        <v>10.875</v>
      </c>
      <c r="I604" s="80">
        <f t="shared" si="19"/>
        <v>0.125</v>
      </c>
      <c r="J604" s="1">
        <v>2</v>
      </c>
      <c r="K604" s="1" t="str" cm="1">
        <f t="array" ref="K604">INDEX('dict-rhythm'!$A$1:$B$43,MATCH(TRUE,EXACT(J604,'dict-rhythm'!$A$1:$A$43),0),2)</f>
        <v>8</v>
      </c>
      <c r="L604" s="1" t="str">
        <f>_xlfn.IFNA(VLOOKUP(K604,'dict-rhythm'!$B$1:$C$53,2,0),K604)</f>
        <v>quaver note</v>
      </c>
      <c r="M604" s="7"/>
      <c r="N604" s="7"/>
      <c r="O604" t="str">
        <f>IF(RIGHT($O$1,1)="#",VLOOKUP(D604,'dict-pitch'!$A$1:$C$50,2,0),VLOOKUP(D604,'dict-pitch'!$A$1:$C$50,3,0))</f>
        <v>D5</v>
      </c>
      <c r="P604" t="b">
        <f>OR(EXACT(E604,O604),EXACT(E604,VLOOKUP(D604,'dict-pitch'!$A$1:$D$50,3,0)),EXACT(E604,VLOOKUP(D604,'dict-pitch'!$A$1:$D$50,4,0)))</f>
        <v>1</v>
      </c>
    </row>
    <row r="605" spans="1:16" x14ac:dyDescent="0.25">
      <c r="A605">
        <v>847</v>
      </c>
      <c r="B605" s="85">
        <v>3</v>
      </c>
      <c r="C605" s="1">
        <v>11</v>
      </c>
      <c r="D605" s="1">
        <v>75</v>
      </c>
      <c r="E605" s="1" t="s">
        <v>159</v>
      </c>
      <c r="F605" s="1">
        <v>2</v>
      </c>
      <c r="G605" s="1">
        <v>160</v>
      </c>
      <c r="H605" s="80">
        <f t="shared" si="20"/>
        <v>11</v>
      </c>
      <c r="I605" s="80">
        <f t="shared" si="19"/>
        <v>0.125</v>
      </c>
      <c r="J605" s="1">
        <v>2</v>
      </c>
      <c r="K605" s="1" t="str" cm="1">
        <f t="array" ref="K605">INDEX('dict-rhythm'!$A$1:$B$43,MATCH(TRUE,EXACT(J605,'dict-rhythm'!$A$1:$A$43),0),2)</f>
        <v>8</v>
      </c>
      <c r="L605" s="1" t="str">
        <f>_xlfn.IFNA(VLOOKUP(K605,'dict-rhythm'!$B$1:$C$53,2,0),K605)</f>
        <v>quaver note</v>
      </c>
      <c r="M605" s="4"/>
      <c r="N605" s="4"/>
      <c r="O605" t="str">
        <f>IF(RIGHT($O$1,1)="#",VLOOKUP(D605,'dict-pitch'!$A$1:$C$50,2,0),VLOOKUP(D605,'dict-pitch'!$A$1:$C$50,3,0))</f>
        <v>D#5</v>
      </c>
      <c r="P605" t="b">
        <f>OR(EXACT(E605,O605),EXACT(E605,VLOOKUP(D605,'dict-pitch'!$A$1:$D$50,3,0)),EXACT(E605,VLOOKUP(D605,'dict-pitch'!$A$1:$D$50,4,0)))</f>
        <v>1</v>
      </c>
    </row>
    <row r="606" spans="1:16" x14ac:dyDescent="0.25">
      <c r="A606">
        <v>847</v>
      </c>
      <c r="B606" s="85">
        <v>3</v>
      </c>
      <c r="C606" s="1">
        <v>11</v>
      </c>
      <c r="D606" s="1">
        <v>75</v>
      </c>
      <c r="E606" s="1" t="s">
        <v>159</v>
      </c>
      <c r="F606" s="1">
        <v>1</v>
      </c>
      <c r="G606" s="1">
        <v>162</v>
      </c>
      <c r="H606" s="80">
        <f t="shared" si="20"/>
        <v>11.125</v>
      </c>
      <c r="I606" s="80">
        <f t="shared" si="19"/>
        <v>6.25E-2</v>
      </c>
      <c r="J606" s="1">
        <v>1</v>
      </c>
      <c r="K606" s="1" t="str" cm="1">
        <f t="array" ref="K606">INDEX('dict-rhythm'!$A$1:$B$43,MATCH(TRUE,EXACT(J606,'dict-rhythm'!$A$1:$A$43),0),2)</f>
        <v>16</v>
      </c>
      <c r="L606" s="1" t="str">
        <f>_xlfn.IFNA(VLOOKUP(K606,'dict-rhythm'!$B$1:$C$53,2,0),K606)</f>
        <v>semiquaver</v>
      </c>
      <c r="M606" s="6" t="s">
        <v>7</v>
      </c>
      <c r="N606" s="6" t="s">
        <v>7</v>
      </c>
      <c r="O606" t="str">
        <f>IF(RIGHT($O$1,1)="#",VLOOKUP(D606,'dict-pitch'!$A$1:$C$50,2,0),VLOOKUP(D606,'dict-pitch'!$A$1:$C$50,3,0))</f>
        <v>D#5</v>
      </c>
      <c r="P606" t="b">
        <f>OR(EXACT(E606,O606),EXACT(E606,VLOOKUP(D606,'dict-pitch'!$A$1:$D$50,3,0)),EXACT(E606,VLOOKUP(D606,'dict-pitch'!$A$1:$D$50,4,0)))</f>
        <v>1</v>
      </c>
    </row>
    <row r="607" spans="1:16" x14ac:dyDescent="0.25">
      <c r="A607">
        <v>847</v>
      </c>
      <c r="B607" s="85">
        <v>3</v>
      </c>
      <c r="C607" s="1">
        <v>11</v>
      </c>
      <c r="D607" s="1">
        <v>74</v>
      </c>
      <c r="E607" s="1" t="s">
        <v>136</v>
      </c>
      <c r="F607" s="1">
        <v>-2</v>
      </c>
      <c r="G607" s="1">
        <v>163</v>
      </c>
      <c r="H607" s="80">
        <f t="shared" si="20"/>
        <v>11.1875</v>
      </c>
      <c r="I607" s="80">
        <f t="shared" si="19"/>
        <v>6.25E-2</v>
      </c>
      <c r="J607" s="1">
        <v>1</v>
      </c>
      <c r="K607" s="1" t="str" cm="1">
        <f t="array" ref="K607">INDEX('dict-rhythm'!$A$1:$B$43,MATCH(TRUE,EXACT(J607,'dict-rhythm'!$A$1:$A$43),0),2)</f>
        <v>16</v>
      </c>
      <c r="L607" s="1" t="str">
        <f>_xlfn.IFNA(VLOOKUP(K607,'dict-rhythm'!$B$1:$C$53,2,0),K607)</f>
        <v>semiquaver</v>
      </c>
      <c r="M607" s="6" t="s">
        <v>7</v>
      </c>
      <c r="N607" s="6" t="s">
        <v>7</v>
      </c>
      <c r="O607" t="str">
        <f>IF(RIGHT($O$1,1)="#",VLOOKUP(D607,'dict-pitch'!$A$1:$C$50,2,0),VLOOKUP(D607,'dict-pitch'!$A$1:$C$50,3,0))</f>
        <v>D5</v>
      </c>
      <c r="P607" t="b">
        <f>OR(EXACT(E607,O607),EXACT(E607,VLOOKUP(D607,'dict-pitch'!$A$1:$D$50,3,0)),EXACT(E607,VLOOKUP(D607,'dict-pitch'!$A$1:$D$50,4,0)))</f>
        <v>1</v>
      </c>
    </row>
    <row r="608" spans="1:16" x14ac:dyDescent="0.25">
      <c r="A608">
        <v>847</v>
      </c>
      <c r="B608" s="85">
        <v>3</v>
      </c>
      <c r="C608" s="1">
        <v>11</v>
      </c>
      <c r="D608" s="1">
        <v>75</v>
      </c>
      <c r="E608" s="1" t="s">
        <v>159</v>
      </c>
      <c r="F608" s="1">
        <v>2</v>
      </c>
      <c r="G608" s="1">
        <v>164</v>
      </c>
      <c r="H608" s="80">
        <f t="shared" si="20"/>
        <v>11.25</v>
      </c>
      <c r="I608" s="80">
        <f t="shared" si="19"/>
        <v>0.125</v>
      </c>
      <c r="J608" s="1">
        <v>2</v>
      </c>
      <c r="K608" s="1" t="str" cm="1">
        <f t="array" ref="K608">INDEX('dict-rhythm'!$A$1:$B$43,MATCH(TRUE,EXACT(J608,'dict-rhythm'!$A$1:$A$43),0),2)</f>
        <v>8</v>
      </c>
      <c r="L608" s="1" t="str">
        <f>_xlfn.IFNA(VLOOKUP(K608,'dict-rhythm'!$B$1:$C$53,2,0),K608)</f>
        <v>quaver note</v>
      </c>
      <c r="M608" s="6" t="s">
        <v>7</v>
      </c>
      <c r="N608" s="6" t="s">
        <v>7</v>
      </c>
      <c r="O608" t="str">
        <f>IF(RIGHT($O$1,1)="#",VLOOKUP(D608,'dict-pitch'!$A$1:$C$50,2,0),VLOOKUP(D608,'dict-pitch'!$A$1:$C$50,3,0))</f>
        <v>D#5</v>
      </c>
      <c r="P608" t="b">
        <f>OR(EXACT(E608,O608),EXACT(E608,VLOOKUP(D608,'dict-pitch'!$A$1:$D$50,3,0)),EXACT(E608,VLOOKUP(D608,'dict-pitch'!$A$1:$D$50,4,0)))</f>
        <v>1</v>
      </c>
    </row>
    <row r="609" spans="1:16" x14ac:dyDescent="0.25">
      <c r="A609">
        <v>847</v>
      </c>
      <c r="B609" s="85">
        <v>3</v>
      </c>
      <c r="C609" s="1">
        <v>11</v>
      </c>
      <c r="D609" s="1">
        <v>70</v>
      </c>
      <c r="E609" s="1" t="s">
        <v>141</v>
      </c>
      <c r="F609" s="1">
        <v>-4</v>
      </c>
      <c r="G609" s="1">
        <v>166</v>
      </c>
      <c r="H609" s="80">
        <f t="shared" si="20"/>
        <v>11.375</v>
      </c>
      <c r="I609" s="80">
        <f t="shared" si="19"/>
        <v>0.125</v>
      </c>
      <c r="J609" s="1">
        <v>2</v>
      </c>
      <c r="K609" s="1" t="str" cm="1">
        <f t="array" ref="K609">INDEX('dict-rhythm'!$A$1:$B$43,MATCH(TRUE,EXACT(J609,'dict-rhythm'!$A$1:$A$43),0),2)</f>
        <v>8</v>
      </c>
      <c r="L609" s="1" t="str">
        <f>_xlfn.IFNA(VLOOKUP(K609,'dict-rhythm'!$B$1:$C$53,2,0),K609)</f>
        <v>quaver note</v>
      </c>
      <c r="M609" s="6" t="s">
        <v>7</v>
      </c>
      <c r="N609" s="6" t="s">
        <v>7</v>
      </c>
      <c r="O609" t="str">
        <f>IF(RIGHT($O$1,1)="#",VLOOKUP(D609,'dict-pitch'!$A$1:$C$50,2,0),VLOOKUP(D609,'dict-pitch'!$A$1:$C$50,3,0))</f>
        <v>A#4</v>
      </c>
      <c r="P609" t="b">
        <f>OR(EXACT(E609,O609),EXACT(E609,VLOOKUP(D609,'dict-pitch'!$A$1:$D$50,3,0)),EXACT(E609,VLOOKUP(D609,'dict-pitch'!$A$1:$D$50,4,0)))</f>
        <v>1</v>
      </c>
    </row>
    <row r="610" spans="1:16" x14ac:dyDescent="0.25">
      <c r="A610">
        <v>847</v>
      </c>
      <c r="B610" s="85">
        <v>3</v>
      </c>
      <c r="C610" s="1">
        <v>11</v>
      </c>
      <c r="D610" s="1">
        <v>72</v>
      </c>
      <c r="E610" s="1" t="s">
        <v>135</v>
      </c>
      <c r="F610" s="1">
        <v>2</v>
      </c>
      <c r="G610" s="1">
        <v>168</v>
      </c>
      <c r="H610" s="80">
        <f t="shared" si="20"/>
        <v>11.5</v>
      </c>
      <c r="I610" s="80">
        <f t="shared" si="19"/>
        <v>0.125</v>
      </c>
      <c r="J610" s="1">
        <v>2</v>
      </c>
      <c r="K610" s="1" t="str" cm="1">
        <f t="array" ref="K610">INDEX('dict-rhythm'!$A$1:$B$43,MATCH(TRUE,EXACT(J610,'dict-rhythm'!$A$1:$A$43),0),2)</f>
        <v>8</v>
      </c>
      <c r="L610" s="1" t="str">
        <f>_xlfn.IFNA(VLOOKUP(K610,'dict-rhythm'!$B$1:$C$53,2,0),K610)</f>
        <v>quaver note</v>
      </c>
      <c r="M610" s="6" t="s">
        <v>7</v>
      </c>
      <c r="N610" s="6" t="s">
        <v>7</v>
      </c>
      <c r="O610" t="str">
        <f>IF(RIGHT($O$1,1)="#",VLOOKUP(D610,'dict-pitch'!$A$1:$C$50,2,0),VLOOKUP(D610,'dict-pitch'!$A$1:$C$50,3,0))</f>
        <v>C5</v>
      </c>
      <c r="P610" t="b">
        <f>OR(EXACT(E610,O610),EXACT(E610,VLOOKUP(D610,'dict-pitch'!$A$1:$D$50,3,0)),EXACT(E610,VLOOKUP(D610,'dict-pitch'!$A$1:$D$50,4,0)))</f>
        <v>1</v>
      </c>
    </row>
    <row r="611" spans="1:16" x14ac:dyDescent="0.25">
      <c r="A611">
        <v>847</v>
      </c>
      <c r="B611" s="85">
        <v>3</v>
      </c>
      <c r="C611" s="1">
        <v>11</v>
      </c>
      <c r="D611" s="1">
        <v>75</v>
      </c>
      <c r="E611" s="1" t="s">
        <v>159</v>
      </c>
      <c r="F611" s="1">
        <v>3</v>
      </c>
      <c r="G611" s="1">
        <v>170</v>
      </c>
      <c r="H611" s="80">
        <f t="shared" si="20"/>
        <v>11.625</v>
      </c>
      <c r="I611" s="80">
        <f t="shared" si="19"/>
        <v>6.25E-2</v>
      </c>
      <c r="J611" s="1">
        <v>1</v>
      </c>
      <c r="K611" s="1" t="str" cm="1">
        <f t="array" ref="K611">INDEX('dict-rhythm'!$A$1:$B$43,MATCH(TRUE,EXACT(J611,'dict-rhythm'!$A$1:$A$43),0),2)</f>
        <v>16</v>
      </c>
      <c r="L611" s="1" t="str">
        <f>_xlfn.IFNA(VLOOKUP(K611,'dict-rhythm'!$B$1:$C$53,2,0),K611)</f>
        <v>semiquaver</v>
      </c>
      <c r="M611" s="6" t="s">
        <v>7</v>
      </c>
      <c r="N611" s="6" t="s">
        <v>7</v>
      </c>
      <c r="O611" t="str">
        <f>IF(RIGHT($O$1,1)="#",VLOOKUP(D611,'dict-pitch'!$A$1:$C$50,2,0),VLOOKUP(D611,'dict-pitch'!$A$1:$C$50,3,0))</f>
        <v>D#5</v>
      </c>
      <c r="P611" t="b">
        <f>OR(EXACT(E611,O611),EXACT(E611,VLOOKUP(D611,'dict-pitch'!$A$1:$D$50,3,0)),EXACT(E611,VLOOKUP(D611,'dict-pitch'!$A$1:$D$50,4,0)))</f>
        <v>1</v>
      </c>
    </row>
    <row r="612" spans="1:16" x14ac:dyDescent="0.25">
      <c r="A612">
        <v>847</v>
      </c>
      <c r="B612" s="85">
        <v>3</v>
      </c>
      <c r="C612" s="1">
        <v>11</v>
      </c>
      <c r="D612" s="1">
        <v>74</v>
      </c>
      <c r="E612" s="1" t="s">
        <v>136</v>
      </c>
      <c r="F612" s="1">
        <v>-2</v>
      </c>
      <c r="G612" s="1">
        <v>171</v>
      </c>
      <c r="H612" s="80">
        <f t="shared" si="20"/>
        <v>11.6875</v>
      </c>
      <c r="I612" s="80">
        <f t="shared" si="19"/>
        <v>6.25E-2</v>
      </c>
      <c r="J612" s="1">
        <v>1</v>
      </c>
      <c r="K612" s="1" t="str" cm="1">
        <f t="array" ref="K612">INDEX('dict-rhythm'!$A$1:$B$43,MATCH(TRUE,EXACT(J612,'dict-rhythm'!$A$1:$A$43),0),2)</f>
        <v>16</v>
      </c>
      <c r="L612" s="1" t="str">
        <f>_xlfn.IFNA(VLOOKUP(K612,'dict-rhythm'!$B$1:$C$53,2,0),K612)</f>
        <v>semiquaver</v>
      </c>
      <c r="M612" s="6" t="s">
        <v>7</v>
      </c>
      <c r="N612" s="6" t="s">
        <v>7</v>
      </c>
      <c r="O612" t="str">
        <f>IF(RIGHT($O$1,1)="#",VLOOKUP(D612,'dict-pitch'!$A$1:$C$50,2,0),VLOOKUP(D612,'dict-pitch'!$A$1:$C$50,3,0))</f>
        <v>D5</v>
      </c>
      <c r="P612" t="b">
        <f>OR(EXACT(E612,O612),EXACT(E612,VLOOKUP(D612,'dict-pitch'!$A$1:$D$50,3,0)),EXACT(E612,VLOOKUP(D612,'dict-pitch'!$A$1:$D$50,4,0)))</f>
        <v>1</v>
      </c>
    </row>
    <row r="613" spans="1:16" x14ac:dyDescent="0.25">
      <c r="A613">
        <v>847</v>
      </c>
      <c r="B613" s="85">
        <v>3</v>
      </c>
      <c r="C613" s="1">
        <v>11</v>
      </c>
      <c r="D613" s="1">
        <v>75</v>
      </c>
      <c r="E613" s="1" t="s">
        <v>159</v>
      </c>
      <c r="F613" s="1">
        <v>2</v>
      </c>
      <c r="G613" s="1">
        <v>172</v>
      </c>
      <c r="H613" s="80">
        <f t="shared" si="20"/>
        <v>11.75</v>
      </c>
      <c r="I613" s="80">
        <f t="shared" si="19"/>
        <v>0.125</v>
      </c>
      <c r="J613" s="1">
        <v>2</v>
      </c>
      <c r="K613" s="1" t="str" cm="1">
        <f t="array" ref="K613">INDEX('dict-rhythm'!$A$1:$B$43,MATCH(TRUE,EXACT(J613,'dict-rhythm'!$A$1:$A$43),0),2)</f>
        <v>8</v>
      </c>
      <c r="L613" s="1" t="str">
        <f>_xlfn.IFNA(VLOOKUP(K613,'dict-rhythm'!$B$1:$C$53,2,0),K613)</f>
        <v>quaver note</v>
      </c>
      <c r="M613" s="6" t="s">
        <v>7</v>
      </c>
      <c r="N613" s="6" t="s">
        <v>7</v>
      </c>
      <c r="O613" t="str">
        <f>IF(RIGHT($O$1,1)="#",VLOOKUP(D613,'dict-pitch'!$A$1:$C$50,2,0),VLOOKUP(D613,'dict-pitch'!$A$1:$C$50,3,0))</f>
        <v>D#5</v>
      </c>
      <c r="P613" t="b">
        <f>OR(EXACT(E613,O613),EXACT(E613,VLOOKUP(D613,'dict-pitch'!$A$1:$D$50,3,0)),EXACT(E613,VLOOKUP(D613,'dict-pitch'!$A$1:$D$50,4,0)))</f>
        <v>1</v>
      </c>
    </row>
    <row r="614" spans="1:16" x14ac:dyDescent="0.25">
      <c r="A614">
        <v>847</v>
      </c>
      <c r="B614" s="85">
        <v>3</v>
      </c>
      <c r="C614" s="1">
        <v>11</v>
      </c>
      <c r="D614" s="1">
        <v>77</v>
      </c>
      <c r="E614" s="1" t="s">
        <v>142</v>
      </c>
      <c r="F614" s="1">
        <v>2</v>
      </c>
      <c r="G614" s="1">
        <v>174</v>
      </c>
      <c r="H614" s="80">
        <f t="shared" si="20"/>
        <v>11.875</v>
      </c>
      <c r="I614" s="80">
        <f t="shared" si="19"/>
        <v>0.125</v>
      </c>
      <c r="J614" s="1">
        <v>2</v>
      </c>
      <c r="K614" s="1" t="str" cm="1">
        <f t="array" ref="K614">INDEX('dict-rhythm'!$A$1:$B$43,MATCH(TRUE,EXACT(J614,'dict-rhythm'!$A$1:$A$43),0),2)</f>
        <v>8</v>
      </c>
      <c r="L614" s="1" t="str">
        <f>_xlfn.IFNA(VLOOKUP(K614,'dict-rhythm'!$B$1:$C$53,2,0),K614)</f>
        <v>quaver note</v>
      </c>
      <c r="M614" s="6" t="s">
        <v>7</v>
      </c>
      <c r="N614" s="6" t="s">
        <v>7</v>
      </c>
      <c r="O614" t="str">
        <f>IF(RIGHT($O$1,1)="#",VLOOKUP(D614,'dict-pitch'!$A$1:$C$50,2,0),VLOOKUP(D614,'dict-pitch'!$A$1:$C$50,3,0))</f>
        <v>F5</v>
      </c>
      <c r="P614" t="b">
        <f>OR(EXACT(E614,O614),EXACT(E614,VLOOKUP(D614,'dict-pitch'!$A$1:$D$50,3,0)),EXACT(E614,VLOOKUP(D614,'dict-pitch'!$A$1:$D$50,4,0)))</f>
        <v>1</v>
      </c>
    </row>
    <row r="615" spans="1:16" x14ac:dyDescent="0.25">
      <c r="A615">
        <v>847</v>
      </c>
      <c r="B615" s="85">
        <v>3</v>
      </c>
      <c r="C615" s="1">
        <v>12</v>
      </c>
      <c r="D615" s="1">
        <v>70</v>
      </c>
      <c r="E615" s="1" t="s">
        <v>141</v>
      </c>
      <c r="F615" s="1">
        <v>-5</v>
      </c>
      <c r="G615" s="1">
        <v>176</v>
      </c>
      <c r="H615" s="80">
        <f t="shared" si="20"/>
        <v>12</v>
      </c>
      <c r="I615" s="80">
        <f t="shared" si="19"/>
        <v>0.125</v>
      </c>
      <c r="J615" s="1">
        <v>2</v>
      </c>
      <c r="K615" s="1" t="str" cm="1">
        <f t="array" ref="K615">INDEX('dict-rhythm'!$A$1:$B$43,MATCH(TRUE,EXACT(J615,'dict-rhythm'!$A$1:$A$43),0),2)</f>
        <v>8</v>
      </c>
      <c r="L615" s="1" t="str">
        <f>_xlfn.IFNA(VLOOKUP(K615,'dict-rhythm'!$B$1:$C$53,2,0),K615)</f>
        <v>quaver note</v>
      </c>
      <c r="M615" s="6" t="s">
        <v>7</v>
      </c>
      <c r="N615" s="6" t="s">
        <v>7</v>
      </c>
      <c r="O615" t="str">
        <f>IF(RIGHT($O$1,1)="#",VLOOKUP(D615,'dict-pitch'!$A$1:$C$50,2,0),VLOOKUP(D615,'dict-pitch'!$A$1:$C$50,3,0))</f>
        <v>A#4</v>
      </c>
      <c r="P615" t="b">
        <f>OR(EXACT(E615,O615),EXACT(E615,VLOOKUP(D615,'dict-pitch'!$A$1:$D$50,3,0)),EXACT(E615,VLOOKUP(D615,'dict-pitch'!$A$1:$D$50,4,0)))</f>
        <v>1</v>
      </c>
    </row>
    <row r="616" spans="1:16" x14ac:dyDescent="0.25">
      <c r="A616">
        <v>847</v>
      </c>
      <c r="B616" s="85">
        <v>3</v>
      </c>
      <c r="C616" s="1">
        <v>12</v>
      </c>
      <c r="D616" s="1">
        <v>75</v>
      </c>
      <c r="E616" s="1" t="s">
        <v>159</v>
      </c>
      <c r="F616" s="1">
        <v>4</v>
      </c>
      <c r="G616" s="1">
        <v>178</v>
      </c>
      <c r="H616" s="80">
        <f t="shared" si="20"/>
        <v>12.125</v>
      </c>
      <c r="I616" s="80">
        <f t="shared" si="19"/>
        <v>6.25E-2</v>
      </c>
      <c r="J616" s="1">
        <v>1</v>
      </c>
      <c r="K616" s="1" t="str" cm="1">
        <f t="array" ref="K616">INDEX('dict-rhythm'!$A$1:$B$43,MATCH(TRUE,EXACT(J616,'dict-rhythm'!$A$1:$A$43),0),2)</f>
        <v>16</v>
      </c>
      <c r="L616" s="1" t="str">
        <f>_xlfn.IFNA(VLOOKUP(K616,'dict-rhythm'!$B$1:$C$53,2,0),K616)</f>
        <v>semiquaver</v>
      </c>
      <c r="M616" s="6" t="s">
        <v>7</v>
      </c>
      <c r="N616" s="6" t="s">
        <v>7</v>
      </c>
      <c r="O616" t="str">
        <f>IF(RIGHT($O$1,1)="#",VLOOKUP(D616,'dict-pitch'!$A$1:$C$50,2,0),VLOOKUP(D616,'dict-pitch'!$A$1:$C$50,3,0))</f>
        <v>D#5</v>
      </c>
      <c r="P616" t="b">
        <f>OR(EXACT(E616,O616),EXACT(E616,VLOOKUP(D616,'dict-pitch'!$A$1:$D$50,3,0)),EXACT(E616,VLOOKUP(D616,'dict-pitch'!$A$1:$D$50,4,0)))</f>
        <v>1</v>
      </c>
    </row>
    <row r="617" spans="1:16" x14ac:dyDescent="0.25">
      <c r="A617">
        <v>847</v>
      </c>
      <c r="B617" s="85">
        <v>3</v>
      </c>
      <c r="C617" s="1">
        <v>12</v>
      </c>
      <c r="D617" s="1">
        <v>74</v>
      </c>
      <c r="E617" s="1" t="s">
        <v>136</v>
      </c>
      <c r="F617" s="1">
        <v>-2</v>
      </c>
      <c r="G617" s="1">
        <v>179</v>
      </c>
      <c r="H617" s="80">
        <f t="shared" si="20"/>
        <v>12.1875</v>
      </c>
      <c r="I617" s="80">
        <f t="shared" si="19"/>
        <v>6.25E-2</v>
      </c>
      <c r="J617" s="1">
        <v>1</v>
      </c>
      <c r="K617" s="1" t="str" cm="1">
        <f t="array" ref="K617">INDEX('dict-rhythm'!$A$1:$B$43,MATCH(TRUE,EXACT(J617,'dict-rhythm'!$A$1:$A$43),0),2)</f>
        <v>16</v>
      </c>
      <c r="L617" s="1" t="str">
        <f>_xlfn.IFNA(VLOOKUP(K617,'dict-rhythm'!$B$1:$C$53,2,0),K617)</f>
        <v>semiquaver</v>
      </c>
      <c r="M617" s="6" t="s">
        <v>7</v>
      </c>
      <c r="N617" s="6" t="s">
        <v>7</v>
      </c>
      <c r="O617" t="str">
        <f>IF(RIGHT($O$1,1)="#",VLOOKUP(D617,'dict-pitch'!$A$1:$C$50,2,0),VLOOKUP(D617,'dict-pitch'!$A$1:$C$50,3,0))</f>
        <v>D5</v>
      </c>
      <c r="P617" t="b">
        <f>OR(EXACT(E617,O617),EXACT(E617,VLOOKUP(D617,'dict-pitch'!$A$1:$D$50,3,0)),EXACT(E617,VLOOKUP(D617,'dict-pitch'!$A$1:$D$50,4,0)))</f>
        <v>1</v>
      </c>
    </row>
    <row r="618" spans="1:16" x14ac:dyDescent="0.25">
      <c r="A618">
        <v>847</v>
      </c>
      <c r="B618" s="85">
        <v>3</v>
      </c>
      <c r="C618" s="1">
        <v>12</v>
      </c>
      <c r="D618" s="1">
        <v>75</v>
      </c>
      <c r="E618" s="1" t="s">
        <v>159</v>
      </c>
      <c r="F618" s="1">
        <v>2</v>
      </c>
      <c r="G618" s="1">
        <v>180</v>
      </c>
      <c r="H618" s="80">
        <f t="shared" si="20"/>
        <v>12.25</v>
      </c>
      <c r="I618" s="80">
        <f t="shared" si="19"/>
        <v>0.125</v>
      </c>
      <c r="J618" s="1">
        <v>2</v>
      </c>
      <c r="K618" s="1" t="str" cm="1">
        <f t="array" ref="K618">INDEX('dict-rhythm'!$A$1:$B$43,MATCH(TRUE,EXACT(J618,'dict-rhythm'!$A$1:$A$43),0),2)</f>
        <v>8</v>
      </c>
      <c r="L618" s="1" t="str">
        <f>_xlfn.IFNA(VLOOKUP(K618,'dict-rhythm'!$B$1:$C$53,2,0),K618)</f>
        <v>quaver note</v>
      </c>
      <c r="M618" s="6" t="s">
        <v>7</v>
      </c>
      <c r="N618" s="6" t="s">
        <v>7</v>
      </c>
      <c r="O618" t="str">
        <f>IF(RIGHT($O$1,1)="#",VLOOKUP(D618,'dict-pitch'!$A$1:$C$50,2,0),VLOOKUP(D618,'dict-pitch'!$A$1:$C$50,3,0))</f>
        <v>D#5</v>
      </c>
      <c r="P618" t="b">
        <f>OR(EXACT(E618,O618),EXACT(E618,VLOOKUP(D618,'dict-pitch'!$A$1:$D$50,3,0)),EXACT(E618,VLOOKUP(D618,'dict-pitch'!$A$1:$D$50,4,0)))</f>
        <v>1</v>
      </c>
    </row>
    <row r="619" spans="1:16" x14ac:dyDescent="0.25">
      <c r="A619">
        <v>847</v>
      </c>
      <c r="B619" s="85">
        <v>3</v>
      </c>
      <c r="C619" s="1">
        <v>12</v>
      </c>
      <c r="D619" s="1">
        <v>77</v>
      </c>
      <c r="E619" s="1" t="s">
        <v>142</v>
      </c>
      <c r="F619" s="1">
        <v>2</v>
      </c>
      <c r="G619" s="1">
        <v>182</v>
      </c>
      <c r="H619" s="80">
        <f t="shared" si="20"/>
        <v>12.375</v>
      </c>
      <c r="I619" s="80">
        <f t="shared" si="19"/>
        <v>0.125</v>
      </c>
      <c r="J619" s="1">
        <v>2</v>
      </c>
      <c r="K619" s="1" t="str" cm="1">
        <f t="array" ref="K619">INDEX('dict-rhythm'!$A$1:$B$43,MATCH(TRUE,EXACT(J619,'dict-rhythm'!$A$1:$A$43),0),2)</f>
        <v>8</v>
      </c>
      <c r="L619" s="1" t="str">
        <f>_xlfn.IFNA(VLOOKUP(K619,'dict-rhythm'!$B$1:$C$53,2,0),K619)</f>
        <v>quaver note</v>
      </c>
      <c r="M619" s="6" t="s">
        <v>7</v>
      </c>
      <c r="N619" s="6" t="s">
        <v>7</v>
      </c>
      <c r="O619" t="str">
        <f>IF(RIGHT($O$1,1)="#",VLOOKUP(D619,'dict-pitch'!$A$1:$C$50,2,0),VLOOKUP(D619,'dict-pitch'!$A$1:$C$50,3,0))</f>
        <v>F5</v>
      </c>
      <c r="P619" t="b">
        <f>OR(EXACT(E619,O619),EXACT(E619,VLOOKUP(D619,'dict-pitch'!$A$1:$D$50,3,0)),EXACT(E619,VLOOKUP(D619,'dict-pitch'!$A$1:$D$50,4,0)))</f>
        <v>1</v>
      </c>
    </row>
    <row r="620" spans="1:16" x14ac:dyDescent="0.25">
      <c r="A620">
        <v>847</v>
      </c>
      <c r="B620" s="85">
        <v>3</v>
      </c>
      <c r="C620" s="1">
        <v>12</v>
      </c>
      <c r="D620" s="1">
        <v>68</v>
      </c>
      <c r="E620" s="1" t="s">
        <v>157</v>
      </c>
      <c r="F620" s="1">
        <v>-6</v>
      </c>
      <c r="G620" s="1">
        <v>184</v>
      </c>
      <c r="H620" s="80">
        <f t="shared" si="20"/>
        <v>12.5</v>
      </c>
      <c r="I620" s="80">
        <f t="shared" si="19"/>
        <v>6.25E-2</v>
      </c>
      <c r="J620" s="1">
        <v>1</v>
      </c>
      <c r="K620" s="1" t="str" cm="1">
        <f t="array" ref="K620">INDEX('dict-rhythm'!$A$1:$B$43,MATCH(TRUE,EXACT(J620,'dict-rhythm'!$A$1:$A$43),0),2)</f>
        <v>16</v>
      </c>
      <c r="L620" s="1" t="str">
        <f>_xlfn.IFNA(VLOOKUP(K620,'dict-rhythm'!$B$1:$C$53,2,0),K620)</f>
        <v>semiquaver</v>
      </c>
      <c r="M620" s="6" t="s">
        <v>7</v>
      </c>
      <c r="N620" s="6" t="s">
        <v>7</v>
      </c>
      <c r="O620" t="str">
        <f>IF(RIGHT($O$1,1)="#",VLOOKUP(D620,'dict-pitch'!$A$1:$C$50,2,0),VLOOKUP(D620,'dict-pitch'!$A$1:$C$50,3,0))</f>
        <v>G#4</v>
      </c>
      <c r="P620" t="b">
        <f>OR(EXACT(E620,O620),EXACT(E620,VLOOKUP(D620,'dict-pitch'!$A$1:$D$50,3,0)),EXACT(E620,VLOOKUP(D620,'dict-pitch'!$A$1:$D$50,4,0)))</f>
        <v>1</v>
      </c>
    </row>
    <row r="621" spans="1:16" x14ac:dyDescent="0.25">
      <c r="A621">
        <v>847</v>
      </c>
      <c r="B621" s="85">
        <v>3</v>
      </c>
      <c r="C621" s="1">
        <v>12</v>
      </c>
      <c r="D621" s="1">
        <v>70</v>
      </c>
      <c r="E621" s="1" t="s">
        <v>141</v>
      </c>
      <c r="F621" s="1">
        <v>2</v>
      </c>
      <c r="G621" s="1">
        <v>185</v>
      </c>
      <c r="H621" s="80">
        <f t="shared" si="20"/>
        <v>12.5625</v>
      </c>
      <c r="I621" s="80">
        <f t="shared" si="19"/>
        <v>6.25E-2</v>
      </c>
      <c r="J621" s="1">
        <v>1</v>
      </c>
      <c r="K621" s="1" t="str" cm="1">
        <f t="array" ref="K621">INDEX('dict-rhythm'!$A$1:$B$43,MATCH(TRUE,EXACT(J621,'dict-rhythm'!$A$1:$A$43),0),2)</f>
        <v>16</v>
      </c>
      <c r="L621" s="1" t="str">
        <f>_xlfn.IFNA(VLOOKUP(K621,'dict-rhythm'!$B$1:$C$53,2,0),K621)</f>
        <v>semiquaver</v>
      </c>
      <c r="M621" s="6" t="s">
        <v>7</v>
      </c>
      <c r="N621" s="6" t="s">
        <v>7</v>
      </c>
      <c r="O621" t="str">
        <f>IF(RIGHT($O$1,1)="#",VLOOKUP(D621,'dict-pitch'!$A$1:$C$50,2,0),VLOOKUP(D621,'dict-pitch'!$A$1:$C$50,3,0))</f>
        <v>A#4</v>
      </c>
      <c r="P621" t="b">
        <f>OR(EXACT(E621,O621),EXACT(E621,VLOOKUP(D621,'dict-pitch'!$A$1:$D$50,3,0)),EXACT(E621,VLOOKUP(D621,'dict-pitch'!$A$1:$D$50,4,0)))</f>
        <v>1</v>
      </c>
    </row>
    <row r="622" spans="1:16" x14ac:dyDescent="0.25">
      <c r="A622">
        <v>847</v>
      </c>
      <c r="B622" s="85">
        <v>3</v>
      </c>
      <c r="C622" s="1">
        <v>12</v>
      </c>
      <c r="D622" s="1">
        <v>72</v>
      </c>
      <c r="E622" s="1" t="s">
        <v>135</v>
      </c>
      <c r="F622" s="1">
        <v>2</v>
      </c>
      <c r="G622" s="1">
        <v>186</v>
      </c>
      <c r="H622" s="80">
        <f t="shared" si="20"/>
        <v>12.625</v>
      </c>
      <c r="I622" s="80">
        <f t="shared" si="19"/>
        <v>0.25</v>
      </c>
      <c r="J622" s="1">
        <v>4</v>
      </c>
      <c r="K622" s="1" t="str" cm="1">
        <f t="array" ref="K622">INDEX('dict-rhythm'!$A$1:$B$43,MATCH(TRUE,EXACT(J622,'dict-rhythm'!$A$1:$A$43),0),2)</f>
        <v>4</v>
      </c>
      <c r="L622" s="1" t="str">
        <f>_xlfn.IFNA(VLOOKUP(K622,'dict-rhythm'!$B$1:$C$53,2,0),K622)</f>
        <v>crotchet</v>
      </c>
      <c r="M622" s="6" t="s">
        <v>7</v>
      </c>
      <c r="N622" s="6" t="s">
        <v>7</v>
      </c>
      <c r="O622" t="str">
        <f>IF(RIGHT($O$1,1)="#",VLOOKUP(D622,'dict-pitch'!$A$1:$C$50,2,0),VLOOKUP(D622,'dict-pitch'!$A$1:$C$50,3,0))</f>
        <v>C5</v>
      </c>
      <c r="P622" t="b">
        <f>OR(EXACT(E622,O622),EXACT(E622,VLOOKUP(D622,'dict-pitch'!$A$1:$D$50,3,0)),EXACT(E622,VLOOKUP(D622,'dict-pitch'!$A$1:$D$50,4,0)))</f>
        <v>1</v>
      </c>
    </row>
    <row r="623" spans="1:16" x14ac:dyDescent="0.25">
      <c r="A623">
        <v>847</v>
      </c>
      <c r="B623" s="85">
        <v>3</v>
      </c>
      <c r="C623" s="1">
        <v>12</v>
      </c>
      <c r="D623" s="1">
        <v>70</v>
      </c>
      <c r="E623" s="1" t="s">
        <v>141</v>
      </c>
      <c r="F623" s="1">
        <v>-2</v>
      </c>
      <c r="G623" s="1">
        <v>190</v>
      </c>
      <c r="H623" s="80">
        <f t="shared" si="20"/>
        <v>12.875</v>
      </c>
      <c r="I623" s="80">
        <f t="shared" si="19"/>
        <v>6.25E-2</v>
      </c>
      <c r="J623" s="1">
        <v>1</v>
      </c>
      <c r="K623" s="1" t="str" cm="1">
        <f t="array" ref="K623">INDEX('dict-rhythm'!$A$1:$B$43,MATCH(TRUE,EXACT(J623,'dict-rhythm'!$A$1:$A$43),0),2)</f>
        <v>16</v>
      </c>
      <c r="L623" s="1" t="str">
        <f>_xlfn.IFNA(VLOOKUP(K623,'dict-rhythm'!$B$1:$C$53,2,0),K623)</f>
        <v>semiquaver</v>
      </c>
      <c r="M623" s="6" t="s">
        <v>7</v>
      </c>
      <c r="N623" s="6" t="s">
        <v>7</v>
      </c>
      <c r="O623" t="str">
        <f>IF(RIGHT($O$1,1)="#",VLOOKUP(D623,'dict-pitch'!$A$1:$C$50,2,0),VLOOKUP(D623,'dict-pitch'!$A$1:$C$50,3,0))</f>
        <v>A#4</v>
      </c>
      <c r="P623" t="b">
        <f>OR(EXACT(E623,O623),EXACT(E623,VLOOKUP(D623,'dict-pitch'!$A$1:$D$50,3,0)),EXACT(E623,VLOOKUP(D623,'dict-pitch'!$A$1:$D$50,4,0)))</f>
        <v>1</v>
      </c>
    </row>
    <row r="624" spans="1:16" x14ac:dyDescent="0.25">
      <c r="A624">
        <v>847</v>
      </c>
      <c r="B624" s="85">
        <v>3</v>
      </c>
      <c r="C624" s="1">
        <v>12</v>
      </c>
      <c r="D624" s="1">
        <v>68</v>
      </c>
      <c r="E624" s="1" t="s">
        <v>157</v>
      </c>
      <c r="F624" s="1">
        <v>-2</v>
      </c>
      <c r="G624" s="1">
        <v>191</v>
      </c>
      <c r="H624" s="80">
        <f t="shared" si="20"/>
        <v>12.9375</v>
      </c>
      <c r="I624" s="80">
        <f t="shared" si="19"/>
        <v>6.25E-2</v>
      </c>
      <c r="J624" s="1">
        <v>1</v>
      </c>
      <c r="K624" s="1" t="str" cm="1">
        <f t="array" ref="K624">INDEX('dict-rhythm'!$A$1:$B$43,MATCH(TRUE,EXACT(J624,'dict-rhythm'!$A$1:$A$43),0),2)</f>
        <v>16</v>
      </c>
      <c r="L624" s="1" t="str">
        <f>_xlfn.IFNA(VLOOKUP(K624,'dict-rhythm'!$B$1:$C$53,2,0),K624)</f>
        <v>semiquaver</v>
      </c>
      <c r="M624" s="6" t="s">
        <v>7</v>
      </c>
      <c r="N624" s="6" t="s">
        <v>7</v>
      </c>
      <c r="O624" t="str">
        <f>IF(RIGHT($O$1,1)="#",VLOOKUP(D624,'dict-pitch'!$A$1:$C$50,2,0),VLOOKUP(D624,'dict-pitch'!$A$1:$C$50,3,0))</f>
        <v>G#4</v>
      </c>
      <c r="P624" t="b">
        <f>OR(EXACT(E624,O624),EXACT(E624,VLOOKUP(D624,'dict-pitch'!$A$1:$D$50,3,0)),EXACT(E624,VLOOKUP(D624,'dict-pitch'!$A$1:$D$50,4,0)))</f>
        <v>1</v>
      </c>
    </row>
    <row r="625" spans="1:16" x14ac:dyDescent="0.25">
      <c r="A625">
        <v>847</v>
      </c>
      <c r="B625" s="85">
        <v>3</v>
      </c>
      <c r="C625" s="1">
        <v>13</v>
      </c>
      <c r="D625" s="1">
        <v>67</v>
      </c>
      <c r="E625" s="1" t="s">
        <v>132</v>
      </c>
      <c r="F625" s="1">
        <v>-2</v>
      </c>
      <c r="G625" s="1">
        <v>192</v>
      </c>
      <c r="H625" s="80">
        <f t="shared" si="20"/>
        <v>13</v>
      </c>
      <c r="I625" s="80">
        <f t="shared" si="19"/>
        <v>6.25E-2</v>
      </c>
      <c r="J625" s="1">
        <v>1</v>
      </c>
      <c r="K625" s="1" t="str" cm="1">
        <f t="array" ref="K625">INDEX('dict-rhythm'!$A$1:$B$43,MATCH(TRUE,EXACT(J625,'dict-rhythm'!$A$1:$A$43),0),2)</f>
        <v>16</v>
      </c>
      <c r="L625" s="1" t="str">
        <f>_xlfn.IFNA(VLOOKUP(K625,'dict-rhythm'!$B$1:$C$53,2,0),K625)</f>
        <v>semiquaver</v>
      </c>
      <c r="M625" s="6" t="s">
        <v>7</v>
      </c>
      <c r="N625" s="6" t="s">
        <v>7</v>
      </c>
      <c r="O625" t="str">
        <f>IF(RIGHT($O$1,1)="#",VLOOKUP(D625,'dict-pitch'!$A$1:$C$50,2,0),VLOOKUP(D625,'dict-pitch'!$A$1:$C$50,3,0))</f>
        <v>G4</v>
      </c>
      <c r="P625" t="b">
        <f>OR(EXACT(E625,O625),EXACT(E625,VLOOKUP(D625,'dict-pitch'!$A$1:$D$50,3,0)),EXACT(E625,VLOOKUP(D625,'dict-pitch'!$A$1:$D$50,4,0)))</f>
        <v>1</v>
      </c>
    </row>
    <row r="626" spans="1:16" x14ac:dyDescent="0.25">
      <c r="A626">
        <v>847</v>
      </c>
      <c r="B626" s="85">
        <v>3</v>
      </c>
      <c r="C626" s="1">
        <v>13</v>
      </c>
      <c r="D626" s="1">
        <v>63</v>
      </c>
      <c r="E626" s="1" t="s">
        <v>158</v>
      </c>
      <c r="F626" s="1">
        <v>-3</v>
      </c>
      <c r="G626" s="1">
        <v>193</v>
      </c>
      <c r="H626" s="80">
        <f t="shared" si="20"/>
        <v>13.0625</v>
      </c>
      <c r="I626" s="80">
        <f t="shared" si="19"/>
        <v>6.25E-2</v>
      </c>
      <c r="J626" s="1">
        <v>1</v>
      </c>
      <c r="K626" s="1" t="str" cm="1">
        <f t="array" ref="K626">INDEX('dict-rhythm'!$A$1:$B$43,MATCH(TRUE,EXACT(J626,'dict-rhythm'!$A$1:$A$43),0),2)</f>
        <v>16</v>
      </c>
      <c r="L626" s="1" t="str">
        <f>_xlfn.IFNA(VLOOKUP(K626,'dict-rhythm'!$B$1:$C$53,2,0),K626)</f>
        <v>semiquaver</v>
      </c>
      <c r="M626" s="5"/>
      <c r="N626" s="5"/>
      <c r="O626" t="str">
        <f>IF(RIGHT($O$1,1)="#",VLOOKUP(D626,'dict-pitch'!$A$1:$C$50,2,0),VLOOKUP(D626,'dict-pitch'!$A$1:$C$50,3,0))</f>
        <v>D#4</v>
      </c>
      <c r="P626" t="b">
        <f>OR(EXACT(E626,O626),EXACT(E626,VLOOKUP(D626,'dict-pitch'!$A$1:$D$50,3,0)),EXACT(E626,VLOOKUP(D626,'dict-pitch'!$A$1:$D$50,4,0)))</f>
        <v>1</v>
      </c>
    </row>
    <row r="627" spans="1:16" x14ac:dyDescent="0.25">
      <c r="A627">
        <v>847</v>
      </c>
      <c r="B627" s="85">
        <v>3</v>
      </c>
      <c r="C627" s="1">
        <v>13</v>
      </c>
      <c r="D627" s="1">
        <v>65</v>
      </c>
      <c r="E627" s="1" t="s">
        <v>130</v>
      </c>
      <c r="F627" s="1">
        <v>2</v>
      </c>
      <c r="G627" s="1">
        <v>194</v>
      </c>
      <c r="H627" s="80">
        <f t="shared" si="20"/>
        <v>13.125</v>
      </c>
      <c r="I627" s="80">
        <f t="shared" si="19"/>
        <v>6.25E-2</v>
      </c>
      <c r="J627" s="1">
        <v>1</v>
      </c>
      <c r="K627" s="1" t="str" cm="1">
        <f t="array" ref="K627">INDEX('dict-rhythm'!$A$1:$B$43,MATCH(TRUE,EXACT(J627,'dict-rhythm'!$A$1:$A$43),0),2)</f>
        <v>16</v>
      </c>
      <c r="L627" s="1" t="str">
        <f>_xlfn.IFNA(VLOOKUP(K627,'dict-rhythm'!$B$1:$C$53,2,0),K627)</f>
        <v>semiquaver</v>
      </c>
      <c r="M627" s="5"/>
      <c r="N627" s="5"/>
      <c r="O627" t="str">
        <f>IF(RIGHT($O$1,1)="#",VLOOKUP(D627,'dict-pitch'!$A$1:$C$50,2,0),VLOOKUP(D627,'dict-pitch'!$A$1:$C$50,3,0))</f>
        <v>F4</v>
      </c>
      <c r="P627" t="b">
        <f>OR(EXACT(E627,O627),EXACT(E627,VLOOKUP(D627,'dict-pitch'!$A$1:$D$50,3,0)),EXACT(E627,VLOOKUP(D627,'dict-pitch'!$A$1:$D$50,4,0)))</f>
        <v>1</v>
      </c>
    </row>
    <row r="628" spans="1:16" x14ac:dyDescent="0.25">
      <c r="A628">
        <v>847</v>
      </c>
      <c r="B628" s="85">
        <v>3</v>
      </c>
      <c r="C628" s="1">
        <v>13</v>
      </c>
      <c r="D628" s="1">
        <v>67</v>
      </c>
      <c r="E628" s="1" t="s">
        <v>132</v>
      </c>
      <c r="F628" s="1">
        <v>2</v>
      </c>
      <c r="G628" s="1">
        <v>195</v>
      </c>
      <c r="H628" s="80">
        <f t="shared" si="20"/>
        <v>13.1875</v>
      </c>
      <c r="I628" s="80">
        <f t="shared" si="19"/>
        <v>6.25E-2</v>
      </c>
      <c r="J628" s="1">
        <v>1</v>
      </c>
      <c r="K628" s="1" t="str" cm="1">
        <f t="array" ref="K628">INDEX('dict-rhythm'!$A$1:$B$43,MATCH(TRUE,EXACT(J628,'dict-rhythm'!$A$1:$A$43),0),2)</f>
        <v>16</v>
      </c>
      <c r="L628" s="1" t="str">
        <f>_xlfn.IFNA(VLOOKUP(K628,'dict-rhythm'!$B$1:$C$53,2,0),K628)</f>
        <v>semiquaver</v>
      </c>
      <c r="M628" s="5"/>
      <c r="N628" s="5"/>
      <c r="O628" t="str">
        <f>IF(RIGHT($O$1,1)="#",VLOOKUP(D628,'dict-pitch'!$A$1:$C$50,2,0),VLOOKUP(D628,'dict-pitch'!$A$1:$C$50,3,0))</f>
        <v>G4</v>
      </c>
      <c r="P628" t="b">
        <f>OR(EXACT(E628,O628),EXACT(E628,VLOOKUP(D628,'dict-pitch'!$A$1:$D$50,3,0)),EXACT(E628,VLOOKUP(D628,'dict-pitch'!$A$1:$D$50,4,0)))</f>
        <v>1</v>
      </c>
    </row>
    <row r="629" spans="1:16" x14ac:dyDescent="0.25">
      <c r="A629">
        <v>847</v>
      </c>
      <c r="B629" s="85">
        <v>3</v>
      </c>
      <c r="C629" s="1">
        <v>13</v>
      </c>
      <c r="D629" s="1">
        <v>68</v>
      </c>
      <c r="E629" s="1" t="s">
        <v>157</v>
      </c>
      <c r="F629" s="1">
        <v>2</v>
      </c>
      <c r="G629" s="1">
        <v>196</v>
      </c>
      <c r="H629" s="80">
        <f t="shared" si="20"/>
        <v>13.25</v>
      </c>
      <c r="I629" s="80">
        <f t="shared" si="19"/>
        <v>6.25E-2</v>
      </c>
      <c r="J629" s="1">
        <v>1</v>
      </c>
      <c r="K629" s="1" t="str" cm="1">
        <f t="array" ref="K629">INDEX('dict-rhythm'!$A$1:$B$43,MATCH(TRUE,EXACT(J629,'dict-rhythm'!$A$1:$A$43),0),2)</f>
        <v>16</v>
      </c>
      <c r="L629" s="1" t="str">
        <f>_xlfn.IFNA(VLOOKUP(K629,'dict-rhythm'!$B$1:$C$53,2,0),K629)</f>
        <v>semiquaver</v>
      </c>
      <c r="M629" s="5"/>
      <c r="N629" s="5"/>
      <c r="O629" t="str">
        <f>IF(RIGHT($O$1,1)="#",VLOOKUP(D629,'dict-pitch'!$A$1:$C$50,2,0),VLOOKUP(D629,'dict-pitch'!$A$1:$C$50,3,0))</f>
        <v>G#4</v>
      </c>
      <c r="P629" t="b">
        <f>OR(EXACT(E629,O629),EXACT(E629,VLOOKUP(D629,'dict-pitch'!$A$1:$D$50,3,0)),EXACT(E629,VLOOKUP(D629,'dict-pitch'!$A$1:$D$50,4,0)))</f>
        <v>1</v>
      </c>
    </row>
    <row r="630" spans="1:16" x14ac:dyDescent="0.25">
      <c r="A630">
        <v>847</v>
      </c>
      <c r="B630" s="85">
        <v>3</v>
      </c>
      <c r="C630" s="1">
        <v>13</v>
      </c>
      <c r="D630" s="1">
        <v>70</v>
      </c>
      <c r="E630" s="1" t="s">
        <v>141</v>
      </c>
      <c r="F630" s="1">
        <v>2</v>
      </c>
      <c r="G630" s="1">
        <v>197</v>
      </c>
      <c r="H630" s="80">
        <f t="shared" si="20"/>
        <v>13.3125</v>
      </c>
      <c r="I630" s="80">
        <f t="shared" si="19"/>
        <v>6.25E-2</v>
      </c>
      <c r="J630" s="1">
        <v>1</v>
      </c>
      <c r="K630" s="1" t="str" cm="1">
        <f t="array" ref="K630">INDEX('dict-rhythm'!$A$1:$B$43,MATCH(TRUE,EXACT(J630,'dict-rhythm'!$A$1:$A$43),0),2)</f>
        <v>16</v>
      </c>
      <c r="L630" s="1" t="str">
        <f>_xlfn.IFNA(VLOOKUP(K630,'dict-rhythm'!$B$1:$C$53,2,0),K630)</f>
        <v>semiquaver</v>
      </c>
      <c r="M630" s="5"/>
      <c r="N630" s="5"/>
      <c r="O630" t="str">
        <f>IF(RIGHT($O$1,1)="#",VLOOKUP(D630,'dict-pitch'!$A$1:$C$50,2,0),VLOOKUP(D630,'dict-pitch'!$A$1:$C$50,3,0))</f>
        <v>A#4</v>
      </c>
      <c r="P630" t="b">
        <f>OR(EXACT(E630,O630),EXACT(E630,VLOOKUP(D630,'dict-pitch'!$A$1:$D$50,3,0)),EXACT(E630,VLOOKUP(D630,'dict-pitch'!$A$1:$D$50,4,0)))</f>
        <v>1</v>
      </c>
    </row>
    <row r="631" spans="1:16" x14ac:dyDescent="0.25">
      <c r="A631">
        <v>847</v>
      </c>
      <c r="B631" s="85">
        <v>3</v>
      </c>
      <c r="C631" s="1">
        <v>13</v>
      </c>
      <c r="D631" s="1">
        <v>72</v>
      </c>
      <c r="E631" s="1" t="s">
        <v>135</v>
      </c>
      <c r="F631" s="1">
        <v>2</v>
      </c>
      <c r="G631" s="1">
        <v>198</v>
      </c>
      <c r="H631" s="80">
        <f t="shared" si="20"/>
        <v>13.375</v>
      </c>
      <c r="I631" s="80">
        <f t="shared" si="19"/>
        <v>6.25E-2</v>
      </c>
      <c r="J631" s="1">
        <v>1</v>
      </c>
      <c r="K631" s="1" t="str" cm="1">
        <f t="array" ref="K631">INDEX('dict-rhythm'!$A$1:$B$43,MATCH(TRUE,EXACT(J631,'dict-rhythm'!$A$1:$A$43),0),2)</f>
        <v>16</v>
      </c>
      <c r="L631" s="1" t="str">
        <f>_xlfn.IFNA(VLOOKUP(K631,'dict-rhythm'!$B$1:$C$53,2,0),K631)</f>
        <v>semiquaver</v>
      </c>
      <c r="M631" s="5"/>
      <c r="N631" s="5"/>
      <c r="O631" t="str">
        <f>IF(RIGHT($O$1,1)="#",VLOOKUP(D631,'dict-pitch'!$A$1:$C$50,2,0),VLOOKUP(D631,'dict-pitch'!$A$1:$C$50,3,0))</f>
        <v>C5</v>
      </c>
      <c r="P631" t="b">
        <f>OR(EXACT(E631,O631),EXACT(E631,VLOOKUP(D631,'dict-pitch'!$A$1:$D$50,3,0)),EXACT(E631,VLOOKUP(D631,'dict-pitch'!$A$1:$D$50,4,0)))</f>
        <v>1</v>
      </c>
    </row>
    <row r="632" spans="1:16" x14ac:dyDescent="0.25">
      <c r="A632">
        <v>847</v>
      </c>
      <c r="B632" s="85">
        <v>3</v>
      </c>
      <c r="C632" s="1">
        <v>13</v>
      </c>
      <c r="D632" s="1">
        <v>74</v>
      </c>
      <c r="E632" s="1" t="s">
        <v>136</v>
      </c>
      <c r="F632" s="1">
        <v>2</v>
      </c>
      <c r="G632" s="1">
        <v>199</v>
      </c>
      <c r="H632" s="80">
        <f t="shared" si="20"/>
        <v>13.4375</v>
      </c>
      <c r="I632" s="80">
        <f t="shared" si="19"/>
        <v>6.25E-2</v>
      </c>
      <c r="J632" s="1">
        <v>1</v>
      </c>
      <c r="K632" s="1" t="str" cm="1">
        <f t="array" ref="K632">INDEX('dict-rhythm'!$A$1:$B$43,MATCH(TRUE,EXACT(J632,'dict-rhythm'!$A$1:$A$43),0),2)</f>
        <v>16</v>
      </c>
      <c r="L632" s="1" t="str">
        <f>_xlfn.IFNA(VLOOKUP(K632,'dict-rhythm'!$B$1:$C$53,2,0),K632)</f>
        <v>semiquaver</v>
      </c>
      <c r="M632" s="5"/>
      <c r="N632" s="5"/>
      <c r="O632" t="str">
        <f>IF(RIGHT($O$1,1)="#",VLOOKUP(D632,'dict-pitch'!$A$1:$C$50,2,0),VLOOKUP(D632,'dict-pitch'!$A$1:$C$50,3,0))</f>
        <v>D5</v>
      </c>
      <c r="P632" t="b">
        <f>OR(EXACT(E632,O632),EXACT(E632,VLOOKUP(D632,'dict-pitch'!$A$1:$D$50,3,0)),EXACT(E632,VLOOKUP(D632,'dict-pitch'!$A$1:$D$50,4,0)))</f>
        <v>1</v>
      </c>
    </row>
    <row r="633" spans="1:16" x14ac:dyDescent="0.25">
      <c r="A633">
        <v>847</v>
      </c>
      <c r="B633" s="85">
        <v>3</v>
      </c>
      <c r="C633" s="1">
        <v>13</v>
      </c>
      <c r="D633" s="1">
        <v>75</v>
      </c>
      <c r="E633" s="1" t="s">
        <v>159</v>
      </c>
      <c r="F633" s="1">
        <v>2</v>
      </c>
      <c r="G633" s="1">
        <v>200</v>
      </c>
      <c r="H633" s="80">
        <f t="shared" si="20"/>
        <v>13.5</v>
      </c>
      <c r="I633" s="80">
        <f t="shared" si="19"/>
        <v>6.25E-2</v>
      </c>
      <c r="J633" s="1">
        <v>1</v>
      </c>
      <c r="K633" s="1" t="str" cm="1">
        <f t="array" ref="K633">INDEX('dict-rhythm'!$A$1:$B$43,MATCH(TRUE,EXACT(J633,'dict-rhythm'!$A$1:$A$43),0),2)</f>
        <v>16</v>
      </c>
      <c r="L633" s="1" t="str">
        <f>_xlfn.IFNA(VLOOKUP(K633,'dict-rhythm'!$B$1:$C$53,2,0),K633)</f>
        <v>semiquaver</v>
      </c>
      <c r="M633" s="5"/>
      <c r="N633" s="5"/>
      <c r="O633" t="str">
        <f>IF(RIGHT($O$1,1)="#",VLOOKUP(D633,'dict-pitch'!$A$1:$C$50,2,0),VLOOKUP(D633,'dict-pitch'!$A$1:$C$50,3,0))</f>
        <v>D#5</v>
      </c>
      <c r="P633" t="b">
        <f>OR(EXACT(E633,O633),EXACT(E633,VLOOKUP(D633,'dict-pitch'!$A$1:$D$50,3,0)),EXACT(E633,VLOOKUP(D633,'dict-pitch'!$A$1:$D$50,4,0)))</f>
        <v>1</v>
      </c>
    </row>
    <row r="634" spans="1:16" x14ac:dyDescent="0.25">
      <c r="A634">
        <v>847</v>
      </c>
      <c r="B634" s="85">
        <v>3</v>
      </c>
      <c r="C634" s="1">
        <v>13</v>
      </c>
      <c r="D634" s="1">
        <v>74</v>
      </c>
      <c r="E634" s="1" t="s">
        <v>136</v>
      </c>
      <c r="F634" s="1">
        <v>-2</v>
      </c>
      <c r="G634" s="1">
        <v>201</v>
      </c>
      <c r="H634" s="80">
        <f t="shared" si="20"/>
        <v>13.5625</v>
      </c>
      <c r="I634" s="80">
        <f t="shared" si="19"/>
        <v>6.25E-2</v>
      </c>
      <c r="J634" s="1">
        <v>1</v>
      </c>
      <c r="K634" s="1" t="str" cm="1">
        <f t="array" ref="K634">INDEX('dict-rhythm'!$A$1:$B$43,MATCH(TRUE,EXACT(J634,'dict-rhythm'!$A$1:$A$43),0),2)</f>
        <v>16</v>
      </c>
      <c r="L634" s="1" t="str">
        <f>_xlfn.IFNA(VLOOKUP(K634,'dict-rhythm'!$B$1:$C$53,2,0),K634)</f>
        <v>semiquaver</v>
      </c>
      <c r="M634" s="5"/>
      <c r="N634" s="5"/>
      <c r="O634" t="str">
        <f>IF(RIGHT($O$1,1)="#",VLOOKUP(D634,'dict-pitch'!$A$1:$C$50,2,0),VLOOKUP(D634,'dict-pitch'!$A$1:$C$50,3,0))</f>
        <v>D5</v>
      </c>
      <c r="P634" t="b">
        <f>OR(EXACT(E634,O634),EXACT(E634,VLOOKUP(D634,'dict-pitch'!$A$1:$D$50,3,0)),EXACT(E634,VLOOKUP(D634,'dict-pitch'!$A$1:$D$50,4,0)))</f>
        <v>1</v>
      </c>
    </row>
    <row r="635" spans="1:16" x14ac:dyDescent="0.25">
      <c r="A635">
        <v>847</v>
      </c>
      <c r="B635" s="85">
        <v>3</v>
      </c>
      <c r="C635" s="1">
        <v>13</v>
      </c>
      <c r="D635" s="1">
        <v>72</v>
      </c>
      <c r="E635" s="1" t="s">
        <v>135</v>
      </c>
      <c r="F635" s="1">
        <v>-2</v>
      </c>
      <c r="G635" s="1">
        <v>202</v>
      </c>
      <c r="H635" s="80">
        <f t="shared" si="20"/>
        <v>13.625</v>
      </c>
      <c r="I635" s="80">
        <f t="shared" si="19"/>
        <v>6.25E-2</v>
      </c>
      <c r="J635" s="1">
        <v>1</v>
      </c>
      <c r="K635" s="1" t="str" cm="1">
        <f t="array" ref="K635">INDEX('dict-rhythm'!$A$1:$B$43,MATCH(TRUE,EXACT(J635,'dict-rhythm'!$A$1:$A$43),0),2)</f>
        <v>16</v>
      </c>
      <c r="L635" s="1" t="str">
        <f>_xlfn.IFNA(VLOOKUP(K635,'dict-rhythm'!$B$1:$C$53,2,0),K635)</f>
        <v>semiquaver</v>
      </c>
      <c r="M635" s="5"/>
      <c r="N635" s="5"/>
      <c r="O635" t="str">
        <f>IF(RIGHT($O$1,1)="#",VLOOKUP(D635,'dict-pitch'!$A$1:$C$50,2,0),VLOOKUP(D635,'dict-pitch'!$A$1:$C$50,3,0))</f>
        <v>C5</v>
      </c>
      <c r="P635" t="b">
        <f>OR(EXACT(E635,O635),EXACT(E635,VLOOKUP(D635,'dict-pitch'!$A$1:$D$50,3,0)),EXACT(E635,VLOOKUP(D635,'dict-pitch'!$A$1:$D$50,4,0)))</f>
        <v>1</v>
      </c>
    </row>
    <row r="636" spans="1:16" x14ac:dyDescent="0.25">
      <c r="A636">
        <v>847</v>
      </c>
      <c r="B636" s="85">
        <v>3</v>
      </c>
      <c r="C636" s="1">
        <v>13</v>
      </c>
      <c r="D636" s="1">
        <v>74</v>
      </c>
      <c r="E636" s="1" t="s">
        <v>136</v>
      </c>
      <c r="F636" s="1">
        <v>2</v>
      </c>
      <c r="G636" s="1">
        <v>203</v>
      </c>
      <c r="H636" s="80">
        <f t="shared" si="20"/>
        <v>13.6875</v>
      </c>
      <c r="I636" s="80">
        <f t="shared" si="19"/>
        <v>6.25E-2</v>
      </c>
      <c r="J636" s="1">
        <v>1</v>
      </c>
      <c r="K636" s="1" t="str" cm="1">
        <f t="array" ref="K636">INDEX('dict-rhythm'!$A$1:$B$43,MATCH(TRUE,EXACT(J636,'dict-rhythm'!$A$1:$A$43),0),2)</f>
        <v>16</v>
      </c>
      <c r="L636" s="1" t="str">
        <f>_xlfn.IFNA(VLOOKUP(K636,'dict-rhythm'!$B$1:$C$53,2,0),K636)</f>
        <v>semiquaver</v>
      </c>
      <c r="M636" s="5"/>
      <c r="N636" s="5"/>
      <c r="O636" t="str">
        <f>IF(RIGHT($O$1,1)="#",VLOOKUP(D636,'dict-pitch'!$A$1:$C$50,2,0),VLOOKUP(D636,'dict-pitch'!$A$1:$C$50,3,0))</f>
        <v>D5</v>
      </c>
      <c r="P636" t="b">
        <f>OR(EXACT(E636,O636),EXACT(E636,VLOOKUP(D636,'dict-pitch'!$A$1:$D$50,3,0)),EXACT(E636,VLOOKUP(D636,'dict-pitch'!$A$1:$D$50,4,0)))</f>
        <v>1</v>
      </c>
    </row>
    <row r="637" spans="1:16" x14ac:dyDescent="0.25">
      <c r="A637">
        <v>847</v>
      </c>
      <c r="B637" s="85">
        <v>3</v>
      </c>
      <c r="C637" s="1">
        <v>13</v>
      </c>
      <c r="D637" s="1">
        <v>75</v>
      </c>
      <c r="E637" s="1" t="s">
        <v>159</v>
      </c>
      <c r="F637" s="1">
        <v>2</v>
      </c>
      <c r="G637" s="1">
        <v>204</v>
      </c>
      <c r="H637" s="80">
        <f t="shared" si="20"/>
        <v>13.75</v>
      </c>
      <c r="I637" s="80">
        <f t="shared" si="19"/>
        <v>6.25E-2</v>
      </c>
      <c r="J637" s="1">
        <v>1</v>
      </c>
      <c r="K637" s="1" t="str" cm="1">
        <f t="array" ref="K637">INDEX('dict-rhythm'!$A$1:$B$43,MATCH(TRUE,EXACT(J637,'dict-rhythm'!$A$1:$A$43),0),2)</f>
        <v>16</v>
      </c>
      <c r="L637" s="1" t="str">
        <f>_xlfn.IFNA(VLOOKUP(K637,'dict-rhythm'!$B$1:$C$53,2,0),K637)</f>
        <v>semiquaver</v>
      </c>
      <c r="M637" s="5"/>
      <c r="N637" s="5"/>
      <c r="O637" t="str">
        <f>IF(RIGHT($O$1,1)="#",VLOOKUP(D637,'dict-pitch'!$A$1:$C$50,2,0),VLOOKUP(D637,'dict-pitch'!$A$1:$C$50,3,0))</f>
        <v>D#5</v>
      </c>
      <c r="P637" t="b">
        <f>OR(EXACT(E637,O637),EXACT(E637,VLOOKUP(D637,'dict-pitch'!$A$1:$D$50,3,0)),EXACT(E637,VLOOKUP(D637,'dict-pitch'!$A$1:$D$50,4,0)))</f>
        <v>1</v>
      </c>
    </row>
    <row r="638" spans="1:16" x14ac:dyDescent="0.25">
      <c r="A638">
        <v>847</v>
      </c>
      <c r="B638" s="85">
        <v>3</v>
      </c>
      <c r="C638" s="1">
        <v>13</v>
      </c>
      <c r="D638" s="1">
        <v>77</v>
      </c>
      <c r="E638" s="1" t="s">
        <v>142</v>
      </c>
      <c r="F638" s="1">
        <v>2</v>
      </c>
      <c r="G638" s="1">
        <v>205</v>
      </c>
      <c r="H638" s="80">
        <f t="shared" si="20"/>
        <v>13.8125</v>
      </c>
      <c r="I638" s="80">
        <f t="shared" si="19"/>
        <v>6.25E-2</v>
      </c>
      <c r="J638" s="1">
        <v>1</v>
      </c>
      <c r="K638" s="1" t="str" cm="1">
        <f t="array" ref="K638">INDEX('dict-rhythm'!$A$1:$B$43,MATCH(TRUE,EXACT(J638,'dict-rhythm'!$A$1:$A$43),0),2)</f>
        <v>16</v>
      </c>
      <c r="L638" s="1" t="str">
        <f>_xlfn.IFNA(VLOOKUP(K638,'dict-rhythm'!$B$1:$C$53,2,0),K638)</f>
        <v>semiquaver</v>
      </c>
      <c r="M638" s="5"/>
      <c r="N638" s="5"/>
      <c r="O638" t="str">
        <f>IF(RIGHT($O$1,1)="#",VLOOKUP(D638,'dict-pitch'!$A$1:$C$50,2,0),VLOOKUP(D638,'dict-pitch'!$A$1:$C$50,3,0))</f>
        <v>F5</v>
      </c>
      <c r="P638" t="b">
        <f>OR(EXACT(E638,O638),EXACT(E638,VLOOKUP(D638,'dict-pitch'!$A$1:$D$50,3,0)),EXACT(E638,VLOOKUP(D638,'dict-pitch'!$A$1:$D$50,4,0)))</f>
        <v>1</v>
      </c>
    </row>
    <row r="639" spans="1:16" x14ac:dyDescent="0.25">
      <c r="A639">
        <v>847</v>
      </c>
      <c r="B639" s="85">
        <v>3</v>
      </c>
      <c r="C639" s="1">
        <v>13</v>
      </c>
      <c r="D639" s="1">
        <v>79</v>
      </c>
      <c r="E639" s="1" t="s">
        <v>139</v>
      </c>
      <c r="F639" s="1">
        <v>2</v>
      </c>
      <c r="G639" s="1">
        <v>206</v>
      </c>
      <c r="H639" s="80">
        <f t="shared" si="20"/>
        <v>13.875</v>
      </c>
      <c r="I639" s="80">
        <f t="shared" si="19"/>
        <v>6.25E-2</v>
      </c>
      <c r="J639" s="1">
        <v>1</v>
      </c>
      <c r="K639" s="1" t="str" cm="1">
        <f t="array" ref="K639">INDEX('dict-rhythm'!$A$1:$B$43,MATCH(TRUE,EXACT(J639,'dict-rhythm'!$A$1:$A$43),0),2)</f>
        <v>16</v>
      </c>
      <c r="L639" s="1" t="str">
        <f>_xlfn.IFNA(VLOOKUP(K639,'dict-rhythm'!$B$1:$C$53,2,0),K639)</f>
        <v>semiquaver</v>
      </c>
      <c r="M639" s="5"/>
      <c r="N639" s="5"/>
      <c r="O639" t="str">
        <f>IF(RIGHT($O$1,1)="#",VLOOKUP(D639,'dict-pitch'!$A$1:$C$50,2,0),VLOOKUP(D639,'dict-pitch'!$A$1:$C$50,3,0))</f>
        <v>G5</v>
      </c>
      <c r="P639" t="b">
        <f>OR(EXACT(E639,O639),EXACT(E639,VLOOKUP(D639,'dict-pitch'!$A$1:$D$50,3,0)),EXACT(E639,VLOOKUP(D639,'dict-pitch'!$A$1:$D$50,4,0)))</f>
        <v>1</v>
      </c>
    </row>
    <row r="640" spans="1:16" x14ac:dyDescent="0.25">
      <c r="A640">
        <v>847</v>
      </c>
      <c r="B640" s="85">
        <v>3</v>
      </c>
      <c r="C640" s="1">
        <v>13</v>
      </c>
      <c r="D640" s="1">
        <v>81</v>
      </c>
      <c r="E640" s="1" t="s">
        <v>144</v>
      </c>
      <c r="F640" s="1">
        <v>2</v>
      </c>
      <c r="G640" s="1">
        <v>207</v>
      </c>
      <c r="H640" s="80">
        <f t="shared" si="20"/>
        <v>13.9375</v>
      </c>
      <c r="I640" s="80">
        <f t="shared" ref="I640:I703" si="21">J640/16</f>
        <v>6.25E-2</v>
      </c>
      <c r="J640" s="1">
        <v>1</v>
      </c>
      <c r="K640" s="1" t="str" cm="1">
        <f t="array" ref="K640">INDEX('dict-rhythm'!$A$1:$B$43,MATCH(TRUE,EXACT(J640,'dict-rhythm'!$A$1:$A$43),0),2)</f>
        <v>16</v>
      </c>
      <c r="L640" s="1" t="str">
        <f>_xlfn.IFNA(VLOOKUP(K640,'dict-rhythm'!$B$1:$C$53,2,0),K640)</f>
        <v>semiquaver</v>
      </c>
      <c r="M640" s="7"/>
      <c r="N640" s="7"/>
      <c r="O640" t="str">
        <f>IF(RIGHT($O$1,1)="#",VLOOKUP(D640,'dict-pitch'!$A$1:$C$50,2,0),VLOOKUP(D640,'dict-pitch'!$A$1:$C$50,3,0))</f>
        <v>A5</v>
      </c>
      <c r="P640" t="b">
        <f>OR(EXACT(E640,O640),EXACT(E640,VLOOKUP(D640,'dict-pitch'!$A$1:$D$50,3,0)),EXACT(E640,VLOOKUP(D640,'dict-pitch'!$A$1:$D$50,4,0)))</f>
        <v>1</v>
      </c>
    </row>
    <row r="641" spans="1:16" x14ac:dyDescent="0.25">
      <c r="A641">
        <v>847</v>
      </c>
      <c r="B641" s="85">
        <v>3</v>
      </c>
      <c r="C641" s="1">
        <v>14</v>
      </c>
      <c r="D641" s="1">
        <v>82</v>
      </c>
      <c r="E641" s="1" t="s">
        <v>146</v>
      </c>
      <c r="F641" s="1">
        <v>2</v>
      </c>
      <c r="G641" s="1">
        <v>208</v>
      </c>
      <c r="H641" s="80">
        <f t="shared" si="20"/>
        <v>14</v>
      </c>
      <c r="I641" s="80">
        <f t="shared" si="21"/>
        <v>6.25E-2</v>
      </c>
      <c r="J641" s="1">
        <v>1</v>
      </c>
      <c r="K641" s="1" t="str" cm="1">
        <f t="array" ref="K641">INDEX('dict-rhythm'!$A$1:$B$43,MATCH(TRUE,EXACT(J641,'dict-rhythm'!$A$1:$A$43),0),2)</f>
        <v>16</v>
      </c>
      <c r="L641" s="1" t="str">
        <f>_xlfn.IFNA(VLOOKUP(K641,'dict-rhythm'!$B$1:$C$53,2,0),K641)</f>
        <v>semiquaver</v>
      </c>
      <c r="M641" s="4"/>
      <c r="N641" s="4"/>
      <c r="O641" t="str">
        <f>IF(RIGHT($O$1,1)="#",VLOOKUP(D641,'dict-pitch'!$A$1:$C$50,2,0),VLOOKUP(D641,'dict-pitch'!$A$1:$C$50,3,0))</f>
        <v>A#5</v>
      </c>
      <c r="P641" t="b">
        <f>OR(EXACT(E641,O641),EXACT(E641,VLOOKUP(D641,'dict-pitch'!$A$1:$D$50,3,0)),EXACT(E641,VLOOKUP(D641,'dict-pitch'!$A$1:$D$50,4,0)))</f>
        <v>1</v>
      </c>
    </row>
    <row r="642" spans="1:16" x14ac:dyDescent="0.25">
      <c r="A642">
        <v>847</v>
      </c>
      <c r="B642" s="85">
        <v>3</v>
      </c>
      <c r="C642" s="1">
        <v>14</v>
      </c>
      <c r="D642" s="1">
        <v>65</v>
      </c>
      <c r="E642" s="1" t="s">
        <v>130</v>
      </c>
      <c r="F642" s="1">
        <v>-11</v>
      </c>
      <c r="G642" s="1">
        <v>209</v>
      </c>
      <c r="H642" s="80">
        <f t="shared" si="20"/>
        <v>14.0625</v>
      </c>
      <c r="I642" s="80">
        <f t="shared" si="21"/>
        <v>6.25E-2</v>
      </c>
      <c r="J642" s="1">
        <v>1</v>
      </c>
      <c r="K642" s="1" t="str" cm="1">
        <f t="array" ref="K642">INDEX('dict-rhythm'!$A$1:$B$43,MATCH(TRUE,EXACT(J642,'dict-rhythm'!$A$1:$A$43),0),2)</f>
        <v>16</v>
      </c>
      <c r="L642" s="1" t="str">
        <f>_xlfn.IFNA(VLOOKUP(K642,'dict-rhythm'!$B$1:$C$53,2,0),K642)</f>
        <v>semiquaver</v>
      </c>
      <c r="M642" s="5"/>
      <c r="N642" s="5"/>
      <c r="O642" t="str">
        <f>IF(RIGHT($O$1,1)="#",VLOOKUP(D642,'dict-pitch'!$A$1:$C$50,2,0),VLOOKUP(D642,'dict-pitch'!$A$1:$C$50,3,0))</f>
        <v>F4</v>
      </c>
      <c r="P642" t="b">
        <f>OR(EXACT(E642,O642),EXACT(E642,VLOOKUP(D642,'dict-pitch'!$A$1:$D$50,3,0)),EXACT(E642,VLOOKUP(D642,'dict-pitch'!$A$1:$D$50,4,0)))</f>
        <v>1</v>
      </c>
    </row>
    <row r="643" spans="1:16" x14ac:dyDescent="0.25">
      <c r="A643">
        <v>847</v>
      </c>
      <c r="B643" s="85">
        <v>3</v>
      </c>
      <c r="C643" s="1">
        <v>14</v>
      </c>
      <c r="D643" s="1">
        <v>67</v>
      </c>
      <c r="E643" s="1" t="s">
        <v>132</v>
      </c>
      <c r="F643" s="1">
        <v>2</v>
      </c>
      <c r="G643" s="1">
        <v>210</v>
      </c>
      <c r="H643" s="80">
        <f t="shared" ref="H643:H706" si="22">1+G643/16</f>
        <v>14.125</v>
      </c>
      <c r="I643" s="80">
        <f t="shared" si="21"/>
        <v>6.25E-2</v>
      </c>
      <c r="J643" s="1">
        <v>1</v>
      </c>
      <c r="K643" s="1" t="str" cm="1">
        <f t="array" ref="K643">INDEX('dict-rhythm'!$A$1:$B$43,MATCH(TRUE,EXACT(J643,'dict-rhythm'!$A$1:$A$43),0),2)</f>
        <v>16</v>
      </c>
      <c r="L643" s="1" t="str">
        <f>_xlfn.IFNA(VLOOKUP(K643,'dict-rhythm'!$B$1:$C$53,2,0),K643)</f>
        <v>semiquaver</v>
      </c>
      <c r="M643" s="5"/>
      <c r="N643" s="5"/>
      <c r="O643" t="str">
        <f>IF(RIGHT($O$1,1)="#",VLOOKUP(D643,'dict-pitch'!$A$1:$C$50,2,0),VLOOKUP(D643,'dict-pitch'!$A$1:$C$50,3,0))</f>
        <v>G4</v>
      </c>
      <c r="P643" t="b">
        <f>OR(EXACT(E643,O643),EXACT(E643,VLOOKUP(D643,'dict-pitch'!$A$1:$D$50,3,0)),EXACT(E643,VLOOKUP(D643,'dict-pitch'!$A$1:$D$50,4,0)))</f>
        <v>1</v>
      </c>
    </row>
    <row r="644" spans="1:16" x14ac:dyDescent="0.25">
      <c r="A644">
        <v>847</v>
      </c>
      <c r="B644" s="85">
        <v>3</v>
      </c>
      <c r="C644" s="1">
        <v>14</v>
      </c>
      <c r="D644" s="1">
        <v>68</v>
      </c>
      <c r="E644" s="1" t="s">
        <v>157</v>
      </c>
      <c r="F644" s="1">
        <v>2</v>
      </c>
      <c r="G644" s="1">
        <v>211</v>
      </c>
      <c r="H644" s="80">
        <f t="shared" si="22"/>
        <v>14.1875</v>
      </c>
      <c r="I644" s="80">
        <f t="shared" si="21"/>
        <v>6.25E-2</v>
      </c>
      <c r="J644" s="1">
        <v>1</v>
      </c>
      <c r="K644" s="1" t="str" cm="1">
        <f t="array" ref="K644">INDEX('dict-rhythm'!$A$1:$B$43,MATCH(TRUE,EXACT(J644,'dict-rhythm'!$A$1:$A$43),0),2)</f>
        <v>16</v>
      </c>
      <c r="L644" s="1" t="str">
        <f>_xlfn.IFNA(VLOOKUP(K644,'dict-rhythm'!$B$1:$C$53,2,0),K644)</f>
        <v>semiquaver</v>
      </c>
      <c r="M644" s="5"/>
      <c r="N644" s="5"/>
      <c r="O644" t="str">
        <f>IF(RIGHT($O$1,1)="#",VLOOKUP(D644,'dict-pitch'!$A$1:$C$50,2,0),VLOOKUP(D644,'dict-pitch'!$A$1:$C$50,3,0))</f>
        <v>G#4</v>
      </c>
      <c r="P644" t="b">
        <f>OR(EXACT(E644,O644),EXACT(E644,VLOOKUP(D644,'dict-pitch'!$A$1:$D$50,3,0)),EXACT(E644,VLOOKUP(D644,'dict-pitch'!$A$1:$D$50,4,0)))</f>
        <v>1</v>
      </c>
    </row>
    <row r="645" spans="1:16" x14ac:dyDescent="0.25">
      <c r="A645">
        <v>847</v>
      </c>
      <c r="B645" s="85">
        <v>3</v>
      </c>
      <c r="C645" s="1">
        <v>14</v>
      </c>
      <c r="D645" s="1">
        <v>70</v>
      </c>
      <c r="E645" s="1" t="s">
        <v>141</v>
      </c>
      <c r="F645" s="1">
        <v>2</v>
      </c>
      <c r="G645" s="1">
        <v>212</v>
      </c>
      <c r="H645" s="80">
        <f t="shared" si="22"/>
        <v>14.25</v>
      </c>
      <c r="I645" s="80">
        <f t="shared" si="21"/>
        <v>6.25E-2</v>
      </c>
      <c r="J645" s="1">
        <v>1</v>
      </c>
      <c r="K645" s="1" t="str" cm="1">
        <f t="array" ref="K645">INDEX('dict-rhythm'!$A$1:$B$43,MATCH(TRUE,EXACT(J645,'dict-rhythm'!$A$1:$A$43),0),2)</f>
        <v>16</v>
      </c>
      <c r="L645" s="1" t="str">
        <f>_xlfn.IFNA(VLOOKUP(K645,'dict-rhythm'!$B$1:$C$53,2,0),K645)</f>
        <v>semiquaver</v>
      </c>
      <c r="M645" s="5"/>
      <c r="N645" s="5"/>
      <c r="O645" t="str">
        <f>IF(RIGHT($O$1,1)="#",VLOOKUP(D645,'dict-pitch'!$A$1:$C$50,2,0),VLOOKUP(D645,'dict-pitch'!$A$1:$C$50,3,0))</f>
        <v>A#4</v>
      </c>
      <c r="P645" t="b">
        <f>OR(EXACT(E645,O645),EXACT(E645,VLOOKUP(D645,'dict-pitch'!$A$1:$D$50,3,0)),EXACT(E645,VLOOKUP(D645,'dict-pitch'!$A$1:$D$50,4,0)))</f>
        <v>1</v>
      </c>
    </row>
    <row r="646" spans="1:16" x14ac:dyDescent="0.25">
      <c r="A646">
        <v>847</v>
      </c>
      <c r="B646" s="85">
        <v>3</v>
      </c>
      <c r="C646" s="1">
        <v>14</v>
      </c>
      <c r="D646" s="1">
        <v>72</v>
      </c>
      <c r="E646" s="1" t="s">
        <v>135</v>
      </c>
      <c r="F646" s="1">
        <v>2</v>
      </c>
      <c r="G646" s="1">
        <v>213</v>
      </c>
      <c r="H646" s="80">
        <f t="shared" si="22"/>
        <v>14.3125</v>
      </c>
      <c r="I646" s="80">
        <f t="shared" si="21"/>
        <v>6.25E-2</v>
      </c>
      <c r="J646" s="1">
        <v>1</v>
      </c>
      <c r="K646" s="1" t="str" cm="1">
        <f t="array" ref="K646">INDEX('dict-rhythm'!$A$1:$B$43,MATCH(TRUE,EXACT(J646,'dict-rhythm'!$A$1:$A$43),0),2)</f>
        <v>16</v>
      </c>
      <c r="L646" s="1" t="str">
        <f>_xlfn.IFNA(VLOOKUP(K646,'dict-rhythm'!$B$1:$C$53,2,0),K646)</f>
        <v>semiquaver</v>
      </c>
      <c r="M646" s="5"/>
      <c r="N646" s="5"/>
      <c r="O646" t="str">
        <f>IF(RIGHT($O$1,1)="#",VLOOKUP(D646,'dict-pitch'!$A$1:$C$50,2,0),VLOOKUP(D646,'dict-pitch'!$A$1:$C$50,3,0))</f>
        <v>C5</v>
      </c>
      <c r="P646" t="b">
        <f>OR(EXACT(E646,O646),EXACT(E646,VLOOKUP(D646,'dict-pitch'!$A$1:$D$50,3,0)),EXACT(E646,VLOOKUP(D646,'dict-pitch'!$A$1:$D$50,4,0)))</f>
        <v>1</v>
      </c>
    </row>
    <row r="647" spans="1:16" x14ac:dyDescent="0.25">
      <c r="A647">
        <v>847</v>
      </c>
      <c r="B647" s="85">
        <v>3</v>
      </c>
      <c r="C647" s="1">
        <v>14</v>
      </c>
      <c r="D647" s="1">
        <v>74</v>
      </c>
      <c r="E647" s="1" t="s">
        <v>136</v>
      </c>
      <c r="F647" s="1">
        <v>2</v>
      </c>
      <c r="G647" s="1">
        <v>214</v>
      </c>
      <c r="H647" s="80">
        <f t="shared" si="22"/>
        <v>14.375</v>
      </c>
      <c r="I647" s="80">
        <f t="shared" si="21"/>
        <v>6.25E-2</v>
      </c>
      <c r="J647" s="1">
        <v>1</v>
      </c>
      <c r="K647" s="1" t="str" cm="1">
        <f t="array" ref="K647">INDEX('dict-rhythm'!$A$1:$B$43,MATCH(TRUE,EXACT(J647,'dict-rhythm'!$A$1:$A$43),0),2)</f>
        <v>16</v>
      </c>
      <c r="L647" s="1" t="str">
        <f>_xlfn.IFNA(VLOOKUP(K647,'dict-rhythm'!$B$1:$C$53,2,0),K647)</f>
        <v>semiquaver</v>
      </c>
      <c r="M647" s="5"/>
      <c r="N647" s="5"/>
      <c r="O647" t="str">
        <f>IF(RIGHT($O$1,1)="#",VLOOKUP(D647,'dict-pitch'!$A$1:$C$50,2,0),VLOOKUP(D647,'dict-pitch'!$A$1:$C$50,3,0))</f>
        <v>D5</v>
      </c>
      <c r="P647" t="b">
        <f>OR(EXACT(E647,O647),EXACT(E647,VLOOKUP(D647,'dict-pitch'!$A$1:$D$50,3,0)),EXACT(E647,VLOOKUP(D647,'dict-pitch'!$A$1:$D$50,4,0)))</f>
        <v>1</v>
      </c>
    </row>
    <row r="648" spans="1:16" x14ac:dyDescent="0.25">
      <c r="A648">
        <v>847</v>
      </c>
      <c r="B648" s="85">
        <v>3</v>
      </c>
      <c r="C648" s="1">
        <v>14</v>
      </c>
      <c r="D648" s="1">
        <v>76</v>
      </c>
      <c r="E648" s="1" t="s">
        <v>137</v>
      </c>
      <c r="F648" s="1">
        <v>2</v>
      </c>
      <c r="G648" s="1">
        <v>215</v>
      </c>
      <c r="H648" s="80">
        <f t="shared" si="22"/>
        <v>14.4375</v>
      </c>
      <c r="I648" s="80">
        <f t="shared" si="21"/>
        <v>6.25E-2</v>
      </c>
      <c r="J648" s="1">
        <v>1</v>
      </c>
      <c r="K648" s="1" t="str" cm="1">
        <f t="array" ref="K648">INDEX('dict-rhythm'!$A$1:$B$43,MATCH(TRUE,EXACT(J648,'dict-rhythm'!$A$1:$A$43),0),2)</f>
        <v>16</v>
      </c>
      <c r="L648" s="1" t="str">
        <f>_xlfn.IFNA(VLOOKUP(K648,'dict-rhythm'!$B$1:$C$53,2,0),K648)</f>
        <v>semiquaver</v>
      </c>
      <c r="M648" s="5"/>
      <c r="N648" s="5"/>
      <c r="O648" t="str">
        <f>IF(RIGHT($O$1,1)="#",VLOOKUP(D648,'dict-pitch'!$A$1:$C$50,2,0),VLOOKUP(D648,'dict-pitch'!$A$1:$C$50,3,0))</f>
        <v>E5</v>
      </c>
      <c r="P648" t="b">
        <f>OR(EXACT(E648,O648),EXACT(E648,VLOOKUP(D648,'dict-pitch'!$A$1:$D$50,3,0)),EXACT(E648,VLOOKUP(D648,'dict-pitch'!$A$1:$D$50,4,0)))</f>
        <v>1</v>
      </c>
    </row>
    <row r="649" spans="1:16" x14ac:dyDescent="0.25">
      <c r="A649">
        <v>847</v>
      </c>
      <c r="B649" s="85">
        <v>3</v>
      </c>
      <c r="C649" s="1">
        <v>14</v>
      </c>
      <c r="D649" s="1">
        <v>77</v>
      </c>
      <c r="E649" s="1" t="s">
        <v>142</v>
      </c>
      <c r="F649" s="1">
        <v>2</v>
      </c>
      <c r="G649" s="1">
        <v>216</v>
      </c>
      <c r="H649" s="80">
        <f t="shared" si="22"/>
        <v>14.5</v>
      </c>
      <c r="I649" s="80">
        <f t="shared" si="21"/>
        <v>6.25E-2</v>
      </c>
      <c r="J649" s="1">
        <v>1</v>
      </c>
      <c r="K649" s="1" t="str" cm="1">
        <f t="array" ref="K649">INDEX('dict-rhythm'!$A$1:$B$43,MATCH(TRUE,EXACT(J649,'dict-rhythm'!$A$1:$A$43),0),2)</f>
        <v>16</v>
      </c>
      <c r="L649" s="1" t="str">
        <f>_xlfn.IFNA(VLOOKUP(K649,'dict-rhythm'!$B$1:$C$53,2,0),K649)</f>
        <v>semiquaver</v>
      </c>
      <c r="M649" s="5"/>
      <c r="N649" s="5"/>
      <c r="O649" t="str">
        <f>IF(RIGHT($O$1,1)="#",VLOOKUP(D649,'dict-pitch'!$A$1:$C$50,2,0),VLOOKUP(D649,'dict-pitch'!$A$1:$C$50,3,0))</f>
        <v>F5</v>
      </c>
      <c r="P649" t="b">
        <f>OR(EXACT(E649,O649),EXACT(E649,VLOOKUP(D649,'dict-pitch'!$A$1:$D$50,3,0)),EXACT(E649,VLOOKUP(D649,'dict-pitch'!$A$1:$D$50,4,0)))</f>
        <v>1</v>
      </c>
    </row>
    <row r="650" spans="1:16" x14ac:dyDescent="0.25">
      <c r="A650">
        <v>847</v>
      </c>
      <c r="B650" s="85">
        <v>3</v>
      </c>
      <c r="C650" s="1">
        <v>14</v>
      </c>
      <c r="D650" s="1">
        <v>75</v>
      </c>
      <c r="E650" s="1" t="s">
        <v>159</v>
      </c>
      <c r="F650" s="1">
        <v>-2</v>
      </c>
      <c r="G650" s="1">
        <v>217</v>
      </c>
      <c r="H650" s="80">
        <f t="shared" si="22"/>
        <v>14.5625</v>
      </c>
      <c r="I650" s="80">
        <f t="shared" si="21"/>
        <v>6.25E-2</v>
      </c>
      <c r="J650" s="1">
        <v>1</v>
      </c>
      <c r="K650" s="1" t="str" cm="1">
        <f t="array" ref="K650">INDEX('dict-rhythm'!$A$1:$B$43,MATCH(TRUE,EXACT(J650,'dict-rhythm'!$A$1:$A$43),0),2)</f>
        <v>16</v>
      </c>
      <c r="L650" s="1" t="str">
        <f>_xlfn.IFNA(VLOOKUP(K650,'dict-rhythm'!$B$1:$C$53,2,0),K650)</f>
        <v>semiquaver</v>
      </c>
      <c r="M650" s="5"/>
      <c r="N650" s="5"/>
      <c r="O650" t="str">
        <f>IF(RIGHT($O$1,1)="#",VLOOKUP(D650,'dict-pitch'!$A$1:$C$50,2,0),VLOOKUP(D650,'dict-pitch'!$A$1:$C$50,3,0))</f>
        <v>D#5</v>
      </c>
      <c r="P650" t="b">
        <f>OR(EXACT(E650,O650),EXACT(E650,VLOOKUP(D650,'dict-pitch'!$A$1:$D$50,3,0)),EXACT(E650,VLOOKUP(D650,'dict-pitch'!$A$1:$D$50,4,0)))</f>
        <v>1</v>
      </c>
    </row>
    <row r="651" spans="1:16" x14ac:dyDescent="0.25">
      <c r="A651">
        <v>847</v>
      </c>
      <c r="B651" s="85">
        <v>3</v>
      </c>
      <c r="C651" s="1">
        <v>14</v>
      </c>
      <c r="D651" s="1">
        <v>74</v>
      </c>
      <c r="E651" s="1" t="s">
        <v>136</v>
      </c>
      <c r="F651" s="1">
        <v>-2</v>
      </c>
      <c r="G651" s="1">
        <v>218</v>
      </c>
      <c r="H651" s="80">
        <f t="shared" si="22"/>
        <v>14.625</v>
      </c>
      <c r="I651" s="80">
        <f t="shared" si="21"/>
        <v>6.25E-2</v>
      </c>
      <c r="J651" s="1">
        <v>1</v>
      </c>
      <c r="K651" s="1" t="str" cm="1">
        <f t="array" ref="K651">INDEX('dict-rhythm'!$A$1:$B$43,MATCH(TRUE,EXACT(J651,'dict-rhythm'!$A$1:$A$43),0),2)</f>
        <v>16</v>
      </c>
      <c r="L651" s="1" t="str">
        <f>_xlfn.IFNA(VLOOKUP(K651,'dict-rhythm'!$B$1:$C$53,2,0),K651)</f>
        <v>semiquaver</v>
      </c>
      <c r="M651" s="5"/>
      <c r="N651" s="5"/>
      <c r="O651" t="str">
        <f>IF(RIGHT($O$1,1)="#",VLOOKUP(D651,'dict-pitch'!$A$1:$C$50,2,0),VLOOKUP(D651,'dict-pitch'!$A$1:$C$50,3,0))</f>
        <v>D5</v>
      </c>
      <c r="P651" t="b">
        <f>OR(EXACT(E651,O651),EXACT(E651,VLOOKUP(D651,'dict-pitch'!$A$1:$D$50,3,0)),EXACT(E651,VLOOKUP(D651,'dict-pitch'!$A$1:$D$50,4,0)))</f>
        <v>1</v>
      </c>
    </row>
    <row r="652" spans="1:16" x14ac:dyDescent="0.25">
      <c r="A652">
        <v>847</v>
      </c>
      <c r="B652" s="85">
        <v>3</v>
      </c>
      <c r="C652" s="1">
        <v>14</v>
      </c>
      <c r="D652" s="1">
        <v>75</v>
      </c>
      <c r="E652" s="1" t="s">
        <v>159</v>
      </c>
      <c r="F652" s="1">
        <v>2</v>
      </c>
      <c r="G652" s="1">
        <v>219</v>
      </c>
      <c r="H652" s="80">
        <f t="shared" si="22"/>
        <v>14.6875</v>
      </c>
      <c r="I652" s="80">
        <f t="shared" si="21"/>
        <v>6.25E-2</v>
      </c>
      <c r="J652" s="1">
        <v>1</v>
      </c>
      <c r="K652" s="1" t="str" cm="1">
        <f t="array" ref="K652">INDEX('dict-rhythm'!$A$1:$B$43,MATCH(TRUE,EXACT(J652,'dict-rhythm'!$A$1:$A$43),0),2)</f>
        <v>16</v>
      </c>
      <c r="L652" s="1" t="str">
        <f>_xlfn.IFNA(VLOOKUP(K652,'dict-rhythm'!$B$1:$C$53,2,0),K652)</f>
        <v>semiquaver</v>
      </c>
      <c r="M652" s="5"/>
      <c r="N652" s="5"/>
      <c r="O652" t="str">
        <f>IF(RIGHT($O$1,1)="#",VLOOKUP(D652,'dict-pitch'!$A$1:$C$50,2,0),VLOOKUP(D652,'dict-pitch'!$A$1:$C$50,3,0))</f>
        <v>D#5</v>
      </c>
      <c r="P652" t="b">
        <f>OR(EXACT(E652,O652),EXACT(E652,VLOOKUP(D652,'dict-pitch'!$A$1:$D$50,3,0)),EXACT(E652,VLOOKUP(D652,'dict-pitch'!$A$1:$D$50,4,0)))</f>
        <v>1</v>
      </c>
    </row>
    <row r="653" spans="1:16" x14ac:dyDescent="0.25">
      <c r="A653">
        <v>847</v>
      </c>
      <c r="B653" s="85">
        <v>3</v>
      </c>
      <c r="C653" s="1">
        <v>14</v>
      </c>
      <c r="D653" s="1">
        <v>77</v>
      </c>
      <c r="E653" s="1" t="s">
        <v>142</v>
      </c>
      <c r="F653" s="1">
        <v>2</v>
      </c>
      <c r="G653" s="1">
        <v>220</v>
      </c>
      <c r="H653" s="80">
        <f t="shared" si="22"/>
        <v>14.75</v>
      </c>
      <c r="I653" s="80">
        <f t="shared" si="21"/>
        <v>6.25E-2</v>
      </c>
      <c r="J653" s="1">
        <v>1</v>
      </c>
      <c r="K653" s="1" t="str" cm="1">
        <f t="array" ref="K653">INDEX('dict-rhythm'!$A$1:$B$43,MATCH(TRUE,EXACT(J653,'dict-rhythm'!$A$1:$A$43),0),2)</f>
        <v>16</v>
      </c>
      <c r="L653" s="1" t="str">
        <f>_xlfn.IFNA(VLOOKUP(K653,'dict-rhythm'!$B$1:$C$53,2,0),K653)</f>
        <v>semiquaver</v>
      </c>
      <c r="M653" s="5"/>
      <c r="N653" s="5"/>
      <c r="O653" t="str">
        <f>IF(RIGHT($O$1,1)="#",VLOOKUP(D653,'dict-pitch'!$A$1:$C$50,2,0),VLOOKUP(D653,'dict-pitch'!$A$1:$C$50,3,0))</f>
        <v>F5</v>
      </c>
      <c r="P653" t="b">
        <f>OR(EXACT(E653,O653),EXACT(E653,VLOOKUP(D653,'dict-pitch'!$A$1:$D$50,3,0)),EXACT(E653,VLOOKUP(D653,'dict-pitch'!$A$1:$D$50,4,0)))</f>
        <v>1</v>
      </c>
    </row>
    <row r="654" spans="1:16" x14ac:dyDescent="0.25">
      <c r="A654">
        <v>847</v>
      </c>
      <c r="B654" s="85">
        <v>3</v>
      </c>
      <c r="C654" s="1">
        <v>14</v>
      </c>
      <c r="D654" s="1">
        <v>79</v>
      </c>
      <c r="E654" s="1" t="s">
        <v>139</v>
      </c>
      <c r="F654" s="1">
        <v>2</v>
      </c>
      <c r="G654" s="1">
        <v>221</v>
      </c>
      <c r="H654" s="80">
        <f t="shared" si="22"/>
        <v>14.8125</v>
      </c>
      <c r="I654" s="80">
        <f t="shared" si="21"/>
        <v>6.25E-2</v>
      </c>
      <c r="J654" s="1">
        <v>1</v>
      </c>
      <c r="K654" s="1" t="str" cm="1">
        <f t="array" ref="K654">INDEX('dict-rhythm'!$A$1:$B$43,MATCH(TRUE,EXACT(J654,'dict-rhythm'!$A$1:$A$43),0),2)</f>
        <v>16</v>
      </c>
      <c r="L654" s="1" t="str">
        <f>_xlfn.IFNA(VLOOKUP(K654,'dict-rhythm'!$B$1:$C$53,2,0),K654)</f>
        <v>semiquaver</v>
      </c>
      <c r="M654" s="5"/>
      <c r="N654" s="5"/>
      <c r="O654" t="str">
        <f>IF(RIGHT($O$1,1)="#",VLOOKUP(D654,'dict-pitch'!$A$1:$C$50,2,0),VLOOKUP(D654,'dict-pitch'!$A$1:$C$50,3,0))</f>
        <v>G5</v>
      </c>
      <c r="P654" t="b">
        <f>OR(EXACT(E654,O654),EXACT(E654,VLOOKUP(D654,'dict-pitch'!$A$1:$D$50,3,0)),EXACT(E654,VLOOKUP(D654,'dict-pitch'!$A$1:$D$50,4,0)))</f>
        <v>1</v>
      </c>
    </row>
    <row r="655" spans="1:16" x14ac:dyDescent="0.25">
      <c r="A655">
        <v>847</v>
      </c>
      <c r="B655" s="85">
        <v>3</v>
      </c>
      <c r="C655" s="1">
        <v>14</v>
      </c>
      <c r="D655" s="1">
        <v>81</v>
      </c>
      <c r="E655" s="1" t="s">
        <v>144</v>
      </c>
      <c r="F655" s="1">
        <v>2</v>
      </c>
      <c r="G655" s="1">
        <v>222</v>
      </c>
      <c r="H655" s="80">
        <f t="shared" si="22"/>
        <v>14.875</v>
      </c>
      <c r="I655" s="80">
        <f t="shared" si="21"/>
        <v>6.25E-2</v>
      </c>
      <c r="J655" s="1">
        <v>1</v>
      </c>
      <c r="K655" s="1" t="str" cm="1">
        <f t="array" ref="K655">INDEX('dict-rhythm'!$A$1:$B$43,MATCH(TRUE,EXACT(J655,'dict-rhythm'!$A$1:$A$43),0),2)</f>
        <v>16</v>
      </c>
      <c r="L655" s="1" t="str">
        <f>_xlfn.IFNA(VLOOKUP(K655,'dict-rhythm'!$B$1:$C$53,2,0),K655)</f>
        <v>semiquaver</v>
      </c>
      <c r="M655" s="5"/>
      <c r="N655" s="5"/>
      <c r="O655" t="str">
        <f>IF(RIGHT($O$1,1)="#",VLOOKUP(D655,'dict-pitch'!$A$1:$C$50,2,0),VLOOKUP(D655,'dict-pitch'!$A$1:$C$50,3,0))</f>
        <v>A5</v>
      </c>
      <c r="P655" t="b">
        <f>OR(EXACT(E655,O655),EXACT(E655,VLOOKUP(D655,'dict-pitch'!$A$1:$D$50,3,0)),EXACT(E655,VLOOKUP(D655,'dict-pitch'!$A$1:$D$50,4,0)))</f>
        <v>1</v>
      </c>
    </row>
    <row r="656" spans="1:16" x14ac:dyDescent="0.25">
      <c r="A656">
        <v>847</v>
      </c>
      <c r="B656" s="85">
        <v>3</v>
      </c>
      <c r="C656" s="1">
        <v>14</v>
      </c>
      <c r="D656" s="1">
        <v>83</v>
      </c>
      <c r="E656" s="1" t="s">
        <v>145</v>
      </c>
      <c r="F656" s="1">
        <v>2</v>
      </c>
      <c r="G656" s="1">
        <v>223</v>
      </c>
      <c r="H656" s="80">
        <f t="shared" si="22"/>
        <v>14.9375</v>
      </c>
      <c r="I656" s="80">
        <f t="shared" si="21"/>
        <v>6.25E-2</v>
      </c>
      <c r="J656" s="1">
        <v>1</v>
      </c>
      <c r="K656" s="1" t="str" cm="1">
        <f t="array" ref="K656">INDEX('dict-rhythm'!$A$1:$B$43,MATCH(TRUE,EXACT(J656,'dict-rhythm'!$A$1:$A$43),0),2)</f>
        <v>16</v>
      </c>
      <c r="L656" s="1" t="str">
        <f>_xlfn.IFNA(VLOOKUP(K656,'dict-rhythm'!$B$1:$C$53,2,0),K656)</f>
        <v>semiquaver</v>
      </c>
      <c r="M656" s="7"/>
      <c r="N656" s="7"/>
      <c r="O656" t="str">
        <f>IF(RIGHT($O$1,1)="#",VLOOKUP(D656,'dict-pitch'!$A$1:$C$50,2,0),VLOOKUP(D656,'dict-pitch'!$A$1:$C$50,3,0))</f>
        <v>B5</v>
      </c>
      <c r="P656" t="b">
        <f>OR(EXACT(E656,O656),EXACT(E656,VLOOKUP(D656,'dict-pitch'!$A$1:$D$50,3,0)),EXACT(E656,VLOOKUP(D656,'dict-pitch'!$A$1:$D$50,4,0)))</f>
        <v>1</v>
      </c>
    </row>
    <row r="657" spans="1:16" x14ac:dyDescent="0.25">
      <c r="A657">
        <v>847</v>
      </c>
      <c r="B657" s="85">
        <v>3</v>
      </c>
      <c r="C657" s="1">
        <v>15</v>
      </c>
      <c r="D657" s="1">
        <v>84</v>
      </c>
      <c r="E657" s="1" t="s">
        <v>147</v>
      </c>
      <c r="F657" s="1">
        <v>2</v>
      </c>
      <c r="G657" s="1">
        <v>224</v>
      </c>
      <c r="H657" s="80">
        <f t="shared" si="22"/>
        <v>15</v>
      </c>
      <c r="I657" s="80">
        <f t="shared" si="21"/>
        <v>0.125</v>
      </c>
      <c r="J657" s="1">
        <v>2</v>
      </c>
      <c r="K657" s="1" t="str" cm="1">
        <f t="array" ref="K657">INDEX('dict-rhythm'!$A$1:$B$43,MATCH(TRUE,EXACT(J657,'dict-rhythm'!$A$1:$A$43),0),2)</f>
        <v>8</v>
      </c>
      <c r="L657" s="1" t="str">
        <f>_xlfn.IFNA(VLOOKUP(K657,'dict-rhythm'!$B$1:$C$53,2,0),K657)</f>
        <v>quaver note</v>
      </c>
      <c r="M657" s="9" t="s">
        <v>10</v>
      </c>
      <c r="N657" s="9" t="s">
        <v>10</v>
      </c>
      <c r="O657" t="str">
        <f>IF(RIGHT($O$1,1)="#",VLOOKUP(D657,'dict-pitch'!$A$1:$C$50,2,0),VLOOKUP(D657,'dict-pitch'!$A$1:$C$50,3,0))</f>
        <v>C6</v>
      </c>
      <c r="P657" t="b">
        <f>OR(EXACT(E657,O657),EXACT(E657,VLOOKUP(D657,'dict-pitch'!$A$1:$D$50,3,0)),EXACT(E657,VLOOKUP(D657,'dict-pitch'!$A$1:$D$50,4,0)))</f>
        <v>1</v>
      </c>
    </row>
    <row r="658" spans="1:16" x14ac:dyDescent="0.25">
      <c r="A658">
        <v>847</v>
      </c>
      <c r="B658" s="85">
        <v>3</v>
      </c>
      <c r="C658" s="1">
        <v>15</v>
      </c>
      <c r="D658" s="1">
        <v>83</v>
      </c>
      <c r="E658" s="1" t="s">
        <v>145</v>
      </c>
      <c r="F658" s="1">
        <v>-2</v>
      </c>
      <c r="G658" s="1">
        <v>226</v>
      </c>
      <c r="H658" s="80">
        <f t="shared" si="22"/>
        <v>15.125</v>
      </c>
      <c r="I658" s="80">
        <f t="shared" si="21"/>
        <v>6.25E-2</v>
      </c>
      <c r="J658" s="1">
        <v>1</v>
      </c>
      <c r="K658" s="1" t="str" cm="1">
        <f t="array" ref="K658">INDEX('dict-rhythm'!$A$1:$B$43,MATCH(TRUE,EXACT(J658,'dict-rhythm'!$A$1:$A$43),0),2)</f>
        <v>16</v>
      </c>
      <c r="L658" s="1" t="str">
        <f>_xlfn.IFNA(VLOOKUP(K658,'dict-rhythm'!$B$1:$C$53,2,0),K658)</f>
        <v>semiquaver</v>
      </c>
      <c r="M658" s="9" t="s">
        <v>10</v>
      </c>
      <c r="N658" s="9" t="s">
        <v>10</v>
      </c>
      <c r="O658" t="str">
        <f>IF(RIGHT($O$1,1)="#",VLOOKUP(D658,'dict-pitch'!$A$1:$C$50,2,0),VLOOKUP(D658,'dict-pitch'!$A$1:$C$50,3,0))</f>
        <v>B5</v>
      </c>
      <c r="P658" t="b">
        <f>OR(EXACT(E658,O658),EXACT(E658,VLOOKUP(D658,'dict-pitch'!$A$1:$D$50,3,0)),EXACT(E658,VLOOKUP(D658,'dict-pitch'!$A$1:$D$50,4,0)))</f>
        <v>1</v>
      </c>
    </row>
    <row r="659" spans="1:16" x14ac:dyDescent="0.25">
      <c r="A659">
        <v>847</v>
      </c>
      <c r="B659" s="85">
        <v>3</v>
      </c>
      <c r="C659" s="1">
        <v>15</v>
      </c>
      <c r="D659" s="1">
        <v>81</v>
      </c>
      <c r="E659" s="1" t="s">
        <v>144</v>
      </c>
      <c r="F659" s="1">
        <v>-2</v>
      </c>
      <c r="G659" s="1">
        <v>227</v>
      </c>
      <c r="H659" s="80">
        <f t="shared" si="22"/>
        <v>15.1875</v>
      </c>
      <c r="I659" s="80">
        <f t="shared" si="21"/>
        <v>6.25E-2</v>
      </c>
      <c r="J659" s="1">
        <v>1</v>
      </c>
      <c r="K659" s="1" t="str" cm="1">
        <f t="array" ref="K659">INDEX('dict-rhythm'!$A$1:$B$43,MATCH(TRUE,EXACT(J659,'dict-rhythm'!$A$1:$A$43),0),2)</f>
        <v>16</v>
      </c>
      <c r="L659" s="1" t="str">
        <f>_xlfn.IFNA(VLOOKUP(K659,'dict-rhythm'!$B$1:$C$53,2,0),K659)</f>
        <v>semiquaver</v>
      </c>
      <c r="M659" s="9" t="s">
        <v>10</v>
      </c>
      <c r="N659" s="9" t="s">
        <v>10</v>
      </c>
      <c r="O659" t="str">
        <f>IF(RIGHT($O$1,1)="#",VLOOKUP(D659,'dict-pitch'!$A$1:$C$50,2,0),VLOOKUP(D659,'dict-pitch'!$A$1:$C$50,3,0))</f>
        <v>A5</v>
      </c>
      <c r="P659" t="b">
        <f>OR(EXACT(E659,O659),EXACT(E659,VLOOKUP(D659,'dict-pitch'!$A$1:$D$50,3,0)),EXACT(E659,VLOOKUP(D659,'dict-pitch'!$A$1:$D$50,4,0)))</f>
        <v>1</v>
      </c>
    </row>
    <row r="660" spans="1:16" x14ac:dyDescent="0.25">
      <c r="A660">
        <v>847</v>
      </c>
      <c r="B660" s="85">
        <v>3</v>
      </c>
      <c r="C660" s="1">
        <v>15</v>
      </c>
      <c r="D660" s="1">
        <v>79</v>
      </c>
      <c r="E660" s="1" t="s">
        <v>139</v>
      </c>
      <c r="F660" s="1">
        <v>-2</v>
      </c>
      <c r="G660" s="1">
        <v>228</v>
      </c>
      <c r="H660" s="80">
        <f t="shared" si="22"/>
        <v>15.25</v>
      </c>
      <c r="I660" s="80">
        <f t="shared" si="21"/>
        <v>6.25E-2</v>
      </c>
      <c r="J660" s="1">
        <v>1</v>
      </c>
      <c r="K660" s="1" t="str" cm="1">
        <f t="array" ref="K660">INDEX('dict-rhythm'!$A$1:$B$43,MATCH(TRUE,EXACT(J660,'dict-rhythm'!$A$1:$A$43),0),2)</f>
        <v>16</v>
      </c>
      <c r="L660" s="1" t="str">
        <f>_xlfn.IFNA(VLOOKUP(K660,'dict-rhythm'!$B$1:$C$53,2,0),K660)</f>
        <v>semiquaver</v>
      </c>
      <c r="M660" s="9" t="s">
        <v>10</v>
      </c>
      <c r="N660" s="9" t="s">
        <v>10</v>
      </c>
      <c r="O660" t="str">
        <f>IF(RIGHT($O$1,1)="#",VLOOKUP(D660,'dict-pitch'!$A$1:$C$50,2,0),VLOOKUP(D660,'dict-pitch'!$A$1:$C$50,3,0))</f>
        <v>G5</v>
      </c>
      <c r="P660" t="b">
        <f>OR(EXACT(E660,O660),EXACT(E660,VLOOKUP(D660,'dict-pitch'!$A$1:$D$50,3,0)),EXACT(E660,VLOOKUP(D660,'dict-pitch'!$A$1:$D$50,4,0)))</f>
        <v>1</v>
      </c>
    </row>
    <row r="661" spans="1:16" x14ac:dyDescent="0.25">
      <c r="A661">
        <v>847</v>
      </c>
      <c r="B661" s="85">
        <v>3</v>
      </c>
      <c r="C661" s="1">
        <v>15</v>
      </c>
      <c r="D661" s="1">
        <v>77</v>
      </c>
      <c r="E661" s="1" t="s">
        <v>142</v>
      </c>
      <c r="F661" s="1">
        <v>-2</v>
      </c>
      <c r="G661" s="1">
        <v>229</v>
      </c>
      <c r="H661" s="80">
        <f t="shared" si="22"/>
        <v>15.3125</v>
      </c>
      <c r="I661" s="80">
        <f t="shared" si="21"/>
        <v>6.25E-2</v>
      </c>
      <c r="J661" s="1">
        <v>1</v>
      </c>
      <c r="K661" s="1" t="str" cm="1">
        <f t="array" ref="K661">INDEX('dict-rhythm'!$A$1:$B$43,MATCH(TRUE,EXACT(J661,'dict-rhythm'!$A$1:$A$43),0),2)</f>
        <v>16</v>
      </c>
      <c r="L661" s="1" t="str">
        <f>_xlfn.IFNA(VLOOKUP(K661,'dict-rhythm'!$B$1:$C$53,2,0),K661)</f>
        <v>semiquaver</v>
      </c>
      <c r="M661" s="9" t="s">
        <v>10</v>
      </c>
      <c r="N661" s="9" t="s">
        <v>10</v>
      </c>
      <c r="O661" t="str">
        <f>IF(RIGHT($O$1,1)="#",VLOOKUP(D661,'dict-pitch'!$A$1:$C$50,2,0),VLOOKUP(D661,'dict-pitch'!$A$1:$C$50,3,0))</f>
        <v>F5</v>
      </c>
      <c r="P661" t="b">
        <f>OR(EXACT(E661,O661),EXACT(E661,VLOOKUP(D661,'dict-pitch'!$A$1:$D$50,3,0)),EXACT(E661,VLOOKUP(D661,'dict-pitch'!$A$1:$D$50,4,0)))</f>
        <v>1</v>
      </c>
    </row>
    <row r="662" spans="1:16" x14ac:dyDescent="0.25">
      <c r="A662">
        <v>847</v>
      </c>
      <c r="B662" s="85">
        <v>3</v>
      </c>
      <c r="C662" s="1">
        <v>15</v>
      </c>
      <c r="D662" s="1">
        <v>75</v>
      </c>
      <c r="E662" s="1" t="s">
        <v>159</v>
      </c>
      <c r="F662" s="1">
        <v>-2</v>
      </c>
      <c r="G662" s="1">
        <v>230</v>
      </c>
      <c r="H662" s="80">
        <f t="shared" si="22"/>
        <v>15.375</v>
      </c>
      <c r="I662" s="80">
        <f t="shared" si="21"/>
        <v>6.25E-2</v>
      </c>
      <c r="J662" s="1">
        <v>1</v>
      </c>
      <c r="K662" s="1" t="str" cm="1">
        <f t="array" ref="K662">INDEX('dict-rhythm'!$A$1:$B$43,MATCH(TRUE,EXACT(J662,'dict-rhythm'!$A$1:$A$43),0),2)</f>
        <v>16</v>
      </c>
      <c r="L662" s="1" t="str">
        <f>_xlfn.IFNA(VLOOKUP(K662,'dict-rhythm'!$B$1:$C$53,2,0),K662)</f>
        <v>semiquaver</v>
      </c>
      <c r="M662" s="9" t="s">
        <v>10</v>
      </c>
      <c r="N662" s="9" t="s">
        <v>10</v>
      </c>
      <c r="O662" t="str">
        <f>IF(RIGHT($O$1,1)="#",VLOOKUP(D662,'dict-pitch'!$A$1:$C$50,2,0),VLOOKUP(D662,'dict-pitch'!$A$1:$C$50,3,0))</f>
        <v>D#5</v>
      </c>
      <c r="P662" t="b">
        <f>OR(EXACT(E662,O662),EXACT(E662,VLOOKUP(D662,'dict-pitch'!$A$1:$D$50,3,0)),EXACT(E662,VLOOKUP(D662,'dict-pitch'!$A$1:$D$50,4,0)))</f>
        <v>1</v>
      </c>
    </row>
    <row r="663" spans="1:16" x14ac:dyDescent="0.25">
      <c r="A663">
        <v>847</v>
      </c>
      <c r="B663" s="85">
        <v>3</v>
      </c>
      <c r="C663" s="1">
        <v>15</v>
      </c>
      <c r="D663" s="1">
        <v>74</v>
      </c>
      <c r="E663" s="1" t="s">
        <v>136</v>
      </c>
      <c r="F663" s="1">
        <v>-2</v>
      </c>
      <c r="G663" s="1">
        <v>231</v>
      </c>
      <c r="H663" s="80">
        <f t="shared" si="22"/>
        <v>15.4375</v>
      </c>
      <c r="I663" s="80">
        <f t="shared" si="21"/>
        <v>6.25E-2</v>
      </c>
      <c r="J663" s="1">
        <v>1</v>
      </c>
      <c r="K663" s="1" t="str" cm="1">
        <f t="array" ref="K663">INDEX('dict-rhythm'!$A$1:$B$43,MATCH(TRUE,EXACT(J663,'dict-rhythm'!$A$1:$A$43),0),2)</f>
        <v>16</v>
      </c>
      <c r="L663" s="1" t="str">
        <f>_xlfn.IFNA(VLOOKUP(K663,'dict-rhythm'!$B$1:$C$53,2,0),K663)</f>
        <v>semiquaver</v>
      </c>
      <c r="M663" s="9" t="s">
        <v>10</v>
      </c>
      <c r="N663" s="9" t="s">
        <v>10</v>
      </c>
      <c r="O663" t="str">
        <f>IF(RIGHT($O$1,1)="#",VLOOKUP(D663,'dict-pitch'!$A$1:$C$50,2,0),VLOOKUP(D663,'dict-pitch'!$A$1:$C$50,3,0))</f>
        <v>D5</v>
      </c>
      <c r="P663" t="b">
        <f>OR(EXACT(E663,O663),EXACT(E663,VLOOKUP(D663,'dict-pitch'!$A$1:$D$50,3,0)),EXACT(E663,VLOOKUP(D663,'dict-pitch'!$A$1:$D$50,4,0)))</f>
        <v>1</v>
      </c>
    </row>
    <row r="664" spans="1:16" x14ac:dyDescent="0.25">
      <c r="A664">
        <v>847</v>
      </c>
      <c r="B664" s="85">
        <v>3</v>
      </c>
      <c r="C664" s="1">
        <v>15</v>
      </c>
      <c r="D664" s="1">
        <v>72</v>
      </c>
      <c r="E664" s="1" t="s">
        <v>135</v>
      </c>
      <c r="F664" s="1">
        <v>-2</v>
      </c>
      <c r="G664" s="1">
        <v>232</v>
      </c>
      <c r="H664" s="80">
        <f t="shared" si="22"/>
        <v>15.5</v>
      </c>
      <c r="I664" s="80">
        <f t="shared" si="21"/>
        <v>0.125</v>
      </c>
      <c r="J664" s="1">
        <v>2</v>
      </c>
      <c r="K664" s="1" t="str" cm="1">
        <f t="array" ref="K664">INDEX('dict-rhythm'!$A$1:$B$43,MATCH(TRUE,EXACT(J664,'dict-rhythm'!$A$1:$A$43),0),2)</f>
        <v>8</v>
      </c>
      <c r="L664" s="1" t="str">
        <f>_xlfn.IFNA(VLOOKUP(K664,'dict-rhythm'!$B$1:$C$53,2,0),K664)</f>
        <v>quaver note</v>
      </c>
      <c r="M664" s="9" t="s">
        <v>10</v>
      </c>
      <c r="N664" s="9" t="s">
        <v>10</v>
      </c>
      <c r="O664" t="str">
        <f>IF(RIGHT($O$1,1)="#",VLOOKUP(D664,'dict-pitch'!$A$1:$C$50,2,0),VLOOKUP(D664,'dict-pitch'!$A$1:$C$50,3,0))</f>
        <v>C5</v>
      </c>
      <c r="P664" t="b">
        <f>OR(EXACT(E664,O664),EXACT(E664,VLOOKUP(D664,'dict-pitch'!$A$1:$D$50,3,0)),EXACT(E664,VLOOKUP(D664,'dict-pitch'!$A$1:$D$50,4,0)))</f>
        <v>1</v>
      </c>
    </row>
    <row r="665" spans="1:16" x14ac:dyDescent="0.25">
      <c r="A665">
        <v>847</v>
      </c>
      <c r="B665" s="85">
        <v>3</v>
      </c>
      <c r="C665" s="1">
        <v>15</v>
      </c>
      <c r="D665" s="1">
        <v>75</v>
      </c>
      <c r="E665" s="1" t="s">
        <v>159</v>
      </c>
      <c r="F665" s="1">
        <v>3</v>
      </c>
      <c r="G665" s="1">
        <v>234</v>
      </c>
      <c r="H665" s="80">
        <f t="shared" si="22"/>
        <v>15.625</v>
      </c>
      <c r="I665" s="80">
        <f t="shared" si="21"/>
        <v>0.125</v>
      </c>
      <c r="J665" s="1">
        <v>2</v>
      </c>
      <c r="K665" s="1" t="str" cm="1">
        <f t="array" ref="K665">INDEX('dict-rhythm'!$A$1:$B$43,MATCH(TRUE,EXACT(J665,'dict-rhythm'!$A$1:$A$43),0),2)</f>
        <v>8</v>
      </c>
      <c r="L665" s="1" t="str">
        <f>_xlfn.IFNA(VLOOKUP(K665,'dict-rhythm'!$B$1:$C$53,2,0),K665)</f>
        <v>quaver note</v>
      </c>
      <c r="M665" s="9" t="s">
        <v>10</v>
      </c>
      <c r="N665" s="9" t="s">
        <v>10</v>
      </c>
      <c r="O665" t="str">
        <f>IF(RIGHT($O$1,1)="#",VLOOKUP(D665,'dict-pitch'!$A$1:$C$50,2,0),VLOOKUP(D665,'dict-pitch'!$A$1:$C$50,3,0))</f>
        <v>D#5</v>
      </c>
      <c r="P665" t="b">
        <f>OR(EXACT(E665,O665),EXACT(E665,VLOOKUP(D665,'dict-pitch'!$A$1:$D$50,3,0)),EXACT(E665,VLOOKUP(D665,'dict-pitch'!$A$1:$D$50,4,0)))</f>
        <v>1</v>
      </c>
    </row>
    <row r="666" spans="1:16" x14ac:dyDescent="0.25">
      <c r="A666">
        <v>847</v>
      </c>
      <c r="B666" s="85">
        <v>3</v>
      </c>
      <c r="C666" s="1">
        <v>15</v>
      </c>
      <c r="D666" s="1">
        <v>74</v>
      </c>
      <c r="E666" s="1" t="s">
        <v>136</v>
      </c>
      <c r="F666" s="1">
        <v>-2</v>
      </c>
      <c r="G666" s="1">
        <v>236</v>
      </c>
      <c r="H666" s="80">
        <f t="shared" si="22"/>
        <v>15.75</v>
      </c>
      <c r="I666" s="80">
        <f t="shared" si="21"/>
        <v>0.125</v>
      </c>
      <c r="J666" s="1">
        <v>2</v>
      </c>
      <c r="K666" s="1" t="str" cm="1">
        <f t="array" ref="K666">INDEX('dict-rhythm'!$A$1:$B$43,MATCH(TRUE,EXACT(J666,'dict-rhythm'!$A$1:$A$43),0),2)</f>
        <v>8</v>
      </c>
      <c r="L666" s="1" t="str">
        <f>_xlfn.IFNA(VLOOKUP(K666,'dict-rhythm'!$B$1:$C$53,2,0),K666)</f>
        <v>quaver note</v>
      </c>
      <c r="M666" s="9" t="s">
        <v>10</v>
      </c>
      <c r="N666" s="9" t="s">
        <v>10</v>
      </c>
      <c r="O666" t="str">
        <f>IF(RIGHT($O$1,1)="#",VLOOKUP(D666,'dict-pitch'!$A$1:$C$50,2,0),VLOOKUP(D666,'dict-pitch'!$A$1:$C$50,3,0))</f>
        <v>D5</v>
      </c>
      <c r="P666" t="b">
        <f>OR(EXACT(E666,O666),EXACT(E666,VLOOKUP(D666,'dict-pitch'!$A$1:$D$50,3,0)),EXACT(E666,VLOOKUP(D666,'dict-pitch'!$A$1:$D$50,4,0)))</f>
        <v>1</v>
      </c>
    </row>
    <row r="667" spans="1:16" x14ac:dyDescent="0.25">
      <c r="A667">
        <v>847</v>
      </c>
      <c r="B667" s="85">
        <v>3</v>
      </c>
      <c r="C667" s="1">
        <v>15</v>
      </c>
      <c r="D667" s="1">
        <v>72</v>
      </c>
      <c r="E667" s="1" t="s">
        <v>135</v>
      </c>
      <c r="F667" s="1">
        <v>-2</v>
      </c>
      <c r="G667" s="1">
        <v>238</v>
      </c>
      <c r="H667" s="80">
        <f t="shared" si="22"/>
        <v>15.875</v>
      </c>
      <c r="I667" s="80">
        <f t="shared" si="21"/>
        <v>0.125</v>
      </c>
      <c r="J667" s="1">
        <v>2</v>
      </c>
      <c r="K667" s="1" t="str" cm="1">
        <f t="array" ref="K667">INDEX('dict-rhythm'!$A$1:$B$43,MATCH(TRUE,EXACT(J667,'dict-rhythm'!$A$1:$A$43),0),2)</f>
        <v>8</v>
      </c>
      <c r="L667" s="1" t="str">
        <f>_xlfn.IFNA(VLOOKUP(K667,'dict-rhythm'!$B$1:$C$53,2,0),K667)</f>
        <v>quaver note</v>
      </c>
      <c r="M667" s="9" t="s">
        <v>10</v>
      </c>
      <c r="N667" s="9" t="s">
        <v>10</v>
      </c>
      <c r="O667" t="str">
        <f>IF(RIGHT($O$1,1)="#",VLOOKUP(D667,'dict-pitch'!$A$1:$C$50,2,0),VLOOKUP(D667,'dict-pitch'!$A$1:$C$50,3,0))</f>
        <v>C5</v>
      </c>
      <c r="P667" t="b">
        <f>OR(EXACT(E667,O667),EXACT(E667,VLOOKUP(D667,'dict-pitch'!$A$1:$D$50,3,0)),EXACT(E667,VLOOKUP(D667,'dict-pitch'!$A$1:$D$50,4,0)))</f>
        <v>1</v>
      </c>
    </row>
    <row r="668" spans="1:16" x14ac:dyDescent="0.25">
      <c r="A668">
        <v>847</v>
      </c>
      <c r="B668" s="85">
        <v>3</v>
      </c>
      <c r="C668" s="1">
        <v>16</v>
      </c>
      <c r="D668" s="1">
        <v>70</v>
      </c>
      <c r="E668" s="1" t="s">
        <v>141</v>
      </c>
      <c r="F668" s="1">
        <v>-2</v>
      </c>
      <c r="G668" s="1">
        <v>240</v>
      </c>
      <c r="H668" s="80">
        <f t="shared" si="22"/>
        <v>16</v>
      </c>
      <c r="I668" s="80">
        <f t="shared" si="21"/>
        <v>0.125</v>
      </c>
      <c r="J668" s="1">
        <v>2</v>
      </c>
      <c r="K668" s="1" t="str" cm="1">
        <f t="array" ref="K668">INDEX('dict-rhythm'!$A$1:$B$43,MATCH(TRUE,EXACT(J668,'dict-rhythm'!$A$1:$A$43),0),2)</f>
        <v>8</v>
      </c>
      <c r="L668" s="1" t="str">
        <f>_xlfn.IFNA(VLOOKUP(K668,'dict-rhythm'!$B$1:$C$53,2,0),K668)</f>
        <v>quaver note</v>
      </c>
      <c r="M668" s="9" t="s">
        <v>10</v>
      </c>
      <c r="N668" s="9" t="s">
        <v>10</v>
      </c>
      <c r="O668" t="str">
        <f>IF(RIGHT($O$1,1)="#",VLOOKUP(D668,'dict-pitch'!$A$1:$C$50,2,0),VLOOKUP(D668,'dict-pitch'!$A$1:$C$50,3,0))</f>
        <v>A#4</v>
      </c>
      <c r="P668" t="b">
        <f>OR(EXACT(E668,O668),EXACT(E668,VLOOKUP(D668,'dict-pitch'!$A$1:$D$50,3,0)),EXACT(E668,VLOOKUP(D668,'dict-pitch'!$A$1:$D$50,4,0)))</f>
        <v>1</v>
      </c>
    </row>
    <row r="669" spans="1:16" x14ac:dyDescent="0.25">
      <c r="A669">
        <v>847</v>
      </c>
      <c r="B669" s="85">
        <v>3</v>
      </c>
      <c r="C669" s="1">
        <v>16</v>
      </c>
      <c r="D669" s="1">
        <v>69</v>
      </c>
      <c r="E669" s="1" t="s">
        <v>133</v>
      </c>
      <c r="F669" s="1">
        <v>-2</v>
      </c>
      <c r="G669" s="1">
        <v>242</v>
      </c>
      <c r="H669" s="80">
        <f t="shared" si="22"/>
        <v>16.125</v>
      </c>
      <c r="I669" s="80">
        <f t="shared" si="21"/>
        <v>0.125</v>
      </c>
      <c r="J669" s="1">
        <v>2</v>
      </c>
      <c r="K669" s="1" t="str" cm="1">
        <f t="array" ref="K669">INDEX('dict-rhythm'!$A$1:$B$43,MATCH(TRUE,EXACT(J669,'dict-rhythm'!$A$1:$A$43),0),2)</f>
        <v>8</v>
      </c>
      <c r="L669" s="1" t="str">
        <f>_xlfn.IFNA(VLOOKUP(K669,'dict-rhythm'!$B$1:$C$53,2,0),K669)</f>
        <v>quaver note</v>
      </c>
      <c r="M669" s="9" t="s">
        <v>10</v>
      </c>
      <c r="N669" s="9" t="s">
        <v>10</v>
      </c>
      <c r="O669" t="str">
        <f>IF(RIGHT($O$1,1)="#",VLOOKUP(D669,'dict-pitch'!$A$1:$C$50,2,0),VLOOKUP(D669,'dict-pitch'!$A$1:$C$50,3,0))</f>
        <v>A4</v>
      </c>
      <c r="P669" t="b">
        <f>OR(EXACT(E669,O669),EXACT(E669,VLOOKUP(D669,'dict-pitch'!$A$1:$D$50,3,0)),EXACT(E669,VLOOKUP(D669,'dict-pitch'!$A$1:$D$50,4,0)))</f>
        <v>1</v>
      </c>
    </row>
    <row r="670" spans="1:16" x14ac:dyDescent="0.25">
      <c r="A670">
        <v>847</v>
      </c>
      <c r="B670" s="85">
        <v>3</v>
      </c>
      <c r="C670" s="1">
        <v>16</v>
      </c>
      <c r="D670" s="1">
        <v>70</v>
      </c>
      <c r="E670" s="1" t="s">
        <v>141</v>
      </c>
      <c r="F670" s="1">
        <v>2</v>
      </c>
      <c r="G670" s="1">
        <v>244</v>
      </c>
      <c r="H670" s="80">
        <f t="shared" si="22"/>
        <v>16.25</v>
      </c>
      <c r="I670" s="80">
        <f t="shared" si="21"/>
        <v>0.125</v>
      </c>
      <c r="J670" s="1">
        <v>2</v>
      </c>
      <c r="K670" s="1" t="str" cm="1">
        <f t="array" ref="K670">INDEX('dict-rhythm'!$A$1:$B$43,MATCH(TRUE,EXACT(J670,'dict-rhythm'!$A$1:$A$43),0),2)</f>
        <v>8</v>
      </c>
      <c r="L670" s="1" t="str">
        <f>_xlfn.IFNA(VLOOKUP(K670,'dict-rhythm'!$B$1:$C$53,2,0),K670)</f>
        <v>quaver note</v>
      </c>
      <c r="M670" s="9" t="s">
        <v>10</v>
      </c>
      <c r="N670" s="9" t="s">
        <v>10</v>
      </c>
      <c r="O670" t="str">
        <f>IF(RIGHT($O$1,1)="#",VLOOKUP(D670,'dict-pitch'!$A$1:$C$50,2,0),VLOOKUP(D670,'dict-pitch'!$A$1:$C$50,3,0))</f>
        <v>A#4</v>
      </c>
      <c r="P670" t="b">
        <f>OR(EXACT(E670,O670),EXACT(E670,VLOOKUP(D670,'dict-pitch'!$A$1:$D$50,3,0)),EXACT(E670,VLOOKUP(D670,'dict-pitch'!$A$1:$D$50,4,0)))</f>
        <v>1</v>
      </c>
    </row>
    <row r="671" spans="1:16" x14ac:dyDescent="0.25">
      <c r="A671">
        <v>847</v>
      </c>
      <c r="B671" s="85">
        <v>3</v>
      </c>
      <c r="C671" s="1">
        <v>16</v>
      </c>
      <c r="D671" s="1">
        <v>72</v>
      </c>
      <c r="E671" s="1" t="s">
        <v>135</v>
      </c>
      <c r="F671" s="1">
        <v>2</v>
      </c>
      <c r="G671" s="1">
        <v>246</v>
      </c>
      <c r="H671" s="80">
        <f t="shared" si="22"/>
        <v>16.375</v>
      </c>
      <c r="I671" s="80">
        <f t="shared" si="21"/>
        <v>0.125</v>
      </c>
      <c r="J671" s="1">
        <v>2</v>
      </c>
      <c r="K671" s="1" t="str" cm="1">
        <f t="array" ref="K671">INDEX('dict-rhythm'!$A$1:$B$43,MATCH(TRUE,EXACT(J671,'dict-rhythm'!$A$1:$A$43),0),2)</f>
        <v>8</v>
      </c>
      <c r="L671" s="1" t="str">
        <f>_xlfn.IFNA(VLOOKUP(K671,'dict-rhythm'!$B$1:$C$53,2,0),K671)</f>
        <v>quaver note</v>
      </c>
      <c r="M671" s="9" t="s">
        <v>10</v>
      </c>
      <c r="N671" s="9" t="s">
        <v>10</v>
      </c>
      <c r="O671" t="str">
        <f>IF(RIGHT($O$1,1)="#",VLOOKUP(D671,'dict-pitch'!$A$1:$C$50,2,0),VLOOKUP(D671,'dict-pitch'!$A$1:$C$50,3,0))</f>
        <v>C5</v>
      </c>
      <c r="P671" t="b">
        <f>OR(EXACT(E671,O671),EXACT(E671,VLOOKUP(D671,'dict-pitch'!$A$1:$D$50,3,0)),EXACT(E671,VLOOKUP(D671,'dict-pitch'!$A$1:$D$50,4,0)))</f>
        <v>1</v>
      </c>
    </row>
    <row r="672" spans="1:16" x14ac:dyDescent="0.25">
      <c r="A672">
        <v>847</v>
      </c>
      <c r="B672" s="85">
        <v>3</v>
      </c>
      <c r="C672" s="1">
        <v>16</v>
      </c>
      <c r="D672" s="1">
        <v>66</v>
      </c>
      <c r="E672" s="1" t="s">
        <v>131</v>
      </c>
      <c r="F672" s="1">
        <v>-5</v>
      </c>
      <c r="G672" s="1">
        <v>248</v>
      </c>
      <c r="H672" s="80">
        <f t="shared" si="22"/>
        <v>16.5</v>
      </c>
      <c r="I672" s="80">
        <f t="shared" si="21"/>
        <v>0.125</v>
      </c>
      <c r="J672" s="1">
        <v>2</v>
      </c>
      <c r="K672" s="1" t="str" cm="1">
        <f t="array" ref="K672">INDEX('dict-rhythm'!$A$1:$B$43,MATCH(TRUE,EXACT(J672,'dict-rhythm'!$A$1:$A$43),0),2)</f>
        <v>8</v>
      </c>
      <c r="L672" s="1" t="str">
        <f>_xlfn.IFNA(VLOOKUP(K672,'dict-rhythm'!$B$1:$C$53,2,0),K672)</f>
        <v>quaver note</v>
      </c>
      <c r="M672" s="9" t="s">
        <v>10</v>
      </c>
      <c r="N672" s="9" t="s">
        <v>10</v>
      </c>
      <c r="O672" t="str">
        <f>IF(RIGHT($O$1,1)="#",VLOOKUP(D672,'dict-pitch'!$A$1:$C$50,2,0),VLOOKUP(D672,'dict-pitch'!$A$1:$C$50,3,0))</f>
        <v>F#4</v>
      </c>
      <c r="P672" t="b">
        <f>OR(EXACT(E672,O672),EXACT(E672,VLOOKUP(D672,'dict-pitch'!$A$1:$D$50,3,0)),EXACT(E672,VLOOKUP(D672,'dict-pitch'!$A$1:$D$50,4,0)))</f>
        <v>1</v>
      </c>
    </row>
    <row r="673" spans="1:16" x14ac:dyDescent="0.25">
      <c r="A673">
        <v>847</v>
      </c>
      <c r="B673" s="85">
        <v>3</v>
      </c>
      <c r="C673" s="1">
        <v>16</v>
      </c>
      <c r="D673" s="1">
        <v>67</v>
      </c>
      <c r="E673" s="1" t="s">
        <v>132</v>
      </c>
      <c r="F673" s="1">
        <v>2</v>
      </c>
      <c r="G673" s="1">
        <v>250</v>
      </c>
      <c r="H673" s="80">
        <f t="shared" si="22"/>
        <v>16.625</v>
      </c>
      <c r="I673" s="80">
        <f t="shared" si="21"/>
        <v>0.125</v>
      </c>
      <c r="J673" s="1">
        <v>2</v>
      </c>
      <c r="K673" s="1" t="str" cm="1">
        <f t="array" ref="K673">INDEX('dict-rhythm'!$A$1:$B$43,MATCH(TRUE,EXACT(J673,'dict-rhythm'!$A$1:$A$43),0),2)</f>
        <v>8</v>
      </c>
      <c r="L673" s="1" t="str">
        <f>_xlfn.IFNA(VLOOKUP(K673,'dict-rhythm'!$B$1:$C$53,2,0),K673)</f>
        <v>quaver note</v>
      </c>
      <c r="M673" s="9" t="s">
        <v>10</v>
      </c>
      <c r="N673" s="9" t="s">
        <v>10</v>
      </c>
      <c r="O673" t="str">
        <f>IF(RIGHT($O$1,1)="#",VLOOKUP(D673,'dict-pitch'!$A$1:$C$50,2,0),VLOOKUP(D673,'dict-pitch'!$A$1:$C$50,3,0))</f>
        <v>G4</v>
      </c>
      <c r="P673" t="b">
        <f>OR(EXACT(E673,O673),EXACT(E673,VLOOKUP(D673,'dict-pitch'!$A$1:$D$50,3,0)),EXACT(E673,VLOOKUP(D673,'dict-pitch'!$A$1:$D$50,4,0)))</f>
        <v>1</v>
      </c>
    </row>
    <row r="674" spans="1:16" x14ac:dyDescent="0.25">
      <c r="A674">
        <v>847</v>
      </c>
      <c r="B674" s="85">
        <v>3</v>
      </c>
      <c r="C674" s="1">
        <v>16</v>
      </c>
      <c r="D674" s="1">
        <v>69</v>
      </c>
      <c r="E674" s="1" t="s">
        <v>133</v>
      </c>
      <c r="F674" s="1">
        <v>2</v>
      </c>
      <c r="G674" s="1">
        <v>252</v>
      </c>
      <c r="H674" s="80">
        <f t="shared" si="22"/>
        <v>16.75</v>
      </c>
      <c r="I674" s="80">
        <f t="shared" si="21"/>
        <v>0.125</v>
      </c>
      <c r="J674" s="1">
        <v>2</v>
      </c>
      <c r="K674" s="1" t="str" cm="1">
        <f t="array" ref="K674">INDEX('dict-rhythm'!$A$1:$B$43,MATCH(TRUE,EXACT(J674,'dict-rhythm'!$A$1:$A$43),0),2)</f>
        <v>8</v>
      </c>
      <c r="L674" s="1" t="str">
        <f>_xlfn.IFNA(VLOOKUP(K674,'dict-rhythm'!$B$1:$C$53,2,0),K674)</f>
        <v>quaver note</v>
      </c>
      <c r="M674" s="9" t="s">
        <v>10</v>
      </c>
      <c r="N674" s="9" t="s">
        <v>10</v>
      </c>
      <c r="O674" t="str">
        <f>IF(RIGHT($O$1,1)="#",VLOOKUP(D674,'dict-pitch'!$A$1:$C$50,2,0),VLOOKUP(D674,'dict-pitch'!$A$1:$C$50,3,0))</f>
        <v>A4</v>
      </c>
      <c r="P674" t="b">
        <f>OR(EXACT(E674,O674),EXACT(E674,VLOOKUP(D674,'dict-pitch'!$A$1:$D$50,3,0)),EXACT(E674,VLOOKUP(D674,'dict-pitch'!$A$1:$D$50,4,0)))</f>
        <v>1</v>
      </c>
    </row>
    <row r="675" spans="1:16" x14ac:dyDescent="0.25">
      <c r="A675">
        <v>847</v>
      </c>
      <c r="B675" s="85">
        <v>3</v>
      </c>
      <c r="C675" s="1">
        <v>16</v>
      </c>
      <c r="D675" s="1">
        <v>66</v>
      </c>
      <c r="E675" s="1" t="s">
        <v>131</v>
      </c>
      <c r="F675" s="1">
        <v>-3</v>
      </c>
      <c r="G675" s="1">
        <v>254</v>
      </c>
      <c r="H675" s="80">
        <f t="shared" si="22"/>
        <v>16.875</v>
      </c>
      <c r="I675" s="80">
        <f t="shared" si="21"/>
        <v>0.125</v>
      </c>
      <c r="J675" s="1">
        <v>2</v>
      </c>
      <c r="K675" s="1" t="str" cm="1">
        <f t="array" ref="K675">INDEX('dict-rhythm'!$A$1:$B$43,MATCH(TRUE,EXACT(J675,'dict-rhythm'!$A$1:$A$43),0),2)</f>
        <v>8</v>
      </c>
      <c r="L675" s="1" t="str">
        <f>_xlfn.IFNA(VLOOKUP(K675,'dict-rhythm'!$B$1:$C$53,2,0),K675)</f>
        <v>quaver note</v>
      </c>
      <c r="M675" s="9" t="s">
        <v>10</v>
      </c>
      <c r="N675" s="9" t="s">
        <v>10</v>
      </c>
      <c r="O675" t="str">
        <f>IF(RIGHT($O$1,1)="#",VLOOKUP(D675,'dict-pitch'!$A$1:$C$50,2,0),VLOOKUP(D675,'dict-pitch'!$A$1:$C$50,3,0))</f>
        <v>F#4</v>
      </c>
      <c r="P675" t="b">
        <f>OR(EXACT(E675,O675),EXACT(E675,VLOOKUP(D675,'dict-pitch'!$A$1:$D$50,3,0)),EXACT(E675,VLOOKUP(D675,'dict-pitch'!$A$1:$D$50,4,0)))</f>
        <v>1</v>
      </c>
    </row>
    <row r="676" spans="1:16" x14ac:dyDescent="0.25">
      <c r="A676">
        <v>847</v>
      </c>
      <c r="B676" s="85">
        <v>3</v>
      </c>
      <c r="C676" s="1">
        <v>17</v>
      </c>
      <c r="D676" s="1">
        <v>67</v>
      </c>
      <c r="E676" s="1" t="s">
        <v>132</v>
      </c>
      <c r="F676" s="1">
        <v>2</v>
      </c>
      <c r="G676" s="1">
        <v>256</v>
      </c>
      <c r="H676" s="80">
        <f t="shared" si="22"/>
        <v>17</v>
      </c>
      <c r="I676" s="80">
        <f t="shared" si="21"/>
        <v>0.125</v>
      </c>
      <c r="J676" s="1">
        <v>2</v>
      </c>
      <c r="K676" s="1" t="str" cm="1">
        <f t="array" ref="K676">INDEX('dict-rhythm'!$A$1:$B$43,MATCH(TRUE,EXACT(J676,'dict-rhythm'!$A$1:$A$43),0),2)</f>
        <v>8</v>
      </c>
      <c r="L676" s="1" t="str">
        <f>_xlfn.IFNA(VLOOKUP(K676,'dict-rhythm'!$B$1:$C$53,2,0),K676)</f>
        <v>quaver note</v>
      </c>
      <c r="M676" s="9" t="s">
        <v>10</v>
      </c>
      <c r="N676" s="9" t="s">
        <v>10</v>
      </c>
      <c r="O676" t="str">
        <f>IF(RIGHT($O$1,1)="#",VLOOKUP(D676,'dict-pitch'!$A$1:$C$50,2,0),VLOOKUP(D676,'dict-pitch'!$A$1:$C$50,3,0))</f>
        <v>G4</v>
      </c>
      <c r="P676" t="b">
        <f>OR(EXACT(E676,O676),EXACT(E676,VLOOKUP(D676,'dict-pitch'!$A$1:$D$50,3,0)),EXACT(E676,VLOOKUP(D676,'dict-pitch'!$A$1:$D$50,4,0)))</f>
        <v>1</v>
      </c>
    </row>
    <row r="677" spans="1:16" x14ac:dyDescent="0.25">
      <c r="A677">
        <v>847</v>
      </c>
      <c r="B677" s="85">
        <v>3</v>
      </c>
      <c r="C677" s="1">
        <v>17</v>
      </c>
      <c r="D677" s="1">
        <v>74</v>
      </c>
      <c r="E677" s="1" t="s">
        <v>136</v>
      </c>
      <c r="F677" s="1">
        <v>5</v>
      </c>
      <c r="G677" s="1">
        <v>258</v>
      </c>
      <c r="H677" s="80">
        <f t="shared" si="22"/>
        <v>17.125</v>
      </c>
      <c r="I677" s="80">
        <f t="shared" si="21"/>
        <v>6.25E-2</v>
      </c>
      <c r="J677" s="1">
        <v>1</v>
      </c>
      <c r="K677" s="1" t="str" cm="1">
        <f t="array" ref="K677">INDEX('dict-rhythm'!$A$1:$B$43,MATCH(TRUE,EXACT(J677,'dict-rhythm'!$A$1:$A$43),0),2)</f>
        <v>16</v>
      </c>
      <c r="L677" s="1" t="str">
        <f>_xlfn.IFNA(VLOOKUP(K677,'dict-rhythm'!$B$1:$C$53,2,0),K677)</f>
        <v>semiquaver</v>
      </c>
      <c r="M677" s="5"/>
      <c r="N677" s="5"/>
      <c r="O677" t="str">
        <f>IF(RIGHT($O$1,1)="#",VLOOKUP(D677,'dict-pitch'!$A$1:$C$50,2,0),VLOOKUP(D677,'dict-pitch'!$A$1:$C$50,3,0))</f>
        <v>D5</v>
      </c>
      <c r="P677" t="b">
        <f>OR(EXACT(E677,O677),EXACT(E677,VLOOKUP(D677,'dict-pitch'!$A$1:$D$50,3,0)),EXACT(E677,VLOOKUP(D677,'dict-pitch'!$A$1:$D$50,4,0)))</f>
        <v>1</v>
      </c>
    </row>
    <row r="678" spans="1:16" x14ac:dyDescent="0.25">
      <c r="A678">
        <v>847</v>
      </c>
      <c r="B678" s="85">
        <v>3</v>
      </c>
      <c r="C678" s="1">
        <v>17</v>
      </c>
      <c r="D678" s="1">
        <v>72</v>
      </c>
      <c r="E678" s="1" t="s">
        <v>135</v>
      </c>
      <c r="F678" s="1">
        <v>-2</v>
      </c>
      <c r="G678" s="1">
        <v>259</v>
      </c>
      <c r="H678" s="80">
        <f t="shared" si="22"/>
        <v>17.1875</v>
      </c>
      <c r="I678" s="80">
        <f t="shared" si="21"/>
        <v>6.25E-2</v>
      </c>
      <c r="J678" s="1">
        <v>1</v>
      </c>
      <c r="K678" s="1" t="str" cm="1">
        <f t="array" ref="K678">INDEX('dict-rhythm'!$A$1:$B$43,MATCH(TRUE,EXACT(J678,'dict-rhythm'!$A$1:$A$43),0),2)</f>
        <v>16</v>
      </c>
      <c r="L678" s="1" t="str">
        <f>_xlfn.IFNA(VLOOKUP(K678,'dict-rhythm'!$B$1:$C$53,2,0),K678)</f>
        <v>semiquaver</v>
      </c>
      <c r="M678" s="5"/>
      <c r="N678" s="5"/>
      <c r="O678" t="str">
        <f>IF(RIGHT($O$1,1)="#",VLOOKUP(D678,'dict-pitch'!$A$1:$C$50,2,0),VLOOKUP(D678,'dict-pitch'!$A$1:$C$50,3,0))</f>
        <v>C5</v>
      </c>
      <c r="P678" t="b">
        <f>OR(EXACT(E678,O678),EXACT(E678,VLOOKUP(D678,'dict-pitch'!$A$1:$D$50,3,0)),EXACT(E678,VLOOKUP(D678,'dict-pitch'!$A$1:$D$50,4,0)))</f>
        <v>1</v>
      </c>
    </row>
    <row r="679" spans="1:16" x14ac:dyDescent="0.25">
      <c r="A679">
        <v>847</v>
      </c>
      <c r="B679" s="85">
        <v>3</v>
      </c>
      <c r="C679" s="1">
        <v>17</v>
      </c>
      <c r="D679" s="1">
        <v>74</v>
      </c>
      <c r="E679" s="1" t="s">
        <v>136</v>
      </c>
      <c r="F679" s="1">
        <v>2</v>
      </c>
      <c r="G679" s="1">
        <v>260</v>
      </c>
      <c r="H679" s="80">
        <f t="shared" si="22"/>
        <v>17.25</v>
      </c>
      <c r="I679" s="80">
        <f t="shared" si="21"/>
        <v>0.125</v>
      </c>
      <c r="J679" s="1">
        <v>2</v>
      </c>
      <c r="K679" s="1" t="str" cm="1">
        <f t="array" ref="K679">INDEX('dict-rhythm'!$A$1:$B$43,MATCH(TRUE,EXACT(J679,'dict-rhythm'!$A$1:$A$43),0),2)</f>
        <v>8</v>
      </c>
      <c r="L679" s="1" t="str">
        <f>_xlfn.IFNA(VLOOKUP(K679,'dict-rhythm'!$B$1:$C$53,2,0),K679)</f>
        <v>quaver note</v>
      </c>
      <c r="M679" s="5"/>
      <c r="N679" s="5"/>
      <c r="O679" t="str">
        <f>IF(RIGHT($O$1,1)="#",VLOOKUP(D679,'dict-pitch'!$A$1:$C$50,2,0),VLOOKUP(D679,'dict-pitch'!$A$1:$C$50,3,0))</f>
        <v>D5</v>
      </c>
      <c r="P679" t="b">
        <f>OR(EXACT(E679,O679),EXACT(E679,VLOOKUP(D679,'dict-pitch'!$A$1:$D$50,3,0)),EXACT(E679,VLOOKUP(D679,'dict-pitch'!$A$1:$D$50,4,0)))</f>
        <v>1</v>
      </c>
    </row>
    <row r="680" spans="1:16" x14ac:dyDescent="0.25">
      <c r="A680">
        <v>847</v>
      </c>
      <c r="B680" s="85">
        <v>3</v>
      </c>
      <c r="C680" s="1">
        <v>17</v>
      </c>
      <c r="D680" s="1">
        <v>0</v>
      </c>
      <c r="E680" s="1" t="s">
        <v>108</v>
      </c>
      <c r="F680" s="1">
        <v>0</v>
      </c>
      <c r="G680" s="1">
        <v>262</v>
      </c>
      <c r="H680" s="80">
        <f t="shared" si="22"/>
        <v>17.375</v>
      </c>
      <c r="I680" s="80">
        <f t="shared" si="21"/>
        <v>0.125</v>
      </c>
      <c r="J680" s="1">
        <v>2</v>
      </c>
      <c r="K680" s="1" t="str" cm="1">
        <f t="array" ref="K680">INDEX('dict-rhythm'!$A$1:$B$43,MATCH(TRUE,EXACT(J680,'dict-rhythm'!$A$1:$A$43),0),2)</f>
        <v>8</v>
      </c>
      <c r="L680" s="1" t="str">
        <f>_xlfn.IFNA(VLOOKUP(K680,'dict-rhythm'!$B$1:$C$53,2,0),K680)</f>
        <v>quaver note</v>
      </c>
      <c r="M680" s="5"/>
      <c r="N680" s="5"/>
      <c r="O680" t="str">
        <f>IF(RIGHT($O$1,1)="#",VLOOKUP(D680,'dict-pitch'!$A$1:$C$50,2,0),VLOOKUP(D680,'dict-pitch'!$A$1:$C$50,3,0))</f>
        <v>r</v>
      </c>
      <c r="P680" t="b">
        <f>OR(EXACT(E680,O680),EXACT(E680,VLOOKUP(D680,'dict-pitch'!$A$1:$D$50,3,0)),EXACT(E680,VLOOKUP(D680,'dict-pitch'!$A$1:$D$50,4,0)))</f>
        <v>1</v>
      </c>
    </row>
    <row r="681" spans="1:16" x14ac:dyDescent="0.25">
      <c r="A681">
        <v>847</v>
      </c>
      <c r="B681" s="85">
        <v>3</v>
      </c>
      <c r="C681" s="1">
        <v>17</v>
      </c>
      <c r="D681" s="1">
        <v>0</v>
      </c>
      <c r="E681" s="1" t="s">
        <v>108</v>
      </c>
      <c r="F681" s="1">
        <v>0</v>
      </c>
      <c r="G681" s="1">
        <v>264</v>
      </c>
      <c r="H681" s="80">
        <f t="shared" si="22"/>
        <v>17.5</v>
      </c>
      <c r="I681" s="80">
        <f t="shared" si="21"/>
        <v>0.125</v>
      </c>
      <c r="J681" s="1">
        <v>2</v>
      </c>
      <c r="K681" s="1" t="str" cm="1">
        <f t="array" ref="K681">INDEX('dict-rhythm'!$A$1:$B$43,MATCH(TRUE,EXACT(J681,'dict-rhythm'!$A$1:$A$43),0),2)</f>
        <v>8</v>
      </c>
      <c r="L681" s="1" t="str">
        <f>_xlfn.IFNA(VLOOKUP(K681,'dict-rhythm'!$B$1:$C$53,2,0),K681)</f>
        <v>quaver note</v>
      </c>
      <c r="M681" s="5"/>
      <c r="N681" s="5"/>
      <c r="O681" t="str">
        <f>IF(RIGHT($O$1,1)="#",VLOOKUP(D681,'dict-pitch'!$A$1:$C$50,2,0),VLOOKUP(D681,'dict-pitch'!$A$1:$C$50,3,0))</f>
        <v>r</v>
      </c>
      <c r="P681" t="b">
        <f>OR(EXACT(E681,O681),EXACT(E681,VLOOKUP(D681,'dict-pitch'!$A$1:$D$50,3,0)),EXACT(E681,VLOOKUP(D681,'dict-pitch'!$A$1:$D$50,4,0)))</f>
        <v>1</v>
      </c>
    </row>
    <row r="682" spans="1:16" x14ac:dyDescent="0.25">
      <c r="A682">
        <v>847</v>
      </c>
      <c r="B682" s="85">
        <v>3</v>
      </c>
      <c r="C682" s="1">
        <v>17</v>
      </c>
      <c r="D682" s="1">
        <v>76</v>
      </c>
      <c r="E682" s="1" t="s">
        <v>137</v>
      </c>
      <c r="F682" s="1">
        <v>2</v>
      </c>
      <c r="G682" s="1">
        <v>266</v>
      </c>
      <c r="H682" s="80">
        <f t="shared" si="22"/>
        <v>17.625</v>
      </c>
      <c r="I682" s="80">
        <f t="shared" si="21"/>
        <v>6.25E-2</v>
      </c>
      <c r="J682" s="1">
        <v>1</v>
      </c>
      <c r="K682" s="1" t="str" cm="1">
        <f t="array" ref="K682">INDEX('dict-rhythm'!$A$1:$B$43,MATCH(TRUE,EXACT(J682,'dict-rhythm'!$A$1:$A$43),0),2)</f>
        <v>16</v>
      </c>
      <c r="L682" s="1" t="str">
        <f>_xlfn.IFNA(VLOOKUP(K682,'dict-rhythm'!$B$1:$C$53,2,0),K682)</f>
        <v>semiquaver</v>
      </c>
      <c r="M682" s="5"/>
      <c r="N682" s="5"/>
      <c r="O682" t="str">
        <f>IF(RIGHT($O$1,1)="#",VLOOKUP(D682,'dict-pitch'!$A$1:$C$50,2,0),VLOOKUP(D682,'dict-pitch'!$A$1:$C$50,3,0))</f>
        <v>E5</v>
      </c>
      <c r="P682" t="b">
        <f>OR(EXACT(E682,O682),EXACT(E682,VLOOKUP(D682,'dict-pitch'!$A$1:$D$50,3,0)),EXACT(E682,VLOOKUP(D682,'dict-pitch'!$A$1:$D$50,4,0)))</f>
        <v>1</v>
      </c>
    </row>
    <row r="683" spans="1:16" x14ac:dyDescent="0.25">
      <c r="A683">
        <v>847</v>
      </c>
      <c r="B683" s="85">
        <v>3</v>
      </c>
      <c r="C683" s="1">
        <v>17</v>
      </c>
      <c r="D683" s="1">
        <v>74</v>
      </c>
      <c r="E683" s="1" t="s">
        <v>136</v>
      </c>
      <c r="F683" s="1">
        <v>-2</v>
      </c>
      <c r="G683" s="1">
        <v>267</v>
      </c>
      <c r="H683" s="80">
        <f t="shared" si="22"/>
        <v>17.6875</v>
      </c>
      <c r="I683" s="80">
        <f t="shared" si="21"/>
        <v>6.25E-2</v>
      </c>
      <c r="J683" s="1">
        <v>1</v>
      </c>
      <c r="K683" s="1" t="str" cm="1">
        <f t="array" ref="K683">INDEX('dict-rhythm'!$A$1:$B$43,MATCH(TRUE,EXACT(J683,'dict-rhythm'!$A$1:$A$43),0),2)</f>
        <v>16</v>
      </c>
      <c r="L683" s="1" t="str">
        <f>_xlfn.IFNA(VLOOKUP(K683,'dict-rhythm'!$B$1:$C$53,2,0),K683)</f>
        <v>semiquaver</v>
      </c>
      <c r="M683" s="5"/>
      <c r="N683" s="5"/>
      <c r="O683" t="str">
        <f>IF(RIGHT($O$1,1)="#",VLOOKUP(D683,'dict-pitch'!$A$1:$C$50,2,0),VLOOKUP(D683,'dict-pitch'!$A$1:$C$50,3,0))</f>
        <v>D5</v>
      </c>
      <c r="P683" t="b">
        <f>OR(EXACT(E683,O683),EXACT(E683,VLOOKUP(D683,'dict-pitch'!$A$1:$D$50,3,0)),EXACT(E683,VLOOKUP(D683,'dict-pitch'!$A$1:$D$50,4,0)))</f>
        <v>1</v>
      </c>
    </row>
    <row r="684" spans="1:16" x14ac:dyDescent="0.25">
      <c r="A684">
        <v>847</v>
      </c>
      <c r="B684" s="85">
        <v>3</v>
      </c>
      <c r="C684" s="1">
        <v>17</v>
      </c>
      <c r="D684" s="1">
        <v>76</v>
      </c>
      <c r="E684" s="1" t="s">
        <v>137</v>
      </c>
      <c r="F684" s="1">
        <v>2</v>
      </c>
      <c r="G684" s="1">
        <v>268</v>
      </c>
      <c r="H684" s="80">
        <f t="shared" si="22"/>
        <v>17.75</v>
      </c>
      <c r="I684" s="80">
        <f t="shared" si="21"/>
        <v>0.125</v>
      </c>
      <c r="J684" s="1">
        <v>2</v>
      </c>
      <c r="K684" s="1" t="str" cm="1">
        <f t="array" ref="K684">INDEX('dict-rhythm'!$A$1:$B$43,MATCH(TRUE,EXACT(J684,'dict-rhythm'!$A$1:$A$43),0),2)</f>
        <v>8</v>
      </c>
      <c r="L684" s="1" t="str">
        <f>_xlfn.IFNA(VLOOKUP(K684,'dict-rhythm'!$B$1:$C$53,2,0),K684)</f>
        <v>quaver note</v>
      </c>
      <c r="M684" s="5"/>
      <c r="N684" s="5"/>
      <c r="O684" t="str">
        <f>IF(RIGHT($O$1,1)="#",VLOOKUP(D684,'dict-pitch'!$A$1:$C$50,2,0),VLOOKUP(D684,'dict-pitch'!$A$1:$C$50,3,0))</f>
        <v>E5</v>
      </c>
      <c r="P684" t="b">
        <f>OR(EXACT(E684,O684),EXACT(E684,VLOOKUP(D684,'dict-pitch'!$A$1:$D$50,3,0)),EXACT(E684,VLOOKUP(D684,'dict-pitch'!$A$1:$D$50,4,0)))</f>
        <v>1</v>
      </c>
    </row>
    <row r="685" spans="1:16" x14ac:dyDescent="0.25">
      <c r="A685">
        <v>847</v>
      </c>
      <c r="B685" s="85">
        <v>3</v>
      </c>
      <c r="C685" s="1">
        <v>17</v>
      </c>
      <c r="D685" s="1">
        <v>0</v>
      </c>
      <c r="E685" s="1" t="s">
        <v>108</v>
      </c>
      <c r="F685" s="1">
        <v>0</v>
      </c>
      <c r="G685" s="1">
        <v>270</v>
      </c>
      <c r="H685" s="80">
        <f t="shared" si="22"/>
        <v>17.875</v>
      </c>
      <c r="I685" s="80">
        <f t="shared" si="21"/>
        <v>0.125</v>
      </c>
      <c r="J685" s="1">
        <v>2</v>
      </c>
      <c r="K685" s="1" t="str" cm="1">
        <f t="array" ref="K685">INDEX('dict-rhythm'!$A$1:$B$43,MATCH(TRUE,EXACT(J685,'dict-rhythm'!$A$1:$A$43),0),2)</f>
        <v>8</v>
      </c>
      <c r="L685" s="1" t="str">
        <f>_xlfn.IFNA(VLOOKUP(K685,'dict-rhythm'!$B$1:$C$53,2,0),K685)</f>
        <v>quaver note</v>
      </c>
      <c r="M685" s="7"/>
      <c r="N685" s="7"/>
      <c r="O685" t="str">
        <f>IF(RIGHT($O$1,1)="#",VLOOKUP(D685,'dict-pitch'!$A$1:$C$50,2,0),VLOOKUP(D685,'dict-pitch'!$A$1:$C$50,3,0))</f>
        <v>r</v>
      </c>
      <c r="P685" t="b">
        <f>OR(EXACT(E685,O685),EXACT(E685,VLOOKUP(D685,'dict-pitch'!$A$1:$D$50,3,0)),EXACT(E685,VLOOKUP(D685,'dict-pitch'!$A$1:$D$50,4,0)))</f>
        <v>1</v>
      </c>
    </row>
    <row r="686" spans="1:16" x14ac:dyDescent="0.25">
      <c r="A686">
        <v>847</v>
      </c>
      <c r="B686" s="85">
        <v>3</v>
      </c>
      <c r="C686" s="1">
        <v>18</v>
      </c>
      <c r="D686" s="1">
        <v>0</v>
      </c>
      <c r="E686" s="1" t="s">
        <v>108</v>
      </c>
      <c r="F686" s="1">
        <v>0</v>
      </c>
      <c r="G686" s="1">
        <v>272</v>
      </c>
      <c r="H686" s="80">
        <f t="shared" si="22"/>
        <v>18</v>
      </c>
      <c r="I686" s="80">
        <f t="shared" si="21"/>
        <v>0.125</v>
      </c>
      <c r="J686" s="1">
        <v>2</v>
      </c>
      <c r="K686" s="1" t="str" cm="1">
        <f t="array" ref="K686">INDEX('dict-rhythm'!$A$1:$B$43,MATCH(TRUE,EXACT(J686,'dict-rhythm'!$A$1:$A$43),0),2)</f>
        <v>8</v>
      </c>
      <c r="L686" s="1" t="str">
        <f>_xlfn.IFNA(VLOOKUP(K686,'dict-rhythm'!$B$1:$C$53,2,0),K686)</f>
        <v>quaver note</v>
      </c>
      <c r="M686" s="4"/>
      <c r="N686" s="4"/>
      <c r="O686" t="str">
        <f>IF(RIGHT($O$1,1)="#",VLOOKUP(D686,'dict-pitch'!$A$1:$C$50,2,0),VLOOKUP(D686,'dict-pitch'!$A$1:$C$50,3,0))</f>
        <v>r</v>
      </c>
      <c r="P686" t="b">
        <f>OR(EXACT(E686,O686),EXACT(E686,VLOOKUP(D686,'dict-pitch'!$A$1:$D$50,3,0)),EXACT(E686,VLOOKUP(D686,'dict-pitch'!$A$1:$D$50,4,0)))</f>
        <v>1</v>
      </c>
    </row>
    <row r="687" spans="1:16" x14ac:dyDescent="0.25">
      <c r="A687">
        <v>847</v>
      </c>
      <c r="B687" s="85">
        <v>3</v>
      </c>
      <c r="C687" s="1">
        <v>18</v>
      </c>
      <c r="D687" s="1">
        <v>78</v>
      </c>
      <c r="E687" s="1" t="s">
        <v>143</v>
      </c>
      <c r="F687" s="1">
        <v>2</v>
      </c>
      <c r="G687" s="1">
        <v>274</v>
      </c>
      <c r="H687" s="80">
        <f t="shared" si="22"/>
        <v>18.125</v>
      </c>
      <c r="I687" s="80">
        <f t="shared" si="21"/>
        <v>6.25E-2</v>
      </c>
      <c r="J687" s="1">
        <v>1</v>
      </c>
      <c r="K687" s="1" t="str" cm="1">
        <f t="array" ref="K687">INDEX('dict-rhythm'!$A$1:$B$43,MATCH(TRUE,EXACT(J687,'dict-rhythm'!$A$1:$A$43),0),2)</f>
        <v>16</v>
      </c>
      <c r="L687" s="1" t="str">
        <f>_xlfn.IFNA(VLOOKUP(K687,'dict-rhythm'!$B$1:$C$53,2,0),K687)</f>
        <v>semiquaver</v>
      </c>
      <c r="M687" s="5"/>
      <c r="N687" s="5"/>
      <c r="O687" t="str">
        <f>IF(RIGHT($O$1,1)="#",VLOOKUP(D687,'dict-pitch'!$A$1:$C$50,2,0),VLOOKUP(D687,'dict-pitch'!$A$1:$C$50,3,0))</f>
        <v>F#5</v>
      </c>
      <c r="P687" t="b">
        <f>OR(EXACT(E687,O687),EXACT(E687,VLOOKUP(D687,'dict-pitch'!$A$1:$D$50,3,0)),EXACT(E687,VLOOKUP(D687,'dict-pitch'!$A$1:$D$50,4,0)))</f>
        <v>1</v>
      </c>
    </row>
    <row r="688" spans="1:16" x14ac:dyDescent="0.25">
      <c r="A688">
        <v>847</v>
      </c>
      <c r="B688" s="85">
        <v>3</v>
      </c>
      <c r="C688" s="1">
        <v>18</v>
      </c>
      <c r="D688" s="1">
        <v>76</v>
      </c>
      <c r="E688" s="1" t="s">
        <v>137</v>
      </c>
      <c r="F688" s="1">
        <v>-2</v>
      </c>
      <c r="G688" s="1">
        <v>275</v>
      </c>
      <c r="H688" s="80">
        <f t="shared" si="22"/>
        <v>18.1875</v>
      </c>
      <c r="I688" s="80">
        <f t="shared" si="21"/>
        <v>6.25E-2</v>
      </c>
      <c r="J688" s="1">
        <v>1</v>
      </c>
      <c r="K688" s="1" t="str" cm="1">
        <f t="array" ref="K688">INDEX('dict-rhythm'!$A$1:$B$43,MATCH(TRUE,EXACT(J688,'dict-rhythm'!$A$1:$A$43),0),2)</f>
        <v>16</v>
      </c>
      <c r="L688" s="1" t="str">
        <f>_xlfn.IFNA(VLOOKUP(K688,'dict-rhythm'!$B$1:$C$53,2,0),K688)</f>
        <v>semiquaver</v>
      </c>
      <c r="M688" s="5"/>
      <c r="N688" s="5"/>
      <c r="O688" t="str">
        <f>IF(RIGHT($O$1,1)="#",VLOOKUP(D688,'dict-pitch'!$A$1:$C$50,2,0),VLOOKUP(D688,'dict-pitch'!$A$1:$C$50,3,0))</f>
        <v>E5</v>
      </c>
      <c r="P688" t="b">
        <f>OR(EXACT(E688,O688),EXACT(E688,VLOOKUP(D688,'dict-pitch'!$A$1:$D$50,3,0)),EXACT(E688,VLOOKUP(D688,'dict-pitch'!$A$1:$D$50,4,0)))</f>
        <v>1</v>
      </c>
    </row>
    <row r="689" spans="1:16" x14ac:dyDescent="0.25">
      <c r="A689">
        <v>847</v>
      </c>
      <c r="B689" s="85">
        <v>3</v>
      </c>
      <c r="C689" s="1">
        <v>18</v>
      </c>
      <c r="D689" s="1">
        <v>78</v>
      </c>
      <c r="E689" s="1" t="s">
        <v>143</v>
      </c>
      <c r="F689" s="1">
        <v>2</v>
      </c>
      <c r="G689" s="1">
        <v>276</v>
      </c>
      <c r="H689" s="80">
        <f t="shared" si="22"/>
        <v>18.25</v>
      </c>
      <c r="I689" s="80">
        <f t="shared" si="21"/>
        <v>0.125</v>
      </c>
      <c r="J689" s="1">
        <v>2</v>
      </c>
      <c r="K689" s="1" t="str" cm="1">
        <f t="array" ref="K689">INDEX('dict-rhythm'!$A$1:$B$43,MATCH(TRUE,EXACT(J689,'dict-rhythm'!$A$1:$A$43),0),2)</f>
        <v>8</v>
      </c>
      <c r="L689" s="1" t="str">
        <f>_xlfn.IFNA(VLOOKUP(K689,'dict-rhythm'!$B$1:$C$53,2,0),K689)</f>
        <v>quaver note</v>
      </c>
      <c r="M689" s="5"/>
      <c r="N689" s="5"/>
      <c r="O689" t="str">
        <f>IF(RIGHT($O$1,1)="#",VLOOKUP(D689,'dict-pitch'!$A$1:$C$50,2,0),VLOOKUP(D689,'dict-pitch'!$A$1:$C$50,3,0))</f>
        <v>F#5</v>
      </c>
      <c r="P689" t="b">
        <f>OR(EXACT(E689,O689),EXACT(E689,VLOOKUP(D689,'dict-pitch'!$A$1:$D$50,3,0)),EXACT(E689,VLOOKUP(D689,'dict-pitch'!$A$1:$D$50,4,0)))</f>
        <v>1</v>
      </c>
    </row>
    <row r="690" spans="1:16" x14ac:dyDescent="0.25">
      <c r="A690">
        <v>847</v>
      </c>
      <c r="B690" s="85">
        <v>3</v>
      </c>
      <c r="C690" s="1">
        <v>18</v>
      </c>
      <c r="D690" s="1">
        <v>0</v>
      </c>
      <c r="E690" s="1" t="s">
        <v>108</v>
      </c>
      <c r="F690" s="1">
        <v>0</v>
      </c>
      <c r="G690" s="1">
        <v>278</v>
      </c>
      <c r="H690" s="80">
        <f t="shared" si="22"/>
        <v>18.375</v>
      </c>
      <c r="I690" s="80">
        <f t="shared" si="21"/>
        <v>0.125</v>
      </c>
      <c r="J690" s="1">
        <v>2</v>
      </c>
      <c r="K690" s="1" t="str" cm="1">
        <f t="array" ref="K690">INDEX('dict-rhythm'!$A$1:$B$43,MATCH(TRUE,EXACT(J690,'dict-rhythm'!$A$1:$A$43),0),2)</f>
        <v>8</v>
      </c>
      <c r="L690" s="1" t="str">
        <f>_xlfn.IFNA(VLOOKUP(K690,'dict-rhythm'!$B$1:$C$53,2,0),K690)</f>
        <v>quaver note</v>
      </c>
      <c r="M690" s="5"/>
      <c r="N690" s="5"/>
      <c r="O690" t="str">
        <f>IF(RIGHT($O$1,1)="#",VLOOKUP(D690,'dict-pitch'!$A$1:$C$50,2,0),VLOOKUP(D690,'dict-pitch'!$A$1:$C$50,3,0))</f>
        <v>r</v>
      </c>
      <c r="P690" t="b">
        <f>OR(EXACT(E690,O690),EXACT(E690,VLOOKUP(D690,'dict-pitch'!$A$1:$D$50,3,0)),EXACT(E690,VLOOKUP(D690,'dict-pitch'!$A$1:$D$50,4,0)))</f>
        <v>1</v>
      </c>
    </row>
    <row r="691" spans="1:16" x14ac:dyDescent="0.25">
      <c r="A691">
        <v>847</v>
      </c>
      <c r="B691" s="85">
        <v>3</v>
      </c>
      <c r="C691" s="1">
        <v>18</v>
      </c>
      <c r="D691" s="1">
        <v>0</v>
      </c>
      <c r="E691" s="1" t="s">
        <v>108</v>
      </c>
      <c r="F691" s="1">
        <v>0</v>
      </c>
      <c r="G691" s="1">
        <v>280</v>
      </c>
      <c r="H691" s="80">
        <f t="shared" si="22"/>
        <v>18.5</v>
      </c>
      <c r="I691" s="80">
        <f t="shared" si="21"/>
        <v>0.125</v>
      </c>
      <c r="J691" s="1">
        <v>2</v>
      </c>
      <c r="K691" s="1" t="str" cm="1">
        <f t="array" ref="K691">INDEX('dict-rhythm'!$A$1:$B$43,MATCH(TRUE,EXACT(J691,'dict-rhythm'!$A$1:$A$43),0),2)</f>
        <v>8</v>
      </c>
      <c r="L691" s="1" t="str">
        <f>_xlfn.IFNA(VLOOKUP(K691,'dict-rhythm'!$B$1:$C$53,2,0),K691)</f>
        <v>quaver note</v>
      </c>
      <c r="M691" s="5"/>
      <c r="N691" s="5"/>
      <c r="O691" t="str">
        <f>IF(RIGHT($O$1,1)="#",VLOOKUP(D691,'dict-pitch'!$A$1:$C$50,2,0),VLOOKUP(D691,'dict-pitch'!$A$1:$C$50,3,0))</f>
        <v>r</v>
      </c>
      <c r="P691" t="b">
        <f>OR(EXACT(E691,O691),EXACT(E691,VLOOKUP(D691,'dict-pitch'!$A$1:$D$50,3,0)),EXACT(E691,VLOOKUP(D691,'dict-pitch'!$A$1:$D$50,4,0)))</f>
        <v>1</v>
      </c>
    </row>
    <row r="692" spans="1:16" x14ac:dyDescent="0.25">
      <c r="A692">
        <v>847</v>
      </c>
      <c r="B692" s="85">
        <v>3</v>
      </c>
      <c r="C692" s="1">
        <v>18</v>
      </c>
      <c r="D692" s="1">
        <v>67</v>
      </c>
      <c r="E692" s="1" t="s">
        <v>132</v>
      </c>
      <c r="F692" s="1">
        <v>-7</v>
      </c>
      <c r="G692" s="1">
        <v>282</v>
      </c>
      <c r="H692" s="80">
        <f t="shared" si="22"/>
        <v>18.625</v>
      </c>
      <c r="I692" s="80">
        <f t="shared" si="21"/>
        <v>6.25E-2</v>
      </c>
      <c r="J692" s="1">
        <v>1</v>
      </c>
      <c r="K692" s="1" t="str" cm="1">
        <f t="array" ref="K692">INDEX('dict-rhythm'!$A$1:$B$43,MATCH(TRUE,EXACT(J692,'dict-rhythm'!$A$1:$A$43),0),2)</f>
        <v>16</v>
      </c>
      <c r="L692" s="1" t="str">
        <f>_xlfn.IFNA(VLOOKUP(K692,'dict-rhythm'!$B$1:$C$53,2,0),K692)</f>
        <v>semiquaver</v>
      </c>
      <c r="M692" s="5"/>
      <c r="N692" s="5"/>
      <c r="O692" t="str">
        <f>IF(RIGHT($O$1,1)="#",VLOOKUP(D692,'dict-pitch'!$A$1:$C$50,2,0),VLOOKUP(D692,'dict-pitch'!$A$1:$C$50,3,0))</f>
        <v>G4</v>
      </c>
      <c r="P692" t="b">
        <f>OR(EXACT(E692,O692),EXACT(E692,VLOOKUP(D692,'dict-pitch'!$A$1:$D$50,3,0)),EXACT(E692,VLOOKUP(D692,'dict-pitch'!$A$1:$D$50,4,0)))</f>
        <v>1</v>
      </c>
    </row>
    <row r="693" spans="1:16" x14ac:dyDescent="0.25">
      <c r="A693">
        <v>847</v>
      </c>
      <c r="B693" s="85">
        <v>3</v>
      </c>
      <c r="C693" s="1">
        <v>18</v>
      </c>
      <c r="D693" s="1">
        <v>65</v>
      </c>
      <c r="E693" s="1" t="s">
        <v>130</v>
      </c>
      <c r="F693" s="1">
        <v>-2</v>
      </c>
      <c r="G693" s="1">
        <v>283</v>
      </c>
      <c r="H693" s="80">
        <f t="shared" si="22"/>
        <v>18.6875</v>
      </c>
      <c r="I693" s="80">
        <f t="shared" si="21"/>
        <v>6.25E-2</v>
      </c>
      <c r="J693" s="1">
        <v>1</v>
      </c>
      <c r="K693" s="1" t="str" cm="1">
        <f t="array" ref="K693">INDEX('dict-rhythm'!$A$1:$B$43,MATCH(TRUE,EXACT(J693,'dict-rhythm'!$A$1:$A$43),0),2)</f>
        <v>16</v>
      </c>
      <c r="L693" s="1" t="str">
        <f>_xlfn.IFNA(VLOOKUP(K693,'dict-rhythm'!$B$1:$C$53,2,0),K693)</f>
        <v>semiquaver</v>
      </c>
      <c r="M693" s="5"/>
      <c r="N693" s="5"/>
      <c r="O693" t="str">
        <f>IF(RIGHT($O$1,1)="#",VLOOKUP(D693,'dict-pitch'!$A$1:$C$50,2,0),VLOOKUP(D693,'dict-pitch'!$A$1:$C$50,3,0))</f>
        <v>F4</v>
      </c>
      <c r="P693" t="b">
        <f>OR(EXACT(E693,O693),EXACT(E693,VLOOKUP(D693,'dict-pitch'!$A$1:$D$50,3,0)),EXACT(E693,VLOOKUP(D693,'dict-pitch'!$A$1:$D$50,4,0)))</f>
        <v>1</v>
      </c>
    </row>
    <row r="694" spans="1:16" x14ac:dyDescent="0.25">
      <c r="A694">
        <v>847</v>
      </c>
      <c r="B694" s="85">
        <v>3</v>
      </c>
      <c r="C694" s="1">
        <v>18</v>
      </c>
      <c r="D694" s="1">
        <v>67</v>
      </c>
      <c r="E694" s="1" t="s">
        <v>132</v>
      </c>
      <c r="F694" s="1">
        <v>2</v>
      </c>
      <c r="G694" s="1">
        <v>284</v>
      </c>
      <c r="H694" s="80">
        <f t="shared" si="22"/>
        <v>18.75</v>
      </c>
      <c r="I694" s="80">
        <f t="shared" si="21"/>
        <v>0.125</v>
      </c>
      <c r="J694" s="1">
        <v>2</v>
      </c>
      <c r="K694" s="1" t="str" cm="1">
        <f t="array" ref="K694">INDEX('dict-rhythm'!$A$1:$B$43,MATCH(TRUE,EXACT(J694,'dict-rhythm'!$A$1:$A$43),0),2)</f>
        <v>8</v>
      </c>
      <c r="L694" s="1" t="str">
        <f>_xlfn.IFNA(VLOOKUP(K694,'dict-rhythm'!$B$1:$C$53,2,0),K694)</f>
        <v>quaver note</v>
      </c>
      <c r="M694" s="5"/>
      <c r="N694" s="5"/>
      <c r="O694" t="str">
        <f>IF(RIGHT($O$1,1)="#",VLOOKUP(D694,'dict-pitch'!$A$1:$C$50,2,0),VLOOKUP(D694,'dict-pitch'!$A$1:$C$50,3,0))</f>
        <v>G4</v>
      </c>
      <c r="P694" t="b">
        <f>OR(EXACT(E694,O694),EXACT(E694,VLOOKUP(D694,'dict-pitch'!$A$1:$D$50,3,0)),EXACT(E694,VLOOKUP(D694,'dict-pitch'!$A$1:$D$50,4,0)))</f>
        <v>1</v>
      </c>
    </row>
    <row r="695" spans="1:16" x14ac:dyDescent="0.25">
      <c r="A695">
        <v>847</v>
      </c>
      <c r="B695" s="85">
        <v>3</v>
      </c>
      <c r="C695" s="1">
        <v>18</v>
      </c>
      <c r="D695" s="1">
        <v>0</v>
      </c>
      <c r="E695" s="1" t="s">
        <v>108</v>
      </c>
      <c r="F695" s="1">
        <v>0</v>
      </c>
      <c r="G695" s="1">
        <v>286</v>
      </c>
      <c r="H695" s="80">
        <f t="shared" si="22"/>
        <v>18.875</v>
      </c>
      <c r="I695" s="80">
        <f t="shared" si="21"/>
        <v>0.125</v>
      </c>
      <c r="J695" s="1">
        <v>2</v>
      </c>
      <c r="K695" s="1" t="str" cm="1">
        <f t="array" ref="K695">INDEX('dict-rhythm'!$A$1:$B$43,MATCH(TRUE,EXACT(J695,'dict-rhythm'!$A$1:$A$43),0),2)</f>
        <v>8</v>
      </c>
      <c r="L695" s="1" t="str">
        <f>_xlfn.IFNA(VLOOKUP(K695,'dict-rhythm'!$B$1:$C$53,2,0),K695)</f>
        <v>quaver note</v>
      </c>
      <c r="M695" s="7"/>
      <c r="N695" s="7"/>
      <c r="O695" t="str">
        <f>IF(RIGHT($O$1,1)="#",VLOOKUP(D695,'dict-pitch'!$A$1:$C$50,2,0),VLOOKUP(D695,'dict-pitch'!$A$1:$C$50,3,0))</f>
        <v>r</v>
      </c>
      <c r="P695" t="b">
        <f>OR(EXACT(E695,O695),EXACT(E695,VLOOKUP(D695,'dict-pitch'!$A$1:$D$50,3,0)),EXACT(E695,VLOOKUP(D695,'dict-pitch'!$A$1:$D$50,4,0)))</f>
        <v>1</v>
      </c>
    </row>
    <row r="696" spans="1:16" x14ac:dyDescent="0.25">
      <c r="A696">
        <v>847</v>
      </c>
      <c r="B696" s="85">
        <v>3</v>
      </c>
      <c r="C696" s="1">
        <v>19</v>
      </c>
      <c r="D696" s="1">
        <v>0</v>
      </c>
      <c r="E696" s="1" t="s">
        <v>108</v>
      </c>
      <c r="F696" s="1">
        <v>0</v>
      </c>
      <c r="G696" s="1">
        <v>288</v>
      </c>
      <c r="H696" s="80">
        <f t="shared" si="22"/>
        <v>19</v>
      </c>
      <c r="I696" s="80">
        <f t="shared" si="21"/>
        <v>0.125</v>
      </c>
      <c r="J696" s="1">
        <v>2</v>
      </c>
      <c r="K696" s="1" t="str" cm="1">
        <f t="array" ref="K696">INDEX('dict-rhythm'!$A$1:$B$43,MATCH(TRUE,EXACT(J696,'dict-rhythm'!$A$1:$A$43),0),2)</f>
        <v>8</v>
      </c>
      <c r="L696" s="1" t="str">
        <f>_xlfn.IFNA(VLOOKUP(K696,'dict-rhythm'!$B$1:$C$53,2,0),K696)</f>
        <v>quaver note</v>
      </c>
      <c r="M696" s="4"/>
      <c r="N696" s="4"/>
      <c r="O696" t="str">
        <f>IF(RIGHT($O$1,1)="#",VLOOKUP(D696,'dict-pitch'!$A$1:$C$50,2,0),VLOOKUP(D696,'dict-pitch'!$A$1:$C$50,3,0))</f>
        <v>r</v>
      </c>
      <c r="P696" t="b">
        <f>OR(EXACT(E696,O696),EXACT(E696,VLOOKUP(D696,'dict-pitch'!$A$1:$D$50,3,0)),EXACT(E696,VLOOKUP(D696,'dict-pitch'!$A$1:$D$50,4,0)))</f>
        <v>1</v>
      </c>
    </row>
    <row r="697" spans="1:16" x14ac:dyDescent="0.25">
      <c r="A697">
        <v>847</v>
      </c>
      <c r="B697" s="85">
        <v>3</v>
      </c>
      <c r="C697" s="1">
        <v>19</v>
      </c>
      <c r="D697" s="1">
        <v>69</v>
      </c>
      <c r="E697" s="1" t="s">
        <v>133</v>
      </c>
      <c r="F697" s="1">
        <v>2</v>
      </c>
      <c r="G697" s="1">
        <v>290</v>
      </c>
      <c r="H697" s="80">
        <f t="shared" si="22"/>
        <v>19.125</v>
      </c>
      <c r="I697" s="80">
        <f t="shared" si="21"/>
        <v>6.25E-2</v>
      </c>
      <c r="J697" s="1">
        <v>1</v>
      </c>
      <c r="K697" s="1" t="str" cm="1">
        <f t="array" ref="K697">INDEX('dict-rhythm'!$A$1:$B$43,MATCH(TRUE,EXACT(J697,'dict-rhythm'!$A$1:$A$43),0),2)</f>
        <v>16</v>
      </c>
      <c r="L697" s="1" t="str">
        <f>_xlfn.IFNA(VLOOKUP(K697,'dict-rhythm'!$B$1:$C$53,2,0),K697)</f>
        <v>semiquaver</v>
      </c>
      <c r="M697" s="5"/>
      <c r="N697" s="5"/>
      <c r="O697" t="str">
        <f>IF(RIGHT($O$1,1)="#",VLOOKUP(D697,'dict-pitch'!$A$1:$C$50,2,0),VLOOKUP(D697,'dict-pitch'!$A$1:$C$50,3,0))</f>
        <v>A4</v>
      </c>
      <c r="P697" t="b">
        <f>OR(EXACT(E697,O697),EXACT(E697,VLOOKUP(D697,'dict-pitch'!$A$1:$D$50,3,0)),EXACT(E697,VLOOKUP(D697,'dict-pitch'!$A$1:$D$50,4,0)))</f>
        <v>1</v>
      </c>
    </row>
    <row r="698" spans="1:16" x14ac:dyDescent="0.25">
      <c r="A698">
        <v>847</v>
      </c>
      <c r="B698" s="85">
        <v>3</v>
      </c>
      <c r="C698" s="1">
        <v>19</v>
      </c>
      <c r="D698" s="1">
        <v>67</v>
      </c>
      <c r="E698" s="1" t="s">
        <v>132</v>
      </c>
      <c r="F698" s="1">
        <v>-2</v>
      </c>
      <c r="G698" s="1">
        <v>291</v>
      </c>
      <c r="H698" s="80">
        <f t="shared" si="22"/>
        <v>19.1875</v>
      </c>
      <c r="I698" s="80">
        <f t="shared" si="21"/>
        <v>6.25E-2</v>
      </c>
      <c r="J698" s="1">
        <v>1</v>
      </c>
      <c r="K698" s="1" t="str" cm="1">
        <f t="array" ref="K698">INDEX('dict-rhythm'!$A$1:$B$43,MATCH(TRUE,EXACT(J698,'dict-rhythm'!$A$1:$A$43),0),2)</f>
        <v>16</v>
      </c>
      <c r="L698" s="1" t="str">
        <f>_xlfn.IFNA(VLOOKUP(K698,'dict-rhythm'!$B$1:$C$53,2,0),K698)</f>
        <v>semiquaver</v>
      </c>
      <c r="M698" s="5"/>
      <c r="N698" s="5"/>
      <c r="O698" t="str">
        <f>IF(RIGHT($O$1,1)="#",VLOOKUP(D698,'dict-pitch'!$A$1:$C$50,2,0),VLOOKUP(D698,'dict-pitch'!$A$1:$C$50,3,0))</f>
        <v>G4</v>
      </c>
      <c r="P698" t="b">
        <f>OR(EXACT(E698,O698),EXACT(E698,VLOOKUP(D698,'dict-pitch'!$A$1:$D$50,3,0)),EXACT(E698,VLOOKUP(D698,'dict-pitch'!$A$1:$D$50,4,0)))</f>
        <v>1</v>
      </c>
    </row>
    <row r="699" spans="1:16" x14ac:dyDescent="0.25">
      <c r="A699">
        <v>847</v>
      </c>
      <c r="B699" s="85">
        <v>3</v>
      </c>
      <c r="C699" s="1">
        <v>19</v>
      </c>
      <c r="D699" s="1">
        <v>69</v>
      </c>
      <c r="E699" s="1" t="s">
        <v>133</v>
      </c>
      <c r="F699" s="1">
        <v>2</v>
      </c>
      <c r="G699" s="1">
        <v>292</v>
      </c>
      <c r="H699" s="80">
        <f t="shared" si="22"/>
        <v>19.25</v>
      </c>
      <c r="I699" s="80">
        <f t="shared" si="21"/>
        <v>0.125</v>
      </c>
      <c r="J699" s="1">
        <v>2</v>
      </c>
      <c r="K699" s="1" t="str" cm="1">
        <f t="array" ref="K699">INDEX('dict-rhythm'!$A$1:$B$43,MATCH(TRUE,EXACT(J699,'dict-rhythm'!$A$1:$A$43),0),2)</f>
        <v>8</v>
      </c>
      <c r="L699" s="1" t="str">
        <f>_xlfn.IFNA(VLOOKUP(K699,'dict-rhythm'!$B$1:$C$53,2,0),K699)</f>
        <v>quaver note</v>
      </c>
      <c r="M699" s="5"/>
      <c r="N699" s="5"/>
      <c r="O699" t="str">
        <f>IF(RIGHT($O$1,1)="#",VLOOKUP(D699,'dict-pitch'!$A$1:$C$50,2,0),VLOOKUP(D699,'dict-pitch'!$A$1:$C$50,3,0))</f>
        <v>A4</v>
      </c>
      <c r="P699" t="b">
        <f>OR(EXACT(E699,O699),EXACT(E699,VLOOKUP(D699,'dict-pitch'!$A$1:$D$50,3,0)),EXACT(E699,VLOOKUP(D699,'dict-pitch'!$A$1:$D$50,4,0)))</f>
        <v>1</v>
      </c>
    </row>
    <row r="700" spans="1:16" x14ac:dyDescent="0.25">
      <c r="A700">
        <v>847</v>
      </c>
      <c r="B700" s="85">
        <v>3</v>
      </c>
      <c r="C700" s="1">
        <v>19</v>
      </c>
      <c r="D700" s="1">
        <v>0</v>
      </c>
      <c r="E700" s="1" t="s">
        <v>108</v>
      </c>
      <c r="F700" s="1">
        <v>0</v>
      </c>
      <c r="G700" s="1">
        <v>294</v>
      </c>
      <c r="H700" s="80">
        <f t="shared" si="22"/>
        <v>19.375</v>
      </c>
      <c r="I700" s="80">
        <f t="shared" si="21"/>
        <v>0.125</v>
      </c>
      <c r="J700" s="1">
        <v>2</v>
      </c>
      <c r="K700" s="1" t="str" cm="1">
        <f t="array" ref="K700">INDEX('dict-rhythm'!$A$1:$B$43,MATCH(TRUE,EXACT(J700,'dict-rhythm'!$A$1:$A$43),0),2)</f>
        <v>8</v>
      </c>
      <c r="L700" s="1" t="str">
        <f>_xlfn.IFNA(VLOOKUP(K700,'dict-rhythm'!$B$1:$C$53,2,0),K700)</f>
        <v>quaver note</v>
      </c>
      <c r="M700" s="5"/>
      <c r="N700" s="5"/>
      <c r="O700" t="str">
        <f>IF(RIGHT($O$1,1)="#",VLOOKUP(D700,'dict-pitch'!$A$1:$C$50,2,0),VLOOKUP(D700,'dict-pitch'!$A$1:$C$50,3,0))</f>
        <v>r</v>
      </c>
      <c r="P700" t="b">
        <f>OR(EXACT(E700,O700),EXACT(E700,VLOOKUP(D700,'dict-pitch'!$A$1:$D$50,3,0)),EXACT(E700,VLOOKUP(D700,'dict-pitch'!$A$1:$D$50,4,0)))</f>
        <v>1</v>
      </c>
    </row>
    <row r="701" spans="1:16" x14ac:dyDescent="0.25">
      <c r="A701">
        <v>847</v>
      </c>
      <c r="B701" s="85">
        <v>3</v>
      </c>
      <c r="C701" s="1">
        <v>19</v>
      </c>
      <c r="D701" s="1">
        <v>0</v>
      </c>
      <c r="E701" s="1" t="s">
        <v>108</v>
      </c>
      <c r="F701" s="1">
        <v>0</v>
      </c>
      <c r="G701" s="1">
        <v>296</v>
      </c>
      <c r="H701" s="80">
        <f t="shared" si="22"/>
        <v>19.5</v>
      </c>
      <c r="I701" s="80">
        <f t="shared" si="21"/>
        <v>0.125</v>
      </c>
      <c r="J701" s="1">
        <v>2</v>
      </c>
      <c r="K701" s="1" t="str" cm="1">
        <f t="array" ref="K701">INDEX('dict-rhythm'!$A$1:$B$43,MATCH(TRUE,EXACT(J701,'dict-rhythm'!$A$1:$A$43),0),2)</f>
        <v>8</v>
      </c>
      <c r="L701" s="1" t="str">
        <f>_xlfn.IFNA(VLOOKUP(K701,'dict-rhythm'!$B$1:$C$53,2,0),K701)</f>
        <v>quaver note</v>
      </c>
      <c r="M701" s="5"/>
      <c r="N701" s="5"/>
      <c r="O701" t="str">
        <f>IF(RIGHT($O$1,1)="#",VLOOKUP(D701,'dict-pitch'!$A$1:$C$50,2,0),VLOOKUP(D701,'dict-pitch'!$A$1:$C$50,3,0))</f>
        <v>r</v>
      </c>
      <c r="P701" t="b">
        <f>OR(EXACT(E701,O701),EXACT(E701,VLOOKUP(D701,'dict-pitch'!$A$1:$D$50,3,0)),EXACT(E701,VLOOKUP(D701,'dict-pitch'!$A$1:$D$50,4,0)))</f>
        <v>1</v>
      </c>
    </row>
    <row r="702" spans="1:16" x14ac:dyDescent="0.25">
      <c r="A702">
        <v>847</v>
      </c>
      <c r="B702" s="85">
        <v>3</v>
      </c>
      <c r="C702" s="1">
        <v>19</v>
      </c>
      <c r="D702" s="1">
        <v>71</v>
      </c>
      <c r="E702" s="1" t="s">
        <v>134</v>
      </c>
      <c r="F702" s="1">
        <v>2</v>
      </c>
      <c r="G702" s="1">
        <v>298</v>
      </c>
      <c r="H702" s="80">
        <f t="shared" si="22"/>
        <v>19.625</v>
      </c>
      <c r="I702" s="80">
        <f t="shared" si="21"/>
        <v>6.25E-2</v>
      </c>
      <c r="J702" s="1">
        <v>1</v>
      </c>
      <c r="K702" s="1" t="str" cm="1">
        <f t="array" ref="K702">INDEX('dict-rhythm'!$A$1:$B$43,MATCH(TRUE,EXACT(J702,'dict-rhythm'!$A$1:$A$43),0),2)</f>
        <v>16</v>
      </c>
      <c r="L702" s="1" t="str">
        <f>_xlfn.IFNA(VLOOKUP(K702,'dict-rhythm'!$B$1:$C$53,2,0),K702)</f>
        <v>semiquaver</v>
      </c>
      <c r="M702" s="5"/>
      <c r="N702" s="5"/>
      <c r="O702" t="str">
        <f>IF(RIGHT($O$1,1)="#",VLOOKUP(D702,'dict-pitch'!$A$1:$C$50,2,0),VLOOKUP(D702,'dict-pitch'!$A$1:$C$50,3,0))</f>
        <v>B4</v>
      </c>
      <c r="P702" t="b">
        <f>OR(EXACT(E702,O702),EXACT(E702,VLOOKUP(D702,'dict-pitch'!$A$1:$D$50,3,0)),EXACT(E702,VLOOKUP(D702,'dict-pitch'!$A$1:$D$50,4,0)))</f>
        <v>1</v>
      </c>
    </row>
    <row r="703" spans="1:16" x14ac:dyDescent="0.25">
      <c r="A703">
        <v>847</v>
      </c>
      <c r="B703" s="85">
        <v>3</v>
      </c>
      <c r="C703" s="1">
        <v>19</v>
      </c>
      <c r="D703" s="1">
        <v>69</v>
      </c>
      <c r="E703" s="1" t="s">
        <v>133</v>
      </c>
      <c r="F703" s="1">
        <v>-2</v>
      </c>
      <c r="G703" s="1">
        <v>299</v>
      </c>
      <c r="H703" s="80">
        <f t="shared" si="22"/>
        <v>19.6875</v>
      </c>
      <c r="I703" s="80">
        <f t="shared" si="21"/>
        <v>6.25E-2</v>
      </c>
      <c r="J703" s="1">
        <v>1</v>
      </c>
      <c r="K703" s="1" t="str" cm="1">
        <f t="array" ref="K703">INDEX('dict-rhythm'!$A$1:$B$43,MATCH(TRUE,EXACT(J703,'dict-rhythm'!$A$1:$A$43),0),2)</f>
        <v>16</v>
      </c>
      <c r="L703" s="1" t="str">
        <f>_xlfn.IFNA(VLOOKUP(K703,'dict-rhythm'!$B$1:$C$53,2,0),K703)</f>
        <v>semiquaver</v>
      </c>
      <c r="M703" s="5"/>
      <c r="N703" s="5"/>
      <c r="O703" t="str">
        <f>IF(RIGHT($O$1,1)="#",VLOOKUP(D703,'dict-pitch'!$A$1:$C$50,2,0),VLOOKUP(D703,'dict-pitch'!$A$1:$C$50,3,0))</f>
        <v>A4</v>
      </c>
      <c r="P703" t="b">
        <f>OR(EXACT(E703,O703),EXACT(E703,VLOOKUP(D703,'dict-pitch'!$A$1:$D$50,3,0)),EXACT(E703,VLOOKUP(D703,'dict-pitch'!$A$1:$D$50,4,0)))</f>
        <v>1</v>
      </c>
    </row>
    <row r="704" spans="1:16" x14ac:dyDescent="0.25">
      <c r="A704">
        <v>847</v>
      </c>
      <c r="B704" s="85">
        <v>3</v>
      </c>
      <c r="C704" s="1">
        <v>19</v>
      </c>
      <c r="D704" s="1">
        <v>71</v>
      </c>
      <c r="E704" s="1" t="s">
        <v>134</v>
      </c>
      <c r="F704" s="1">
        <v>2</v>
      </c>
      <c r="G704" s="1">
        <v>300</v>
      </c>
      <c r="H704" s="80">
        <f t="shared" si="22"/>
        <v>19.75</v>
      </c>
      <c r="I704" s="80">
        <f t="shared" ref="I704:I767" si="23">J704/16</f>
        <v>0.125</v>
      </c>
      <c r="J704" s="1">
        <v>2</v>
      </c>
      <c r="K704" s="1" t="str" cm="1">
        <f t="array" ref="K704">INDEX('dict-rhythm'!$A$1:$B$43,MATCH(TRUE,EXACT(J704,'dict-rhythm'!$A$1:$A$43),0),2)</f>
        <v>8</v>
      </c>
      <c r="L704" s="1" t="str">
        <f>_xlfn.IFNA(VLOOKUP(K704,'dict-rhythm'!$B$1:$C$53,2,0),K704)</f>
        <v>quaver note</v>
      </c>
      <c r="M704" s="5"/>
      <c r="N704" s="5"/>
      <c r="O704" t="str">
        <f>IF(RIGHT($O$1,1)="#",VLOOKUP(D704,'dict-pitch'!$A$1:$C$50,2,0),VLOOKUP(D704,'dict-pitch'!$A$1:$C$50,3,0))</f>
        <v>B4</v>
      </c>
      <c r="P704" t="b">
        <f>OR(EXACT(E704,O704),EXACT(E704,VLOOKUP(D704,'dict-pitch'!$A$1:$D$50,3,0)),EXACT(E704,VLOOKUP(D704,'dict-pitch'!$A$1:$D$50,4,0)))</f>
        <v>1</v>
      </c>
    </row>
    <row r="705" spans="1:16" x14ac:dyDescent="0.25">
      <c r="A705">
        <v>847</v>
      </c>
      <c r="B705" s="85">
        <v>3</v>
      </c>
      <c r="C705" s="1">
        <v>19</v>
      </c>
      <c r="D705" s="1">
        <v>0</v>
      </c>
      <c r="E705" s="1" t="s">
        <v>108</v>
      </c>
      <c r="F705" s="1">
        <v>0</v>
      </c>
      <c r="G705" s="1">
        <v>302</v>
      </c>
      <c r="H705" s="80">
        <f t="shared" si="22"/>
        <v>19.875</v>
      </c>
      <c r="I705" s="80">
        <f t="shared" si="23"/>
        <v>0.125</v>
      </c>
      <c r="J705" s="1">
        <v>2</v>
      </c>
      <c r="K705" s="1" t="str" cm="1">
        <f t="array" ref="K705">INDEX('dict-rhythm'!$A$1:$B$43,MATCH(TRUE,EXACT(J705,'dict-rhythm'!$A$1:$A$43),0),2)</f>
        <v>8</v>
      </c>
      <c r="L705" s="1" t="str">
        <f>_xlfn.IFNA(VLOOKUP(K705,'dict-rhythm'!$B$1:$C$53,2,0),K705)</f>
        <v>quaver note</v>
      </c>
      <c r="M705" s="7"/>
      <c r="N705" s="7"/>
      <c r="O705" t="str">
        <f>IF(RIGHT($O$1,1)="#",VLOOKUP(D705,'dict-pitch'!$A$1:$C$50,2,0),VLOOKUP(D705,'dict-pitch'!$A$1:$C$50,3,0))</f>
        <v>r</v>
      </c>
      <c r="P705" t="b">
        <f>OR(EXACT(E705,O705),EXACT(E705,VLOOKUP(D705,'dict-pitch'!$A$1:$D$50,3,0)),EXACT(E705,VLOOKUP(D705,'dict-pitch'!$A$1:$D$50,4,0)))</f>
        <v>1</v>
      </c>
    </row>
    <row r="706" spans="1:16" x14ac:dyDescent="0.25">
      <c r="A706">
        <v>847</v>
      </c>
      <c r="B706" s="85">
        <v>3</v>
      </c>
      <c r="C706" s="1">
        <v>20</v>
      </c>
      <c r="D706" s="1">
        <v>0</v>
      </c>
      <c r="E706" s="1" t="s">
        <v>108</v>
      </c>
      <c r="F706" s="1">
        <v>0</v>
      </c>
      <c r="G706" s="1">
        <v>304</v>
      </c>
      <c r="H706" s="80">
        <f t="shared" si="22"/>
        <v>20</v>
      </c>
      <c r="I706" s="80">
        <f t="shared" si="23"/>
        <v>0.125</v>
      </c>
      <c r="J706" s="1">
        <v>2</v>
      </c>
      <c r="K706" s="1" t="str" cm="1">
        <f t="array" ref="K706">INDEX('dict-rhythm'!$A$1:$B$43,MATCH(TRUE,EXACT(J706,'dict-rhythm'!$A$1:$A$43),0),2)</f>
        <v>8</v>
      </c>
      <c r="L706" s="1" t="str">
        <f>_xlfn.IFNA(VLOOKUP(K706,'dict-rhythm'!$B$1:$C$53,2,0),K706)</f>
        <v>quaver note</v>
      </c>
      <c r="M706" s="4"/>
      <c r="N706" s="4"/>
      <c r="O706" t="str">
        <f>IF(RIGHT($O$1,1)="#",VLOOKUP(D706,'dict-pitch'!$A$1:$C$50,2,0),VLOOKUP(D706,'dict-pitch'!$A$1:$C$50,3,0))</f>
        <v>r</v>
      </c>
      <c r="P706" t="b">
        <f>OR(EXACT(E706,O706),EXACT(E706,VLOOKUP(D706,'dict-pitch'!$A$1:$D$50,3,0)),EXACT(E706,VLOOKUP(D706,'dict-pitch'!$A$1:$D$50,4,0)))</f>
        <v>1</v>
      </c>
    </row>
    <row r="707" spans="1:16" x14ac:dyDescent="0.25">
      <c r="A707">
        <v>847</v>
      </c>
      <c r="B707" s="85">
        <v>3</v>
      </c>
      <c r="C707" s="1">
        <v>20</v>
      </c>
      <c r="D707" s="1">
        <v>72</v>
      </c>
      <c r="E707" s="1" t="s">
        <v>135</v>
      </c>
      <c r="F707" s="1">
        <v>2</v>
      </c>
      <c r="G707" s="1">
        <v>306</v>
      </c>
      <c r="H707" s="80">
        <f t="shared" ref="H707:H770" si="24">1+G707/16</f>
        <v>20.125</v>
      </c>
      <c r="I707" s="80">
        <f t="shared" si="23"/>
        <v>6.25E-2</v>
      </c>
      <c r="J707" s="1">
        <v>1</v>
      </c>
      <c r="K707" s="1" t="str" cm="1">
        <f t="array" ref="K707">INDEX('dict-rhythm'!$A$1:$B$43,MATCH(TRUE,EXACT(J707,'dict-rhythm'!$A$1:$A$43),0),2)</f>
        <v>16</v>
      </c>
      <c r="L707" s="1" t="str">
        <f>_xlfn.IFNA(VLOOKUP(K707,'dict-rhythm'!$B$1:$C$53,2,0),K707)</f>
        <v>semiquaver</v>
      </c>
      <c r="M707" s="6" t="s">
        <v>7</v>
      </c>
      <c r="N707" s="6" t="s">
        <v>7</v>
      </c>
      <c r="O707" t="str">
        <f>IF(RIGHT($O$1,1)="#",VLOOKUP(D707,'dict-pitch'!$A$1:$C$50,2,0),VLOOKUP(D707,'dict-pitch'!$A$1:$C$50,3,0))</f>
        <v>C5</v>
      </c>
      <c r="P707" t="b">
        <f>OR(EXACT(E707,O707),EXACT(E707,VLOOKUP(D707,'dict-pitch'!$A$1:$D$50,3,0)),EXACT(E707,VLOOKUP(D707,'dict-pitch'!$A$1:$D$50,4,0)))</f>
        <v>1</v>
      </c>
    </row>
    <row r="708" spans="1:16" x14ac:dyDescent="0.25">
      <c r="A708">
        <v>847</v>
      </c>
      <c r="B708" s="85">
        <v>3</v>
      </c>
      <c r="C708" s="1">
        <v>20</v>
      </c>
      <c r="D708" s="1">
        <v>71</v>
      </c>
      <c r="E708" s="1" t="s">
        <v>134</v>
      </c>
      <c r="F708" s="1">
        <v>-2</v>
      </c>
      <c r="G708" s="1">
        <v>307</v>
      </c>
      <c r="H708" s="80">
        <f t="shared" si="24"/>
        <v>20.1875</v>
      </c>
      <c r="I708" s="80">
        <f t="shared" si="23"/>
        <v>6.25E-2</v>
      </c>
      <c r="J708" s="1">
        <v>1</v>
      </c>
      <c r="K708" s="1" t="str" cm="1">
        <f t="array" ref="K708">INDEX('dict-rhythm'!$A$1:$B$43,MATCH(TRUE,EXACT(J708,'dict-rhythm'!$A$1:$A$43),0),2)</f>
        <v>16</v>
      </c>
      <c r="L708" s="1" t="str">
        <f>_xlfn.IFNA(VLOOKUP(K708,'dict-rhythm'!$B$1:$C$53,2,0),K708)</f>
        <v>semiquaver</v>
      </c>
      <c r="M708" s="6" t="s">
        <v>7</v>
      </c>
      <c r="N708" s="6" t="s">
        <v>7</v>
      </c>
      <c r="O708" t="str">
        <f>IF(RIGHT($O$1,1)="#",VLOOKUP(D708,'dict-pitch'!$A$1:$C$50,2,0),VLOOKUP(D708,'dict-pitch'!$A$1:$C$50,3,0))</f>
        <v>B4</v>
      </c>
      <c r="P708" t="b">
        <f>OR(EXACT(E708,O708),EXACT(E708,VLOOKUP(D708,'dict-pitch'!$A$1:$D$50,3,0)),EXACT(E708,VLOOKUP(D708,'dict-pitch'!$A$1:$D$50,4,0)))</f>
        <v>1</v>
      </c>
    </row>
    <row r="709" spans="1:16" x14ac:dyDescent="0.25">
      <c r="A709">
        <v>847</v>
      </c>
      <c r="B709" s="85">
        <v>3</v>
      </c>
      <c r="C709" s="1">
        <v>20</v>
      </c>
      <c r="D709" s="1">
        <v>72</v>
      </c>
      <c r="E709" s="1" t="s">
        <v>135</v>
      </c>
      <c r="F709" s="1">
        <v>2</v>
      </c>
      <c r="G709" s="1">
        <v>308</v>
      </c>
      <c r="H709" s="80">
        <f t="shared" si="24"/>
        <v>20.25</v>
      </c>
      <c r="I709" s="80">
        <f t="shared" si="23"/>
        <v>0.125</v>
      </c>
      <c r="J709" s="1">
        <v>2</v>
      </c>
      <c r="K709" s="1" t="str" cm="1">
        <f t="array" ref="K709">INDEX('dict-rhythm'!$A$1:$B$43,MATCH(TRUE,EXACT(J709,'dict-rhythm'!$A$1:$A$43),0),2)</f>
        <v>8</v>
      </c>
      <c r="L709" s="1" t="str">
        <f>_xlfn.IFNA(VLOOKUP(K709,'dict-rhythm'!$B$1:$C$53,2,0),K709)</f>
        <v>quaver note</v>
      </c>
      <c r="M709" s="6" t="s">
        <v>7</v>
      </c>
      <c r="N709" s="6" t="s">
        <v>7</v>
      </c>
      <c r="O709" t="str">
        <f>IF(RIGHT($O$1,1)="#",VLOOKUP(D709,'dict-pitch'!$A$1:$C$50,2,0),VLOOKUP(D709,'dict-pitch'!$A$1:$C$50,3,0))</f>
        <v>C5</v>
      </c>
      <c r="P709" t="b">
        <f>OR(EXACT(E709,O709),EXACT(E709,VLOOKUP(D709,'dict-pitch'!$A$1:$D$50,3,0)),EXACT(E709,VLOOKUP(D709,'dict-pitch'!$A$1:$D$50,4,0)))</f>
        <v>1</v>
      </c>
    </row>
    <row r="710" spans="1:16" x14ac:dyDescent="0.25">
      <c r="A710">
        <v>847</v>
      </c>
      <c r="B710" s="85">
        <v>3</v>
      </c>
      <c r="C710" s="1">
        <v>20</v>
      </c>
      <c r="D710" s="1">
        <v>67</v>
      </c>
      <c r="E710" s="1" t="s">
        <v>132</v>
      </c>
      <c r="F710" s="1">
        <v>-4</v>
      </c>
      <c r="G710" s="1">
        <v>310</v>
      </c>
      <c r="H710" s="80">
        <f t="shared" si="24"/>
        <v>20.375</v>
      </c>
      <c r="I710" s="80">
        <f t="shared" si="23"/>
        <v>0.125</v>
      </c>
      <c r="J710" s="1">
        <v>2</v>
      </c>
      <c r="K710" s="1" t="str" cm="1">
        <f t="array" ref="K710">INDEX('dict-rhythm'!$A$1:$B$43,MATCH(TRUE,EXACT(J710,'dict-rhythm'!$A$1:$A$43),0),2)</f>
        <v>8</v>
      </c>
      <c r="L710" s="1" t="str">
        <f>_xlfn.IFNA(VLOOKUP(K710,'dict-rhythm'!$B$1:$C$53,2,0),K710)</f>
        <v>quaver note</v>
      </c>
      <c r="M710" s="6" t="s">
        <v>7</v>
      </c>
      <c r="N710" s="6" t="s">
        <v>7</v>
      </c>
      <c r="O710" t="str">
        <f>IF(RIGHT($O$1,1)="#",VLOOKUP(D710,'dict-pitch'!$A$1:$C$50,2,0),VLOOKUP(D710,'dict-pitch'!$A$1:$C$50,3,0))</f>
        <v>G4</v>
      </c>
      <c r="P710" t="b">
        <f>OR(EXACT(E710,O710),EXACT(E710,VLOOKUP(D710,'dict-pitch'!$A$1:$D$50,3,0)),EXACT(E710,VLOOKUP(D710,'dict-pitch'!$A$1:$D$50,4,0)))</f>
        <v>1</v>
      </c>
    </row>
    <row r="711" spans="1:16" x14ac:dyDescent="0.25">
      <c r="A711">
        <v>847</v>
      </c>
      <c r="B711" s="85">
        <v>3</v>
      </c>
      <c r="C711" s="1">
        <v>20</v>
      </c>
      <c r="D711" s="1">
        <v>68</v>
      </c>
      <c r="E711" s="1" t="s">
        <v>157</v>
      </c>
      <c r="F711" s="1">
        <v>2</v>
      </c>
      <c r="G711" s="1">
        <v>312</v>
      </c>
      <c r="H711" s="80">
        <f t="shared" si="24"/>
        <v>20.5</v>
      </c>
      <c r="I711" s="80">
        <f t="shared" si="23"/>
        <v>0.125</v>
      </c>
      <c r="J711" s="1">
        <v>2</v>
      </c>
      <c r="K711" s="1" t="str" cm="1">
        <f t="array" ref="K711">INDEX('dict-rhythm'!$A$1:$B$43,MATCH(TRUE,EXACT(J711,'dict-rhythm'!$A$1:$A$43),0),2)</f>
        <v>8</v>
      </c>
      <c r="L711" s="1" t="str">
        <f>_xlfn.IFNA(VLOOKUP(K711,'dict-rhythm'!$B$1:$C$53,2,0),K711)</f>
        <v>quaver note</v>
      </c>
      <c r="M711" s="6" t="s">
        <v>7</v>
      </c>
      <c r="N711" s="6" t="s">
        <v>7</v>
      </c>
      <c r="O711" t="str">
        <f>IF(RIGHT($O$1,1)="#",VLOOKUP(D711,'dict-pitch'!$A$1:$C$50,2,0),VLOOKUP(D711,'dict-pitch'!$A$1:$C$50,3,0))</f>
        <v>G#4</v>
      </c>
      <c r="P711" t="b">
        <f>OR(EXACT(E711,O711),EXACT(E711,VLOOKUP(D711,'dict-pitch'!$A$1:$D$50,3,0)),EXACT(E711,VLOOKUP(D711,'dict-pitch'!$A$1:$D$50,4,0)))</f>
        <v>1</v>
      </c>
    </row>
    <row r="712" spans="1:16" x14ac:dyDescent="0.25">
      <c r="A712">
        <v>847</v>
      </c>
      <c r="B712" s="85">
        <v>3</v>
      </c>
      <c r="C712" s="1">
        <v>20</v>
      </c>
      <c r="D712" s="1">
        <v>72</v>
      </c>
      <c r="E712" s="1" t="s">
        <v>135</v>
      </c>
      <c r="F712" s="1">
        <v>3</v>
      </c>
      <c r="G712" s="1">
        <v>314</v>
      </c>
      <c r="H712" s="80">
        <f t="shared" si="24"/>
        <v>20.625</v>
      </c>
      <c r="I712" s="80">
        <f t="shared" si="23"/>
        <v>6.25E-2</v>
      </c>
      <c r="J712" s="1">
        <v>1</v>
      </c>
      <c r="K712" s="1" t="str" cm="1">
        <f t="array" ref="K712">INDEX('dict-rhythm'!$A$1:$B$43,MATCH(TRUE,EXACT(J712,'dict-rhythm'!$A$1:$A$43),0),2)</f>
        <v>16</v>
      </c>
      <c r="L712" s="1" t="str">
        <f>_xlfn.IFNA(VLOOKUP(K712,'dict-rhythm'!$B$1:$C$53,2,0),K712)</f>
        <v>semiquaver</v>
      </c>
      <c r="M712" s="6" t="s">
        <v>7</v>
      </c>
      <c r="N712" s="6" t="s">
        <v>7</v>
      </c>
      <c r="O712" t="str">
        <f>IF(RIGHT($O$1,1)="#",VLOOKUP(D712,'dict-pitch'!$A$1:$C$50,2,0),VLOOKUP(D712,'dict-pitch'!$A$1:$C$50,3,0))</f>
        <v>C5</v>
      </c>
      <c r="P712" t="b">
        <f>OR(EXACT(E712,O712),EXACT(E712,VLOOKUP(D712,'dict-pitch'!$A$1:$D$50,3,0)),EXACT(E712,VLOOKUP(D712,'dict-pitch'!$A$1:$D$50,4,0)))</f>
        <v>1</v>
      </c>
    </row>
    <row r="713" spans="1:16" x14ac:dyDescent="0.25">
      <c r="A713">
        <v>847</v>
      </c>
      <c r="B713" s="85">
        <v>3</v>
      </c>
      <c r="C713" s="1">
        <v>20</v>
      </c>
      <c r="D713" s="1">
        <v>71</v>
      </c>
      <c r="E713" s="1" t="s">
        <v>134</v>
      </c>
      <c r="F713" s="1">
        <v>-2</v>
      </c>
      <c r="G713" s="1">
        <v>315</v>
      </c>
      <c r="H713" s="80">
        <f t="shared" si="24"/>
        <v>20.6875</v>
      </c>
      <c r="I713" s="80">
        <f t="shared" si="23"/>
        <v>6.25E-2</v>
      </c>
      <c r="J713" s="1">
        <v>1</v>
      </c>
      <c r="K713" s="1" t="str" cm="1">
        <f t="array" ref="K713">INDEX('dict-rhythm'!$A$1:$B$43,MATCH(TRUE,EXACT(J713,'dict-rhythm'!$A$1:$A$43),0),2)</f>
        <v>16</v>
      </c>
      <c r="L713" s="1" t="str">
        <f>_xlfn.IFNA(VLOOKUP(K713,'dict-rhythm'!$B$1:$C$53,2,0),K713)</f>
        <v>semiquaver</v>
      </c>
      <c r="M713" s="6" t="s">
        <v>7</v>
      </c>
      <c r="N713" s="6" t="s">
        <v>7</v>
      </c>
      <c r="O713" t="str">
        <f>IF(RIGHT($O$1,1)="#",VLOOKUP(D713,'dict-pitch'!$A$1:$C$50,2,0),VLOOKUP(D713,'dict-pitch'!$A$1:$C$50,3,0))</f>
        <v>B4</v>
      </c>
      <c r="P713" t="b">
        <f>OR(EXACT(E713,O713),EXACT(E713,VLOOKUP(D713,'dict-pitch'!$A$1:$D$50,3,0)),EXACT(E713,VLOOKUP(D713,'dict-pitch'!$A$1:$D$50,4,0)))</f>
        <v>1</v>
      </c>
    </row>
    <row r="714" spans="1:16" x14ac:dyDescent="0.25">
      <c r="A714">
        <v>847</v>
      </c>
      <c r="B714" s="85">
        <v>3</v>
      </c>
      <c r="C714" s="1">
        <v>20</v>
      </c>
      <c r="D714" s="1">
        <v>72</v>
      </c>
      <c r="E714" s="1" t="s">
        <v>135</v>
      </c>
      <c r="F714" s="1">
        <v>2</v>
      </c>
      <c r="G714" s="1">
        <v>316</v>
      </c>
      <c r="H714" s="80">
        <f t="shared" si="24"/>
        <v>20.75</v>
      </c>
      <c r="I714" s="80">
        <f t="shared" si="23"/>
        <v>0.125</v>
      </c>
      <c r="J714" s="1">
        <v>2</v>
      </c>
      <c r="K714" s="1" t="str" cm="1">
        <f t="array" ref="K714">INDEX('dict-rhythm'!$A$1:$B$43,MATCH(TRUE,EXACT(J714,'dict-rhythm'!$A$1:$A$43),0),2)</f>
        <v>8</v>
      </c>
      <c r="L714" s="1" t="str">
        <f>_xlfn.IFNA(VLOOKUP(K714,'dict-rhythm'!$B$1:$C$53,2,0),K714)</f>
        <v>quaver note</v>
      </c>
      <c r="M714" s="6" t="s">
        <v>7</v>
      </c>
      <c r="N714" s="6" t="s">
        <v>7</v>
      </c>
      <c r="O714" t="str">
        <f>IF(RIGHT($O$1,1)="#",VLOOKUP(D714,'dict-pitch'!$A$1:$C$50,2,0),VLOOKUP(D714,'dict-pitch'!$A$1:$C$50,3,0))</f>
        <v>C5</v>
      </c>
      <c r="P714" t="b">
        <f>OR(EXACT(E714,O714),EXACT(E714,VLOOKUP(D714,'dict-pitch'!$A$1:$D$50,3,0)),EXACT(E714,VLOOKUP(D714,'dict-pitch'!$A$1:$D$50,4,0)))</f>
        <v>1</v>
      </c>
    </row>
    <row r="715" spans="1:16" x14ac:dyDescent="0.25">
      <c r="A715">
        <v>847</v>
      </c>
      <c r="B715" s="85">
        <v>3</v>
      </c>
      <c r="C715" s="1">
        <v>20</v>
      </c>
      <c r="D715" s="1">
        <v>74</v>
      </c>
      <c r="E715" s="1" t="s">
        <v>136</v>
      </c>
      <c r="F715" s="1">
        <v>2</v>
      </c>
      <c r="G715" s="1">
        <v>318</v>
      </c>
      <c r="H715" s="80">
        <f t="shared" si="24"/>
        <v>20.875</v>
      </c>
      <c r="I715" s="80">
        <f t="shared" si="23"/>
        <v>0.125</v>
      </c>
      <c r="J715" s="1">
        <v>2</v>
      </c>
      <c r="K715" s="1" t="str" cm="1">
        <f t="array" ref="K715">INDEX('dict-rhythm'!$A$1:$B$43,MATCH(TRUE,EXACT(J715,'dict-rhythm'!$A$1:$A$43),0),2)</f>
        <v>8</v>
      </c>
      <c r="L715" s="1" t="str">
        <f>_xlfn.IFNA(VLOOKUP(K715,'dict-rhythm'!$B$1:$C$53,2,0),K715)</f>
        <v>quaver note</v>
      </c>
      <c r="M715" s="6" t="s">
        <v>7</v>
      </c>
      <c r="N715" s="6" t="s">
        <v>7</v>
      </c>
      <c r="O715" t="str">
        <f>IF(RIGHT($O$1,1)="#",VLOOKUP(D715,'dict-pitch'!$A$1:$C$50,2,0),VLOOKUP(D715,'dict-pitch'!$A$1:$C$50,3,0))</f>
        <v>D5</v>
      </c>
      <c r="P715" t="b">
        <f>OR(EXACT(E715,O715),EXACT(E715,VLOOKUP(D715,'dict-pitch'!$A$1:$D$50,3,0)),EXACT(E715,VLOOKUP(D715,'dict-pitch'!$A$1:$D$50,4,0)))</f>
        <v>1</v>
      </c>
    </row>
    <row r="716" spans="1:16" x14ac:dyDescent="0.25">
      <c r="A716">
        <v>847</v>
      </c>
      <c r="B716" s="85">
        <v>3</v>
      </c>
      <c r="C716" s="1">
        <v>21</v>
      </c>
      <c r="D716" s="1">
        <v>67</v>
      </c>
      <c r="E716" s="1" t="s">
        <v>132</v>
      </c>
      <c r="F716" s="1">
        <v>-5</v>
      </c>
      <c r="G716" s="1">
        <v>320</v>
      </c>
      <c r="H716" s="80">
        <f t="shared" si="24"/>
        <v>21</v>
      </c>
      <c r="I716" s="80">
        <f t="shared" si="23"/>
        <v>0.125</v>
      </c>
      <c r="J716" s="1">
        <v>2</v>
      </c>
      <c r="K716" s="1" t="str" cm="1">
        <f t="array" ref="K716">INDEX('dict-rhythm'!$A$1:$B$43,MATCH(TRUE,EXACT(J716,'dict-rhythm'!$A$1:$A$43),0),2)</f>
        <v>8</v>
      </c>
      <c r="L716" s="1" t="str">
        <f>_xlfn.IFNA(VLOOKUP(K716,'dict-rhythm'!$B$1:$C$53,2,0),K716)</f>
        <v>quaver note</v>
      </c>
      <c r="M716" s="6" t="s">
        <v>7</v>
      </c>
      <c r="N716" s="6" t="s">
        <v>7</v>
      </c>
      <c r="O716" t="str">
        <f>IF(RIGHT($O$1,1)="#",VLOOKUP(D716,'dict-pitch'!$A$1:$C$50,2,0),VLOOKUP(D716,'dict-pitch'!$A$1:$C$50,3,0))</f>
        <v>G4</v>
      </c>
      <c r="P716" t="b">
        <f>OR(EXACT(E716,O716),EXACT(E716,VLOOKUP(D716,'dict-pitch'!$A$1:$D$50,3,0)),EXACT(E716,VLOOKUP(D716,'dict-pitch'!$A$1:$D$50,4,0)))</f>
        <v>1</v>
      </c>
    </row>
    <row r="717" spans="1:16" x14ac:dyDescent="0.25">
      <c r="A717">
        <v>847</v>
      </c>
      <c r="B717" s="85">
        <v>3</v>
      </c>
      <c r="C717" s="1">
        <v>21</v>
      </c>
      <c r="D717" s="1">
        <v>72</v>
      </c>
      <c r="E717" s="1" t="s">
        <v>135</v>
      </c>
      <c r="F717" s="1">
        <v>4</v>
      </c>
      <c r="G717" s="1">
        <v>322</v>
      </c>
      <c r="H717" s="80">
        <f t="shared" si="24"/>
        <v>21.125</v>
      </c>
      <c r="I717" s="80">
        <f t="shared" si="23"/>
        <v>6.25E-2</v>
      </c>
      <c r="J717" s="1">
        <v>1</v>
      </c>
      <c r="K717" s="1" t="str" cm="1">
        <f t="array" ref="K717">INDEX('dict-rhythm'!$A$1:$B$43,MATCH(TRUE,EXACT(J717,'dict-rhythm'!$A$1:$A$43),0),2)</f>
        <v>16</v>
      </c>
      <c r="L717" s="1" t="str">
        <f>_xlfn.IFNA(VLOOKUP(K717,'dict-rhythm'!$B$1:$C$53,2,0),K717)</f>
        <v>semiquaver</v>
      </c>
      <c r="M717" s="6" t="s">
        <v>7</v>
      </c>
      <c r="N717" s="6" t="s">
        <v>7</v>
      </c>
      <c r="O717" t="str">
        <f>IF(RIGHT($O$1,1)="#",VLOOKUP(D717,'dict-pitch'!$A$1:$C$50,2,0),VLOOKUP(D717,'dict-pitch'!$A$1:$C$50,3,0))</f>
        <v>C5</v>
      </c>
      <c r="P717" t="b">
        <f>OR(EXACT(E717,O717),EXACT(E717,VLOOKUP(D717,'dict-pitch'!$A$1:$D$50,3,0)),EXACT(E717,VLOOKUP(D717,'dict-pitch'!$A$1:$D$50,4,0)))</f>
        <v>1</v>
      </c>
    </row>
    <row r="718" spans="1:16" x14ac:dyDescent="0.25">
      <c r="A718">
        <v>847</v>
      </c>
      <c r="B718" s="85">
        <v>3</v>
      </c>
      <c r="C718" s="1">
        <v>21</v>
      </c>
      <c r="D718" s="1">
        <v>71</v>
      </c>
      <c r="E718" s="1" t="s">
        <v>134</v>
      </c>
      <c r="F718" s="1">
        <v>-2</v>
      </c>
      <c r="G718" s="1">
        <v>323</v>
      </c>
      <c r="H718" s="80">
        <f t="shared" si="24"/>
        <v>21.1875</v>
      </c>
      <c r="I718" s="80">
        <f t="shared" si="23"/>
        <v>6.25E-2</v>
      </c>
      <c r="J718" s="1">
        <v>1</v>
      </c>
      <c r="K718" s="1" t="str" cm="1">
        <f t="array" ref="K718">INDEX('dict-rhythm'!$A$1:$B$43,MATCH(TRUE,EXACT(J718,'dict-rhythm'!$A$1:$A$43),0),2)</f>
        <v>16</v>
      </c>
      <c r="L718" s="1" t="str">
        <f>_xlfn.IFNA(VLOOKUP(K718,'dict-rhythm'!$B$1:$C$53,2,0),K718)</f>
        <v>semiquaver</v>
      </c>
      <c r="M718" s="6" t="s">
        <v>7</v>
      </c>
      <c r="N718" s="6" t="s">
        <v>7</v>
      </c>
      <c r="O718" t="str">
        <f>IF(RIGHT($O$1,1)="#",VLOOKUP(D718,'dict-pitch'!$A$1:$C$50,2,0),VLOOKUP(D718,'dict-pitch'!$A$1:$C$50,3,0))</f>
        <v>B4</v>
      </c>
      <c r="P718" t="b">
        <f>OR(EXACT(E718,O718),EXACT(E718,VLOOKUP(D718,'dict-pitch'!$A$1:$D$50,3,0)),EXACT(E718,VLOOKUP(D718,'dict-pitch'!$A$1:$D$50,4,0)))</f>
        <v>1</v>
      </c>
    </row>
    <row r="719" spans="1:16" x14ac:dyDescent="0.25">
      <c r="A719">
        <v>847</v>
      </c>
      <c r="B719" s="85">
        <v>3</v>
      </c>
      <c r="C719" s="1">
        <v>21</v>
      </c>
      <c r="D719" s="1">
        <v>72</v>
      </c>
      <c r="E719" s="1" t="s">
        <v>135</v>
      </c>
      <c r="F719" s="1">
        <v>2</v>
      </c>
      <c r="G719" s="1">
        <v>324</v>
      </c>
      <c r="H719" s="80">
        <f t="shared" si="24"/>
        <v>21.25</v>
      </c>
      <c r="I719" s="80">
        <f t="shared" si="23"/>
        <v>0.125</v>
      </c>
      <c r="J719" s="1">
        <v>2</v>
      </c>
      <c r="K719" s="1" t="str" cm="1">
        <f t="array" ref="K719">INDEX('dict-rhythm'!$A$1:$B$43,MATCH(TRUE,EXACT(J719,'dict-rhythm'!$A$1:$A$43),0),2)</f>
        <v>8</v>
      </c>
      <c r="L719" s="1" t="str">
        <f>_xlfn.IFNA(VLOOKUP(K719,'dict-rhythm'!$B$1:$C$53,2,0),K719)</f>
        <v>quaver note</v>
      </c>
      <c r="M719" s="6" t="s">
        <v>7</v>
      </c>
      <c r="N719" s="6" t="s">
        <v>7</v>
      </c>
      <c r="O719" t="str">
        <f>IF(RIGHT($O$1,1)="#",VLOOKUP(D719,'dict-pitch'!$A$1:$C$50,2,0),VLOOKUP(D719,'dict-pitch'!$A$1:$C$50,3,0))</f>
        <v>C5</v>
      </c>
      <c r="P719" t="b">
        <f>OR(EXACT(E719,O719),EXACT(E719,VLOOKUP(D719,'dict-pitch'!$A$1:$D$50,3,0)),EXACT(E719,VLOOKUP(D719,'dict-pitch'!$A$1:$D$50,4,0)))</f>
        <v>1</v>
      </c>
    </row>
    <row r="720" spans="1:16" x14ac:dyDescent="0.25">
      <c r="A720">
        <v>847</v>
      </c>
      <c r="B720" s="85">
        <v>3</v>
      </c>
      <c r="C720" s="1">
        <v>21</v>
      </c>
      <c r="D720" s="1">
        <v>74</v>
      </c>
      <c r="E720" s="1" t="s">
        <v>136</v>
      </c>
      <c r="F720" s="1">
        <v>2</v>
      </c>
      <c r="G720" s="1">
        <v>326</v>
      </c>
      <c r="H720" s="80">
        <f t="shared" si="24"/>
        <v>21.375</v>
      </c>
      <c r="I720" s="80">
        <f t="shared" si="23"/>
        <v>0.125</v>
      </c>
      <c r="J720" s="1">
        <v>2</v>
      </c>
      <c r="K720" s="1" t="str" cm="1">
        <f t="array" ref="K720">INDEX('dict-rhythm'!$A$1:$B$43,MATCH(TRUE,EXACT(J720,'dict-rhythm'!$A$1:$A$43),0),2)</f>
        <v>8</v>
      </c>
      <c r="L720" s="1" t="str">
        <f>_xlfn.IFNA(VLOOKUP(K720,'dict-rhythm'!$B$1:$C$53,2,0),K720)</f>
        <v>quaver note</v>
      </c>
      <c r="M720" s="6" t="s">
        <v>7</v>
      </c>
      <c r="N720" s="6" t="s">
        <v>7</v>
      </c>
      <c r="O720" t="str">
        <f>IF(RIGHT($O$1,1)="#",VLOOKUP(D720,'dict-pitch'!$A$1:$C$50,2,0),VLOOKUP(D720,'dict-pitch'!$A$1:$C$50,3,0))</f>
        <v>D5</v>
      </c>
      <c r="P720" t="b">
        <f>OR(EXACT(E720,O720),EXACT(E720,VLOOKUP(D720,'dict-pitch'!$A$1:$D$50,3,0)),EXACT(E720,VLOOKUP(D720,'dict-pitch'!$A$1:$D$50,4,0)))</f>
        <v>1</v>
      </c>
    </row>
    <row r="721" spans="1:16" x14ac:dyDescent="0.25">
      <c r="A721">
        <v>847</v>
      </c>
      <c r="B721" s="85">
        <v>3</v>
      </c>
      <c r="C721" s="1">
        <v>21</v>
      </c>
      <c r="D721" s="1">
        <v>65</v>
      </c>
      <c r="E721" s="1" t="s">
        <v>130</v>
      </c>
      <c r="F721" s="1">
        <v>-6</v>
      </c>
      <c r="G721" s="1">
        <v>328</v>
      </c>
      <c r="H721" s="80">
        <f t="shared" si="24"/>
        <v>21.5</v>
      </c>
      <c r="I721" s="80">
        <f t="shared" si="23"/>
        <v>6.25E-2</v>
      </c>
      <c r="J721" s="1">
        <v>1</v>
      </c>
      <c r="K721" s="1" t="str" cm="1">
        <f t="array" ref="K721">INDEX('dict-rhythm'!$A$1:$B$43,MATCH(TRUE,EXACT(J721,'dict-rhythm'!$A$1:$A$43),0),2)</f>
        <v>16</v>
      </c>
      <c r="L721" s="1" t="str">
        <f>_xlfn.IFNA(VLOOKUP(K721,'dict-rhythm'!$B$1:$C$53,2,0),K721)</f>
        <v>semiquaver</v>
      </c>
      <c r="M721" s="6" t="s">
        <v>7</v>
      </c>
      <c r="N721" s="6" t="s">
        <v>7</v>
      </c>
      <c r="O721" t="str">
        <f>IF(RIGHT($O$1,1)="#",VLOOKUP(D721,'dict-pitch'!$A$1:$C$50,2,0),VLOOKUP(D721,'dict-pitch'!$A$1:$C$50,3,0))</f>
        <v>F4</v>
      </c>
      <c r="P721" t="b">
        <f>OR(EXACT(E721,O721),EXACT(E721,VLOOKUP(D721,'dict-pitch'!$A$1:$D$50,3,0)),EXACT(E721,VLOOKUP(D721,'dict-pitch'!$A$1:$D$50,4,0)))</f>
        <v>1</v>
      </c>
    </row>
    <row r="722" spans="1:16" x14ac:dyDescent="0.25">
      <c r="A722">
        <v>847</v>
      </c>
      <c r="B722" s="85">
        <v>3</v>
      </c>
      <c r="C722" s="1">
        <v>21</v>
      </c>
      <c r="D722" s="1">
        <v>67</v>
      </c>
      <c r="E722" s="1" t="s">
        <v>132</v>
      </c>
      <c r="F722" s="1">
        <v>2</v>
      </c>
      <c r="G722" s="1">
        <v>329</v>
      </c>
      <c r="H722" s="80">
        <f t="shared" si="24"/>
        <v>21.5625</v>
      </c>
      <c r="I722" s="80">
        <f t="shared" si="23"/>
        <v>6.25E-2</v>
      </c>
      <c r="J722" s="1">
        <v>1</v>
      </c>
      <c r="K722" s="1" t="str" cm="1">
        <f t="array" ref="K722">INDEX('dict-rhythm'!$A$1:$B$43,MATCH(TRUE,EXACT(J722,'dict-rhythm'!$A$1:$A$43),0),2)</f>
        <v>16</v>
      </c>
      <c r="L722" s="1" t="str">
        <f>_xlfn.IFNA(VLOOKUP(K722,'dict-rhythm'!$B$1:$C$53,2,0),K722)</f>
        <v>semiquaver</v>
      </c>
      <c r="M722" s="6" t="s">
        <v>7</v>
      </c>
      <c r="N722" s="6" t="s">
        <v>7</v>
      </c>
      <c r="O722" t="str">
        <f>IF(RIGHT($O$1,1)="#",VLOOKUP(D722,'dict-pitch'!$A$1:$C$50,2,0),VLOOKUP(D722,'dict-pitch'!$A$1:$C$50,3,0))</f>
        <v>G4</v>
      </c>
      <c r="P722" t="b">
        <f>OR(EXACT(E722,O722),EXACT(E722,VLOOKUP(D722,'dict-pitch'!$A$1:$D$50,3,0)),EXACT(E722,VLOOKUP(D722,'dict-pitch'!$A$1:$D$50,4,0)))</f>
        <v>1</v>
      </c>
    </row>
    <row r="723" spans="1:16" x14ac:dyDescent="0.25">
      <c r="A723">
        <v>847</v>
      </c>
      <c r="B723" s="85">
        <v>3</v>
      </c>
      <c r="C723" s="1">
        <v>21</v>
      </c>
      <c r="D723" s="1">
        <v>68</v>
      </c>
      <c r="E723" s="1" t="s">
        <v>157</v>
      </c>
      <c r="F723" s="1">
        <v>2</v>
      </c>
      <c r="G723" s="1">
        <v>330</v>
      </c>
      <c r="H723" s="80">
        <f t="shared" si="24"/>
        <v>21.625</v>
      </c>
      <c r="I723" s="80">
        <f t="shared" si="23"/>
        <v>0.25</v>
      </c>
      <c r="J723" s="1">
        <v>4</v>
      </c>
      <c r="K723" s="1" t="str" cm="1">
        <f t="array" ref="K723">INDEX('dict-rhythm'!$A$1:$B$43,MATCH(TRUE,EXACT(J723,'dict-rhythm'!$A$1:$A$43),0),2)</f>
        <v>4</v>
      </c>
      <c r="L723" s="1" t="str">
        <f>_xlfn.IFNA(VLOOKUP(K723,'dict-rhythm'!$B$1:$C$53,2,0),K723)</f>
        <v>crotchet</v>
      </c>
      <c r="M723" s="6" t="s">
        <v>7</v>
      </c>
      <c r="N723" s="6" t="s">
        <v>7</v>
      </c>
      <c r="O723" t="str">
        <f>IF(RIGHT($O$1,1)="#",VLOOKUP(D723,'dict-pitch'!$A$1:$C$50,2,0),VLOOKUP(D723,'dict-pitch'!$A$1:$C$50,3,0))</f>
        <v>G#4</v>
      </c>
      <c r="P723" t="b">
        <f>OR(EXACT(E723,O723),EXACT(E723,VLOOKUP(D723,'dict-pitch'!$A$1:$D$50,3,0)),EXACT(E723,VLOOKUP(D723,'dict-pitch'!$A$1:$D$50,4,0)))</f>
        <v>1</v>
      </c>
    </row>
    <row r="724" spans="1:16" x14ac:dyDescent="0.25">
      <c r="A724">
        <v>847</v>
      </c>
      <c r="B724" s="85">
        <v>3</v>
      </c>
      <c r="C724" s="1">
        <v>21</v>
      </c>
      <c r="D724" s="1">
        <v>67</v>
      </c>
      <c r="E724" s="1" t="s">
        <v>132</v>
      </c>
      <c r="F724" s="1">
        <v>-2</v>
      </c>
      <c r="G724" s="1">
        <v>334</v>
      </c>
      <c r="H724" s="80">
        <f t="shared" si="24"/>
        <v>21.875</v>
      </c>
      <c r="I724" s="80">
        <f t="shared" si="23"/>
        <v>6.25E-2</v>
      </c>
      <c r="J724" s="1">
        <v>1</v>
      </c>
      <c r="K724" s="1" t="str" cm="1">
        <f t="array" ref="K724">INDEX('dict-rhythm'!$A$1:$B$43,MATCH(TRUE,EXACT(J724,'dict-rhythm'!$A$1:$A$43),0),2)</f>
        <v>16</v>
      </c>
      <c r="L724" s="1" t="str">
        <f>_xlfn.IFNA(VLOOKUP(K724,'dict-rhythm'!$B$1:$C$53,2,0),K724)</f>
        <v>semiquaver</v>
      </c>
      <c r="M724" s="6" t="s">
        <v>7</v>
      </c>
      <c r="N724" s="6" t="s">
        <v>7</v>
      </c>
      <c r="O724" t="str">
        <f>IF(RIGHT($O$1,1)="#",VLOOKUP(D724,'dict-pitch'!$A$1:$C$50,2,0),VLOOKUP(D724,'dict-pitch'!$A$1:$C$50,3,0))</f>
        <v>G4</v>
      </c>
      <c r="P724" t="b">
        <f>OR(EXACT(E724,O724),EXACT(E724,VLOOKUP(D724,'dict-pitch'!$A$1:$D$50,3,0)),EXACT(E724,VLOOKUP(D724,'dict-pitch'!$A$1:$D$50,4,0)))</f>
        <v>1</v>
      </c>
    </row>
    <row r="725" spans="1:16" x14ac:dyDescent="0.25">
      <c r="A725">
        <v>847</v>
      </c>
      <c r="B725" s="85">
        <v>3</v>
      </c>
      <c r="C725" s="1">
        <v>21</v>
      </c>
      <c r="D725" s="1">
        <v>65</v>
      </c>
      <c r="E725" s="1" t="s">
        <v>130</v>
      </c>
      <c r="F725" s="1">
        <v>-2</v>
      </c>
      <c r="G725" s="1">
        <v>335</v>
      </c>
      <c r="H725" s="80">
        <f t="shared" si="24"/>
        <v>21.9375</v>
      </c>
      <c r="I725" s="80">
        <f t="shared" si="23"/>
        <v>6.25E-2</v>
      </c>
      <c r="J725" s="1">
        <v>1</v>
      </c>
      <c r="K725" s="1" t="str" cm="1">
        <f t="array" ref="K725">INDEX('dict-rhythm'!$A$1:$B$43,MATCH(TRUE,EXACT(J725,'dict-rhythm'!$A$1:$A$43),0),2)</f>
        <v>16</v>
      </c>
      <c r="L725" s="1" t="str">
        <f>_xlfn.IFNA(VLOOKUP(K725,'dict-rhythm'!$B$1:$C$53,2,0),K725)</f>
        <v>semiquaver</v>
      </c>
      <c r="M725" s="6" t="s">
        <v>7</v>
      </c>
      <c r="N725" s="6" t="s">
        <v>7</v>
      </c>
      <c r="O725" t="str">
        <f>IF(RIGHT($O$1,1)="#",VLOOKUP(D725,'dict-pitch'!$A$1:$C$50,2,0),VLOOKUP(D725,'dict-pitch'!$A$1:$C$50,3,0))</f>
        <v>F4</v>
      </c>
      <c r="P725" t="b">
        <f>OR(EXACT(E725,O725),EXACT(E725,VLOOKUP(D725,'dict-pitch'!$A$1:$D$50,3,0)),EXACT(E725,VLOOKUP(D725,'dict-pitch'!$A$1:$D$50,4,0)))</f>
        <v>1</v>
      </c>
    </row>
    <row r="726" spans="1:16" x14ac:dyDescent="0.25">
      <c r="A726">
        <v>847</v>
      </c>
      <c r="B726" s="85">
        <v>3</v>
      </c>
      <c r="C726" s="1">
        <v>22</v>
      </c>
      <c r="D726" s="1">
        <v>63</v>
      </c>
      <c r="E726" s="1" t="s">
        <v>158</v>
      </c>
      <c r="F726" s="1">
        <v>-2</v>
      </c>
      <c r="G726" s="1">
        <v>336</v>
      </c>
      <c r="H726" s="80">
        <f t="shared" si="24"/>
        <v>22</v>
      </c>
      <c r="I726" s="80">
        <f t="shared" si="23"/>
        <v>0.125</v>
      </c>
      <c r="J726" s="1">
        <v>2</v>
      </c>
      <c r="K726" s="1" t="str" cm="1">
        <f t="array" ref="K726">INDEX('dict-rhythm'!$A$1:$B$43,MATCH(TRUE,EXACT(J726,'dict-rhythm'!$A$1:$A$43),0),2)</f>
        <v>8</v>
      </c>
      <c r="L726" s="1" t="str">
        <f>_xlfn.IFNA(VLOOKUP(K726,'dict-rhythm'!$B$1:$C$53,2,0),K726)</f>
        <v>quaver note</v>
      </c>
      <c r="M726" s="6" t="s">
        <v>7</v>
      </c>
      <c r="N726" s="6" t="s">
        <v>7</v>
      </c>
      <c r="O726" t="str">
        <f>IF(RIGHT($O$1,1)="#",VLOOKUP(D726,'dict-pitch'!$A$1:$C$50,2,0),VLOOKUP(D726,'dict-pitch'!$A$1:$C$50,3,0))</f>
        <v>D#4</v>
      </c>
      <c r="P726" t="b">
        <f>OR(EXACT(E726,O726),EXACT(E726,VLOOKUP(D726,'dict-pitch'!$A$1:$D$50,3,0)),EXACT(E726,VLOOKUP(D726,'dict-pitch'!$A$1:$D$50,4,0)))</f>
        <v>1</v>
      </c>
    </row>
    <row r="727" spans="1:16" x14ac:dyDescent="0.25">
      <c r="A727">
        <v>847</v>
      </c>
      <c r="B727" s="85">
        <v>3</v>
      </c>
      <c r="C727" s="1">
        <v>22</v>
      </c>
      <c r="D727" s="1">
        <v>72</v>
      </c>
      <c r="E727" s="1" t="s">
        <v>135</v>
      </c>
      <c r="F727" s="1">
        <v>6</v>
      </c>
      <c r="G727" s="1">
        <v>338</v>
      </c>
      <c r="H727" s="80">
        <f t="shared" si="24"/>
        <v>22.125</v>
      </c>
      <c r="I727" s="80">
        <f t="shared" si="23"/>
        <v>6.25E-2</v>
      </c>
      <c r="J727" s="1">
        <v>1</v>
      </c>
      <c r="K727" s="1" t="str" cm="1">
        <f t="array" ref="K727">INDEX('dict-rhythm'!$A$1:$B$43,MATCH(TRUE,EXACT(J727,'dict-rhythm'!$A$1:$A$43),0),2)</f>
        <v>16</v>
      </c>
      <c r="L727" s="1" t="str">
        <f>_xlfn.IFNA(VLOOKUP(K727,'dict-rhythm'!$B$1:$C$53,2,0),K727)</f>
        <v>semiquaver</v>
      </c>
      <c r="M727" s="5"/>
      <c r="N727" s="5"/>
      <c r="O727" t="str">
        <f>IF(RIGHT($O$1,1)="#",VLOOKUP(D727,'dict-pitch'!$A$1:$C$50,2,0),VLOOKUP(D727,'dict-pitch'!$A$1:$C$50,3,0))</f>
        <v>C5</v>
      </c>
      <c r="P727" t="b">
        <f>OR(EXACT(E727,O727),EXACT(E727,VLOOKUP(D727,'dict-pitch'!$A$1:$D$50,3,0)),EXACT(E727,VLOOKUP(D727,'dict-pitch'!$A$1:$D$50,4,0)))</f>
        <v>1</v>
      </c>
    </row>
    <row r="728" spans="1:16" x14ac:dyDescent="0.25">
      <c r="A728">
        <v>847</v>
      </c>
      <c r="B728" s="85">
        <v>3</v>
      </c>
      <c r="C728" s="1">
        <v>22</v>
      </c>
      <c r="D728" s="1">
        <v>71</v>
      </c>
      <c r="E728" s="1" t="s">
        <v>134</v>
      </c>
      <c r="F728" s="1">
        <v>-2</v>
      </c>
      <c r="G728" s="1">
        <v>339</v>
      </c>
      <c r="H728" s="80">
        <f t="shared" si="24"/>
        <v>22.1875</v>
      </c>
      <c r="I728" s="80">
        <f t="shared" si="23"/>
        <v>6.25E-2</v>
      </c>
      <c r="J728" s="1">
        <v>1</v>
      </c>
      <c r="K728" s="1" t="str" cm="1">
        <f t="array" ref="K728">INDEX('dict-rhythm'!$A$1:$B$43,MATCH(TRUE,EXACT(J728,'dict-rhythm'!$A$1:$A$43),0),2)</f>
        <v>16</v>
      </c>
      <c r="L728" s="1" t="str">
        <f>_xlfn.IFNA(VLOOKUP(K728,'dict-rhythm'!$B$1:$C$53,2,0),K728)</f>
        <v>semiquaver</v>
      </c>
      <c r="M728" s="5"/>
      <c r="N728" s="5"/>
      <c r="O728" t="str">
        <f>IF(RIGHT($O$1,1)="#",VLOOKUP(D728,'dict-pitch'!$A$1:$C$50,2,0),VLOOKUP(D728,'dict-pitch'!$A$1:$C$50,3,0))</f>
        <v>B4</v>
      </c>
      <c r="P728" t="b">
        <f>OR(EXACT(E728,O728),EXACT(E728,VLOOKUP(D728,'dict-pitch'!$A$1:$D$50,3,0)),EXACT(E728,VLOOKUP(D728,'dict-pitch'!$A$1:$D$50,4,0)))</f>
        <v>1</v>
      </c>
    </row>
    <row r="729" spans="1:16" x14ac:dyDescent="0.25">
      <c r="A729">
        <v>847</v>
      </c>
      <c r="B729" s="85">
        <v>3</v>
      </c>
      <c r="C729" s="1">
        <v>22</v>
      </c>
      <c r="D729" s="1">
        <v>72</v>
      </c>
      <c r="E729" s="1" t="s">
        <v>135</v>
      </c>
      <c r="F729" s="1">
        <v>2</v>
      </c>
      <c r="G729" s="1">
        <v>340</v>
      </c>
      <c r="H729" s="80">
        <f t="shared" si="24"/>
        <v>22.25</v>
      </c>
      <c r="I729" s="80">
        <f t="shared" si="23"/>
        <v>0.125</v>
      </c>
      <c r="J729" s="1">
        <v>2</v>
      </c>
      <c r="K729" s="1" t="str" cm="1">
        <f t="array" ref="K729">INDEX('dict-rhythm'!$A$1:$B$43,MATCH(TRUE,EXACT(J729,'dict-rhythm'!$A$1:$A$43),0),2)</f>
        <v>8</v>
      </c>
      <c r="L729" s="1" t="str">
        <f>_xlfn.IFNA(VLOOKUP(K729,'dict-rhythm'!$B$1:$C$53,2,0),K729)</f>
        <v>quaver note</v>
      </c>
      <c r="M729" s="5"/>
      <c r="N729" s="5"/>
      <c r="O729" t="str">
        <f>IF(RIGHT($O$1,1)="#",VLOOKUP(D729,'dict-pitch'!$A$1:$C$50,2,0),VLOOKUP(D729,'dict-pitch'!$A$1:$C$50,3,0))</f>
        <v>C5</v>
      </c>
      <c r="P729" t="b">
        <f>OR(EXACT(E729,O729),EXACT(E729,VLOOKUP(D729,'dict-pitch'!$A$1:$D$50,3,0)),EXACT(E729,VLOOKUP(D729,'dict-pitch'!$A$1:$D$50,4,0)))</f>
        <v>1</v>
      </c>
    </row>
    <row r="730" spans="1:16" x14ac:dyDescent="0.25">
      <c r="A730">
        <v>847</v>
      </c>
      <c r="B730" s="85">
        <v>3</v>
      </c>
      <c r="C730" s="1">
        <v>22</v>
      </c>
      <c r="D730" s="1">
        <v>67</v>
      </c>
      <c r="E730" s="1" t="s">
        <v>132</v>
      </c>
      <c r="F730" s="1">
        <v>-4</v>
      </c>
      <c r="G730" s="1">
        <v>342</v>
      </c>
      <c r="H730" s="80">
        <f t="shared" si="24"/>
        <v>22.375</v>
      </c>
      <c r="I730" s="80">
        <f t="shared" si="23"/>
        <v>0.125</v>
      </c>
      <c r="J730" s="1">
        <v>2</v>
      </c>
      <c r="K730" s="1" t="str" cm="1">
        <f t="array" ref="K730">INDEX('dict-rhythm'!$A$1:$B$43,MATCH(TRUE,EXACT(J730,'dict-rhythm'!$A$1:$A$43),0),2)</f>
        <v>8</v>
      </c>
      <c r="L730" s="1" t="str">
        <f>_xlfn.IFNA(VLOOKUP(K730,'dict-rhythm'!$B$1:$C$53,2,0),K730)</f>
        <v>quaver note</v>
      </c>
      <c r="M730" s="5"/>
      <c r="N730" s="5"/>
      <c r="O730" t="str">
        <f>IF(RIGHT($O$1,1)="#",VLOOKUP(D730,'dict-pitch'!$A$1:$C$50,2,0),VLOOKUP(D730,'dict-pitch'!$A$1:$C$50,3,0))</f>
        <v>G4</v>
      </c>
      <c r="P730" t="b">
        <f>OR(EXACT(E730,O730),EXACT(E730,VLOOKUP(D730,'dict-pitch'!$A$1:$D$50,3,0)),EXACT(E730,VLOOKUP(D730,'dict-pitch'!$A$1:$D$50,4,0)))</f>
        <v>1</v>
      </c>
    </row>
    <row r="731" spans="1:16" x14ac:dyDescent="0.25">
      <c r="A731">
        <v>847</v>
      </c>
      <c r="B731" s="85">
        <v>3</v>
      </c>
      <c r="C731" s="1">
        <v>22</v>
      </c>
      <c r="D731" s="1">
        <v>68</v>
      </c>
      <c r="E731" s="1" t="s">
        <v>157</v>
      </c>
      <c r="F731" s="1">
        <v>2</v>
      </c>
      <c r="G731" s="1">
        <v>344</v>
      </c>
      <c r="H731" s="80">
        <f t="shared" si="24"/>
        <v>22.5</v>
      </c>
      <c r="I731" s="80">
        <f t="shared" si="23"/>
        <v>0.25</v>
      </c>
      <c r="J731" s="1">
        <v>4</v>
      </c>
      <c r="K731" s="1" t="str" cm="1">
        <f t="array" ref="K731">INDEX('dict-rhythm'!$A$1:$B$43,MATCH(TRUE,EXACT(J731,'dict-rhythm'!$A$1:$A$43),0),2)</f>
        <v>4</v>
      </c>
      <c r="L731" s="1" t="str">
        <f>_xlfn.IFNA(VLOOKUP(K731,'dict-rhythm'!$B$1:$C$53,2,0),K731)</f>
        <v>crotchet</v>
      </c>
      <c r="M731" s="5"/>
      <c r="N731" s="5"/>
      <c r="O731" t="str">
        <f>IF(RIGHT($O$1,1)="#",VLOOKUP(D731,'dict-pitch'!$A$1:$C$50,2,0),VLOOKUP(D731,'dict-pitch'!$A$1:$C$50,3,0))</f>
        <v>G#4</v>
      </c>
      <c r="P731" t="b">
        <f>OR(EXACT(E731,O731),EXACT(E731,VLOOKUP(D731,'dict-pitch'!$A$1:$D$50,3,0)),EXACT(E731,VLOOKUP(D731,'dict-pitch'!$A$1:$D$50,4,0)))</f>
        <v>1</v>
      </c>
    </row>
    <row r="732" spans="1:16" x14ac:dyDescent="0.25">
      <c r="A732">
        <v>847</v>
      </c>
      <c r="B732" s="85">
        <v>3</v>
      </c>
      <c r="C732" s="1">
        <v>22</v>
      </c>
      <c r="D732" s="1">
        <v>0</v>
      </c>
      <c r="E732" s="1" t="s">
        <v>108</v>
      </c>
      <c r="F732" s="1">
        <v>0</v>
      </c>
      <c r="G732" s="1">
        <v>348</v>
      </c>
      <c r="H732" s="80">
        <f t="shared" si="24"/>
        <v>22.75</v>
      </c>
      <c r="I732" s="80">
        <f t="shared" si="23"/>
        <v>0.125</v>
      </c>
      <c r="J732" s="1">
        <v>2</v>
      </c>
      <c r="K732" s="1" t="str" cm="1">
        <f t="array" ref="K732">INDEX('dict-rhythm'!$A$1:$B$43,MATCH(TRUE,EXACT(J732,'dict-rhythm'!$A$1:$A$43),0),2)</f>
        <v>8</v>
      </c>
      <c r="L732" s="1" t="str">
        <f>_xlfn.IFNA(VLOOKUP(K732,'dict-rhythm'!$B$1:$C$53,2,0),K732)</f>
        <v>quaver note</v>
      </c>
      <c r="M732" s="5"/>
      <c r="N732" s="5"/>
      <c r="O732" t="str">
        <f>IF(RIGHT($O$1,1)="#",VLOOKUP(D732,'dict-pitch'!$A$1:$C$50,2,0),VLOOKUP(D732,'dict-pitch'!$A$1:$C$50,3,0))</f>
        <v>r</v>
      </c>
      <c r="P732" t="b">
        <f>OR(EXACT(E732,O732),EXACT(E732,VLOOKUP(D732,'dict-pitch'!$A$1:$D$50,3,0)),EXACT(E732,VLOOKUP(D732,'dict-pitch'!$A$1:$D$50,4,0)))</f>
        <v>1</v>
      </c>
    </row>
    <row r="733" spans="1:16" x14ac:dyDescent="0.25">
      <c r="A733">
        <v>847</v>
      </c>
      <c r="B733" s="85">
        <v>3</v>
      </c>
      <c r="C733" s="1">
        <v>22</v>
      </c>
      <c r="D733" s="1">
        <v>69</v>
      </c>
      <c r="E733" s="1" t="s">
        <v>133</v>
      </c>
      <c r="F733" s="1">
        <v>1</v>
      </c>
      <c r="G733" s="1">
        <v>350</v>
      </c>
      <c r="H733" s="80">
        <f t="shared" si="24"/>
        <v>22.875</v>
      </c>
      <c r="I733" s="80">
        <f t="shared" si="23"/>
        <v>0.125</v>
      </c>
      <c r="J733" s="1">
        <v>2</v>
      </c>
      <c r="K733" s="1" t="str" cm="1">
        <f t="array" ref="K733">INDEX('dict-rhythm'!$A$1:$B$43,MATCH(TRUE,EXACT(J733,'dict-rhythm'!$A$1:$A$43),0),2)</f>
        <v>8</v>
      </c>
      <c r="L733" s="1" t="str">
        <f>_xlfn.IFNA(VLOOKUP(K733,'dict-rhythm'!$B$1:$C$53,2,0),K733)</f>
        <v>quaver note</v>
      </c>
      <c r="M733" s="7"/>
      <c r="N733" s="7"/>
      <c r="O733" t="str">
        <f>IF(RIGHT($O$1,1)="#",VLOOKUP(D733,'dict-pitch'!$A$1:$C$50,2,0),VLOOKUP(D733,'dict-pitch'!$A$1:$C$50,3,0))</f>
        <v>A4</v>
      </c>
      <c r="P733" t="b">
        <f>OR(EXACT(E733,O733),EXACT(E733,VLOOKUP(D733,'dict-pitch'!$A$1:$D$50,3,0)),EXACT(E733,VLOOKUP(D733,'dict-pitch'!$A$1:$D$50,4,0)))</f>
        <v>1</v>
      </c>
    </row>
    <row r="734" spans="1:16" x14ac:dyDescent="0.25">
      <c r="A734">
        <v>847</v>
      </c>
      <c r="B734" s="85">
        <v>3</v>
      </c>
      <c r="C734" s="1">
        <v>23</v>
      </c>
      <c r="D734" s="1">
        <v>70</v>
      </c>
      <c r="E734" s="1" t="s">
        <v>141</v>
      </c>
      <c r="F734" s="1">
        <v>2</v>
      </c>
      <c r="G734" s="1">
        <v>352</v>
      </c>
      <c r="H734" s="80">
        <f t="shared" si="24"/>
        <v>23</v>
      </c>
      <c r="I734" s="80">
        <f t="shared" si="23"/>
        <v>0.125</v>
      </c>
      <c r="J734" s="1">
        <v>2</v>
      </c>
      <c r="K734" s="1" t="str" cm="1">
        <f t="array" ref="K734">INDEX('dict-rhythm'!$A$1:$B$43,MATCH(TRUE,EXACT(J734,'dict-rhythm'!$A$1:$A$43),0),2)</f>
        <v>8</v>
      </c>
      <c r="L734" s="1" t="str">
        <f>_xlfn.IFNA(VLOOKUP(K734,'dict-rhythm'!$B$1:$C$53,2,0),K734)</f>
        <v>quaver note</v>
      </c>
      <c r="M734" s="4"/>
      <c r="N734" s="4"/>
      <c r="O734" t="str">
        <f>IF(RIGHT($O$1,1)="#",VLOOKUP(D734,'dict-pitch'!$A$1:$C$50,2,0),VLOOKUP(D734,'dict-pitch'!$A$1:$C$50,3,0))</f>
        <v>A#4</v>
      </c>
      <c r="P734" t="b">
        <f>OR(EXACT(E734,O734),EXACT(E734,VLOOKUP(D734,'dict-pitch'!$A$1:$D$50,3,0)),EXACT(E734,VLOOKUP(D734,'dict-pitch'!$A$1:$D$50,4,0)))</f>
        <v>1</v>
      </c>
    </row>
    <row r="735" spans="1:16" x14ac:dyDescent="0.25">
      <c r="A735">
        <v>847</v>
      </c>
      <c r="B735" s="85">
        <v>3</v>
      </c>
      <c r="C735" s="1">
        <v>23</v>
      </c>
      <c r="D735" s="1">
        <v>70</v>
      </c>
      <c r="E735" s="1" t="s">
        <v>141</v>
      </c>
      <c r="F735" s="1">
        <v>1</v>
      </c>
      <c r="G735" s="1">
        <v>354</v>
      </c>
      <c r="H735" s="80">
        <f t="shared" si="24"/>
        <v>23.125</v>
      </c>
      <c r="I735" s="80">
        <f t="shared" si="23"/>
        <v>6.25E-2</v>
      </c>
      <c r="J735" s="1">
        <v>1</v>
      </c>
      <c r="K735" s="1" t="str" cm="1">
        <f t="array" ref="K735">INDEX('dict-rhythm'!$A$1:$B$43,MATCH(TRUE,EXACT(J735,'dict-rhythm'!$A$1:$A$43),0),2)</f>
        <v>16</v>
      </c>
      <c r="L735" s="1" t="str">
        <f>_xlfn.IFNA(VLOOKUP(K735,'dict-rhythm'!$B$1:$C$53,2,0),K735)</f>
        <v>semiquaver</v>
      </c>
      <c r="M735" s="5"/>
      <c r="N735" s="5"/>
      <c r="O735" t="str">
        <f>IF(RIGHT($O$1,1)="#",VLOOKUP(D735,'dict-pitch'!$A$1:$C$50,2,0),VLOOKUP(D735,'dict-pitch'!$A$1:$C$50,3,0))</f>
        <v>A#4</v>
      </c>
      <c r="P735" t="b">
        <f>OR(EXACT(E735,O735),EXACT(E735,VLOOKUP(D735,'dict-pitch'!$A$1:$D$50,3,0)),EXACT(E735,VLOOKUP(D735,'dict-pitch'!$A$1:$D$50,4,0)))</f>
        <v>1</v>
      </c>
    </row>
    <row r="736" spans="1:16" x14ac:dyDescent="0.25">
      <c r="A736">
        <v>847</v>
      </c>
      <c r="B736" s="85">
        <v>3</v>
      </c>
      <c r="C736" s="1">
        <v>23</v>
      </c>
      <c r="D736" s="1">
        <v>69</v>
      </c>
      <c r="E736" s="1" t="s">
        <v>133</v>
      </c>
      <c r="F736" s="1">
        <v>-2</v>
      </c>
      <c r="G736" s="1">
        <v>355</v>
      </c>
      <c r="H736" s="80">
        <f t="shared" si="24"/>
        <v>23.1875</v>
      </c>
      <c r="I736" s="80">
        <f t="shared" si="23"/>
        <v>6.25E-2</v>
      </c>
      <c r="J736" s="1">
        <v>1</v>
      </c>
      <c r="K736" s="1" t="str" cm="1">
        <f t="array" ref="K736">INDEX('dict-rhythm'!$A$1:$B$43,MATCH(TRUE,EXACT(J736,'dict-rhythm'!$A$1:$A$43),0),2)</f>
        <v>16</v>
      </c>
      <c r="L736" s="1" t="str">
        <f>_xlfn.IFNA(VLOOKUP(K736,'dict-rhythm'!$B$1:$C$53,2,0),K736)</f>
        <v>semiquaver</v>
      </c>
      <c r="M736" s="5"/>
      <c r="N736" s="5"/>
      <c r="O736" t="str">
        <f>IF(RIGHT($O$1,1)="#",VLOOKUP(D736,'dict-pitch'!$A$1:$C$50,2,0),VLOOKUP(D736,'dict-pitch'!$A$1:$C$50,3,0))</f>
        <v>A4</v>
      </c>
      <c r="P736" t="b">
        <f>OR(EXACT(E736,O736),EXACT(E736,VLOOKUP(D736,'dict-pitch'!$A$1:$D$50,3,0)),EXACT(E736,VLOOKUP(D736,'dict-pitch'!$A$1:$D$50,4,0)))</f>
        <v>1</v>
      </c>
    </row>
    <row r="737" spans="1:16" x14ac:dyDescent="0.25">
      <c r="A737">
        <v>847</v>
      </c>
      <c r="B737" s="85">
        <v>3</v>
      </c>
      <c r="C737" s="1">
        <v>23</v>
      </c>
      <c r="D737" s="1">
        <v>70</v>
      </c>
      <c r="E737" s="1" t="s">
        <v>141</v>
      </c>
      <c r="F737" s="1">
        <v>2</v>
      </c>
      <c r="G737" s="1">
        <v>356</v>
      </c>
      <c r="H737" s="80">
        <f t="shared" si="24"/>
        <v>23.25</v>
      </c>
      <c r="I737" s="80">
        <f t="shared" si="23"/>
        <v>0.125</v>
      </c>
      <c r="J737" s="1">
        <v>2</v>
      </c>
      <c r="K737" s="1" t="str" cm="1">
        <f t="array" ref="K737">INDEX('dict-rhythm'!$A$1:$B$43,MATCH(TRUE,EXACT(J737,'dict-rhythm'!$A$1:$A$43),0),2)</f>
        <v>8</v>
      </c>
      <c r="L737" s="1" t="str">
        <f>_xlfn.IFNA(VLOOKUP(K737,'dict-rhythm'!$B$1:$C$53,2,0),K737)</f>
        <v>quaver note</v>
      </c>
      <c r="M737" s="5"/>
      <c r="N737" s="5"/>
      <c r="O737" t="str">
        <f>IF(RIGHT($O$1,1)="#",VLOOKUP(D737,'dict-pitch'!$A$1:$C$50,2,0),VLOOKUP(D737,'dict-pitch'!$A$1:$C$50,3,0))</f>
        <v>A#4</v>
      </c>
      <c r="P737" t="b">
        <f>OR(EXACT(E737,O737),EXACT(E737,VLOOKUP(D737,'dict-pitch'!$A$1:$D$50,3,0)),EXACT(E737,VLOOKUP(D737,'dict-pitch'!$A$1:$D$50,4,0)))</f>
        <v>1</v>
      </c>
    </row>
    <row r="738" spans="1:16" x14ac:dyDescent="0.25">
      <c r="A738">
        <v>847</v>
      </c>
      <c r="B738" s="85">
        <v>3</v>
      </c>
      <c r="C738" s="1">
        <v>23</v>
      </c>
      <c r="D738" s="1">
        <v>65</v>
      </c>
      <c r="E738" s="1" t="s">
        <v>130</v>
      </c>
      <c r="F738" s="1">
        <v>-4</v>
      </c>
      <c r="G738" s="1">
        <v>358</v>
      </c>
      <c r="H738" s="80">
        <f t="shared" si="24"/>
        <v>23.375</v>
      </c>
      <c r="I738" s="80">
        <f t="shared" si="23"/>
        <v>0.125</v>
      </c>
      <c r="J738" s="1">
        <v>2</v>
      </c>
      <c r="K738" s="1" t="str" cm="1">
        <f t="array" ref="K738">INDEX('dict-rhythm'!$A$1:$B$43,MATCH(TRUE,EXACT(J738,'dict-rhythm'!$A$1:$A$43),0),2)</f>
        <v>8</v>
      </c>
      <c r="L738" s="1" t="str">
        <f>_xlfn.IFNA(VLOOKUP(K738,'dict-rhythm'!$B$1:$C$53,2,0),K738)</f>
        <v>quaver note</v>
      </c>
      <c r="M738" s="5"/>
      <c r="N738" s="5"/>
      <c r="O738" t="str">
        <f>IF(RIGHT($O$1,1)="#",VLOOKUP(D738,'dict-pitch'!$A$1:$C$50,2,0),VLOOKUP(D738,'dict-pitch'!$A$1:$C$50,3,0))</f>
        <v>F4</v>
      </c>
      <c r="P738" t="b">
        <f>OR(EXACT(E738,O738),EXACT(E738,VLOOKUP(D738,'dict-pitch'!$A$1:$D$50,3,0)),EXACT(E738,VLOOKUP(D738,'dict-pitch'!$A$1:$D$50,4,0)))</f>
        <v>1</v>
      </c>
    </row>
    <row r="739" spans="1:16" x14ac:dyDescent="0.25">
      <c r="A739">
        <v>847</v>
      </c>
      <c r="B739" s="85">
        <v>3</v>
      </c>
      <c r="C739" s="1">
        <v>23</v>
      </c>
      <c r="D739" s="1">
        <v>67</v>
      </c>
      <c r="E739" s="1" t="s">
        <v>132</v>
      </c>
      <c r="F739" s="1">
        <v>2</v>
      </c>
      <c r="G739" s="1">
        <v>360</v>
      </c>
      <c r="H739" s="80">
        <f t="shared" si="24"/>
        <v>23.5</v>
      </c>
      <c r="I739" s="80">
        <f t="shared" si="23"/>
        <v>0.25</v>
      </c>
      <c r="J739" s="1">
        <v>4</v>
      </c>
      <c r="K739" s="1" t="str" cm="1">
        <f t="array" ref="K739">INDEX('dict-rhythm'!$A$1:$B$43,MATCH(TRUE,EXACT(J739,'dict-rhythm'!$A$1:$A$43),0),2)</f>
        <v>4</v>
      </c>
      <c r="L739" s="1" t="str">
        <f>_xlfn.IFNA(VLOOKUP(K739,'dict-rhythm'!$B$1:$C$53,2,0),K739)</f>
        <v>crotchet</v>
      </c>
      <c r="M739" s="5"/>
      <c r="N739" s="5"/>
      <c r="O739" t="str">
        <f>IF(RIGHT($O$1,1)="#",VLOOKUP(D739,'dict-pitch'!$A$1:$C$50,2,0),VLOOKUP(D739,'dict-pitch'!$A$1:$C$50,3,0))</f>
        <v>G4</v>
      </c>
      <c r="P739" t="b">
        <f>OR(EXACT(E739,O739),EXACT(E739,VLOOKUP(D739,'dict-pitch'!$A$1:$D$50,3,0)),EXACT(E739,VLOOKUP(D739,'dict-pitch'!$A$1:$D$50,4,0)))</f>
        <v>1</v>
      </c>
    </row>
    <row r="740" spans="1:16" x14ac:dyDescent="0.25">
      <c r="A740">
        <v>847</v>
      </c>
      <c r="B740" s="85">
        <v>3</v>
      </c>
      <c r="C740" s="1">
        <v>23</v>
      </c>
      <c r="D740" s="1">
        <v>0</v>
      </c>
      <c r="E740" s="1" t="s">
        <v>108</v>
      </c>
      <c r="F740" s="1">
        <v>0</v>
      </c>
      <c r="G740" s="1">
        <v>364</v>
      </c>
      <c r="H740" s="80">
        <f t="shared" si="24"/>
        <v>23.75</v>
      </c>
      <c r="I740" s="80">
        <f t="shared" si="23"/>
        <v>0.125</v>
      </c>
      <c r="J740" s="1">
        <v>2</v>
      </c>
      <c r="K740" s="1" t="str" cm="1">
        <f t="array" ref="K740">INDEX('dict-rhythm'!$A$1:$B$43,MATCH(TRUE,EXACT(J740,'dict-rhythm'!$A$1:$A$43),0),2)</f>
        <v>8</v>
      </c>
      <c r="L740" s="1" t="str">
        <f>_xlfn.IFNA(VLOOKUP(K740,'dict-rhythm'!$B$1:$C$53,2,0),K740)</f>
        <v>quaver note</v>
      </c>
      <c r="M740" s="5"/>
      <c r="N740" s="5"/>
      <c r="O740" t="str">
        <f>IF(RIGHT($O$1,1)="#",VLOOKUP(D740,'dict-pitch'!$A$1:$C$50,2,0),VLOOKUP(D740,'dict-pitch'!$A$1:$C$50,3,0))</f>
        <v>r</v>
      </c>
      <c r="P740" t="b">
        <f>OR(EXACT(E740,O740),EXACT(E740,VLOOKUP(D740,'dict-pitch'!$A$1:$D$50,3,0)),EXACT(E740,VLOOKUP(D740,'dict-pitch'!$A$1:$D$50,4,0)))</f>
        <v>1</v>
      </c>
    </row>
    <row r="741" spans="1:16" x14ac:dyDescent="0.25">
      <c r="A741">
        <v>847</v>
      </c>
      <c r="B741" s="85">
        <v>3</v>
      </c>
      <c r="C741" s="1">
        <v>23</v>
      </c>
      <c r="D741" s="1">
        <v>67</v>
      </c>
      <c r="E741" s="1" t="s">
        <v>132</v>
      </c>
      <c r="F741" s="1">
        <v>1</v>
      </c>
      <c r="G741" s="1">
        <v>366</v>
      </c>
      <c r="H741" s="80">
        <f t="shared" si="24"/>
        <v>23.875</v>
      </c>
      <c r="I741" s="80">
        <f t="shared" si="23"/>
        <v>0.25</v>
      </c>
      <c r="J741" s="1">
        <v>4</v>
      </c>
      <c r="K741" s="1" t="str" cm="1">
        <f t="array" ref="K741">INDEX('dict-rhythm'!$A$1:$B$43,MATCH(TRUE,EXACT(J741,'dict-rhythm'!$A$1:$A$43),0),2)</f>
        <v>4</v>
      </c>
      <c r="L741" s="1" t="str">
        <f>_xlfn.IFNA(VLOOKUP(K741,'dict-rhythm'!$B$1:$C$53,2,0),K741)</f>
        <v>crotchet</v>
      </c>
      <c r="M741" s="7"/>
      <c r="N741" s="7"/>
      <c r="O741" t="str">
        <f>IF(RIGHT($O$1,1)="#",VLOOKUP(D741,'dict-pitch'!$A$1:$C$50,2,0),VLOOKUP(D741,'dict-pitch'!$A$1:$C$50,3,0))</f>
        <v>G4</v>
      </c>
      <c r="P741" t="b">
        <f>OR(EXACT(E741,O741),EXACT(E741,VLOOKUP(D741,'dict-pitch'!$A$1:$D$50,3,0)),EXACT(E741,VLOOKUP(D741,'dict-pitch'!$A$1:$D$50,4,0)))</f>
        <v>1</v>
      </c>
    </row>
    <row r="742" spans="1:16" x14ac:dyDescent="0.25">
      <c r="A742">
        <v>847</v>
      </c>
      <c r="B742" s="85">
        <v>3</v>
      </c>
      <c r="C742" s="1">
        <v>24</v>
      </c>
      <c r="D742" s="1">
        <v>68</v>
      </c>
      <c r="E742" s="1" t="s">
        <v>157</v>
      </c>
      <c r="F742" s="1">
        <v>2</v>
      </c>
      <c r="G742" s="1">
        <v>370</v>
      </c>
      <c r="H742" s="80">
        <f t="shared" si="24"/>
        <v>24.125</v>
      </c>
      <c r="I742" s="80">
        <f t="shared" si="23"/>
        <v>6.25E-2</v>
      </c>
      <c r="J742" s="1">
        <v>1</v>
      </c>
      <c r="K742" s="1" t="str" cm="1">
        <f t="array" ref="K742">INDEX('dict-rhythm'!$A$1:$B$43,MATCH(TRUE,EXACT(J742,'dict-rhythm'!$A$1:$A$43),0),2)</f>
        <v>16</v>
      </c>
      <c r="L742" s="1" t="str">
        <f>_xlfn.IFNA(VLOOKUP(K742,'dict-rhythm'!$B$1:$C$53,2,0),K742)</f>
        <v>semiquaver</v>
      </c>
      <c r="M742" s="4"/>
      <c r="N742" s="4"/>
      <c r="O742" t="str">
        <f>IF(RIGHT($O$1,1)="#",VLOOKUP(D742,'dict-pitch'!$A$1:$C$50,2,0),VLOOKUP(D742,'dict-pitch'!$A$1:$C$50,3,0))</f>
        <v>G#4</v>
      </c>
      <c r="P742" t="b">
        <f>OR(EXACT(E742,O742),EXACT(E742,VLOOKUP(D742,'dict-pitch'!$A$1:$D$50,3,0)),EXACT(E742,VLOOKUP(D742,'dict-pitch'!$A$1:$D$50,4,0)))</f>
        <v>1</v>
      </c>
    </row>
    <row r="743" spans="1:16" x14ac:dyDescent="0.25">
      <c r="A743">
        <v>847</v>
      </c>
      <c r="B743" s="85">
        <v>3</v>
      </c>
      <c r="C743" s="1">
        <v>24</v>
      </c>
      <c r="D743" s="1">
        <v>70</v>
      </c>
      <c r="E743" s="1" t="s">
        <v>141</v>
      </c>
      <c r="F743" s="1">
        <v>2</v>
      </c>
      <c r="G743" s="1">
        <v>371</v>
      </c>
      <c r="H743" s="80">
        <f t="shared" si="24"/>
        <v>24.1875</v>
      </c>
      <c r="I743" s="80">
        <f t="shared" si="23"/>
        <v>6.25E-2</v>
      </c>
      <c r="J743" s="1">
        <v>1</v>
      </c>
      <c r="K743" s="1" t="str" cm="1">
        <f t="array" ref="K743">INDEX('dict-rhythm'!$A$1:$B$43,MATCH(TRUE,EXACT(J743,'dict-rhythm'!$A$1:$A$43),0),2)</f>
        <v>16</v>
      </c>
      <c r="L743" s="1" t="str">
        <f>_xlfn.IFNA(VLOOKUP(K743,'dict-rhythm'!$B$1:$C$53,2,0),K743)</f>
        <v>semiquaver</v>
      </c>
      <c r="M743" s="5"/>
      <c r="N743" s="5"/>
      <c r="O743" t="str">
        <f>IF(RIGHT($O$1,1)="#",VLOOKUP(D743,'dict-pitch'!$A$1:$C$50,2,0),VLOOKUP(D743,'dict-pitch'!$A$1:$C$50,3,0))</f>
        <v>A#4</v>
      </c>
      <c r="P743" t="b">
        <f>OR(EXACT(E743,O743),EXACT(E743,VLOOKUP(D743,'dict-pitch'!$A$1:$D$50,3,0)),EXACT(E743,VLOOKUP(D743,'dict-pitch'!$A$1:$D$50,4,0)))</f>
        <v>1</v>
      </c>
    </row>
    <row r="744" spans="1:16" x14ac:dyDescent="0.25">
      <c r="A744">
        <v>847</v>
      </c>
      <c r="B744" s="85">
        <v>3</v>
      </c>
      <c r="C744" s="1">
        <v>24</v>
      </c>
      <c r="D744" s="1">
        <v>72</v>
      </c>
      <c r="E744" s="1" t="s">
        <v>135</v>
      </c>
      <c r="F744" s="1">
        <v>2</v>
      </c>
      <c r="G744" s="1">
        <v>372</v>
      </c>
      <c r="H744" s="80">
        <f t="shared" si="24"/>
        <v>24.25</v>
      </c>
      <c r="I744" s="80">
        <f t="shared" si="23"/>
        <v>6.25E-2</v>
      </c>
      <c r="J744" s="1">
        <v>1</v>
      </c>
      <c r="K744" s="1" t="str" cm="1">
        <f t="array" ref="K744">INDEX('dict-rhythm'!$A$1:$B$43,MATCH(TRUE,EXACT(J744,'dict-rhythm'!$A$1:$A$43),0),2)</f>
        <v>16</v>
      </c>
      <c r="L744" s="1" t="str">
        <f>_xlfn.IFNA(VLOOKUP(K744,'dict-rhythm'!$B$1:$C$53,2,0),K744)</f>
        <v>semiquaver</v>
      </c>
      <c r="M744" s="5"/>
      <c r="N744" s="5"/>
      <c r="O744" t="str">
        <f>IF(RIGHT($O$1,1)="#",VLOOKUP(D744,'dict-pitch'!$A$1:$C$50,2,0),VLOOKUP(D744,'dict-pitch'!$A$1:$C$50,3,0))</f>
        <v>C5</v>
      </c>
      <c r="P744" t="b">
        <f>OR(EXACT(E744,O744),EXACT(E744,VLOOKUP(D744,'dict-pitch'!$A$1:$D$50,3,0)),EXACT(E744,VLOOKUP(D744,'dict-pitch'!$A$1:$D$50,4,0)))</f>
        <v>1</v>
      </c>
    </row>
    <row r="745" spans="1:16" x14ac:dyDescent="0.25">
      <c r="A745">
        <v>847</v>
      </c>
      <c r="B745" s="85">
        <v>3</v>
      </c>
      <c r="C745" s="1">
        <v>24</v>
      </c>
      <c r="D745" s="1">
        <v>71</v>
      </c>
      <c r="E745" s="1" t="s">
        <v>134</v>
      </c>
      <c r="F745" s="1">
        <v>-2</v>
      </c>
      <c r="G745" s="1">
        <v>373</v>
      </c>
      <c r="H745" s="80">
        <f t="shared" si="24"/>
        <v>24.3125</v>
      </c>
      <c r="I745" s="80">
        <f t="shared" si="23"/>
        <v>6.25E-2</v>
      </c>
      <c r="J745" s="1">
        <v>1</v>
      </c>
      <c r="K745" s="1" t="str" cm="1">
        <f t="array" ref="K745">INDEX('dict-rhythm'!$A$1:$B$43,MATCH(TRUE,EXACT(J745,'dict-rhythm'!$A$1:$A$43),0),2)</f>
        <v>16</v>
      </c>
      <c r="L745" s="1" t="str">
        <f>_xlfn.IFNA(VLOOKUP(K745,'dict-rhythm'!$B$1:$C$53,2,0),K745)</f>
        <v>semiquaver</v>
      </c>
      <c r="M745" s="5"/>
      <c r="N745" s="5"/>
      <c r="O745" t="str">
        <f>IF(RIGHT($O$1,1)="#",VLOOKUP(D745,'dict-pitch'!$A$1:$C$50,2,0),VLOOKUP(D745,'dict-pitch'!$A$1:$C$50,3,0))</f>
        <v>B4</v>
      </c>
      <c r="P745" t="b">
        <f>OR(EXACT(E745,O745),EXACT(E745,VLOOKUP(D745,'dict-pitch'!$A$1:$D$50,3,0)),EXACT(E745,VLOOKUP(D745,'dict-pitch'!$A$1:$D$50,4,0)))</f>
        <v>1</v>
      </c>
    </row>
    <row r="746" spans="1:16" x14ac:dyDescent="0.25">
      <c r="A746">
        <v>847</v>
      </c>
      <c r="B746" s="85">
        <v>3</v>
      </c>
      <c r="C746" s="1">
        <v>24</v>
      </c>
      <c r="D746" s="1">
        <v>72</v>
      </c>
      <c r="E746" s="1" t="s">
        <v>135</v>
      </c>
      <c r="F746" s="1">
        <v>2</v>
      </c>
      <c r="G746" s="1">
        <v>374</v>
      </c>
      <c r="H746" s="80">
        <f t="shared" si="24"/>
        <v>24.375</v>
      </c>
      <c r="I746" s="80">
        <f t="shared" si="23"/>
        <v>6.25E-2</v>
      </c>
      <c r="J746" s="1">
        <v>1</v>
      </c>
      <c r="K746" s="1" t="str" cm="1">
        <f t="array" ref="K746">INDEX('dict-rhythm'!$A$1:$B$43,MATCH(TRUE,EXACT(J746,'dict-rhythm'!$A$1:$A$43),0),2)</f>
        <v>16</v>
      </c>
      <c r="L746" s="1" t="str">
        <f>_xlfn.IFNA(VLOOKUP(K746,'dict-rhythm'!$B$1:$C$53,2,0),K746)</f>
        <v>semiquaver</v>
      </c>
      <c r="M746" s="5"/>
      <c r="N746" s="5"/>
      <c r="O746" t="str">
        <f>IF(RIGHT($O$1,1)="#",VLOOKUP(D746,'dict-pitch'!$A$1:$C$50,2,0),VLOOKUP(D746,'dict-pitch'!$A$1:$C$50,3,0))</f>
        <v>C5</v>
      </c>
      <c r="P746" t="b">
        <f>OR(EXACT(E746,O746),EXACT(E746,VLOOKUP(D746,'dict-pitch'!$A$1:$D$50,3,0)),EXACT(E746,VLOOKUP(D746,'dict-pitch'!$A$1:$D$50,4,0)))</f>
        <v>1</v>
      </c>
    </row>
    <row r="747" spans="1:16" x14ac:dyDescent="0.25">
      <c r="A747">
        <v>847</v>
      </c>
      <c r="B747" s="85">
        <v>3</v>
      </c>
      <c r="C747" s="1">
        <v>24</v>
      </c>
      <c r="D747" s="1">
        <v>68</v>
      </c>
      <c r="E747" s="1" t="s">
        <v>157</v>
      </c>
      <c r="F747" s="1">
        <v>-3</v>
      </c>
      <c r="G747" s="1">
        <v>375</v>
      </c>
      <c r="H747" s="80">
        <f t="shared" si="24"/>
        <v>24.4375</v>
      </c>
      <c r="I747" s="80">
        <f t="shared" si="23"/>
        <v>6.25E-2</v>
      </c>
      <c r="J747" s="1">
        <v>1</v>
      </c>
      <c r="K747" s="1" t="str" cm="1">
        <f t="array" ref="K747">INDEX('dict-rhythm'!$A$1:$B$43,MATCH(TRUE,EXACT(J747,'dict-rhythm'!$A$1:$A$43),0),2)</f>
        <v>16</v>
      </c>
      <c r="L747" s="1" t="str">
        <f>_xlfn.IFNA(VLOOKUP(K747,'dict-rhythm'!$B$1:$C$53,2,0),K747)</f>
        <v>semiquaver</v>
      </c>
      <c r="M747" s="5"/>
      <c r="N747" s="5"/>
      <c r="O747" t="str">
        <f>IF(RIGHT($O$1,1)="#",VLOOKUP(D747,'dict-pitch'!$A$1:$C$50,2,0),VLOOKUP(D747,'dict-pitch'!$A$1:$C$50,3,0))</f>
        <v>G#4</v>
      </c>
      <c r="P747" t="b">
        <f>OR(EXACT(E747,O747),EXACT(E747,VLOOKUP(D747,'dict-pitch'!$A$1:$D$50,3,0)),EXACT(E747,VLOOKUP(D747,'dict-pitch'!$A$1:$D$50,4,0)))</f>
        <v>1</v>
      </c>
    </row>
    <row r="748" spans="1:16" x14ac:dyDescent="0.25">
      <c r="A748">
        <v>847</v>
      </c>
      <c r="B748" s="85">
        <v>3</v>
      </c>
      <c r="C748" s="1">
        <v>24</v>
      </c>
      <c r="D748" s="1">
        <v>65</v>
      </c>
      <c r="E748" s="1" t="s">
        <v>130</v>
      </c>
      <c r="F748" s="1">
        <v>-3</v>
      </c>
      <c r="G748" s="1">
        <v>376</v>
      </c>
      <c r="H748" s="80">
        <f t="shared" si="24"/>
        <v>24.5</v>
      </c>
      <c r="I748" s="80">
        <f t="shared" si="23"/>
        <v>0.625</v>
      </c>
      <c r="J748" s="1">
        <v>10</v>
      </c>
      <c r="K748" s="1" t="str" cm="1">
        <f t="array" ref="K748">INDEX('dict-rhythm'!$A$1:$B$43,MATCH(TRUE,EXACT(J748,'dict-rhythm'!$A$1:$A$43),0),2)</f>
        <v>2+8</v>
      </c>
      <c r="L748" s="1" t="str">
        <f>_xlfn.IFNA(VLOOKUP(K748,'dict-rhythm'!$B$1:$C$53,2,0),K748)</f>
        <v>minim + quaver</v>
      </c>
      <c r="M748" s="7"/>
      <c r="N748" s="7"/>
      <c r="O748" t="str">
        <f>IF(RIGHT($O$1,1)="#",VLOOKUP(D748,'dict-pitch'!$A$1:$C$50,2,0),VLOOKUP(D748,'dict-pitch'!$A$1:$C$50,3,0))</f>
        <v>F4</v>
      </c>
      <c r="P748" t="b">
        <f>OR(EXACT(E748,O748),EXACT(E748,VLOOKUP(D748,'dict-pitch'!$A$1:$D$50,3,0)),EXACT(E748,VLOOKUP(D748,'dict-pitch'!$A$1:$D$50,4,0)))</f>
        <v>1</v>
      </c>
    </row>
    <row r="749" spans="1:16" x14ac:dyDescent="0.25">
      <c r="A749">
        <v>847</v>
      </c>
      <c r="B749" s="85">
        <v>3</v>
      </c>
      <c r="C749" s="1">
        <v>25</v>
      </c>
      <c r="D749" s="1">
        <v>74</v>
      </c>
      <c r="E749" s="1" t="s">
        <v>136</v>
      </c>
      <c r="F749" s="1">
        <v>6</v>
      </c>
      <c r="G749" s="1">
        <v>386</v>
      </c>
      <c r="H749" s="80">
        <f t="shared" si="24"/>
        <v>25.125</v>
      </c>
      <c r="I749" s="80">
        <f t="shared" si="23"/>
        <v>6.25E-2</v>
      </c>
      <c r="J749" s="1">
        <v>1</v>
      </c>
      <c r="K749" s="1" t="str" cm="1">
        <f t="array" ref="K749">INDEX('dict-rhythm'!$A$1:$B$43,MATCH(TRUE,EXACT(J749,'dict-rhythm'!$A$1:$A$43),0),2)</f>
        <v>16</v>
      </c>
      <c r="L749" s="1" t="str">
        <f>_xlfn.IFNA(VLOOKUP(K749,'dict-rhythm'!$B$1:$C$53,2,0),K749)</f>
        <v>semiquaver</v>
      </c>
      <c r="M749" s="4"/>
      <c r="N749" s="4"/>
      <c r="O749" t="str">
        <f>IF(RIGHT($O$1,1)="#",VLOOKUP(D749,'dict-pitch'!$A$1:$C$50,2,0),VLOOKUP(D749,'dict-pitch'!$A$1:$C$50,3,0))</f>
        <v>D5</v>
      </c>
      <c r="P749" t="b">
        <f>OR(EXACT(E749,O749),EXACT(E749,VLOOKUP(D749,'dict-pitch'!$A$1:$D$50,3,0)),EXACT(E749,VLOOKUP(D749,'dict-pitch'!$A$1:$D$50,4,0)))</f>
        <v>1</v>
      </c>
    </row>
    <row r="750" spans="1:16" x14ac:dyDescent="0.25">
      <c r="A750">
        <v>847</v>
      </c>
      <c r="B750" s="85">
        <v>3</v>
      </c>
      <c r="C750" s="1">
        <v>25</v>
      </c>
      <c r="D750" s="1">
        <v>72</v>
      </c>
      <c r="E750" s="1" t="s">
        <v>135</v>
      </c>
      <c r="F750" s="1">
        <v>-2</v>
      </c>
      <c r="G750" s="1">
        <v>387</v>
      </c>
      <c r="H750" s="80">
        <f t="shared" si="24"/>
        <v>25.1875</v>
      </c>
      <c r="I750" s="80">
        <f t="shared" si="23"/>
        <v>6.25E-2</v>
      </c>
      <c r="J750" s="1">
        <v>1</v>
      </c>
      <c r="K750" s="1" t="str" cm="1">
        <f t="array" ref="K750">INDEX('dict-rhythm'!$A$1:$B$43,MATCH(TRUE,EXACT(J750,'dict-rhythm'!$A$1:$A$43),0),2)</f>
        <v>16</v>
      </c>
      <c r="L750" s="1" t="str">
        <f>_xlfn.IFNA(VLOOKUP(K750,'dict-rhythm'!$B$1:$C$53,2,0),K750)</f>
        <v>semiquaver</v>
      </c>
      <c r="M750" s="5"/>
      <c r="N750" s="5"/>
      <c r="O750" t="str">
        <f>IF(RIGHT($O$1,1)="#",VLOOKUP(D750,'dict-pitch'!$A$1:$C$50,2,0),VLOOKUP(D750,'dict-pitch'!$A$1:$C$50,3,0))</f>
        <v>C5</v>
      </c>
      <c r="P750" t="b">
        <f>OR(EXACT(E750,O750),EXACT(E750,VLOOKUP(D750,'dict-pitch'!$A$1:$D$50,3,0)),EXACT(E750,VLOOKUP(D750,'dict-pitch'!$A$1:$D$50,4,0)))</f>
        <v>1</v>
      </c>
    </row>
    <row r="751" spans="1:16" x14ac:dyDescent="0.25">
      <c r="A751">
        <v>847</v>
      </c>
      <c r="B751" s="85">
        <v>3</v>
      </c>
      <c r="C751" s="1">
        <v>25</v>
      </c>
      <c r="D751" s="1">
        <v>74</v>
      </c>
      <c r="E751" s="1" t="s">
        <v>136</v>
      </c>
      <c r="F751" s="1">
        <v>2</v>
      </c>
      <c r="G751" s="1">
        <v>388</v>
      </c>
      <c r="H751" s="80">
        <f t="shared" si="24"/>
        <v>25.25</v>
      </c>
      <c r="I751" s="80">
        <f t="shared" si="23"/>
        <v>0.125</v>
      </c>
      <c r="J751" s="1">
        <v>2</v>
      </c>
      <c r="K751" s="1" t="str" cm="1">
        <f t="array" ref="K751">INDEX('dict-rhythm'!$A$1:$B$43,MATCH(TRUE,EXACT(J751,'dict-rhythm'!$A$1:$A$43),0),2)</f>
        <v>8</v>
      </c>
      <c r="L751" s="1" t="str">
        <f>_xlfn.IFNA(VLOOKUP(K751,'dict-rhythm'!$B$1:$C$53,2,0),K751)</f>
        <v>quaver note</v>
      </c>
      <c r="M751" s="5"/>
      <c r="N751" s="5"/>
      <c r="O751" t="str">
        <f>IF(RIGHT($O$1,1)="#",VLOOKUP(D751,'dict-pitch'!$A$1:$C$50,2,0),VLOOKUP(D751,'dict-pitch'!$A$1:$C$50,3,0))</f>
        <v>D5</v>
      </c>
      <c r="P751" t="b">
        <f>OR(EXACT(E751,O751),EXACT(E751,VLOOKUP(D751,'dict-pitch'!$A$1:$D$50,3,0)),EXACT(E751,VLOOKUP(D751,'dict-pitch'!$A$1:$D$50,4,0)))</f>
        <v>1</v>
      </c>
    </row>
    <row r="752" spans="1:16" x14ac:dyDescent="0.25">
      <c r="A752">
        <v>847</v>
      </c>
      <c r="B752" s="85">
        <v>3</v>
      </c>
      <c r="C752" s="1">
        <v>25</v>
      </c>
      <c r="D752" s="1">
        <v>65</v>
      </c>
      <c r="E752" s="1" t="s">
        <v>130</v>
      </c>
      <c r="F752" s="1">
        <v>-6</v>
      </c>
      <c r="G752" s="1">
        <v>390</v>
      </c>
      <c r="H752" s="80">
        <f t="shared" si="24"/>
        <v>25.375</v>
      </c>
      <c r="I752" s="80">
        <f t="shared" si="23"/>
        <v>0.125</v>
      </c>
      <c r="J752" s="1">
        <v>2</v>
      </c>
      <c r="K752" s="1" t="str" cm="1">
        <f t="array" ref="K752">INDEX('dict-rhythm'!$A$1:$B$43,MATCH(TRUE,EXACT(J752,'dict-rhythm'!$A$1:$A$43),0),2)</f>
        <v>8</v>
      </c>
      <c r="L752" s="1" t="str">
        <f>_xlfn.IFNA(VLOOKUP(K752,'dict-rhythm'!$B$1:$C$53,2,0),K752)</f>
        <v>quaver note</v>
      </c>
      <c r="M752" s="5"/>
      <c r="N752" s="5"/>
      <c r="O752" t="str">
        <f>IF(RIGHT($O$1,1)="#",VLOOKUP(D752,'dict-pitch'!$A$1:$C$50,2,0),VLOOKUP(D752,'dict-pitch'!$A$1:$C$50,3,0))</f>
        <v>F4</v>
      </c>
      <c r="P752" t="b">
        <f>OR(EXACT(E752,O752),EXACT(E752,VLOOKUP(D752,'dict-pitch'!$A$1:$D$50,3,0)),EXACT(E752,VLOOKUP(D752,'dict-pitch'!$A$1:$D$50,4,0)))</f>
        <v>1</v>
      </c>
    </row>
    <row r="753" spans="1:16" x14ac:dyDescent="0.25">
      <c r="A753">
        <v>847</v>
      </c>
      <c r="B753" s="85">
        <v>3</v>
      </c>
      <c r="C753" s="1">
        <v>25</v>
      </c>
      <c r="D753" s="1">
        <v>63</v>
      </c>
      <c r="E753" s="1" t="s">
        <v>158</v>
      </c>
      <c r="F753" s="1">
        <v>-2</v>
      </c>
      <c r="G753" s="1">
        <v>392</v>
      </c>
      <c r="H753" s="80">
        <f t="shared" si="24"/>
        <v>25.5</v>
      </c>
      <c r="I753" s="80">
        <f t="shared" si="23"/>
        <v>0.125</v>
      </c>
      <c r="J753" s="1">
        <v>2</v>
      </c>
      <c r="K753" s="1" t="str" cm="1">
        <f t="array" ref="K753">INDEX('dict-rhythm'!$A$1:$B$43,MATCH(TRUE,EXACT(J753,'dict-rhythm'!$A$1:$A$43),0),2)</f>
        <v>8</v>
      </c>
      <c r="L753" s="1" t="str">
        <f>_xlfn.IFNA(VLOOKUP(K753,'dict-rhythm'!$B$1:$C$53,2,0),K753)</f>
        <v>quaver note</v>
      </c>
      <c r="M753" s="5"/>
      <c r="N753" s="5"/>
      <c r="O753" t="str">
        <f>IF(RIGHT($O$1,1)="#",VLOOKUP(D753,'dict-pitch'!$A$1:$C$50,2,0),VLOOKUP(D753,'dict-pitch'!$A$1:$C$50,3,0))</f>
        <v>D#4</v>
      </c>
      <c r="P753" t="b">
        <f>OR(EXACT(E753,O753),EXACT(E753,VLOOKUP(D753,'dict-pitch'!$A$1:$D$50,3,0)),EXACT(E753,VLOOKUP(D753,'dict-pitch'!$A$1:$D$50,4,0)))</f>
        <v>1</v>
      </c>
    </row>
    <row r="754" spans="1:16" x14ac:dyDescent="0.25">
      <c r="A754">
        <v>847</v>
      </c>
      <c r="B754" s="85">
        <v>3</v>
      </c>
      <c r="C754" s="1">
        <v>25</v>
      </c>
      <c r="D754" s="1">
        <v>75</v>
      </c>
      <c r="E754" s="1" t="s">
        <v>159</v>
      </c>
      <c r="F754" s="1">
        <v>8</v>
      </c>
      <c r="G754" s="1">
        <v>394</v>
      </c>
      <c r="H754" s="80">
        <f t="shared" si="24"/>
        <v>25.625</v>
      </c>
      <c r="I754" s="80">
        <f t="shared" si="23"/>
        <v>6.25E-2</v>
      </c>
      <c r="J754" s="1">
        <v>1</v>
      </c>
      <c r="K754" s="1" t="str" cm="1">
        <f t="array" ref="K754">INDEX('dict-rhythm'!$A$1:$B$43,MATCH(TRUE,EXACT(J754,'dict-rhythm'!$A$1:$A$43),0),2)</f>
        <v>16</v>
      </c>
      <c r="L754" s="1" t="str">
        <f>_xlfn.IFNA(VLOOKUP(K754,'dict-rhythm'!$B$1:$C$53,2,0),K754)</f>
        <v>semiquaver</v>
      </c>
      <c r="M754" s="5"/>
      <c r="N754" s="5"/>
      <c r="O754" t="str">
        <f>IF(RIGHT($O$1,1)="#",VLOOKUP(D754,'dict-pitch'!$A$1:$C$50,2,0),VLOOKUP(D754,'dict-pitch'!$A$1:$C$50,3,0))</f>
        <v>D#5</v>
      </c>
      <c r="P754" t="b">
        <f>OR(EXACT(E754,O754),EXACT(E754,VLOOKUP(D754,'dict-pitch'!$A$1:$D$50,3,0)),EXACT(E754,VLOOKUP(D754,'dict-pitch'!$A$1:$D$50,4,0)))</f>
        <v>1</v>
      </c>
    </row>
    <row r="755" spans="1:16" x14ac:dyDescent="0.25">
      <c r="A755">
        <v>847</v>
      </c>
      <c r="B755" s="85">
        <v>3</v>
      </c>
      <c r="C755" s="1">
        <v>25</v>
      </c>
      <c r="D755" s="1">
        <v>74</v>
      </c>
      <c r="E755" s="1" t="s">
        <v>136</v>
      </c>
      <c r="F755" s="1">
        <v>-2</v>
      </c>
      <c r="G755" s="1">
        <v>395</v>
      </c>
      <c r="H755" s="80">
        <f t="shared" si="24"/>
        <v>25.6875</v>
      </c>
      <c r="I755" s="80">
        <f t="shared" si="23"/>
        <v>6.25E-2</v>
      </c>
      <c r="J755" s="1">
        <v>1</v>
      </c>
      <c r="K755" s="1" t="str" cm="1">
        <f t="array" ref="K755">INDEX('dict-rhythm'!$A$1:$B$43,MATCH(TRUE,EXACT(J755,'dict-rhythm'!$A$1:$A$43),0),2)</f>
        <v>16</v>
      </c>
      <c r="L755" s="1" t="str">
        <f>_xlfn.IFNA(VLOOKUP(K755,'dict-rhythm'!$B$1:$C$53,2,0),K755)</f>
        <v>semiquaver</v>
      </c>
      <c r="M755" s="5"/>
      <c r="N755" s="5"/>
      <c r="O755" t="str">
        <f>IF(RIGHT($O$1,1)="#",VLOOKUP(D755,'dict-pitch'!$A$1:$C$50,2,0),VLOOKUP(D755,'dict-pitch'!$A$1:$C$50,3,0))</f>
        <v>D5</v>
      </c>
      <c r="P755" t="b">
        <f>OR(EXACT(E755,O755),EXACT(E755,VLOOKUP(D755,'dict-pitch'!$A$1:$D$50,3,0)),EXACT(E755,VLOOKUP(D755,'dict-pitch'!$A$1:$D$50,4,0)))</f>
        <v>1</v>
      </c>
    </row>
    <row r="756" spans="1:16" x14ac:dyDescent="0.25">
      <c r="A756">
        <v>847</v>
      </c>
      <c r="B756" s="85">
        <v>3</v>
      </c>
      <c r="C756" s="1">
        <v>25</v>
      </c>
      <c r="D756" s="1">
        <v>75</v>
      </c>
      <c r="E756" s="1" t="s">
        <v>159</v>
      </c>
      <c r="F756" s="1">
        <v>2</v>
      </c>
      <c r="G756" s="1">
        <v>396</v>
      </c>
      <c r="H756" s="80">
        <f t="shared" si="24"/>
        <v>25.75</v>
      </c>
      <c r="I756" s="80">
        <f t="shared" si="23"/>
        <v>0.125</v>
      </c>
      <c r="J756" s="1">
        <v>2</v>
      </c>
      <c r="K756" s="1" t="str" cm="1">
        <f t="array" ref="K756">INDEX('dict-rhythm'!$A$1:$B$43,MATCH(TRUE,EXACT(J756,'dict-rhythm'!$A$1:$A$43),0),2)</f>
        <v>8</v>
      </c>
      <c r="L756" s="1" t="str">
        <f>_xlfn.IFNA(VLOOKUP(K756,'dict-rhythm'!$B$1:$C$53,2,0),K756)</f>
        <v>quaver note</v>
      </c>
      <c r="M756" s="5"/>
      <c r="N756" s="5"/>
      <c r="O756" t="str">
        <f>IF(RIGHT($O$1,1)="#",VLOOKUP(D756,'dict-pitch'!$A$1:$C$50,2,0),VLOOKUP(D756,'dict-pitch'!$A$1:$C$50,3,0))</f>
        <v>D#5</v>
      </c>
      <c r="P756" t="b">
        <f>OR(EXACT(E756,O756),EXACT(E756,VLOOKUP(D756,'dict-pitch'!$A$1:$D$50,3,0)),EXACT(E756,VLOOKUP(D756,'dict-pitch'!$A$1:$D$50,4,0)))</f>
        <v>1</v>
      </c>
    </row>
    <row r="757" spans="1:16" x14ac:dyDescent="0.25">
      <c r="A757">
        <v>847</v>
      </c>
      <c r="B757" s="85">
        <v>3</v>
      </c>
      <c r="C757" s="1">
        <v>25</v>
      </c>
      <c r="D757" s="1">
        <v>67</v>
      </c>
      <c r="E757" s="1" t="s">
        <v>132</v>
      </c>
      <c r="F757" s="1">
        <v>-6</v>
      </c>
      <c r="G757" s="1">
        <v>398</v>
      </c>
      <c r="H757" s="80">
        <f t="shared" si="24"/>
        <v>25.875</v>
      </c>
      <c r="I757" s="80">
        <f t="shared" si="23"/>
        <v>0.125</v>
      </c>
      <c r="J757" s="1">
        <v>2</v>
      </c>
      <c r="K757" s="1" t="str" cm="1">
        <f t="array" ref="K757">INDEX('dict-rhythm'!$A$1:$B$43,MATCH(TRUE,EXACT(J757,'dict-rhythm'!$A$1:$A$43),0),2)</f>
        <v>8</v>
      </c>
      <c r="L757" s="1" t="str">
        <f>_xlfn.IFNA(VLOOKUP(K757,'dict-rhythm'!$B$1:$C$53,2,0),K757)</f>
        <v>quaver note</v>
      </c>
      <c r="M757" s="7"/>
      <c r="N757" s="7"/>
      <c r="O757" t="str">
        <f>IF(RIGHT($O$1,1)="#",VLOOKUP(D757,'dict-pitch'!$A$1:$C$50,2,0),VLOOKUP(D757,'dict-pitch'!$A$1:$C$50,3,0))</f>
        <v>G4</v>
      </c>
      <c r="P757" t="b">
        <f>OR(EXACT(E757,O757),EXACT(E757,VLOOKUP(D757,'dict-pitch'!$A$1:$D$50,3,0)),EXACT(E757,VLOOKUP(D757,'dict-pitch'!$A$1:$D$50,4,0)))</f>
        <v>1</v>
      </c>
    </row>
    <row r="758" spans="1:16" x14ac:dyDescent="0.25">
      <c r="A758">
        <v>847</v>
      </c>
      <c r="B758" s="85">
        <v>3</v>
      </c>
      <c r="C758" s="1">
        <v>26</v>
      </c>
      <c r="D758" s="1">
        <v>65</v>
      </c>
      <c r="E758" s="1" t="s">
        <v>130</v>
      </c>
      <c r="F758" s="1">
        <v>-2</v>
      </c>
      <c r="G758" s="1">
        <v>400</v>
      </c>
      <c r="H758" s="80">
        <f t="shared" si="24"/>
        <v>26</v>
      </c>
      <c r="I758" s="80">
        <f t="shared" si="23"/>
        <v>0.125</v>
      </c>
      <c r="J758" s="1">
        <v>2</v>
      </c>
      <c r="K758" s="1" t="str" cm="1">
        <f t="array" ref="K758">INDEX('dict-rhythm'!$A$1:$B$43,MATCH(TRUE,EXACT(J758,'dict-rhythm'!$A$1:$A$43),0),2)</f>
        <v>8</v>
      </c>
      <c r="L758" s="1" t="str">
        <f>_xlfn.IFNA(VLOOKUP(K758,'dict-rhythm'!$B$1:$C$53,2,0),K758)</f>
        <v>quaver note</v>
      </c>
      <c r="M758" s="4"/>
      <c r="N758" s="4"/>
      <c r="O758" t="str">
        <f>IF(RIGHT($O$1,1)="#",VLOOKUP(D758,'dict-pitch'!$A$1:$C$50,2,0),VLOOKUP(D758,'dict-pitch'!$A$1:$C$50,3,0))</f>
        <v>F4</v>
      </c>
      <c r="P758" t="b">
        <f>OR(EXACT(E758,O758),EXACT(E758,VLOOKUP(D758,'dict-pitch'!$A$1:$D$50,3,0)),EXACT(E758,VLOOKUP(D758,'dict-pitch'!$A$1:$D$50,4,0)))</f>
        <v>1</v>
      </c>
    </row>
    <row r="759" spans="1:16" x14ac:dyDescent="0.25">
      <c r="A759">
        <v>847</v>
      </c>
      <c r="B759" s="85">
        <v>3</v>
      </c>
      <c r="C759" s="1">
        <v>26</v>
      </c>
      <c r="D759" s="1">
        <v>77</v>
      </c>
      <c r="E759" s="1" t="s">
        <v>142</v>
      </c>
      <c r="F759" s="1">
        <v>8</v>
      </c>
      <c r="G759" s="1">
        <v>402</v>
      </c>
      <c r="H759" s="80">
        <f t="shared" si="24"/>
        <v>26.125</v>
      </c>
      <c r="I759" s="80">
        <f t="shared" si="23"/>
        <v>6.25E-2</v>
      </c>
      <c r="J759" s="1">
        <v>1</v>
      </c>
      <c r="K759" s="1" t="str" cm="1">
        <f t="array" ref="K759">INDEX('dict-rhythm'!$A$1:$B$43,MATCH(TRUE,EXACT(J759,'dict-rhythm'!$A$1:$A$43),0),2)</f>
        <v>16</v>
      </c>
      <c r="L759" s="1" t="str">
        <f>_xlfn.IFNA(VLOOKUP(K759,'dict-rhythm'!$B$1:$C$53,2,0),K759)</f>
        <v>semiquaver</v>
      </c>
      <c r="M759" s="5"/>
      <c r="N759" s="5"/>
      <c r="O759" t="str">
        <f>IF(RIGHT($O$1,1)="#",VLOOKUP(D759,'dict-pitch'!$A$1:$C$50,2,0),VLOOKUP(D759,'dict-pitch'!$A$1:$C$50,3,0))</f>
        <v>F5</v>
      </c>
      <c r="P759" t="b">
        <f>OR(EXACT(E759,O759),EXACT(E759,VLOOKUP(D759,'dict-pitch'!$A$1:$D$50,3,0)),EXACT(E759,VLOOKUP(D759,'dict-pitch'!$A$1:$D$50,4,0)))</f>
        <v>1</v>
      </c>
    </row>
    <row r="760" spans="1:16" x14ac:dyDescent="0.25">
      <c r="A760">
        <v>847</v>
      </c>
      <c r="B760" s="85">
        <v>3</v>
      </c>
      <c r="C760" s="1">
        <v>26</v>
      </c>
      <c r="D760" s="1">
        <v>75</v>
      </c>
      <c r="E760" s="1" t="s">
        <v>159</v>
      </c>
      <c r="F760" s="1">
        <v>-2</v>
      </c>
      <c r="G760" s="1">
        <v>403</v>
      </c>
      <c r="H760" s="80">
        <f t="shared" si="24"/>
        <v>26.1875</v>
      </c>
      <c r="I760" s="80">
        <f t="shared" si="23"/>
        <v>6.25E-2</v>
      </c>
      <c r="J760" s="1">
        <v>1</v>
      </c>
      <c r="K760" s="1" t="str" cm="1">
        <f t="array" ref="K760">INDEX('dict-rhythm'!$A$1:$B$43,MATCH(TRUE,EXACT(J760,'dict-rhythm'!$A$1:$A$43),0),2)</f>
        <v>16</v>
      </c>
      <c r="L760" s="1" t="str">
        <f>_xlfn.IFNA(VLOOKUP(K760,'dict-rhythm'!$B$1:$C$53,2,0),K760)</f>
        <v>semiquaver</v>
      </c>
      <c r="M760" s="5"/>
      <c r="N760" s="5"/>
      <c r="O760" t="str">
        <f>IF(RIGHT($O$1,1)="#",VLOOKUP(D760,'dict-pitch'!$A$1:$C$50,2,0),VLOOKUP(D760,'dict-pitch'!$A$1:$C$50,3,0))</f>
        <v>D#5</v>
      </c>
      <c r="P760" t="b">
        <f>OR(EXACT(E760,O760),EXACT(E760,VLOOKUP(D760,'dict-pitch'!$A$1:$D$50,3,0)),EXACT(E760,VLOOKUP(D760,'dict-pitch'!$A$1:$D$50,4,0)))</f>
        <v>1</v>
      </c>
    </row>
    <row r="761" spans="1:16" x14ac:dyDescent="0.25">
      <c r="A761">
        <v>847</v>
      </c>
      <c r="B761" s="85">
        <v>3</v>
      </c>
      <c r="C761" s="1">
        <v>26</v>
      </c>
      <c r="D761" s="1">
        <v>77</v>
      </c>
      <c r="E761" s="1" t="s">
        <v>142</v>
      </c>
      <c r="F761" s="1">
        <v>2</v>
      </c>
      <c r="G761" s="1">
        <v>404</v>
      </c>
      <c r="H761" s="80">
        <f t="shared" si="24"/>
        <v>26.25</v>
      </c>
      <c r="I761" s="80">
        <f t="shared" si="23"/>
        <v>0.125</v>
      </c>
      <c r="J761" s="1">
        <v>2</v>
      </c>
      <c r="K761" s="1" t="str" cm="1">
        <f t="array" ref="K761">INDEX('dict-rhythm'!$A$1:$B$43,MATCH(TRUE,EXACT(J761,'dict-rhythm'!$A$1:$A$43),0),2)</f>
        <v>8</v>
      </c>
      <c r="L761" s="1" t="str">
        <f>_xlfn.IFNA(VLOOKUP(K761,'dict-rhythm'!$B$1:$C$53,2,0),K761)</f>
        <v>quaver note</v>
      </c>
      <c r="M761" s="5"/>
      <c r="N761" s="5"/>
      <c r="O761" t="str">
        <f>IF(RIGHT($O$1,1)="#",VLOOKUP(D761,'dict-pitch'!$A$1:$C$50,2,0),VLOOKUP(D761,'dict-pitch'!$A$1:$C$50,3,0))</f>
        <v>F5</v>
      </c>
      <c r="P761" t="b">
        <f>OR(EXACT(E761,O761),EXACT(E761,VLOOKUP(D761,'dict-pitch'!$A$1:$D$50,3,0)),EXACT(E761,VLOOKUP(D761,'dict-pitch'!$A$1:$D$50,4,0)))</f>
        <v>1</v>
      </c>
    </row>
    <row r="762" spans="1:16" x14ac:dyDescent="0.25">
      <c r="A762">
        <v>847</v>
      </c>
      <c r="B762" s="85">
        <v>3</v>
      </c>
      <c r="C762" s="1">
        <v>26</v>
      </c>
      <c r="D762" s="1">
        <v>68</v>
      </c>
      <c r="E762" s="1" t="s">
        <v>157</v>
      </c>
      <c r="F762" s="1">
        <v>-6</v>
      </c>
      <c r="G762" s="1">
        <v>406</v>
      </c>
      <c r="H762" s="80">
        <f t="shared" si="24"/>
        <v>26.375</v>
      </c>
      <c r="I762" s="80">
        <f t="shared" si="23"/>
        <v>0.125</v>
      </c>
      <c r="J762" s="1">
        <v>2</v>
      </c>
      <c r="K762" s="1" t="str" cm="1">
        <f t="array" ref="K762">INDEX('dict-rhythm'!$A$1:$B$43,MATCH(TRUE,EXACT(J762,'dict-rhythm'!$A$1:$A$43),0),2)</f>
        <v>8</v>
      </c>
      <c r="L762" s="1" t="str">
        <f>_xlfn.IFNA(VLOOKUP(K762,'dict-rhythm'!$B$1:$C$53,2,0),K762)</f>
        <v>quaver note</v>
      </c>
      <c r="M762" s="5"/>
      <c r="N762" s="5"/>
      <c r="O762" t="str">
        <f>IF(RIGHT($O$1,1)="#",VLOOKUP(D762,'dict-pitch'!$A$1:$C$50,2,0),VLOOKUP(D762,'dict-pitch'!$A$1:$C$50,3,0))</f>
        <v>G#4</v>
      </c>
      <c r="P762" t="b">
        <f>OR(EXACT(E762,O762),EXACT(E762,VLOOKUP(D762,'dict-pitch'!$A$1:$D$50,3,0)),EXACT(E762,VLOOKUP(D762,'dict-pitch'!$A$1:$D$50,4,0)))</f>
        <v>1</v>
      </c>
    </row>
    <row r="763" spans="1:16" x14ac:dyDescent="0.25">
      <c r="A763">
        <v>847</v>
      </c>
      <c r="B763" s="85">
        <v>3</v>
      </c>
      <c r="C763" s="1">
        <v>26</v>
      </c>
      <c r="D763" s="1">
        <v>67</v>
      </c>
      <c r="E763" s="1" t="s">
        <v>132</v>
      </c>
      <c r="F763" s="1">
        <v>-2</v>
      </c>
      <c r="G763" s="1">
        <v>408</v>
      </c>
      <c r="H763" s="80">
        <f t="shared" si="24"/>
        <v>26.5</v>
      </c>
      <c r="I763" s="80">
        <f t="shared" si="23"/>
        <v>6.25E-2</v>
      </c>
      <c r="J763" s="1">
        <v>1</v>
      </c>
      <c r="K763" s="1" t="str" cm="1">
        <f t="array" ref="K763">INDEX('dict-rhythm'!$A$1:$B$43,MATCH(TRUE,EXACT(J763,'dict-rhythm'!$A$1:$A$43),0),2)</f>
        <v>16</v>
      </c>
      <c r="L763" s="1" t="str">
        <f>_xlfn.IFNA(VLOOKUP(K763,'dict-rhythm'!$B$1:$C$53,2,0),K763)</f>
        <v>semiquaver</v>
      </c>
      <c r="M763" s="5"/>
      <c r="N763" s="5"/>
      <c r="O763" t="str">
        <f>IF(RIGHT($O$1,1)="#",VLOOKUP(D763,'dict-pitch'!$A$1:$C$50,2,0),VLOOKUP(D763,'dict-pitch'!$A$1:$C$50,3,0))</f>
        <v>G4</v>
      </c>
      <c r="P763" t="b">
        <f>OR(EXACT(E763,O763),EXACT(E763,VLOOKUP(D763,'dict-pitch'!$A$1:$D$50,3,0)),EXACT(E763,VLOOKUP(D763,'dict-pitch'!$A$1:$D$50,4,0)))</f>
        <v>1</v>
      </c>
    </row>
    <row r="764" spans="1:16" x14ac:dyDescent="0.25">
      <c r="A764">
        <v>847</v>
      </c>
      <c r="B764" s="85">
        <v>3</v>
      </c>
      <c r="C764" s="1">
        <v>26</v>
      </c>
      <c r="D764" s="1">
        <v>77</v>
      </c>
      <c r="E764" s="1" t="s">
        <v>142</v>
      </c>
      <c r="F764" s="1">
        <v>7</v>
      </c>
      <c r="G764" s="1">
        <v>409</v>
      </c>
      <c r="H764" s="80">
        <f t="shared" si="24"/>
        <v>26.5625</v>
      </c>
      <c r="I764" s="80">
        <f t="shared" si="23"/>
        <v>6.25E-2</v>
      </c>
      <c r="J764" s="1">
        <v>1</v>
      </c>
      <c r="K764" s="1" t="str" cm="1">
        <f t="array" ref="K764">INDEX('dict-rhythm'!$A$1:$B$43,MATCH(TRUE,EXACT(J764,'dict-rhythm'!$A$1:$A$43),0),2)</f>
        <v>16</v>
      </c>
      <c r="L764" s="1" t="str">
        <f>_xlfn.IFNA(VLOOKUP(K764,'dict-rhythm'!$B$1:$C$53,2,0),K764)</f>
        <v>semiquaver</v>
      </c>
      <c r="M764" s="9" t="s">
        <v>10</v>
      </c>
      <c r="N764" s="9"/>
      <c r="O764" t="str">
        <f>IF(RIGHT($O$1,1)="#",VLOOKUP(D764,'dict-pitch'!$A$1:$C$50,2,0),VLOOKUP(D764,'dict-pitch'!$A$1:$C$50,3,0))</f>
        <v>F5</v>
      </c>
      <c r="P764" t="b">
        <f>OR(EXACT(E764,O764),EXACT(E764,VLOOKUP(D764,'dict-pitch'!$A$1:$D$50,3,0)),EXACT(E764,VLOOKUP(D764,'dict-pitch'!$A$1:$D$50,4,0)))</f>
        <v>1</v>
      </c>
    </row>
    <row r="765" spans="1:16" x14ac:dyDescent="0.25">
      <c r="A765">
        <v>847</v>
      </c>
      <c r="B765" s="85">
        <v>3</v>
      </c>
      <c r="C765" s="1">
        <v>26</v>
      </c>
      <c r="D765" s="1">
        <v>75</v>
      </c>
      <c r="E765" s="1" t="s">
        <v>159</v>
      </c>
      <c r="F765" s="1">
        <v>-2</v>
      </c>
      <c r="G765" s="1">
        <v>410</v>
      </c>
      <c r="H765" s="80">
        <f t="shared" si="24"/>
        <v>26.625</v>
      </c>
      <c r="I765" s="80">
        <f t="shared" si="23"/>
        <v>6.25E-2</v>
      </c>
      <c r="J765" s="1">
        <v>1</v>
      </c>
      <c r="K765" s="1" t="str" cm="1">
        <f t="array" ref="K765">INDEX('dict-rhythm'!$A$1:$B$43,MATCH(TRUE,EXACT(J765,'dict-rhythm'!$A$1:$A$43),0),2)</f>
        <v>16</v>
      </c>
      <c r="L765" s="1" t="str">
        <f>_xlfn.IFNA(VLOOKUP(K765,'dict-rhythm'!$B$1:$C$53,2,0),K765)</f>
        <v>semiquaver</v>
      </c>
      <c r="M765" s="9" t="s">
        <v>10</v>
      </c>
      <c r="N765" s="9"/>
      <c r="O765" t="str">
        <f>IF(RIGHT($O$1,1)="#",VLOOKUP(D765,'dict-pitch'!$A$1:$C$50,2,0),VLOOKUP(D765,'dict-pitch'!$A$1:$C$50,3,0))</f>
        <v>D#5</v>
      </c>
      <c r="P765" t="b">
        <f>OR(EXACT(E765,O765),EXACT(E765,VLOOKUP(D765,'dict-pitch'!$A$1:$D$50,3,0)),EXACT(E765,VLOOKUP(D765,'dict-pitch'!$A$1:$D$50,4,0)))</f>
        <v>1</v>
      </c>
    </row>
    <row r="766" spans="1:16" x14ac:dyDescent="0.25">
      <c r="A766">
        <v>847</v>
      </c>
      <c r="B766" s="85">
        <v>3</v>
      </c>
      <c r="C766" s="1">
        <v>26</v>
      </c>
      <c r="D766" s="1">
        <v>74</v>
      </c>
      <c r="E766" s="1" t="s">
        <v>136</v>
      </c>
      <c r="F766" s="1">
        <v>-2</v>
      </c>
      <c r="G766" s="1">
        <v>411</v>
      </c>
      <c r="H766" s="80">
        <f t="shared" si="24"/>
        <v>26.6875</v>
      </c>
      <c r="I766" s="80">
        <f t="shared" si="23"/>
        <v>6.25E-2</v>
      </c>
      <c r="J766" s="1">
        <v>1</v>
      </c>
      <c r="K766" s="1" t="str" cm="1">
        <f t="array" ref="K766">INDEX('dict-rhythm'!$A$1:$B$43,MATCH(TRUE,EXACT(J766,'dict-rhythm'!$A$1:$A$43),0),2)</f>
        <v>16</v>
      </c>
      <c r="L766" s="1" t="str">
        <f>_xlfn.IFNA(VLOOKUP(K766,'dict-rhythm'!$B$1:$C$53,2,0),K766)</f>
        <v>semiquaver</v>
      </c>
      <c r="M766" s="9" t="s">
        <v>10</v>
      </c>
      <c r="N766" s="9"/>
      <c r="O766" t="str">
        <f>IF(RIGHT($O$1,1)="#",VLOOKUP(D766,'dict-pitch'!$A$1:$C$50,2,0),VLOOKUP(D766,'dict-pitch'!$A$1:$C$50,3,0))</f>
        <v>D5</v>
      </c>
      <c r="P766" t="b">
        <f>OR(EXACT(E766,O766),EXACT(E766,VLOOKUP(D766,'dict-pitch'!$A$1:$D$50,3,0)),EXACT(E766,VLOOKUP(D766,'dict-pitch'!$A$1:$D$50,4,0)))</f>
        <v>1</v>
      </c>
    </row>
    <row r="767" spans="1:16" x14ac:dyDescent="0.25">
      <c r="A767">
        <v>847</v>
      </c>
      <c r="B767" s="85">
        <v>3</v>
      </c>
      <c r="C767" s="1">
        <v>26</v>
      </c>
      <c r="D767" s="1">
        <v>72</v>
      </c>
      <c r="E767" s="1" t="s">
        <v>135</v>
      </c>
      <c r="F767" s="1">
        <v>-2</v>
      </c>
      <c r="G767" s="1">
        <v>412</v>
      </c>
      <c r="H767" s="80">
        <f t="shared" si="24"/>
        <v>26.75</v>
      </c>
      <c r="I767" s="80">
        <f t="shared" si="23"/>
        <v>6.25E-2</v>
      </c>
      <c r="J767" s="1">
        <v>1</v>
      </c>
      <c r="K767" s="1" t="str" cm="1">
        <f t="array" ref="K767">INDEX('dict-rhythm'!$A$1:$B$43,MATCH(TRUE,EXACT(J767,'dict-rhythm'!$A$1:$A$43),0),2)</f>
        <v>16</v>
      </c>
      <c r="L767" s="1" t="str">
        <f>_xlfn.IFNA(VLOOKUP(K767,'dict-rhythm'!$B$1:$C$53,2,0),K767)</f>
        <v>semiquaver</v>
      </c>
      <c r="M767" s="9" t="s">
        <v>10</v>
      </c>
      <c r="N767" s="9"/>
      <c r="O767" t="str">
        <f>IF(RIGHT($O$1,1)="#",VLOOKUP(D767,'dict-pitch'!$A$1:$C$50,2,0),VLOOKUP(D767,'dict-pitch'!$A$1:$C$50,3,0))</f>
        <v>C5</v>
      </c>
      <c r="P767" t="b">
        <f>OR(EXACT(E767,O767),EXACT(E767,VLOOKUP(D767,'dict-pitch'!$A$1:$D$50,3,0)),EXACT(E767,VLOOKUP(D767,'dict-pitch'!$A$1:$D$50,4,0)))</f>
        <v>1</v>
      </c>
    </row>
    <row r="768" spans="1:16" x14ac:dyDescent="0.25">
      <c r="A768">
        <v>847</v>
      </c>
      <c r="B768" s="85">
        <v>3</v>
      </c>
      <c r="C768" s="1">
        <v>26</v>
      </c>
      <c r="D768" s="1">
        <v>71</v>
      </c>
      <c r="E768" s="1" t="s">
        <v>134</v>
      </c>
      <c r="F768" s="1">
        <v>-2</v>
      </c>
      <c r="G768" s="1">
        <v>413</v>
      </c>
      <c r="H768" s="80">
        <f t="shared" si="24"/>
        <v>26.8125</v>
      </c>
      <c r="I768" s="80">
        <f t="shared" ref="I768:I814" si="25">J768/16</f>
        <v>6.25E-2</v>
      </c>
      <c r="J768" s="1">
        <v>1</v>
      </c>
      <c r="K768" s="1" t="str" cm="1">
        <f t="array" ref="K768">INDEX('dict-rhythm'!$A$1:$B$43,MATCH(TRUE,EXACT(J768,'dict-rhythm'!$A$1:$A$43),0),2)</f>
        <v>16</v>
      </c>
      <c r="L768" s="1" t="str">
        <f>_xlfn.IFNA(VLOOKUP(K768,'dict-rhythm'!$B$1:$C$53,2,0),K768)</f>
        <v>semiquaver</v>
      </c>
      <c r="M768" s="9" t="s">
        <v>10</v>
      </c>
      <c r="N768" s="9"/>
      <c r="O768" t="str">
        <f>IF(RIGHT($O$1,1)="#",VLOOKUP(D768,'dict-pitch'!$A$1:$C$50,2,0),VLOOKUP(D768,'dict-pitch'!$A$1:$C$50,3,0))</f>
        <v>B4</v>
      </c>
      <c r="P768" t="b">
        <f>OR(EXACT(E768,O768),EXACT(E768,VLOOKUP(D768,'dict-pitch'!$A$1:$D$50,3,0)),EXACT(E768,VLOOKUP(D768,'dict-pitch'!$A$1:$D$50,4,0)))</f>
        <v>1</v>
      </c>
    </row>
    <row r="769" spans="1:16" x14ac:dyDescent="0.25">
      <c r="A769">
        <v>847</v>
      </c>
      <c r="B769" s="85">
        <v>3</v>
      </c>
      <c r="C769" s="1">
        <v>26</v>
      </c>
      <c r="D769" s="1">
        <v>69</v>
      </c>
      <c r="E769" s="1" t="s">
        <v>133</v>
      </c>
      <c r="F769" s="1">
        <v>-2</v>
      </c>
      <c r="G769" s="1">
        <v>414</v>
      </c>
      <c r="H769" s="80">
        <f t="shared" si="24"/>
        <v>26.875</v>
      </c>
      <c r="I769" s="80">
        <f t="shared" si="25"/>
        <v>6.25E-2</v>
      </c>
      <c r="J769" s="1">
        <v>1</v>
      </c>
      <c r="K769" s="1" t="str" cm="1">
        <f t="array" ref="K769">INDEX('dict-rhythm'!$A$1:$B$43,MATCH(TRUE,EXACT(J769,'dict-rhythm'!$A$1:$A$43),0),2)</f>
        <v>16</v>
      </c>
      <c r="L769" s="1" t="str">
        <f>_xlfn.IFNA(VLOOKUP(K769,'dict-rhythm'!$B$1:$C$53,2,0),K769)</f>
        <v>semiquaver</v>
      </c>
      <c r="M769" s="9" t="s">
        <v>10</v>
      </c>
      <c r="N769" s="9"/>
      <c r="O769" t="str">
        <f>IF(RIGHT($O$1,1)="#",VLOOKUP(D769,'dict-pitch'!$A$1:$C$50,2,0),VLOOKUP(D769,'dict-pitch'!$A$1:$C$50,3,0))</f>
        <v>A4</v>
      </c>
      <c r="P769" t="b">
        <f>OR(EXACT(E769,O769),EXACT(E769,VLOOKUP(D769,'dict-pitch'!$A$1:$D$50,3,0)),EXACT(E769,VLOOKUP(D769,'dict-pitch'!$A$1:$D$50,4,0)))</f>
        <v>1</v>
      </c>
    </row>
    <row r="770" spans="1:16" x14ac:dyDescent="0.25">
      <c r="A770">
        <v>847</v>
      </c>
      <c r="B770" s="85">
        <v>3</v>
      </c>
      <c r="C770" s="1">
        <v>26</v>
      </c>
      <c r="D770" s="1">
        <v>67</v>
      </c>
      <c r="E770" s="1" t="s">
        <v>132</v>
      </c>
      <c r="F770" s="1">
        <v>-2</v>
      </c>
      <c r="G770" s="1">
        <v>415</v>
      </c>
      <c r="H770" s="80">
        <f t="shared" si="24"/>
        <v>26.9375</v>
      </c>
      <c r="I770" s="80">
        <f t="shared" si="25"/>
        <v>6.25E-2</v>
      </c>
      <c r="J770" s="1">
        <v>1</v>
      </c>
      <c r="K770" s="1" t="str" cm="1">
        <f t="array" ref="K770">INDEX('dict-rhythm'!$A$1:$B$43,MATCH(TRUE,EXACT(J770,'dict-rhythm'!$A$1:$A$43),0),2)</f>
        <v>16</v>
      </c>
      <c r="L770" s="1" t="str">
        <f>_xlfn.IFNA(VLOOKUP(K770,'dict-rhythm'!$B$1:$C$53,2,0),K770)</f>
        <v>semiquaver</v>
      </c>
      <c r="M770" s="9" t="s">
        <v>10</v>
      </c>
      <c r="N770" s="9"/>
      <c r="O770" t="str">
        <f>IF(RIGHT($O$1,1)="#",VLOOKUP(D770,'dict-pitch'!$A$1:$C$50,2,0),VLOOKUP(D770,'dict-pitch'!$A$1:$C$50,3,0))</f>
        <v>G4</v>
      </c>
      <c r="P770" t="b">
        <f>OR(EXACT(E770,O770),EXACT(E770,VLOOKUP(D770,'dict-pitch'!$A$1:$D$50,3,0)),EXACT(E770,VLOOKUP(D770,'dict-pitch'!$A$1:$D$50,4,0)))</f>
        <v>1</v>
      </c>
    </row>
    <row r="771" spans="1:16" x14ac:dyDescent="0.25">
      <c r="A771">
        <v>847</v>
      </c>
      <c r="B771" s="85">
        <v>3</v>
      </c>
      <c r="C771" s="1">
        <v>27</v>
      </c>
      <c r="D771" s="1">
        <v>72</v>
      </c>
      <c r="E771" s="1" t="s">
        <v>135</v>
      </c>
      <c r="F771" s="1">
        <v>4</v>
      </c>
      <c r="G771" s="1">
        <v>416</v>
      </c>
      <c r="H771" s="80">
        <f t="shared" ref="H771:H814" si="26">1+G771/16</f>
        <v>27</v>
      </c>
      <c r="I771" s="80">
        <f t="shared" si="25"/>
        <v>0.125</v>
      </c>
      <c r="J771" s="1">
        <v>2</v>
      </c>
      <c r="K771" s="1" t="str" cm="1">
        <f t="array" ref="K771">INDEX('dict-rhythm'!$A$1:$B$43,MATCH(TRUE,EXACT(J771,'dict-rhythm'!$A$1:$A$43),0),2)</f>
        <v>8</v>
      </c>
      <c r="L771" s="1" t="str">
        <f>_xlfn.IFNA(VLOOKUP(K771,'dict-rhythm'!$B$1:$C$53,2,0),K771)</f>
        <v>quaver note</v>
      </c>
      <c r="M771" s="9" t="s">
        <v>10</v>
      </c>
      <c r="N771" s="9"/>
      <c r="O771" t="str">
        <f>IF(RIGHT($O$1,1)="#",VLOOKUP(D771,'dict-pitch'!$A$1:$C$50,2,0),VLOOKUP(D771,'dict-pitch'!$A$1:$C$50,3,0))</f>
        <v>C5</v>
      </c>
      <c r="P771" t="b">
        <f>OR(EXACT(E771,O771),EXACT(E771,VLOOKUP(D771,'dict-pitch'!$A$1:$D$50,3,0)),EXACT(E771,VLOOKUP(D771,'dict-pitch'!$A$1:$D$50,4,0)))</f>
        <v>1</v>
      </c>
    </row>
    <row r="772" spans="1:16" x14ac:dyDescent="0.25">
      <c r="A772">
        <v>847</v>
      </c>
      <c r="B772" s="85">
        <v>3</v>
      </c>
      <c r="C772" s="1">
        <v>27</v>
      </c>
      <c r="D772" s="1">
        <v>77</v>
      </c>
      <c r="E772" s="1" t="s">
        <v>142</v>
      </c>
      <c r="F772" s="1">
        <v>4</v>
      </c>
      <c r="G772" s="1">
        <v>418</v>
      </c>
      <c r="H772" s="80">
        <f t="shared" si="26"/>
        <v>27.125</v>
      </c>
      <c r="I772" s="80">
        <f t="shared" si="25"/>
        <v>0.125</v>
      </c>
      <c r="J772" s="1">
        <v>2</v>
      </c>
      <c r="K772" s="1" t="str" cm="1">
        <f t="array" ref="K772">INDEX('dict-rhythm'!$A$1:$B$43,MATCH(TRUE,EXACT(J772,'dict-rhythm'!$A$1:$A$43),0),2)</f>
        <v>8</v>
      </c>
      <c r="L772" s="1" t="str">
        <f>_xlfn.IFNA(VLOOKUP(K772,'dict-rhythm'!$B$1:$C$53,2,0),K772)</f>
        <v>quaver note</v>
      </c>
      <c r="M772" s="10" t="s">
        <v>9</v>
      </c>
      <c r="N772" s="10" t="s">
        <v>9</v>
      </c>
      <c r="O772" t="str">
        <f>IF(RIGHT($O$1,1)="#",VLOOKUP(D772,'dict-pitch'!$A$1:$C$50,2,0),VLOOKUP(D772,'dict-pitch'!$A$1:$C$50,3,0))</f>
        <v>F5</v>
      </c>
      <c r="P772" t="b">
        <f>OR(EXACT(E772,O772),EXACT(E772,VLOOKUP(D772,'dict-pitch'!$A$1:$D$50,3,0)),EXACT(E772,VLOOKUP(D772,'dict-pitch'!$A$1:$D$50,4,0)))</f>
        <v>1</v>
      </c>
    </row>
    <row r="773" spans="1:16" x14ac:dyDescent="0.25">
      <c r="A773">
        <v>847</v>
      </c>
      <c r="B773" s="85">
        <v>3</v>
      </c>
      <c r="C773" s="1">
        <v>27</v>
      </c>
      <c r="D773" s="1">
        <v>75</v>
      </c>
      <c r="E773" s="1" t="s">
        <v>159</v>
      </c>
      <c r="F773" s="1">
        <v>-2</v>
      </c>
      <c r="G773" s="1">
        <v>420</v>
      </c>
      <c r="H773" s="80">
        <f t="shared" si="26"/>
        <v>27.25</v>
      </c>
      <c r="I773" s="80">
        <f t="shared" si="25"/>
        <v>0.125</v>
      </c>
      <c r="J773" s="1">
        <v>2</v>
      </c>
      <c r="K773" s="1" t="str" cm="1">
        <f t="array" ref="K773">INDEX('dict-rhythm'!$A$1:$B$43,MATCH(TRUE,EXACT(J773,'dict-rhythm'!$A$1:$A$43),0),2)</f>
        <v>8</v>
      </c>
      <c r="L773" s="1" t="str">
        <f>_xlfn.IFNA(VLOOKUP(K773,'dict-rhythm'!$B$1:$C$53,2,0),K773)</f>
        <v>quaver note</v>
      </c>
      <c r="M773" s="10" t="s">
        <v>9</v>
      </c>
      <c r="N773" s="10" t="s">
        <v>9</v>
      </c>
      <c r="O773" t="str">
        <f>IF(RIGHT($O$1,1)="#",VLOOKUP(D773,'dict-pitch'!$A$1:$C$50,2,0),VLOOKUP(D773,'dict-pitch'!$A$1:$C$50,3,0))</f>
        <v>D#5</v>
      </c>
      <c r="P773" t="b">
        <f>OR(EXACT(E773,O773),EXACT(E773,VLOOKUP(D773,'dict-pitch'!$A$1:$D$50,3,0)),EXACT(E773,VLOOKUP(D773,'dict-pitch'!$A$1:$D$50,4,0)))</f>
        <v>1</v>
      </c>
    </row>
    <row r="774" spans="1:16" x14ac:dyDescent="0.25">
      <c r="A774">
        <v>847</v>
      </c>
      <c r="B774" s="85">
        <v>3</v>
      </c>
      <c r="C774" s="1">
        <v>27</v>
      </c>
      <c r="D774" s="1">
        <v>74</v>
      </c>
      <c r="E774" s="1" t="s">
        <v>136</v>
      </c>
      <c r="F774" s="1">
        <v>-2</v>
      </c>
      <c r="G774" s="1">
        <v>422</v>
      </c>
      <c r="H774" s="80">
        <f t="shared" si="26"/>
        <v>27.375</v>
      </c>
      <c r="I774" s="80">
        <f t="shared" si="25"/>
        <v>0.125</v>
      </c>
      <c r="J774" s="1">
        <v>2</v>
      </c>
      <c r="K774" s="1" t="str" cm="1">
        <f t="array" ref="K774">INDEX('dict-rhythm'!$A$1:$B$43,MATCH(TRUE,EXACT(J774,'dict-rhythm'!$A$1:$A$43),0),2)</f>
        <v>8</v>
      </c>
      <c r="L774" s="1" t="str">
        <f>_xlfn.IFNA(VLOOKUP(K774,'dict-rhythm'!$B$1:$C$53,2,0),K774)</f>
        <v>quaver note</v>
      </c>
      <c r="M774" s="10" t="s">
        <v>9</v>
      </c>
      <c r="N774" s="10" t="s">
        <v>9</v>
      </c>
      <c r="O774" t="str">
        <f>IF(RIGHT($O$1,1)="#",VLOOKUP(D774,'dict-pitch'!$A$1:$C$50,2,0),VLOOKUP(D774,'dict-pitch'!$A$1:$C$50,3,0))</f>
        <v>D5</v>
      </c>
      <c r="P774" t="b">
        <f>OR(EXACT(E774,O774),EXACT(E774,VLOOKUP(D774,'dict-pitch'!$A$1:$D$50,3,0)),EXACT(E774,VLOOKUP(D774,'dict-pitch'!$A$1:$D$50,4,0)))</f>
        <v>1</v>
      </c>
    </row>
    <row r="775" spans="1:16" x14ac:dyDescent="0.25">
      <c r="A775">
        <v>847</v>
      </c>
      <c r="B775" s="85">
        <v>3</v>
      </c>
      <c r="C775" s="1">
        <v>27</v>
      </c>
      <c r="D775" s="1">
        <v>0</v>
      </c>
      <c r="E775" s="1" t="s">
        <v>108</v>
      </c>
      <c r="F775" s="1">
        <v>0</v>
      </c>
      <c r="G775" s="1">
        <v>424</v>
      </c>
      <c r="H775" s="80">
        <f t="shared" si="26"/>
        <v>27.5</v>
      </c>
      <c r="I775" s="80">
        <f t="shared" si="25"/>
        <v>0.125</v>
      </c>
      <c r="J775" s="1">
        <v>2</v>
      </c>
      <c r="K775" s="1" t="str" cm="1">
        <f t="array" ref="K775">INDEX('dict-rhythm'!$A$1:$B$43,MATCH(TRUE,EXACT(J775,'dict-rhythm'!$A$1:$A$43),0),2)</f>
        <v>8</v>
      </c>
      <c r="L775" s="1" t="str">
        <f>_xlfn.IFNA(VLOOKUP(K775,'dict-rhythm'!$B$1:$C$53,2,0),K775)</f>
        <v>quaver note</v>
      </c>
      <c r="M775" s="10" t="s">
        <v>9</v>
      </c>
      <c r="N775" s="10" t="s">
        <v>9</v>
      </c>
      <c r="O775" t="str">
        <f>IF(RIGHT($O$1,1)="#",VLOOKUP(D775,'dict-pitch'!$A$1:$C$50,2,0),VLOOKUP(D775,'dict-pitch'!$A$1:$C$50,3,0))</f>
        <v>r</v>
      </c>
      <c r="P775" t="b">
        <f>OR(EXACT(E775,O775),EXACT(E775,VLOOKUP(D775,'dict-pitch'!$A$1:$D$50,3,0)),EXACT(E775,VLOOKUP(D775,'dict-pitch'!$A$1:$D$50,4,0)))</f>
        <v>1</v>
      </c>
    </row>
    <row r="776" spans="1:16" x14ac:dyDescent="0.25">
      <c r="A776">
        <v>847</v>
      </c>
      <c r="B776" s="85">
        <v>3</v>
      </c>
      <c r="C776" s="1">
        <v>27</v>
      </c>
      <c r="D776" s="1">
        <v>68</v>
      </c>
      <c r="E776" s="1" t="s">
        <v>157</v>
      </c>
      <c r="F776" s="1">
        <v>-4</v>
      </c>
      <c r="G776" s="1">
        <v>426</v>
      </c>
      <c r="H776" s="80">
        <f t="shared" si="26"/>
        <v>27.625</v>
      </c>
      <c r="I776" s="80">
        <f t="shared" si="25"/>
        <v>0.125</v>
      </c>
      <c r="J776" s="1">
        <v>2</v>
      </c>
      <c r="K776" s="1" t="str" cm="1">
        <f t="array" ref="K776">INDEX('dict-rhythm'!$A$1:$B$43,MATCH(TRUE,EXACT(J776,'dict-rhythm'!$A$1:$A$43),0),2)</f>
        <v>8</v>
      </c>
      <c r="L776" s="1" t="str">
        <f>_xlfn.IFNA(VLOOKUP(K776,'dict-rhythm'!$B$1:$C$53,2,0),K776)</f>
        <v>quaver note</v>
      </c>
      <c r="M776" s="10" t="s">
        <v>9</v>
      </c>
      <c r="N776" s="10" t="s">
        <v>9</v>
      </c>
      <c r="O776" t="str">
        <f>IF(RIGHT($O$1,1)="#",VLOOKUP(D776,'dict-pitch'!$A$1:$C$50,2,0),VLOOKUP(D776,'dict-pitch'!$A$1:$C$50,3,0))</f>
        <v>G#4</v>
      </c>
      <c r="P776" t="b">
        <f>OR(EXACT(E776,O776),EXACT(E776,VLOOKUP(D776,'dict-pitch'!$A$1:$D$50,3,0)),EXACT(E776,VLOOKUP(D776,'dict-pitch'!$A$1:$D$50,4,0)))</f>
        <v>1</v>
      </c>
    </row>
    <row r="777" spans="1:16" x14ac:dyDescent="0.25">
      <c r="A777">
        <v>847</v>
      </c>
      <c r="B777" s="85">
        <v>3</v>
      </c>
      <c r="C777" s="1">
        <v>27</v>
      </c>
      <c r="D777" s="1">
        <v>67</v>
      </c>
      <c r="E777" s="1" t="s">
        <v>132</v>
      </c>
      <c r="F777" s="1">
        <v>-2</v>
      </c>
      <c r="G777" s="1">
        <v>428</v>
      </c>
      <c r="H777" s="80">
        <f t="shared" si="26"/>
        <v>27.75</v>
      </c>
      <c r="I777" s="80">
        <f t="shared" si="25"/>
        <v>0.125</v>
      </c>
      <c r="J777" s="1">
        <v>2</v>
      </c>
      <c r="K777" s="1" t="str" cm="1">
        <f t="array" ref="K777">INDEX('dict-rhythm'!$A$1:$B$43,MATCH(TRUE,EXACT(J777,'dict-rhythm'!$A$1:$A$43),0),2)</f>
        <v>8</v>
      </c>
      <c r="L777" s="1" t="str">
        <f>_xlfn.IFNA(VLOOKUP(K777,'dict-rhythm'!$B$1:$C$53,2,0),K777)</f>
        <v>quaver note</v>
      </c>
      <c r="M777" s="10" t="s">
        <v>9</v>
      </c>
      <c r="N777" s="10" t="s">
        <v>9</v>
      </c>
      <c r="O777" t="str">
        <f>IF(RIGHT($O$1,1)="#",VLOOKUP(D777,'dict-pitch'!$A$1:$C$50,2,0),VLOOKUP(D777,'dict-pitch'!$A$1:$C$50,3,0))</f>
        <v>G4</v>
      </c>
      <c r="P777" t="b">
        <f>OR(EXACT(E777,O777),EXACT(E777,VLOOKUP(D777,'dict-pitch'!$A$1:$D$50,3,0)),EXACT(E777,VLOOKUP(D777,'dict-pitch'!$A$1:$D$50,4,0)))</f>
        <v>1</v>
      </c>
    </row>
    <row r="778" spans="1:16" x14ac:dyDescent="0.25">
      <c r="A778">
        <v>847</v>
      </c>
      <c r="B778" s="85">
        <v>3</v>
      </c>
      <c r="C778" s="1">
        <v>27</v>
      </c>
      <c r="D778" s="1">
        <v>65</v>
      </c>
      <c r="E778" s="1" t="s">
        <v>130</v>
      </c>
      <c r="F778" s="1">
        <v>-2</v>
      </c>
      <c r="G778" s="1">
        <v>430</v>
      </c>
      <c r="H778" s="80">
        <f t="shared" si="26"/>
        <v>27.875</v>
      </c>
      <c r="I778" s="80">
        <f t="shared" si="25"/>
        <v>0.125</v>
      </c>
      <c r="J778" s="1">
        <v>2</v>
      </c>
      <c r="K778" s="1" t="str" cm="1">
        <f t="array" ref="K778">INDEX('dict-rhythm'!$A$1:$B$43,MATCH(TRUE,EXACT(J778,'dict-rhythm'!$A$1:$A$43),0),2)</f>
        <v>8</v>
      </c>
      <c r="L778" s="1" t="str">
        <f>_xlfn.IFNA(VLOOKUP(K778,'dict-rhythm'!$B$1:$C$53,2,0),K778)</f>
        <v>quaver note</v>
      </c>
      <c r="M778" s="10" t="s">
        <v>9</v>
      </c>
      <c r="N778" s="10" t="s">
        <v>9</v>
      </c>
      <c r="O778" t="str">
        <f>IF(RIGHT($O$1,1)="#",VLOOKUP(D778,'dict-pitch'!$A$1:$C$50,2,0),VLOOKUP(D778,'dict-pitch'!$A$1:$C$50,3,0))</f>
        <v>F4</v>
      </c>
      <c r="P778" t="b">
        <f>OR(EXACT(E778,O778),EXACT(E778,VLOOKUP(D778,'dict-pitch'!$A$1:$D$50,3,0)),EXACT(E778,VLOOKUP(D778,'dict-pitch'!$A$1:$D$50,4,0)))</f>
        <v>1</v>
      </c>
    </row>
    <row r="779" spans="1:16" x14ac:dyDescent="0.25">
      <c r="A779">
        <v>847</v>
      </c>
      <c r="B779" s="85">
        <v>3</v>
      </c>
      <c r="C779" s="1">
        <v>28</v>
      </c>
      <c r="D779" s="1">
        <v>67</v>
      </c>
      <c r="E779" s="1" t="s">
        <v>132</v>
      </c>
      <c r="F779" s="1">
        <v>2</v>
      </c>
      <c r="G779" s="1">
        <v>432</v>
      </c>
      <c r="H779" s="80">
        <f t="shared" si="26"/>
        <v>28</v>
      </c>
      <c r="I779" s="80">
        <f t="shared" si="25"/>
        <v>0.125</v>
      </c>
      <c r="J779" s="1">
        <v>2</v>
      </c>
      <c r="K779" s="1" t="str" cm="1">
        <f t="array" ref="K779">INDEX('dict-rhythm'!$A$1:$B$43,MATCH(TRUE,EXACT(J779,'dict-rhythm'!$A$1:$A$43),0),2)</f>
        <v>8</v>
      </c>
      <c r="L779" s="1" t="str">
        <f>_xlfn.IFNA(VLOOKUP(K779,'dict-rhythm'!$B$1:$C$53,2,0),K779)</f>
        <v>quaver note</v>
      </c>
      <c r="M779" s="10" t="s">
        <v>9</v>
      </c>
      <c r="N779" s="10" t="s">
        <v>9</v>
      </c>
      <c r="O779" t="str">
        <f>IF(RIGHT($O$1,1)="#",VLOOKUP(D779,'dict-pitch'!$A$1:$C$50,2,0),VLOOKUP(D779,'dict-pitch'!$A$1:$C$50,3,0))</f>
        <v>G4</v>
      </c>
      <c r="P779" t="b">
        <f>OR(EXACT(E779,O779),EXACT(E779,VLOOKUP(D779,'dict-pitch'!$A$1:$D$50,3,0)),EXACT(E779,VLOOKUP(D779,'dict-pitch'!$A$1:$D$50,4,0)))</f>
        <v>1</v>
      </c>
    </row>
    <row r="780" spans="1:16" x14ac:dyDescent="0.25">
      <c r="A780">
        <v>847</v>
      </c>
      <c r="B780" s="85">
        <v>3</v>
      </c>
      <c r="C780" s="1">
        <v>28</v>
      </c>
      <c r="D780" s="1">
        <v>65</v>
      </c>
      <c r="E780" s="1" t="s">
        <v>130</v>
      </c>
      <c r="F780" s="1">
        <v>-2</v>
      </c>
      <c r="G780" s="1">
        <v>434</v>
      </c>
      <c r="H780" s="80">
        <f t="shared" si="26"/>
        <v>28.125</v>
      </c>
      <c r="I780" s="80">
        <f t="shared" si="25"/>
        <v>6.25E-2</v>
      </c>
      <c r="J780" s="1">
        <v>1</v>
      </c>
      <c r="K780" s="1" t="str" cm="1">
        <f t="array" ref="K780">INDEX('dict-rhythm'!$A$1:$B$43,MATCH(TRUE,EXACT(J780,'dict-rhythm'!$A$1:$A$43),0),2)</f>
        <v>16</v>
      </c>
      <c r="L780" s="1" t="str">
        <f>_xlfn.IFNA(VLOOKUP(K780,'dict-rhythm'!$B$1:$C$53,2,0),K780)</f>
        <v>semiquaver</v>
      </c>
      <c r="M780" s="10" t="s">
        <v>9</v>
      </c>
      <c r="N780" s="10" t="s">
        <v>9</v>
      </c>
      <c r="O780" t="str">
        <f>IF(RIGHT($O$1,1)="#",VLOOKUP(D780,'dict-pitch'!$A$1:$C$50,2,0),VLOOKUP(D780,'dict-pitch'!$A$1:$C$50,3,0))</f>
        <v>F4</v>
      </c>
      <c r="P780" t="b">
        <f>OR(EXACT(E780,O780),EXACT(E780,VLOOKUP(D780,'dict-pitch'!$A$1:$D$50,3,0)),EXACT(E780,VLOOKUP(D780,'dict-pitch'!$A$1:$D$50,4,0)))</f>
        <v>1</v>
      </c>
    </row>
    <row r="781" spans="1:16" x14ac:dyDescent="0.25">
      <c r="A781">
        <v>847</v>
      </c>
      <c r="B781" s="85">
        <v>3</v>
      </c>
      <c r="C781" s="1">
        <v>28</v>
      </c>
      <c r="D781" s="1">
        <v>63</v>
      </c>
      <c r="E781" s="1" t="s">
        <v>158</v>
      </c>
      <c r="F781" s="1">
        <v>-2</v>
      </c>
      <c r="G781" s="1">
        <v>435</v>
      </c>
      <c r="H781" s="80">
        <f t="shared" si="26"/>
        <v>28.1875</v>
      </c>
      <c r="I781" s="80">
        <f t="shared" si="25"/>
        <v>6.25E-2</v>
      </c>
      <c r="J781" s="1">
        <v>1</v>
      </c>
      <c r="K781" s="1" t="str" cm="1">
        <f t="array" ref="K781">INDEX('dict-rhythm'!$A$1:$B$43,MATCH(TRUE,EXACT(J781,'dict-rhythm'!$A$1:$A$43),0),2)</f>
        <v>16</v>
      </c>
      <c r="L781" s="1" t="str">
        <f>_xlfn.IFNA(VLOOKUP(K781,'dict-rhythm'!$B$1:$C$53,2,0),K781)</f>
        <v>semiquaver</v>
      </c>
      <c r="M781" s="10" t="s">
        <v>9</v>
      </c>
      <c r="N781" s="10" t="s">
        <v>9</v>
      </c>
      <c r="O781" t="str">
        <f>IF(RIGHT($O$1,1)="#",VLOOKUP(D781,'dict-pitch'!$A$1:$C$50,2,0),VLOOKUP(D781,'dict-pitch'!$A$1:$C$50,3,0))</f>
        <v>D#4</v>
      </c>
      <c r="P781" t="b">
        <f>OR(EXACT(E781,O781),EXACT(E781,VLOOKUP(D781,'dict-pitch'!$A$1:$D$50,3,0)),EXACT(E781,VLOOKUP(D781,'dict-pitch'!$A$1:$D$50,4,0)))</f>
        <v>1</v>
      </c>
    </row>
    <row r="782" spans="1:16" x14ac:dyDescent="0.25">
      <c r="A782">
        <v>847</v>
      </c>
      <c r="B782" s="85">
        <v>3</v>
      </c>
      <c r="C782" s="1">
        <v>28</v>
      </c>
      <c r="D782" s="1">
        <v>65</v>
      </c>
      <c r="E782" s="1" t="s">
        <v>130</v>
      </c>
      <c r="F782" s="1">
        <v>2</v>
      </c>
      <c r="G782" s="1">
        <v>436</v>
      </c>
      <c r="H782" s="80">
        <f t="shared" si="26"/>
        <v>28.25</v>
      </c>
      <c r="I782" s="80">
        <f t="shared" si="25"/>
        <v>0.125</v>
      </c>
      <c r="J782" s="1">
        <v>2</v>
      </c>
      <c r="K782" s="1" t="str" cm="1">
        <f t="array" ref="K782">INDEX('dict-rhythm'!$A$1:$B$43,MATCH(TRUE,EXACT(J782,'dict-rhythm'!$A$1:$A$43),0),2)</f>
        <v>8</v>
      </c>
      <c r="L782" s="1" t="str">
        <f>_xlfn.IFNA(VLOOKUP(K782,'dict-rhythm'!$B$1:$C$53,2,0),K782)</f>
        <v>quaver note</v>
      </c>
      <c r="M782" s="10" t="s">
        <v>9</v>
      </c>
      <c r="N782" s="10" t="s">
        <v>9</v>
      </c>
      <c r="O782" t="str">
        <f>IF(RIGHT($O$1,1)="#",VLOOKUP(D782,'dict-pitch'!$A$1:$C$50,2,0),VLOOKUP(D782,'dict-pitch'!$A$1:$C$50,3,0))</f>
        <v>F4</v>
      </c>
      <c r="P782" t="b">
        <f>OR(EXACT(E782,O782),EXACT(E782,VLOOKUP(D782,'dict-pitch'!$A$1:$D$50,3,0)),EXACT(E782,VLOOKUP(D782,'dict-pitch'!$A$1:$D$50,4,0)))</f>
        <v>1</v>
      </c>
    </row>
    <row r="783" spans="1:16" x14ac:dyDescent="0.25">
      <c r="A783">
        <v>847</v>
      </c>
      <c r="B783" s="85">
        <v>3</v>
      </c>
      <c r="C783" s="1">
        <v>28</v>
      </c>
      <c r="D783" s="1">
        <v>62</v>
      </c>
      <c r="E783" s="1" t="s">
        <v>122</v>
      </c>
      <c r="F783" s="1">
        <v>-3</v>
      </c>
      <c r="G783" s="1">
        <v>438</v>
      </c>
      <c r="H783" s="80">
        <f t="shared" si="26"/>
        <v>28.375</v>
      </c>
      <c r="I783" s="80">
        <f t="shared" si="25"/>
        <v>0.125</v>
      </c>
      <c r="J783" s="1">
        <v>2</v>
      </c>
      <c r="K783" s="1" t="str" cm="1">
        <f t="array" ref="K783">INDEX('dict-rhythm'!$A$1:$B$43,MATCH(TRUE,EXACT(J783,'dict-rhythm'!$A$1:$A$43),0),2)</f>
        <v>8</v>
      </c>
      <c r="L783" s="1" t="str">
        <f>_xlfn.IFNA(VLOOKUP(K783,'dict-rhythm'!$B$1:$C$53,2,0),K783)</f>
        <v>quaver note</v>
      </c>
      <c r="M783" s="10" t="s">
        <v>9</v>
      </c>
      <c r="N783" s="10" t="s">
        <v>9</v>
      </c>
      <c r="O783" t="str">
        <f>IF(RIGHT($O$1,1)="#",VLOOKUP(D783,'dict-pitch'!$A$1:$C$50,2,0),VLOOKUP(D783,'dict-pitch'!$A$1:$C$50,3,0))</f>
        <v>D4</v>
      </c>
      <c r="P783" t="b">
        <f>OR(EXACT(E783,O783),EXACT(E783,VLOOKUP(D783,'dict-pitch'!$A$1:$D$50,3,0)),EXACT(E783,VLOOKUP(D783,'dict-pitch'!$A$1:$D$50,4,0)))</f>
        <v>1</v>
      </c>
    </row>
    <row r="784" spans="1:16" x14ac:dyDescent="0.25">
      <c r="A784">
        <v>847</v>
      </c>
      <c r="B784" s="85">
        <v>3</v>
      </c>
      <c r="C784" s="1">
        <v>28</v>
      </c>
      <c r="D784" s="1">
        <v>68</v>
      </c>
      <c r="E784" s="1" t="s">
        <v>157</v>
      </c>
      <c r="F784" s="1">
        <v>5</v>
      </c>
      <c r="G784" s="1">
        <v>440</v>
      </c>
      <c r="H784" s="80">
        <f t="shared" si="26"/>
        <v>28.5</v>
      </c>
      <c r="I784" s="80">
        <f t="shared" si="25"/>
        <v>0.125</v>
      </c>
      <c r="J784" s="1">
        <v>2</v>
      </c>
      <c r="K784" s="1" t="str" cm="1">
        <f t="array" ref="K784">INDEX('dict-rhythm'!$A$1:$B$43,MATCH(TRUE,EXACT(J784,'dict-rhythm'!$A$1:$A$43),0),2)</f>
        <v>8</v>
      </c>
      <c r="L784" s="1" t="str">
        <f>_xlfn.IFNA(VLOOKUP(K784,'dict-rhythm'!$B$1:$C$53,2,0),K784)</f>
        <v>quaver note</v>
      </c>
      <c r="M784" s="10" t="s">
        <v>9</v>
      </c>
      <c r="N784" s="10" t="s">
        <v>9</v>
      </c>
      <c r="O784" t="str">
        <f>IF(RIGHT($O$1,1)="#",VLOOKUP(D784,'dict-pitch'!$A$1:$C$50,2,0),VLOOKUP(D784,'dict-pitch'!$A$1:$C$50,3,0))</f>
        <v>G#4</v>
      </c>
      <c r="P784" t="b">
        <f>OR(EXACT(E784,O784),EXACT(E784,VLOOKUP(D784,'dict-pitch'!$A$1:$D$50,3,0)),EXACT(E784,VLOOKUP(D784,'dict-pitch'!$A$1:$D$50,4,0)))</f>
        <v>1</v>
      </c>
    </row>
    <row r="785" spans="1:16" x14ac:dyDescent="0.25">
      <c r="A785">
        <v>847</v>
      </c>
      <c r="B785" s="85">
        <v>3</v>
      </c>
      <c r="C785" s="1">
        <v>28</v>
      </c>
      <c r="D785" s="1">
        <v>67</v>
      </c>
      <c r="E785" s="1" t="s">
        <v>132</v>
      </c>
      <c r="F785" s="1">
        <v>-2</v>
      </c>
      <c r="G785" s="1">
        <v>442</v>
      </c>
      <c r="H785" s="80">
        <f t="shared" si="26"/>
        <v>28.625</v>
      </c>
      <c r="I785" s="80">
        <f t="shared" si="25"/>
        <v>0.125</v>
      </c>
      <c r="J785" s="1">
        <v>2</v>
      </c>
      <c r="K785" s="1" t="str" cm="1">
        <f t="array" ref="K785">INDEX('dict-rhythm'!$A$1:$B$43,MATCH(TRUE,EXACT(J785,'dict-rhythm'!$A$1:$A$43),0),2)</f>
        <v>8</v>
      </c>
      <c r="L785" s="1" t="str">
        <f>_xlfn.IFNA(VLOOKUP(K785,'dict-rhythm'!$B$1:$C$53,2,0),K785)</f>
        <v>quaver note</v>
      </c>
      <c r="M785" s="10" t="s">
        <v>9</v>
      </c>
      <c r="N785" s="10" t="s">
        <v>9</v>
      </c>
      <c r="O785" t="str">
        <f>IF(RIGHT($O$1,1)="#",VLOOKUP(D785,'dict-pitch'!$A$1:$C$50,2,0),VLOOKUP(D785,'dict-pitch'!$A$1:$C$50,3,0))</f>
        <v>G4</v>
      </c>
      <c r="P785" t="b">
        <f>OR(EXACT(E785,O785),EXACT(E785,VLOOKUP(D785,'dict-pitch'!$A$1:$D$50,3,0)),EXACT(E785,VLOOKUP(D785,'dict-pitch'!$A$1:$D$50,4,0)))</f>
        <v>1</v>
      </c>
    </row>
    <row r="786" spans="1:16" x14ac:dyDescent="0.25">
      <c r="A786">
        <v>847</v>
      </c>
      <c r="B786" s="85">
        <v>3</v>
      </c>
      <c r="C786" s="1">
        <v>28</v>
      </c>
      <c r="D786" s="1">
        <v>0</v>
      </c>
      <c r="E786" s="1" t="s">
        <v>108</v>
      </c>
      <c r="F786" s="1">
        <v>0</v>
      </c>
      <c r="G786" s="1">
        <v>444</v>
      </c>
      <c r="H786" s="80">
        <f t="shared" si="26"/>
        <v>28.75</v>
      </c>
      <c r="I786" s="80">
        <f t="shared" si="25"/>
        <v>0.125</v>
      </c>
      <c r="J786" s="1">
        <v>2</v>
      </c>
      <c r="K786" s="1" t="str" cm="1">
        <f t="array" ref="K786">INDEX('dict-rhythm'!$A$1:$B$43,MATCH(TRUE,EXACT(J786,'dict-rhythm'!$A$1:$A$43),0),2)</f>
        <v>8</v>
      </c>
      <c r="L786" s="1" t="str">
        <f>_xlfn.IFNA(VLOOKUP(K786,'dict-rhythm'!$B$1:$C$53,2,0),K786)</f>
        <v>quaver note</v>
      </c>
      <c r="M786" s="5"/>
      <c r="N786" s="5"/>
      <c r="O786" t="str">
        <f>IF(RIGHT($O$1,1)="#",VLOOKUP(D786,'dict-pitch'!$A$1:$C$50,2,0),VLOOKUP(D786,'dict-pitch'!$A$1:$C$50,3,0))</f>
        <v>r</v>
      </c>
      <c r="P786" t="b">
        <f>OR(EXACT(E786,O786),EXACT(E786,VLOOKUP(D786,'dict-pitch'!$A$1:$D$50,3,0)),EXACT(E786,VLOOKUP(D786,'dict-pitch'!$A$1:$D$50,4,0)))</f>
        <v>1</v>
      </c>
    </row>
    <row r="787" spans="1:16" x14ac:dyDescent="0.25">
      <c r="A787">
        <v>847</v>
      </c>
      <c r="B787" s="85">
        <v>3</v>
      </c>
      <c r="C787" s="1">
        <v>28</v>
      </c>
      <c r="D787" s="1">
        <v>69</v>
      </c>
      <c r="E787" s="1" t="s">
        <v>133</v>
      </c>
      <c r="F787" s="1">
        <v>2</v>
      </c>
      <c r="G787" s="1">
        <v>446</v>
      </c>
      <c r="H787" s="80">
        <f t="shared" si="26"/>
        <v>28.875</v>
      </c>
      <c r="I787" s="80">
        <f t="shared" si="25"/>
        <v>0.125</v>
      </c>
      <c r="J787" s="1">
        <v>2</v>
      </c>
      <c r="K787" s="1" t="str" cm="1">
        <f t="array" ref="K787">INDEX('dict-rhythm'!$A$1:$B$43,MATCH(TRUE,EXACT(J787,'dict-rhythm'!$A$1:$A$43),0),2)</f>
        <v>8</v>
      </c>
      <c r="L787" s="1" t="str">
        <f>_xlfn.IFNA(VLOOKUP(K787,'dict-rhythm'!$B$1:$C$53,2,0),K787)</f>
        <v>quaver note</v>
      </c>
      <c r="M787" s="7"/>
      <c r="N787" s="7"/>
      <c r="O787" t="str">
        <f>IF(RIGHT($O$1,1)="#",VLOOKUP(D787,'dict-pitch'!$A$1:$C$50,2,0),VLOOKUP(D787,'dict-pitch'!$A$1:$C$50,3,0))</f>
        <v>A4</v>
      </c>
      <c r="P787" t="b">
        <f>OR(EXACT(E787,O787),EXACT(E787,VLOOKUP(D787,'dict-pitch'!$A$1:$D$50,3,0)),EXACT(E787,VLOOKUP(D787,'dict-pitch'!$A$1:$D$50,4,0)))</f>
        <v>1</v>
      </c>
    </row>
    <row r="788" spans="1:16" x14ac:dyDescent="0.25">
      <c r="A788">
        <v>847</v>
      </c>
      <c r="B788" s="85">
        <v>3</v>
      </c>
      <c r="C788" s="1">
        <v>29</v>
      </c>
      <c r="D788" s="1">
        <v>71</v>
      </c>
      <c r="E788" s="1" t="s">
        <v>134</v>
      </c>
      <c r="F788" s="1">
        <v>2</v>
      </c>
      <c r="G788" s="1">
        <v>448</v>
      </c>
      <c r="H788" s="80">
        <f t="shared" si="26"/>
        <v>29</v>
      </c>
      <c r="I788" s="80">
        <f t="shared" si="25"/>
        <v>0.125</v>
      </c>
      <c r="J788" s="1">
        <v>2</v>
      </c>
      <c r="K788" s="1" t="str" cm="1">
        <f t="array" ref="K788">INDEX('dict-rhythm'!$A$1:$B$43,MATCH(TRUE,EXACT(J788,'dict-rhythm'!$A$1:$A$43),0),2)</f>
        <v>8</v>
      </c>
      <c r="L788" s="1" t="str">
        <f>_xlfn.IFNA(VLOOKUP(K788,'dict-rhythm'!$B$1:$C$53,2,0),K788)</f>
        <v>quaver note</v>
      </c>
      <c r="M788" s="4"/>
      <c r="N788" s="4"/>
      <c r="O788" t="str">
        <f>IF(RIGHT($O$1,1)="#",VLOOKUP(D788,'dict-pitch'!$A$1:$C$50,2,0),VLOOKUP(D788,'dict-pitch'!$A$1:$C$50,3,0))</f>
        <v>B4</v>
      </c>
      <c r="P788" t="b">
        <f>OR(EXACT(E788,O788),EXACT(E788,VLOOKUP(D788,'dict-pitch'!$A$1:$D$50,3,0)),EXACT(E788,VLOOKUP(D788,'dict-pitch'!$A$1:$D$50,4,0)))</f>
        <v>1</v>
      </c>
    </row>
    <row r="789" spans="1:16" x14ac:dyDescent="0.25">
      <c r="A789">
        <v>847</v>
      </c>
      <c r="B789" s="85">
        <v>3</v>
      </c>
      <c r="C789" s="1">
        <v>29</v>
      </c>
      <c r="D789" s="1">
        <v>72</v>
      </c>
      <c r="E789" s="1" t="s">
        <v>135</v>
      </c>
      <c r="F789" s="1">
        <v>2</v>
      </c>
      <c r="G789" s="1">
        <v>450</v>
      </c>
      <c r="H789" s="80">
        <f t="shared" si="26"/>
        <v>29.125</v>
      </c>
      <c r="I789" s="80">
        <f t="shared" si="25"/>
        <v>0.125</v>
      </c>
      <c r="J789" s="1">
        <v>2</v>
      </c>
      <c r="K789" s="1" t="str" cm="1">
        <f t="array" ref="K789">INDEX('dict-rhythm'!$A$1:$B$43,MATCH(TRUE,EXACT(J789,'dict-rhythm'!$A$1:$A$43),0),2)</f>
        <v>8</v>
      </c>
      <c r="L789" s="1" t="str">
        <f>_xlfn.IFNA(VLOOKUP(K789,'dict-rhythm'!$B$1:$C$53,2,0),K789)</f>
        <v>quaver note</v>
      </c>
      <c r="M789" s="5"/>
      <c r="N789" s="5"/>
      <c r="O789" t="str">
        <f>IF(RIGHT($O$1,1)="#",VLOOKUP(D789,'dict-pitch'!$A$1:$C$50,2,0),VLOOKUP(D789,'dict-pitch'!$A$1:$C$50,3,0))</f>
        <v>C5</v>
      </c>
      <c r="P789" t="b">
        <f>OR(EXACT(E789,O789),EXACT(E789,VLOOKUP(D789,'dict-pitch'!$A$1:$D$50,3,0)),EXACT(E789,VLOOKUP(D789,'dict-pitch'!$A$1:$D$50,4,0)))</f>
        <v>1</v>
      </c>
    </row>
    <row r="790" spans="1:16" x14ac:dyDescent="0.25">
      <c r="A790">
        <v>847</v>
      </c>
      <c r="B790" s="85">
        <v>3</v>
      </c>
      <c r="C790" s="1">
        <v>29</v>
      </c>
      <c r="D790" s="1">
        <v>65</v>
      </c>
      <c r="E790" s="1" t="s">
        <v>130</v>
      </c>
      <c r="F790" s="1">
        <v>-5</v>
      </c>
      <c r="G790" s="1">
        <v>452</v>
      </c>
      <c r="H790" s="80">
        <f t="shared" si="26"/>
        <v>29.25</v>
      </c>
      <c r="I790" s="80">
        <f t="shared" si="25"/>
        <v>6.25E-2</v>
      </c>
      <c r="J790" s="1">
        <v>1</v>
      </c>
      <c r="K790" s="1" t="str" cm="1">
        <f t="array" ref="K790">INDEX('dict-rhythm'!$A$1:$B$43,MATCH(TRUE,EXACT(J790,'dict-rhythm'!$A$1:$A$43),0),2)</f>
        <v>16</v>
      </c>
      <c r="L790" s="1" t="str">
        <f>_xlfn.IFNA(VLOOKUP(K790,'dict-rhythm'!$B$1:$C$53,2,0),K790)</f>
        <v>semiquaver</v>
      </c>
      <c r="M790" s="5"/>
      <c r="N790" s="5"/>
      <c r="O790" t="str">
        <f>IF(RIGHT($O$1,1)="#",VLOOKUP(D790,'dict-pitch'!$A$1:$C$50,2,0),VLOOKUP(D790,'dict-pitch'!$A$1:$C$50,3,0))</f>
        <v>F4</v>
      </c>
      <c r="P790" t="b">
        <f>OR(EXACT(E790,O790),EXACT(E790,VLOOKUP(D790,'dict-pitch'!$A$1:$D$50,3,0)),EXACT(E790,VLOOKUP(D790,'dict-pitch'!$A$1:$D$50,4,0)))</f>
        <v>1</v>
      </c>
    </row>
    <row r="791" spans="1:16" x14ac:dyDescent="0.25">
      <c r="A791">
        <v>847</v>
      </c>
      <c r="B791" s="85">
        <v>3</v>
      </c>
      <c r="C791" s="1">
        <v>29</v>
      </c>
      <c r="D791" s="1">
        <v>63</v>
      </c>
      <c r="E791" s="1" t="s">
        <v>158</v>
      </c>
      <c r="F791" s="1">
        <v>-2</v>
      </c>
      <c r="G791" s="1">
        <v>453</v>
      </c>
      <c r="H791" s="80">
        <f t="shared" si="26"/>
        <v>29.3125</v>
      </c>
      <c r="I791" s="80">
        <f t="shared" si="25"/>
        <v>6.25E-2</v>
      </c>
      <c r="J791" s="1">
        <v>1</v>
      </c>
      <c r="K791" s="1" t="str" cm="1">
        <f t="array" ref="K791">INDEX('dict-rhythm'!$A$1:$B$43,MATCH(TRUE,EXACT(J791,'dict-rhythm'!$A$1:$A$43),0),2)</f>
        <v>16</v>
      </c>
      <c r="L791" s="1" t="str">
        <f>_xlfn.IFNA(VLOOKUP(K791,'dict-rhythm'!$B$1:$C$53,2,0),K791)</f>
        <v>semiquaver</v>
      </c>
      <c r="M791" s="5"/>
      <c r="N791" s="5"/>
      <c r="O791" t="str">
        <f>IF(RIGHT($O$1,1)="#",VLOOKUP(D791,'dict-pitch'!$A$1:$C$50,2,0),VLOOKUP(D791,'dict-pitch'!$A$1:$C$50,3,0))</f>
        <v>D#4</v>
      </c>
      <c r="P791" t="b">
        <f>OR(EXACT(E791,O791),EXACT(E791,VLOOKUP(D791,'dict-pitch'!$A$1:$D$50,3,0)),EXACT(E791,VLOOKUP(D791,'dict-pitch'!$A$1:$D$50,4,0)))</f>
        <v>1</v>
      </c>
    </row>
    <row r="792" spans="1:16" x14ac:dyDescent="0.25">
      <c r="A792">
        <v>847</v>
      </c>
      <c r="B792" s="85">
        <v>3</v>
      </c>
      <c r="C792" s="1">
        <v>29</v>
      </c>
      <c r="D792" s="1">
        <v>62</v>
      </c>
      <c r="E792" s="1" t="s">
        <v>122</v>
      </c>
      <c r="F792" s="1">
        <v>-2</v>
      </c>
      <c r="G792" s="1">
        <v>454</v>
      </c>
      <c r="H792" s="80">
        <f t="shared" si="26"/>
        <v>29.375</v>
      </c>
      <c r="I792" s="80">
        <f t="shared" si="25"/>
        <v>6.25E-2</v>
      </c>
      <c r="J792" s="1">
        <v>1</v>
      </c>
      <c r="K792" s="1" t="str" cm="1">
        <f t="array" ref="K792">INDEX('dict-rhythm'!$A$1:$B$43,MATCH(TRUE,EXACT(J792,'dict-rhythm'!$A$1:$A$43),0),2)</f>
        <v>16</v>
      </c>
      <c r="L792" s="1" t="str">
        <f>_xlfn.IFNA(VLOOKUP(K792,'dict-rhythm'!$B$1:$C$53,2,0),K792)</f>
        <v>semiquaver</v>
      </c>
      <c r="M792" s="5"/>
      <c r="N792" s="5"/>
      <c r="O792" t="str">
        <f>IF(RIGHT($O$1,1)="#",VLOOKUP(D792,'dict-pitch'!$A$1:$C$50,2,0),VLOOKUP(D792,'dict-pitch'!$A$1:$C$50,3,0))</f>
        <v>D4</v>
      </c>
      <c r="P792" t="b">
        <f>OR(EXACT(E792,O792),EXACT(E792,VLOOKUP(D792,'dict-pitch'!$A$1:$D$50,3,0)),EXACT(E792,VLOOKUP(D792,'dict-pitch'!$A$1:$D$50,4,0)))</f>
        <v>1</v>
      </c>
    </row>
    <row r="793" spans="1:16" x14ac:dyDescent="0.25">
      <c r="A793">
        <v>847</v>
      </c>
      <c r="B793" s="85">
        <v>3</v>
      </c>
      <c r="C793" s="1">
        <v>29</v>
      </c>
      <c r="D793" s="1">
        <v>60</v>
      </c>
      <c r="E793" s="1" t="s">
        <v>121</v>
      </c>
      <c r="F793" s="1">
        <v>-2</v>
      </c>
      <c r="G793" s="1">
        <v>455</v>
      </c>
      <c r="H793" s="80">
        <f t="shared" si="26"/>
        <v>29.4375</v>
      </c>
      <c r="I793" s="80">
        <f t="shared" si="25"/>
        <v>6.25E-2</v>
      </c>
      <c r="J793" s="1">
        <v>1</v>
      </c>
      <c r="K793" s="1" t="str" cm="1">
        <f t="array" ref="K793">INDEX('dict-rhythm'!$A$1:$B$43,MATCH(TRUE,EXACT(J793,'dict-rhythm'!$A$1:$A$43),0),2)</f>
        <v>16</v>
      </c>
      <c r="L793" s="1" t="str">
        <f>_xlfn.IFNA(VLOOKUP(K793,'dict-rhythm'!$B$1:$C$53,2,0),K793)</f>
        <v>semiquaver</v>
      </c>
      <c r="M793" s="5"/>
      <c r="N793" s="5"/>
      <c r="O793" t="str">
        <f>IF(RIGHT($O$1,1)="#",VLOOKUP(D793,'dict-pitch'!$A$1:$C$50,2,0),VLOOKUP(D793,'dict-pitch'!$A$1:$C$50,3,0))</f>
        <v>C4</v>
      </c>
      <c r="P793" t="b">
        <f>OR(EXACT(E793,O793),EXACT(E793,VLOOKUP(D793,'dict-pitch'!$A$1:$D$50,3,0)),EXACT(E793,VLOOKUP(D793,'dict-pitch'!$A$1:$D$50,4,0)))</f>
        <v>1</v>
      </c>
    </row>
    <row r="794" spans="1:16" x14ac:dyDescent="0.25">
      <c r="A794">
        <v>847</v>
      </c>
      <c r="B794" s="85">
        <v>3</v>
      </c>
      <c r="C794" s="1">
        <v>29</v>
      </c>
      <c r="D794" s="1">
        <v>60</v>
      </c>
      <c r="E794" s="1" t="s">
        <v>121</v>
      </c>
      <c r="F794" s="1">
        <v>1</v>
      </c>
      <c r="G794" s="1">
        <v>456</v>
      </c>
      <c r="H794" s="80">
        <f t="shared" si="26"/>
        <v>29.5</v>
      </c>
      <c r="I794" s="80">
        <f t="shared" si="25"/>
        <v>0.125</v>
      </c>
      <c r="J794" s="1">
        <v>2</v>
      </c>
      <c r="K794" s="1" t="str" cm="1">
        <f t="array" ref="K794">INDEX('dict-rhythm'!$A$1:$B$43,MATCH(TRUE,EXACT(J794,'dict-rhythm'!$A$1:$A$43),0),2)</f>
        <v>8</v>
      </c>
      <c r="L794" s="1" t="str">
        <f>_xlfn.IFNA(VLOOKUP(K794,'dict-rhythm'!$B$1:$C$53,2,0),K794)</f>
        <v>quaver note</v>
      </c>
      <c r="M794" s="5"/>
      <c r="N794" s="5"/>
      <c r="O794" t="str">
        <f>IF(RIGHT($O$1,1)="#",VLOOKUP(D794,'dict-pitch'!$A$1:$C$50,2,0),VLOOKUP(D794,'dict-pitch'!$A$1:$C$50,3,0))</f>
        <v>C4</v>
      </c>
      <c r="P794" t="b">
        <f>OR(EXACT(E794,O794),EXACT(E794,VLOOKUP(D794,'dict-pitch'!$A$1:$D$50,3,0)),EXACT(E794,VLOOKUP(D794,'dict-pitch'!$A$1:$D$50,4,0)))</f>
        <v>1</v>
      </c>
    </row>
    <row r="795" spans="1:16" x14ac:dyDescent="0.25">
      <c r="A795">
        <v>847</v>
      </c>
      <c r="B795" s="85">
        <v>3</v>
      </c>
      <c r="C795" s="1">
        <v>29</v>
      </c>
      <c r="D795" s="1">
        <v>72</v>
      </c>
      <c r="E795" s="1" t="s">
        <v>135</v>
      </c>
      <c r="F795" s="1">
        <v>8</v>
      </c>
      <c r="G795" s="1">
        <v>458</v>
      </c>
      <c r="H795" s="80">
        <f t="shared" si="26"/>
        <v>29.625</v>
      </c>
      <c r="I795" s="80">
        <f t="shared" si="25"/>
        <v>6.25E-2</v>
      </c>
      <c r="J795" s="1">
        <v>1</v>
      </c>
      <c r="K795" s="1" t="str" cm="1">
        <f t="array" ref="K795">INDEX('dict-rhythm'!$A$1:$B$43,MATCH(TRUE,EXACT(J795,'dict-rhythm'!$A$1:$A$43),0),2)</f>
        <v>16</v>
      </c>
      <c r="L795" s="1" t="str">
        <f>_xlfn.IFNA(VLOOKUP(K795,'dict-rhythm'!$B$1:$C$53,2,0),K795)</f>
        <v>semiquaver</v>
      </c>
      <c r="M795" s="6" t="s">
        <v>7</v>
      </c>
      <c r="N795" s="6" t="s">
        <v>7</v>
      </c>
      <c r="O795" t="str">
        <f>IF(RIGHT($O$1,1)="#",VLOOKUP(D795,'dict-pitch'!$A$1:$C$50,2,0),VLOOKUP(D795,'dict-pitch'!$A$1:$C$50,3,0))</f>
        <v>C5</v>
      </c>
      <c r="P795" t="b">
        <f>OR(EXACT(E795,O795),EXACT(E795,VLOOKUP(D795,'dict-pitch'!$A$1:$D$50,3,0)),EXACT(E795,VLOOKUP(D795,'dict-pitch'!$A$1:$D$50,4,0)))</f>
        <v>1</v>
      </c>
    </row>
    <row r="796" spans="1:16" x14ac:dyDescent="0.25">
      <c r="A796">
        <v>847</v>
      </c>
      <c r="B796" s="85">
        <v>3</v>
      </c>
      <c r="C796" s="1">
        <v>29</v>
      </c>
      <c r="D796" s="1">
        <v>71</v>
      </c>
      <c r="E796" s="1" t="s">
        <v>134</v>
      </c>
      <c r="F796" s="1">
        <v>-2</v>
      </c>
      <c r="G796" s="1">
        <v>459</v>
      </c>
      <c r="H796" s="80">
        <f t="shared" si="26"/>
        <v>29.6875</v>
      </c>
      <c r="I796" s="80">
        <f t="shared" si="25"/>
        <v>6.25E-2</v>
      </c>
      <c r="J796" s="1">
        <v>1</v>
      </c>
      <c r="K796" s="1" t="str" cm="1">
        <f t="array" ref="K796">INDEX('dict-rhythm'!$A$1:$B$43,MATCH(TRUE,EXACT(J796,'dict-rhythm'!$A$1:$A$43),0),2)</f>
        <v>16</v>
      </c>
      <c r="L796" s="1" t="str">
        <f>_xlfn.IFNA(VLOOKUP(K796,'dict-rhythm'!$B$1:$C$53,2,0),K796)</f>
        <v>semiquaver</v>
      </c>
      <c r="M796" s="6" t="s">
        <v>7</v>
      </c>
      <c r="N796" s="6" t="s">
        <v>7</v>
      </c>
      <c r="O796" t="str">
        <f>IF(RIGHT($O$1,1)="#",VLOOKUP(D796,'dict-pitch'!$A$1:$C$50,2,0),VLOOKUP(D796,'dict-pitch'!$A$1:$C$50,3,0))</f>
        <v>B4</v>
      </c>
      <c r="P796" t="b">
        <f>OR(EXACT(E796,O796),EXACT(E796,VLOOKUP(D796,'dict-pitch'!$A$1:$D$50,3,0)),EXACT(E796,VLOOKUP(D796,'dict-pitch'!$A$1:$D$50,4,0)))</f>
        <v>1</v>
      </c>
    </row>
    <row r="797" spans="1:16" x14ac:dyDescent="0.25">
      <c r="A797">
        <v>847</v>
      </c>
      <c r="B797" s="85">
        <v>3</v>
      </c>
      <c r="C797" s="1">
        <v>29</v>
      </c>
      <c r="D797" s="1">
        <v>72</v>
      </c>
      <c r="E797" s="1" t="s">
        <v>135</v>
      </c>
      <c r="F797" s="1">
        <v>2</v>
      </c>
      <c r="G797" s="1">
        <v>460</v>
      </c>
      <c r="H797" s="80">
        <f t="shared" si="26"/>
        <v>29.75</v>
      </c>
      <c r="I797" s="80">
        <f t="shared" si="25"/>
        <v>0.125</v>
      </c>
      <c r="J797" s="1">
        <v>2</v>
      </c>
      <c r="K797" s="1" t="str" cm="1">
        <f t="array" ref="K797">INDEX('dict-rhythm'!$A$1:$B$43,MATCH(TRUE,EXACT(J797,'dict-rhythm'!$A$1:$A$43),0),2)</f>
        <v>8</v>
      </c>
      <c r="L797" s="1" t="str">
        <f>_xlfn.IFNA(VLOOKUP(K797,'dict-rhythm'!$B$1:$C$53,2,0),K797)</f>
        <v>quaver note</v>
      </c>
      <c r="M797" s="6" t="s">
        <v>7</v>
      </c>
      <c r="N797" s="6" t="s">
        <v>7</v>
      </c>
      <c r="O797" t="str">
        <f>IF(RIGHT($O$1,1)="#",VLOOKUP(D797,'dict-pitch'!$A$1:$C$50,2,0),VLOOKUP(D797,'dict-pitch'!$A$1:$C$50,3,0))</f>
        <v>C5</v>
      </c>
      <c r="P797" t="b">
        <f>OR(EXACT(E797,O797),EXACT(E797,VLOOKUP(D797,'dict-pitch'!$A$1:$D$50,3,0)),EXACT(E797,VLOOKUP(D797,'dict-pitch'!$A$1:$D$50,4,0)))</f>
        <v>1</v>
      </c>
    </row>
    <row r="798" spans="1:16" x14ac:dyDescent="0.25">
      <c r="A798">
        <v>847</v>
      </c>
      <c r="B798" s="85">
        <v>3</v>
      </c>
      <c r="C798" s="1">
        <v>29</v>
      </c>
      <c r="D798">
        <v>67</v>
      </c>
      <c r="E798" t="s">
        <v>132</v>
      </c>
      <c r="F798">
        <v>-4</v>
      </c>
      <c r="G798">
        <v>462</v>
      </c>
      <c r="H798" s="80">
        <f t="shared" si="26"/>
        <v>29.875</v>
      </c>
      <c r="I798" s="80">
        <f t="shared" si="25"/>
        <v>0.125</v>
      </c>
      <c r="J798">
        <v>2</v>
      </c>
      <c r="K798" s="1" t="str" cm="1">
        <f t="array" ref="K798">INDEX('dict-rhythm'!$A$1:$B$43,MATCH(TRUE,EXACT(J798,'dict-rhythm'!$A$1:$A$43),0),2)</f>
        <v>8</v>
      </c>
      <c r="L798" s="1" t="str">
        <f>_xlfn.IFNA(VLOOKUP(K798,'dict-rhythm'!$B$1:$C$53,2,0),K798)</f>
        <v>quaver note</v>
      </c>
      <c r="M798" s="6" t="s">
        <v>7</v>
      </c>
      <c r="N798" s="6" t="s">
        <v>7</v>
      </c>
      <c r="O798" t="str">
        <f>IF(RIGHT($O$1,1)="#",VLOOKUP(D798,'dict-pitch'!$A$1:$C$50,2,0),VLOOKUP(D798,'dict-pitch'!$A$1:$C$50,3,0))</f>
        <v>G4</v>
      </c>
      <c r="P798" t="b">
        <f>OR(EXACT(E798,O798),EXACT(E798,VLOOKUP(D798,'dict-pitch'!$A$1:$D$50,3,0)),EXACT(E798,VLOOKUP(D798,'dict-pitch'!$A$1:$D$50,4,0)))</f>
        <v>1</v>
      </c>
    </row>
    <row r="799" spans="1:16" x14ac:dyDescent="0.25">
      <c r="A799">
        <v>847</v>
      </c>
      <c r="B799" s="85">
        <v>3</v>
      </c>
      <c r="C799">
        <v>30</v>
      </c>
      <c r="D799">
        <v>68</v>
      </c>
      <c r="E799" t="s">
        <v>157</v>
      </c>
      <c r="F799">
        <v>2</v>
      </c>
      <c r="G799">
        <v>464</v>
      </c>
      <c r="H799" s="80">
        <f t="shared" si="26"/>
        <v>30</v>
      </c>
      <c r="I799" s="80">
        <f t="shared" si="25"/>
        <v>0.125</v>
      </c>
      <c r="J799">
        <v>2</v>
      </c>
      <c r="K799" s="1" t="str" cm="1">
        <f t="array" ref="K799">INDEX('dict-rhythm'!$A$1:$B$43,MATCH(TRUE,EXACT(J799,'dict-rhythm'!$A$1:$A$43),0),2)</f>
        <v>8</v>
      </c>
      <c r="L799" s="1" t="str">
        <f>_xlfn.IFNA(VLOOKUP(K799,'dict-rhythm'!$B$1:$C$53,2,0),K799)</f>
        <v>quaver note</v>
      </c>
      <c r="M799" s="6" t="s">
        <v>7</v>
      </c>
      <c r="N799" s="6" t="s">
        <v>7</v>
      </c>
      <c r="O799" t="str">
        <f>IF(RIGHT($O$1,1)="#",VLOOKUP(D799,'dict-pitch'!$A$1:$C$50,2,0),VLOOKUP(D799,'dict-pitch'!$A$1:$C$50,3,0))</f>
        <v>G#4</v>
      </c>
      <c r="P799" t="b">
        <f>OR(EXACT(E799,O799),EXACT(E799,VLOOKUP(D799,'dict-pitch'!$A$1:$D$50,3,0)),EXACT(E799,VLOOKUP(D799,'dict-pitch'!$A$1:$D$50,4,0)))</f>
        <v>1</v>
      </c>
    </row>
    <row r="800" spans="1:16" x14ac:dyDescent="0.25">
      <c r="A800">
        <v>847</v>
      </c>
      <c r="B800" s="85">
        <v>3</v>
      </c>
      <c r="C800">
        <v>30</v>
      </c>
      <c r="D800">
        <v>72</v>
      </c>
      <c r="E800" t="s">
        <v>135</v>
      </c>
      <c r="F800">
        <v>3</v>
      </c>
      <c r="G800">
        <v>466</v>
      </c>
      <c r="H800" s="80">
        <f t="shared" si="26"/>
        <v>30.125</v>
      </c>
      <c r="I800" s="80">
        <f t="shared" si="25"/>
        <v>6.25E-2</v>
      </c>
      <c r="J800">
        <v>1</v>
      </c>
      <c r="K800" s="1" t="str" cm="1">
        <f t="array" ref="K800">INDEX('dict-rhythm'!$A$1:$B$43,MATCH(TRUE,EXACT(J800,'dict-rhythm'!$A$1:$A$43),0),2)</f>
        <v>16</v>
      </c>
      <c r="L800" s="1" t="str">
        <f>_xlfn.IFNA(VLOOKUP(K800,'dict-rhythm'!$B$1:$C$53,2,0),K800)</f>
        <v>semiquaver</v>
      </c>
      <c r="M800" s="6" t="s">
        <v>7</v>
      </c>
      <c r="N800" s="6" t="s">
        <v>7</v>
      </c>
      <c r="O800" t="str">
        <f>IF(RIGHT($O$1,1)="#",VLOOKUP(D800,'dict-pitch'!$A$1:$C$50,2,0),VLOOKUP(D800,'dict-pitch'!$A$1:$C$50,3,0))</f>
        <v>C5</v>
      </c>
      <c r="P800" t="b">
        <f>OR(EXACT(E800,O800),EXACT(E800,VLOOKUP(D800,'dict-pitch'!$A$1:$D$50,3,0)),EXACT(E800,VLOOKUP(D800,'dict-pitch'!$A$1:$D$50,4,0)))</f>
        <v>1</v>
      </c>
    </row>
    <row r="801" spans="1:16" x14ac:dyDescent="0.25">
      <c r="A801">
        <v>847</v>
      </c>
      <c r="B801" s="85">
        <v>3</v>
      </c>
      <c r="C801">
        <v>30</v>
      </c>
      <c r="D801">
        <v>71</v>
      </c>
      <c r="E801" t="s">
        <v>134</v>
      </c>
      <c r="F801">
        <v>-2</v>
      </c>
      <c r="G801">
        <v>467</v>
      </c>
      <c r="H801" s="80">
        <f t="shared" si="26"/>
        <v>30.1875</v>
      </c>
      <c r="I801" s="80">
        <f t="shared" si="25"/>
        <v>6.25E-2</v>
      </c>
      <c r="J801">
        <v>1</v>
      </c>
      <c r="K801" s="1" t="str" cm="1">
        <f t="array" ref="K801">INDEX('dict-rhythm'!$A$1:$B$43,MATCH(TRUE,EXACT(J801,'dict-rhythm'!$A$1:$A$43),0),2)</f>
        <v>16</v>
      </c>
      <c r="L801" s="1" t="str">
        <f>_xlfn.IFNA(VLOOKUP(K801,'dict-rhythm'!$B$1:$C$53,2,0),K801)</f>
        <v>semiquaver</v>
      </c>
      <c r="M801" s="6" t="s">
        <v>7</v>
      </c>
      <c r="N801" s="6" t="s">
        <v>7</v>
      </c>
      <c r="O801" t="str">
        <f>IF(RIGHT($O$1,1)="#",VLOOKUP(D801,'dict-pitch'!$A$1:$C$50,2,0),VLOOKUP(D801,'dict-pitch'!$A$1:$C$50,3,0))</f>
        <v>B4</v>
      </c>
      <c r="P801" t="b">
        <f>OR(EXACT(E801,O801),EXACT(E801,VLOOKUP(D801,'dict-pitch'!$A$1:$D$50,3,0)),EXACT(E801,VLOOKUP(D801,'dict-pitch'!$A$1:$D$50,4,0)))</f>
        <v>1</v>
      </c>
    </row>
    <row r="802" spans="1:16" x14ac:dyDescent="0.25">
      <c r="A802">
        <v>847</v>
      </c>
      <c r="B802" s="85">
        <v>3</v>
      </c>
      <c r="C802">
        <v>30</v>
      </c>
      <c r="D802">
        <v>72</v>
      </c>
      <c r="E802" t="s">
        <v>135</v>
      </c>
      <c r="F802">
        <v>2</v>
      </c>
      <c r="G802">
        <v>468</v>
      </c>
      <c r="H802" s="80">
        <f t="shared" si="26"/>
        <v>30.25</v>
      </c>
      <c r="I802" s="80">
        <f t="shared" si="25"/>
        <v>0.125</v>
      </c>
      <c r="J802">
        <v>2</v>
      </c>
      <c r="K802" s="1" t="str" cm="1">
        <f t="array" ref="K802">INDEX('dict-rhythm'!$A$1:$B$43,MATCH(TRUE,EXACT(J802,'dict-rhythm'!$A$1:$A$43),0),2)</f>
        <v>8</v>
      </c>
      <c r="L802" s="1" t="str">
        <f>_xlfn.IFNA(VLOOKUP(K802,'dict-rhythm'!$B$1:$C$53,2,0),K802)</f>
        <v>quaver note</v>
      </c>
      <c r="M802" s="6" t="s">
        <v>7</v>
      </c>
      <c r="N802" s="6" t="s">
        <v>7</v>
      </c>
      <c r="O802" t="str">
        <f>IF(RIGHT($O$1,1)="#",VLOOKUP(D802,'dict-pitch'!$A$1:$C$50,2,0),VLOOKUP(D802,'dict-pitch'!$A$1:$C$50,3,0))</f>
        <v>C5</v>
      </c>
      <c r="P802" t="b">
        <f>OR(EXACT(E802,O802),EXACT(E802,VLOOKUP(D802,'dict-pitch'!$A$1:$D$50,3,0)),EXACT(E802,VLOOKUP(D802,'dict-pitch'!$A$1:$D$50,4,0)))</f>
        <v>1</v>
      </c>
    </row>
    <row r="803" spans="1:16" x14ac:dyDescent="0.25">
      <c r="A803">
        <v>847</v>
      </c>
      <c r="B803" s="85">
        <v>3</v>
      </c>
      <c r="C803">
        <v>30</v>
      </c>
      <c r="D803">
        <v>74</v>
      </c>
      <c r="E803" t="s">
        <v>136</v>
      </c>
      <c r="F803">
        <v>2</v>
      </c>
      <c r="G803">
        <v>470</v>
      </c>
      <c r="H803" s="80">
        <f t="shared" si="26"/>
        <v>30.375</v>
      </c>
      <c r="I803" s="80">
        <f t="shared" si="25"/>
        <v>0.125</v>
      </c>
      <c r="J803">
        <v>2</v>
      </c>
      <c r="K803" s="1" t="str" cm="1">
        <f t="array" ref="K803">INDEX('dict-rhythm'!$A$1:$B$43,MATCH(TRUE,EXACT(J803,'dict-rhythm'!$A$1:$A$43),0),2)</f>
        <v>8</v>
      </c>
      <c r="L803" s="1" t="str">
        <f>_xlfn.IFNA(VLOOKUP(K803,'dict-rhythm'!$B$1:$C$53,2,0),K803)</f>
        <v>quaver note</v>
      </c>
      <c r="M803" s="6" t="s">
        <v>7</v>
      </c>
      <c r="N803" s="6" t="s">
        <v>7</v>
      </c>
      <c r="O803" t="str">
        <f>IF(RIGHT($O$1,1)="#",VLOOKUP(D803,'dict-pitch'!$A$1:$C$50,2,0),VLOOKUP(D803,'dict-pitch'!$A$1:$C$50,3,0))</f>
        <v>D5</v>
      </c>
      <c r="P803" t="b">
        <f>OR(EXACT(E803,O803),EXACT(E803,VLOOKUP(D803,'dict-pitch'!$A$1:$D$50,3,0)),EXACT(E803,VLOOKUP(D803,'dict-pitch'!$A$1:$D$50,4,0)))</f>
        <v>1</v>
      </c>
    </row>
    <row r="804" spans="1:16" x14ac:dyDescent="0.25">
      <c r="A804">
        <v>847</v>
      </c>
      <c r="B804" s="85">
        <v>3</v>
      </c>
      <c r="C804">
        <v>30</v>
      </c>
      <c r="D804">
        <v>67</v>
      </c>
      <c r="E804" t="s">
        <v>132</v>
      </c>
      <c r="F804">
        <v>-8</v>
      </c>
      <c r="G804">
        <v>472</v>
      </c>
      <c r="H804" s="80">
        <f t="shared" si="26"/>
        <v>30.5</v>
      </c>
      <c r="I804" s="80">
        <f t="shared" si="25"/>
        <v>0.125</v>
      </c>
      <c r="J804">
        <v>2</v>
      </c>
      <c r="K804" s="1" t="str" cm="1">
        <f t="array" ref="K804">INDEX('dict-rhythm'!$A$1:$B$43,MATCH(TRUE,EXACT(J804,'dict-rhythm'!$A$1:$A$43),0),2)</f>
        <v>8</v>
      </c>
      <c r="L804" s="1" t="str">
        <f>_xlfn.IFNA(VLOOKUP(K804,'dict-rhythm'!$B$1:$C$53,2,0),K804)</f>
        <v>quaver note</v>
      </c>
      <c r="M804" s="6" t="s">
        <v>7</v>
      </c>
      <c r="N804" s="6" t="s">
        <v>7</v>
      </c>
      <c r="O804" t="str">
        <f>IF(RIGHT($O$1,1)="#",VLOOKUP(D804,'dict-pitch'!$A$1:$C$50,2,0),VLOOKUP(D804,'dict-pitch'!$A$1:$C$50,3,0))</f>
        <v>G4</v>
      </c>
      <c r="P804" t="b">
        <f>OR(EXACT(E804,O804),EXACT(E804,VLOOKUP(D804,'dict-pitch'!$A$1:$D$50,3,0)),EXACT(E804,VLOOKUP(D804,'dict-pitch'!$A$1:$D$50,4,0)))</f>
        <v>1</v>
      </c>
    </row>
    <row r="805" spans="1:16" x14ac:dyDescent="0.25">
      <c r="A805">
        <v>847</v>
      </c>
      <c r="B805" s="85">
        <v>3</v>
      </c>
      <c r="C805">
        <v>30</v>
      </c>
      <c r="D805">
        <v>72</v>
      </c>
      <c r="E805" t="s">
        <v>135</v>
      </c>
      <c r="F805">
        <v>4</v>
      </c>
      <c r="G805">
        <v>474</v>
      </c>
      <c r="H805" s="80">
        <f t="shared" si="26"/>
        <v>30.625</v>
      </c>
      <c r="I805" s="80">
        <f t="shared" si="25"/>
        <v>6.25E-2</v>
      </c>
      <c r="J805">
        <v>1</v>
      </c>
      <c r="K805" s="1" t="str" cm="1">
        <f t="array" ref="K805">INDEX('dict-rhythm'!$A$1:$B$43,MATCH(TRUE,EXACT(J805,'dict-rhythm'!$A$1:$A$43),0),2)</f>
        <v>16</v>
      </c>
      <c r="L805" s="1" t="str">
        <f>_xlfn.IFNA(VLOOKUP(K805,'dict-rhythm'!$B$1:$C$53,2,0),K805)</f>
        <v>semiquaver</v>
      </c>
      <c r="M805" s="6" t="s">
        <v>7</v>
      </c>
      <c r="N805" s="6" t="s">
        <v>7</v>
      </c>
      <c r="O805" t="str">
        <f>IF(RIGHT($O$1,1)="#",VLOOKUP(D805,'dict-pitch'!$A$1:$C$50,2,0),VLOOKUP(D805,'dict-pitch'!$A$1:$C$50,3,0))</f>
        <v>C5</v>
      </c>
      <c r="P805" t="b">
        <f>OR(EXACT(E805,O805),EXACT(E805,VLOOKUP(D805,'dict-pitch'!$A$1:$D$50,3,0)),EXACT(E805,VLOOKUP(D805,'dict-pitch'!$A$1:$D$50,4,0)))</f>
        <v>1</v>
      </c>
    </row>
    <row r="806" spans="1:16" x14ac:dyDescent="0.25">
      <c r="A806">
        <v>847</v>
      </c>
      <c r="B806" s="85">
        <v>3</v>
      </c>
      <c r="C806">
        <v>30</v>
      </c>
      <c r="D806">
        <v>71</v>
      </c>
      <c r="E806" t="s">
        <v>134</v>
      </c>
      <c r="F806">
        <v>-2</v>
      </c>
      <c r="G806">
        <v>475</v>
      </c>
      <c r="H806" s="80">
        <f t="shared" si="26"/>
        <v>30.6875</v>
      </c>
      <c r="I806" s="80">
        <f t="shared" si="25"/>
        <v>6.25E-2</v>
      </c>
      <c r="J806">
        <v>1</v>
      </c>
      <c r="K806" s="1" t="str" cm="1">
        <f t="array" ref="K806">INDEX('dict-rhythm'!$A$1:$B$43,MATCH(TRUE,EXACT(J806,'dict-rhythm'!$A$1:$A$43),0),2)</f>
        <v>16</v>
      </c>
      <c r="L806" s="1" t="str">
        <f>_xlfn.IFNA(VLOOKUP(K806,'dict-rhythm'!$B$1:$C$53,2,0),K806)</f>
        <v>semiquaver</v>
      </c>
      <c r="M806" s="6" t="s">
        <v>7</v>
      </c>
      <c r="N806" s="6" t="s">
        <v>7</v>
      </c>
      <c r="O806" t="str">
        <f>IF(RIGHT($O$1,1)="#",VLOOKUP(D806,'dict-pitch'!$A$1:$C$50,2,0),VLOOKUP(D806,'dict-pitch'!$A$1:$C$50,3,0))</f>
        <v>B4</v>
      </c>
      <c r="P806" t="b">
        <f>OR(EXACT(E806,O806),EXACT(E806,VLOOKUP(D806,'dict-pitch'!$A$1:$D$50,3,0)),EXACT(E806,VLOOKUP(D806,'dict-pitch'!$A$1:$D$50,4,0)))</f>
        <v>1</v>
      </c>
    </row>
    <row r="807" spans="1:16" x14ac:dyDescent="0.25">
      <c r="A807">
        <v>847</v>
      </c>
      <c r="B807" s="85">
        <v>3</v>
      </c>
      <c r="C807">
        <v>30</v>
      </c>
      <c r="D807">
        <v>72</v>
      </c>
      <c r="E807" t="s">
        <v>135</v>
      </c>
      <c r="F807">
        <v>2</v>
      </c>
      <c r="G807">
        <v>476</v>
      </c>
      <c r="H807" s="80">
        <f t="shared" si="26"/>
        <v>30.75</v>
      </c>
      <c r="I807" s="80">
        <f t="shared" si="25"/>
        <v>0.125</v>
      </c>
      <c r="J807">
        <v>2</v>
      </c>
      <c r="K807" s="1" t="str" cm="1">
        <f t="array" ref="K807">INDEX('dict-rhythm'!$A$1:$B$43,MATCH(TRUE,EXACT(J807,'dict-rhythm'!$A$1:$A$43),0),2)</f>
        <v>8</v>
      </c>
      <c r="L807" s="1" t="str">
        <f>_xlfn.IFNA(VLOOKUP(K807,'dict-rhythm'!$B$1:$C$53,2,0),K807)</f>
        <v>quaver note</v>
      </c>
      <c r="M807" s="6" t="s">
        <v>7</v>
      </c>
      <c r="N807" s="6" t="s">
        <v>7</v>
      </c>
      <c r="O807" t="str">
        <f>IF(RIGHT($O$1,1)="#",VLOOKUP(D807,'dict-pitch'!$A$1:$C$50,2,0),VLOOKUP(D807,'dict-pitch'!$A$1:$C$50,3,0))</f>
        <v>C5</v>
      </c>
      <c r="P807" t="b">
        <f>OR(EXACT(E807,O807),EXACT(E807,VLOOKUP(D807,'dict-pitch'!$A$1:$D$50,3,0)),EXACT(E807,VLOOKUP(D807,'dict-pitch'!$A$1:$D$50,4,0)))</f>
        <v>1</v>
      </c>
    </row>
    <row r="808" spans="1:16" x14ac:dyDescent="0.25">
      <c r="A808">
        <v>847</v>
      </c>
      <c r="B808" s="85">
        <v>3</v>
      </c>
      <c r="C808">
        <v>30</v>
      </c>
      <c r="D808">
        <v>74</v>
      </c>
      <c r="E808" t="s">
        <v>136</v>
      </c>
      <c r="F808">
        <v>2</v>
      </c>
      <c r="G808">
        <v>478</v>
      </c>
      <c r="H808" s="80">
        <f t="shared" si="26"/>
        <v>30.875</v>
      </c>
      <c r="I808" s="80">
        <f t="shared" si="25"/>
        <v>0.125</v>
      </c>
      <c r="J808">
        <v>2</v>
      </c>
      <c r="K808" s="1" t="str" cm="1">
        <f t="array" ref="K808">INDEX('dict-rhythm'!$A$1:$B$43,MATCH(TRUE,EXACT(J808,'dict-rhythm'!$A$1:$A$43),0),2)</f>
        <v>8</v>
      </c>
      <c r="L808" s="1" t="str">
        <f>_xlfn.IFNA(VLOOKUP(K808,'dict-rhythm'!$B$1:$C$53,2,0),K808)</f>
        <v>quaver note</v>
      </c>
      <c r="M808" s="6" t="s">
        <v>7</v>
      </c>
      <c r="N808" s="6" t="s">
        <v>7</v>
      </c>
      <c r="O808" t="str">
        <f>IF(RIGHT($O$1,1)="#",VLOOKUP(D808,'dict-pitch'!$A$1:$C$50,2,0),VLOOKUP(D808,'dict-pitch'!$A$1:$C$50,3,0))</f>
        <v>D5</v>
      </c>
      <c r="P808" t="b">
        <f>OR(EXACT(E808,O808),EXACT(E808,VLOOKUP(D808,'dict-pitch'!$A$1:$D$50,3,0)),EXACT(E808,VLOOKUP(D808,'dict-pitch'!$A$1:$D$50,4,0)))</f>
        <v>1</v>
      </c>
    </row>
    <row r="809" spans="1:16" x14ac:dyDescent="0.25">
      <c r="A809">
        <v>847</v>
      </c>
      <c r="B809" s="85">
        <v>3</v>
      </c>
      <c r="C809">
        <v>31</v>
      </c>
      <c r="D809">
        <v>65</v>
      </c>
      <c r="E809" t="s">
        <v>130</v>
      </c>
      <c r="F809">
        <v>-6</v>
      </c>
      <c r="G809">
        <v>480</v>
      </c>
      <c r="H809" s="80">
        <f t="shared" si="26"/>
        <v>31</v>
      </c>
      <c r="I809" s="80">
        <f t="shared" si="25"/>
        <v>6.25E-2</v>
      </c>
      <c r="J809">
        <v>1</v>
      </c>
      <c r="K809" s="1" t="str" cm="1">
        <f t="array" ref="K809">INDEX('dict-rhythm'!$A$1:$B$43,MATCH(TRUE,EXACT(J809,'dict-rhythm'!$A$1:$A$43),0),2)</f>
        <v>16</v>
      </c>
      <c r="L809" s="1" t="str">
        <f>_xlfn.IFNA(VLOOKUP(K809,'dict-rhythm'!$B$1:$C$53,2,0),K809)</f>
        <v>semiquaver</v>
      </c>
      <c r="M809" s="6" t="s">
        <v>7</v>
      </c>
      <c r="N809" s="6" t="s">
        <v>7</v>
      </c>
      <c r="O809" t="str">
        <f>IF(RIGHT($O$1,1)="#",VLOOKUP(D809,'dict-pitch'!$A$1:$C$50,2,0),VLOOKUP(D809,'dict-pitch'!$A$1:$C$50,3,0))</f>
        <v>F4</v>
      </c>
      <c r="P809" t="b">
        <f>OR(EXACT(E809,O809),EXACT(E809,VLOOKUP(D809,'dict-pitch'!$A$1:$D$50,3,0)),EXACT(E809,VLOOKUP(D809,'dict-pitch'!$A$1:$D$50,4,0)))</f>
        <v>1</v>
      </c>
    </row>
    <row r="810" spans="1:16" x14ac:dyDescent="0.25">
      <c r="A810">
        <v>847</v>
      </c>
      <c r="B810" s="85">
        <v>3</v>
      </c>
      <c r="C810">
        <v>31</v>
      </c>
      <c r="D810">
        <v>67</v>
      </c>
      <c r="E810" t="s">
        <v>132</v>
      </c>
      <c r="F810">
        <v>2</v>
      </c>
      <c r="G810">
        <v>481</v>
      </c>
      <c r="H810" s="80">
        <f t="shared" si="26"/>
        <v>31.0625</v>
      </c>
      <c r="I810" s="80">
        <f t="shared" si="25"/>
        <v>6.25E-2</v>
      </c>
      <c r="J810">
        <v>1</v>
      </c>
      <c r="K810" s="1" t="str" cm="1">
        <f t="array" ref="K810">INDEX('dict-rhythm'!$A$1:$B$43,MATCH(TRUE,EXACT(J810,'dict-rhythm'!$A$1:$A$43),0),2)</f>
        <v>16</v>
      </c>
      <c r="L810" s="1" t="str">
        <f>_xlfn.IFNA(VLOOKUP(K810,'dict-rhythm'!$B$1:$C$53,2,0),K810)</f>
        <v>semiquaver</v>
      </c>
      <c r="M810" s="6" t="s">
        <v>7</v>
      </c>
      <c r="N810" s="6" t="s">
        <v>7</v>
      </c>
      <c r="O810" t="str">
        <f>IF(RIGHT($O$1,1)="#",VLOOKUP(D810,'dict-pitch'!$A$1:$C$50,2,0),VLOOKUP(D810,'dict-pitch'!$A$1:$C$50,3,0))</f>
        <v>G4</v>
      </c>
      <c r="P810" t="b">
        <f>OR(EXACT(E810,O810),EXACT(E810,VLOOKUP(D810,'dict-pitch'!$A$1:$D$50,3,0)),EXACT(E810,VLOOKUP(D810,'dict-pitch'!$A$1:$D$50,4,0)))</f>
        <v>1</v>
      </c>
    </row>
    <row r="811" spans="1:16" x14ac:dyDescent="0.25">
      <c r="A811">
        <v>847</v>
      </c>
      <c r="B811" s="85">
        <v>3</v>
      </c>
      <c r="C811">
        <v>31</v>
      </c>
      <c r="D811">
        <v>68</v>
      </c>
      <c r="E811" t="s">
        <v>157</v>
      </c>
      <c r="F811">
        <v>2</v>
      </c>
      <c r="G811">
        <v>482</v>
      </c>
      <c r="H811" s="80">
        <f t="shared" si="26"/>
        <v>31.125</v>
      </c>
      <c r="I811" s="80">
        <f t="shared" si="25"/>
        <v>0.25</v>
      </c>
      <c r="J811">
        <v>4</v>
      </c>
      <c r="K811" s="1" t="str" cm="1">
        <f t="array" ref="K811">INDEX('dict-rhythm'!$A$1:$B$43,MATCH(TRUE,EXACT(J811,'dict-rhythm'!$A$1:$A$43),0),2)</f>
        <v>4</v>
      </c>
      <c r="L811" s="1" t="str">
        <f>_xlfn.IFNA(VLOOKUP(K811,'dict-rhythm'!$B$1:$C$53,2,0),K811)</f>
        <v>crotchet</v>
      </c>
      <c r="M811" s="6" t="s">
        <v>7</v>
      </c>
      <c r="N811" s="6" t="s">
        <v>7</v>
      </c>
      <c r="O811" t="str">
        <f>IF(RIGHT($O$1,1)="#",VLOOKUP(D811,'dict-pitch'!$A$1:$C$50,2,0),VLOOKUP(D811,'dict-pitch'!$A$1:$C$50,3,0))</f>
        <v>G#4</v>
      </c>
      <c r="P811" t="b">
        <f>OR(EXACT(E811,O811),EXACT(E811,VLOOKUP(D811,'dict-pitch'!$A$1:$D$50,3,0)),EXACT(E811,VLOOKUP(D811,'dict-pitch'!$A$1:$D$50,4,0)))</f>
        <v>1</v>
      </c>
    </row>
    <row r="812" spans="1:16" x14ac:dyDescent="0.25">
      <c r="A812">
        <v>847</v>
      </c>
      <c r="B812" s="85">
        <v>3</v>
      </c>
      <c r="C812">
        <v>31</v>
      </c>
      <c r="D812">
        <v>67</v>
      </c>
      <c r="E812" t="s">
        <v>132</v>
      </c>
      <c r="F812">
        <v>-2</v>
      </c>
      <c r="G812">
        <v>486</v>
      </c>
      <c r="H812" s="80">
        <f t="shared" si="26"/>
        <v>31.375</v>
      </c>
      <c r="I812" s="80">
        <f t="shared" si="25"/>
        <v>6.25E-2</v>
      </c>
      <c r="J812">
        <v>1</v>
      </c>
      <c r="K812" s="1" t="str" cm="1">
        <f t="array" ref="K812">INDEX('dict-rhythm'!$A$1:$B$43,MATCH(TRUE,EXACT(J812,'dict-rhythm'!$A$1:$A$43),0),2)</f>
        <v>16</v>
      </c>
      <c r="L812" s="1" t="str">
        <f>_xlfn.IFNA(VLOOKUP(K812,'dict-rhythm'!$B$1:$C$53,2,0),K812)</f>
        <v>semiquaver</v>
      </c>
      <c r="M812" s="6" t="s">
        <v>7</v>
      </c>
      <c r="N812" s="6" t="s">
        <v>7</v>
      </c>
      <c r="O812" t="str">
        <f>IF(RIGHT($O$1,1)="#",VLOOKUP(D812,'dict-pitch'!$A$1:$C$50,2,0),VLOOKUP(D812,'dict-pitch'!$A$1:$C$50,3,0))</f>
        <v>G4</v>
      </c>
      <c r="P812" t="b">
        <f>OR(EXACT(E812,O812),EXACT(E812,VLOOKUP(D812,'dict-pitch'!$A$1:$D$50,3,0)),EXACT(E812,VLOOKUP(D812,'dict-pitch'!$A$1:$D$50,4,0)))</f>
        <v>1</v>
      </c>
    </row>
    <row r="813" spans="1:16" x14ac:dyDescent="0.25">
      <c r="A813">
        <v>847</v>
      </c>
      <c r="B813" s="85">
        <v>3</v>
      </c>
      <c r="C813">
        <v>31</v>
      </c>
      <c r="D813">
        <v>65</v>
      </c>
      <c r="E813" t="s">
        <v>130</v>
      </c>
      <c r="F813">
        <v>-2</v>
      </c>
      <c r="G813">
        <v>487</v>
      </c>
      <c r="H813" s="80">
        <f t="shared" si="26"/>
        <v>31.4375</v>
      </c>
      <c r="I813" s="80">
        <f t="shared" si="25"/>
        <v>6.25E-2</v>
      </c>
      <c r="J813">
        <v>1</v>
      </c>
      <c r="K813" s="1" t="str" cm="1">
        <f t="array" ref="K813">INDEX('dict-rhythm'!$A$1:$B$43,MATCH(TRUE,EXACT(J813,'dict-rhythm'!$A$1:$A$43),0),2)</f>
        <v>16</v>
      </c>
      <c r="L813" s="1" t="str">
        <f>_xlfn.IFNA(VLOOKUP(K813,'dict-rhythm'!$B$1:$C$53,2,0),K813)</f>
        <v>semiquaver</v>
      </c>
      <c r="M813" s="6" t="s">
        <v>7</v>
      </c>
      <c r="N813" s="6" t="s">
        <v>7</v>
      </c>
      <c r="O813" t="str">
        <f>IF(RIGHT($O$1,1)="#",VLOOKUP(D813,'dict-pitch'!$A$1:$C$50,2,0),VLOOKUP(D813,'dict-pitch'!$A$1:$C$50,3,0))</f>
        <v>F4</v>
      </c>
      <c r="P813" t="b">
        <f>OR(EXACT(E813,O813),EXACT(E813,VLOOKUP(D813,'dict-pitch'!$A$1:$D$50,3,0)),EXACT(E813,VLOOKUP(D813,'dict-pitch'!$A$1:$D$50,4,0)))</f>
        <v>1</v>
      </c>
    </row>
    <row r="814" spans="1:16" x14ac:dyDescent="0.25">
      <c r="A814">
        <v>847</v>
      </c>
      <c r="B814" s="85">
        <v>3</v>
      </c>
      <c r="C814">
        <v>31</v>
      </c>
      <c r="D814">
        <v>64</v>
      </c>
      <c r="E814" t="s">
        <v>127</v>
      </c>
      <c r="F814">
        <v>-2</v>
      </c>
      <c r="G814">
        <v>488</v>
      </c>
      <c r="H814" s="80">
        <f t="shared" si="26"/>
        <v>31.5</v>
      </c>
      <c r="I814" s="80">
        <f t="shared" si="25"/>
        <v>0.5</v>
      </c>
      <c r="J814">
        <v>8</v>
      </c>
      <c r="K814" s="1" t="str" cm="1">
        <f t="array" ref="K814">INDEX('dict-rhythm'!$A$1:$B$43,MATCH(TRUE,EXACT(J814,'dict-rhythm'!$A$1:$A$43),0),2)</f>
        <v>2</v>
      </c>
      <c r="L814" s="1" t="str">
        <f>_xlfn.IFNA(VLOOKUP(K814,'dict-rhythm'!$B$1:$C$53,2,0),K814)</f>
        <v>minim</v>
      </c>
      <c r="M814" s="6" t="s">
        <v>7</v>
      </c>
      <c r="N814" s="6" t="s">
        <v>7</v>
      </c>
      <c r="O814" t="str">
        <f>IF(RIGHT($O$1,1)="#",VLOOKUP(D814,'dict-pitch'!$A$1:$C$50,2,0),VLOOKUP(D814,'dict-pitch'!$A$1:$C$50,3,0))</f>
        <v>E4</v>
      </c>
      <c r="P814" t="b">
        <f>OR(EXACT(E814,O814),EXACT(E814,VLOOKUP(D814,'dict-pitch'!$A$1:$D$50,3,0)),EXACT(E814,VLOOKUP(D814,'dict-pitch'!$A$1:$D$50,4,0)))</f>
        <v>1</v>
      </c>
    </row>
  </sheetData>
  <autoFilter ref="A1:P814" xr:uid="{12C534C2-38C1-43E8-B68B-7E16EA795E8D}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1819-4111-4CCF-B45A-A361A612B2A0}">
  <dimension ref="A1:Q1512"/>
  <sheetViews>
    <sheetView zoomScaleNormal="100" workbookViewId="0">
      <pane ySplit="1" topLeftCell="A2" activePane="bottomLeft" state="frozen"/>
      <selection activeCell="N1" sqref="N1"/>
      <selection pane="bottomLeft" activeCell="M1" sqref="H1:M1048576"/>
    </sheetView>
  </sheetViews>
  <sheetFormatPr defaultRowHeight="15" x14ac:dyDescent="0.25"/>
  <cols>
    <col min="2" max="2" width="9.140625" style="82"/>
    <col min="4" max="5" width="8.28515625" customWidth="1"/>
    <col min="6" max="6" width="9.28515625" customWidth="1"/>
    <col min="8" max="9" width="14.28515625" style="81" customWidth="1"/>
    <col min="10" max="11" width="13.5703125" customWidth="1"/>
    <col min="12" max="12" width="16.42578125" customWidth="1"/>
    <col min="14" max="14" width="13.140625" customWidth="1"/>
    <col min="15" max="15" width="11.28515625" bestFit="1" customWidth="1"/>
    <col min="17" max="17" width="30.5703125" customWidth="1"/>
  </cols>
  <sheetData>
    <row r="1" spans="1:17" s="2" customFormat="1" x14ac:dyDescent="0.25">
      <c r="A1" s="2" t="s">
        <v>6</v>
      </c>
      <c r="B1" s="17" t="s">
        <v>4</v>
      </c>
      <c r="C1" s="2" t="s">
        <v>11</v>
      </c>
      <c r="D1" s="2" t="s">
        <v>1</v>
      </c>
      <c r="E1" s="2" t="s">
        <v>107</v>
      </c>
      <c r="F1" s="2" t="s">
        <v>3</v>
      </c>
      <c r="G1" s="2" t="s">
        <v>0</v>
      </c>
      <c r="H1" s="79" t="s">
        <v>48</v>
      </c>
      <c r="I1" s="79" t="s">
        <v>49</v>
      </c>
      <c r="J1" s="2" t="s">
        <v>2</v>
      </c>
      <c r="K1" s="2" t="s">
        <v>47</v>
      </c>
      <c r="L1" s="2" t="s">
        <v>15</v>
      </c>
      <c r="M1" s="2" t="s">
        <v>5</v>
      </c>
      <c r="N1" s="2" t="s">
        <v>390</v>
      </c>
      <c r="O1" s="2" t="s">
        <v>193</v>
      </c>
      <c r="P1" s="2" t="s">
        <v>192</v>
      </c>
    </row>
    <row r="2" spans="1:17" ht="15.75" thickBot="1" x14ac:dyDescent="0.3">
      <c r="A2">
        <v>848</v>
      </c>
      <c r="B2" s="85">
        <v>1</v>
      </c>
      <c r="C2" s="1">
        <v>1</v>
      </c>
      <c r="D2" s="1">
        <v>0</v>
      </c>
      <c r="E2" s="1" t="s">
        <v>108</v>
      </c>
      <c r="F2" s="1">
        <v>0</v>
      </c>
      <c r="G2" s="1">
        <v>0</v>
      </c>
      <c r="H2" s="80">
        <f>1+G2/16</f>
        <v>1</v>
      </c>
      <c r="I2" s="80">
        <f t="shared" ref="I2:I65" si="0">J2/16</f>
        <v>1</v>
      </c>
      <c r="J2" s="1">
        <v>16</v>
      </c>
      <c r="K2" s="1" t="str" cm="1">
        <f t="array" ref="K2">INDEX('dict-rhythm'!$A$1:$B$43,MATCH(TRUE,EXACT(J2,'dict-rhythm'!$A$1:$A$43),0),2)</f>
        <v>1</v>
      </c>
      <c r="L2" s="1" t="str">
        <f>_xlfn.IFNA(VLOOKUP(K2,'dict-rhythm'!$B$1:$C$53,2,0),K2)</f>
        <v>semibreve</v>
      </c>
      <c r="M2" s="31"/>
      <c r="N2" s="31"/>
      <c r="O2" t="str">
        <f>IF(RIGHT($O$1,1)="#",VLOOKUP(D2,'dict-pitch'!$A$1:$C$50,2,0),VLOOKUP(D2,'dict-pitch'!$A$1:$C$50,3,0))</f>
        <v>r</v>
      </c>
      <c r="P2" t="b">
        <f>OR(EXACT(E2,O2),EXACT(E2,VLOOKUP(D2,'dict-pitch'!$A$1:$D$50,3,0)),EXACT(E2,VLOOKUP(D2,'dict-pitch'!$A$1:$D$50,4,0)))</f>
        <v>1</v>
      </c>
    </row>
    <row r="3" spans="1:17" ht="15.75" thickBot="1" x14ac:dyDescent="0.3">
      <c r="A3">
        <v>848</v>
      </c>
      <c r="B3" s="85">
        <v>1</v>
      </c>
      <c r="C3" s="1">
        <v>2</v>
      </c>
      <c r="D3" s="1">
        <v>0</v>
      </c>
      <c r="E3" s="1" t="s">
        <v>108</v>
      </c>
      <c r="F3" s="1">
        <v>0</v>
      </c>
      <c r="G3" s="1">
        <v>16</v>
      </c>
      <c r="H3" s="80">
        <f t="shared" ref="H3:H66" si="1">1+G3/16</f>
        <v>2</v>
      </c>
      <c r="I3" s="80">
        <f t="shared" si="0"/>
        <v>1</v>
      </c>
      <c r="J3" s="1">
        <v>16</v>
      </c>
      <c r="K3" s="1" t="str" cm="1">
        <f t="array" ref="K3">INDEX('dict-rhythm'!$A$1:$B$43,MATCH(TRUE,EXACT(J3,'dict-rhythm'!$A$1:$A$43),0),2)</f>
        <v>1</v>
      </c>
      <c r="L3" s="1" t="str">
        <f>_xlfn.IFNA(VLOOKUP(K3,'dict-rhythm'!$B$1:$C$53,2,0),K3)</f>
        <v>semibreve</v>
      </c>
      <c r="M3" s="31"/>
      <c r="N3" s="31"/>
      <c r="O3" t="str">
        <f>IF(RIGHT($O$1,1)="#",VLOOKUP(D3,'dict-pitch'!$A$1:$C$50,2,0),VLOOKUP(D3,'dict-pitch'!$A$1:$C$50,3,0))</f>
        <v>r</v>
      </c>
      <c r="P3" t="b">
        <f>OR(EXACT(E3,O3),EXACT(E3,VLOOKUP(D3,'dict-pitch'!$A$1:$D$50,3,0)),EXACT(E3,VLOOKUP(D3,'dict-pitch'!$A$1:$D$50,4,0)))</f>
        <v>1</v>
      </c>
    </row>
    <row r="4" spans="1:17" ht="15.75" thickBot="1" x14ac:dyDescent="0.3">
      <c r="A4">
        <v>848</v>
      </c>
      <c r="B4" s="85">
        <v>1</v>
      </c>
      <c r="C4" s="1">
        <v>3</v>
      </c>
      <c r="D4" s="1">
        <v>0</v>
      </c>
      <c r="E4" s="1" t="s">
        <v>108</v>
      </c>
      <c r="F4" s="1">
        <v>0</v>
      </c>
      <c r="G4" s="1">
        <v>32</v>
      </c>
      <c r="H4" s="80">
        <f t="shared" si="1"/>
        <v>3</v>
      </c>
      <c r="I4" s="80">
        <f t="shared" si="0"/>
        <v>1</v>
      </c>
      <c r="J4" s="1">
        <v>16</v>
      </c>
      <c r="K4" s="1" t="str" cm="1">
        <f t="array" ref="K4">INDEX('dict-rhythm'!$A$1:$B$43,MATCH(TRUE,EXACT(J4,'dict-rhythm'!$A$1:$A$43),0),2)</f>
        <v>1</v>
      </c>
      <c r="L4" s="1" t="str">
        <f>_xlfn.IFNA(VLOOKUP(K4,'dict-rhythm'!$B$1:$C$53,2,0),K4)</f>
        <v>semibreve</v>
      </c>
      <c r="M4" s="31"/>
      <c r="N4" s="31"/>
      <c r="O4" t="str">
        <f>IF(RIGHT($O$1,1)="#",VLOOKUP(D4,'dict-pitch'!$A$1:$C$50,2,0),VLOOKUP(D4,'dict-pitch'!$A$1:$C$50,3,0))</f>
        <v>r</v>
      </c>
      <c r="P4" t="b">
        <f>OR(EXACT(E4,O4),EXACT(E4,VLOOKUP(D4,'dict-pitch'!$A$1:$D$50,3,0)),EXACT(E4,VLOOKUP(D4,'dict-pitch'!$A$1:$D$50,4,0)))</f>
        <v>1</v>
      </c>
    </row>
    <row r="5" spans="1:17" ht="15.75" thickBot="1" x14ac:dyDescent="0.3">
      <c r="A5">
        <v>848</v>
      </c>
      <c r="B5" s="85">
        <v>1</v>
      </c>
      <c r="C5" s="1">
        <v>4</v>
      </c>
      <c r="D5" s="1">
        <v>0</v>
      </c>
      <c r="E5" s="1" t="s">
        <v>108</v>
      </c>
      <c r="F5" s="1">
        <v>0</v>
      </c>
      <c r="G5" s="1">
        <v>48</v>
      </c>
      <c r="H5" s="80">
        <f t="shared" si="1"/>
        <v>4</v>
      </c>
      <c r="I5" s="80">
        <f t="shared" si="0"/>
        <v>1</v>
      </c>
      <c r="J5" s="1">
        <v>16</v>
      </c>
      <c r="K5" s="1" t="str" cm="1">
        <f t="array" ref="K5">INDEX('dict-rhythm'!$A$1:$B$43,MATCH(TRUE,EXACT(J5,'dict-rhythm'!$A$1:$A$43),0),2)</f>
        <v>1</v>
      </c>
      <c r="L5" s="1" t="str">
        <f>_xlfn.IFNA(VLOOKUP(K5,'dict-rhythm'!$B$1:$C$53,2,0),K5)</f>
        <v>semibreve</v>
      </c>
      <c r="M5" s="32"/>
      <c r="N5" s="32"/>
      <c r="O5" t="str">
        <f>IF(RIGHT($O$1,1)="#",VLOOKUP(D5,'dict-pitch'!$A$1:$C$50,2,0),VLOOKUP(D5,'dict-pitch'!$A$1:$C$50,3,0))</f>
        <v>r</v>
      </c>
      <c r="P5" t="b">
        <f>OR(EXACT(E5,O5),EXACT(E5,VLOOKUP(D5,'dict-pitch'!$A$1:$D$50,3,0)),EXACT(E5,VLOOKUP(D5,'dict-pitch'!$A$1:$D$50,4,0)))</f>
        <v>1</v>
      </c>
    </row>
    <row r="6" spans="1:17" ht="15.75" thickBot="1" x14ac:dyDescent="0.3">
      <c r="A6">
        <v>848</v>
      </c>
      <c r="B6" s="85">
        <v>1</v>
      </c>
      <c r="C6" s="1">
        <v>5</v>
      </c>
      <c r="D6" s="1">
        <v>0</v>
      </c>
      <c r="E6" s="1" t="s">
        <v>108</v>
      </c>
      <c r="F6" s="1">
        <v>0</v>
      </c>
      <c r="G6" s="1">
        <v>64</v>
      </c>
      <c r="H6" s="80">
        <f t="shared" si="1"/>
        <v>5</v>
      </c>
      <c r="I6" s="80">
        <f t="shared" si="0"/>
        <v>0.25</v>
      </c>
      <c r="J6" s="1">
        <v>4</v>
      </c>
      <c r="K6" s="1" t="str" cm="1">
        <f t="array" ref="K6">INDEX('dict-rhythm'!$A$1:$B$43,MATCH(TRUE,EXACT(J6,'dict-rhythm'!$A$1:$A$43),0),2)</f>
        <v>4</v>
      </c>
      <c r="L6" s="1" t="str">
        <f>_xlfn.IFNA(VLOOKUP(K6,'dict-rhythm'!$B$1:$C$53,2,0),K6)</f>
        <v>crotchet</v>
      </c>
      <c r="M6" s="33"/>
      <c r="N6" s="33"/>
      <c r="O6" t="str">
        <f>IF(RIGHT($O$1,1)="#",VLOOKUP(D6,'dict-pitch'!$A$1:$C$50,2,0),VLOOKUP(D6,'dict-pitch'!$A$1:$C$50,3,0))</f>
        <v>r</v>
      </c>
      <c r="P6" t="b">
        <f>OR(EXACT(E6,O6),EXACT(E6,VLOOKUP(D6,'dict-pitch'!$A$1:$D$50,3,0)),EXACT(E6,VLOOKUP(D6,'dict-pitch'!$A$1:$D$50,4,0)))</f>
        <v>1</v>
      </c>
    </row>
    <row r="7" spans="1:17" ht="15.75" thickBot="1" x14ac:dyDescent="0.3">
      <c r="A7">
        <v>848</v>
      </c>
      <c r="B7" s="85">
        <v>1</v>
      </c>
      <c r="C7" s="1">
        <v>5</v>
      </c>
      <c r="D7" s="1">
        <v>0</v>
      </c>
      <c r="E7" s="1" t="s">
        <v>108</v>
      </c>
      <c r="F7" s="1">
        <v>0</v>
      </c>
      <c r="G7" s="1">
        <v>68</v>
      </c>
      <c r="H7" s="80">
        <f t="shared" si="1"/>
        <v>5.25</v>
      </c>
      <c r="I7" s="80">
        <f t="shared" si="0"/>
        <v>0.125</v>
      </c>
      <c r="J7" s="1">
        <v>2</v>
      </c>
      <c r="K7" s="1" t="str" cm="1">
        <f t="array" ref="K7">INDEX('dict-rhythm'!$A$1:$B$43,MATCH(TRUE,EXACT(J7,'dict-rhythm'!$A$1:$A$43),0),2)</f>
        <v>8</v>
      </c>
      <c r="L7" s="1" t="str">
        <f>_xlfn.IFNA(VLOOKUP(K7,'dict-rhythm'!$B$1:$C$53,2,0),K7)</f>
        <v>quaver note</v>
      </c>
      <c r="M7" s="34"/>
      <c r="N7" s="34"/>
      <c r="O7" t="str">
        <f>IF(RIGHT($O$1,1)="#",VLOOKUP(D7,'dict-pitch'!$A$1:$C$50,2,0),VLOOKUP(D7,'dict-pitch'!$A$1:$C$50,3,0))</f>
        <v>r</v>
      </c>
      <c r="P7" t="b">
        <f>OR(EXACT(E7,O7),EXACT(E7,VLOOKUP(D7,'dict-pitch'!$A$1:$D$50,3,0)),EXACT(E7,VLOOKUP(D7,'dict-pitch'!$A$1:$D$50,4,0)))</f>
        <v>1</v>
      </c>
    </row>
    <row r="8" spans="1:17" ht="15.75" thickBot="1" x14ac:dyDescent="0.3">
      <c r="A8">
        <v>848</v>
      </c>
      <c r="B8" s="85">
        <v>1</v>
      </c>
      <c r="C8" s="1">
        <v>5</v>
      </c>
      <c r="D8" s="50">
        <v>56</v>
      </c>
      <c r="E8" s="50" t="s">
        <v>128</v>
      </c>
      <c r="F8" s="1">
        <v>0</v>
      </c>
      <c r="G8" s="1">
        <v>70</v>
      </c>
      <c r="H8" s="80">
        <f t="shared" si="1"/>
        <v>5.375</v>
      </c>
      <c r="I8" s="80">
        <f t="shared" si="0"/>
        <v>0.125</v>
      </c>
      <c r="J8" s="1">
        <v>2</v>
      </c>
      <c r="K8" s="1" t="str" cm="1">
        <f t="array" ref="K8">INDEX('dict-rhythm'!$A$1:$B$43,MATCH(TRUE,EXACT(J8,'dict-rhythm'!$A$1:$A$43),0),2)</f>
        <v>8</v>
      </c>
      <c r="L8" s="1" t="str">
        <f>_xlfn.IFNA(VLOOKUP(K8,'dict-rhythm'!$B$1:$C$53,2,0),K8)</f>
        <v>quaver note</v>
      </c>
      <c r="M8" s="35" t="s">
        <v>7</v>
      </c>
      <c r="N8" s="35" t="s">
        <v>7</v>
      </c>
      <c r="O8" t="str">
        <f>IF(RIGHT($O$1,1)="#",VLOOKUP(D8,'dict-pitch'!$A$1:$C$50,2,0),VLOOKUP(D8,'dict-pitch'!$A$1:$C$50,3,0))</f>
        <v>G#3</v>
      </c>
      <c r="P8" t="b">
        <f>OR(EXACT(E8,O8),EXACT(E8,VLOOKUP(D8,'dict-pitch'!$A$1:$D$50,3,0)),EXACT(E8,VLOOKUP(D8,'dict-pitch'!$A$1:$D$50,4,0)))</f>
        <v>1</v>
      </c>
    </row>
    <row r="9" spans="1:17" ht="15.75" thickBot="1" x14ac:dyDescent="0.3">
      <c r="A9">
        <v>848</v>
      </c>
      <c r="B9" s="85">
        <v>1</v>
      </c>
      <c r="C9" s="1">
        <v>5</v>
      </c>
      <c r="D9" s="50">
        <v>58</v>
      </c>
      <c r="E9" s="50" t="s">
        <v>177</v>
      </c>
      <c r="F9" s="1">
        <v>2</v>
      </c>
      <c r="G9" s="1">
        <v>72</v>
      </c>
      <c r="H9" s="80">
        <f t="shared" si="1"/>
        <v>5.5</v>
      </c>
      <c r="I9" s="80">
        <f t="shared" si="0"/>
        <v>6.25E-2</v>
      </c>
      <c r="J9" s="1">
        <v>1</v>
      </c>
      <c r="K9" s="1" t="str" cm="1">
        <f t="array" ref="K9">INDEX('dict-rhythm'!$A$1:$B$43,MATCH(TRUE,EXACT(J9,'dict-rhythm'!$A$1:$A$43),0),2)</f>
        <v>16</v>
      </c>
      <c r="L9" s="1" t="str">
        <f>_xlfn.IFNA(VLOOKUP(K9,'dict-rhythm'!$B$1:$C$53,2,0),K9)</f>
        <v>semiquaver</v>
      </c>
      <c r="M9" s="35" t="s">
        <v>7</v>
      </c>
      <c r="N9" s="35" t="s">
        <v>7</v>
      </c>
      <c r="O9" t="str">
        <f>IF(RIGHT($O$1,1)="#",VLOOKUP(D9,'dict-pitch'!$A$1:$C$50,2,0),VLOOKUP(D9,'dict-pitch'!$A$1:$C$50,3,0))</f>
        <v>A#3</v>
      </c>
      <c r="P9" t="b">
        <f>OR(EXACT(E9,O9),EXACT(E9,VLOOKUP(D9,'dict-pitch'!$A$1:$D$50,3,0)),EXACT(E9,VLOOKUP(D9,'dict-pitch'!$A$1:$D$50,4,0)))</f>
        <v>1</v>
      </c>
      <c r="Q9" s="49"/>
    </row>
    <row r="10" spans="1:17" ht="15.75" thickBot="1" x14ac:dyDescent="0.3">
      <c r="A10">
        <v>848</v>
      </c>
      <c r="B10" s="85">
        <v>1</v>
      </c>
      <c r="C10" s="1">
        <v>5</v>
      </c>
      <c r="D10" s="50">
        <v>56</v>
      </c>
      <c r="E10" s="50" t="s">
        <v>128</v>
      </c>
      <c r="F10" s="1">
        <v>-2</v>
      </c>
      <c r="G10" s="1">
        <v>73</v>
      </c>
      <c r="H10" s="80">
        <f t="shared" si="1"/>
        <v>5.5625</v>
      </c>
      <c r="I10" s="80">
        <f t="shared" si="0"/>
        <v>6.25E-2</v>
      </c>
      <c r="J10" s="1">
        <v>1</v>
      </c>
      <c r="K10" s="1" t="str" cm="1">
        <f t="array" ref="K10">INDEX('dict-rhythm'!$A$1:$B$43,MATCH(TRUE,EXACT(J10,'dict-rhythm'!$A$1:$A$43),0),2)</f>
        <v>16</v>
      </c>
      <c r="L10" s="1" t="str">
        <f>_xlfn.IFNA(VLOOKUP(K10,'dict-rhythm'!$B$1:$C$53,2,0),K10)</f>
        <v>semiquaver</v>
      </c>
      <c r="M10" s="35" t="s">
        <v>7</v>
      </c>
      <c r="N10" s="35" t="s">
        <v>7</v>
      </c>
      <c r="O10" t="str">
        <f>IF(RIGHT($O$1,1)="#",VLOOKUP(D10,'dict-pitch'!$A$1:$C$50,2,0),VLOOKUP(D10,'dict-pitch'!$A$1:$C$50,3,0))</f>
        <v>G#3</v>
      </c>
      <c r="P10" t="b">
        <f>OR(EXACT(E10,O10),EXACT(E10,VLOOKUP(D10,'dict-pitch'!$A$1:$D$50,3,0)),EXACT(E10,VLOOKUP(D10,'dict-pitch'!$A$1:$D$50,4,0)))</f>
        <v>1</v>
      </c>
    </row>
    <row r="11" spans="1:17" ht="15.75" thickBot="1" x14ac:dyDescent="0.3">
      <c r="A11">
        <v>848</v>
      </c>
      <c r="B11" s="85">
        <v>1</v>
      </c>
      <c r="C11" s="1">
        <v>5</v>
      </c>
      <c r="D11" s="50">
        <v>54</v>
      </c>
      <c r="E11" s="50" t="s">
        <v>117</v>
      </c>
      <c r="F11" s="1">
        <v>-2</v>
      </c>
      <c r="G11" s="1">
        <v>74</v>
      </c>
      <c r="H11" s="80">
        <f t="shared" si="1"/>
        <v>5.625</v>
      </c>
      <c r="I11" s="80">
        <f t="shared" si="0"/>
        <v>6.25E-2</v>
      </c>
      <c r="J11" s="1">
        <v>1</v>
      </c>
      <c r="K11" s="1" t="str" cm="1">
        <f t="array" ref="K11">INDEX('dict-rhythm'!$A$1:$B$43,MATCH(TRUE,EXACT(J11,'dict-rhythm'!$A$1:$A$43),0),2)</f>
        <v>16</v>
      </c>
      <c r="L11" s="1" t="str">
        <f>_xlfn.IFNA(VLOOKUP(K11,'dict-rhythm'!$B$1:$C$53,2,0),K11)</f>
        <v>semiquaver</v>
      </c>
      <c r="M11" s="35" t="s">
        <v>7</v>
      </c>
      <c r="N11" s="35" t="s">
        <v>7</v>
      </c>
      <c r="O11" t="str">
        <f>IF(RIGHT($O$1,1)="#",VLOOKUP(D11,'dict-pitch'!$A$1:$C$50,2,0),VLOOKUP(D11,'dict-pitch'!$A$1:$C$50,3,0))</f>
        <v>F#3</v>
      </c>
      <c r="P11" t="b">
        <f>OR(EXACT(E11,O11),EXACT(E11,VLOOKUP(D11,'dict-pitch'!$A$1:$D$50,3,0)),EXACT(E11,VLOOKUP(D11,'dict-pitch'!$A$1:$D$50,4,0)))</f>
        <v>1</v>
      </c>
    </row>
    <row r="12" spans="1:17" ht="15.75" thickBot="1" x14ac:dyDescent="0.3">
      <c r="A12">
        <v>848</v>
      </c>
      <c r="B12" s="85">
        <v>1</v>
      </c>
      <c r="C12" s="1">
        <v>5</v>
      </c>
      <c r="D12" s="50">
        <v>56</v>
      </c>
      <c r="E12" s="50" t="s">
        <v>128</v>
      </c>
      <c r="F12" s="1">
        <v>2</v>
      </c>
      <c r="G12" s="1">
        <v>75</v>
      </c>
      <c r="H12" s="80">
        <f t="shared" si="1"/>
        <v>5.6875</v>
      </c>
      <c r="I12" s="80">
        <f t="shared" si="0"/>
        <v>6.25E-2</v>
      </c>
      <c r="J12" s="1">
        <v>1</v>
      </c>
      <c r="K12" s="1" t="str" cm="1">
        <f t="array" ref="K12">INDEX('dict-rhythm'!$A$1:$B$43,MATCH(TRUE,EXACT(J12,'dict-rhythm'!$A$1:$A$43),0),2)</f>
        <v>16</v>
      </c>
      <c r="L12" s="1" t="str">
        <f>_xlfn.IFNA(VLOOKUP(K12,'dict-rhythm'!$B$1:$C$53,2,0),K12)</f>
        <v>semiquaver</v>
      </c>
      <c r="M12" s="35" t="s">
        <v>7</v>
      </c>
      <c r="N12" s="35" t="s">
        <v>7</v>
      </c>
      <c r="O12" t="str">
        <f>IF(RIGHT($O$1,1)="#",VLOOKUP(D12,'dict-pitch'!$A$1:$C$50,2,0),VLOOKUP(D12,'dict-pitch'!$A$1:$C$50,3,0))</f>
        <v>G#3</v>
      </c>
      <c r="P12" t="b">
        <f>OR(EXACT(E12,O12),EXACT(E12,VLOOKUP(D12,'dict-pitch'!$A$1:$D$50,3,0)),EXACT(E12,VLOOKUP(D12,'dict-pitch'!$A$1:$D$50,4,0)))</f>
        <v>1</v>
      </c>
    </row>
    <row r="13" spans="1:17" ht="15.75" thickBot="1" x14ac:dyDescent="0.3">
      <c r="A13">
        <v>848</v>
      </c>
      <c r="B13" s="85">
        <v>1</v>
      </c>
      <c r="C13" s="1">
        <v>5</v>
      </c>
      <c r="D13" s="50">
        <v>65</v>
      </c>
      <c r="E13" s="50" t="s">
        <v>325</v>
      </c>
      <c r="F13" s="1">
        <v>6</v>
      </c>
      <c r="G13" s="1">
        <v>76</v>
      </c>
      <c r="H13" s="80">
        <f t="shared" si="1"/>
        <v>5.75</v>
      </c>
      <c r="I13" s="80">
        <f t="shared" si="0"/>
        <v>0.125</v>
      </c>
      <c r="J13" s="1">
        <v>2</v>
      </c>
      <c r="K13" s="1" t="str" cm="1">
        <f t="array" ref="K13">INDEX('dict-rhythm'!$A$1:$B$43,MATCH(TRUE,EXACT(J13,'dict-rhythm'!$A$1:$A$43),0),2)</f>
        <v>8</v>
      </c>
      <c r="L13" s="1" t="str">
        <f>_xlfn.IFNA(VLOOKUP(K13,'dict-rhythm'!$B$1:$C$53,2,0),K13)</f>
        <v>quaver note</v>
      </c>
      <c r="M13" s="35" t="s">
        <v>7</v>
      </c>
      <c r="N13" s="35" t="s">
        <v>7</v>
      </c>
      <c r="O13" t="str">
        <f>IF(RIGHT($O$1,1)="#",VLOOKUP(D13,'dict-pitch'!$A$1:$C$50,2,0),VLOOKUP(D13,'dict-pitch'!$A$1:$C$50,3,0))</f>
        <v>F4</v>
      </c>
      <c r="P13" t="b">
        <f>OR(EXACT(E13,O13),EXACT(E13,VLOOKUP(D13,'dict-pitch'!$A$1:$D$50,3,0)),EXACT(E13,VLOOKUP(D13,'dict-pitch'!$A$1:$D$50,4,0)))</f>
        <v>1</v>
      </c>
    </row>
    <row r="14" spans="1:17" ht="15.75" thickBot="1" x14ac:dyDescent="0.3">
      <c r="A14">
        <v>848</v>
      </c>
      <c r="B14" s="85">
        <v>1</v>
      </c>
      <c r="C14" s="1">
        <v>5</v>
      </c>
      <c r="D14" s="50">
        <v>61</v>
      </c>
      <c r="E14" s="50" t="s">
        <v>129</v>
      </c>
      <c r="F14" s="1">
        <v>-3</v>
      </c>
      <c r="G14" s="1">
        <v>78</v>
      </c>
      <c r="H14" s="80">
        <f t="shared" si="1"/>
        <v>5.875</v>
      </c>
      <c r="I14" s="80">
        <f t="shared" si="0"/>
        <v>0.125</v>
      </c>
      <c r="J14" s="1">
        <v>2</v>
      </c>
      <c r="K14" s="1" t="str" cm="1">
        <f t="array" ref="K14">INDEX('dict-rhythm'!$A$1:$B$43,MATCH(TRUE,EXACT(J14,'dict-rhythm'!$A$1:$A$43),0),2)</f>
        <v>8</v>
      </c>
      <c r="L14" s="1" t="str">
        <f>_xlfn.IFNA(VLOOKUP(K14,'dict-rhythm'!$B$1:$C$53,2,0),K14)</f>
        <v>quaver note</v>
      </c>
      <c r="M14" s="36" t="s">
        <v>7</v>
      </c>
      <c r="N14" s="36" t="s">
        <v>7</v>
      </c>
      <c r="O14" t="str">
        <f>IF(RIGHT($O$1,1)="#",VLOOKUP(D14,'dict-pitch'!$A$1:$C$50,2,0),VLOOKUP(D14,'dict-pitch'!$A$1:$C$50,3,0))</f>
        <v>C#4</v>
      </c>
      <c r="P14" t="b">
        <f>OR(EXACT(E14,O14),EXACT(E14,VLOOKUP(D14,'dict-pitch'!$A$1:$D$50,3,0)),EXACT(E14,VLOOKUP(D14,'dict-pitch'!$A$1:$D$50,4,0)))</f>
        <v>1</v>
      </c>
    </row>
    <row r="15" spans="1:17" ht="15.75" thickBot="1" x14ac:dyDescent="0.3">
      <c r="A15">
        <v>848</v>
      </c>
      <c r="B15" s="85">
        <v>1</v>
      </c>
      <c r="C15" s="1">
        <v>6</v>
      </c>
      <c r="D15" s="50">
        <v>56</v>
      </c>
      <c r="E15" s="50" t="s">
        <v>128</v>
      </c>
      <c r="F15" s="1">
        <v>-4</v>
      </c>
      <c r="G15" s="1">
        <v>80</v>
      </c>
      <c r="H15" s="80">
        <f t="shared" si="1"/>
        <v>6</v>
      </c>
      <c r="I15" s="80">
        <f t="shared" si="0"/>
        <v>0.125</v>
      </c>
      <c r="J15" s="1">
        <v>2</v>
      </c>
      <c r="K15" s="1" t="str" cm="1">
        <f t="array" ref="K15">INDEX('dict-rhythm'!$A$1:$B$43,MATCH(TRUE,EXACT(J15,'dict-rhythm'!$A$1:$A$43),0),2)</f>
        <v>8</v>
      </c>
      <c r="L15" s="1" t="str">
        <f>_xlfn.IFNA(VLOOKUP(K15,'dict-rhythm'!$B$1:$C$53,2,0),K15)</f>
        <v>quaver note</v>
      </c>
      <c r="M15" s="37" t="s">
        <v>7</v>
      </c>
      <c r="N15" s="37" t="s">
        <v>7</v>
      </c>
      <c r="O15" t="str">
        <f>IF(RIGHT($O$1,1)="#",VLOOKUP(D15,'dict-pitch'!$A$1:$C$50,2,0),VLOOKUP(D15,'dict-pitch'!$A$1:$C$50,3,0))</f>
        <v>G#3</v>
      </c>
      <c r="P15" t="b">
        <f>OR(EXACT(E15,O15),EXACT(E15,VLOOKUP(D15,'dict-pitch'!$A$1:$D$50,3,0)),EXACT(E15,VLOOKUP(D15,'dict-pitch'!$A$1:$D$50,4,0)))</f>
        <v>1</v>
      </c>
    </row>
    <row r="16" spans="1:17" ht="15.75" thickBot="1" x14ac:dyDescent="0.3">
      <c r="A16">
        <v>848</v>
      </c>
      <c r="B16" s="85">
        <v>1</v>
      </c>
      <c r="C16" s="1">
        <v>6</v>
      </c>
      <c r="D16" s="50">
        <v>54</v>
      </c>
      <c r="E16" s="50" t="s">
        <v>117</v>
      </c>
      <c r="F16" s="1">
        <v>-2</v>
      </c>
      <c r="G16" s="1">
        <v>82</v>
      </c>
      <c r="H16" s="80">
        <f t="shared" si="1"/>
        <v>6.125</v>
      </c>
      <c r="I16" s="80">
        <f t="shared" si="0"/>
        <v>6.25E-2</v>
      </c>
      <c r="J16" s="1">
        <v>1</v>
      </c>
      <c r="K16" s="1" t="str" cm="1">
        <f t="array" ref="K16">INDEX('dict-rhythm'!$A$1:$B$43,MATCH(TRUE,EXACT(J16,'dict-rhythm'!$A$1:$A$43),0),2)</f>
        <v>16</v>
      </c>
      <c r="L16" s="1" t="str">
        <f>_xlfn.IFNA(VLOOKUP(K16,'dict-rhythm'!$B$1:$C$53,2,0),K16)</f>
        <v>semiquaver</v>
      </c>
      <c r="M16" s="35" t="s">
        <v>7</v>
      </c>
      <c r="N16" s="35" t="s">
        <v>7</v>
      </c>
      <c r="O16" t="str">
        <f>IF(RIGHT($O$1,1)="#",VLOOKUP(D16,'dict-pitch'!$A$1:$C$50,2,0),VLOOKUP(D16,'dict-pitch'!$A$1:$C$50,3,0))</f>
        <v>F#3</v>
      </c>
      <c r="P16" t="b">
        <f>OR(EXACT(E16,O16),EXACT(E16,VLOOKUP(D16,'dict-pitch'!$A$1:$D$50,3,0)),EXACT(E16,VLOOKUP(D16,'dict-pitch'!$A$1:$D$50,4,0)))</f>
        <v>1</v>
      </c>
    </row>
    <row r="17" spans="1:16" ht="15.75" thickBot="1" x14ac:dyDescent="0.3">
      <c r="A17">
        <v>848</v>
      </c>
      <c r="B17" s="85">
        <v>1</v>
      </c>
      <c r="C17" s="1">
        <v>6</v>
      </c>
      <c r="D17" s="50">
        <v>53</v>
      </c>
      <c r="E17" s="50" t="s">
        <v>326</v>
      </c>
      <c r="F17" s="1">
        <v>-2</v>
      </c>
      <c r="G17" s="1">
        <v>83</v>
      </c>
      <c r="H17" s="80">
        <f t="shared" si="1"/>
        <v>6.1875</v>
      </c>
      <c r="I17" s="80">
        <f t="shared" si="0"/>
        <v>6.25E-2</v>
      </c>
      <c r="J17" s="1">
        <v>1</v>
      </c>
      <c r="K17" s="1" t="str" cm="1">
        <f t="array" ref="K17">INDEX('dict-rhythm'!$A$1:$B$43,MATCH(TRUE,EXACT(J17,'dict-rhythm'!$A$1:$A$43),0),2)</f>
        <v>16</v>
      </c>
      <c r="L17" s="1" t="str">
        <f>_xlfn.IFNA(VLOOKUP(K17,'dict-rhythm'!$B$1:$C$53,2,0),K17)</f>
        <v>semiquaver</v>
      </c>
      <c r="M17" s="35" t="s">
        <v>7</v>
      </c>
      <c r="N17" s="35" t="s">
        <v>7</v>
      </c>
      <c r="O17" t="str">
        <f>IF(RIGHT($O$1,1)="#",VLOOKUP(D17,'dict-pitch'!$A$1:$C$50,2,0),VLOOKUP(D17,'dict-pitch'!$A$1:$C$50,3,0))</f>
        <v>F3</v>
      </c>
      <c r="P17" t="b">
        <f>OR(EXACT(E17,O17),EXACT(E17,VLOOKUP(D17,'dict-pitch'!$A$1:$D$50,3,0)),EXACT(E17,VLOOKUP(D17,'dict-pitch'!$A$1:$D$50,4,0)))</f>
        <v>1</v>
      </c>
    </row>
    <row r="18" spans="1:16" ht="15.75" thickBot="1" x14ac:dyDescent="0.3">
      <c r="A18">
        <v>848</v>
      </c>
      <c r="B18" s="85">
        <v>1</v>
      </c>
      <c r="C18" s="1">
        <v>6</v>
      </c>
      <c r="D18" s="50">
        <v>54</v>
      </c>
      <c r="E18" s="50" t="s">
        <v>117</v>
      </c>
      <c r="F18" s="1">
        <v>2</v>
      </c>
      <c r="G18" s="1">
        <v>84</v>
      </c>
      <c r="H18" s="80">
        <f t="shared" si="1"/>
        <v>6.25</v>
      </c>
      <c r="I18" s="80">
        <f t="shared" si="0"/>
        <v>0.125</v>
      </c>
      <c r="J18" s="1">
        <v>2</v>
      </c>
      <c r="K18" s="1" t="str" cm="1">
        <f t="array" ref="K18">INDEX('dict-rhythm'!$A$1:$B$43,MATCH(TRUE,EXACT(J18,'dict-rhythm'!$A$1:$A$43),0),2)</f>
        <v>8</v>
      </c>
      <c r="L18" s="1" t="str">
        <f>_xlfn.IFNA(VLOOKUP(K18,'dict-rhythm'!$B$1:$C$53,2,0),K18)</f>
        <v>quaver note</v>
      </c>
      <c r="M18" s="35" t="s">
        <v>7</v>
      </c>
      <c r="N18" s="35" t="s">
        <v>7</v>
      </c>
      <c r="O18" t="str">
        <f>IF(RIGHT($O$1,1)="#",VLOOKUP(D18,'dict-pitch'!$A$1:$C$50,2,0),VLOOKUP(D18,'dict-pitch'!$A$1:$C$50,3,0))</f>
        <v>F#3</v>
      </c>
      <c r="P18" t="b">
        <f>OR(EXACT(E18,O18),EXACT(E18,VLOOKUP(D18,'dict-pitch'!$A$1:$D$50,3,0)),EXACT(E18,VLOOKUP(D18,'dict-pitch'!$A$1:$D$50,4,0)))</f>
        <v>1</v>
      </c>
    </row>
    <row r="19" spans="1:16" ht="15.75" thickBot="1" x14ac:dyDescent="0.3">
      <c r="A19">
        <v>848</v>
      </c>
      <c r="B19" s="85">
        <v>1</v>
      </c>
      <c r="C19" s="1">
        <v>6</v>
      </c>
      <c r="D19" s="50">
        <v>63</v>
      </c>
      <c r="E19" s="50" t="s">
        <v>179</v>
      </c>
      <c r="F19" s="1">
        <v>6</v>
      </c>
      <c r="G19" s="1">
        <v>86</v>
      </c>
      <c r="H19" s="80">
        <f t="shared" si="1"/>
        <v>6.375</v>
      </c>
      <c r="I19" s="80">
        <f t="shared" si="0"/>
        <v>0.125</v>
      </c>
      <c r="J19" s="1">
        <v>2</v>
      </c>
      <c r="K19" s="1" t="str" cm="1">
        <f t="array" ref="K19">INDEX('dict-rhythm'!$A$1:$B$43,MATCH(TRUE,EXACT(J19,'dict-rhythm'!$A$1:$A$43),0),2)</f>
        <v>8</v>
      </c>
      <c r="L19" s="1" t="str">
        <f>_xlfn.IFNA(VLOOKUP(K19,'dict-rhythm'!$B$1:$C$53,2,0),K19)</f>
        <v>quaver note</v>
      </c>
      <c r="M19" s="35" t="s">
        <v>7</v>
      </c>
      <c r="N19" s="35" t="s">
        <v>7</v>
      </c>
      <c r="O19" t="str">
        <f>IF(RIGHT($O$1,1)="#",VLOOKUP(D19,'dict-pitch'!$A$1:$C$50,2,0),VLOOKUP(D19,'dict-pitch'!$A$1:$C$50,3,0))</f>
        <v>D#4</v>
      </c>
      <c r="P19" t="b">
        <f>OR(EXACT(E19,O19),EXACT(E19,VLOOKUP(D19,'dict-pitch'!$A$1:$D$50,3,0)),EXACT(E19,VLOOKUP(D19,'dict-pitch'!$A$1:$D$50,4,0)))</f>
        <v>1</v>
      </c>
    </row>
    <row r="20" spans="1:16" ht="15.75" thickBot="1" x14ac:dyDescent="0.3">
      <c r="A20">
        <v>848</v>
      </c>
      <c r="B20" s="85">
        <v>1</v>
      </c>
      <c r="C20" s="1">
        <v>6</v>
      </c>
      <c r="D20" s="50">
        <v>53</v>
      </c>
      <c r="E20" s="50" t="s">
        <v>326</v>
      </c>
      <c r="F20" s="1">
        <v>-7</v>
      </c>
      <c r="G20" s="1">
        <v>88</v>
      </c>
      <c r="H20" s="80">
        <f t="shared" si="1"/>
        <v>6.5</v>
      </c>
      <c r="I20" s="80">
        <f t="shared" si="0"/>
        <v>0.125</v>
      </c>
      <c r="J20" s="1">
        <v>2</v>
      </c>
      <c r="K20" s="1" t="str" cm="1">
        <f t="array" ref="K20">INDEX('dict-rhythm'!$A$1:$B$43,MATCH(TRUE,EXACT(J20,'dict-rhythm'!$A$1:$A$43),0),2)</f>
        <v>8</v>
      </c>
      <c r="L20" s="1" t="str">
        <f>_xlfn.IFNA(VLOOKUP(K20,'dict-rhythm'!$B$1:$C$53,2,0),K20)</f>
        <v>quaver note</v>
      </c>
      <c r="M20" s="35" t="s">
        <v>7</v>
      </c>
      <c r="N20" s="35" t="s">
        <v>7</v>
      </c>
      <c r="O20" t="str">
        <f>IF(RIGHT($O$1,1)="#",VLOOKUP(D20,'dict-pitch'!$A$1:$C$50,2,0),VLOOKUP(D20,'dict-pitch'!$A$1:$C$50,3,0))</f>
        <v>F3</v>
      </c>
      <c r="P20" t="b">
        <f>OR(EXACT(E20,O20),EXACT(E20,VLOOKUP(D20,'dict-pitch'!$A$1:$D$50,3,0)),EXACT(E20,VLOOKUP(D20,'dict-pitch'!$A$1:$D$50,4,0)))</f>
        <v>1</v>
      </c>
    </row>
    <row r="21" spans="1:16" ht="15.75" thickBot="1" x14ac:dyDescent="0.3">
      <c r="A21">
        <v>848</v>
      </c>
      <c r="B21" s="85">
        <v>1</v>
      </c>
      <c r="C21" s="1">
        <v>6</v>
      </c>
      <c r="D21" s="50">
        <v>61</v>
      </c>
      <c r="E21" s="50" t="s">
        <v>129</v>
      </c>
      <c r="F21" s="1">
        <v>6</v>
      </c>
      <c r="G21" s="1">
        <v>90</v>
      </c>
      <c r="H21" s="80">
        <f t="shared" si="1"/>
        <v>6.625</v>
      </c>
      <c r="I21" s="80">
        <f t="shared" si="0"/>
        <v>0.125</v>
      </c>
      <c r="J21" s="1">
        <v>2</v>
      </c>
      <c r="K21" s="1" t="str" cm="1">
        <f t="array" ref="K21">INDEX('dict-rhythm'!$A$1:$B$43,MATCH(TRUE,EXACT(J21,'dict-rhythm'!$A$1:$A$43),0),2)</f>
        <v>8</v>
      </c>
      <c r="L21" s="1" t="str">
        <f>_xlfn.IFNA(VLOOKUP(K21,'dict-rhythm'!$B$1:$C$53,2,0),K21)</f>
        <v>quaver note</v>
      </c>
      <c r="M21" s="35" t="s">
        <v>7</v>
      </c>
      <c r="N21" s="35" t="s">
        <v>7</v>
      </c>
      <c r="O21" t="str">
        <f>IF(RIGHT($O$1,1)="#",VLOOKUP(D21,'dict-pitch'!$A$1:$C$50,2,0),VLOOKUP(D21,'dict-pitch'!$A$1:$C$50,3,0))</f>
        <v>C#4</v>
      </c>
      <c r="P21" t="b">
        <f>OR(EXACT(E21,O21),EXACT(E21,VLOOKUP(D21,'dict-pitch'!$A$1:$D$50,3,0)),EXACT(E21,VLOOKUP(D21,'dict-pitch'!$A$1:$D$50,4,0)))</f>
        <v>1</v>
      </c>
    </row>
    <row r="22" spans="1:16" ht="15.75" thickBot="1" x14ac:dyDescent="0.3">
      <c r="A22">
        <v>848</v>
      </c>
      <c r="B22" s="85">
        <v>1</v>
      </c>
      <c r="C22" s="1">
        <v>6</v>
      </c>
      <c r="D22" s="50">
        <v>51</v>
      </c>
      <c r="E22" s="50" t="s">
        <v>174</v>
      </c>
      <c r="F22" s="1">
        <v>-7</v>
      </c>
      <c r="G22" s="1">
        <v>92</v>
      </c>
      <c r="H22" s="80">
        <f t="shared" si="1"/>
        <v>6.75</v>
      </c>
      <c r="I22" s="80">
        <f t="shared" si="0"/>
        <v>0.125</v>
      </c>
      <c r="J22" s="1">
        <v>2</v>
      </c>
      <c r="K22" s="1" t="str" cm="1">
        <f t="array" ref="K22">INDEX('dict-rhythm'!$A$1:$B$43,MATCH(TRUE,EXACT(J22,'dict-rhythm'!$A$1:$A$43),0),2)</f>
        <v>8</v>
      </c>
      <c r="L22" s="1" t="str">
        <f>_xlfn.IFNA(VLOOKUP(K22,'dict-rhythm'!$B$1:$C$53,2,0),K22)</f>
        <v>quaver note</v>
      </c>
      <c r="M22" s="35" t="s">
        <v>7</v>
      </c>
      <c r="N22" s="35" t="s">
        <v>7</v>
      </c>
      <c r="O22" t="str">
        <f>IF(RIGHT($O$1,1)="#",VLOOKUP(D22,'dict-pitch'!$A$1:$C$50,2,0),VLOOKUP(D22,'dict-pitch'!$A$1:$C$50,3,0))</f>
        <v>D#3</v>
      </c>
      <c r="P22" t="b">
        <f>OR(EXACT(E22,O22),EXACT(E22,VLOOKUP(D22,'dict-pitch'!$A$1:$D$50,3,0)),EXACT(E22,VLOOKUP(D22,'dict-pitch'!$A$1:$D$50,4,0)))</f>
        <v>1</v>
      </c>
    </row>
    <row r="23" spans="1:16" ht="15.75" thickBot="1" x14ac:dyDescent="0.3">
      <c r="A23">
        <v>848</v>
      </c>
      <c r="B23" s="85">
        <v>1</v>
      </c>
      <c r="C23" s="1">
        <v>6</v>
      </c>
      <c r="D23" s="50">
        <v>60</v>
      </c>
      <c r="E23" s="50" t="s">
        <v>327</v>
      </c>
      <c r="F23" s="1">
        <v>6</v>
      </c>
      <c r="G23" s="1">
        <v>94</v>
      </c>
      <c r="H23" s="80">
        <f t="shared" si="1"/>
        <v>6.875</v>
      </c>
      <c r="I23" s="80">
        <f t="shared" si="0"/>
        <v>0.125</v>
      </c>
      <c r="J23" s="1">
        <v>2</v>
      </c>
      <c r="K23" s="1" t="str" cm="1">
        <f t="array" ref="K23">INDEX('dict-rhythm'!$A$1:$B$43,MATCH(TRUE,EXACT(J23,'dict-rhythm'!$A$1:$A$43),0),2)</f>
        <v>8</v>
      </c>
      <c r="L23" s="1" t="str">
        <f>_xlfn.IFNA(VLOOKUP(K23,'dict-rhythm'!$B$1:$C$53,2,0),K23)</f>
        <v>quaver note</v>
      </c>
      <c r="M23" s="36" t="s">
        <v>7</v>
      </c>
      <c r="N23" s="36" t="s">
        <v>7</v>
      </c>
      <c r="O23" t="str">
        <f>IF(RIGHT($O$1,1)="#",VLOOKUP(D23,'dict-pitch'!$A$1:$C$50,2,0),VLOOKUP(D23,'dict-pitch'!$A$1:$C$50,3,0))</f>
        <v>C4</v>
      </c>
      <c r="P23" t="b">
        <f>OR(EXACT(E23,O23),EXACT(E23,VLOOKUP(D23,'dict-pitch'!$A$1:$D$50,3,0)),EXACT(E23,VLOOKUP(D23,'dict-pitch'!$A$1:$D$50,4,0)))</f>
        <v>1</v>
      </c>
    </row>
    <row r="24" spans="1:16" ht="15.75" thickBot="1" x14ac:dyDescent="0.3">
      <c r="A24">
        <v>848</v>
      </c>
      <c r="B24" s="85">
        <v>1</v>
      </c>
      <c r="C24" s="1">
        <v>7</v>
      </c>
      <c r="D24" s="50">
        <v>49</v>
      </c>
      <c r="E24" s="50" t="s">
        <v>119</v>
      </c>
      <c r="F24" s="1">
        <v>-7</v>
      </c>
      <c r="G24" s="1">
        <v>96</v>
      </c>
      <c r="H24" s="80">
        <f t="shared" si="1"/>
        <v>7</v>
      </c>
      <c r="I24" s="80">
        <f t="shared" si="0"/>
        <v>0.125</v>
      </c>
      <c r="J24" s="1">
        <v>2</v>
      </c>
      <c r="K24" s="1" t="str" cm="1">
        <f t="array" ref="K24">INDEX('dict-rhythm'!$A$1:$B$43,MATCH(TRUE,EXACT(J24,'dict-rhythm'!$A$1:$A$43),0),2)</f>
        <v>8</v>
      </c>
      <c r="L24" s="1" t="str">
        <f>_xlfn.IFNA(VLOOKUP(K24,'dict-rhythm'!$B$1:$C$53,2,0),K24)</f>
        <v>quaver note</v>
      </c>
      <c r="M24" s="37" t="s">
        <v>7</v>
      </c>
      <c r="N24" s="37" t="s">
        <v>7</v>
      </c>
      <c r="O24" t="str">
        <f>IF(RIGHT($O$1,1)="#",VLOOKUP(D24,'dict-pitch'!$A$1:$C$50,2,0),VLOOKUP(D24,'dict-pitch'!$A$1:$C$50,3,0))</f>
        <v>C#3</v>
      </c>
      <c r="P24" t="b">
        <f>OR(EXACT(E24,O24),EXACT(E24,VLOOKUP(D24,'dict-pitch'!$A$1:$D$50,3,0)),EXACT(E24,VLOOKUP(D24,'dict-pitch'!$A$1:$D$50,4,0)))</f>
        <v>1</v>
      </c>
    </row>
    <row r="25" spans="1:16" ht="15.75" thickBot="1" x14ac:dyDescent="0.3">
      <c r="A25">
        <v>848</v>
      </c>
      <c r="B25" s="85">
        <v>1</v>
      </c>
      <c r="C25" s="1">
        <v>7</v>
      </c>
      <c r="D25" s="50">
        <v>61</v>
      </c>
      <c r="E25" s="50" t="s">
        <v>129</v>
      </c>
      <c r="F25" s="1">
        <v>8</v>
      </c>
      <c r="G25" s="1">
        <v>98</v>
      </c>
      <c r="H25" s="80">
        <f t="shared" si="1"/>
        <v>7.125</v>
      </c>
      <c r="I25" s="80">
        <f t="shared" si="0"/>
        <v>6.25E-2</v>
      </c>
      <c r="J25" s="1">
        <v>1</v>
      </c>
      <c r="K25" s="1" t="str" cm="1">
        <f t="array" ref="K25">INDEX('dict-rhythm'!$A$1:$B$43,MATCH(TRUE,EXACT(J25,'dict-rhythm'!$A$1:$A$43),0),2)</f>
        <v>16</v>
      </c>
      <c r="L25" s="1" t="str">
        <f>_xlfn.IFNA(VLOOKUP(K25,'dict-rhythm'!$B$1:$C$53,2,0),K25)</f>
        <v>semiquaver</v>
      </c>
      <c r="M25" s="34"/>
      <c r="N25" s="34"/>
      <c r="O25" t="str">
        <f>IF(RIGHT($O$1,1)="#",VLOOKUP(D25,'dict-pitch'!$A$1:$C$50,2,0),VLOOKUP(D25,'dict-pitch'!$A$1:$C$50,3,0))</f>
        <v>C#4</v>
      </c>
      <c r="P25" t="b">
        <f>OR(EXACT(E25,O25),EXACT(E25,VLOOKUP(D25,'dict-pitch'!$A$1:$D$50,3,0)),EXACT(E25,VLOOKUP(D25,'dict-pitch'!$A$1:$D$50,4,0)))</f>
        <v>1</v>
      </c>
    </row>
    <row r="26" spans="1:16" ht="15.75" thickBot="1" x14ac:dyDescent="0.3">
      <c r="A26">
        <v>848</v>
      </c>
      <c r="B26" s="85">
        <v>1</v>
      </c>
      <c r="C26" s="1">
        <v>7</v>
      </c>
      <c r="D26" s="50">
        <v>60</v>
      </c>
      <c r="E26" s="50" t="s">
        <v>327</v>
      </c>
      <c r="F26" s="1">
        <v>-2</v>
      </c>
      <c r="G26" s="1">
        <v>99</v>
      </c>
      <c r="H26" s="80">
        <f t="shared" si="1"/>
        <v>7.1875</v>
      </c>
      <c r="I26" s="80">
        <f t="shared" si="0"/>
        <v>6.25E-2</v>
      </c>
      <c r="J26" s="1">
        <v>1</v>
      </c>
      <c r="K26" s="1" t="str" cm="1">
        <f t="array" ref="K26">INDEX('dict-rhythm'!$A$1:$B$43,MATCH(TRUE,EXACT(J26,'dict-rhythm'!$A$1:$A$43),0),2)</f>
        <v>16</v>
      </c>
      <c r="L26" s="1" t="str">
        <f>_xlfn.IFNA(VLOOKUP(K26,'dict-rhythm'!$B$1:$C$53,2,0),K26)</f>
        <v>semiquaver</v>
      </c>
      <c r="M26" s="34"/>
      <c r="N26" s="34"/>
      <c r="O26" t="str">
        <f>IF(RIGHT($O$1,1)="#",VLOOKUP(D26,'dict-pitch'!$A$1:$C$50,2,0),VLOOKUP(D26,'dict-pitch'!$A$1:$C$50,3,0))</f>
        <v>C4</v>
      </c>
      <c r="P26" t="b">
        <f>OR(EXACT(E26,O26),EXACT(E26,VLOOKUP(D26,'dict-pitch'!$A$1:$D$50,3,0)),EXACT(E26,VLOOKUP(D26,'dict-pitch'!$A$1:$D$50,4,0)))</f>
        <v>1</v>
      </c>
    </row>
    <row r="27" spans="1:16" ht="15.75" thickBot="1" x14ac:dyDescent="0.3">
      <c r="A27">
        <v>848</v>
      </c>
      <c r="B27" s="85">
        <v>1</v>
      </c>
      <c r="C27" s="1">
        <v>7</v>
      </c>
      <c r="D27" s="50">
        <v>61</v>
      </c>
      <c r="E27" s="50" t="s">
        <v>129</v>
      </c>
      <c r="F27" s="1">
        <v>2</v>
      </c>
      <c r="G27" s="1">
        <v>100</v>
      </c>
      <c r="H27" s="80">
        <f t="shared" si="1"/>
        <v>7.25</v>
      </c>
      <c r="I27" s="80">
        <f t="shared" si="0"/>
        <v>6.25E-2</v>
      </c>
      <c r="J27" s="1">
        <v>1</v>
      </c>
      <c r="K27" s="1" t="str" cm="1">
        <f t="array" ref="K27">INDEX('dict-rhythm'!$A$1:$B$43,MATCH(TRUE,EXACT(J27,'dict-rhythm'!$A$1:$A$43),0),2)</f>
        <v>16</v>
      </c>
      <c r="L27" s="1" t="str">
        <f>_xlfn.IFNA(VLOOKUP(K27,'dict-rhythm'!$B$1:$C$53,2,0),K27)</f>
        <v>semiquaver</v>
      </c>
      <c r="M27" s="34"/>
      <c r="N27" s="34"/>
      <c r="O27" t="str">
        <f>IF(RIGHT($O$1,1)="#",VLOOKUP(D27,'dict-pitch'!$A$1:$C$50,2,0),VLOOKUP(D27,'dict-pitch'!$A$1:$C$50,3,0))</f>
        <v>C#4</v>
      </c>
      <c r="P27" t="b">
        <f>OR(EXACT(E27,O27),EXACT(E27,VLOOKUP(D27,'dict-pitch'!$A$1:$D$50,3,0)),EXACT(E27,VLOOKUP(D27,'dict-pitch'!$A$1:$D$50,4,0)))</f>
        <v>1</v>
      </c>
    </row>
    <row r="28" spans="1:16" ht="15.75" thickBot="1" x14ac:dyDescent="0.3">
      <c r="A28">
        <v>848</v>
      </c>
      <c r="B28" s="85">
        <v>1</v>
      </c>
      <c r="C28" s="1">
        <v>7</v>
      </c>
      <c r="D28" s="50">
        <v>63</v>
      </c>
      <c r="E28" s="50" t="s">
        <v>179</v>
      </c>
      <c r="F28" s="1">
        <v>2</v>
      </c>
      <c r="G28" s="1">
        <v>101</v>
      </c>
      <c r="H28" s="80">
        <f t="shared" si="1"/>
        <v>7.3125</v>
      </c>
      <c r="I28" s="80">
        <f t="shared" si="0"/>
        <v>6.25E-2</v>
      </c>
      <c r="J28" s="1">
        <v>1</v>
      </c>
      <c r="K28" s="1" t="str" cm="1">
        <f t="array" ref="K28">INDEX('dict-rhythm'!$A$1:$B$43,MATCH(TRUE,EXACT(J28,'dict-rhythm'!$A$1:$A$43),0),2)</f>
        <v>16</v>
      </c>
      <c r="L28" s="1" t="str">
        <f>_xlfn.IFNA(VLOOKUP(K28,'dict-rhythm'!$B$1:$C$53,2,0),K28)</f>
        <v>semiquaver</v>
      </c>
      <c r="M28" s="34"/>
      <c r="N28" s="34"/>
      <c r="O28" t="str">
        <f>IF(RIGHT($O$1,1)="#",VLOOKUP(D28,'dict-pitch'!$A$1:$C$50,2,0),VLOOKUP(D28,'dict-pitch'!$A$1:$C$50,3,0))</f>
        <v>D#4</v>
      </c>
      <c r="P28" t="b">
        <f>OR(EXACT(E28,O28),EXACT(E28,VLOOKUP(D28,'dict-pitch'!$A$1:$D$50,3,0)),EXACT(E28,VLOOKUP(D28,'dict-pitch'!$A$1:$D$50,4,0)))</f>
        <v>1</v>
      </c>
    </row>
    <row r="29" spans="1:16" ht="15.75" thickBot="1" x14ac:dyDescent="0.3">
      <c r="A29">
        <v>848</v>
      </c>
      <c r="B29" s="85">
        <v>1</v>
      </c>
      <c r="C29" s="1">
        <v>7</v>
      </c>
      <c r="D29" s="50">
        <v>65</v>
      </c>
      <c r="E29" s="50" t="s">
        <v>325</v>
      </c>
      <c r="F29" s="1">
        <v>2</v>
      </c>
      <c r="G29" s="1">
        <v>102</v>
      </c>
      <c r="H29" s="80">
        <f t="shared" si="1"/>
        <v>7.375</v>
      </c>
      <c r="I29" s="80">
        <f t="shared" si="0"/>
        <v>6.25E-2</v>
      </c>
      <c r="J29" s="1">
        <v>1</v>
      </c>
      <c r="K29" s="1" t="str" cm="1">
        <f t="array" ref="K29">INDEX('dict-rhythm'!$A$1:$B$43,MATCH(TRUE,EXACT(J29,'dict-rhythm'!$A$1:$A$43),0),2)</f>
        <v>16</v>
      </c>
      <c r="L29" s="1" t="str">
        <f>_xlfn.IFNA(VLOOKUP(K29,'dict-rhythm'!$B$1:$C$53,2,0),K29)</f>
        <v>semiquaver</v>
      </c>
      <c r="M29" s="34"/>
      <c r="N29" s="34"/>
      <c r="O29" t="str">
        <f>IF(RIGHT($O$1,1)="#",VLOOKUP(D29,'dict-pitch'!$A$1:$C$50,2,0),VLOOKUP(D29,'dict-pitch'!$A$1:$C$50,3,0))</f>
        <v>F4</v>
      </c>
      <c r="P29" t="b">
        <f>OR(EXACT(E29,O29),EXACT(E29,VLOOKUP(D29,'dict-pitch'!$A$1:$D$50,3,0)),EXACT(E29,VLOOKUP(D29,'dict-pitch'!$A$1:$D$50,4,0)))</f>
        <v>1</v>
      </c>
    </row>
    <row r="30" spans="1:16" ht="15.75" thickBot="1" x14ac:dyDescent="0.3">
      <c r="A30">
        <v>848</v>
      </c>
      <c r="B30" s="85">
        <v>1</v>
      </c>
      <c r="C30" s="1">
        <v>7</v>
      </c>
      <c r="D30" s="50">
        <v>61</v>
      </c>
      <c r="E30" s="50" t="s">
        <v>129</v>
      </c>
      <c r="F30" s="1">
        <v>-3</v>
      </c>
      <c r="G30" s="1">
        <v>103</v>
      </c>
      <c r="H30" s="80">
        <f t="shared" si="1"/>
        <v>7.4375</v>
      </c>
      <c r="I30" s="80">
        <f t="shared" si="0"/>
        <v>6.25E-2</v>
      </c>
      <c r="J30" s="1">
        <v>1</v>
      </c>
      <c r="K30" s="1" t="str" cm="1">
        <f t="array" ref="K30">INDEX('dict-rhythm'!$A$1:$B$43,MATCH(TRUE,EXACT(J30,'dict-rhythm'!$A$1:$A$43),0),2)</f>
        <v>16</v>
      </c>
      <c r="L30" s="1" t="str">
        <f>_xlfn.IFNA(VLOOKUP(K30,'dict-rhythm'!$B$1:$C$53,2,0),K30)</f>
        <v>semiquaver</v>
      </c>
      <c r="M30" s="34"/>
      <c r="N30" s="34"/>
      <c r="O30" t="str">
        <f>IF(RIGHT($O$1,1)="#",VLOOKUP(D30,'dict-pitch'!$A$1:$C$50,2,0),VLOOKUP(D30,'dict-pitch'!$A$1:$C$50,3,0))</f>
        <v>C#4</v>
      </c>
      <c r="P30" t="b">
        <f>OR(EXACT(E30,O30),EXACT(E30,VLOOKUP(D30,'dict-pitch'!$A$1:$D$50,3,0)),EXACT(E30,VLOOKUP(D30,'dict-pitch'!$A$1:$D$50,4,0)))</f>
        <v>1</v>
      </c>
    </row>
    <row r="31" spans="1:16" ht="15.75" thickBot="1" x14ac:dyDescent="0.3">
      <c r="A31">
        <v>848</v>
      </c>
      <c r="B31" s="85">
        <v>1</v>
      </c>
      <c r="C31" s="1">
        <v>7</v>
      </c>
      <c r="D31" s="50">
        <v>58</v>
      </c>
      <c r="E31" s="50" t="s">
        <v>177</v>
      </c>
      <c r="F31" s="1">
        <v>-3</v>
      </c>
      <c r="G31" s="1">
        <v>104</v>
      </c>
      <c r="H31" s="80">
        <f t="shared" si="1"/>
        <v>7.5</v>
      </c>
      <c r="I31" s="80">
        <f t="shared" si="0"/>
        <v>6.25E-2</v>
      </c>
      <c r="J31" s="1">
        <v>1</v>
      </c>
      <c r="K31" s="1" t="str" cm="1">
        <f t="array" ref="K31">INDEX('dict-rhythm'!$A$1:$B$43,MATCH(TRUE,EXACT(J31,'dict-rhythm'!$A$1:$A$43),0),2)</f>
        <v>16</v>
      </c>
      <c r="L31" s="1" t="str">
        <f>_xlfn.IFNA(VLOOKUP(K31,'dict-rhythm'!$B$1:$C$53,2,0),K31)</f>
        <v>semiquaver</v>
      </c>
      <c r="M31" s="34"/>
      <c r="N31" s="34"/>
      <c r="O31" t="str">
        <f>IF(RIGHT($O$1,1)="#",VLOOKUP(D31,'dict-pitch'!$A$1:$C$50,2,0),VLOOKUP(D31,'dict-pitch'!$A$1:$C$50,3,0))</f>
        <v>A#3</v>
      </c>
      <c r="P31" t="b">
        <f>OR(EXACT(E31,O31),EXACT(E31,VLOOKUP(D31,'dict-pitch'!$A$1:$D$50,3,0)),EXACT(E31,VLOOKUP(D31,'dict-pitch'!$A$1:$D$50,4,0)))</f>
        <v>1</v>
      </c>
    </row>
    <row r="32" spans="1:16" ht="15.75" thickBot="1" x14ac:dyDescent="0.3">
      <c r="A32">
        <v>848</v>
      </c>
      <c r="B32" s="85">
        <v>1</v>
      </c>
      <c r="C32" s="1">
        <v>7</v>
      </c>
      <c r="D32" s="50">
        <v>60</v>
      </c>
      <c r="E32" s="50" t="s">
        <v>327</v>
      </c>
      <c r="F32" s="1">
        <v>2</v>
      </c>
      <c r="G32" s="1">
        <v>105</v>
      </c>
      <c r="H32" s="80">
        <f t="shared" si="1"/>
        <v>7.5625</v>
      </c>
      <c r="I32" s="80">
        <f t="shared" si="0"/>
        <v>6.25E-2</v>
      </c>
      <c r="J32" s="1">
        <v>1</v>
      </c>
      <c r="K32" s="1" t="str" cm="1">
        <f t="array" ref="K32">INDEX('dict-rhythm'!$A$1:$B$43,MATCH(TRUE,EXACT(J32,'dict-rhythm'!$A$1:$A$43),0),2)</f>
        <v>16</v>
      </c>
      <c r="L32" s="1" t="str">
        <f>_xlfn.IFNA(VLOOKUP(K32,'dict-rhythm'!$B$1:$C$53,2,0),K32)</f>
        <v>semiquaver</v>
      </c>
      <c r="M32" s="34"/>
      <c r="N32" s="34"/>
      <c r="O32" t="str">
        <f>IF(RIGHT($O$1,1)="#",VLOOKUP(D32,'dict-pitch'!$A$1:$C$50,2,0),VLOOKUP(D32,'dict-pitch'!$A$1:$C$50,3,0))</f>
        <v>C4</v>
      </c>
      <c r="P32" t="b">
        <f>OR(EXACT(E32,O32),EXACT(E32,VLOOKUP(D32,'dict-pitch'!$A$1:$D$50,3,0)),EXACT(E32,VLOOKUP(D32,'dict-pitch'!$A$1:$D$50,4,0)))</f>
        <v>1</v>
      </c>
    </row>
    <row r="33" spans="1:16" ht="15.75" thickBot="1" x14ac:dyDescent="0.3">
      <c r="A33">
        <v>848</v>
      </c>
      <c r="B33" s="85">
        <v>1</v>
      </c>
      <c r="C33" s="1">
        <v>7</v>
      </c>
      <c r="D33" s="50">
        <v>61</v>
      </c>
      <c r="E33" s="50" t="s">
        <v>129</v>
      </c>
      <c r="F33" s="1">
        <v>2</v>
      </c>
      <c r="G33" s="1">
        <v>106</v>
      </c>
      <c r="H33" s="80">
        <f t="shared" si="1"/>
        <v>7.625</v>
      </c>
      <c r="I33" s="80">
        <f t="shared" si="0"/>
        <v>6.25E-2</v>
      </c>
      <c r="J33" s="1">
        <v>1</v>
      </c>
      <c r="K33" s="1" t="str" cm="1">
        <f t="array" ref="K33">INDEX('dict-rhythm'!$A$1:$B$43,MATCH(TRUE,EXACT(J33,'dict-rhythm'!$A$1:$A$43),0),2)</f>
        <v>16</v>
      </c>
      <c r="L33" s="1" t="str">
        <f>_xlfn.IFNA(VLOOKUP(K33,'dict-rhythm'!$B$1:$C$53,2,0),K33)</f>
        <v>semiquaver</v>
      </c>
      <c r="M33" s="34"/>
      <c r="N33" s="34"/>
      <c r="O33" t="str">
        <f>IF(RIGHT($O$1,1)="#",VLOOKUP(D33,'dict-pitch'!$A$1:$C$50,2,0),VLOOKUP(D33,'dict-pitch'!$A$1:$C$50,3,0))</f>
        <v>C#4</v>
      </c>
      <c r="P33" t="b">
        <f>OR(EXACT(E33,O33),EXACT(E33,VLOOKUP(D33,'dict-pitch'!$A$1:$D$50,3,0)),EXACT(E33,VLOOKUP(D33,'dict-pitch'!$A$1:$D$50,4,0)))</f>
        <v>1</v>
      </c>
    </row>
    <row r="34" spans="1:16" ht="15.75" thickBot="1" x14ac:dyDescent="0.3">
      <c r="A34">
        <v>848</v>
      </c>
      <c r="B34" s="85">
        <v>1</v>
      </c>
      <c r="C34" s="1">
        <v>7</v>
      </c>
      <c r="D34" s="50">
        <v>58</v>
      </c>
      <c r="E34" s="50" t="s">
        <v>177</v>
      </c>
      <c r="F34" s="1">
        <v>-3</v>
      </c>
      <c r="G34" s="1">
        <v>107</v>
      </c>
      <c r="H34" s="80">
        <f t="shared" si="1"/>
        <v>7.6875</v>
      </c>
      <c r="I34" s="80">
        <f t="shared" si="0"/>
        <v>6.25E-2</v>
      </c>
      <c r="J34" s="1">
        <v>1</v>
      </c>
      <c r="K34" s="1" t="str" cm="1">
        <f t="array" ref="K34">INDEX('dict-rhythm'!$A$1:$B$43,MATCH(TRUE,EXACT(J34,'dict-rhythm'!$A$1:$A$43),0),2)</f>
        <v>16</v>
      </c>
      <c r="L34" s="1" t="str">
        <f>_xlfn.IFNA(VLOOKUP(K34,'dict-rhythm'!$B$1:$C$53,2,0),K34)</f>
        <v>semiquaver</v>
      </c>
      <c r="M34" s="34"/>
      <c r="N34" s="34"/>
      <c r="O34" t="str">
        <f>IF(RIGHT($O$1,1)="#",VLOOKUP(D34,'dict-pitch'!$A$1:$C$50,2,0),VLOOKUP(D34,'dict-pitch'!$A$1:$C$50,3,0))</f>
        <v>A#3</v>
      </c>
      <c r="P34" t="b">
        <f>OR(EXACT(E34,O34),EXACT(E34,VLOOKUP(D34,'dict-pitch'!$A$1:$D$50,3,0)),EXACT(E34,VLOOKUP(D34,'dict-pitch'!$A$1:$D$50,4,0)))</f>
        <v>1</v>
      </c>
    </row>
    <row r="35" spans="1:16" ht="15.75" thickBot="1" x14ac:dyDescent="0.3">
      <c r="A35">
        <v>848</v>
      </c>
      <c r="B35" s="85">
        <v>1</v>
      </c>
      <c r="C35" s="1">
        <v>7</v>
      </c>
      <c r="D35" s="50">
        <v>55</v>
      </c>
      <c r="E35" s="50" t="s">
        <v>328</v>
      </c>
      <c r="F35" s="1">
        <v>-3</v>
      </c>
      <c r="G35" s="1">
        <v>108</v>
      </c>
      <c r="H35" s="80">
        <f t="shared" si="1"/>
        <v>7.75</v>
      </c>
      <c r="I35" s="80">
        <f t="shared" si="0"/>
        <v>6.25E-2</v>
      </c>
      <c r="J35" s="1">
        <v>1</v>
      </c>
      <c r="K35" s="1" t="str" cm="1">
        <f t="array" ref="K35">INDEX('dict-rhythm'!$A$1:$B$43,MATCH(TRUE,EXACT(J35,'dict-rhythm'!$A$1:$A$43),0),2)</f>
        <v>16</v>
      </c>
      <c r="L35" s="1" t="str">
        <f>_xlfn.IFNA(VLOOKUP(K35,'dict-rhythm'!$B$1:$C$53,2,0),K35)</f>
        <v>semiquaver</v>
      </c>
      <c r="M35" s="34"/>
      <c r="N35" s="34"/>
      <c r="O35" t="str">
        <f>IF(RIGHT($O$1,1)="#",VLOOKUP(D35,'dict-pitch'!$A$1:$C$50,2,0),VLOOKUP(D35,'dict-pitch'!$A$1:$C$50,3,0))</f>
        <v>G3</v>
      </c>
      <c r="P35" t="b">
        <f>OR(EXACT(E35,O35),EXACT(E35,VLOOKUP(D35,'dict-pitch'!$A$1:$D$50,3,0)),EXACT(E35,VLOOKUP(D35,'dict-pitch'!$A$1:$D$50,4,0)))</f>
        <v>1</v>
      </c>
    </row>
    <row r="36" spans="1:16" ht="15.75" thickBot="1" x14ac:dyDescent="0.3">
      <c r="A36">
        <v>848</v>
      </c>
      <c r="B36" s="85">
        <v>1</v>
      </c>
      <c r="C36" s="1">
        <v>7</v>
      </c>
      <c r="D36" s="50">
        <v>56</v>
      </c>
      <c r="E36" s="50" t="s">
        <v>128</v>
      </c>
      <c r="F36" s="1">
        <v>2</v>
      </c>
      <c r="G36" s="1">
        <v>109</v>
      </c>
      <c r="H36" s="80">
        <f t="shared" si="1"/>
        <v>7.8125</v>
      </c>
      <c r="I36" s="80">
        <f t="shared" si="0"/>
        <v>6.25E-2</v>
      </c>
      <c r="J36" s="1">
        <v>1</v>
      </c>
      <c r="K36" s="1" t="str" cm="1">
        <f t="array" ref="K36">INDEX('dict-rhythm'!$A$1:$B$43,MATCH(TRUE,EXACT(J36,'dict-rhythm'!$A$1:$A$43),0),2)</f>
        <v>16</v>
      </c>
      <c r="L36" s="1" t="str">
        <f>_xlfn.IFNA(VLOOKUP(K36,'dict-rhythm'!$B$1:$C$53,2,0),K36)</f>
        <v>semiquaver</v>
      </c>
      <c r="M36" s="34"/>
      <c r="N36" s="34"/>
      <c r="O36" t="str">
        <f>IF(RIGHT($O$1,1)="#",VLOOKUP(D36,'dict-pitch'!$A$1:$C$50,2,0),VLOOKUP(D36,'dict-pitch'!$A$1:$C$50,3,0))</f>
        <v>G#3</v>
      </c>
      <c r="P36" t="b">
        <f>OR(EXACT(E36,O36),EXACT(E36,VLOOKUP(D36,'dict-pitch'!$A$1:$D$50,3,0)),EXACT(E36,VLOOKUP(D36,'dict-pitch'!$A$1:$D$50,4,0)))</f>
        <v>1</v>
      </c>
    </row>
    <row r="37" spans="1:16" ht="15.75" thickBot="1" x14ac:dyDescent="0.3">
      <c r="A37">
        <v>848</v>
      </c>
      <c r="B37" s="85">
        <v>1</v>
      </c>
      <c r="C37" s="1">
        <v>7</v>
      </c>
      <c r="D37" s="50">
        <v>58</v>
      </c>
      <c r="E37" s="50" t="s">
        <v>177</v>
      </c>
      <c r="F37" s="1">
        <v>2</v>
      </c>
      <c r="G37" s="1">
        <v>110</v>
      </c>
      <c r="H37" s="80">
        <f t="shared" si="1"/>
        <v>7.875</v>
      </c>
      <c r="I37" s="80">
        <f t="shared" si="0"/>
        <v>6.25E-2</v>
      </c>
      <c r="J37" s="1">
        <v>1</v>
      </c>
      <c r="K37" s="1" t="str" cm="1">
        <f t="array" ref="K37">INDEX('dict-rhythm'!$A$1:$B$43,MATCH(TRUE,EXACT(J37,'dict-rhythm'!$A$1:$A$43),0),2)</f>
        <v>16</v>
      </c>
      <c r="L37" s="1" t="str">
        <f>_xlfn.IFNA(VLOOKUP(K37,'dict-rhythm'!$B$1:$C$53,2,0),K37)</f>
        <v>semiquaver</v>
      </c>
      <c r="M37" s="34"/>
      <c r="N37" s="34"/>
      <c r="O37" t="str">
        <f>IF(RIGHT($O$1,1)="#",VLOOKUP(D37,'dict-pitch'!$A$1:$C$50,2,0),VLOOKUP(D37,'dict-pitch'!$A$1:$C$50,3,0))</f>
        <v>A#3</v>
      </c>
      <c r="P37" t="b">
        <f>OR(EXACT(E37,O37),EXACT(E37,VLOOKUP(D37,'dict-pitch'!$A$1:$D$50,3,0)),EXACT(E37,VLOOKUP(D37,'dict-pitch'!$A$1:$D$50,4,0)))</f>
        <v>1</v>
      </c>
    </row>
    <row r="38" spans="1:16" ht="15.75" thickBot="1" x14ac:dyDescent="0.3">
      <c r="A38">
        <v>848</v>
      </c>
      <c r="B38" s="85">
        <v>1</v>
      </c>
      <c r="C38" s="1">
        <v>7</v>
      </c>
      <c r="D38" s="50">
        <v>55</v>
      </c>
      <c r="E38" s="50" t="s">
        <v>328</v>
      </c>
      <c r="F38" s="1">
        <v>-3</v>
      </c>
      <c r="G38" s="1">
        <v>111</v>
      </c>
      <c r="H38" s="80">
        <f t="shared" si="1"/>
        <v>7.9375</v>
      </c>
      <c r="I38" s="80">
        <f t="shared" si="0"/>
        <v>6.25E-2</v>
      </c>
      <c r="J38" s="1">
        <v>1</v>
      </c>
      <c r="K38" s="1" t="str" cm="1">
        <f t="array" ref="K38">INDEX('dict-rhythm'!$A$1:$B$43,MATCH(TRUE,EXACT(J38,'dict-rhythm'!$A$1:$A$43),0),2)</f>
        <v>16</v>
      </c>
      <c r="L38" s="1" t="str">
        <f>_xlfn.IFNA(VLOOKUP(K38,'dict-rhythm'!$B$1:$C$53,2,0),K38)</f>
        <v>semiquaver</v>
      </c>
      <c r="M38" s="38"/>
      <c r="N38" s="38"/>
      <c r="O38" t="str">
        <f>IF(RIGHT($O$1,1)="#",VLOOKUP(D38,'dict-pitch'!$A$1:$C$50,2,0),VLOOKUP(D38,'dict-pitch'!$A$1:$C$50,3,0))</f>
        <v>G3</v>
      </c>
      <c r="P38" t="b">
        <f>OR(EXACT(E38,O38),EXACT(E38,VLOOKUP(D38,'dict-pitch'!$A$1:$D$50,3,0)),EXACT(E38,VLOOKUP(D38,'dict-pitch'!$A$1:$D$50,4,0)))</f>
        <v>1</v>
      </c>
    </row>
    <row r="39" spans="1:16" ht="15.75" thickBot="1" x14ac:dyDescent="0.3">
      <c r="A39">
        <v>848</v>
      </c>
      <c r="B39" s="85">
        <v>1</v>
      </c>
      <c r="C39" s="1">
        <v>8</v>
      </c>
      <c r="D39" s="50">
        <v>48</v>
      </c>
      <c r="E39" s="50" t="s">
        <v>329</v>
      </c>
      <c r="F39" s="1">
        <v>-5</v>
      </c>
      <c r="G39" s="1">
        <v>112</v>
      </c>
      <c r="H39" s="80">
        <f t="shared" si="1"/>
        <v>8</v>
      </c>
      <c r="I39" s="80">
        <f t="shared" si="0"/>
        <v>0.125</v>
      </c>
      <c r="J39" s="1">
        <v>2</v>
      </c>
      <c r="K39" s="1" t="str" cm="1">
        <f t="array" ref="K39">INDEX('dict-rhythm'!$A$1:$B$43,MATCH(TRUE,EXACT(J39,'dict-rhythm'!$A$1:$A$43),0),2)</f>
        <v>8</v>
      </c>
      <c r="L39" s="1" t="str">
        <f>_xlfn.IFNA(VLOOKUP(K39,'dict-rhythm'!$B$1:$C$53,2,0),K39)</f>
        <v>quaver note</v>
      </c>
      <c r="M39" s="33"/>
      <c r="N39" s="33"/>
      <c r="O39" t="str">
        <f>IF(RIGHT($O$1,1)="#",VLOOKUP(D39,'dict-pitch'!$A$1:$C$50,2,0),VLOOKUP(D39,'dict-pitch'!$A$1:$C$50,3,0))</f>
        <v>C3</v>
      </c>
      <c r="P39" t="b">
        <f>OR(EXACT(E39,O39),EXACT(E39,VLOOKUP(D39,'dict-pitch'!$A$1:$D$50,3,0)),EXACT(E39,VLOOKUP(D39,'dict-pitch'!$A$1:$D$50,4,0)))</f>
        <v>1</v>
      </c>
    </row>
    <row r="40" spans="1:16" ht="15.75" thickBot="1" x14ac:dyDescent="0.3">
      <c r="A40">
        <v>848</v>
      </c>
      <c r="B40" s="85">
        <v>1</v>
      </c>
      <c r="C40" s="1">
        <v>8</v>
      </c>
      <c r="D40" s="50">
        <v>60</v>
      </c>
      <c r="E40" s="50" t="s">
        <v>327</v>
      </c>
      <c r="F40" s="1">
        <v>8</v>
      </c>
      <c r="G40" s="1">
        <v>114</v>
      </c>
      <c r="H40" s="80">
        <f t="shared" si="1"/>
        <v>8.125</v>
      </c>
      <c r="I40" s="80">
        <f t="shared" si="0"/>
        <v>6.25E-2</v>
      </c>
      <c r="J40" s="1">
        <v>1</v>
      </c>
      <c r="K40" s="1" t="str" cm="1">
        <f t="array" ref="K40">INDEX('dict-rhythm'!$A$1:$B$43,MATCH(TRUE,EXACT(J40,'dict-rhythm'!$A$1:$A$43),0),2)</f>
        <v>16</v>
      </c>
      <c r="L40" s="1" t="str">
        <f>_xlfn.IFNA(VLOOKUP(K40,'dict-rhythm'!$B$1:$C$53,2,0),K40)</f>
        <v>semiquaver</v>
      </c>
      <c r="M40" s="34"/>
      <c r="N40" s="34"/>
      <c r="O40" t="str">
        <f>IF(RIGHT($O$1,1)="#",VLOOKUP(D40,'dict-pitch'!$A$1:$C$50,2,0),VLOOKUP(D40,'dict-pitch'!$A$1:$C$50,3,0))</f>
        <v>C4</v>
      </c>
      <c r="P40" t="b">
        <f>OR(EXACT(E40,O40),EXACT(E40,VLOOKUP(D40,'dict-pitch'!$A$1:$D$50,3,0)),EXACT(E40,VLOOKUP(D40,'dict-pitch'!$A$1:$D$50,4,0)))</f>
        <v>1</v>
      </c>
    </row>
    <row r="41" spans="1:16" ht="15.75" thickBot="1" x14ac:dyDescent="0.3">
      <c r="A41">
        <v>848</v>
      </c>
      <c r="B41" s="85">
        <v>1</v>
      </c>
      <c r="C41" s="1">
        <v>8</v>
      </c>
      <c r="D41" s="50">
        <v>58</v>
      </c>
      <c r="E41" s="50" t="s">
        <v>177</v>
      </c>
      <c r="F41" s="1">
        <v>-2</v>
      </c>
      <c r="G41" s="1">
        <v>115</v>
      </c>
      <c r="H41" s="80">
        <f t="shared" si="1"/>
        <v>8.1875</v>
      </c>
      <c r="I41" s="80">
        <f t="shared" si="0"/>
        <v>6.25E-2</v>
      </c>
      <c r="J41" s="1">
        <v>1</v>
      </c>
      <c r="K41" s="1" t="str" cm="1">
        <f t="array" ref="K41">INDEX('dict-rhythm'!$A$1:$B$43,MATCH(TRUE,EXACT(J41,'dict-rhythm'!$A$1:$A$43),0),2)</f>
        <v>16</v>
      </c>
      <c r="L41" s="1" t="str">
        <f>_xlfn.IFNA(VLOOKUP(K41,'dict-rhythm'!$B$1:$C$53,2,0),K41)</f>
        <v>semiquaver</v>
      </c>
      <c r="M41" s="34"/>
      <c r="N41" s="34"/>
      <c r="O41" t="str">
        <f>IF(RIGHT($O$1,1)="#",VLOOKUP(D41,'dict-pitch'!$A$1:$C$50,2,0),VLOOKUP(D41,'dict-pitch'!$A$1:$C$50,3,0))</f>
        <v>A#3</v>
      </c>
      <c r="P41" t="b">
        <f>OR(EXACT(E41,O41),EXACT(E41,VLOOKUP(D41,'dict-pitch'!$A$1:$D$50,3,0)),EXACT(E41,VLOOKUP(D41,'dict-pitch'!$A$1:$D$50,4,0)))</f>
        <v>1</v>
      </c>
    </row>
    <row r="42" spans="1:16" ht="15.75" thickBot="1" x14ac:dyDescent="0.3">
      <c r="A42">
        <v>848</v>
      </c>
      <c r="B42" s="85">
        <v>1</v>
      </c>
      <c r="C42" s="1">
        <v>8</v>
      </c>
      <c r="D42" s="50">
        <v>60</v>
      </c>
      <c r="E42" s="50" t="s">
        <v>327</v>
      </c>
      <c r="F42" s="1">
        <v>2</v>
      </c>
      <c r="G42" s="1">
        <v>116</v>
      </c>
      <c r="H42" s="80">
        <f t="shared" si="1"/>
        <v>8.25</v>
      </c>
      <c r="I42" s="80">
        <f t="shared" si="0"/>
        <v>6.25E-2</v>
      </c>
      <c r="J42" s="1">
        <v>1</v>
      </c>
      <c r="K42" s="1" t="str" cm="1">
        <f t="array" ref="K42">INDEX('dict-rhythm'!$A$1:$B$43,MATCH(TRUE,EXACT(J42,'dict-rhythm'!$A$1:$A$43),0),2)</f>
        <v>16</v>
      </c>
      <c r="L42" s="1" t="str">
        <f>_xlfn.IFNA(VLOOKUP(K42,'dict-rhythm'!$B$1:$C$53,2,0),K42)</f>
        <v>semiquaver</v>
      </c>
      <c r="M42" s="34"/>
      <c r="N42" s="34"/>
      <c r="O42" t="str">
        <f>IF(RIGHT($O$1,1)="#",VLOOKUP(D42,'dict-pitch'!$A$1:$C$50,2,0),VLOOKUP(D42,'dict-pitch'!$A$1:$C$50,3,0))</f>
        <v>C4</v>
      </c>
      <c r="P42" t="b">
        <f>OR(EXACT(E42,O42),EXACT(E42,VLOOKUP(D42,'dict-pitch'!$A$1:$D$50,3,0)),EXACT(E42,VLOOKUP(D42,'dict-pitch'!$A$1:$D$50,4,0)))</f>
        <v>1</v>
      </c>
    </row>
    <row r="43" spans="1:16" ht="15.75" thickBot="1" x14ac:dyDescent="0.3">
      <c r="A43">
        <v>848</v>
      </c>
      <c r="B43" s="85">
        <v>1</v>
      </c>
      <c r="C43" s="1">
        <v>8</v>
      </c>
      <c r="D43" s="50">
        <v>61</v>
      </c>
      <c r="E43" s="50" t="s">
        <v>129</v>
      </c>
      <c r="F43" s="1">
        <v>2</v>
      </c>
      <c r="G43" s="1">
        <v>117</v>
      </c>
      <c r="H43" s="80">
        <f t="shared" si="1"/>
        <v>8.3125</v>
      </c>
      <c r="I43" s="80">
        <f t="shared" si="0"/>
        <v>6.25E-2</v>
      </c>
      <c r="J43" s="1">
        <v>1</v>
      </c>
      <c r="K43" s="1" t="str" cm="1">
        <f t="array" ref="K43">INDEX('dict-rhythm'!$A$1:$B$43,MATCH(TRUE,EXACT(J43,'dict-rhythm'!$A$1:$A$43),0),2)</f>
        <v>16</v>
      </c>
      <c r="L43" s="1" t="str">
        <f>_xlfn.IFNA(VLOOKUP(K43,'dict-rhythm'!$B$1:$C$53,2,0),K43)</f>
        <v>semiquaver</v>
      </c>
      <c r="M43" s="34"/>
      <c r="N43" s="34"/>
      <c r="O43" t="str">
        <f>IF(RIGHT($O$1,1)="#",VLOOKUP(D43,'dict-pitch'!$A$1:$C$50,2,0),VLOOKUP(D43,'dict-pitch'!$A$1:$C$50,3,0))</f>
        <v>C#4</v>
      </c>
      <c r="P43" t="b">
        <f>OR(EXACT(E43,O43),EXACT(E43,VLOOKUP(D43,'dict-pitch'!$A$1:$D$50,3,0)),EXACT(E43,VLOOKUP(D43,'dict-pitch'!$A$1:$D$50,4,0)))</f>
        <v>1</v>
      </c>
    </row>
    <row r="44" spans="1:16" ht="15.75" thickBot="1" x14ac:dyDescent="0.3">
      <c r="A44">
        <v>848</v>
      </c>
      <c r="B44" s="85">
        <v>1</v>
      </c>
      <c r="C44" s="1">
        <v>8</v>
      </c>
      <c r="D44" s="50">
        <v>63</v>
      </c>
      <c r="E44" s="50" t="s">
        <v>179</v>
      </c>
      <c r="F44" s="1">
        <v>2</v>
      </c>
      <c r="G44" s="1">
        <v>118</v>
      </c>
      <c r="H44" s="80">
        <f t="shared" si="1"/>
        <v>8.375</v>
      </c>
      <c r="I44" s="80">
        <f t="shared" si="0"/>
        <v>6.25E-2</v>
      </c>
      <c r="J44" s="1">
        <v>1</v>
      </c>
      <c r="K44" s="1" t="str" cm="1">
        <f t="array" ref="K44">INDEX('dict-rhythm'!$A$1:$B$43,MATCH(TRUE,EXACT(J44,'dict-rhythm'!$A$1:$A$43),0),2)</f>
        <v>16</v>
      </c>
      <c r="L44" s="1" t="str">
        <f>_xlfn.IFNA(VLOOKUP(K44,'dict-rhythm'!$B$1:$C$53,2,0),K44)</f>
        <v>semiquaver</v>
      </c>
      <c r="M44" s="34"/>
      <c r="N44" s="34"/>
      <c r="O44" t="str">
        <f>IF(RIGHT($O$1,1)="#",VLOOKUP(D44,'dict-pitch'!$A$1:$C$50,2,0),VLOOKUP(D44,'dict-pitch'!$A$1:$C$50,3,0))</f>
        <v>D#4</v>
      </c>
      <c r="P44" t="b">
        <f>OR(EXACT(E44,O44),EXACT(E44,VLOOKUP(D44,'dict-pitch'!$A$1:$D$50,3,0)),EXACT(E44,VLOOKUP(D44,'dict-pitch'!$A$1:$D$50,4,0)))</f>
        <v>1</v>
      </c>
    </row>
    <row r="45" spans="1:16" ht="15.75" thickBot="1" x14ac:dyDescent="0.3">
      <c r="A45">
        <v>848</v>
      </c>
      <c r="B45" s="85">
        <v>1</v>
      </c>
      <c r="C45" s="1">
        <v>8</v>
      </c>
      <c r="D45" s="50">
        <v>60</v>
      </c>
      <c r="E45" s="50" t="s">
        <v>327</v>
      </c>
      <c r="F45" s="1">
        <v>-3</v>
      </c>
      <c r="G45" s="1">
        <v>119</v>
      </c>
      <c r="H45" s="80">
        <f t="shared" si="1"/>
        <v>8.4375</v>
      </c>
      <c r="I45" s="80">
        <f t="shared" si="0"/>
        <v>6.25E-2</v>
      </c>
      <c r="J45" s="1">
        <v>1</v>
      </c>
      <c r="K45" s="1" t="str" cm="1">
        <f t="array" ref="K45">INDEX('dict-rhythm'!$A$1:$B$43,MATCH(TRUE,EXACT(J45,'dict-rhythm'!$A$1:$A$43),0),2)</f>
        <v>16</v>
      </c>
      <c r="L45" s="1" t="str">
        <f>_xlfn.IFNA(VLOOKUP(K45,'dict-rhythm'!$B$1:$C$53,2,0),K45)</f>
        <v>semiquaver</v>
      </c>
      <c r="M45" s="34"/>
      <c r="N45" s="34"/>
      <c r="O45" t="str">
        <f>IF(RIGHT($O$1,1)="#",VLOOKUP(D45,'dict-pitch'!$A$1:$C$50,2,0),VLOOKUP(D45,'dict-pitch'!$A$1:$C$50,3,0))</f>
        <v>C4</v>
      </c>
      <c r="P45" t="b">
        <f>OR(EXACT(E45,O45),EXACT(E45,VLOOKUP(D45,'dict-pitch'!$A$1:$D$50,3,0)),EXACT(E45,VLOOKUP(D45,'dict-pitch'!$A$1:$D$50,4,0)))</f>
        <v>1</v>
      </c>
    </row>
    <row r="46" spans="1:16" ht="15.75" thickBot="1" x14ac:dyDescent="0.3">
      <c r="A46">
        <v>848</v>
      </c>
      <c r="B46" s="85">
        <v>1</v>
      </c>
      <c r="C46" s="1">
        <v>8</v>
      </c>
      <c r="D46" s="50">
        <v>56</v>
      </c>
      <c r="E46" s="50" t="s">
        <v>128</v>
      </c>
      <c r="F46" s="1">
        <v>-3</v>
      </c>
      <c r="G46" s="1">
        <v>120</v>
      </c>
      <c r="H46" s="80">
        <f t="shared" si="1"/>
        <v>8.5</v>
      </c>
      <c r="I46" s="80">
        <f t="shared" si="0"/>
        <v>6.25E-2</v>
      </c>
      <c r="J46" s="1">
        <v>1</v>
      </c>
      <c r="K46" s="1" t="str" cm="1">
        <f t="array" ref="K46">INDEX('dict-rhythm'!$A$1:$B$43,MATCH(TRUE,EXACT(J46,'dict-rhythm'!$A$1:$A$43),0),2)</f>
        <v>16</v>
      </c>
      <c r="L46" s="1" t="str">
        <f>_xlfn.IFNA(VLOOKUP(K46,'dict-rhythm'!$B$1:$C$53,2,0),K46)</f>
        <v>semiquaver</v>
      </c>
      <c r="M46" s="34"/>
      <c r="N46" s="34"/>
      <c r="O46" t="str">
        <f>IF(RIGHT($O$1,1)="#",VLOOKUP(D46,'dict-pitch'!$A$1:$C$50,2,0),VLOOKUP(D46,'dict-pitch'!$A$1:$C$50,3,0))</f>
        <v>G#3</v>
      </c>
      <c r="P46" t="b">
        <f>OR(EXACT(E46,O46),EXACT(E46,VLOOKUP(D46,'dict-pitch'!$A$1:$D$50,3,0)),EXACT(E46,VLOOKUP(D46,'dict-pitch'!$A$1:$D$50,4,0)))</f>
        <v>1</v>
      </c>
    </row>
    <row r="47" spans="1:16" ht="15.75" thickBot="1" x14ac:dyDescent="0.3">
      <c r="A47">
        <v>848</v>
      </c>
      <c r="B47" s="85">
        <v>1</v>
      </c>
      <c r="C47" s="1">
        <v>8</v>
      </c>
      <c r="D47" s="50">
        <v>58</v>
      </c>
      <c r="E47" s="50" t="s">
        <v>177</v>
      </c>
      <c r="F47" s="1">
        <v>2</v>
      </c>
      <c r="G47" s="1">
        <v>121</v>
      </c>
      <c r="H47" s="80">
        <f t="shared" si="1"/>
        <v>8.5625</v>
      </c>
      <c r="I47" s="80">
        <f t="shared" si="0"/>
        <v>6.25E-2</v>
      </c>
      <c r="J47" s="1">
        <v>1</v>
      </c>
      <c r="K47" s="1" t="str" cm="1">
        <f t="array" ref="K47">INDEX('dict-rhythm'!$A$1:$B$43,MATCH(TRUE,EXACT(J47,'dict-rhythm'!$A$1:$A$43),0),2)</f>
        <v>16</v>
      </c>
      <c r="L47" s="1" t="str">
        <f>_xlfn.IFNA(VLOOKUP(K47,'dict-rhythm'!$B$1:$C$53,2,0),K47)</f>
        <v>semiquaver</v>
      </c>
      <c r="M47" s="34"/>
      <c r="N47" s="34"/>
      <c r="O47" t="str">
        <f>IF(RIGHT($O$1,1)="#",VLOOKUP(D47,'dict-pitch'!$A$1:$C$50,2,0),VLOOKUP(D47,'dict-pitch'!$A$1:$C$50,3,0))</f>
        <v>A#3</v>
      </c>
      <c r="P47" t="b">
        <f>OR(EXACT(E47,O47),EXACT(E47,VLOOKUP(D47,'dict-pitch'!$A$1:$D$50,3,0)),EXACT(E47,VLOOKUP(D47,'dict-pitch'!$A$1:$D$50,4,0)))</f>
        <v>1</v>
      </c>
    </row>
    <row r="48" spans="1:16" ht="15.75" thickBot="1" x14ac:dyDescent="0.3">
      <c r="A48">
        <v>848</v>
      </c>
      <c r="B48" s="85">
        <v>1</v>
      </c>
      <c r="C48" s="1">
        <v>8</v>
      </c>
      <c r="D48" s="50">
        <v>60</v>
      </c>
      <c r="E48" s="50" t="s">
        <v>327</v>
      </c>
      <c r="F48" s="1">
        <v>2</v>
      </c>
      <c r="G48" s="1">
        <v>122</v>
      </c>
      <c r="H48" s="80">
        <f t="shared" si="1"/>
        <v>8.625</v>
      </c>
      <c r="I48" s="80">
        <f t="shared" si="0"/>
        <v>6.25E-2</v>
      </c>
      <c r="J48" s="1">
        <v>1</v>
      </c>
      <c r="K48" s="1" t="str" cm="1">
        <f t="array" ref="K48">INDEX('dict-rhythm'!$A$1:$B$43,MATCH(TRUE,EXACT(J48,'dict-rhythm'!$A$1:$A$43),0),2)</f>
        <v>16</v>
      </c>
      <c r="L48" s="1" t="str">
        <f>_xlfn.IFNA(VLOOKUP(K48,'dict-rhythm'!$B$1:$C$53,2,0),K48)</f>
        <v>semiquaver</v>
      </c>
      <c r="M48" s="34"/>
      <c r="N48" s="34"/>
      <c r="O48" t="str">
        <f>IF(RIGHT($O$1,1)="#",VLOOKUP(D48,'dict-pitch'!$A$1:$C$50,2,0),VLOOKUP(D48,'dict-pitch'!$A$1:$C$50,3,0))</f>
        <v>C4</v>
      </c>
      <c r="P48" t="b">
        <f>OR(EXACT(E48,O48),EXACT(E48,VLOOKUP(D48,'dict-pitch'!$A$1:$D$50,3,0)),EXACT(E48,VLOOKUP(D48,'dict-pitch'!$A$1:$D$50,4,0)))</f>
        <v>1</v>
      </c>
    </row>
    <row r="49" spans="1:16" ht="15.75" thickBot="1" x14ac:dyDescent="0.3">
      <c r="A49">
        <v>848</v>
      </c>
      <c r="B49" s="85">
        <v>1</v>
      </c>
      <c r="C49" s="1">
        <v>8</v>
      </c>
      <c r="D49" s="50">
        <v>56</v>
      </c>
      <c r="E49" s="50" t="s">
        <v>128</v>
      </c>
      <c r="F49" s="1">
        <v>-3</v>
      </c>
      <c r="G49" s="1">
        <v>123</v>
      </c>
      <c r="H49" s="80">
        <f t="shared" si="1"/>
        <v>8.6875</v>
      </c>
      <c r="I49" s="80">
        <f t="shared" si="0"/>
        <v>6.25E-2</v>
      </c>
      <c r="J49" s="1">
        <v>1</v>
      </c>
      <c r="K49" s="1" t="str" cm="1">
        <f t="array" ref="K49">INDEX('dict-rhythm'!$A$1:$B$43,MATCH(TRUE,EXACT(J49,'dict-rhythm'!$A$1:$A$43),0),2)</f>
        <v>16</v>
      </c>
      <c r="L49" s="1" t="str">
        <f>_xlfn.IFNA(VLOOKUP(K49,'dict-rhythm'!$B$1:$C$53,2,0),K49)</f>
        <v>semiquaver</v>
      </c>
      <c r="M49" s="34"/>
      <c r="N49" s="34"/>
      <c r="O49" t="str">
        <f>IF(RIGHT($O$1,1)="#",VLOOKUP(D49,'dict-pitch'!$A$1:$C$50,2,0),VLOOKUP(D49,'dict-pitch'!$A$1:$C$50,3,0))</f>
        <v>G#3</v>
      </c>
      <c r="P49" t="b">
        <f>OR(EXACT(E49,O49),EXACT(E49,VLOOKUP(D49,'dict-pitch'!$A$1:$D$50,3,0)),EXACT(E49,VLOOKUP(D49,'dict-pitch'!$A$1:$D$50,4,0)))</f>
        <v>1</v>
      </c>
    </row>
    <row r="50" spans="1:16" ht="15.75" thickBot="1" x14ac:dyDescent="0.3">
      <c r="A50">
        <v>848</v>
      </c>
      <c r="B50" s="85">
        <v>1</v>
      </c>
      <c r="C50" s="1">
        <v>8</v>
      </c>
      <c r="D50" s="50">
        <v>53</v>
      </c>
      <c r="E50" s="50" t="s">
        <v>326</v>
      </c>
      <c r="F50" s="1">
        <v>-3</v>
      </c>
      <c r="G50" s="1">
        <v>124</v>
      </c>
      <c r="H50" s="80">
        <f t="shared" si="1"/>
        <v>8.75</v>
      </c>
      <c r="I50" s="80">
        <f t="shared" si="0"/>
        <v>6.25E-2</v>
      </c>
      <c r="J50" s="1">
        <v>1</v>
      </c>
      <c r="K50" s="1" t="str" cm="1">
        <f t="array" ref="K50">INDEX('dict-rhythm'!$A$1:$B$43,MATCH(TRUE,EXACT(J50,'dict-rhythm'!$A$1:$A$43),0),2)</f>
        <v>16</v>
      </c>
      <c r="L50" s="1" t="str">
        <f>_xlfn.IFNA(VLOOKUP(K50,'dict-rhythm'!$B$1:$C$53,2,0),K50)</f>
        <v>semiquaver</v>
      </c>
      <c r="M50" s="34"/>
      <c r="N50" s="34"/>
      <c r="O50" t="str">
        <f>IF(RIGHT($O$1,1)="#",VLOOKUP(D50,'dict-pitch'!$A$1:$C$50,2,0),VLOOKUP(D50,'dict-pitch'!$A$1:$C$50,3,0))</f>
        <v>F3</v>
      </c>
      <c r="P50" t="b">
        <f>OR(EXACT(E50,O50),EXACT(E50,VLOOKUP(D50,'dict-pitch'!$A$1:$D$50,3,0)),EXACT(E50,VLOOKUP(D50,'dict-pitch'!$A$1:$D$50,4,0)))</f>
        <v>1</v>
      </c>
    </row>
    <row r="51" spans="1:16" ht="15.75" thickBot="1" x14ac:dyDescent="0.3">
      <c r="A51">
        <v>848</v>
      </c>
      <c r="B51" s="85">
        <v>1</v>
      </c>
      <c r="C51" s="1">
        <v>8</v>
      </c>
      <c r="D51" s="50">
        <v>55</v>
      </c>
      <c r="E51" s="50" t="s">
        <v>328</v>
      </c>
      <c r="F51" s="1">
        <v>2</v>
      </c>
      <c r="G51" s="1">
        <v>125</v>
      </c>
      <c r="H51" s="80">
        <f t="shared" si="1"/>
        <v>8.8125</v>
      </c>
      <c r="I51" s="80">
        <f t="shared" si="0"/>
        <v>6.25E-2</v>
      </c>
      <c r="J51" s="1">
        <v>1</v>
      </c>
      <c r="K51" s="1" t="str" cm="1">
        <f t="array" ref="K51">INDEX('dict-rhythm'!$A$1:$B$43,MATCH(TRUE,EXACT(J51,'dict-rhythm'!$A$1:$A$43),0),2)</f>
        <v>16</v>
      </c>
      <c r="L51" s="1" t="str">
        <f>_xlfn.IFNA(VLOOKUP(K51,'dict-rhythm'!$B$1:$C$53,2,0),K51)</f>
        <v>semiquaver</v>
      </c>
      <c r="M51" s="34"/>
      <c r="N51" s="34"/>
      <c r="O51" t="str">
        <f>IF(RIGHT($O$1,1)="#",VLOOKUP(D51,'dict-pitch'!$A$1:$C$50,2,0),VLOOKUP(D51,'dict-pitch'!$A$1:$C$50,3,0))</f>
        <v>G3</v>
      </c>
      <c r="P51" t="b">
        <f>OR(EXACT(E51,O51),EXACT(E51,VLOOKUP(D51,'dict-pitch'!$A$1:$D$50,3,0)),EXACT(E51,VLOOKUP(D51,'dict-pitch'!$A$1:$D$50,4,0)))</f>
        <v>1</v>
      </c>
    </row>
    <row r="52" spans="1:16" ht="15.75" thickBot="1" x14ac:dyDescent="0.3">
      <c r="A52">
        <v>848</v>
      </c>
      <c r="B52" s="85">
        <v>1</v>
      </c>
      <c r="C52" s="1">
        <v>8</v>
      </c>
      <c r="D52" s="50">
        <v>56</v>
      </c>
      <c r="E52" s="50" t="s">
        <v>128</v>
      </c>
      <c r="F52" s="1">
        <v>2</v>
      </c>
      <c r="G52" s="1">
        <v>126</v>
      </c>
      <c r="H52" s="80">
        <f t="shared" si="1"/>
        <v>8.875</v>
      </c>
      <c r="I52" s="80">
        <f t="shared" si="0"/>
        <v>6.25E-2</v>
      </c>
      <c r="J52" s="1">
        <v>1</v>
      </c>
      <c r="K52" s="1" t="str" cm="1">
        <f t="array" ref="K52">INDEX('dict-rhythm'!$A$1:$B$43,MATCH(TRUE,EXACT(J52,'dict-rhythm'!$A$1:$A$43),0),2)</f>
        <v>16</v>
      </c>
      <c r="L52" s="1" t="str">
        <f>_xlfn.IFNA(VLOOKUP(K52,'dict-rhythm'!$B$1:$C$53,2,0),K52)</f>
        <v>semiquaver</v>
      </c>
      <c r="M52" s="34"/>
      <c r="N52" s="34"/>
      <c r="O52" t="str">
        <f>IF(RIGHT($O$1,1)="#",VLOOKUP(D52,'dict-pitch'!$A$1:$C$50,2,0),VLOOKUP(D52,'dict-pitch'!$A$1:$C$50,3,0))</f>
        <v>G#3</v>
      </c>
      <c r="P52" t="b">
        <f>OR(EXACT(E52,O52),EXACT(E52,VLOOKUP(D52,'dict-pitch'!$A$1:$D$50,3,0)),EXACT(E52,VLOOKUP(D52,'dict-pitch'!$A$1:$D$50,4,0)))</f>
        <v>1</v>
      </c>
    </row>
    <row r="53" spans="1:16" ht="15.75" thickBot="1" x14ac:dyDescent="0.3">
      <c r="A53">
        <v>848</v>
      </c>
      <c r="B53" s="85">
        <v>1</v>
      </c>
      <c r="C53" s="1">
        <v>8</v>
      </c>
      <c r="D53" s="50">
        <v>53</v>
      </c>
      <c r="E53" s="50" t="s">
        <v>326</v>
      </c>
      <c r="F53" s="1">
        <v>-3</v>
      </c>
      <c r="G53" s="1">
        <v>127</v>
      </c>
      <c r="H53" s="80">
        <f t="shared" si="1"/>
        <v>8.9375</v>
      </c>
      <c r="I53" s="80">
        <f t="shared" si="0"/>
        <v>6.25E-2</v>
      </c>
      <c r="J53" s="1">
        <v>1</v>
      </c>
      <c r="K53" s="1" t="str" cm="1">
        <f t="array" ref="K53">INDEX('dict-rhythm'!$A$1:$B$43,MATCH(TRUE,EXACT(J53,'dict-rhythm'!$A$1:$A$43),0),2)</f>
        <v>16</v>
      </c>
      <c r="L53" s="1" t="str">
        <f>_xlfn.IFNA(VLOOKUP(K53,'dict-rhythm'!$B$1:$C$53,2,0),K53)</f>
        <v>semiquaver</v>
      </c>
      <c r="M53" s="38"/>
      <c r="N53" s="38"/>
      <c r="O53" t="str">
        <f>IF(RIGHT($O$1,1)="#",VLOOKUP(D53,'dict-pitch'!$A$1:$C$50,2,0),VLOOKUP(D53,'dict-pitch'!$A$1:$C$50,3,0))</f>
        <v>F3</v>
      </c>
      <c r="P53" t="b">
        <f>OR(EXACT(E53,O53),EXACT(E53,VLOOKUP(D53,'dict-pitch'!$A$1:$D$50,3,0)),EXACT(E53,VLOOKUP(D53,'dict-pitch'!$A$1:$D$50,4,0)))</f>
        <v>1</v>
      </c>
    </row>
    <row r="54" spans="1:16" ht="15.75" thickBot="1" x14ac:dyDescent="0.3">
      <c r="A54">
        <v>848</v>
      </c>
      <c r="B54" s="85">
        <v>1</v>
      </c>
      <c r="C54" s="1">
        <v>9</v>
      </c>
      <c r="D54" s="50">
        <v>46</v>
      </c>
      <c r="E54" s="50" t="s">
        <v>170</v>
      </c>
      <c r="F54" s="1">
        <v>-5</v>
      </c>
      <c r="G54" s="1">
        <v>128</v>
      </c>
      <c r="H54" s="80">
        <f t="shared" si="1"/>
        <v>9</v>
      </c>
      <c r="I54" s="80">
        <f t="shared" si="0"/>
        <v>0.125</v>
      </c>
      <c r="J54" s="1">
        <v>2</v>
      </c>
      <c r="K54" s="1" t="str" cm="1">
        <f t="array" ref="K54">INDEX('dict-rhythm'!$A$1:$B$43,MATCH(TRUE,EXACT(J54,'dict-rhythm'!$A$1:$A$43),0),2)</f>
        <v>8</v>
      </c>
      <c r="L54" s="1" t="str">
        <f>_xlfn.IFNA(VLOOKUP(K54,'dict-rhythm'!$B$1:$C$53,2,0),K54)</f>
        <v>quaver note</v>
      </c>
      <c r="M54" s="33"/>
      <c r="N54" s="33"/>
      <c r="O54" t="str">
        <f>IF(RIGHT($O$1,1)="#",VLOOKUP(D54,'dict-pitch'!$A$1:$C$50,2,0),VLOOKUP(D54,'dict-pitch'!$A$1:$C$50,3,0))</f>
        <v>A#2</v>
      </c>
      <c r="P54" t="b">
        <f>OR(EXACT(E54,O54),EXACT(E54,VLOOKUP(D54,'dict-pitch'!$A$1:$D$50,3,0)),EXACT(E54,VLOOKUP(D54,'dict-pitch'!$A$1:$D$50,4,0)))</f>
        <v>1</v>
      </c>
    </row>
    <row r="55" spans="1:16" ht="15.75" thickBot="1" x14ac:dyDescent="0.3">
      <c r="A55">
        <v>848</v>
      </c>
      <c r="B55" s="85">
        <v>1</v>
      </c>
      <c r="C55" s="1">
        <v>9</v>
      </c>
      <c r="D55" s="50">
        <v>58</v>
      </c>
      <c r="E55" s="50" t="s">
        <v>177</v>
      </c>
      <c r="F55" s="1">
        <v>8</v>
      </c>
      <c r="G55" s="1">
        <v>130</v>
      </c>
      <c r="H55" s="80">
        <f t="shared" si="1"/>
        <v>9.125</v>
      </c>
      <c r="I55" s="80">
        <f t="shared" si="0"/>
        <v>6.25E-2</v>
      </c>
      <c r="J55" s="1">
        <v>1</v>
      </c>
      <c r="K55" s="1" t="str" cm="1">
        <f t="array" ref="K55">INDEX('dict-rhythm'!$A$1:$B$43,MATCH(TRUE,EXACT(J55,'dict-rhythm'!$A$1:$A$43),0),2)</f>
        <v>16</v>
      </c>
      <c r="L55" s="1" t="str">
        <f>_xlfn.IFNA(VLOOKUP(K55,'dict-rhythm'!$B$1:$C$53,2,0),K55)</f>
        <v>semiquaver</v>
      </c>
      <c r="M55" s="34"/>
      <c r="N55" s="34"/>
      <c r="O55" t="str">
        <f>IF(RIGHT($O$1,1)="#",VLOOKUP(D55,'dict-pitch'!$A$1:$C$50,2,0),VLOOKUP(D55,'dict-pitch'!$A$1:$C$50,3,0))</f>
        <v>A#3</v>
      </c>
      <c r="P55" t="b">
        <f>OR(EXACT(E55,O55),EXACT(E55,VLOOKUP(D55,'dict-pitch'!$A$1:$D$50,3,0)),EXACT(E55,VLOOKUP(D55,'dict-pitch'!$A$1:$D$50,4,0)))</f>
        <v>1</v>
      </c>
    </row>
    <row r="56" spans="1:16" ht="15.75" thickBot="1" x14ac:dyDescent="0.3">
      <c r="A56">
        <v>848</v>
      </c>
      <c r="B56" s="85">
        <v>1</v>
      </c>
      <c r="C56" s="1">
        <v>9</v>
      </c>
      <c r="D56" s="50">
        <v>56</v>
      </c>
      <c r="E56" s="50" t="s">
        <v>128</v>
      </c>
      <c r="F56" s="1">
        <v>-2</v>
      </c>
      <c r="G56" s="1">
        <v>131</v>
      </c>
      <c r="H56" s="80">
        <f t="shared" si="1"/>
        <v>9.1875</v>
      </c>
      <c r="I56" s="80">
        <f t="shared" si="0"/>
        <v>6.25E-2</v>
      </c>
      <c r="J56" s="1">
        <v>1</v>
      </c>
      <c r="K56" s="1" t="str" cm="1">
        <f t="array" ref="K56">INDEX('dict-rhythm'!$A$1:$B$43,MATCH(TRUE,EXACT(J56,'dict-rhythm'!$A$1:$A$43),0),2)</f>
        <v>16</v>
      </c>
      <c r="L56" s="1" t="str">
        <f>_xlfn.IFNA(VLOOKUP(K56,'dict-rhythm'!$B$1:$C$53,2,0),K56)</f>
        <v>semiquaver</v>
      </c>
      <c r="M56" s="34"/>
      <c r="N56" s="34"/>
      <c r="O56" t="str">
        <f>IF(RIGHT($O$1,1)="#",VLOOKUP(D56,'dict-pitch'!$A$1:$C$50,2,0),VLOOKUP(D56,'dict-pitch'!$A$1:$C$50,3,0))</f>
        <v>G#3</v>
      </c>
      <c r="P56" t="b">
        <f>OR(EXACT(E56,O56),EXACT(E56,VLOOKUP(D56,'dict-pitch'!$A$1:$D$50,3,0)),EXACT(E56,VLOOKUP(D56,'dict-pitch'!$A$1:$D$50,4,0)))</f>
        <v>1</v>
      </c>
    </row>
    <row r="57" spans="1:16" ht="15.75" thickBot="1" x14ac:dyDescent="0.3">
      <c r="A57">
        <v>848</v>
      </c>
      <c r="B57" s="85">
        <v>1</v>
      </c>
      <c r="C57" s="1">
        <v>9</v>
      </c>
      <c r="D57" s="50">
        <v>58</v>
      </c>
      <c r="E57" s="50" t="s">
        <v>177</v>
      </c>
      <c r="F57" s="1">
        <v>2</v>
      </c>
      <c r="G57" s="1">
        <v>132</v>
      </c>
      <c r="H57" s="80">
        <f t="shared" si="1"/>
        <v>9.25</v>
      </c>
      <c r="I57" s="80">
        <f t="shared" si="0"/>
        <v>6.25E-2</v>
      </c>
      <c r="J57" s="1">
        <v>1</v>
      </c>
      <c r="K57" s="1" t="str" cm="1">
        <f t="array" ref="K57">INDEX('dict-rhythm'!$A$1:$B$43,MATCH(TRUE,EXACT(J57,'dict-rhythm'!$A$1:$A$43),0),2)</f>
        <v>16</v>
      </c>
      <c r="L57" s="1" t="str">
        <f>_xlfn.IFNA(VLOOKUP(K57,'dict-rhythm'!$B$1:$C$53,2,0),K57)</f>
        <v>semiquaver</v>
      </c>
      <c r="M57" s="34"/>
      <c r="N57" s="34"/>
      <c r="O57" t="str">
        <f>IF(RIGHT($O$1,1)="#",VLOOKUP(D57,'dict-pitch'!$A$1:$C$50,2,0),VLOOKUP(D57,'dict-pitch'!$A$1:$C$50,3,0))</f>
        <v>A#3</v>
      </c>
      <c r="P57" t="b">
        <f>OR(EXACT(E57,O57),EXACT(E57,VLOOKUP(D57,'dict-pitch'!$A$1:$D$50,3,0)),EXACT(E57,VLOOKUP(D57,'dict-pitch'!$A$1:$D$50,4,0)))</f>
        <v>1</v>
      </c>
    </row>
    <row r="58" spans="1:16" ht="15.75" thickBot="1" x14ac:dyDescent="0.3">
      <c r="A58">
        <v>848</v>
      </c>
      <c r="B58" s="85">
        <v>1</v>
      </c>
      <c r="C58" s="1">
        <v>9</v>
      </c>
      <c r="D58" s="50">
        <v>60</v>
      </c>
      <c r="E58" s="50" t="s">
        <v>327</v>
      </c>
      <c r="F58" s="1">
        <v>2</v>
      </c>
      <c r="G58" s="1">
        <v>133</v>
      </c>
      <c r="H58" s="80">
        <f t="shared" si="1"/>
        <v>9.3125</v>
      </c>
      <c r="I58" s="80">
        <f t="shared" si="0"/>
        <v>6.25E-2</v>
      </c>
      <c r="J58" s="1">
        <v>1</v>
      </c>
      <c r="K58" s="1" t="str" cm="1">
        <f t="array" ref="K58">INDEX('dict-rhythm'!$A$1:$B$43,MATCH(TRUE,EXACT(J58,'dict-rhythm'!$A$1:$A$43),0),2)</f>
        <v>16</v>
      </c>
      <c r="L58" s="1" t="str">
        <f>_xlfn.IFNA(VLOOKUP(K58,'dict-rhythm'!$B$1:$C$53,2,0),K58)</f>
        <v>semiquaver</v>
      </c>
      <c r="M58" s="34"/>
      <c r="N58" s="34"/>
      <c r="O58" t="str">
        <f>IF(RIGHT($O$1,1)="#",VLOOKUP(D58,'dict-pitch'!$A$1:$C$50,2,0),VLOOKUP(D58,'dict-pitch'!$A$1:$C$50,3,0))</f>
        <v>C4</v>
      </c>
      <c r="P58" t="b">
        <f>OR(EXACT(E58,O58),EXACT(E58,VLOOKUP(D58,'dict-pitch'!$A$1:$D$50,3,0)),EXACT(E58,VLOOKUP(D58,'dict-pitch'!$A$1:$D$50,4,0)))</f>
        <v>1</v>
      </c>
    </row>
    <row r="59" spans="1:16" ht="15.75" thickBot="1" x14ac:dyDescent="0.3">
      <c r="A59">
        <v>848</v>
      </c>
      <c r="B59" s="85">
        <v>1</v>
      </c>
      <c r="C59" s="1">
        <v>9</v>
      </c>
      <c r="D59" s="50">
        <v>61</v>
      </c>
      <c r="E59" s="50" t="s">
        <v>129</v>
      </c>
      <c r="F59" s="1">
        <v>2</v>
      </c>
      <c r="G59" s="1">
        <v>134</v>
      </c>
      <c r="H59" s="80">
        <f t="shared" si="1"/>
        <v>9.375</v>
      </c>
      <c r="I59" s="80">
        <f t="shared" si="0"/>
        <v>6.25E-2</v>
      </c>
      <c r="J59" s="1">
        <v>1</v>
      </c>
      <c r="K59" s="1" t="str" cm="1">
        <f t="array" ref="K59">INDEX('dict-rhythm'!$A$1:$B$43,MATCH(TRUE,EXACT(J59,'dict-rhythm'!$A$1:$A$43),0),2)</f>
        <v>16</v>
      </c>
      <c r="L59" s="1" t="str">
        <f>_xlfn.IFNA(VLOOKUP(K59,'dict-rhythm'!$B$1:$C$53,2,0),K59)</f>
        <v>semiquaver</v>
      </c>
      <c r="M59" s="34"/>
      <c r="N59" s="34"/>
      <c r="O59" t="str">
        <f>IF(RIGHT($O$1,1)="#",VLOOKUP(D59,'dict-pitch'!$A$1:$C$50,2,0),VLOOKUP(D59,'dict-pitch'!$A$1:$C$50,3,0))</f>
        <v>C#4</v>
      </c>
      <c r="P59" t="b">
        <f>OR(EXACT(E59,O59),EXACT(E59,VLOOKUP(D59,'dict-pitch'!$A$1:$D$50,3,0)),EXACT(E59,VLOOKUP(D59,'dict-pitch'!$A$1:$D$50,4,0)))</f>
        <v>1</v>
      </c>
    </row>
    <row r="60" spans="1:16" ht="15.75" thickBot="1" x14ac:dyDescent="0.3">
      <c r="A60">
        <v>848</v>
      </c>
      <c r="B60" s="85">
        <v>1</v>
      </c>
      <c r="C60" s="1">
        <v>9</v>
      </c>
      <c r="D60" s="50">
        <v>58</v>
      </c>
      <c r="E60" s="50" t="s">
        <v>177</v>
      </c>
      <c r="F60" s="1">
        <v>-3</v>
      </c>
      <c r="G60" s="1">
        <v>135</v>
      </c>
      <c r="H60" s="80">
        <f t="shared" si="1"/>
        <v>9.4375</v>
      </c>
      <c r="I60" s="80">
        <f t="shared" si="0"/>
        <v>6.25E-2</v>
      </c>
      <c r="J60" s="1">
        <v>1</v>
      </c>
      <c r="K60" s="1" t="str" cm="1">
        <f t="array" ref="K60">INDEX('dict-rhythm'!$A$1:$B$43,MATCH(TRUE,EXACT(J60,'dict-rhythm'!$A$1:$A$43),0),2)</f>
        <v>16</v>
      </c>
      <c r="L60" s="1" t="str">
        <f>_xlfn.IFNA(VLOOKUP(K60,'dict-rhythm'!$B$1:$C$53,2,0),K60)</f>
        <v>semiquaver</v>
      </c>
      <c r="M60" s="34"/>
      <c r="N60" s="34"/>
      <c r="O60" t="str">
        <f>IF(RIGHT($O$1,1)="#",VLOOKUP(D60,'dict-pitch'!$A$1:$C$50,2,0),VLOOKUP(D60,'dict-pitch'!$A$1:$C$50,3,0))</f>
        <v>A#3</v>
      </c>
      <c r="P60" t="b">
        <f>OR(EXACT(E60,O60),EXACT(E60,VLOOKUP(D60,'dict-pitch'!$A$1:$D$50,3,0)),EXACT(E60,VLOOKUP(D60,'dict-pitch'!$A$1:$D$50,4,0)))</f>
        <v>1</v>
      </c>
    </row>
    <row r="61" spans="1:16" ht="15.75" thickBot="1" x14ac:dyDescent="0.3">
      <c r="A61">
        <v>848</v>
      </c>
      <c r="B61" s="85">
        <v>1</v>
      </c>
      <c r="C61" s="1">
        <v>9</v>
      </c>
      <c r="D61" s="50">
        <v>55</v>
      </c>
      <c r="E61" s="50" t="s">
        <v>328</v>
      </c>
      <c r="F61" s="1">
        <v>-3</v>
      </c>
      <c r="G61" s="1">
        <v>136</v>
      </c>
      <c r="H61" s="80">
        <f t="shared" si="1"/>
        <v>9.5</v>
      </c>
      <c r="I61" s="80">
        <f t="shared" si="0"/>
        <v>6.25E-2</v>
      </c>
      <c r="J61" s="1">
        <v>1</v>
      </c>
      <c r="K61" s="1" t="str" cm="1">
        <f t="array" ref="K61">INDEX('dict-rhythm'!$A$1:$B$43,MATCH(TRUE,EXACT(J61,'dict-rhythm'!$A$1:$A$43),0),2)</f>
        <v>16</v>
      </c>
      <c r="L61" s="1" t="str">
        <f>_xlfn.IFNA(VLOOKUP(K61,'dict-rhythm'!$B$1:$C$53,2,0),K61)</f>
        <v>semiquaver</v>
      </c>
      <c r="M61" s="34"/>
      <c r="N61" s="34"/>
      <c r="O61" t="str">
        <f>IF(RIGHT($O$1,1)="#",VLOOKUP(D61,'dict-pitch'!$A$1:$C$50,2,0),VLOOKUP(D61,'dict-pitch'!$A$1:$C$50,3,0))</f>
        <v>G3</v>
      </c>
      <c r="P61" t="b">
        <f>OR(EXACT(E61,O61),EXACT(E61,VLOOKUP(D61,'dict-pitch'!$A$1:$D$50,3,0)),EXACT(E61,VLOOKUP(D61,'dict-pitch'!$A$1:$D$50,4,0)))</f>
        <v>1</v>
      </c>
    </row>
    <row r="62" spans="1:16" ht="15.75" thickBot="1" x14ac:dyDescent="0.3">
      <c r="A62">
        <v>848</v>
      </c>
      <c r="B62" s="85">
        <v>1</v>
      </c>
      <c r="C62" s="1">
        <v>9</v>
      </c>
      <c r="D62" s="50">
        <v>56</v>
      </c>
      <c r="E62" s="50" t="s">
        <v>128</v>
      </c>
      <c r="F62" s="1">
        <v>2</v>
      </c>
      <c r="G62" s="1">
        <v>137</v>
      </c>
      <c r="H62" s="80">
        <f t="shared" si="1"/>
        <v>9.5625</v>
      </c>
      <c r="I62" s="80">
        <f t="shared" si="0"/>
        <v>6.25E-2</v>
      </c>
      <c r="J62" s="1">
        <v>1</v>
      </c>
      <c r="K62" s="1" t="str" cm="1">
        <f t="array" ref="K62">INDEX('dict-rhythm'!$A$1:$B$43,MATCH(TRUE,EXACT(J62,'dict-rhythm'!$A$1:$A$43),0),2)</f>
        <v>16</v>
      </c>
      <c r="L62" s="1" t="str">
        <f>_xlfn.IFNA(VLOOKUP(K62,'dict-rhythm'!$B$1:$C$53,2,0),K62)</f>
        <v>semiquaver</v>
      </c>
      <c r="M62" s="34"/>
      <c r="N62" s="34"/>
      <c r="O62" t="str">
        <f>IF(RIGHT($O$1,1)="#",VLOOKUP(D62,'dict-pitch'!$A$1:$C$50,2,0),VLOOKUP(D62,'dict-pitch'!$A$1:$C$50,3,0))</f>
        <v>G#3</v>
      </c>
      <c r="P62" t="b">
        <f>OR(EXACT(E62,O62),EXACT(E62,VLOOKUP(D62,'dict-pitch'!$A$1:$D$50,3,0)),EXACT(E62,VLOOKUP(D62,'dict-pitch'!$A$1:$D$50,4,0)))</f>
        <v>1</v>
      </c>
    </row>
    <row r="63" spans="1:16" ht="15.75" thickBot="1" x14ac:dyDescent="0.3">
      <c r="A63">
        <v>848</v>
      </c>
      <c r="B63" s="85">
        <v>1</v>
      </c>
      <c r="C63" s="1">
        <v>9</v>
      </c>
      <c r="D63" s="50">
        <v>58</v>
      </c>
      <c r="E63" s="50" t="s">
        <v>177</v>
      </c>
      <c r="F63" s="1">
        <v>2</v>
      </c>
      <c r="G63" s="1">
        <v>138</v>
      </c>
      <c r="H63" s="80">
        <f t="shared" si="1"/>
        <v>9.625</v>
      </c>
      <c r="I63" s="80">
        <f t="shared" si="0"/>
        <v>6.25E-2</v>
      </c>
      <c r="J63" s="1">
        <v>1</v>
      </c>
      <c r="K63" s="1" t="str" cm="1">
        <f t="array" ref="K63">INDEX('dict-rhythm'!$A$1:$B$43,MATCH(TRUE,EXACT(J63,'dict-rhythm'!$A$1:$A$43),0),2)</f>
        <v>16</v>
      </c>
      <c r="L63" s="1" t="str">
        <f>_xlfn.IFNA(VLOOKUP(K63,'dict-rhythm'!$B$1:$C$53,2,0),K63)</f>
        <v>semiquaver</v>
      </c>
      <c r="M63" s="34"/>
      <c r="N63" s="34"/>
      <c r="O63" t="str">
        <f>IF(RIGHT($O$1,1)="#",VLOOKUP(D63,'dict-pitch'!$A$1:$C$50,2,0),VLOOKUP(D63,'dict-pitch'!$A$1:$C$50,3,0))</f>
        <v>A#3</v>
      </c>
      <c r="P63" t="b">
        <f>OR(EXACT(E63,O63),EXACT(E63,VLOOKUP(D63,'dict-pitch'!$A$1:$D$50,3,0)),EXACT(E63,VLOOKUP(D63,'dict-pitch'!$A$1:$D$50,4,0)))</f>
        <v>1</v>
      </c>
    </row>
    <row r="64" spans="1:16" ht="15.75" thickBot="1" x14ac:dyDescent="0.3">
      <c r="A64">
        <v>848</v>
      </c>
      <c r="B64" s="85">
        <v>1</v>
      </c>
      <c r="C64" s="1">
        <v>9</v>
      </c>
      <c r="D64" s="50">
        <v>55</v>
      </c>
      <c r="E64" s="50" t="s">
        <v>328</v>
      </c>
      <c r="F64" s="1">
        <v>-3</v>
      </c>
      <c r="G64" s="1">
        <v>139</v>
      </c>
      <c r="H64" s="80">
        <f t="shared" si="1"/>
        <v>9.6875</v>
      </c>
      <c r="I64" s="80">
        <f t="shared" si="0"/>
        <v>6.25E-2</v>
      </c>
      <c r="J64" s="1">
        <v>1</v>
      </c>
      <c r="K64" s="1" t="str" cm="1">
        <f t="array" ref="K64">INDEX('dict-rhythm'!$A$1:$B$43,MATCH(TRUE,EXACT(J64,'dict-rhythm'!$A$1:$A$43),0),2)</f>
        <v>16</v>
      </c>
      <c r="L64" s="1" t="str">
        <f>_xlfn.IFNA(VLOOKUP(K64,'dict-rhythm'!$B$1:$C$53,2,0),K64)</f>
        <v>semiquaver</v>
      </c>
      <c r="M64" s="34"/>
      <c r="N64" s="34"/>
      <c r="O64" t="str">
        <f>IF(RIGHT($O$1,1)="#",VLOOKUP(D64,'dict-pitch'!$A$1:$C$50,2,0),VLOOKUP(D64,'dict-pitch'!$A$1:$C$50,3,0))</f>
        <v>G3</v>
      </c>
      <c r="P64" t="b">
        <f>OR(EXACT(E64,O64),EXACT(E64,VLOOKUP(D64,'dict-pitch'!$A$1:$D$50,3,0)),EXACT(E64,VLOOKUP(D64,'dict-pitch'!$A$1:$D$50,4,0)))</f>
        <v>1</v>
      </c>
    </row>
    <row r="65" spans="1:16" ht="15.75" thickBot="1" x14ac:dyDescent="0.3">
      <c r="A65">
        <v>848</v>
      </c>
      <c r="B65" s="85">
        <v>1</v>
      </c>
      <c r="C65" s="1">
        <v>9</v>
      </c>
      <c r="D65" s="50">
        <v>51</v>
      </c>
      <c r="E65" s="50" t="s">
        <v>174</v>
      </c>
      <c r="F65" s="1">
        <v>-3</v>
      </c>
      <c r="G65" s="1">
        <v>140</v>
      </c>
      <c r="H65" s="80">
        <f t="shared" si="1"/>
        <v>9.75</v>
      </c>
      <c r="I65" s="80">
        <f t="shared" si="0"/>
        <v>6.25E-2</v>
      </c>
      <c r="J65" s="1">
        <v>1</v>
      </c>
      <c r="K65" s="1" t="str" cm="1">
        <f t="array" ref="K65">INDEX('dict-rhythm'!$A$1:$B$43,MATCH(TRUE,EXACT(J65,'dict-rhythm'!$A$1:$A$43),0),2)</f>
        <v>16</v>
      </c>
      <c r="L65" s="1" t="str">
        <f>_xlfn.IFNA(VLOOKUP(K65,'dict-rhythm'!$B$1:$C$53,2,0),K65)</f>
        <v>semiquaver</v>
      </c>
      <c r="M65" s="34"/>
      <c r="N65" s="34"/>
      <c r="O65" t="str">
        <f>IF(RIGHT($O$1,1)="#",VLOOKUP(D65,'dict-pitch'!$A$1:$C$50,2,0),VLOOKUP(D65,'dict-pitch'!$A$1:$C$50,3,0))</f>
        <v>D#3</v>
      </c>
      <c r="P65" t="b">
        <f>OR(EXACT(E65,O65),EXACT(E65,VLOOKUP(D65,'dict-pitch'!$A$1:$D$50,3,0)),EXACT(E65,VLOOKUP(D65,'dict-pitch'!$A$1:$D$50,4,0)))</f>
        <v>1</v>
      </c>
    </row>
    <row r="66" spans="1:16" ht="15.75" thickBot="1" x14ac:dyDescent="0.3">
      <c r="A66">
        <v>848</v>
      </c>
      <c r="B66" s="85">
        <v>1</v>
      </c>
      <c r="C66" s="1">
        <v>9</v>
      </c>
      <c r="D66" s="50">
        <v>53</v>
      </c>
      <c r="E66" s="50" t="s">
        <v>326</v>
      </c>
      <c r="F66" s="1">
        <v>2</v>
      </c>
      <c r="G66" s="1">
        <v>141</v>
      </c>
      <c r="H66" s="80">
        <f t="shared" si="1"/>
        <v>9.8125</v>
      </c>
      <c r="I66" s="80">
        <f t="shared" ref="I66:I129" si="2">J66/16</f>
        <v>6.25E-2</v>
      </c>
      <c r="J66" s="1">
        <v>1</v>
      </c>
      <c r="K66" s="1" t="str" cm="1">
        <f t="array" ref="K66">INDEX('dict-rhythm'!$A$1:$B$43,MATCH(TRUE,EXACT(J66,'dict-rhythm'!$A$1:$A$43),0),2)</f>
        <v>16</v>
      </c>
      <c r="L66" s="1" t="str">
        <f>_xlfn.IFNA(VLOOKUP(K66,'dict-rhythm'!$B$1:$C$53,2,0),K66)</f>
        <v>semiquaver</v>
      </c>
      <c r="M66" s="34"/>
      <c r="N66" s="34"/>
      <c r="O66" t="str">
        <f>IF(RIGHT($O$1,1)="#",VLOOKUP(D66,'dict-pitch'!$A$1:$C$50,2,0),VLOOKUP(D66,'dict-pitch'!$A$1:$C$50,3,0))</f>
        <v>F3</v>
      </c>
      <c r="P66" t="b">
        <f>OR(EXACT(E66,O66),EXACT(E66,VLOOKUP(D66,'dict-pitch'!$A$1:$D$50,3,0)),EXACT(E66,VLOOKUP(D66,'dict-pitch'!$A$1:$D$50,4,0)))</f>
        <v>1</v>
      </c>
    </row>
    <row r="67" spans="1:16" ht="15.75" thickBot="1" x14ac:dyDescent="0.3">
      <c r="A67">
        <v>848</v>
      </c>
      <c r="B67" s="85">
        <v>1</v>
      </c>
      <c r="C67" s="1">
        <v>9</v>
      </c>
      <c r="D67" s="50">
        <v>55</v>
      </c>
      <c r="E67" s="50" t="s">
        <v>328</v>
      </c>
      <c r="F67" s="1">
        <v>2</v>
      </c>
      <c r="G67" s="1">
        <v>142</v>
      </c>
      <c r="H67" s="80">
        <f t="shared" ref="H67:H130" si="3">1+G67/16</f>
        <v>9.875</v>
      </c>
      <c r="I67" s="80">
        <f t="shared" si="2"/>
        <v>6.25E-2</v>
      </c>
      <c r="J67" s="1">
        <v>1</v>
      </c>
      <c r="K67" s="1" t="str" cm="1">
        <f t="array" ref="K67">INDEX('dict-rhythm'!$A$1:$B$43,MATCH(TRUE,EXACT(J67,'dict-rhythm'!$A$1:$A$43),0),2)</f>
        <v>16</v>
      </c>
      <c r="L67" s="1" t="str">
        <f>_xlfn.IFNA(VLOOKUP(K67,'dict-rhythm'!$B$1:$C$53,2,0),K67)</f>
        <v>semiquaver</v>
      </c>
      <c r="M67" s="34"/>
      <c r="N67" s="34"/>
      <c r="O67" t="str">
        <f>IF(RIGHT($O$1,1)="#",VLOOKUP(D67,'dict-pitch'!$A$1:$C$50,2,0),VLOOKUP(D67,'dict-pitch'!$A$1:$C$50,3,0))</f>
        <v>G3</v>
      </c>
      <c r="P67" t="b">
        <f>OR(EXACT(E67,O67),EXACT(E67,VLOOKUP(D67,'dict-pitch'!$A$1:$D$50,3,0)),EXACT(E67,VLOOKUP(D67,'dict-pitch'!$A$1:$D$50,4,0)))</f>
        <v>1</v>
      </c>
    </row>
    <row r="68" spans="1:16" ht="15.75" thickBot="1" x14ac:dyDescent="0.3">
      <c r="A68">
        <v>848</v>
      </c>
      <c r="B68" s="85">
        <v>1</v>
      </c>
      <c r="C68" s="1">
        <v>9</v>
      </c>
      <c r="D68" s="50">
        <v>51</v>
      </c>
      <c r="E68" s="50" t="s">
        <v>174</v>
      </c>
      <c r="F68" s="1">
        <v>-3</v>
      </c>
      <c r="G68" s="1">
        <v>143</v>
      </c>
      <c r="H68" s="80">
        <f t="shared" si="3"/>
        <v>9.9375</v>
      </c>
      <c r="I68" s="80">
        <f t="shared" si="2"/>
        <v>6.25E-2</v>
      </c>
      <c r="J68" s="1">
        <v>1</v>
      </c>
      <c r="K68" s="1" t="str" cm="1">
        <f t="array" ref="K68">INDEX('dict-rhythm'!$A$1:$B$43,MATCH(TRUE,EXACT(J68,'dict-rhythm'!$A$1:$A$43),0),2)</f>
        <v>16</v>
      </c>
      <c r="L68" s="1" t="str">
        <f>_xlfn.IFNA(VLOOKUP(K68,'dict-rhythm'!$B$1:$C$53,2,0),K68)</f>
        <v>semiquaver</v>
      </c>
      <c r="M68" s="38"/>
      <c r="N68" s="38"/>
      <c r="O68" t="str">
        <f>IF(RIGHT($O$1,1)="#",VLOOKUP(D68,'dict-pitch'!$A$1:$C$50,2,0),VLOOKUP(D68,'dict-pitch'!$A$1:$C$50,3,0))</f>
        <v>D#3</v>
      </c>
      <c r="P68" t="b">
        <f>OR(EXACT(E68,O68),EXACT(E68,VLOOKUP(D68,'dict-pitch'!$A$1:$D$50,3,0)),EXACT(E68,VLOOKUP(D68,'dict-pitch'!$A$1:$D$50,4,0)))</f>
        <v>1</v>
      </c>
    </row>
    <row r="69" spans="1:16" ht="15.75" thickBot="1" x14ac:dyDescent="0.3">
      <c r="A69">
        <v>848</v>
      </c>
      <c r="B69" s="85">
        <v>1</v>
      </c>
      <c r="C69" s="1">
        <v>10</v>
      </c>
      <c r="D69" s="50">
        <v>44</v>
      </c>
      <c r="E69" s="50" t="s">
        <v>169</v>
      </c>
      <c r="F69" s="1">
        <v>-5</v>
      </c>
      <c r="G69" s="1">
        <v>144</v>
      </c>
      <c r="H69" s="80">
        <f t="shared" si="3"/>
        <v>10</v>
      </c>
      <c r="I69" s="80">
        <f t="shared" si="2"/>
        <v>0.125</v>
      </c>
      <c r="J69" s="1">
        <v>2</v>
      </c>
      <c r="K69" s="1" t="str" cm="1">
        <f t="array" ref="K69">INDEX('dict-rhythm'!$A$1:$B$43,MATCH(TRUE,EXACT(J69,'dict-rhythm'!$A$1:$A$43),0),2)</f>
        <v>8</v>
      </c>
      <c r="L69" s="1" t="str">
        <f>_xlfn.IFNA(VLOOKUP(K69,'dict-rhythm'!$B$1:$C$53,2,0),K69)</f>
        <v>quaver note</v>
      </c>
      <c r="M69" s="33"/>
      <c r="N69" s="33"/>
      <c r="O69" t="str">
        <f>IF(RIGHT($O$1,1)="#",VLOOKUP(D69,'dict-pitch'!$A$1:$C$50,2,0),VLOOKUP(D69,'dict-pitch'!$A$1:$C$50,3,0))</f>
        <v>G#2</v>
      </c>
      <c r="P69" t="b">
        <f>OR(EXACT(E69,O69),EXACT(E69,VLOOKUP(D69,'dict-pitch'!$A$1:$D$50,3,0)),EXACT(E69,VLOOKUP(D69,'dict-pitch'!$A$1:$D$50,4,0)))</f>
        <v>1</v>
      </c>
    </row>
    <row r="70" spans="1:16" ht="15.75" thickBot="1" x14ac:dyDescent="0.3">
      <c r="A70">
        <v>848</v>
      </c>
      <c r="B70" s="85">
        <v>1</v>
      </c>
      <c r="C70" s="1">
        <v>10</v>
      </c>
      <c r="D70" s="50">
        <v>56</v>
      </c>
      <c r="E70" s="50" t="s">
        <v>128</v>
      </c>
      <c r="F70" s="1">
        <v>8</v>
      </c>
      <c r="G70" s="1">
        <v>146</v>
      </c>
      <c r="H70" s="80">
        <f t="shared" si="3"/>
        <v>10.125</v>
      </c>
      <c r="I70" s="80">
        <f t="shared" si="2"/>
        <v>6.25E-2</v>
      </c>
      <c r="J70" s="1">
        <v>1</v>
      </c>
      <c r="K70" s="1" t="str" cm="1">
        <f t="array" ref="K70">INDEX('dict-rhythm'!$A$1:$B$43,MATCH(TRUE,EXACT(J70,'dict-rhythm'!$A$1:$A$43),0),2)</f>
        <v>16</v>
      </c>
      <c r="L70" s="1" t="str">
        <f>_xlfn.IFNA(VLOOKUP(K70,'dict-rhythm'!$B$1:$C$53,2,0),K70)</f>
        <v>semiquaver</v>
      </c>
      <c r="M70" s="39" t="s">
        <v>12</v>
      </c>
      <c r="N70" s="39"/>
      <c r="O70" t="str">
        <f>IF(RIGHT($O$1,1)="#",VLOOKUP(D70,'dict-pitch'!$A$1:$C$50,2,0),VLOOKUP(D70,'dict-pitch'!$A$1:$C$50,3,0))</f>
        <v>G#3</v>
      </c>
      <c r="P70" t="b">
        <f>OR(EXACT(E70,O70),EXACT(E70,VLOOKUP(D70,'dict-pitch'!$A$1:$D$50,3,0)),EXACT(E70,VLOOKUP(D70,'dict-pitch'!$A$1:$D$50,4,0)))</f>
        <v>1</v>
      </c>
    </row>
    <row r="71" spans="1:16" ht="15.75" thickBot="1" x14ac:dyDescent="0.3">
      <c r="A71">
        <v>848</v>
      </c>
      <c r="B71" s="85">
        <v>1</v>
      </c>
      <c r="C71" s="1">
        <v>10</v>
      </c>
      <c r="D71" s="50">
        <v>58</v>
      </c>
      <c r="E71" s="50" t="s">
        <v>177</v>
      </c>
      <c r="F71" s="1">
        <v>2</v>
      </c>
      <c r="G71" s="1">
        <v>147</v>
      </c>
      <c r="H71" s="80">
        <f t="shared" si="3"/>
        <v>10.1875</v>
      </c>
      <c r="I71" s="80">
        <f t="shared" si="2"/>
        <v>6.25E-2</v>
      </c>
      <c r="J71" s="1">
        <v>1</v>
      </c>
      <c r="K71" s="1" t="str" cm="1">
        <f t="array" ref="K71">INDEX('dict-rhythm'!$A$1:$B$43,MATCH(TRUE,EXACT(J71,'dict-rhythm'!$A$1:$A$43),0),2)</f>
        <v>16</v>
      </c>
      <c r="L71" s="1" t="str">
        <f>_xlfn.IFNA(VLOOKUP(K71,'dict-rhythm'!$B$1:$C$53,2,0),K71)</f>
        <v>semiquaver</v>
      </c>
      <c r="M71" s="39" t="s">
        <v>12</v>
      </c>
      <c r="N71" s="39"/>
      <c r="O71" t="str">
        <f>IF(RIGHT($O$1,1)="#",VLOOKUP(D71,'dict-pitch'!$A$1:$C$50,2,0),VLOOKUP(D71,'dict-pitch'!$A$1:$C$50,3,0))</f>
        <v>A#3</v>
      </c>
      <c r="P71" t="b">
        <f>OR(EXACT(E71,O71),EXACT(E71,VLOOKUP(D71,'dict-pitch'!$A$1:$D$50,3,0)),EXACT(E71,VLOOKUP(D71,'dict-pitch'!$A$1:$D$50,4,0)))</f>
        <v>1</v>
      </c>
    </row>
    <row r="72" spans="1:16" ht="15.75" thickBot="1" x14ac:dyDescent="0.3">
      <c r="A72">
        <v>848</v>
      </c>
      <c r="B72" s="85">
        <v>1</v>
      </c>
      <c r="C72" s="1">
        <v>10</v>
      </c>
      <c r="D72" s="50">
        <v>60</v>
      </c>
      <c r="E72" s="50" t="s">
        <v>327</v>
      </c>
      <c r="F72" s="1">
        <v>2</v>
      </c>
      <c r="G72" s="1">
        <v>148</v>
      </c>
      <c r="H72" s="80">
        <f t="shared" si="3"/>
        <v>10.25</v>
      </c>
      <c r="I72" s="80">
        <f t="shared" si="2"/>
        <v>0.125</v>
      </c>
      <c r="J72" s="1">
        <v>2</v>
      </c>
      <c r="K72" s="1" t="str" cm="1">
        <f t="array" ref="K72">INDEX('dict-rhythm'!$A$1:$B$43,MATCH(TRUE,EXACT(J72,'dict-rhythm'!$A$1:$A$43),0),2)</f>
        <v>8</v>
      </c>
      <c r="L72" s="1" t="str">
        <f>_xlfn.IFNA(VLOOKUP(K72,'dict-rhythm'!$B$1:$C$53,2,0),K72)</f>
        <v>quaver note</v>
      </c>
      <c r="M72" s="39" t="s">
        <v>12</v>
      </c>
      <c r="N72" s="39"/>
      <c r="O72" t="str">
        <f>IF(RIGHT($O$1,1)="#",VLOOKUP(D72,'dict-pitch'!$A$1:$C$50,2,0),VLOOKUP(D72,'dict-pitch'!$A$1:$C$50,3,0))</f>
        <v>C4</v>
      </c>
      <c r="P72" t="b">
        <f>OR(EXACT(E72,O72),EXACT(E72,VLOOKUP(D72,'dict-pitch'!$A$1:$D$50,3,0)),EXACT(E72,VLOOKUP(D72,'dict-pitch'!$A$1:$D$50,4,0)))</f>
        <v>1</v>
      </c>
    </row>
    <row r="73" spans="1:16" ht="15.75" thickBot="1" x14ac:dyDescent="0.3">
      <c r="A73">
        <v>848</v>
      </c>
      <c r="B73" s="85">
        <v>1</v>
      </c>
      <c r="C73" s="1">
        <v>10</v>
      </c>
      <c r="D73" s="50">
        <v>56</v>
      </c>
      <c r="E73" s="50" t="s">
        <v>128</v>
      </c>
      <c r="F73" s="1">
        <v>-3</v>
      </c>
      <c r="G73" s="1">
        <v>150</v>
      </c>
      <c r="H73" s="80">
        <f t="shared" si="3"/>
        <v>10.375</v>
      </c>
      <c r="I73" s="80">
        <f t="shared" si="2"/>
        <v>0.125</v>
      </c>
      <c r="J73" s="1">
        <v>2</v>
      </c>
      <c r="K73" s="1" t="str" cm="1">
        <f t="array" ref="K73">INDEX('dict-rhythm'!$A$1:$B$43,MATCH(TRUE,EXACT(J73,'dict-rhythm'!$A$1:$A$43),0),2)</f>
        <v>8</v>
      </c>
      <c r="L73" s="1" t="str">
        <f>_xlfn.IFNA(VLOOKUP(K73,'dict-rhythm'!$B$1:$C$53,2,0),K73)</f>
        <v>quaver note</v>
      </c>
      <c r="M73" s="39" t="s">
        <v>12</v>
      </c>
      <c r="N73" s="39"/>
      <c r="O73" t="str">
        <f>IF(RIGHT($O$1,1)="#",VLOOKUP(D73,'dict-pitch'!$A$1:$C$50,2,0),VLOOKUP(D73,'dict-pitch'!$A$1:$C$50,3,0))</f>
        <v>G#3</v>
      </c>
      <c r="P73" t="b">
        <f>OR(EXACT(E73,O73),EXACT(E73,VLOOKUP(D73,'dict-pitch'!$A$1:$D$50,3,0)),EXACT(E73,VLOOKUP(D73,'dict-pitch'!$A$1:$D$50,4,0)))</f>
        <v>1</v>
      </c>
    </row>
    <row r="74" spans="1:16" ht="15.75" thickBot="1" x14ac:dyDescent="0.3">
      <c r="A74">
        <v>848</v>
      </c>
      <c r="B74" s="85">
        <v>1</v>
      </c>
      <c r="C74" s="1">
        <v>10</v>
      </c>
      <c r="D74" s="50">
        <v>61</v>
      </c>
      <c r="E74" s="50" t="s">
        <v>129</v>
      </c>
      <c r="F74" s="1">
        <v>4</v>
      </c>
      <c r="G74" s="1">
        <v>152</v>
      </c>
      <c r="H74" s="80">
        <f t="shared" si="3"/>
        <v>10.5</v>
      </c>
      <c r="I74" s="80">
        <f t="shared" si="2"/>
        <v>0.25</v>
      </c>
      <c r="J74" s="1">
        <v>4</v>
      </c>
      <c r="K74" s="1" t="str" cm="1">
        <f t="array" ref="K74">INDEX('dict-rhythm'!$A$1:$B$43,MATCH(TRUE,EXACT(J74,'dict-rhythm'!$A$1:$A$43),0),2)</f>
        <v>4</v>
      </c>
      <c r="L74" s="1" t="str">
        <f>_xlfn.IFNA(VLOOKUP(K74,'dict-rhythm'!$B$1:$C$53,2,0),K74)</f>
        <v>crotchet</v>
      </c>
      <c r="M74" s="39" t="s">
        <v>12</v>
      </c>
      <c r="N74" s="39"/>
      <c r="O74" t="str">
        <f>IF(RIGHT($O$1,1)="#",VLOOKUP(D74,'dict-pitch'!$A$1:$C$50,2,0),VLOOKUP(D74,'dict-pitch'!$A$1:$C$50,3,0))</f>
        <v>C#4</v>
      </c>
      <c r="P74" t="b">
        <f>OR(EXACT(E74,O74),EXACT(E74,VLOOKUP(D74,'dict-pitch'!$A$1:$D$50,3,0)),EXACT(E74,VLOOKUP(D74,'dict-pitch'!$A$1:$D$50,4,0)))</f>
        <v>1</v>
      </c>
    </row>
    <row r="75" spans="1:16" ht="15.75" thickBot="1" x14ac:dyDescent="0.3">
      <c r="A75">
        <v>848</v>
      </c>
      <c r="B75" s="85">
        <v>1</v>
      </c>
      <c r="C75" s="1">
        <v>10</v>
      </c>
      <c r="D75" s="50">
        <v>60</v>
      </c>
      <c r="E75" s="50" t="s">
        <v>327</v>
      </c>
      <c r="F75" s="1">
        <v>-2</v>
      </c>
      <c r="G75" s="1">
        <v>156</v>
      </c>
      <c r="H75" s="80">
        <f t="shared" si="3"/>
        <v>10.75</v>
      </c>
      <c r="I75" s="80">
        <f t="shared" si="2"/>
        <v>0.25</v>
      </c>
      <c r="J75" s="1">
        <v>4</v>
      </c>
      <c r="K75" s="1" t="str" cm="1">
        <f t="array" ref="K75">INDEX('dict-rhythm'!$A$1:$B$43,MATCH(TRUE,EXACT(J75,'dict-rhythm'!$A$1:$A$43),0),2)</f>
        <v>4</v>
      </c>
      <c r="L75" s="1" t="str">
        <f>_xlfn.IFNA(VLOOKUP(K75,'dict-rhythm'!$B$1:$C$53,2,0),K75)</f>
        <v>crotchet</v>
      </c>
      <c r="M75" s="40" t="s">
        <v>12</v>
      </c>
      <c r="N75" s="40"/>
      <c r="O75" t="str">
        <f>IF(RIGHT($O$1,1)="#",VLOOKUP(D75,'dict-pitch'!$A$1:$C$50,2,0),VLOOKUP(D75,'dict-pitch'!$A$1:$C$50,3,0))</f>
        <v>C4</v>
      </c>
      <c r="P75" t="b">
        <f>OR(EXACT(E75,O75),EXACT(E75,VLOOKUP(D75,'dict-pitch'!$A$1:$D$50,3,0)),EXACT(E75,VLOOKUP(D75,'dict-pitch'!$A$1:$D$50,4,0)))</f>
        <v>1</v>
      </c>
    </row>
    <row r="76" spans="1:16" ht="15.75" thickBot="1" x14ac:dyDescent="0.3">
      <c r="A76">
        <v>848</v>
      </c>
      <c r="B76" s="85">
        <v>1</v>
      </c>
      <c r="C76" s="1">
        <v>11</v>
      </c>
      <c r="D76" s="50">
        <v>58</v>
      </c>
      <c r="E76" s="50" t="s">
        <v>177</v>
      </c>
      <c r="F76" s="1">
        <v>-2</v>
      </c>
      <c r="G76" s="1">
        <v>160</v>
      </c>
      <c r="H76" s="80">
        <f t="shared" si="3"/>
        <v>11</v>
      </c>
      <c r="I76" s="80">
        <f t="shared" si="2"/>
        <v>0.125</v>
      </c>
      <c r="J76" s="1">
        <v>2</v>
      </c>
      <c r="K76" s="1" t="str" cm="1">
        <f t="array" ref="K76">INDEX('dict-rhythm'!$A$1:$B$43,MATCH(TRUE,EXACT(J76,'dict-rhythm'!$A$1:$A$43),0),2)</f>
        <v>8</v>
      </c>
      <c r="L76" s="1" t="str">
        <f>_xlfn.IFNA(VLOOKUP(K76,'dict-rhythm'!$B$1:$C$53,2,0),K76)</f>
        <v>quaver note</v>
      </c>
      <c r="M76" s="41" t="s">
        <v>12</v>
      </c>
      <c r="N76" s="41"/>
      <c r="O76" t="str">
        <f>IF(RIGHT($O$1,1)="#",VLOOKUP(D76,'dict-pitch'!$A$1:$C$50,2,0),VLOOKUP(D76,'dict-pitch'!$A$1:$C$50,3,0))</f>
        <v>A#3</v>
      </c>
      <c r="P76" t="b">
        <f>OR(EXACT(E76,O76),EXACT(E76,VLOOKUP(D76,'dict-pitch'!$A$1:$D$50,3,0)),EXACT(E76,VLOOKUP(D76,'dict-pitch'!$A$1:$D$50,4,0)))</f>
        <v>1</v>
      </c>
    </row>
    <row r="77" spans="1:16" ht="15.75" thickBot="1" x14ac:dyDescent="0.3">
      <c r="A77">
        <v>848</v>
      </c>
      <c r="B77" s="85">
        <v>1</v>
      </c>
      <c r="C77" s="1">
        <v>11</v>
      </c>
      <c r="D77" s="50">
        <v>56</v>
      </c>
      <c r="E77" s="50" t="s">
        <v>128</v>
      </c>
      <c r="F77" s="1">
        <v>-2</v>
      </c>
      <c r="G77" s="1">
        <v>162</v>
      </c>
      <c r="H77" s="80">
        <f t="shared" si="3"/>
        <v>11.125</v>
      </c>
      <c r="I77" s="80">
        <f t="shared" si="2"/>
        <v>0.125</v>
      </c>
      <c r="J77" s="1">
        <v>2</v>
      </c>
      <c r="K77" s="1" t="str" cm="1">
        <f t="array" ref="K77">INDEX('dict-rhythm'!$A$1:$B$43,MATCH(TRUE,EXACT(J77,'dict-rhythm'!$A$1:$A$43),0),2)</f>
        <v>8</v>
      </c>
      <c r="L77" s="1" t="str">
        <f>_xlfn.IFNA(VLOOKUP(K77,'dict-rhythm'!$B$1:$C$53,2,0),K77)</f>
        <v>quaver note</v>
      </c>
      <c r="M77" s="39" t="s">
        <v>12</v>
      </c>
      <c r="N77" s="39"/>
      <c r="O77" t="str">
        <f>IF(RIGHT($O$1,1)="#",VLOOKUP(D77,'dict-pitch'!$A$1:$C$50,2,0),VLOOKUP(D77,'dict-pitch'!$A$1:$C$50,3,0))</f>
        <v>G#3</v>
      </c>
      <c r="P77" t="b">
        <f>OR(EXACT(E77,O77),EXACT(E77,VLOOKUP(D77,'dict-pitch'!$A$1:$D$50,3,0)),EXACT(E77,VLOOKUP(D77,'dict-pitch'!$A$1:$D$50,4,0)))</f>
        <v>1</v>
      </c>
    </row>
    <row r="78" spans="1:16" ht="15.75" thickBot="1" x14ac:dyDescent="0.3">
      <c r="A78">
        <v>848</v>
      </c>
      <c r="B78" s="85">
        <v>1</v>
      </c>
      <c r="C78" s="1">
        <v>11</v>
      </c>
      <c r="D78" s="50">
        <v>55</v>
      </c>
      <c r="E78" s="50" t="s">
        <v>328</v>
      </c>
      <c r="F78" s="1">
        <v>-2</v>
      </c>
      <c r="G78" s="1">
        <v>164</v>
      </c>
      <c r="H78" s="80">
        <f t="shared" si="3"/>
        <v>11.25</v>
      </c>
      <c r="I78" s="80">
        <f t="shared" si="2"/>
        <v>0.25</v>
      </c>
      <c r="J78" s="1">
        <v>4</v>
      </c>
      <c r="K78" s="1" t="str" cm="1">
        <f t="array" ref="K78">INDEX('dict-rhythm'!$A$1:$B$43,MATCH(TRUE,EXACT(J78,'dict-rhythm'!$A$1:$A$43),0),2)</f>
        <v>4</v>
      </c>
      <c r="L78" s="1" t="str">
        <f>_xlfn.IFNA(VLOOKUP(K78,'dict-rhythm'!$B$1:$C$53,2,0),K78)</f>
        <v>crotchet</v>
      </c>
      <c r="M78" s="39" t="s">
        <v>12</v>
      </c>
      <c r="N78" s="39"/>
      <c r="O78" t="str">
        <f>IF(RIGHT($O$1,1)="#",VLOOKUP(D78,'dict-pitch'!$A$1:$C$50,2,0),VLOOKUP(D78,'dict-pitch'!$A$1:$C$50,3,0))</f>
        <v>G3</v>
      </c>
      <c r="P78" t="b">
        <f>OR(EXACT(E78,O78),EXACT(E78,VLOOKUP(D78,'dict-pitch'!$A$1:$D$50,3,0)),EXACT(E78,VLOOKUP(D78,'dict-pitch'!$A$1:$D$50,4,0)))</f>
        <v>1</v>
      </c>
    </row>
    <row r="79" spans="1:16" ht="15.75" thickBot="1" x14ac:dyDescent="0.3">
      <c r="A79">
        <v>848</v>
      </c>
      <c r="B79" s="85">
        <v>1</v>
      </c>
      <c r="C79" s="1">
        <v>11</v>
      </c>
      <c r="D79" s="50">
        <v>56</v>
      </c>
      <c r="E79" s="50" t="s">
        <v>128</v>
      </c>
      <c r="F79" s="1">
        <v>2</v>
      </c>
      <c r="G79" s="1">
        <v>168</v>
      </c>
      <c r="H79" s="80">
        <f t="shared" si="3"/>
        <v>11.5</v>
      </c>
      <c r="I79" s="80">
        <f t="shared" si="2"/>
        <v>0.25</v>
      </c>
      <c r="J79" s="1">
        <v>4</v>
      </c>
      <c r="K79" s="1" t="str" cm="1">
        <f t="array" ref="K79">INDEX('dict-rhythm'!$A$1:$B$43,MATCH(TRUE,EXACT(J79,'dict-rhythm'!$A$1:$A$43),0),2)</f>
        <v>4</v>
      </c>
      <c r="L79" s="1" t="str">
        <f>_xlfn.IFNA(VLOOKUP(K79,'dict-rhythm'!$B$1:$C$53,2,0),K79)</f>
        <v>crotchet</v>
      </c>
      <c r="M79" s="39" t="s">
        <v>12</v>
      </c>
      <c r="N79" s="39"/>
      <c r="O79" t="str">
        <f>IF(RIGHT($O$1,1)="#",VLOOKUP(D79,'dict-pitch'!$A$1:$C$50,2,0),VLOOKUP(D79,'dict-pitch'!$A$1:$C$50,3,0))</f>
        <v>G#3</v>
      </c>
      <c r="P79" t="b">
        <f>OR(EXACT(E79,O79),EXACT(E79,VLOOKUP(D79,'dict-pitch'!$A$1:$D$50,3,0)),EXACT(E79,VLOOKUP(D79,'dict-pitch'!$A$1:$D$50,4,0)))</f>
        <v>1</v>
      </c>
    </row>
    <row r="80" spans="1:16" ht="15.75" thickBot="1" x14ac:dyDescent="0.3">
      <c r="A80">
        <v>848</v>
      </c>
      <c r="B80" s="85">
        <v>1</v>
      </c>
      <c r="C80" s="1">
        <v>11</v>
      </c>
      <c r="D80" s="50">
        <v>51</v>
      </c>
      <c r="E80" s="50" t="s">
        <v>174</v>
      </c>
      <c r="F80" s="1">
        <v>-4</v>
      </c>
      <c r="G80" s="1">
        <v>172</v>
      </c>
      <c r="H80" s="80">
        <f t="shared" si="3"/>
        <v>11.75</v>
      </c>
      <c r="I80" s="80">
        <f t="shared" si="2"/>
        <v>0.25</v>
      </c>
      <c r="J80" s="1">
        <v>4</v>
      </c>
      <c r="K80" s="1" t="str" cm="1">
        <f t="array" ref="K80">INDEX('dict-rhythm'!$A$1:$B$43,MATCH(TRUE,EXACT(J80,'dict-rhythm'!$A$1:$A$43),0),2)</f>
        <v>4</v>
      </c>
      <c r="L80" s="1" t="str">
        <f>_xlfn.IFNA(VLOOKUP(K80,'dict-rhythm'!$B$1:$C$53,2,0),K80)</f>
        <v>crotchet</v>
      </c>
      <c r="M80" s="40" t="s">
        <v>12</v>
      </c>
      <c r="N80" s="40"/>
      <c r="O80" t="str">
        <f>IF(RIGHT($O$1,1)="#",VLOOKUP(D80,'dict-pitch'!$A$1:$C$50,2,0),VLOOKUP(D80,'dict-pitch'!$A$1:$C$50,3,0))</f>
        <v>D#3</v>
      </c>
      <c r="P80" t="b">
        <f>OR(EXACT(E80,O80),EXACT(E80,VLOOKUP(D80,'dict-pitch'!$A$1:$D$50,3,0)),EXACT(E80,VLOOKUP(D80,'dict-pitch'!$A$1:$D$50,4,0)))</f>
        <v>1</v>
      </c>
    </row>
    <row r="81" spans="1:16" ht="15.75" thickBot="1" x14ac:dyDescent="0.3">
      <c r="A81">
        <v>848</v>
      </c>
      <c r="B81" s="85">
        <v>1</v>
      </c>
      <c r="C81" s="1">
        <v>12</v>
      </c>
      <c r="D81" s="50">
        <v>56</v>
      </c>
      <c r="E81" s="50" t="s">
        <v>128</v>
      </c>
      <c r="F81" s="1">
        <v>4</v>
      </c>
      <c r="G81" s="1">
        <v>176</v>
      </c>
      <c r="H81" s="80">
        <f t="shared" si="3"/>
        <v>12</v>
      </c>
      <c r="I81" s="80">
        <f t="shared" si="2"/>
        <v>0.25</v>
      </c>
      <c r="J81" s="1">
        <v>4</v>
      </c>
      <c r="K81" s="1" t="str" cm="1">
        <f t="array" ref="K81">INDEX('dict-rhythm'!$A$1:$B$43,MATCH(TRUE,EXACT(J81,'dict-rhythm'!$A$1:$A$43),0),2)</f>
        <v>4</v>
      </c>
      <c r="L81" s="1" t="str">
        <f>_xlfn.IFNA(VLOOKUP(K81,'dict-rhythm'!$B$1:$C$53,2,0),K81)</f>
        <v>crotchet</v>
      </c>
      <c r="M81" s="41" t="s">
        <v>12</v>
      </c>
      <c r="N81" s="41"/>
      <c r="O81" t="str">
        <f>IF(RIGHT($O$1,1)="#",VLOOKUP(D81,'dict-pitch'!$A$1:$C$50,2,0),VLOOKUP(D81,'dict-pitch'!$A$1:$C$50,3,0))</f>
        <v>G#3</v>
      </c>
      <c r="P81" t="b">
        <f>OR(EXACT(E81,O81),EXACT(E81,VLOOKUP(D81,'dict-pitch'!$A$1:$D$50,3,0)),EXACT(E81,VLOOKUP(D81,'dict-pitch'!$A$1:$D$50,4,0)))</f>
        <v>1</v>
      </c>
    </row>
    <row r="82" spans="1:16" ht="15.75" thickBot="1" x14ac:dyDescent="0.3">
      <c r="A82">
        <v>848</v>
      </c>
      <c r="B82" s="85">
        <v>1</v>
      </c>
      <c r="C82" s="1">
        <v>12</v>
      </c>
      <c r="D82" s="50">
        <v>0</v>
      </c>
      <c r="E82" s="50" t="s">
        <v>108</v>
      </c>
      <c r="F82" s="1">
        <v>0</v>
      </c>
      <c r="G82" s="1">
        <v>180</v>
      </c>
      <c r="H82" s="80">
        <f t="shared" si="3"/>
        <v>12.25</v>
      </c>
      <c r="I82" s="80">
        <f t="shared" si="2"/>
        <v>0.125</v>
      </c>
      <c r="J82" s="1">
        <v>2</v>
      </c>
      <c r="K82" s="1" t="str" cm="1">
        <f t="array" ref="K82">INDEX('dict-rhythm'!$A$1:$B$43,MATCH(TRUE,EXACT(J82,'dict-rhythm'!$A$1:$A$43),0),2)</f>
        <v>8</v>
      </c>
      <c r="L82" s="1" t="str">
        <f>_xlfn.IFNA(VLOOKUP(K82,'dict-rhythm'!$B$1:$C$53,2,0),K82)</f>
        <v>quaver note</v>
      </c>
      <c r="M82" s="34"/>
      <c r="N82" s="34"/>
      <c r="O82" t="str">
        <f>IF(RIGHT($O$1,1)="#",VLOOKUP(D82,'dict-pitch'!$A$1:$C$50,2,0),VLOOKUP(D82,'dict-pitch'!$A$1:$C$50,3,0))</f>
        <v>r</v>
      </c>
      <c r="P82" t="b">
        <f>OR(EXACT(E82,O82),EXACT(E82,VLOOKUP(D82,'dict-pitch'!$A$1:$D$50,3,0)),EXACT(E82,VLOOKUP(D82,'dict-pitch'!$A$1:$D$50,4,0)))</f>
        <v>1</v>
      </c>
    </row>
    <row r="83" spans="1:16" ht="15.75" thickBot="1" x14ac:dyDescent="0.3">
      <c r="A83">
        <v>848</v>
      </c>
      <c r="B83" s="85">
        <v>1</v>
      </c>
      <c r="C83" s="1">
        <v>12</v>
      </c>
      <c r="D83" s="50">
        <v>63</v>
      </c>
      <c r="E83" s="50" t="s">
        <v>179</v>
      </c>
      <c r="F83" s="1">
        <v>5</v>
      </c>
      <c r="G83" s="1">
        <v>182</v>
      </c>
      <c r="H83" s="80">
        <f t="shared" si="3"/>
        <v>12.375</v>
      </c>
      <c r="I83" s="80">
        <f t="shared" si="2"/>
        <v>6.25E-2</v>
      </c>
      <c r="J83" s="1">
        <v>1</v>
      </c>
      <c r="K83" s="1" t="str" cm="1">
        <f t="array" ref="K83">INDEX('dict-rhythm'!$A$1:$B$43,MATCH(TRUE,EXACT(J83,'dict-rhythm'!$A$1:$A$43),0),2)</f>
        <v>16</v>
      </c>
      <c r="L83" s="1" t="str">
        <f>_xlfn.IFNA(VLOOKUP(K83,'dict-rhythm'!$B$1:$C$53,2,0),K83)</f>
        <v>semiquaver</v>
      </c>
      <c r="M83" s="34"/>
      <c r="N83" s="34"/>
      <c r="O83" t="str">
        <f>IF(RIGHT($O$1,1)="#",VLOOKUP(D83,'dict-pitch'!$A$1:$C$50,2,0),VLOOKUP(D83,'dict-pitch'!$A$1:$C$50,3,0))</f>
        <v>D#4</v>
      </c>
      <c r="P83" t="b">
        <f>OR(EXACT(E83,O83),EXACT(E83,VLOOKUP(D83,'dict-pitch'!$A$1:$D$50,3,0)),EXACT(E83,VLOOKUP(D83,'dict-pitch'!$A$1:$D$50,4,0)))</f>
        <v>1</v>
      </c>
    </row>
    <row r="84" spans="1:16" ht="15.75" thickBot="1" x14ac:dyDescent="0.3">
      <c r="A84">
        <v>848</v>
      </c>
      <c r="B84" s="85">
        <v>1</v>
      </c>
      <c r="C84" s="1">
        <v>12</v>
      </c>
      <c r="D84" s="50">
        <v>60</v>
      </c>
      <c r="E84" s="50" t="s">
        <v>327</v>
      </c>
      <c r="F84" s="1">
        <v>-3</v>
      </c>
      <c r="G84" s="1">
        <v>183</v>
      </c>
      <c r="H84" s="80">
        <f t="shared" si="3"/>
        <v>12.4375</v>
      </c>
      <c r="I84" s="80">
        <f t="shared" si="2"/>
        <v>6.25E-2</v>
      </c>
      <c r="J84" s="1">
        <v>1</v>
      </c>
      <c r="K84" s="1" t="str" cm="1">
        <f t="array" ref="K84">INDEX('dict-rhythm'!$A$1:$B$43,MATCH(TRUE,EXACT(J84,'dict-rhythm'!$A$1:$A$43),0),2)</f>
        <v>16</v>
      </c>
      <c r="L84" s="1" t="str">
        <f>_xlfn.IFNA(VLOOKUP(K84,'dict-rhythm'!$B$1:$C$53,2,0),K84)</f>
        <v>semiquaver</v>
      </c>
      <c r="M84" s="34"/>
      <c r="N84" s="34"/>
      <c r="O84" t="str">
        <f>IF(RIGHT($O$1,1)="#",VLOOKUP(D84,'dict-pitch'!$A$1:$C$50,2,0),VLOOKUP(D84,'dict-pitch'!$A$1:$C$50,3,0))</f>
        <v>C4</v>
      </c>
      <c r="P84" t="b">
        <f>OR(EXACT(E84,O84),EXACT(E84,VLOOKUP(D84,'dict-pitch'!$A$1:$D$50,3,0)),EXACT(E84,VLOOKUP(D84,'dict-pitch'!$A$1:$D$50,4,0)))</f>
        <v>1</v>
      </c>
    </row>
    <row r="85" spans="1:16" ht="15.75" thickBot="1" x14ac:dyDescent="0.3">
      <c r="A85">
        <v>848</v>
      </c>
      <c r="B85" s="85">
        <v>1</v>
      </c>
      <c r="C85" s="1">
        <v>12</v>
      </c>
      <c r="D85" s="50">
        <v>56</v>
      </c>
      <c r="E85" s="50" t="s">
        <v>128</v>
      </c>
      <c r="F85" s="1">
        <v>-3</v>
      </c>
      <c r="G85" s="1">
        <v>184</v>
      </c>
      <c r="H85" s="80">
        <f t="shared" si="3"/>
        <v>12.5</v>
      </c>
      <c r="I85" s="80">
        <f t="shared" si="2"/>
        <v>0.25</v>
      </c>
      <c r="J85" s="1">
        <v>4</v>
      </c>
      <c r="K85" s="1" t="str" cm="1">
        <f t="array" ref="K85">INDEX('dict-rhythm'!$A$1:$B$43,MATCH(TRUE,EXACT(J85,'dict-rhythm'!$A$1:$A$43),0),2)</f>
        <v>4</v>
      </c>
      <c r="L85" s="1" t="str">
        <f>_xlfn.IFNA(VLOOKUP(K85,'dict-rhythm'!$B$1:$C$53,2,0),K85)</f>
        <v>crotchet</v>
      </c>
      <c r="M85" s="34"/>
      <c r="N85" s="34"/>
      <c r="O85" t="str">
        <f>IF(RIGHT($O$1,1)="#",VLOOKUP(D85,'dict-pitch'!$A$1:$C$50,2,0),VLOOKUP(D85,'dict-pitch'!$A$1:$C$50,3,0))</f>
        <v>G#3</v>
      </c>
      <c r="P85" t="b">
        <f>OR(EXACT(E85,O85),EXACT(E85,VLOOKUP(D85,'dict-pitch'!$A$1:$D$50,3,0)),EXACT(E85,VLOOKUP(D85,'dict-pitch'!$A$1:$D$50,4,0)))</f>
        <v>1</v>
      </c>
    </row>
    <row r="86" spans="1:16" ht="15.75" thickBot="1" x14ac:dyDescent="0.3">
      <c r="A86">
        <v>848</v>
      </c>
      <c r="B86" s="85">
        <v>1</v>
      </c>
      <c r="C86" s="1">
        <v>12</v>
      </c>
      <c r="D86" s="50">
        <v>0</v>
      </c>
      <c r="E86" s="50" t="s">
        <v>108</v>
      </c>
      <c r="F86" s="1">
        <v>0</v>
      </c>
      <c r="G86" s="1">
        <v>188</v>
      </c>
      <c r="H86" s="80">
        <f t="shared" si="3"/>
        <v>12.75</v>
      </c>
      <c r="I86" s="80">
        <f t="shared" si="2"/>
        <v>0.125</v>
      </c>
      <c r="J86" s="1">
        <v>2</v>
      </c>
      <c r="K86" s="1" t="str" cm="1">
        <f t="array" ref="K86">INDEX('dict-rhythm'!$A$1:$B$43,MATCH(TRUE,EXACT(J86,'dict-rhythm'!$A$1:$A$43),0),2)</f>
        <v>8</v>
      </c>
      <c r="L86" s="1" t="str">
        <f>_xlfn.IFNA(VLOOKUP(K86,'dict-rhythm'!$B$1:$C$53,2,0),K86)</f>
        <v>quaver note</v>
      </c>
      <c r="M86" s="34"/>
      <c r="N86" s="34"/>
      <c r="O86" t="str">
        <f>IF(RIGHT($O$1,1)="#",VLOOKUP(D86,'dict-pitch'!$A$1:$C$50,2,0),VLOOKUP(D86,'dict-pitch'!$A$1:$C$50,3,0))</f>
        <v>r</v>
      </c>
      <c r="P86" t="b">
        <f>OR(EXACT(E86,O86),EXACT(E86,VLOOKUP(D86,'dict-pitch'!$A$1:$D$50,3,0)),EXACT(E86,VLOOKUP(D86,'dict-pitch'!$A$1:$D$50,4,0)))</f>
        <v>1</v>
      </c>
    </row>
    <row r="87" spans="1:16" ht="15.75" thickBot="1" x14ac:dyDescent="0.3">
      <c r="A87">
        <v>848</v>
      </c>
      <c r="B87" s="85">
        <v>1</v>
      </c>
      <c r="C87" s="1">
        <v>12</v>
      </c>
      <c r="D87" s="50">
        <v>56</v>
      </c>
      <c r="E87" s="50" t="s">
        <v>128</v>
      </c>
      <c r="F87" s="1">
        <v>1</v>
      </c>
      <c r="G87" s="1">
        <v>190</v>
      </c>
      <c r="H87" s="80">
        <f t="shared" si="3"/>
        <v>12.875</v>
      </c>
      <c r="I87" s="80">
        <f t="shared" si="2"/>
        <v>6.25E-2</v>
      </c>
      <c r="J87" s="1">
        <v>1</v>
      </c>
      <c r="K87" s="1" t="str" cm="1">
        <f t="array" ref="K87">INDEX('dict-rhythm'!$A$1:$B$43,MATCH(TRUE,EXACT(J87,'dict-rhythm'!$A$1:$A$43),0),2)</f>
        <v>16</v>
      </c>
      <c r="L87" s="1" t="str">
        <f>_xlfn.IFNA(VLOOKUP(K87,'dict-rhythm'!$B$1:$C$53,2,0),K87)</f>
        <v>semiquaver</v>
      </c>
      <c r="M87" s="34"/>
      <c r="N87" s="34"/>
      <c r="O87" t="str">
        <f>IF(RIGHT($O$1,1)="#",VLOOKUP(D87,'dict-pitch'!$A$1:$C$50,2,0),VLOOKUP(D87,'dict-pitch'!$A$1:$C$50,3,0))</f>
        <v>G#3</v>
      </c>
      <c r="P87" t="b">
        <f>OR(EXACT(E87,O87),EXACT(E87,VLOOKUP(D87,'dict-pitch'!$A$1:$D$50,3,0)),EXACT(E87,VLOOKUP(D87,'dict-pitch'!$A$1:$D$50,4,0)))</f>
        <v>1</v>
      </c>
    </row>
    <row r="88" spans="1:16" ht="15.75" thickBot="1" x14ac:dyDescent="0.3">
      <c r="A88">
        <v>848</v>
      </c>
      <c r="B88" s="85">
        <v>1</v>
      </c>
      <c r="C88" s="1">
        <v>12</v>
      </c>
      <c r="D88" s="50">
        <v>53</v>
      </c>
      <c r="E88" s="50" t="s">
        <v>326</v>
      </c>
      <c r="F88" s="1">
        <v>-3</v>
      </c>
      <c r="G88" s="1">
        <v>191</v>
      </c>
      <c r="H88" s="80">
        <f t="shared" si="3"/>
        <v>12.9375</v>
      </c>
      <c r="I88" s="80">
        <f t="shared" si="2"/>
        <v>6.25E-2</v>
      </c>
      <c r="J88" s="1">
        <v>1</v>
      </c>
      <c r="K88" s="1" t="str" cm="1">
        <f t="array" ref="K88">INDEX('dict-rhythm'!$A$1:$B$43,MATCH(TRUE,EXACT(J88,'dict-rhythm'!$A$1:$A$43),0),2)</f>
        <v>16</v>
      </c>
      <c r="L88" s="1" t="str">
        <f>_xlfn.IFNA(VLOOKUP(K88,'dict-rhythm'!$B$1:$C$53,2,0),K88)</f>
        <v>semiquaver</v>
      </c>
      <c r="M88" s="38"/>
      <c r="N88" s="38"/>
      <c r="O88" t="str">
        <f>IF(RIGHT($O$1,1)="#",VLOOKUP(D88,'dict-pitch'!$A$1:$C$50,2,0),VLOOKUP(D88,'dict-pitch'!$A$1:$C$50,3,0))</f>
        <v>F3</v>
      </c>
      <c r="P88" t="b">
        <f>OR(EXACT(E88,O88),EXACT(E88,VLOOKUP(D88,'dict-pitch'!$A$1:$D$50,3,0)),EXACT(E88,VLOOKUP(D88,'dict-pitch'!$A$1:$D$50,4,0)))</f>
        <v>1</v>
      </c>
    </row>
    <row r="89" spans="1:16" ht="15.75" thickBot="1" x14ac:dyDescent="0.3">
      <c r="A89">
        <v>848</v>
      </c>
      <c r="B89" s="85">
        <v>1</v>
      </c>
      <c r="C89" s="1">
        <v>13</v>
      </c>
      <c r="D89" s="50">
        <v>50</v>
      </c>
      <c r="E89" s="50" t="s">
        <v>330</v>
      </c>
      <c r="F89" s="1">
        <v>-3</v>
      </c>
      <c r="G89" s="1">
        <v>192</v>
      </c>
      <c r="H89" s="80">
        <f t="shared" si="3"/>
        <v>13</v>
      </c>
      <c r="I89" s="80">
        <f t="shared" si="2"/>
        <v>0.25</v>
      </c>
      <c r="J89" s="1">
        <v>4</v>
      </c>
      <c r="K89" s="1" t="str" cm="1">
        <f t="array" ref="K89">INDEX('dict-rhythm'!$A$1:$B$43,MATCH(TRUE,EXACT(J89,'dict-rhythm'!$A$1:$A$43),0),2)</f>
        <v>4</v>
      </c>
      <c r="L89" s="1" t="str">
        <f>_xlfn.IFNA(VLOOKUP(K89,'dict-rhythm'!$B$1:$C$53,2,0),K89)</f>
        <v>crotchet</v>
      </c>
      <c r="M89" s="33"/>
      <c r="N89" s="33"/>
      <c r="O89" t="str">
        <f>IF(RIGHT($O$1,1)="#",VLOOKUP(D89,'dict-pitch'!$A$1:$C$50,2,0),VLOOKUP(D89,'dict-pitch'!$A$1:$C$50,3,0))</f>
        <v>D3</v>
      </c>
      <c r="P89" t="b">
        <f>OR(EXACT(E89,O89),EXACT(E89,VLOOKUP(D89,'dict-pitch'!$A$1:$D$50,3,0)),EXACT(E89,VLOOKUP(D89,'dict-pitch'!$A$1:$D$50,4,0)))</f>
        <v>1</v>
      </c>
    </row>
    <row r="90" spans="1:16" ht="15.75" thickBot="1" x14ac:dyDescent="0.3">
      <c r="A90">
        <v>848</v>
      </c>
      <c r="B90" s="85">
        <v>1</v>
      </c>
      <c r="C90" s="1">
        <v>13</v>
      </c>
      <c r="D90" s="50">
        <v>0</v>
      </c>
      <c r="E90" s="50" t="s">
        <v>108</v>
      </c>
      <c r="F90" s="1">
        <v>0</v>
      </c>
      <c r="G90" s="1">
        <v>196</v>
      </c>
      <c r="H90" s="80">
        <f t="shared" si="3"/>
        <v>13.25</v>
      </c>
      <c r="I90" s="80">
        <f t="shared" si="2"/>
        <v>0.125</v>
      </c>
      <c r="J90" s="1">
        <v>2</v>
      </c>
      <c r="K90" s="1" t="str" cm="1">
        <f t="array" ref="K90">INDEX('dict-rhythm'!$A$1:$B$43,MATCH(TRUE,EXACT(J90,'dict-rhythm'!$A$1:$A$43),0),2)</f>
        <v>8</v>
      </c>
      <c r="L90" s="1" t="str">
        <f>_xlfn.IFNA(VLOOKUP(K90,'dict-rhythm'!$B$1:$C$53,2,0),K90)</f>
        <v>quaver note</v>
      </c>
      <c r="M90" s="34"/>
      <c r="N90" s="34"/>
      <c r="O90" t="str">
        <f>IF(RIGHT($O$1,1)="#",VLOOKUP(D90,'dict-pitch'!$A$1:$C$50,2,0),VLOOKUP(D90,'dict-pitch'!$A$1:$C$50,3,0))</f>
        <v>r</v>
      </c>
      <c r="P90" t="b">
        <f>OR(EXACT(E90,O90),EXACT(E90,VLOOKUP(D90,'dict-pitch'!$A$1:$D$50,3,0)),EXACT(E90,VLOOKUP(D90,'dict-pitch'!$A$1:$D$50,4,0)))</f>
        <v>1</v>
      </c>
    </row>
    <row r="91" spans="1:16" ht="15.75" thickBot="1" x14ac:dyDescent="0.3">
      <c r="A91">
        <v>848</v>
      </c>
      <c r="B91" s="85">
        <v>1</v>
      </c>
      <c r="C91" s="1">
        <v>13</v>
      </c>
      <c r="D91" s="50">
        <v>53</v>
      </c>
      <c r="E91" s="50" t="s">
        <v>326</v>
      </c>
      <c r="F91" s="1">
        <v>3</v>
      </c>
      <c r="G91" s="1">
        <v>198</v>
      </c>
      <c r="H91" s="80">
        <f t="shared" si="3"/>
        <v>13.375</v>
      </c>
      <c r="I91" s="80">
        <f t="shared" si="2"/>
        <v>0.125</v>
      </c>
      <c r="J91" s="1">
        <v>2</v>
      </c>
      <c r="K91" s="1" t="str" cm="1">
        <f t="array" ref="K91">INDEX('dict-rhythm'!$A$1:$B$43,MATCH(TRUE,EXACT(J91,'dict-rhythm'!$A$1:$A$43),0),2)</f>
        <v>8</v>
      </c>
      <c r="L91" s="1" t="str">
        <f>_xlfn.IFNA(VLOOKUP(K91,'dict-rhythm'!$B$1:$C$53,2,0),K91)</f>
        <v>quaver note</v>
      </c>
      <c r="M91" s="34"/>
      <c r="N91" s="34"/>
      <c r="O91" t="str">
        <f>IF(RIGHT($O$1,1)="#",VLOOKUP(D91,'dict-pitch'!$A$1:$C$50,2,0),VLOOKUP(D91,'dict-pitch'!$A$1:$C$50,3,0))</f>
        <v>F3</v>
      </c>
      <c r="P91" t="b">
        <f>OR(EXACT(E91,O91),EXACT(E91,VLOOKUP(D91,'dict-pitch'!$A$1:$D$50,3,0)),EXACT(E91,VLOOKUP(D91,'dict-pitch'!$A$1:$D$50,4,0)))</f>
        <v>1</v>
      </c>
    </row>
    <row r="92" spans="1:16" ht="15.75" thickBot="1" x14ac:dyDescent="0.3">
      <c r="A92">
        <v>848</v>
      </c>
      <c r="B92" s="85">
        <v>1</v>
      </c>
      <c r="C92" s="1">
        <v>13</v>
      </c>
      <c r="D92" s="50">
        <v>54</v>
      </c>
      <c r="E92" s="50" t="s">
        <v>117</v>
      </c>
      <c r="F92" s="1">
        <v>2</v>
      </c>
      <c r="G92" s="1">
        <v>200</v>
      </c>
      <c r="H92" s="80">
        <f t="shared" si="3"/>
        <v>13.5</v>
      </c>
      <c r="I92" s="80">
        <f t="shared" si="2"/>
        <v>0.125</v>
      </c>
      <c r="J92" s="1">
        <v>2</v>
      </c>
      <c r="K92" s="1" t="str" cm="1">
        <f t="array" ref="K92">INDEX('dict-rhythm'!$A$1:$B$43,MATCH(TRUE,EXACT(J92,'dict-rhythm'!$A$1:$A$43),0),2)</f>
        <v>8</v>
      </c>
      <c r="L92" s="1" t="str">
        <f>_xlfn.IFNA(VLOOKUP(K92,'dict-rhythm'!$B$1:$C$53,2,0),K92)</f>
        <v>quaver note</v>
      </c>
      <c r="M92" s="34"/>
      <c r="N92" s="34"/>
      <c r="O92" t="str">
        <f>IF(RIGHT($O$1,1)="#",VLOOKUP(D92,'dict-pitch'!$A$1:$C$50,2,0),VLOOKUP(D92,'dict-pitch'!$A$1:$C$50,3,0))</f>
        <v>F#3</v>
      </c>
      <c r="P92" t="b">
        <f>OR(EXACT(E92,O92),EXACT(E92,VLOOKUP(D92,'dict-pitch'!$A$1:$D$50,3,0)),EXACT(E92,VLOOKUP(D92,'dict-pitch'!$A$1:$D$50,4,0)))</f>
        <v>1</v>
      </c>
    </row>
    <row r="93" spans="1:16" ht="15.75" thickBot="1" x14ac:dyDescent="0.3">
      <c r="A93">
        <v>848</v>
      </c>
      <c r="B93" s="85">
        <v>1</v>
      </c>
      <c r="C93" s="1">
        <v>13</v>
      </c>
      <c r="D93" s="50">
        <v>56</v>
      </c>
      <c r="E93" s="50" t="s">
        <v>128</v>
      </c>
      <c r="F93" s="1">
        <v>2</v>
      </c>
      <c r="G93" s="1">
        <v>202</v>
      </c>
      <c r="H93" s="80">
        <f t="shared" si="3"/>
        <v>13.625</v>
      </c>
      <c r="I93" s="80">
        <f t="shared" si="2"/>
        <v>0.125</v>
      </c>
      <c r="J93" s="1">
        <v>2</v>
      </c>
      <c r="K93" s="1" t="str" cm="1">
        <f t="array" ref="K93">INDEX('dict-rhythm'!$A$1:$B$43,MATCH(TRUE,EXACT(J93,'dict-rhythm'!$A$1:$A$43),0),2)</f>
        <v>8</v>
      </c>
      <c r="L93" s="1" t="str">
        <f>_xlfn.IFNA(VLOOKUP(K93,'dict-rhythm'!$B$1:$C$53,2,0),K93)</f>
        <v>quaver note</v>
      </c>
      <c r="M93" s="34"/>
      <c r="N93" s="34"/>
      <c r="O93" t="str">
        <f>IF(RIGHT($O$1,1)="#",VLOOKUP(D93,'dict-pitch'!$A$1:$C$50,2,0),VLOOKUP(D93,'dict-pitch'!$A$1:$C$50,3,0))</f>
        <v>G#3</v>
      </c>
      <c r="P93" t="b">
        <f>OR(EXACT(E93,O93),EXACT(E93,VLOOKUP(D93,'dict-pitch'!$A$1:$D$50,3,0)),EXACT(E93,VLOOKUP(D93,'dict-pitch'!$A$1:$D$50,4,0)))</f>
        <v>1</v>
      </c>
    </row>
    <row r="94" spans="1:16" ht="15.75" thickBot="1" x14ac:dyDescent="0.3">
      <c r="A94">
        <v>848</v>
      </c>
      <c r="B94" s="85">
        <v>1</v>
      </c>
      <c r="C94" s="1">
        <v>13</v>
      </c>
      <c r="D94" s="50">
        <v>58</v>
      </c>
      <c r="E94" s="50" t="s">
        <v>177</v>
      </c>
      <c r="F94" s="1">
        <v>2</v>
      </c>
      <c r="G94" s="1">
        <v>204</v>
      </c>
      <c r="H94" s="80">
        <f t="shared" si="3"/>
        <v>13.75</v>
      </c>
      <c r="I94" s="80">
        <f t="shared" si="2"/>
        <v>0.125</v>
      </c>
      <c r="J94" s="1">
        <v>2</v>
      </c>
      <c r="K94" s="1" t="str" cm="1">
        <f t="array" ref="K94">INDEX('dict-rhythm'!$A$1:$B$43,MATCH(TRUE,EXACT(J94,'dict-rhythm'!$A$1:$A$43),0),2)</f>
        <v>8</v>
      </c>
      <c r="L94" s="1" t="str">
        <f>_xlfn.IFNA(VLOOKUP(K94,'dict-rhythm'!$B$1:$C$53,2,0),K94)</f>
        <v>quaver note</v>
      </c>
      <c r="M94" s="34"/>
      <c r="N94" s="34"/>
      <c r="O94" t="str">
        <f>IF(RIGHT($O$1,1)="#",VLOOKUP(D94,'dict-pitch'!$A$1:$C$50,2,0),VLOOKUP(D94,'dict-pitch'!$A$1:$C$50,3,0))</f>
        <v>A#3</v>
      </c>
      <c r="P94" t="b">
        <f>OR(EXACT(E94,O94),EXACT(E94,VLOOKUP(D94,'dict-pitch'!$A$1:$D$50,3,0)),EXACT(E94,VLOOKUP(D94,'dict-pitch'!$A$1:$D$50,4,0)))</f>
        <v>1</v>
      </c>
    </row>
    <row r="95" spans="1:16" ht="15.75" thickBot="1" x14ac:dyDescent="0.3">
      <c r="A95">
        <v>848</v>
      </c>
      <c r="B95" s="85">
        <v>1</v>
      </c>
      <c r="C95" s="1">
        <v>13</v>
      </c>
      <c r="D95" s="50">
        <v>46</v>
      </c>
      <c r="E95" s="50" t="s">
        <v>170</v>
      </c>
      <c r="F95" s="1">
        <v>-8</v>
      </c>
      <c r="G95" s="1">
        <v>206</v>
      </c>
      <c r="H95" s="80">
        <f t="shared" si="3"/>
        <v>13.875</v>
      </c>
      <c r="I95" s="80">
        <f t="shared" si="2"/>
        <v>0.125</v>
      </c>
      <c r="J95" s="1">
        <v>2</v>
      </c>
      <c r="K95" s="1" t="str" cm="1">
        <f t="array" ref="K95">INDEX('dict-rhythm'!$A$1:$B$43,MATCH(TRUE,EXACT(J95,'dict-rhythm'!$A$1:$A$43),0),2)</f>
        <v>8</v>
      </c>
      <c r="L95" s="1" t="str">
        <f>_xlfn.IFNA(VLOOKUP(K95,'dict-rhythm'!$B$1:$C$53,2,0),K95)</f>
        <v>quaver note</v>
      </c>
      <c r="M95" s="38"/>
      <c r="N95" s="38"/>
      <c r="O95" t="str">
        <f>IF(RIGHT($O$1,1)="#",VLOOKUP(D95,'dict-pitch'!$A$1:$C$50,2,0),VLOOKUP(D95,'dict-pitch'!$A$1:$C$50,3,0))</f>
        <v>A#2</v>
      </c>
      <c r="P95" t="b">
        <f>OR(EXACT(E95,O95),EXACT(E95,VLOOKUP(D95,'dict-pitch'!$A$1:$D$50,3,0)),EXACT(E95,VLOOKUP(D95,'dict-pitch'!$A$1:$D$50,4,0)))</f>
        <v>1</v>
      </c>
    </row>
    <row r="96" spans="1:16" ht="15.75" thickBot="1" x14ac:dyDescent="0.3">
      <c r="A96">
        <v>848</v>
      </c>
      <c r="B96" s="85">
        <v>1</v>
      </c>
      <c r="C96" s="1">
        <v>14</v>
      </c>
      <c r="D96" s="50">
        <v>39</v>
      </c>
      <c r="E96" s="50" t="s">
        <v>163</v>
      </c>
      <c r="F96" s="1">
        <v>-5</v>
      </c>
      <c r="G96" s="1">
        <v>208</v>
      </c>
      <c r="H96" s="80">
        <f t="shared" si="3"/>
        <v>14</v>
      </c>
      <c r="I96" s="80">
        <f t="shared" si="2"/>
        <v>0.25</v>
      </c>
      <c r="J96" s="1">
        <v>4</v>
      </c>
      <c r="K96" s="1" t="str" cm="1">
        <f t="array" ref="K96">INDEX('dict-rhythm'!$A$1:$B$43,MATCH(TRUE,EXACT(J96,'dict-rhythm'!$A$1:$A$43),0),2)</f>
        <v>4</v>
      </c>
      <c r="L96" s="1" t="str">
        <f>_xlfn.IFNA(VLOOKUP(K96,'dict-rhythm'!$B$1:$C$53,2,0),K96)</f>
        <v>crotchet</v>
      </c>
      <c r="M96" s="33"/>
      <c r="N96" s="33"/>
      <c r="O96" t="str">
        <f>IF(RIGHT($O$1,1)="#",VLOOKUP(D96,'dict-pitch'!$A$1:$C$50,2,0),VLOOKUP(D96,'dict-pitch'!$A$1:$C$50,3,0))</f>
        <v>D#2</v>
      </c>
      <c r="P96" t="b">
        <f>OR(EXACT(E96,O96),EXACT(E96,VLOOKUP(D96,'dict-pitch'!$A$1:$D$50,3,0)),EXACT(E96,VLOOKUP(D96,'dict-pitch'!$A$1:$D$50,4,0)))</f>
        <v>1</v>
      </c>
    </row>
    <row r="97" spans="1:16" ht="15.75" thickBot="1" x14ac:dyDescent="0.3">
      <c r="A97">
        <v>848</v>
      </c>
      <c r="B97" s="85">
        <v>1</v>
      </c>
      <c r="C97" s="1">
        <v>14</v>
      </c>
      <c r="D97" s="50">
        <v>0</v>
      </c>
      <c r="E97" s="50" t="s">
        <v>108</v>
      </c>
      <c r="F97" s="1">
        <v>0</v>
      </c>
      <c r="G97" s="1">
        <v>212</v>
      </c>
      <c r="H97" s="80">
        <f t="shared" si="3"/>
        <v>14.25</v>
      </c>
      <c r="I97" s="80">
        <f t="shared" si="2"/>
        <v>0.125</v>
      </c>
      <c r="J97" s="1">
        <v>2</v>
      </c>
      <c r="K97" s="1" t="str" cm="1">
        <f t="array" ref="K97">INDEX('dict-rhythm'!$A$1:$B$43,MATCH(TRUE,EXACT(J97,'dict-rhythm'!$A$1:$A$43),0),2)</f>
        <v>8</v>
      </c>
      <c r="L97" s="1" t="str">
        <f>_xlfn.IFNA(VLOOKUP(K97,'dict-rhythm'!$B$1:$C$53,2,0),K97)</f>
        <v>quaver note</v>
      </c>
      <c r="M97" s="34"/>
      <c r="N97" s="34"/>
      <c r="O97" t="str">
        <f>IF(RIGHT($O$1,1)="#",VLOOKUP(D97,'dict-pitch'!$A$1:$C$50,2,0),VLOOKUP(D97,'dict-pitch'!$A$1:$C$50,3,0))</f>
        <v>r</v>
      </c>
      <c r="P97" t="b">
        <f>OR(EXACT(E97,O97),EXACT(E97,VLOOKUP(D97,'dict-pitch'!$A$1:$D$50,3,0)),EXACT(E97,VLOOKUP(D97,'dict-pitch'!$A$1:$D$50,4,0)))</f>
        <v>1</v>
      </c>
    </row>
    <row r="98" spans="1:16" ht="15.75" thickBot="1" x14ac:dyDescent="0.3">
      <c r="A98">
        <v>848</v>
      </c>
      <c r="B98" s="85">
        <v>1</v>
      </c>
      <c r="C98" s="1">
        <v>14</v>
      </c>
      <c r="D98" s="50">
        <v>51</v>
      </c>
      <c r="E98" s="50" t="s">
        <v>174</v>
      </c>
      <c r="F98" s="1">
        <v>8</v>
      </c>
      <c r="G98" s="1">
        <v>214</v>
      </c>
      <c r="H98" s="80">
        <f t="shared" si="3"/>
        <v>14.375</v>
      </c>
      <c r="I98" s="80">
        <f t="shared" si="2"/>
        <v>0.125</v>
      </c>
      <c r="J98" s="1">
        <v>2</v>
      </c>
      <c r="K98" s="1" t="str" cm="1">
        <f t="array" ref="K98">INDEX('dict-rhythm'!$A$1:$B$43,MATCH(TRUE,EXACT(J98,'dict-rhythm'!$A$1:$A$43),0),2)</f>
        <v>8</v>
      </c>
      <c r="L98" s="1" t="str">
        <f>_xlfn.IFNA(VLOOKUP(K98,'dict-rhythm'!$B$1:$C$53,2,0),K98)</f>
        <v>quaver note</v>
      </c>
      <c r="M98" s="35" t="s">
        <v>7</v>
      </c>
      <c r="N98" s="35" t="s">
        <v>7</v>
      </c>
      <c r="O98" t="str">
        <f>IF(RIGHT($O$1,1)="#",VLOOKUP(D98,'dict-pitch'!$A$1:$C$50,2,0),VLOOKUP(D98,'dict-pitch'!$A$1:$C$50,3,0))</f>
        <v>D#3</v>
      </c>
      <c r="P98" t="b">
        <f>OR(EXACT(E98,O98),EXACT(E98,VLOOKUP(D98,'dict-pitch'!$A$1:$D$50,3,0)),EXACT(E98,VLOOKUP(D98,'dict-pitch'!$A$1:$D$50,4,0)))</f>
        <v>1</v>
      </c>
    </row>
    <row r="99" spans="1:16" ht="15.75" thickBot="1" x14ac:dyDescent="0.3">
      <c r="A99">
        <v>848</v>
      </c>
      <c r="B99" s="85">
        <v>1</v>
      </c>
      <c r="C99" s="1">
        <v>14</v>
      </c>
      <c r="D99" s="50">
        <v>54</v>
      </c>
      <c r="E99" s="50" t="s">
        <v>117</v>
      </c>
      <c r="F99" s="1">
        <v>3</v>
      </c>
      <c r="G99" s="1">
        <v>216</v>
      </c>
      <c r="H99" s="80">
        <f t="shared" si="3"/>
        <v>14.5</v>
      </c>
      <c r="I99" s="80">
        <f t="shared" si="2"/>
        <v>6.25E-2</v>
      </c>
      <c r="J99" s="1">
        <v>1</v>
      </c>
      <c r="K99" s="1" t="str" cm="1">
        <f t="array" ref="K99">INDEX('dict-rhythm'!$A$1:$B$43,MATCH(TRUE,EXACT(J99,'dict-rhythm'!$A$1:$A$43),0),2)</f>
        <v>16</v>
      </c>
      <c r="L99" s="1" t="str">
        <f>_xlfn.IFNA(VLOOKUP(K99,'dict-rhythm'!$B$1:$C$53,2,0),K99)</f>
        <v>semiquaver</v>
      </c>
      <c r="M99" s="35" t="s">
        <v>7</v>
      </c>
      <c r="N99" s="35" t="s">
        <v>7</v>
      </c>
      <c r="O99" t="str">
        <f>IF(RIGHT($O$1,1)="#",VLOOKUP(D99,'dict-pitch'!$A$1:$C$50,2,0),VLOOKUP(D99,'dict-pitch'!$A$1:$C$50,3,0))</f>
        <v>F#3</v>
      </c>
      <c r="P99" t="b">
        <f>OR(EXACT(E99,O99),EXACT(E99,VLOOKUP(D99,'dict-pitch'!$A$1:$D$50,3,0)),EXACT(E99,VLOOKUP(D99,'dict-pitch'!$A$1:$D$50,4,0)))</f>
        <v>1</v>
      </c>
    </row>
    <row r="100" spans="1:16" ht="15.75" thickBot="1" x14ac:dyDescent="0.3">
      <c r="A100">
        <v>848</v>
      </c>
      <c r="B100" s="85">
        <v>1</v>
      </c>
      <c r="C100" s="1">
        <v>14</v>
      </c>
      <c r="D100" s="50">
        <v>53</v>
      </c>
      <c r="E100" s="50" t="s">
        <v>326</v>
      </c>
      <c r="F100" s="1">
        <v>-2</v>
      </c>
      <c r="G100" s="1">
        <v>217</v>
      </c>
      <c r="H100" s="80">
        <f t="shared" si="3"/>
        <v>14.5625</v>
      </c>
      <c r="I100" s="80">
        <f t="shared" si="2"/>
        <v>6.25E-2</v>
      </c>
      <c r="J100" s="1">
        <v>1</v>
      </c>
      <c r="K100" s="1" t="str" cm="1">
        <f t="array" ref="K100">INDEX('dict-rhythm'!$A$1:$B$43,MATCH(TRUE,EXACT(J100,'dict-rhythm'!$A$1:$A$43),0),2)</f>
        <v>16</v>
      </c>
      <c r="L100" s="1" t="str">
        <f>_xlfn.IFNA(VLOOKUP(K100,'dict-rhythm'!$B$1:$C$53,2,0),K100)</f>
        <v>semiquaver</v>
      </c>
      <c r="M100" s="35" t="s">
        <v>7</v>
      </c>
      <c r="N100" s="35" t="s">
        <v>7</v>
      </c>
      <c r="O100" t="str">
        <f>IF(RIGHT($O$1,1)="#",VLOOKUP(D100,'dict-pitch'!$A$1:$C$50,2,0),VLOOKUP(D100,'dict-pitch'!$A$1:$C$50,3,0))</f>
        <v>F3</v>
      </c>
      <c r="P100" t="b">
        <f>OR(EXACT(E100,O100),EXACT(E100,VLOOKUP(D100,'dict-pitch'!$A$1:$D$50,3,0)),EXACT(E100,VLOOKUP(D100,'dict-pitch'!$A$1:$D$50,4,0)))</f>
        <v>1</v>
      </c>
    </row>
    <row r="101" spans="1:16" ht="15.75" thickBot="1" x14ac:dyDescent="0.3">
      <c r="A101">
        <v>848</v>
      </c>
      <c r="B101" s="85">
        <v>1</v>
      </c>
      <c r="C101" s="1">
        <v>14</v>
      </c>
      <c r="D101" s="50">
        <v>51</v>
      </c>
      <c r="E101" s="50" t="s">
        <v>174</v>
      </c>
      <c r="F101" s="1">
        <v>-2</v>
      </c>
      <c r="G101" s="1">
        <v>218</v>
      </c>
      <c r="H101" s="80">
        <f t="shared" si="3"/>
        <v>14.625</v>
      </c>
      <c r="I101" s="80">
        <f t="shared" si="2"/>
        <v>6.25E-2</v>
      </c>
      <c r="J101" s="1">
        <v>1</v>
      </c>
      <c r="K101" s="1" t="str" cm="1">
        <f t="array" ref="K101">INDEX('dict-rhythm'!$A$1:$B$43,MATCH(TRUE,EXACT(J101,'dict-rhythm'!$A$1:$A$43),0),2)</f>
        <v>16</v>
      </c>
      <c r="L101" s="1" t="str">
        <f>_xlfn.IFNA(VLOOKUP(K101,'dict-rhythm'!$B$1:$C$53,2,0),K101)</f>
        <v>semiquaver</v>
      </c>
      <c r="M101" s="35" t="s">
        <v>7</v>
      </c>
      <c r="N101" s="35" t="s">
        <v>7</v>
      </c>
      <c r="O101" t="str">
        <f>IF(RIGHT($O$1,1)="#",VLOOKUP(D101,'dict-pitch'!$A$1:$C$50,2,0),VLOOKUP(D101,'dict-pitch'!$A$1:$C$50,3,0))</f>
        <v>D#3</v>
      </c>
      <c r="P101" t="b">
        <f>OR(EXACT(E101,O101),EXACT(E101,VLOOKUP(D101,'dict-pitch'!$A$1:$D$50,3,0)),EXACT(E101,VLOOKUP(D101,'dict-pitch'!$A$1:$D$50,4,0)))</f>
        <v>1</v>
      </c>
    </row>
    <row r="102" spans="1:16" ht="15.75" thickBot="1" x14ac:dyDescent="0.3">
      <c r="A102">
        <v>848</v>
      </c>
      <c r="B102" s="85">
        <v>1</v>
      </c>
      <c r="C102" s="1">
        <v>14</v>
      </c>
      <c r="D102" s="50">
        <v>53</v>
      </c>
      <c r="E102" s="50" t="s">
        <v>326</v>
      </c>
      <c r="F102" s="1">
        <v>2</v>
      </c>
      <c r="G102" s="1">
        <v>219</v>
      </c>
      <c r="H102" s="80">
        <f t="shared" si="3"/>
        <v>14.6875</v>
      </c>
      <c r="I102" s="80">
        <f t="shared" si="2"/>
        <v>6.25E-2</v>
      </c>
      <c r="J102" s="1">
        <v>1</v>
      </c>
      <c r="K102" s="1" t="str" cm="1">
        <f t="array" ref="K102">INDEX('dict-rhythm'!$A$1:$B$43,MATCH(TRUE,EXACT(J102,'dict-rhythm'!$A$1:$A$43),0),2)</f>
        <v>16</v>
      </c>
      <c r="L102" s="1" t="str">
        <f>_xlfn.IFNA(VLOOKUP(K102,'dict-rhythm'!$B$1:$C$53,2,0),K102)</f>
        <v>semiquaver</v>
      </c>
      <c r="M102" s="35" t="s">
        <v>7</v>
      </c>
      <c r="N102" s="35" t="s">
        <v>7</v>
      </c>
      <c r="O102" t="str">
        <f>IF(RIGHT($O$1,1)="#",VLOOKUP(D102,'dict-pitch'!$A$1:$C$50,2,0),VLOOKUP(D102,'dict-pitch'!$A$1:$C$50,3,0))</f>
        <v>F3</v>
      </c>
      <c r="P102" t="b">
        <f>OR(EXACT(E102,O102),EXACT(E102,VLOOKUP(D102,'dict-pitch'!$A$1:$D$50,3,0)),EXACT(E102,VLOOKUP(D102,'dict-pitch'!$A$1:$D$50,4,0)))</f>
        <v>1</v>
      </c>
    </row>
    <row r="103" spans="1:16" ht="15.75" thickBot="1" x14ac:dyDescent="0.3">
      <c r="A103">
        <v>848</v>
      </c>
      <c r="B103" s="85">
        <v>1</v>
      </c>
      <c r="C103" s="1">
        <v>14</v>
      </c>
      <c r="D103" s="50">
        <v>61</v>
      </c>
      <c r="E103" s="50" t="s">
        <v>129</v>
      </c>
      <c r="F103" s="1">
        <v>6</v>
      </c>
      <c r="G103" s="1">
        <v>220</v>
      </c>
      <c r="H103" s="80">
        <f t="shared" si="3"/>
        <v>14.75</v>
      </c>
      <c r="I103" s="80">
        <f t="shared" si="2"/>
        <v>0.125</v>
      </c>
      <c r="J103" s="1">
        <v>2</v>
      </c>
      <c r="K103" s="1" t="str" cm="1">
        <f t="array" ref="K103">INDEX('dict-rhythm'!$A$1:$B$43,MATCH(TRUE,EXACT(J103,'dict-rhythm'!$A$1:$A$43),0),2)</f>
        <v>8</v>
      </c>
      <c r="L103" s="1" t="str">
        <f>_xlfn.IFNA(VLOOKUP(K103,'dict-rhythm'!$B$1:$C$53,2,0),K103)</f>
        <v>quaver note</v>
      </c>
      <c r="M103" s="35" t="s">
        <v>7</v>
      </c>
      <c r="N103" s="35" t="s">
        <v>7</v>
      </c>
      <c r="O103" t="str">
        <f>IF(RIGHT($O$1,1)="#",VLOOKUP(D103,'dict-pitch'!$A$1:$C$50,2,0),VLOOKUP(D103,'dict-pitch'!$A$1:$C$50,3,0))</f>
        <v>C#4</v>
      </c>
      <c r="P103" t="b">
        <f>OR(EXACT(E103,O103),EXACT(E103,VLOOKUP(D103,'dict-pitch'!$A$1:$D$50,3,0)),EXACT(E103,VLOOKUP(D103,'dict-pitch'!$A$1:$D$50,4,0)))</f>
        <v>1</v>
      </c>
    </row>
    <row r="104" spans="1:16" ht="15.75" thickBot="1" x14ac:dyDescent="0.3">
      <c r="A104">
        <v>848</v>
      </c>
      <c r="B104" s="85">
        <v>1</v>
      </c>
      <c r="C104" s="1">
        <v>14</v>
      </c>
      <c r="D104" s="50">
        <v>58</v>
      </c>
      <c r="E104" s="50" t="s">
        <v>177</v>
      </c>
      <c r="F104" s="1">
        <v>-3</v>
      </c>
      <c r="G104" s="1">
        <v>222</v>
      </c>
      <c r="H104" s="80">
        <f t="shared" si="3"/>
        <v>14.875</v>
      </c>
      <c r="I104" s="80">
        <f t="shared" si="2"/>
        <v>0.125</v>
      </c>
      <c r="J104" s="1">
        <v>2</v>
      </c>
      <c r="K104" s="1" t="str" cm="1">
        <f t="array" ref="K104">INDEX('dict-rhythm'!$A$1:$B$43,MATCH(TRUE,EXACT(J104,'dict-rhythm'!$A$1:$A$43),0),2)</f>
        <v>8</v>
      </c>
      <c r="L104" s="1" t="str">
        <f>_xlfn.IFNA(VLOOKUP(K104,'dict-rhythm'!$B$1:$C$53,2,0),K104)</f>
        <v>quaver note</v>
      </c>
      <c r="M104" s="36" t="s">
        <v>7</v>
      </c>
      <c r="N104" s="36" t="s">
        <v>7</v>
      </c>
      <c r="O104" t="str">
        <f>IF(RIGHT($O$1,1)="#",VLOOKUP(D104,'dict-pitch'!$A$1:$C$50,2,0),VLOOKUP(D104,'dict-pitch'!$A$1:$C$50,3,0))</f>
        <v>A#3</v>
      </c>
      <c r="P104" t="b">
        <f>OR(EXACT(E104,O104),EXACT(E104,VLOOKUP(D104,'dict-pitch'!$A$1:$D$50,3,0)),EXACT(E104,VLOOKUP(D104,'dict-pitch'!$A$1:$D$50,4,0)))</f>
        <v>1</v>
      </c>
    </row>
    <row r="105" spans="1:16" ht="15.75" thickBot="1" x14ac:dyDescent="0.3">
      <c r="A105">
        <v>848</v>
      </c>
      <c r="B105" s="85">
        <v>1</v>
      </c>
      <c r="C105" s="1">
        <v>15</v>
      </c>
      <c r="D105" s="50">
        <v>53</v>
      </c>
      <c r="E105" s="50" t="s">
        <v>326</v>
      </c>
      <c r="F105" s="1">
        <v>-4</v>
      </c>
      <c r="G105" s="1">
        <v>224</v>
      </c>
      <c r="H105" s="80">
        <f t="shared" si="3"/>
        <v>15</v>
      </c>
      <c r="I105" s="80">
        <f t="shared" si="2"/>
        <v>0.125</v>
      </c>
      <c r="J105" s="1">
        <v>2</v>
      </c>
      <c r="K105" s="1" t="str" cm="1">
        <f t="array" ref="K105">INDEX('dict-rhythm'!$A$1:$B$43,MATCH(TRUE,EXACT(J105,'dict-rhythm'!$A$1:$A$43),0),2)</f>
        <v>8</v>
      </c>
      <c r="L105" s="1" t="str">
        <f>_xlfn.IFNA(VLOOKUP(K105,'dict-rhythm'!$B$1:$C$53,2,0),K105)</f>
        <v>quaver note</v>
      </c>
      <c r="M105" s="37" t="s">
        <v>7</v>
      </c>
      <c r="N105" s="37" t="s">
        <v>7</v>
      </c>
      <c r="O105" t="str">
        <f>IF(RIGHT($O$1,1)="#",VLOOKUP(D105,'dict-pitch'!$A$1:$C$50,2,0),VLOOKUP(D105,'dict-pitch'!$A$1:$C$50,3,0))</f>
        <v>F3</v>
      </c>
      <c r="P105" t="b">
        <f>OR(EXACT(E105,O105),EXACT(E105,VLOOKUP(D105,'dict-pitch'!$A$1:$D$50,3,0)),EXACT(E105,VLOOKUP(D105,'dict-pitch'!$A$1:$D$50,4,0)))</f>
        <v>1</v>
      </c>
    </row>
    <row r="106" spans="1:16" ht="15.75" thickBot="1" x14ac:dyDescent="0.3">
      <c r="A106">
        <v>848</v>
      </c>
      <c r="B106" s="85">
        <v>1</v>
      </c>
      <c r="C106" s="1">
        <v>15</v>
      </c>
      <c r="D106" s="50">
        <v>51</v>
      </c>
      <c r="E106" s="50" t="s">
        <v>174</v>
      </c>
      <c r="F106" s="1">
        <v>-2</v>
      </c>
      <c r="G106" s="1">
        <v>226</v>
      </c>
      <c r="H106" s="80">
        <f t="shared" si="3"/>
        <v>15.125</v>
      </c>
      <c r="I106" s="80">
        <f t="shared" si="2"/>
        <v>6.25E-2</v>
      </c>
      <c r="J106" s="1">
        <v>1</v>
      </c>
      <c r="K106" s="1" t="str" cm="1">
        <f t="array" ref="K106">INDEX('dict-rhythm'!$A$1:$B$43,MATCH(TRUE,EXACT(J106,'dict-rhythm'!$A$1:$A$43),0),2)</f>
        <v>16</v>
      </c>
      <c r="L106" s="1" t="str">
        <f>_xlfn.IFNA(VLOOKUP(K106,'dict-rhythm'!$B$1:$C$53,2,0),K106)</f>
        <v>semiquaver</v>
      </c>
      <c r="M106" s="35" t="s">
        <v>7</v>
      </c>
      <c r="N106" s="35" t="s">
        <v>7</v>
      </c>
      <c r="O106" t="str">
        <f>IF(RIGHT($O$1,1)="#",VLOOKUP(D106,'dict-pitch'!$A$1:$C$50,2,0),VLOOKUP(D106,'dict-pitch'!$A$1:$C$50,3,0))</f>
        <v>D#3</v>
      </c>
      <c r="P106" t="b">
        <f>OR(EXACT(E106,O106),EXACT(E106,VLOOKUP(D106,'dict-pitch'!$A$1:$D$50,3,0)),EXACT(E106,VLOOKUP(D106,'dict-pitch'!$A$1:$D$50,4,0)))</f>
        <v>1</v>
      </c>
    </row>
    <row r="107" spans="1:16" ht="15.75" thickBot="1" x14ac:dyDescent="0.3">
      <c r="A107">
        <v>848</v>
      </c>
      <c r="B107" s="85">
        <v>1</v>
      </c>
      <c r="C107" s="1">
        <v>15</v>
      </c>
      <c r="D107" s="50">
        <v>49</v>
      </c>
      <c r="E107" s="50" t="s">
        <v>119</v>
      </c>
      <c r="F107" s="1">
        <v>-2</v>
      </c>
      <c r="G107" s="1">
        <v>227</v>
      </c>
      <c r="H107" s="80">
        <f t="shared" si="3"/>
        <v>15.1875</v>
      </c>
      <c r="I107" s="80">
        <f t="shared" si="2"/>
        <v>6.25E-2</v>
      </c>
      <c r="J107" s="1">
        <v>1</v>
      </c>
      <c r="K107" s="1" t="str" cm="1">
        <f t="array" ref="K107">INDEX('dict-rhythm'!$A$1:$B$43,MATCH(TRUE,EXACT(J107,'dict-rhythm'!$A$1:$A$43),0),2)</f>
        <v>16</v>
      </c>
      <c r="L107" s="1" t="str">
        <f>_xlfn.IFNA(VLOOKUP(K107,'dict-rhythm'!$B$1:$C$53,2,0),K107)</f>
        <v>semiquaver</v>
      </c>
      <c r="M107" s="35" t="s">
        <v>7</v>
      </c>
      <c r="N107" s="35" t="s">
        <v>7</v>
      </c>
      <c r="O107" t="str">
        <f>IF(RIGHT($O$1,1)="#",VLOOKUP(D107,'dict-pitch'!$A$1:$C$50,2,0),VLOOKUP(D107,'dict-pitch'!$A$1:$C$50,3,0))</f>
        <v>C#3</v>
      </c>
      <c r="P107" t="b">
        <f>OR(EXACT(E107,O107),EXACT(E107,VLOOKUP(D107,'dict-pitch'!$A$1:$D$50,3,0)),EXACT(E107,VLOOKUP(D107,'dict-pitch'!$A$1:$D$50,4,0)))</f>
        <v>1</v>
      </c>
    </row>
    <row r="108" spans="1:16" ht="15.75" thickBot="1" x14ac:dyDescent="0.3">
      <c r="A108">
        <v>848</v>
      </c>
      <c r="B108" s="85">
        <v>1</v>
      </c>
      <c r="C108" s="1">
        <v>15</v>
      </c>
      <c r="D108" s="50">
        <v>51</v>
      </c>
      <c r="E108" s="50" t="s">
        <v>174</v>
      </c>
      <c r="F108" s="1">
        <v>2</v>
      </c>
      <c r="G108" s="1">
        <v>228</v>
      </c>
      <c r="H108" s="80">
        <f t="shared" si="3"/>
        <v>15.25</v>
      </c>
      <c r="I108" s="80">
        <f t="shared" si="2"/>
        <v>0.125</v>
      </c>
      <c r="J108" s="1">
        <v>2</v>
      </c>
      <c r="K108" s="1" t="str" cm="1">
        <f t="array" ref="K108">INDEX('dict-rhythm'!$A$1:$B$43,MATCH(TRUE,EXACT(J108,'dict-rhythm'!$A$1:$A$43),0),2)</f>
        <v>8</v>
      </c>
      <c r="L108" s="1" t="str">
        <f>_xlfn.IFNA(VLOOKUP(K108,'dict-rhythm'!$B$1:$C$53,2,0),K108)</f>
        <v>quaver note</v>
      </c>
      <c r="M108" s="35" t="s">
        <v>7</v>
      </c>
      <c r="N108" s="35" t="s">
        <v>7</v>
      </c>
      <c r="O108" t="str">
        <f>IF(RIGHT($O$1,1)="#",VLOOKUP(D108,'dict-pitch'!$A$1:$C$50,2,0),VLOOKUP(D108,'dict-pitch'!$A$1:$C$50,3,0))</f>
        <v>D#3</v>
      </c>
      <c r="P108" t="b">
        <f>OR(EXACT(E108,O108),EXACT(E108,VLOOKUP(D108,'dict-pitch'!$A$1:$D$50,3,0)),EXACT(E108,VLOOKUP(D108,'dict-pitch'!$A$1:$D$50,4,0)))</f>
        <v>1</v>
      </c>
    </row>
    <row r="109" spans="1:16" ht="15.75" thickBot="1" x14ac:dyDescent="0.3">
      <c r="A109">
        <v>848</v>
      </c>
      <c r="B109" s="85">
        <v>1</v>
      </c>
      <c r="C109" s="1">
        <v>15</v>
      </c>
      <c r="D109" s="50">
        <v>60</v>
      </c>
      <c r="E109" s="50" t="s">
        <v>327</v>
      </c>
      <c r="F109" s="1">
        <v>6</v>
      </c>
      <c r="G109" s="1">
        <v>230</v>
      </c>
      <c r="H109" s="80">
        <f t="shared" si="3"/>
        <v>15.375</v>
      </c>
      <c r="I109" s="80">
        <f t="shared" si="2"/>
        <v>0.125</v>
      </c>
      <c r="J109" s="1">
        <v>2</v>
      </c>
      <c r="K109" s="1" t="str" cm="1">
        <f t="array" ref="K109">INDEX('dict-rhythm'!$A$1:$B$43,MATCH(TRUE,EXACT(J109,'dict-rhythm'!$A$1:$A$43),0),2)</f>
        <v>8</v>
      </c>
      <c r="L109" s="1" t="str">
        <f>_xlfn.IFNA(VLOOKUP(K109,'dict-rhythm'!$B$1:$C$53,2,0),K109)</f>
        <v>quaver note</v>
      </c>
      <c r="M109" s="35" t="s">
        <v>7</v>
      </c>
      <c r="N109" s="35" t="s">
        <v>7</v>
      </c>
      <c r="O109" t="str">
        <f>IF(RIGHT($O$1,1)="#",VLOOKUP(D109,'dict-pitch'!$A$1:$C$50,2,0),VLOOKUP(D109,'dict-pitch'!$A$1:$C$50,3,0))</f>
        <v>C4</v>
      </c>
      <c r="P109" t="b">
        <f>OR(EXACT(E109,O109),EXACT(E109,VLOOKUP(D109,'dict-pitch'!$A$1:$D$50,3,0)),EXACT(E109,VLOOKUP(D109,'dict-pitch'!$A$1:$D$50,4,0)))</f>
        <v>1</v>
      </c>
    </row>
    <row r="110" spans="1:16" ht="15.75" thickBot="1" x14ac:dyDescent="0.3">
      <c r="A110">
        <v>848</v>
      </c>
      <c r="B110" s="85">
        <v>1</v>
      </c>
      <c r="C110" s="1">
        <v>15</v>
      </c>
      <c r="D110" s="50">
        <v>49</v>
      </c>
      <c r="E110" s="50" t="s">
        <v>119</v>
      </c>
      <c r="F110" s="1">
        <v>-7</v>
      </c>
      <c r="G110" s="1">
        <v>232</v>
      </c>
      <c r="H110" s="80">
        <f t="shared" si="3"/>
        <v>15.5</v>
      </c>
      <c r="I110" s="80">
        <f t="shared" si="2"/>
        <v>0.125</v>
      </c>
      <c r="J110" s="1">
        <v>2</v>
      </c>
      <c r="K110" s="1" t="str" cm="1">
        <f t="array" ref="K110">INDEX('dict-rhythm'!$A$1:$B$43,MATCH(TRUE,EXACT(J110,'dict-rhythm'!$A$1:$A$43),0),2)</f>
        <v>8</v>
      </c>
      <c r="L110" s="1" t="str">
        <f>_xlfn.IFNA(VLOOKUP(K110,'dict-rhythm'!$B$1:$C$53,2,0),K110)</f>
        <v>quaver note</v>
      </c>
      <c r="M110" s="35" t="s">
        <v>7</v>
      </c>
      <c r="N110" s="35" t="s">
        <v>7</v>
      </c>
      <c r="O110" t="str">
        <f>IF(RIGHT($O$1,1)="#",VLOOKUP(D110,'dict-pitch'!$A$1:$C$50,2,0),VLOOKUP(D110,'dict-pitch'!$A$1:$C$50,3,0))</f>
        <v>C#3</v>
      </c>
      <c r="P110" t="b">
        <f>OR(EXACT(E110,O110),EXACT(E110,VLOOKUP(D110,'dict-pitch'!$A$1:$D$50,3,0)),EXACT(E110,VLOOKUP(D110,'dict-pitch'!$A$1:$D$50,4,0)))</f>
        <v>1</v>
      </c>
    </row>
    <row r="111" spans="1:16" ht="15.75" thickBot="1" x14ac:dyDescent="0.3">
      <c r="A111">
        <v>848</v>
      </c>
      <c r="B111" s="85">
        <v>1</v>
      </c>
      <c r="C111" s="1">
        <v>15</v>
      </c>
      <c r="D111" s="50">
        <v>58</v>
      </c>
      <c r="E111" s="50" t="s">
        <v>177</v>
      </c>
      <c r="F111" s="1">
        <v>6</v>
      </c>
      <c r="G111" s="1">
        <v>234</v>
      </c>
      <c r="H111" s="80">
        <f t="shared" si="3"/>
        <v>15.625</v>
      </c>
      <c r="I111" s="80">
        <f t="shared" si="2"/>
        <v>0.125</v>
      </c>
      <c r="J111" s="1">
        <v>2</v>
      </c>
      <c r="K111" s="1" t="str" cm="1">
        <f t="array" ref="K111">INDEX('dict-rhythm'!$A$1:$B$43,MATCH(TRUE,EXACT(J111,'dict-rhythm'!$A$1:$A$43),0),2)</f>
        <v>8</v>
      </c>
      <c r="L111" s="1" t="str">
        <f>_xlfn.IFNA(VLOOKUP(K111,'dict-rhythm'!$B$1:$C$53,2,0),K111)</f>
        <v>quaver note</v>
      </c>
      <c r="M111" s="35" t="s">
        <v>7</v>
      </c>
      <c r="N111" s="35" t="s">
        <v>7</v>
      </c>
      <c r="O111" t="str">
        <f>IF(RIGHT($O$1,1)="#",VLOOKUP(D111,'dict-pitch'!$A$1:$C$50,2,0),VLOOKUP(D111,'dict-pitch'!$A$1:$C$50,3,0))</f>
        <v>A#3</v>
      </c>
      <c r="P111" t="b">
        <f>OR(EXACT(E111,O111),EXACT(E111,VLOOKUP(D111,'dict-pitch'!$A$1:$D$50,3,0)),EXACT(E111,VLOOKUP(D111,'dict-pitch'!$A$1:$D$50,4,0)))</f>
        <v>1</v>
      </c>
    </row>
    <row r="112" spans="1:16" ht="15.75" thickBot="1" x14ac:dyDescent="0.3">
      <c r="A112">
        <v>848</v>
      </c>
      <c r="B112" s="85">
        <v>1</v>
      </c>
      <c r="C112" s="1">
        <v>15</v>
      </c>
      <c r="D112" s="50">
        <v>48</v>
      </c>
      <c r="E112" s="50" t="s">
        <v>329</v>
      </c>
      <c r="F112" s="1">
        <v>-7</v>
      </c>
      <c r="G112" s="1">
        <v>236</v>
      </c>
      <c r="H112" s="80">
        <f t="shared" si="3"/>
        <v>15.75</v>
      </c>
      <c r="I112" s="80">
        <f t="shared" si="2"/>
        <v>0.125</v>
      </c>
      <c r="J112" s="1">
        <v>2</v>
      </c>
      <c r="K112" s="1" t="str" cm="1">
        <f t="array" ref="K112">INDEX('dict-rhythm'!$A$1:$B$43,MATCH(TRUE,EXACT(J112,'dict-rhythm'!$A$1:$A$43),0),2)</f>
        <v>8</v>
      </c>
      <c r="L112" s="1" t="str">
        <f>_xlfn.IFNA(VLOOKUP(K112,'dict-rhythm'!$B$1:$C$53,2,0),K112)</f>
        <v>quaver note</v>
      </c>
      <c r="M112" s="35" t="s">
        <v>7</v>
      </c>
      <c r="N112" s="35" t="s">
        <v>7</v>
      </c>
      <c r="O112" t="str">
        <f>IF(RIGHT($O$1,1)="#",VLOOKUP(D112,'dict-pitch'!$A$1:$C$50,2,0),VLOOKUP(D112,'dict-pitch'!$A$1:$C$50,3,0))</f>
        <v>C3</v>
      </c>
      <c r="P112" t="b">
        <f>OR(EXACT(E112,O112),EXACT(E112,VLOOKUP(D112,'dict-pitch'!$A$1:$D$50,3,0)),EXACT(E112,VLOOKUP(D112,'dict-pitch'!$A$1:$D$50,4,0)))</f>
        <v>1</v>
      </c>
    </row>
    <row r="113" spans="1:16" ht="15.75" thickBot="1" x14ac:dyDescent="0.3">
      <c r="A113">
        <v>848</v>
      </c>
      <c r="B113" s="85">
        <v>1</v>
      </c>
      <c r="C113" s="1">
        <v>15</v>
      </c>
      <c r="D113" s="50">
        <v>57</v>
      </c>
      <c r="E113" s="50" t="s">
        <v>331</v>
      </c>
      <c r="F113" s="1">
        <v>6</v>
      </c>
      <c r="G113" s="1">
        <v>238</v>
      </c>
      <c r="H113" s="80">
        <f t="shared" si="3"/>
        <v>15.875</v>
      </c>
      <c r="I113" s="80">
        <f t="shared" si="2"/>
        <v>0.125</v>
      </c>
      <c r="J113" s="1">
        <v>2</v>
      </c>
      <c r="K113" s="1" t="str" cm="1">
        <f t="array" ref="K113">INDEX('dict-rhythm'!$A$1:$B$43,MATCH(TRUE,EXACT(J113,'dict-rhythm'!$A$1:$A$43),0),2)</f>
        <v>8</v>
      </c>
      <c r="L113" s="1" t="str">
        <f>_xlfn.IFNA(VLOOKUP(K113,'dict-rhythm'!$B$1:$C$53,2,0),K113)</f>
        <v>quaver note</v>
      </c>
      <c r="M113" s="36" t="s">
        <v>7</v>
      </c>
      <c r="N113" s="36" t="s">
        <v>7</v>
      </c>
      <c r="O113" t="str">
        <f>IF(RIGHT($O$1,1)="#",VLOOKUP(D113,'dict-pitch'!$A$1:$C$50,2,0),VLOOKUP(D113,'dict-pitch'!$A$1:$C$50,3,0))</f>
        <v>A3</v>
      </c>
      <c r="P113" t="b">
        <f>OR(EXACT(E113,O113),EXACT(E113,VLOOKUP(D113,'dict-pitch'!$A$1:$D$50,3,0)),EXACT(E113,VLOOKUP(D113,'dict-pitch'!$A$1:$D$50,4,0)))</f>
        <v>1</v>
      </c>
    </row>
    <row r="114" spans="1:16" ht="15.75" thickBot="1" x14ac:dyDescent="0.3">
      <c r="A114">
        <v>848</v>
      </c>
      <c r="B114" s="85">
        <v>1</v>
      </c>
      <c r="C114" s="1">
        <v>16</v>
      </c>
      <c r="D114" s="50">
        <v>46</v>
      </c>
      <c r="E114" s="50" t="s">
        <v>170</v>
      </c>
      <c r="F114" s="1">
        <v>-7</v>
      </c>
      <c r="G114" s="1">
        <v>240</v>
      </c>
      <c r="H114" s="80">
        <f t="shared" si="3"/>
        <v>16</v>
      </c>
      <c r="I114" s="80">
        <f t="shared" si="2"/>
        <v>0.125</v>
      </c>
      <c r="J114" s="1">
        <v>2</v>
      </c>
      <c r="K114" s="1" t="str" cm="1">
        <f t="array" ref="K114">INDEX('dict-rhythm'!$A$1:$B$43,MATCH(TRUE,EXACT(J114,'dict-rhythm'!$A$1:$A$43),0),2)</f>
        <v>8</v>
      </c>
      <c r="L114" s="1" t="str">
        <f>_xlfn.IFNA(VLOOKUP(K114,'dict-rhythm'!$B$1:$C$53,2,0),K114)</f>
        <v>quaver note</v>
      </c>
      <c r="M114" s="37" t="s">
        <v>7</v>
      </c>
      <c r="N114" s="37" t="s">
        <v>7</v>
      </c>
      <c r="O114" t="str">
        <f>IF(RIGHT($O$1,1)="#",VLOOKUP(D114,'dict-pitch'!$A$1:$C$50,2,0),VLOOKUP(D114,'dict-pitch'!$A$1:$C$50,3,0))</f>
        <v>A#2</v>
      </c>
      <c r="P114" t="b">
        <f>OR(EXACT(E114,O114),EXACT(E114,VLOOKUP(D114,'dict-pitch'!$A$1:$D$50,3,0)),EXACT(E114,VLOOKUP(D114,'dict-pitch'!$A$1:$D$50,4,0)))</f>
        <v>1</v>
      </c>
    </row>
    <row r="115" spans="1:16" ht="15.75" thickBot="1" x14ac:dyDescent="0.3">
      <c r="A115">
        <v>848</v>
      </c>
      <c r="B115" s="85">
        <v>1</v>
      </c>
      <c r="C115" s="1">
        <v>16</v>
      </c>
      <c r="D115" s="50">
        <v>58</v>
      </c>
      <c r="E115" s="50" t="s">
        <v>177</v>
      </c>
      <c r="F115" s="1">
        <v>8</v>
      </c>
      <c r="G115" s="1">
        <v>242</v>
      </c>
      <c r="H115" s="80">
        <f t="shared" si="3"/>
        <v>16.125</v>
      </c>
      <c r="I115" s="80">
        <f t="shared" si="2"/>
        <v>6.25E-2</v>
      </c>
      <c r="J115" s="1">
        <v>1</v>
      </c>
      <c r="K115" s="1" t="str" cm="1">
        <f t="array" ref="K115">INDEX('dict-rhythm'!$A$1:$B$43,MATCH(TRUE,EXACT(J115,'dict-rhythm'!$A$1:$A$43),0),2)</f>
        <v>16</v>
      </c>
      <c r="L115" s="1" t="str">
        <f>_xlfn.IFNA(VLOOKUP(K115,'dict-rhythm'!$B$1:$C$53,2,0),K115)</f>
        <v>semiquaver</v>
      </c>
      <c r="M115" s="34"/>
      <c r="N115" s="34"/>
      <c r="O115" t="str">
        <f>IF(RIGHT($O$1,1)="#",VLOOKUP(D115,'dict-pitch'!$A$1:$C$50,2,0),VLOOKUP(D115,'dict-pitch'!$A$1:$C$50,3,0))</f>
        <v>A#3</v>
      </c>
      <c r="P115" t="b">
        <f>OR(EXACT(E115,O115),EXACT(E115,VLOOKUP(D115,'dict-pitch'!$A$1:$D$50,3,0)),EXACT(E115,VLOOKUP(D115,'dict-pitch'!$A$1:$D$50,4,0)))</f>
        <v>1</v>
      </c>
    </row>
    <row r="116" spans="1:16" ht="15.75" thickBot="1" x14ac:dyDescent="0.3">
      <c r="A116">
        <v>848</v>
      </c>
      <c r="B116" s="85">
        <v>1</v>
      </c>
      <c r="C116" s="1">
        <v>16</v>
      </c>
      <c r="D116" s="50">
        <v>57</v>
      </c>
      <c r="E116" s="50" t="s">
        <v>331</v>
      </c>
      <c r="F116" s="1">
        <v>-2</v>
      </c>
      <c r="G116" s="1">
        <v>243</v>
      </c>
      <c r="H116" s="80">
        <f t="shared" si="3"/>
        <v>16.1875</v>
      </c>
      <c r="I116" s="80">
        <f t="shared" si="2"/>
        <v>6.25E-2</v>
      </c>
      <c r="J116" s="1">
        <v>1</v>
      </c>
      <c r="K116" s="1" t="str" cm="1">
        <f t="array" ref="K116">INDEX('dict-rhythm'!$A$1:$B$43,MATCH(TRUE,EXACT(J116,'dict-rhythm'!$A$1:$A$43),0),2)</f>
        <v>16</v>
      </c>
      <c r="L116" s="1" t="str">
        <f>_xlfn.IFNA(VLOOKUP(K116,'dict-rhythm'!$B$1:$C$53,2,0),K116)</f>
        <v>semiquaver</v>
      </c>
      <c r="M116" s="34"/>
      <c r="N116" s="34"/>
      <c r="O116" t="str">
        <f>IF(RIGHT($O$1,1)="#",VLOOKUP(D116,'dict-pitch'!$A$1:$C$50,2,0),VLOOKUP(D116,'dict-pitch'!$A$1:$C$50,3,0))</f>
        <v>A3</v>
      </c>
      <c r="P116" t="b">
        <f>OR(EXACT(E116,O116),EXACT(E116,VLOOKUP(D116,'dict-pitch'!$A$1:$D$50,3,0)),EXACT(E116,VLOOKUP(D116,'dict-pitch'!$A$1:$D$50,4,0)))</f>
        <v>1</v>
      </c>
    </row>
    <row r="117" spans="1:16" ht="15.75" thickBot="1" x14ac:dyDescent="0.3">
      <c r="A117">
        <v>848</v>
      </c>
      <c r="B117" s="85">
        <v>1</v>
      </c>
      <c r="C117" s="1">
        <v>16</v>
      </c>
      <c r="D117" s="50">
        <v>58</v>
      </c>
      <c r="E117" s="50" t="s">
        <v>177</v>
      </c>
      <c r="F117" s="1">
        <v>2</v>
      </c>
      <c r="G117" s="1">
        <v>244</v>
      </c>
      <c r="H117" s="80">
        <f t="shared" si="3"/>
        <v>16.25</v>
      </c>
      <c r="I117" s="80">
        <f t="shared" si="2"/>
        <v>6.25E-2</v>
      </c>
      <c r="J117" s="1">
        <v>1</v>
      </c>
      <c r="K117" s="1" t="str" cm="1">
        <f t="array" ref="K117">INDEX('dict-rhythm'!$A$1:$B$43,MATCH(TRUE,EXACT(J117,'dict-rhythm'!$A$1:$A$43),0),2)</f>
        <v>16</v>
      </c>
      <c r="L117" s="1" t="str">
        <f>_xlfn.IFNA(VLOOKUP(K117,'dict-rhythm'!$B$1:$C$53,2,0),K117)</f>
        <v>semiquaver</v>
      </c>
      <c r="M117" s="34"/>
      <c r="N117" s="34"/>
      <c r="O117" t="str">
        <f>IF(RIGHT($O$1,1)="#",VLOOKUP(D117,'dict-pitch'!$A$1:$C$50,2,0),VLOOKUP(D117,'dict-pitch'!$A$1:$C$50,3,0))</f>
        <v>A#3</v>
      </c>
      <c r="P117" t="b">
        <f>OR(EXACT(E117,O117),EXACT(E117,VLOOKUP(D117,'dict-pitch'!$A$1:$D$50,3,0)),EXACT(E117,VLOOKUP(D117,'dict-pitch'!$A$1:$D$50,4,0)))</f>
        <v>1</v>
      </c>
    </row>
    <row r="118" spans="1:16" ht="15.75" thickBot="1" x14ac:dyDescent="0.3">
      <c r="A118">
        <v>848</v>
      </c>
      <c r="B118" s="85">
        <v>1</v>
      </c>
      <c r="C118" s="1">
        <v>16</v>
      </c>
      <c r="D118" s="50">
        <v>60</v>
      </c>
      <c r="E118" s="50" t="s">
        <v>327</v>
      </c>
      <c r="F118" s="1">
        <v>2</v>
      </c>
      <c r="G118" s="1">
        <v>245</v>
      </c>
      <c r="H118" s="80">
        <f t="shared" si="3"/>
        <v>16.3125</v>
      </c>
      <c r="I118" s="80">
        <f t="shared" si="2"/>
        <v>6.25E-2</v>
      </c>
      <c r="J118" s="1">
        <v>1</v>
      </c>
      <c r="K118" s="1" t="str" cm="1">
        <f t="array" ref="K118">INDEX('dict-rhythm'!$A$1:$B$43,MATCH(TRUE,EXACT(J118,'dict-rhythm'!$A$1:$A$43),0),2)</f>
        <v>16</v>
      </c>
      <c r="L118" s="1" t="str">
        <f>_xlfn.IFNA(VLOOKUP(K118,'dict-rhythm'!$B$1:$C$53,2,0),K118)</f>
        <v>semiquaver</v>
      </c>
      <c r="M118" s="34"/>
      <c r="N118" s="34"/>
      <c r="O118" t="str">
        <f>IF(RIGHT($O$1,1)="#",VLOOKUP(D118,'dict-pitch'!$A$1:$C$50,2,0),VLOOKUP(D118,'dict-pitch'!$A$1:$C$50,3,0))</f>
        <v>C4</v>
      </c>
      <c r="P118" t="b">
        <f>OR(EXACT(E118,O118),EXACT(E118,VLOOKUP(D118,'dict-pitch'!$A$1:$D$50,3,0)),EXACT(E118,VLOOKUP(D118,'dict-pitch'!$A$1:$D$50,4,0)))</f>
        <v>1</v>
      </c>
    </row>
    <row r="119" spans="1:16" ht="15.75" thickBot="1" x14ac:dyDescent="0.3">
      <c r="A119">
        <v>848</v>
      </c>
      <c r="B119" s="85">
        <v>1</v>
      </c>
      <c r="C119" s="1">
        <v>16</v>
      </c>
      <c r="D119" s="50">
        <v>61</v>
      </c>
      <c r="E119" s="50" t="s">
        <v>129</v>
      </c>
      <c r="F119" s="1">
        <v>2</v>
      </c>
      <c r="G119" s="1">
        <v>246</v>
      </c>
      <c r="H119" s="80">
        <f t="shared" si="3"/>
        <v>16.375</v>
      </c>
      <c r="I119" s="80">
        <f t="shared" si="2"/>
        <v>6.25E-2</v>
      </c>
      <c r="J119" s="1">
        <v>1</v>
      </c>
      <c r="K119" s="1" t="str" cm="1">
        <f t="array" ref="K119">INDEX('dict-rhythm'!$A$1:$B$43,MATCH(TRUE,EXACT(J119,'dict-rhythm'!$A$1:$A$43),0),2)</f>
        <v>16</v>
      </c>
      <c r="L119" s="1" t="str">
        <f>_xlfn.IFNA(VLOOKUP(K119,'dict-rhythm'!$B$1:$C$53,2,0),K119)</f>
        <v>semiquaver</v>
      </c>
      <c r="M119" s="34"/>
      <c r="N119" s="34"/>
      <c r="O119" t="str">
        <f>IF(RIGHT($O$1,1)="#",VLOOKUP(D119,'dict-pitch'!$A$1:$C$50,2,0),VLOOKUP(D119,'dict-pitch'!$A$1:$C$50,3,0))</f>
        <v>C#4</v>
      </c>
      <c r="P119" t="b">
        <f>OR(EXACT(E119,O119),EXACT(E119,VLOOKUP(D119,'dict-pitch'!$A$1:$D$50,3,0)),EXACT(E119,VLOOKUP(D119,'dict-pitch'!$A$1:$D$50,4,0)))</f>
        <v>1</v>
      </c>
    </row>
    <row r="120" spans="1:16" ht="15.75" thickBot="1" x14ac:dyDescent="0.3">
      <c r="A120">
        <v>848</v>
      </c>
      <c r="B120" s="85">
        <v>1</v>
      </c>
      <c r="C120" s="1">
        <v>16</v>
      </c>
      <c r="D120" s="50">
        <v>58</v>
      </c>
      <c r="E120" s="50" t="s">
        <v>177</v>
      </c>
      <c r="F120" s="1">
        <v>-3</v>
      </c>
      <c r="G120" s="1">
        <v>247</v>
      </c>
      <c r="H120" s="80">
        <f t="shared" si="3"/>
        <v>16.4375</v>
      </c>
      <c r="I120" s="80">
        <f t="shared" si="2"/>
        <v>6.25E-2</v>
      </c>
      <c r="J120" s="1">
        <v>1</v>
      </c>
      <c r="K120" s="1" t="str" cm="1">
        <f t="array" ref="K120">INDEX('dict-rhythm'!$A$1:$B$43,MATCH(TRUE,EXACT(J120,'dict-rhythm'!$A$1:$A$43),0),2)</f>
        <v>16</v>
      </c>
      <c r="L120" s="1" t="str">
        <f>_xlfn.IFNA(VLOOKUP(K120,'dict-rhythm'!$B$1:$C$53,2,0),K120)</f>
        <v>semiquaver</v>
      </c>
      <c r="M120" s="34"/>
      <c r="N120" s="34"/>
      <c r="O120" t="str">
        <f>IF(RIGHT($O$1,1)="#",VLOOKUP(D120,'dict-pitch'!$A$1:$C$50,2,0),VLOOKUP(D120,'dict-pitch'!$A$1:$C$50,3,0))</f>
        <v>A#3</v>
      </c>
      <c r="P120" t="b">
        <f>OR(EXACT(E120,O120),EXACT(E120,VLOOKUP(D120,'dict-pitch'!$A$1:$D$50,3,0)),EXACT(E120,VLOOKUP(D120,'dict-pitch'!$A$1:$D$50,4,0)))</f>
        <v>1</v>
      </c>
    </row>
    <row r="121" spans="1:16" ht="15.75" thickBot="1" x14ac:dyDescent="0.3">
      <c r="A121">
        <v>848</v>
      </c>
      <c r="B121" s="85">
        <v>1</v>
      </c>
      <c r="C121" s="1">
        <v>16</v>
      </c>
      <c r="D121" s="50">
        <v>55</v>
      </c>
      <c r="E121" s="50" t="s">
        <v>328</v>
      </c>
      <c r="F121" s="1">
        <v>-3</v>
      </c>
      <c r="G121" s="1">
        <v>248</v>
      </c>
      <c r="H121" s="80">
        <f t="shared" si="3"/>
        <v>16.5</v>
      </c>
      <c r="I121" s="80">
        <f t="shared" si="2"/>
        <v>6.25E-2</v>
      </c>
      <c r="J121" s="1">
        <v>1</v>
      </c>
      <c r="K121" s="1" t="str" cm="1">
        <f t="array" ref="K121">INDEX('dict-rhythm'!$A$1:$B$43,MATCH(TRUE,EXACT(J121,'dict-rhythm'!$A$1:$A$43),0),2)</f>
        <v>16</v>
      </c>
      <c r="L121" s="1" t="str">
        <f>_xlfn.IFNA(VLOOKUP(K121,'dict-rhythm'!$B$1:$C$53,2,0),K121)</f>
        <v>semiquaver</v>
      </c>
      <c r="M121" s="34"/>
      <c r="N121" s="34"/>
      <c r="O121" t="str">
        <f>IF(RIGHT($O$1,1)="#",VLOOKUP(D121,'dict-pitch'!$A$1:$C$50,2,0),VLOOKUP(D121,'dict-pitch'!$A$1:$C$50,3,0))</f>
        <v>G3</v>
      </c>
      <c r="P121" t="b">
        <f>OR(EXACT(E121,O121),EXACT(E121,VLOOKUP(D121,'dict-pitch'!$A$1:$D$50,3,0)),EXACT(E121,VLOOKUP(D121,'dict-pitch'!$A$1:$D$50,4,0)))</f>
        <v>1</v>
      </c>
    </row>
    <row r="122" spans="1:16" ht="15.75" thickBot="1" x14ac:dyDescent="0.3">
      <c r="A122">
        <v>848</v>
      </c>
      <c r="B122" s="85">
        <v>1</v>
      </c>
      <c r="C122" s="1">
        <v>16</v>
      </c>
      <c r="D122" s="50">
        <v>56</v>
      </c>
      <c r="E122" s="50" t="s">
        <v>128</v>
      </c>
      <c r="F122" s="1">
        <v>2</v>
      </c>
      <c r="G122" s="1">
        <v>249</v>
      </c>
      <c r="H122" s="80">
        <f t="shared" si="3"/>
        <v>16.5625</v>
      </c>
      <c r="I122" s="80">
        <f t="shared" si="2"/>
        <v>6.25E-2</v>
      </c>
      <c r="J122" s="1">
        <v>1</v>
      </c>
      <c r="K122" s="1" t="str" cm="1">
        <f t="array" ref="K122">INDEX('dict-rhythm'!$A$1:$B$43,MATCH(TRUE,EXACT(J122,'dict-rhythm'!$A$1:$A$43),0),2)</f>
        <v>16</v>
      </c>
      <c r="L122" s="1" t="str">
        <f>_xlfn.IFNA(VLOOKUP(K122,'dict-rhythm'!$B$1:$C$53,2,0),K122)</f>
        <v>semiquaver</v>
      </c>
      <c r="M122" s="34"/>
      <c r="N122" s="34"/>
      <c r="O122" t="str">
        <f>IF(RIGHT($O$1,1)="#",VLOOKUP(D122,'dict-pitch'!$A$1:$C$50,2,0),VLOOKUP(D122,'dict-pitch'!$A$1:$C$50,3,0))</f>
        <v>G#3</v>
      </c>
      <c r="P122" t="b">
        <f>OR(EXACT(E122,O122),EXACT(E122,VLOOKUP(D122,'dict-pitch'!$A$1:$D$50,3,0)),EXACT(E122,VLOOKUP(D122,'dict-pitch'!$A$1:$D$50,4,0)))</f>
        <v>1</v>
      </c>
    </row>
    <row r="123" spans="1:16" ht="15.75" thickBot="1" x14ac:dyDescent="0.3">
      <c r="A123">
        <v>848</v>
      </c>
      <c r="B123" s="85">
        <v>1</v>
      </c>
      <c r="C123" s="1">
        <v>16</v>
      </c>
      <c r="D123" s="50">
        <v>58</v>
      </c>
      <c r="E123" s="50" t="s">
        <v>177</v>
      </c>
      <c r="F123" s="1">
        <v>2</v>
      </c>
      <c r="G123" s="1">
        <v>250</v>
      </c>
      <c r="H123" s="80">
        <f t="shared" si="3"/>
        <v>16.625</v>
      </c>
      <c r="I123" s="80">
        <f t="shared" si="2"/>
        <v>6.25E-2</v>
      </c>
      <c r="J123" s="1">
        <v>1</v>
      </c>
      <c r="K123" s="1" t="str" cm="1">
        <f t="array" ref="K123">INDEX('dict-rhythm'!$A$1:$B$43,MATCH(TRUE,EXACT(J123,'dict-rhythm'!$A$1:$A$43),0),2)</f>
        <v>16</v>
      </c>
      <c r="L123" s="1" t="str">
        <f>_xlfn.IFNA(VLOOKUP(K123,'dict-rhythm'!$B$1:$C$53,2,0),K123)</f>
        <v>semiquaver</v>
      </c>
      <c r="M123" s="34"/>
      <c r="N123" s="34"/>
      <c r="O123" t="str">
        <f>IF(RIGHT($O$1,1)="#",VLOOKUP(D123,'dict-pitch'!$A$1:$C$50,2,0),VLOOKUP(D123,'dict-pitch'!$A$1:$C$50,3,0))</f>
        <v>A#3</v>
      </c>
      <c r="P123" t="b">
        <f>OR(EXACT(E123,O123),EXACT(E123,VLOOKUP(D123,'dict-pitch'!$A$1:$D$50,3,0)),EXACT(E123,VLOOKUP(D123,'dict-pitch'!$A$1:$D$50,4,0)))</f>
        <v>1</v>
      </c>
    </row>
    <row r="124" spans="1:16" ht="15.75" thickBot="1" x14ac:dyDescent="0.3">
      <c r="A124">
        <v>848</v>
      </c>
      <c r="B124" s="85">
        <v>1</v>
      </c>
      <c r="C124" s="1">
        <v>16</v>
      </c>
      <c r="D124" s="50">
        <v>55</v>
      </c>
      <c r="E124" s="50" t="s">
        <v>328</v>
      </c>
      <c r="F124" s="1">
        <v>-3</v>
      </c>
      <c r="G124" s="1">
        <v>251</v>
      </c>
      <c r="H124" s="80">
        <f t="shared" si="3"/>
        <v>16.6875</v>
      </c>
      <c r="I124" s="80">
        <f t="shared" si="2"/>
        <v>6.25E-2</v>
      </c>
      <c r="J124" s="1">
        <v>1</v>
      </c>
      <c r="K124" s="1" t="str" cm="1">
        <f t="array" ref="K124">INDEX('dict-rhythm'!$A$1:$B$43,MATCH(TRUE,EXACT(J124,'dict-rhythm'!$A$1:$A$43),0),2)</f>
        <v>16</v>
      </c>
      <c r="L124" s="1" t="str">
        <f>_xlfn.IFNA(VLOOKUP(K124,'dict-rhythm'!$B$1:$C$53,2,0),K124)</f>
        <v>semiquaver</v>
      </c>
      <c r="M124" s="34"/>
      <c r="N124" s="34"/>
      <c r="O124" t="str">
        <f>IF(RIGHT($O$1,1)="#",VLOOKUP(D124,'dict-pitch'!$A$1:$C$50,2,0),VLOOKUP(D124,'dict-pitch'!$A$1:$C$50,3,0))</f>
        <v>G3</v>
      </c>
      <c r="P124" t="b">
        <f>OR(EXACT(E124,O124),EXACT(E124,VLOOKUP(D124,'dict-pitch'!$A$1:$D$50,3,0)),EXACT(E124,VLOOKUP(D124,'dict-pitch'!$A$1:$D$50,4,0)))</f>
        <v>1</v>
      </c>
    </row>
    <row r="125" spans="1:16" ht="15.75" thickBot="1" x14ac:dyDescent="0.3">
      <c r="A125">
        <v>848</v>
      </c>
      <c r="B125" s="85">
        <v>1</v>
      </c>
      <c r="C125" s="1">
        <v>16</v>
      </c>
      <c r="D125" s="50">
        <v>51</v>
      </c>
      <c r="E125" s="50" t="s">
        <v>174</v>
      </c>
      <c r="F125" s="1">
        <v>-3</v>
      </c>
      <c r="G125" s="1">
        <v>252</v>
      </c>
      <c r="H125" s="80">
        <f t="shared" si="3"/>
        <v>16.75</v>
      </c>
      <c r="I125" s="80">
        <f t="shared" si="2"/>
        <v>6.25E-2</v>
      </c>
      <c r="J125" s="1">
        <v>1</v>
      </c>
      <c r="K125" s="1" t="str" cm="1">
        <f t="array" ref="K125">INDEX('dict-rhythm'!$A$1:$B$43,MATCH(TRUE,EXACT(J125,'dict-rhythm'!$A$1:$A$43),0),2)</f>
        <v>16</v>
      </c>
      <c r="L125" s="1" t="str">
        <f>_xlfn.IFNA(VLOOKUP(K125,'dict-rhythm'!$B$1:$C$53,2,0),K125)</f>
        <v>semiquaver</v>
      </c>
      <c r="M125" s="34"/>
      <c r="N125" s="34"/>
      <c r="O125" t="str">
        <f>IF(RIGHT($O$1,1)="#",VLOOKUP(D125,'dict-pitch'!$A$1:$C$50,2,0),VLOOKUP(D125,'dict-pitch'!$A$1:$C$50,3,0))</f>
        <v>D#3</v>
      </c>
      <c r="P125" t="b">
        <f>OR(EXACT(E125,O125),EXACT(E125,VLOOKUP(D125,'dict-pitch'!$A$1:$D$50,3,0)),EXACT(E125,VLOOKUP(D125,'dict-pitch'!$A$1:$D$50,4,0)))</f>
        <v>1</v>
      </c>
    </row>
    <row r="126" spans="1:16" ht="15.75" thickBot="1" x14ac:dyDescent="0.3">
      <c r="A126">
        <v>848</v>
      </c>
      <c r="B126" s="85">
        <v>1</v>
      </c>
      <c r="C126" s="1">
        <v>16</v>
      </c>
      <c r="D126" s="50">
        <v>53</v>
      </c>
      <c r="E126" s="50" t="s">
        <v>326</v>
      </c>
      <c r="F126" s="1">
        <v>2</v>
      </c>
      <c r="G126" s="1">
        <v>253</v>
      </c>
      <c r="H126" s="80">
        <f t="shared" si="3"/>
        <v>16.8125</v>
      </c>
      <c r="I126" s="80">
        <f t="shared" si="2"/>
        <v>6.25E-2</v>
      </c>
      <c r="J126" s="1">
        <v>1</v>
      </c>
      <c r="K126" s="1" t="str" cm="1">
        <f t="array" ref="K126">INDEX('dict-rhythm'!$A$1:$B$43,MATCH(TRUE,EXACT(J126,'dict-rhythm'!$A$1:$A$43),0),2)</f>
        <v>16</v>
      </c>
      <c r="L126" s="1" t="str">
        <f>_xlfn.IFNA(VLOOKUP(K126,'dict-rhythm'!$B$1:$C$53,2,0),K126)</f>
        <v>semiquaver</v>
      </c>
      <c r="M126" s="34"/>
      <c r="N126" s="34"/>
      <c r="O126" t="str">
        <f>IF(RIGHT($O$1,1)="#",VLOOKUP(D126,'dict-pitch'!$A$1:$C$50,2,0),VLOOKUP(D126,'dict-pitch'!$A$1:$C$50,3,0))</f>
        <v>F3</v>
      </c>
      <c r="P126" t="b">
        <f>OR(EXACT(E126,O126),EXACT(E126,VLOOKUP(D126,'dict-pitch'!$A$1:$D$50,3,0)),EXACT(E126,VLOOKUP(D126,'dict-pitch'!$A$1:$D$50,4,0)))</f>
        <v>1</v>
      </c>
    </row>
    <row r="127" spans="1:16" ht="15.75" thickBot="1" x14ac:dyDescent="0.3">
      <c r="A127">
        <v>848</v>
      </c>
      <c r="B127" s="85">
        <v>1</v>
      </c>
      <c r="C127" s="1">
        <v>16</v>
      </c>
      <c r="D127" s="50">
        <v>55</v>
      </c>
      <c r="E127" s="50" t="s">
        <v>328</v>
      </c>
      <c r="F127" s="1">
        <v>2</v>
      </c>
      <c r="G127" s="1">
        <v>254</v>
      </c>
      <c r="H127" s="80">
        <f t="shared" si="3"/>
        <v>16.875</v>
      </c>
      <c r="I127" s="80">
        <f t="shared" si="2"/>
        <v>6.25E-2</v>
      </c>
      <c r="J127" s="1">
        <v>1</v>
      </c>
      <c r="K127" s="1" t="str" cm="1">
        <f t="array" ref="K127">INDEX('dict-rhythm'!$A$1:$B$43,MATCH(TRUE,EXACT(J127,'dict-rhythm'!$A$1:$A$43),0),2)</f>
        <v>16</v>
      </c>
      <c r="L127" s="1" t="str">
        <f>_xlfn.IFNA(VLOOKUP(K127,'dict-rhythm'!$B$1:$C$53,2,0),K127)</f>
        <v>semiquaver</v>
      </c>
      <c r="M127" s="34"/>
      <c r="N127" s="34"/>
      <c r="O127" t="str">
        <f>IF(RIGHT($O$1,1)="#",VLOOKUP(D127,'dict-pitch'!$A$1:$C$50,2,0),VLOOKUP(D127,'dict-pitch'!$A$1:$C$50,3,0))</f>
        <v>G3</v>
      </c>
      <c r="P127" t="b">
        <f>OR(EXACT(E127,O127),EXACT(E127,VLOOKUP(D127,'dict-pitch'!$A$1:$D$50,3,0)),EXACT(E127,VLOOKUP(D127,'dict-pitch'!$A$1:$D$50,4,0)))</f>
        <v>1</v>
      </c>
    </row>
    <row r="128" spans="1:16" ht="15.75" thickBot="1" x14ac:dyDescent="0.3">
      <c r="A128">
        <v>848</v>
      </c>
      <c r="B128" s="85">
        <v>1</v>
      </c>
      <c r="C128" s="1">
        <v>16</v>
      </c>
      <c r="D128" s="50">
        <v>51</v>
      </c>
      <c r="E128" s="50" t="s">
        <v>174</v>
      </c>
      <c r="F128" s="1">
        <v>-3</v>
      </c>
      <c r="G128" s="1">
        <v>255</v>
      </c>
      <c r="H128" s="80">
        <f t="shared" si="3"/>
        <v>16.9375</v>
      </c>
      <c r="I128" s="80">
        <f t="shared" si="2"/>
        <v>6.25E-2</v>
      </c>
      <c r="J128" s="1">
        <v>1</v>
      </c>
      <c r="K128" s="1" t="str" cm="1">
        <f t="array" ref="K128">INDEX('dict-rhythm'!$A$1:$B$43,MATCH(TRUE,EXACT(J128,'dict-rhythm'!$A$1:$A$43),0),2)</f>
        <v>16</v>
      </c>
      <c r="L128" s="1" t="str">
        <f>_xlfn.IFNA(VLOOKUP(K128,'dict-rhythm'!$B$1:$C$53,2,0),K128)</f>
        <v>semiquaver</v>
      </c>
      <c r="M128" s="38"/>
      <c r="N128" s="38"/>
      <c r="O128" t="str">
        <f>IF(RIGHT($O$1,1)="#",VLOOKUP(D128,'dict-pitch'!$A$1:$C$50,2,0),VLOOKUP(D128,'dict-pitch'!$A$1:$C$50,3,0))</f>
        <v>D#3</v>
      </c>
      <c r="P128" t="b">
        <f>OR(EXACT(E128,O128),EXACT(E128,VLOOKUP(D128,'dict-pitch'!$A$1:$D$50,3,0)),EXACT(E128,VLOOKUP(D128,'dict-pitch'!$A$1:$D$50,4,0)))</f>
        <v>1</v>
      </c>
    </row>
    <row r="129" spans="1:16" ht="15.75" thickBot="1" x14ac:dyDescent="0.3">
      <c r="A129">
        <v>848</v>
      </c>
      <c r="B129" s="85">
        <v>1</v>
      </c>
      <c r="C129" s="1">
        <v>17</v>
      </c>
      <c r="D129" s="50">
        <v>44</v>
      </c>
      <c r="E129" s="50" t="s">
        <v>169</v>
      </c>
      <c r="F129" s="1">
        <v>-5</v>
      </c>
      <c r="G129" s="1">
        <v>256</v>
      </c>
      <c r="H129" s="80">
        <f t="shared" si="3"/>
        <v>17</v>
      </c>
      <c r="I129" s="80">
        <f t="shared" si="2"/>
        <v>0.125</v>
      </c>
      <c r="J129" s="1">
        <v>2</v>
      </c>
      <c r="K129" s="1" t="str" cm="1">
        <f t="array" ref="K129">INDEX('dict-rhythm'!$A$1:$B$43,MATCH(TRUE,EXACT(J129,'dict-rhythm'!$A$1:$A$43),0),2)</f>
        <v>8</v>
      </c>
      <c r="L129" s="1" t="str">
        <f>_xlfn.IFNA(VLOOKUP(K129,'dict-rhythm'!$B$1:$C$53,2,0),K129)</f>
        <v>quaver note</v>
      </c>
      <c r="M129" s="33"/>
      <c r="N129" s="33"/>
      <c r="O129" t="str">
        <f>IF(RIGHT($O$1,1)="#",VLOOKUP(D129,'dict-pitch'!$A$1:$C$50,2,0),VLOOKUP(D129,'dict-pitch'!$A$1:$C$50,3,0))</f>
        <v>G#2</v>
      </c>
      <c r="P129" t="b">
        <f>OR(EXACT(E129,O129),EXACT(E129,VLOOKUP(D129,'dict-pitch'!$A$1:$D$50,3,0)),EXACT(E129,VLOOKUP(D129,'dict-pitch'!$A$1:$D$50,4,0)))</f>
        <v>1</v>
      </c>
    </row>
    <row r="130" spans="1:16" ht="15.75" thickBot="1" x14ac:dyDescent="0.3">
      <c r="A130">
        <v>848</v>
      </c>
      <c r="B130" s="85">
        <v>1</v>
      </c>
      <c r="C130" s="1">
        <v>17</v>
      </c>
      <c r="D130" s="50">
        <v>56</v>
      </c>
      <c r="E130" s="50" t="s">
        <v>128</v>
      </c>
      <c r="F130" s="1">
        <v>8</v>
      </c>
      <c r="G130" s="1">
        <v>258</v>
      </c>
      <c r="H130" s="80">
        <f t="shared" si="3"/>
        <v>17.125</v>
      </c>
      <c r="I130" s="80">
        <f t="shared" ref="I130:I193" si="4">J130/16</f>
        <v>6.25E-2</v>
      </c>
      <c r="J130" s="1">
        <v>1</v>
      </c>
      <c r="K130" s="1" t="str" cm="1">
        <f t="array" ref="K130">INDEX('dict-rhythm'!$A$1:$B$43,MATCH(TRUE,EXACT(J130,'dict-rhythm'!$A$1:$A$43),0),2)</f>
        <v>16</v>
      </c>
      <c r="L130" s="1" t="str">
        <f>_xlfn.IFNA(VLOOKUP(K130,'dict-rhythm'!$B$1:$C$53,2,0),K130)</f>
        <v>semiquaver</v>
      </c>
      <c r="M130" s="34"/>
      <c r="N130" s="34"/>
      <c r="O130" t="str">
        <f>IF(RIGHT($O$1,1)="#",VLOOKUP(D130,'dict-pitch'!$A$1:$C$50,2,0),VLOOKUP(D130,'dict-pitch'!$A$1:$C$50,3,0))</f>
        <v>G#3</v>
      </c>
      <c r="P130" t="b">
        <f>OR(EXACT(E130,O130),EXACT(E130,VLOOKUP(D130,'dict-pitch'!$A$1:$D$50,3,0)),EXACT(E130,VLOOKUP(D130,'dict-pitch'!$A$1:$D$50,4,0)))</f>
        <v>1</v>
      </c>
    </row>
    <row r="131" spans="1:16" ht="15.75" thickBot="1" x14ac:dyDescent="0.3">
      <c r="A131">
        <v>848</v>
      </c>
      <c r="B131" s="85">
        <v>1</v>
      </c>
      <c r="C131" s="1">
        <v>17</v>
      </c>
      <c r="D131" s="50">
        <v>55</v>
      </c>
      <c r="E131" s="50" t="s">
        <v>328</v>
      </c>
      <c r="F131" s="1">
        <v>-2</v>
      </c>
      <c r="G131" s="1">
        <v>259</v>
      </c>
      <c r="H131" s="80">
        <f t="shared" ref="H131:H194" si="5">1+G131/16</f>
        <v>17.1875</v>
      </c>
      <c r="I131" s="80">
        <f t="shared" si="4"/>
        <v>6.25E-2</v>
      </c>
      <c r="J131" s="1">
        <v>1</v>
      </c>
      <c r="K131" s="1" t="str" cm="1">
        <f t="array" ref="K131">INDEX('dict-rhythm'!$A$1:$B$43,MATCH(TRUE,EXACT(J131,'dict-rhythm'!$A$1:$A$43),0),2)</f>
        <v>16</v>
      </c>
      <c r="L131" s="1" t="str">
        <f>_xlfn.IFNA(VLOOKUP(K131,'dict-rhythm'!$B$1:$C$53,2,0),K131)</f>
        <v>semiquaver</v>
      </c>
      <c r="M131" s="34"/>
      <c r="N131" s="34"/>
      <c r="O131" t="str">
        <f>IF(RIGHT($O$1,1)="#",VLOOKUP(D131,'dict-pitch'!$A$1:$C$50,2,0),VLOOKUP(D131,'dict-pitch'!$A$1:$C$50,3,0))</f>
        <v>G3</v>
      </c>
      <c r="P131" t="b">
        <f>OR(EXACT(E131,O131),EXACT(E131,VLOOKUP(D131,'dict-pitch'!$A$1:$D$50,3,0)),EXACT(E131,VLOOKUP(D131,'dict-pitch'!$A$1:$D$50,4,0)))</f>
        <v>1</v>
      </c>
    </row>
    <row r="132" spans="1:16" ht="15.75" thickBot="1" x14ac:dyDescent="0.3">
      <c r="A132">
        <v>848</v>
      </c>
      <c r="B132" s="85">
        <v>1</v>
      </c>
      <c r="C132" s="1">
        <v>17</v>
      </c>
      <c r="D132" s="50">
        <v>56</v>
      </c>
      <c r="E132" s="50" t="s">
        <v>128</v>
      </c>
      <c r="F132" s="1">
        <v>2</v>
      </c>
      <c r="G132" s="1">
        <v>260</v>
      </c>
      <c r="H132" s="80">
        <f t="shared" si="5"/>
        <v>17.25</v>
      </c>
      <c r="I132" s="80">
        <f t="shared" si="4"/>
        <v>6.25E-2</v>
      </c>
      <c r="J132" s="1">
        <v>1</v>
      </c>
      <c r="K132" s="1" t="str" cm="1">
        <f t="array" ref="K132">INDEX('dict-rhythm'!$A$1:$B$43,MATCH(TRUE,EXACT(J132,'dict-rhythm'!$A$1:$A$43),0),2)</f>
        <v>16</v>
      </c>
      <c r="L132" s="1" t="str">
        <f>_xlfn.IFNA(VLOOKUP(K132,'dict-rhythm'!$B$1:$C$53,2,0),K132)</f>
        <v>semiquaver</v>
      </c>
      <c r="M132" s="34"/>
      <c r="N132" s="34"/>
      <c r="O132" t="str">
        <f>IF(RIGHT($O$1,1)="#",VLOOKUP(D132,'dict-pitch'!$A$1:$C$50,2,0),VLOOKUP(D132,'dict-pitch'!$A$1:$C$50,3,0))</f>
        <v>G#3</v>
      </c>
      <c r="P132" t="b">
        <f>OR(EXACT(E132,O132),EXACT(E132,VLOOKUP(D132,'dict-pitch'!$A$1:$D$50,3,0)),EXACT(E132,VLOOKUP(D132,'dict-pitch'!$A$1:$D$50,4,0)))</f>
        <v>1</v>
      </c>
    </row>
    <row r="133" spans="1:16" ht="15.75" thickBot="1" x14ac:dyDescent="0.3">
      <c r="A133">
        <v>848</v>
      </c>
      <c r="B133" s="85">
        <v>1</v>
      </c>
      <c r="C133" s="1">
        <v>17</v>
      </c>
      <c r="D133" s="50">
        <v>58</v>
      </c>
      <c r="E133" s="50" t="s">
        <v>177</v>
      </c>
      <c r="F133" s="1">
        <v>2</v>
      </c>
      <c r="G133" s="1">
        <v>261</v>
      </c>
      <c r="H133" s="80">
        <f t="shared" si="5"/>
        <v>17.3125</v>
      </c>
      <c r="I133" s="80">
        <f t="shared" si="4"/>
        <v>6.25E-2</v>
      </c>
      <c r="J133" s="1">
        <v>1</v>
      </c>
      <c r="K133" s="1" t="str" cm="1">
        <f t="array" ref="K133">INDEX('dict-rhythm'!$A$1:$B$43,MATCH(TRUE,EXACT(J133,'dict-rhythm'!$A$1:$A$43),0),2)</f>
        <v>16</v>
      </c>
      <c r="L133" s="1" t="str">
        <f>_xlfn.IFNA(VLOOKUP(K133,'dict-rhythm'!$B$1:$C$53,2,0),K133)</f>
        <v>semiquaver</v>
      </c>
      <c r="M133" s="34"/>
      <c r="N133" s="34"/>
      <c r="O133" t="str">
        <f>IF(RIGHT($O$1,1)="#",VLOOKUP(D133,'dict-pitch'!$A$1:$C$50,2,0),VLOOKUP(D133,'dict-pitch'!$A$1:$C$50,3,0))</f>
        <v>A#3</v>
      </c>
      <c r="P133" t="b">
        <f>OR(EXACT(E133,O133),EXACT(E133,VLOOKUP(D133,'dict-pitch'!$A$1:$D$50,3,0)),EXACT(E133,VLOOKUP(D133,'dict-pitch'!$A$1:$D$50,4,0)))</f>
        <v>1</v>
      </c>
    </row>
    <row r="134" spans="1:16" ht="15.75" thickBot="1" x14ac:dyDescent="0.3">
      <c r="A134">
        <v>848</v>
      </c>
      <c r="B134" s="85">
        <v>1</v>
      </c>
      <c r="C134" s="1">
        <v>17</v>
      </c>
      <c r="D134" s="50">
        <v>60</v>
      </c>
      <c r="E134" s="50" t="s">
        <v>327</v>
      </c>
      <c r="F134" s="1">
        <v>2</v>
      </c>
      <c r="G134" s="1">
        <v>262</v>
      </c>
      <c r="H134" s="80">
        <f t="shared" si="5"/>
        <v>17.375</v>
      </c>
      <c r="I134" s="80">
        <f t="shared" si="4"/>
        <v>6.25E-2</v>
      </c>
      <c r="J134" s="1">
        <v>1</v>
      </c>
      <c r="K134" s="1" t="str" cm="1">
        <f t="array" ref="K134">INDEX('dict-rhythm'!$A$1:$B$43,MATCH(TRUE,EXACT(J134,'dict-rhythm'!$A$1:$A$43),0),2)</f>
        <v>16</v>
      </c>
      <c r="L134" s="1" t="str">
        <f>_xlfn.IFNA(VLOOKUP(K134,'dict-rhythm'!$B$1:$C$53,2,0),K134)</f>
        <v>semiquaver</v>
      </c>
      <c r="M134" s="34"/>
      <c r="N134" s="34"/>
      <c r="O134" t="str">
        <f>IF(RIGHT($O$1,1)="#",VLOOKUP(D134,'dict-pitch'!$A$1:$C$50,2,0),VLOOKUP(D134,'dict-pitch'!$A$1:$C$50,3,0))</f>
        <v>C4</v>
      </c>
      <c r="P134" t="b">
        <f>OR(EXACT(E134,O134),EXACT(E134,VLOOKUP(D134,'dict-pitch'!$A$1:$D$50,3,0)),EXACT(E134,VLOOKUP(D134,'dict-pitch'!$A$1:$D$50,4,0)))</f>
        <v>1</v>
      </c>
    </row>
    <row r="135" spans="1:16" ht="15.75" thickBot="1" x14ac:dyDescent="0.3">
      <c r="A135">
        <v>848</v>
      </c>
      <c r="B135" s="85">
        <v>1</v>
      </c>
      <c r="C135" s="1">
        <v>17</v>
      </c>
      <c r="D135" s="50">
        <v>56</v>
      </c>
      <c r="E135" s="50" t="s">
        <v>128</v>
      </c>
      <c r="F135" s="1">
        <v>-3</v>
      </c>
      <c r="G135" s="1">
        <v>263</v>
      </c>
      <c r="H135" s="80">
        <f t="shared" si="5"/>
        <v>17.4375</v>
      </c>
      <c r="I135" s="80">
        <f t="shared" si="4"/>
        <v>6.25E-2</v>
      </c>
      <c r="J135" s="1">
        <v>1</v>
      </c>
      <c r="K135" s="1" t="str" cm="1">
        <f t="array" ref="K135">INDEX('dict-rhythm'!$A$1:$B$43,MATCH(TRUE,EXACT(J135,'dict-rhythm'!$A$1:$A$43),0),2)</f>
        <v>16</v>
      </c>
      <c r="L135" s="1" t="str">
        <f>_xlfn.IFNA(VLOOKUP(K135,'dict-rhythm'!$B$1:$C$53,2,0),K135)</f>
        <v>semiquaver</v>
      </c>
      <c r="M135" s="34"/>
      <c r="N135" s="34"/>
      <c r="O135" t="str">
        <f>IF(RIGHT($O$1,1)="#",VLOOKUP(D135,'dict-pitch'!$A$1:$C$50,2,0),VLOOKUP(D135,'dict-pitch'!$A$1:$C$50,3,0))</f>
        <v>G#3</v>
      </c>
      <c r="P135" t="b">
        <f>OR(EXACT(E135,O135),EXACT(E135,VLOOKUP(D135,'dict-pitch'!$A$1:$D$50,3,0)),EXACT(E135,VLOOKUP(D135,'dict-pitch'!$A$1:$D$50,4,0)))</f>
        <v>1</v>
      </c>
    </row>
    <row r="136" spans="1:16" ht="15.75" thickBot="1" x14ac:dyDescent="0.3">
      <c r="A136">
        <v>848</v>
      </c>
      <c r="B136" s="85">
        <v>1</v>
      </c>
      <c r="C136" s="1">
        <v>17</v>
      </c>
      <c r="D136" s="50">
        <v>53</v>
      </c>
      <c r="E136" s="50" t="s">
        <v>326</v>
      </c>
      <c r="F136" s="1">
        <v>-3</v>
      </c>
      <c r="G136" s="1">
        <v>264</v>
      </c>
      <c r="H136" s="80">
        <f t="shared" si="5"/>
        <v>17.5</v>
      </c>
      <c r="I136" s="80">
        <f t="shared" si="4"/>
        <v>6.25E-2</v>
      </c>
      <c r="J136" s="1">
        <v>1</v>
      </c>
      <c r="K136" s="1" t="str" cm="1">
        <f t="array" ref="K136">INDEX('dict-rhythm'!$A$1:$B$43,MATCH(TRUE,EXACT(J136,'dict-rhythm'!$A$1:$A$43),0),2)</f>
        <v>16</v>
      </c>
      <c r="L136" s="1" t="str">
        <f>_xlfn.IFNA(VLOOKUP(K136,'dict-rhythm'!$B$1:$C$53,2,0),K136)</f>
        <v>semiquaver</v>
      </c>
      <c r="M136" s="34"/>
      <c r="N136" s="34"/>
      <c r="O136" t="str">
        <f>IF(RIGHT($O$1,1)="#",VLOOKUP(D136,'dict-pitch'!$A$1:$C$50,2,0),VLOOKUP(D136,'dict-pitch'!$A$1:$C$50,3,0))</f>
        <v>F3</v>
      </c>
      <c r="P136" t="b">
        <f>OR(EXACT(E136,O136),EXACT(E136,VLOOKUP(D136,'dict-pitch'!$A$1:$D$50,3,0)),EXACT(E136,VLOOKUP(D136,'dict-pitch'!$A$1:$D$50,4,0)))</f>
        <v>1</v>
      </c>
    </row>
    <row r="137" spans="1:16" ht="15.75" thickBot="1" x14ac:dyDescent="0.3">
      <c r="A137">
        <v>848</v>
      </c>
      <c r="B137" s="85">
        <v>1</v>
      </c>
      <c r="C137" s="1">
        <v>17</v>
      </c>
      <c r="D137" s="50">
        <v>55</v>
      </c>
      <c r="E137" s="50" t="s">
        <v>328</v>
      </c>
      <c r="F137" s="1">
        <v>2</v>
      </c>
      <c r="G137" s="1">
        <v>265</v>
      </c>
      <c r="H137" s="80">
        <f t="shared" si="5"/>
        <v>17.5625</v>
      </c>
      <c r="I137" s="80">
        <f t="shared" si="4"/>
        <v>6.25E-2</v>
      </c>
      <c r="J137" s="1">
        <v>1</v>
      </c>
      <c r="K137" s="1" t="str" cm="1">
        <f t="array" ref="K137">INDEX('dict-rhythm'!$A$1:$B$43,MATCH(TRUE,EXACT(J137,'dict-rhythm'!$A$1:$A$43),0),2)</f>
        <v>16</v>
      </c>
      <c r="L137" s="1" t="str">
        <f>_xlfn.IFNA(VLOOKUP(K137,'dict-rhythm'!$B$1:$C$53,2,0),K137)</f>
        <v>semiquaver</v>
      </c>
      <c r="M137" s="34"/>
      <c r="N137" s="34"/>
      <c r="O137" t="str">
        <f>IF(RIGHT($O$1,1)="#",VLOOKUP(D137,'dict-pitch'!$A$1:$C$50,2,0),VLOOKUP(D137,'dict-pitch'!$A$1:$C$50,3,0))</f>
        <v>G3</v>
      </c>
      <c r="P137" t="b">
        <f>OR(EXACT(E137,O137),EXACT(E137,VLOOKUP(D137,'dict-pitch'!$A$1:$D$50,3,0)),EXACT(E137,VLOOKUP(D137,'dict-pitch'!$A$1:$D$50,4,0)))</f>
        <v>1</v>
      </c>
    </row>
    <row r="138" spans="1:16" ht="15.75" thickBot="1" x14ac:dyDescent="0.3">
      <c r="A138">
        <v>848</v>
      </c>
      <c r="B138" s="85">
        <v>1</v>
      </c>
      <c r="C138" s="1">
        <v>17</v>
      </c>
      <c r="D138" s="50">
        <v>56</v>
      </c>
      <c r="E138" s="50" t="s">
        <v>128</v>
      </c>
      <c r="F138" s="1">
        <v>2</v>
      </c>
      <c r="G138" s="1">
        <v>266</v>
      </c>
      <c r="H138" s="80">
        <f t="shared" si="5"/>
        <v>17.625</v>
      </c>
      <c r="I138" s="80">
        <f t="shared" si="4"/>
        <v>6.25E-2</v>
      </c>
      <c r="J138" s="1">
        <v>1</v>
      </c>
      <c r="K138" s="1" t="str" cm="1">
        <f t="array" ref="K138">INDEX('dict-rhythm'!$A$1:$B$43,MATCH(TRUE,EXACT(J138,'dict-rhythm'!$A$1:$A$43),0),2)</f>
        <v>16</v>
      </c>
      <c r="L138" s="1" t="str">
        <f>_xlfn.IFNA(VLOOKUP(K138,'dict-rhythm'!$B$1:$C$53,2,0),K138)</f>
        <v>semiquaver</v>
      </c>
      <c r="M138" s="34"/>
      <c r="N138" s="34"/>
      <c r="O138" t="str">
        <f>IF(RIGHT($O$1,1)="#",VLOOKUP(D138,'dict-pitch'!$A$1:$C$50,2,0),VLOOKUP(D138,'dict-pitch'!$A$1:$C$50,3,0))</f>
        <v>G#3</v>
      </c>
      <c r="P138" t="b">
        <f>OR(EXACT(E138,O138),EXACT(E138,VLOOKUP(D138,'dict-pitch'!$A$1:$D$50,3,0)),EXACT(E138,VLOOKUP(D138,'dict-pitch'!$A$1:$D$50,4,0)))</f>
        <v>1</v>
      </c>
    </row>
    <row r="139" spans="1:16" ht="15.75" thickBot="1" x14ac:dyDescent="0.3">
      <c r="A139">
        <v>848</v>
      </c>
      <c r="B139" s="85">
        <v>1</v>
      </c>
      <c r="C139" s="1">
        <v>17</v>
      </c>
      <c r="D139" s="50">
        <v>53</v>
      </c>
      <c r="E139" s="50" t="s">
        <v>326</v>
      </c>
      <c r="F139" s="1">
        <v>-3</v>
      </c>
      <c r="G139" s="1">
        <v>267</v>
      </c>
      <c r="H139" s="80">
        <f t="shared" si="5"/>
        <v>17.6875</v>
      </c>
      <c r="I139" s="80">
        <f t="shared" si="4"/>
        <v>6.25E-2</v>
      </c>
      <c r="J139" s="1">
        <v>1</v>
      </c>
      <c r="K139" s="1" t="str" cm="1">
        <f t="array" ref="K139">INDEX('dict-rhythm'!$A$1:$B$43,MATCH(TRUE,EXACT(J139,'dict-rhythm'!$A$1:$A$43),0),2)</f>
        <v>16</v>
      </c>
      <c r="L139" s="1" t="str">
        <f>_xlfn.IFNA(VLOOKUP(K139,'dict-rhythm'!$B$1:$C$53,2,0),K139)</f>
        <v>semiquaver</v>
      </c>
      <c r="M139" s="34"/>
      <c r="N139" s="34"/>
      <c r="O139" t="str">
        <f>IF(RIGHT($O$1,1)="#",VLOOKUP(D139,'dict-pitch'!$A$1:$C$50,2,0),VLOOKUP(D139,'dict-pitch'!$A$1:$C$50,3,0))</f>
        <v>F3</v>
      </c>
      <c r="P139" t="b">
        <f>OR(EXACT(E139,O139),EXACT(E139,VLOOKUP(D139,'dict-pitch'!$A$1:$D$50,3,0)),EXACT(E139,VLOOKUP(D139,'dict-pitch'!$A$1:$D$50,4,0)))</f>
        <v>1</v>
      </c>
    </row>
    <row r="140" spans="1:16" ht="15.75" thickBot="1" x14ac:dyDescent="0.3">
      <c r="A140">
        <v>848</v>
      </c>
      <c r="B140" s="85">
        <v>1</v>
      </c>
      <c r="C140" s="1">
        <v>17</v>
      </c>
      <c r="D140" s="50">
        <v>49</v>
      </c>
      <c r="E140" s="50" t="s">
        <v>119</v>
      </c>
      <c r="F140" s="1">
        <v>-3</v>
      </c>
      <c r="G140" s="1">
        <v>268</v>
      </c>
      <c r="H140" s="80">
        <f t="shared" si="5"/>
        <v>17.75</v>
      </c>
      <c r="I140" s="80">
        <f t="shared" si="4"/>
        <v>6.25E-2</v>
      </c>
      <c r="J140" s="1">
        <v>1</v>
      </c>
      <c r="K140" s="1" t="str" cm="1">
        <f t="array" ref="K140">INDEX('dict-rhythm'!$A$1:$B$43,MATCH(TRUE,EXACT(J140,'dict-rhythm'!$A$1:$A$43),0),2)</f>
        <v>16</v>
      </c>
      <c r="L140" s="1" t="str">
        <f>_xlfn.IFNA(VLOOKUP(K140,'dict-rhythm'!$B$1:$C$53,2,0),K140)</f>
        <v>semiquaver</v>
      </c>
      <c r="M140" s="34"/>
      <c r="N140" s="34"/>
      <c r="O140" t="str">
        <f>IF(RIGHT($O$1,1)="#",VLOOKUP(D140,'dict-pitch'!$A$1:$C$50,2,0),VLOOKUP(D140,'dict-pitch'!$A$1:$C$50,3,0))</f>
        <v>C#3</v>
      </c>
      <c r="P140" t="b">
        <f>OR(EXACT(E140,O140),EXACT(E140,VLOOKUP(D140,'dict-pitch'!$A$1:$D$50,3,0)),EXACT(E140,VLOOKUP(D140,'dict-pitch'!$A$1:$D$50,4,0)))</f>
        <v>1</v>
      </c>
    </row>
    <row r="141" spans="1:16" ht="15.75" thickBot="1" x14ac:dyDescent="0.3">
      <c r="A141">
        <v>848</v>
      </c>
      <c r="B141" s="85">
        <v>1</v>
      </c>
      <c r="C141" s="1">
        <v>17</v>
      </c>
      <c r="D141" s="50">
        <v>51</v>
      </c>
      <c r="E141" s="50" t="s">
        <v>174</v>
      </c>
      <c r="F141" s="1">
        <v>2</v>
      </c>
      <c r="G141" s="1">
        <v>269</v>
      </c>
      <c r="H141" s="80">
        <f t="shared" si="5"/>
        <v>17.8125</v>
      </c>
      <c r="I141" s="80">
        <f t="shared" si="4"/>
        <v>6.25E-2</v>
      </c>
      <c r="J141" s="1">
        <v>1</v>
      </c>
      <c r="K141" s="1" t="str" cm="1">
        <f t="array" ref="K141">INDEX('dict-rhythm'!$A$1:$B$43,MATCH(TRUE,EXACT(J141,'dict-rhythm'!$A$1:$A$43),0),2)</f>
        <v>16</v>
      </c>
      <c r="L141" s="1" t="str">
        <f>_xlfn.IFNA(VLOOKUP(K141,'dict-rhythm'!$B$1:$C$53,2,0),K141)</f>
        <v>semiquaver</v>
      </c>
      <c r="M141" s="34"/>
      <c r="N141" s="34"/>
      <c r="O141" t="str">
        <f>IF(RIGHT($O$1,1)="#",VLOOKUP(D141,'dict-pitch'!$A$1:$C$50,2,0),VLOOKUP(D141,'dict-pitch'!$A$1:$C$50,3,0))</f>
        <v>D#3</v>
      </c>
      <c r="P141" t="b">
        <f>OR(EXACT(E141,O141),EXACT(E141,VLOOKUP(D141,'dict-pitch'!$A$1:$D$50,3,0)),EXACT(E141,VLOOKUP(D141,'dict-pitch'!$A$1:$D$50,4,0)))</f>
        <v>1</v>
      </c>
    </row>
    <row r="142" spans="1:16" ht="15.75" thickBot="1" x14ac:dyDescent="0.3">
      <c r="A142">
        <v>848</v>
      </c>
      <c r="B142" s="85">
        <v>1</v>
      </c>
      <c r="C142" s="1">
        <v>17</v>
      </c>
      <c r="D142" s="50">
        <v>53</v>
      </c>
      <c r="E142" s="50" t="s">
        <v>326</v>
      </c>
      <c r="F142" s="1">
        <v>2</v>
      </c>
      <c r="G142" s="1">
        <v>270</v>
      </c>
      <c r="H142" s="80">
        <f t="shared" si="5"/>
        <v>17.875</v>
      </c>
      <c r="I142" s="80">
        <f t="shared" si="4"/>
        <v>6.25E-2</v>
      </c>
      <c r="J142" s="1">
        <v>1</v>
      </c>
      <c r="K142" s="1" t="str" cm="1">
        <f t="array" ref="K142">INDEX('dict-rhythm'!$A$1:$B$43,MATCH(TRUE,EXACT(J142,'dict-rhythm'!$A$1:$A$43),0),2)</f>
        <v>16</v>
      </c>
      <c r="L142" s="1" t="str">
        <f>_xlfn.IFNA(VLOOKUP(K142,'dict-rhythm'!$B$1:$C$53,2,0),K142)</f>
        <v>semiquaver</v>
      </c>
      <c r="M142" s="34"/>
      <c r="N142" s="34"/>
      <c r="O142" t="str">
        <f>IF(RIGHT($O$1,1)="#",VLOOKUP(D142,'dict-pitch'!$A$1:$C$50,2,0),VLOOKUP(D142,'dict-pitch'!$A$1:$C$50,3,0))</f>
        <v>F3</v>
      </c>
      <c r="P142" t="b">
        <f>OR(EXACT(E142,O142),EXACT(E142,VLOOKUP(D142,'dict-pitch'!$A$1:$D$50,3,0)),EXACT(E142,VLOOKUP(D142,'dict-pitch'!$A$1:$D$50,4,0)))</f>
        <v>1</v>
      </c>
    </row>
    <row r="143" spans="1:16" ht="15.75" thickBot="1" x14ac:dyDescent="0.3">
      <c r="A143">
        <v>848</v>
      </c>
      <c r="B143" s="85">
        <v>1</v>
      </c>
      <c r="C143" s="1">
        <v>17</v>
      </c>
      <c r="D143" s="50">
        <v>49</v>
      </c>
      <c r="E143" s="50" t="s">
        <v>119</v>
      </c>
      <c r="F143" s="1">
        <v>-3</v>
      </c>
      <c r="G143" s="1">
        <v>271</v>
      </c>
      <c r="H143" s="80">
        <f t="shared" si="5"/>
        <v>17.9375</v>
      </c>
      <c r="I143" s="80">
        <f t="shared" si="4"/>
        <v>6.25E-2</v>
      </c>
      <c r="J143" s="1">
        <v>1</v>
      </c>
      <c r="K143" s="1" t="str" cm="1">
        <f t="array" ref="K143">INDEX('dict-rhythm'!$A$1:$B$43,MATCH(TRUE,EXACT(J143,'dict-rhythm'!$A$1:$A$43),0),2)</f>
        <v>16</v>
      </c>
      <c r="L143" s="1" t="str">
        <f>_xlfn.IFNA(VLOOKUP(K143,'dict-rhythm'!$B$1:$C$53,2,0),K143)</f>
        <v>semiquaver</v>
      </c>
      <c r="M143" s="38"/>
      <c r="N143" s="38"/>
      <c r="O143" t="str">
        <f>IF(RIGHT($O$1,1)="#",VLOOKUP(D143,'dict-pitch'!$A$1:$C$50,2,0),VLOOKUP(D143,'dict-pitch'!$A$1:$C$50,3,0))</f>
        <v>C#3</v>
      </c>
      <c r="P143" t="b">
        <f>OR(EXACT(E143,O143),EXACT(E143,VLOOKUP(D143,'dict-pitch'!$A$1:$D$50,3,0)),EXACT(E143,VLOOKUP(D143,'dict-pitch'!$A$1:$D$50,4,0)))</f>
        <v>1</v>
      </c>
    </row>
    <row r="144" spans="1:16" ht="15.75" thickBot="1" x14ac:dyDescent="0.3">
      <c r="A144">
        <v>848</v>
      </c>
      <c r="B144" s="85">
        <v>1</v>
      </c>
      <c r="C144" s="1">
        <v>18</v>
      </c>
      <c r="D144" s="50">
        <v>43</v>
      </c>
      <c r="E144" s="50" t="s">
        <v>332</v>
      </c>
      <c r="F144" s="1">
        <v>-5</v>
      </c>
      <c r="G144" s="1">
        <v>272</v>
      </c>
      <c r="H144" s="80">
        <f t="shared" si="5"/>
        <v>18</v>
      </c>
      <c r="I144" s="80">
        <f t="shared" si="4"/>
        <v>0.125</v>
      </c>
      <c r="J144" s="1">
        <v>2</v>
      </c>
      <c r="K144" s="1" t="str" cm="1">
        <f t="array" ref="K144">INDEX('dict-rhythm'!$A$1:$B$43,MATCH(TRUE,EXACT(J144,'dict-rhythm'!$A$1:$A$43),0),2)</f>
        <v>8</v>
      </c>
      <c r="L144" s="1" t="str">
        <f>_xlfn.IFNA(VLOOKUP(K144,'dict-rhythm'!$B$1:$C$53,2,0),K144)</f>
        <v>quaver note</v>
      </c>
      <c r="M144" s="33"/>
      <c r="N144" s="33"/>
      <c r="O144" t="str">
        <f>IF(RIGHT($O$1,1)="#",VLOOKUP(D144,'dict-pitch'!$A$1:$C$50,2,0),VLOOKUP(D144,'dict-pitch'!$A$1:$C$50,3,0))</f>
        <v>G2</v>
      </c>
      <c r="P144" t="b">
        <f>OR(EXACT(E144,O144),EXACT(E144,VLOOKUP(D144,'dict-pitch'!$A$1:$D$50,3,0)),EXACT(E144,VLOOKUP(D144,'dict-pitch'!$A$1:$D$50,4,0)))</f>
        <v>1</v>
      </c>
    </row>
    <row r="145" spans="1:16" ht="15.75" thickBot="1" x14ac:dyDescent="0.3">
      <c r="A145">
        <v>848</v>
      </c>
      <c r="B145" s="85">
        <v>1</v>
      </c>
      <c r="C145" s="1">
        <v>18</v>
      </c>
      <c r="D145" s="50">
        <v>55</v>
      </c>
      <c r="E145" s="50" t="s">
        <v>328</v>
      </c>
      <c r="F145" s="1">
        <v>8</v>
      </c>
      <c r="G145" s="1">
        <v>274</v>
      </c>
      <c r="H145" s="80">
        <f t="shared" si="5"/>
        <v>18.125</v>
      </c>
      <c r="I145" s="80">
        <f t="shared" si="4"/>
        <v>6.25E-2</v>
      </c>
      <c r="J145" s="1">
        <v>1</v>
      </c>
      <c r="K145" s="1" t="str" cm="1">
        <f t="array" ref="K145">INDEX('dict-rhythm'!$A$1:$B$43,MATCH(TRUE,EXACT(J145,'dict-rhythm'!$A$1:$A$43),0),2)</f>
        <v>16</v>
      </c>
      <c r="L145" s="1" t="str">
        <f>_xlfn.IFNA(VLOOKUP(K145,'dict-rhythm'!$B$1:$C$53,2,0),K145)</f>
        <v>semiquaver</v>
      </c>
      <c r="M145" s="34"/>
      <c r="N145" s="34"/>
      <c r="O145" t="str">
        <f>IF(RIGHT($O$1,1)="#",VLOOKUP(D145,'dict-pitch'!$A$1:$C$50,2,0),VLOOKUP(D145,'dict-pitch'!$A$1:$C$50,3,0))</f>
        <v>G3</v>
      </c>
      <c r="P145" t="b">
        <f>OR(EXACT(E145,O145),EXACT(E145,VLOOKUP(D145,'dict-pitch'!$A$1:$D$50,3,0)),EXACT(E145,VLOOKUP(D145,'dict-pitch'!$A$1:$D$50,4,0)))</f>
        <v>1</v>
      </c>
    </row>
    <row r="146" spans="1:16" ht="15.75" thickBot="1" x14ac:dyDescent="0.3">
      <c r="A146">
        <v>848</v>
      </c>
      <c r="B146" s="85">
        <v>1</v>
      </c>
      <c r="C146" s="1">
        <v>18</v>
      </c>
      <c r="D146" s="50">
        <v>53</v>
      </c>
      <c r="E146" s="50" t="s">
        <v>326</v>
      </c>
      <c r="F146" s="1">
        <v>-2</v>
      </c>
      <c r="G146" s="1">
        <v>275</v>
      </c>
      <c r="H146" s="80">
        <f t="shared" si="5"/>
        <v>18.1875</v>
      </c>
      <c r="I146" s="80">
        <f t="shared" si="4"/>
        <v>6.25E-2</v>
      </c>
      <c r="J146" s="1">
        <v>1</v>
      </c>
      <c r="K146" s="1" t="str" cm="1">
        <f t="array" ref="K146">INDEX('dict-rhythm'!$A$1:$B$43,MATCH(TRUE,EXACT(J146,'dict-rhythm'!$A$1:$A$43),0),2)</f>
        <v>16</v>
      </c>
      <c r="L146" s="1" t="str">
        <f>_xlfn.IFNA(VLOOKUP(K146,'dict-rhythm'!$B$1:$C$53,2,0),K146)</f>
        <v>semiquaver</v>
      </c>
      <c r="M146" s="34"/>
      <c r="N146" s="34"/>
      <c r="O146" t="str">
        <f>IF(RIGHT($O$1,1)="#",VLOOKUP(D146,'dict-pitch'!$A$1:$C$50,2,0),VLOOKUP(D146,'dict-pitch'!$A$1:$C$50,3,0))</f>
        <v>F3</v>
      </c>
      <c r="P146" t="b">
        <f>OR(EXACT(E146,O146),EXACT(E146,VLOOKUP(D146,'dict-pitch'!$A$1:$D$50,3,0)),EXACT(E146,VLOOKUP(D146,'dict-pitch'!$A$1:$D$50,4,0)))</f>
        <v>1</v>
      </c>
    </row>
    <row r="147" spans="1:16" ht="15.75" thickBot="1" x14ac:dyDescent="0.3">
      <c r="A147">
        <v>848</v>
      </c>
      <c r="B147" s="85">
        <v>1</v>
      </c>
      <c r="C147" s="1">
        <v>18</v>
      </c>
      <c r="D147" s="50">
        <v>55</v>
      </c>
      <c r="E147" s="50" t="s">
        <v>328</v>
      </c>
      <c r="F147" s="1">
        <v>2</v>
      </c>
      <c r="G147" s="1">
        <v>276</v>
      </c>
      <c r="H147" s="80">
        <f t="shared" si="5"/>
        <v>18.25</v>
      </c>
      <c r="I147" s="80">
        <f t="shared" si="4"/>
        <v>6.25E-2</v>
      </c>
      <c r="J147" s="1">
        <v>1</v>
      </c>
      <c r="K147" s="1" t="str" cm="1">
        <f t="array" ref="K147">INDEX('dict-rhythm'!$A$1:$B$43,MATCH(TRUE,EXACT(J147,'dict-rhythm'!$A$1:$A$43),0),2)</f>
        <v>16</v>
      </c>
      <c r="L147" s="1" t="str">
        <f>_xlfn.IFNA(VLOOKUP(K147,'dict-rhythm'!$B$1:$C$53,2,0),K147)</f>
        <v>semiquaver</v>
      </c>
      <c r="M147" s="34"/>
      <c r="N147" s="34"/>
      <c r="O147" t="str">
        <f>IF(RIGHT($O$1,1)="#",VLOOKUP(D147,'dict-pitch'!$A$1:$C$50,2,0),VLOOKUP(D147,'dict-pitch'!$A$1:$C$50,3,0))</f>
        <v>G3</v>
      </c>
      <c r="P147" t="b">
        <f>OR(EXACT(E147,O147),EXACT(E147,VLOOKUP(D147,'dict-pitch'!$A$1:$D$50,3,0)),EXACT(E147,VLOOKUP(D147,'dict-pitch'!$A$1:$D$50,4,0)))</f>
        <v>1</v>
      </c>
    </row>
    <row r="148" spans="1:16" ht="15.75" thickBot="1" x14ac:dyDescent="0.3">
      <c r="A148">
        <v>848</v>
      </c>
      <c r="B148" s="85">
        <v>1</v>
      </c>
      <c r="C148" s="1">
        <v>18</v>
      </c>
      <c r="D148" s="50">
        <v>56</v>
      </c>
      <c r="E148" s="50" t="s">
        <v>128</v>
      </c>
      <c r="F148" s="1">
        <v>2</v>
      </c>
      <c r="G148" s="1">
        <v>277</v>
      </c>
      <c r="H148" s="80">
        <f t="shared" si="5"/>
        <v>18.3125</v>
      </c>
      <c r="I148" s="80">
        <f t="shared" si="4"/>
        <v>6.25E-2</v>
      </c>
      <c r="J148" s="1">
        <v>1</v>
      </c>
      <c r="K148" s="1" t="str" cm="1">
        <f t="array" ref="K148">INDEX('dict-rhythm'!$A$1:$B$43,MATCH(TRUE,EXACT(J148,'dict-rhythm'!$A$1:$A$43),0),2)</f>
        <v>16</v>
      </c>
      <c r="L148" s="1" t="str">
        <f>_xlfn.IFNA(VLOOKUP(K148,'dict-rhythm'!$B$1:$C$53,2,0),K148)</f>
        <v>semiquaver</v>
      </c>
      <c r="M148" s="34"/>
      <c r="N148" s="34"/>
      <c r="O148" t="str">
        <f>IF(RIGHT($O$1,1)="#",VLOOKUP(D148,'dict-pitch'!$A$1:$C$50,2,0),VLOOKUP(D148,'dict-pitch'!$A$1:$C$50,3,0))</f>
        <v>G#3</v>
      </c>
      <c r="P148" t="b">
        <f>OR(EXACT(E148,O148),EXACT(E148,VLOOKUP(D148,'dict-pitch'!$A$1:$D$50,3,0)),EXACT(E148,VLOOKUP(D148,'dict-pitch'!$A$1:$D$50,4,0)))</f>
        <v>1</v>
      </c>
    </row>
    <row r="149" spans="1:16" ht="15.75" thickBot="1" x14ac:dyDescent="0.3">
      <c r="A149">
        <v>848</v>
      </c>
      <c r="B149" s="85">
        <v>1</v>
      </c>
      <c r="C149" s="1">
        <v>18</v>
      </c>
      <c r="D149" s="50">
        <v>58</v>
      </c>
      <c r="E149" s="50" t="s">
        <v>177</v>
      </c>
      <c r="F149" s="1">
        <v>2</v>
      </c>
      <c r="G149" s="1">
        <v>278</v>
      </c>
      <c r="H149" s="80">
        <f t="shared" si="5"/>
        <v>18.375</v>
      </c>
      <c r="I149" s="80">
        <f t="shared" si="4"/>
        <v>6.25E-2</v>
      </c>
      <c r="J149" s="1">
        <v>1</v>
      </c>
      <c r="K149" s="1" t="str" cm="1">
        <f t="array" ref="K149">INDEX('dict-rhythm'!$A$1:$B$43,MATCH(TRUE,EXACT(J149,'dict-rhythm'!$A$1:$A$43),0),2)</f>
        <v>16</v>
      </c>
      <c r="L149" s="1" t="str">
        <f>_xlfn.IFNA(VLOOKUP(K149,'dict-rhythm'!$B$1:$C$53,2,0),K149)</f>
        <v>semiquaver</v>
      </c>
      <c r="M149" s="34"/>
      <c r="N149" s="34"/>
      <c r="O149" t="str">
        <f>IF(RIGHT($O$1,1)="#",VLOOKUP(D149,'dict-pitch'!$A$1:$C$50,2,0),VLOOKUP(D149,'dict-pitch'!$A$1:$C$50,3,0))</f>
        <v>A#3</v>
      </c>
      <c r="P149" t="b">
        <f>OR(EXACT(E149,O149),EXACT(E149,VLOOKUP(D149,'dict-pitch'!$A$1:$D$50,3,0)),EXACT(E149,VLOOKUP(D149,'dict-pitch'!$A$1:$D$50,4,0)))</f>
        <v>1</v>
      </c>
    </row>
    <row r="150" spans="1:16" ht="15.75" thickBot="1" x14ac:dyDescent="0.3">
      <c r="A150">
        <v>848</v>
      </c>
      <c r="B150" s="85">
        <v>1</v>
      </c>
      <c r="C150" s="1">
        <v>18</v>
      </c>
      <c r="D150" s="50">
        <v>55</v>
      </c>
      <c r="E150" s="50" t="s">
        <v>328</v>
      </c>
      <c r="F150" s="1">
        <v>-3</v>
      </c>
      <c r="G150" s="1">
        <v>279</v>
      </c>
      <c r="H150" s="80">
        <f t="shared" si="5"/>
        <v>18.4375</v>
      </c>
      <c r="I150" s="80">
        <f t="shared" si="4"/>
        <v>6.25E-2</v>
      </c>
      <c r="J150" s="1">
        <v>1</v>
      </c>
      <c r="K150" s="1" t="str" cm="1">
        <f t="array" ref="K150">INDEX('dict-rhythm'!$A$1:$B$43,MATCH(TRUE,EXACT(J150,'dict-rhythm'!$A$1:$A$43),0),2)</f>
        <v>16</v>
      </c>
      <c r="L150" s="1" t="str">
        <f>_xlfn.IFNA(VLOOKUP(K150,'dict-rhythm'!$B$1:$C$53,2,0),K150)</f>
        <v>semiquaver</v>
      </c>
      <c r="M150" s="34"/>
      <c r="N150" s="34"/>
      <c r="O150" t="str">
        <f>IF(RIGHT($O$1,1)="#",VLOOKUP(D150,'dict-pitch'!$A$1:$C$50,2,0),VLOOKUP(D150,'dict-pitch'!$A$1:$C$50,3,0))</f>
        <v>G3</v>
      </c>
      <c r="P150" t="b">
        <f>OR(EXACT(E150,O150),EXACT(E150,VLOOKUP(D150,'dict-pitch'!$A$1:$D$50,3,0)),EXACT(E150,VLOOKUP(D150,'dict-pitch'!$A$1:$D$50,4,0)))</f>
        <v>1</v>
      </c>
    </row>
    <row r="151" spans="1:16" ht="15.75" thickBot="1" x14ac:dyDescent="0.3">
      <c r="A151">
        <v>848</v>
      </c>
      <c r="B151" s="85">
        <v>1</v>
      </c>
      <c r="C151" s="1">
        <v>18</v>
      </c>
      <c r="D151" s="50">
        <v>52</v>
      </c>
      <c r="E151" s="50" t="s">
        <v>333</v>
      </c>
      <c r="F151" s="1">
        <v>-3</v>
      </c>
      <c r="G151" s="1">
        <v>280</v>
      </c>
      <c r="H151" s="80">
        <f t="shared" si="5"/>
        <v>18.5</v>
      </c>
      <c r="I151" s="80">
        <f t="shared" si="4"/>
        <v>6.25E-2</v>
      </c>
      <c r="J151" s="1">
        <v>1</v>
      </c>
      <c r="K151" s="1" t="str" cm="1">
        <f t="array" ref="K151">INDEX('dict-rhythm'!$A$1:$B$43,MATCH(TRUE,EXACT(J151,'dict-rhythm'!$A$1:$A$43),0),2)</f>
        <v>16</v>
      </c>
      <c r="L151" s="1" t="str">
        <f>_xlfn.IFNA(VLOOKUP(K151,'dict-rhythm'!$B$1:$C$53,2,0),K151)</f>
        <v>semiquaver</v>
      </c>
      <c r="M151" s="34"/>
      <c r="N151" s="34"/>
      <c r="O151" t="str">
        <f>IF(RIGHT($O$1,1)="#",VLOOKUP(D151,'dict-pitch'!$A$1:$C$50,2,0),VLOOKUP(D151,'dict-pitch'!$A$1:$C$50,3,0))</f>
        <v>E3</v>
      </c>
      <c r="P151" t="b">
        <f>OR(EXACT(E151,O151),EXACT(E151,VLOOKUP(D151,'dict-pitch'!$A$1:$D$50,3,0)),EXACT(E151,VLOOKUP(D151,'dict-pitch'!$A$1:$D$50,4,0)))</f>
        <v>1</v>
      </c>
    </row>
    <row r="152" spans="1:16" ht="15.75" thickBot="1" x14ac:dyDescent="0.3">
      <c r="A152">
        <v>848</v>
      </c>
      <c r="B152" s="85">
        <v>1</v>
      </c>
      <c r="C152" s="1">
        <v>18</v>
      </c>
      <c r="D152" s="50">
        <v>53</v>
      </c>
      <c r="E152" s="50" t="s">
        <v>326</v>
      </c>
      <c r="F152" s="1">
        <v>2</v>
      </c>
      <c r="G152" s="1">
        <v>281</v>
      </c>
      <c r="H152" s="80">
        <f t="shared" si="5"/>
        <v>18.5625</v>
      </c>
      <c r="I152" s="80">
        <f t="shared" si="4"/>
        <v>6.25E-2</v>
      </c>
      <c r="J152" s="1">
        <v>1</v>
      </c>
      <c r="K152" s="1" t="str" cm="1">
        <f t="array" ref="K152">INDEX('dict-rhythm'!$A$1:$B$43,MATCH(TRUE,EXACT(J152,'dict-rhythm'!$A$1:$A$43),0),2)</f>
        <v>16</v>
      </c>
      <c r="L152" s="1" t="str">
        <f>_xlfn.IFNA(VLOOKUP(K152,'dict-rhythm'!$B$1:$C$53,2,0),K152)</f>
        <v>semiquaver</v>
      </c>
      <c r="M152" s="34"/>
      <c r="N152" s="34"/>
      <c r="O152" t="str">
        <f>IF(RIGHT($O$1,1)="#",VLOOKUP(D152,'dict-pitch'!$A$1:$C$50,2,0),VLOOKUP(D152,'dict-pitch'!$A$1:$C$50,3,0))</f>
        <v>F3</v>
      </c>
      <c r="P152" t="b">
        <f>OR(EXACT(E152,O152),EXACT(E152,VLOOKUP(D152,'dict-pitch'!$A$1:$D$50,3,0)),EXACT(E152,VLOOKUP(D152,'dict-pitch'!$A$1:$D$50,4,0)))</f>
        <v>1</v>
      </c>
    </row>
    <row r="153" spans="1:16" ht="15.75" thickBot="1" x14ac:dyDescent="0.3">
      <c r="A153">
        <v>848</v>
      </c>
      <c r="B153" s="85">
        <v>1</v>
      </c>
      <c r="C153" s="1">
        <v>18</v>
      </c>
      <c r="D153" s="50">
        <v>55</v>
      </c>
      <c r="E153" s="50" t="s">
        <v>328</v>
      </c>
      <c r="F153" s="1">
        <v>2</v>
      </c>
      <c r="G153" s="1">
        <v>282</v>
      </c>
      <c r="H153" s="80">
        <f t="shared" si="5"/>
        <v>18.625</v>
      </c>
      <c r="I153" s="80">
        <f t="shared" si="4"/>
        <v>6.25E-2</v>
      </c>
      <c r="J153" s="1">
        <v>1</v>
      </c>
      <c r="K153" s="1" t="str" cm="1">
        <f t="array" ref="K153">INDEX('dict-rhythm'!$A$1:$B$43,MATCH(TRUE,EXACT(J153,'dict-rhythm'!$A$1:$A$43),0),2)</f>
        <v>16</v>
      </c>
      <c r="L153" s="1" t="str">
        <f>_xlfn.IFNA(VLOOKUP(K153,'dict-rhythm'!$B$1:$C$53,2,0),K153)</f>
        <v>semiquaver</v>
      </c>
      <c r="M153" s="34"/>
      <c r="N153" s="34"/>
      <c r="O153" t="str">
        <f>IF(RIGHT($O$1,1)="#",VLOOKUP(D153,'dict-pitch'!$A$1:$C$50,2,0),VLOOKUP(D153,'dict-pitch'!$A$1:$C$50,3,0))</f>
        <v>G3</v>
      </c>
      <c r="P153" t="b">
        <f>OR(EXACT(E153,O153),EXACT(E153,VLOOKUP(D153,'dict-pitch'!$A$1:$D$50,3,0)),EXACT(E153,VLOOKUP(D153,'dict-pitch'!$A$1:$D$50,4,0)))</f>
        <v>1</v>
      </c>
    </row>
    <row r="154" spans="1:16" ht="15.75" thickBot="1" x14ac:dyDescent="0.3">
      <c r="A154">
        <v>848</v>
      </c>
      <c r="B154" s="85">
        <v>1</v>
      </c>
      <c r="C154" s="1">
        <v>18</v>
      </c>
      <c r="D154" s="50">
        <v>52</v>
      </c>
      <c r="E154" s="50" t="s">
        <v>333</v>
      </c>
      <c r="F154" s="1">
        <v>-3</v>
      </c>
      <c r="G154" s="1">
        <v>283</v>
      </c>
      <c r="H154" s="80">
        <f t="shared" si="5"/>
        <v>18.6875</v>
      </c>
      <c r="I154" s="80">
        <f t="shared" si="4"/>
        <v>6.25E-2</v>
      </c>
      <c r="J154" s="1">
        <v>1</v>
      </c>
      <c r="K154" s="1" t="str" cm="1">
        <f t="array" ref="K154">INDEX('dict-rhythm'!$A$1:$B$43,MATCH(TRUE,EXACT(J154,'dict-rhythm'!$A$1:$A$43),0),2)</f>
        <v>16</v>
      </c>
      <c r="L154" s="1" t="str">
        <f>_xlfn.IFNA(VLOOKUP(K154,'dict-rhythm'!$B$1:$C$53,2,0),K154)</f>
        <v>semiquaver</v>
      </c>
      <c r="M154" s="34"/>
      <c r="N154" s="34"/>
      <c r="O154" t="str">
        <f>IF(RIGHT($O$1,1)="#",VLOOKUP(D154,'dict-pitch'!$A$1:$C$50,2,0),VLOOKUP(D154,'dict-pitch'!$A$1:$C$50,3,0))</f>
        <v>E3</v>
      </c>
      <c r="P154" t="b">
        <f>OR(EXACT(E154,O154),EXACT(E154,VLOOKUP(D154,'dict-pitch'!$A$1:$D$50,3,0)),EXACT(E154,VLOOKUP(D154,'dict-pitch'!$A$1:$D$50,4,0)))</f>
        <v>1</v>
      </c>
    </row>
    <row r="155" spans="1:16" ht="15.75" thickBot="1" x14ac:dyDescent="0.3">
      <c r="A155">
        <v>848</v>
      </c>
      <c r="B155" s="85">
        <v>1</v>
      </c>
      <c r="C155" s="1">
        <v>18</v>
      </c>
      <c r="D155" s="50">
        <v>48</v>
      </c>
      <c r="E155" s="50" t="s">
        <v>329</v>
      </c>
      <c r="F155" s="1">
        <v>-3</v>
      </c>
      <c r="G155" s="1">
        <v>284</v>
      </c>
      <c r="H155" s="80">
        <f t="shared" si="5"/>
        <v>18.75</v>
      </c>
      <c r="I155" s="80">
        <f t="shared" si="4"/>
        <v>6.25E-2</v>
      </c>
      <c r="J155" s="1">
        <v>1</v>
      </c>
      <c r="K155" s="1" t="str" cm="1">
        <f t="array" ref="K155">INDEX('dict-rhythm'!$A$1:$B$43,MATCH(TRUE,EXACT(J155,'dict-rhythm'!$A$1:$A$43),0),2)</f>
        <v>16</v>
      </c>
      <c r="L155" s="1" t="str">
        <f>_xlfn.IFNA(VLOOKUP(K155,'dict-rhythm'!$B$1:$C$53,2,0),K155)</f>
        <v>semiquaver</v>
      </c>
      <c r="M155" s="34"/>
      <c r="N155" s="34"/>
      <c r="O155" t="str">
        <f>IF(RIGHT($O$1,1)="#",VLOOKUP(D155,'dict-pitch'!$A$1:$C$50,2,0),VLOOKUP(D155,'dict-pitch'!$A$1:$C$50,3,0))</f>
        <v>C3</v>
      </c>
      <c r="P155" t="b">
        <f>OR(EXACT(E155,O155),EXACT(E155,VLOOKUP(D155,'dict-pitch'!$A$1:$D$50,3,0)),EXACT(E155,VLOOKUP(D155,'dict-pitch'!$A$1:$D$50,4,0)))</f>
        <v>1</v>
      </c>
    </row>
    <row r="156" spans="1:16" ht="15.75" thickBot="1" x14ac:dyDescent="0.3">
      <c r="A156">
        <v>848</v>
      </c>
      <c r="B156" s="85">
        <v>1</v>
      </c>
      <c r="C156" s="1">
        <v>18</v>
      </c>
      <c r="D156" s="50">
        <v>50</v>
      </c>
      <c r="E156" s="50" t="s">
        <v>330</v>
      </c>
      <c r="F156" s="1">
        <v>2</v>
      </c>
      <c r="G156" s="1">
        <v>285</v>
      </c>
      <c r="H156" s="80">
        <f t="shared" si="5"/>
        <v>18.8125</v>
      </c>
      <c r="I156" s="80">
        <f t="shared" si="4"/>
        <v>6.25E-2</v>
      </c>
      <c r="J156" s="1">
        <v>1</v>
      </c>
      <c r="K156" s="1" t="str" cm="1">
        <f t="array" ref="K156">INDEX('dict-rhythm'!$A$1:$B$43,MATCH(TRUE,EXACT(J156,'dict-rhythm'!$A$1:$A$43),0),2)</f>
        <v>16</v>
      </c>
      <c r="L156" s="1" t="str">
        <f>_xlfn.IFNA(VLOOKUP(K156,'dict-rhythm'!$B$1:$C$53,2,0),K156)</f>
        <v>semiquaver</v>
      </c>
      <c r="M156" s="34"/>
      <c r="N156" s="34"/>
      <c r="O156" t="str">
        <f>IF(RIGHT($O$1,1)="#",VLOOKUP(D156,'dict-pitch'!$A$1:$C$50,2,0),VLOOKUP(D156,'dict-pitch'!$A$1:$C$50,3,0))</f>
        <v>D3</v>
      </c>
      <c r="P156" t="b">
        <f>OR(EXACT(E156,O156),EXACT(E156,VLOOKUP(D156,'dict-pitch'!$A$1:$D$50,3,0)),EXACT(E156,VLOOKUP(D156,'dict-pitch'!$A$1:$D$50,4,0)))</f>
        <v>1</v>
      </c>
    </row>
    <row r="157" spans="1:16" ht="15.75" thickBot="1" x14ac:dyDescent="0.3">
      <c r="A157">
        <v>848</v>
      </c>
      <c r="B157" s="85">
        <v>1</v>
      </c>
      <c r="C157" s="1">
        <v>18</v>
      </c>
      <c r="D157" s="50">
        <v>52</v>
      </c>
      <c r="E157" s="50" t="s">
        <v>333</v>
      </c>
      <c r="F157" s="1">
        <v>2</v>
      </c>
      <c r="G157" s="1">
        <v>286</v>
      </c>
      <c r="H157" s="80">
        <f t="shared" si="5"/>
        <v>18.875</v>
      </c>
      <c r="I157" s="80">
        <f t="shared" si="4"/>
        <v>6.25E-2</v>
      </c>
      <c r="J157" s="1">
        <v>1</v>
      </c>
      <c r="K157" s="1" t="str" cm="1">
        <f t="array" ref="K157">INDEX('dict-rhythm'!$A$1:$B$43,MATCH(TRUE,EXACT(J157,'dict-rhythm'!$A$1:$A$43),0),2)</f>
        <v>16</v>
      </c>
      <c r="L157" s="1" t="str">
        <f>_xlfn.IFNA(VLOOKUP(K157,'dict-rhythm'!$B$1:$C$53,2,0),K157)</f>
        <v>semiquaver</v>
      </c>
      <c r="M157" s="34"/>
      <c r="N157" s="34"/>
      <c r="O157" t="str">
        <f>IF(RIGHT($O$1,1)="#",VLOOKUP(D157,'dict-pitch'!$A$1:$C$50,2,0),VLOOKUP(D157,'dict-pitch'!$A$1:$C$50,3,0))</f>
        <v>E3</v>
      </c>
      <c r="P157" t="b">
        <f>OR(EXACT(E157,O157),EXACT(E157,VLOOKUP(D157,'dict-pitch'!$A$1:$D$50,3,0)),EXACT(E157,VLOOKUP(D157,'dict-pitch'!$A$1:$D$50,4,0)))</f>
        <v>1</v>
      </c>
    </row>
    <row r="158" spans="1:16" ht="15.75" thickBot="1" x14ac:dyDescent="0.3">
      <c r="A158">
        <v>848</v>
      </c>
      <c r="B158" s="85">
        <v>1</v>
      </c>
      <c r="C158" s="1">
        <v>18</v>
      </c>
      <c r="D158" s="50">
        <v>48</v>
      </c>
      <c r="E158" s="50" t="s">
        <v>329</v>
      </c>
      <c r="F158" s="1">
        <v>-3</v>
      </c>
      <c r="G158" s="1">
        <v>287</v>
      </c>
      <c r="H158" s="80">
        <f t="shared" si="5"/>
        <v>18.9375</v>
      </c>
      <c r="I158" s="80">
        <f t="shared" si="4"/>
        <v>6.25E-2</v>
      </c>
      <c r="J158" s="1">
        <v>1</v>
      </c>
      <c r="K158" s="1" t="str" cm="1">
        <f t="array" ref="K158">INDEX('dict-rhythm'!$A$1:$B$43,MATCH(TRUE,EXACT(J158,'dict-rhythm'!$A$1:$A$43),0),2)</f>
        <v>16</v>
      </c>
      <c r="L158" s="1" t="str">
        <f>_xlfn.IFNA(VLOOKUP(K158,'dict-rhythm'!$B$1:$C$53,2,0),K158)</f>
        <v>semiquaver</v>
      </c>
      <c r="M158" s="38"/>
      <c r="N158" s="38"/>
      <c r="O158" t="str">
        <f>IF(RIGHT($O$1,1)="#",VLOOKUP(D158,'dict-pitch'!$A$1:$C$50,2,0),VLOOKUP(D158,'dict-pitch'!$A$1:$C$50,3,0))</f>
        <v>C3</v>
      </c>
      <c r="P158" t="b">
        <f>OR(EXACT(E158,O158),EXACT(E158,VLOOKUP(D158,'dict-pitch'!$A$1:$D$50,3,0)),EXACT(E158,VLOOKUP(D158,'dict-pitch'!$A$1:$D$50,4,0)))</f>
        <v>1</v>
      </c>
    </row>
    <row r="159" spans="1:16" ht="15.75" thickBot="1" x14ac:dyDescent="0.3">
      <c r="A159">
        <v>848</v>
      </c>
      <c r="B159" s="85">
        <v>1</v>
      </c>
      <c r="C159" s="1">
        <v>19</v>
      </c>
      <c r="D159" s="50">
        <v>41</v>
      </c>
      <c r="E159" s="50" t="s">
        <v>334</v>
      </c>
      <c r="F159" s="1">
        <v>-5</v>
      </c>
      <c r="G159" s="1">
        <v>288</v>
      </c>
      <c r="H159" s="80">
        <f t="shared" si="5"/>
        <v>19</v>
      </c>
      <c r="I159" s="80">
        <f t="shared" si="4"/>
        <v>6.25E-2</v>
      </c>
      <c r="J159" s="1">
        <v>1</v>
      </c>
      <c r="K159" s="1" t="str" cm="1">
        <f t="array" ref="K159">INDEX('dict-rhythm'!$A$1:$B$43,MATCH(TRUE,EXACT(J159,'dict-rhythm'!$A$1:$A$43),0),2)</f>
        <v>16</v>
      </c>
      <c r="L159" s="1" t="str">
        <f>_xlfn.IFNA(VLOOKUP(K159,'dict-rhythm'!$B$1:$C$53,2,0),K159)</f>
        <v>semiquaver</v>
      </c>
      <c r="M159" s="33"/>
      <c r="N159" s="33"/>
      <c r="O159" t="str">
        <f>IF(RIGHT($O$1,1)="#",VLOOKUP(D159,'dict-pitch'!$A$1:$C$50,2,0),VLOOKUP(D159,'dict-pitch'!$A$1:$C$50,3,0))</f>
        <v>F2</v>
      </c>
      <c r="P159" t="b">
        <f>OR(EXACT(E159,O159),EXACT(E159,VLOOKUP(D159,'dict-pitch'!$A$1:$D$50,3,0)),EXACT(E159,VLOOKUP(D159,'dict-pitch'!$A$1:$D$50,4,0)))</f>
        <v>1</v>
      </c>
    </row>
    <row r="160" spans="1:16" ht="15.75" thickBot="1" x14ac:dyDescent="0.3">
      <c r="A160">
        <v>848</v>
      </c>
      <c r="B160" s="85">
        <v>1</v>
      </c>
      <c r="C160" s="1">
        <v>19</v>
      </c>
      <c r="D160" s="50">
        <v>43</v>
      </c>
      <c r="E160" s="50" t="s">
        <v>332</v>
      </c>
      <c r="F160" s="1">
        <v>2</v>
      </c>
      <c r="G160" s="1">
        <v>289</v>
      </c>
      <c r="H160" s="80">
        <f t="shared" si="5"/>
        <v>19.0625</v>
      </c>
      <c r="I160" s="80">
        <f t="shared" si="4"/>
        <v>6.25E-2</v>
      </c>
      <c r="J160" s="1">
        <v>1</v>
      </c>
      <c r="K160" s="1" t="str" cm="1">
        <f t="array" ref="K160">INDEX('dict-rhythm'!$A$1:$B$43,MATCH(TRUE,EXACT(J160,'dict-rhythm'!$A$1:$A$43),0),2)</f>
        <v>16</v>
      </c>
      <c r="L160" s="1" t="str">
        <f>_xlfn.IFNA(VLOOKUP(K160,'dict-rhythm'!$B$1:$C$53,2,0),K160)</f>
        <v>semiquaver</v>
      </c>
      <c r="M160" s="42" t="s">
        <v>10</v>
      </c>
      <c r="N160" s="42"/>
      <c r="O160" t="str">
        <f>IF(RIGHT($O$1,1)="#",VLOOKUP(D160,'dict-pitch'!$A$1:$C$50,2,0),VLOOKUP(D160,'dict-pitch'!$A$1:$C$50,3,0))</f>
        <v>G2</v>
      </c>
      <c r="P160" t="b">
        <f>OR(EXACT(E160,O160),EXACT(E160,VLOOKUP(D160,'dict-pitch'!$A$1:$D$50,3,0)),EXACT(E160,VLOOKUP(D160,'dict-pitch'!$A$1:$D$50,4,0)))</f>
        <v>1</v>
      </c>
    </row>
    <row r="161" spans="1:16" ht="15.75" thickBot="1" x14ac:dyDescent="0.3">
      <c r="A161">
        <v>848</v>
      </c>
      <c r="B161" s="85">
        <v>1</v>
      </c>
      <c r="C161" s="1">
        <v>19</v>
      </c>
      <c r="D161" s="50">
        <v>44</v>
      </c>
      <c r="E161" s="50" t="s">
        <v>169</v>
      </c>
      <c r="F161" s="1">
        <v>2</v>
      </c>
      <c r="G161" s="1">
        <v>290</v>
      </c>
      <c r="H161" s="80">
        <f t="shared" si="5"/>
        <v>19.125</v>
      </c>
      <c r="I161" s="80">
        <f t="shared" si="4"/>
        <v>6.25E-2</v>
      </c>
      <c r="J161" s="1">
        <v>1</v>
      </c>
      <c r="K161" s="1" t="str" cm="1">
        <f t="array" ref="K161">INDEX('dict-rhythm'!$A$1:$B$43,MATCH(TRUE,EXACT(J161,'dict-rhythm'!$A$1:$A$43),0),2)</f>
        <v>16</v>
      </c>
      <c r="L161" s="1" t="str">
        <f>_xlfn.IFNA(VLOOKUP(K161,'dict-rhythm'!$B$1:$C$53,2,0),K161)</f>
        <v>semiquaver</v>
      </c>
      <c r="M161" s="42" t="s">
        <v>10</v>
      </c>
      <c r="N161" s="42"/>
      <c r="O161" t="str">
        <f>IF(RIGHT($O$1,1)="#",VLOOKUP(D161,'dict-pitch'!$A$1:$C$50,2,0),VLOOKUP(D161,'dict-pitch'!$A$1:$C$50,3,0))</f>
        <v>G#2</v>
      </c>
      <c r="P161" t="b">
        <f>OR(EXACT(E161,O161),EXACT(E161,VLOOKUP(D161,'dict-pitch'!$A$1:$D$50,3,0)),EXACT(E161,VLOOKUP(D161,'dict-pitch'!$A$1:$D$50,4,0)))</f>
        <v>1</v>
      </c>
    </row>
    <row r="162" spans="1:16" ht="15.75" thickBot="1" x14ac:dyDescent="0.3">
      <c r="A162">
        <v>848</v>
      </c>
      <c r="B162" s="85">
        <v>1</v>
      </c>
      <c r="C162" s="1">
        <v>19</v>
      </c>
      <c r="D162" s="50">
        <v>46</v>
      </c>
      <c r="E162" s="50" t="s">
        <v>170</v>
      </c>
      <c r="F162" s="1">
        <v>2</v>
      </c>
      <c r="G162" s="1">
        <v>291</v>
      </c>
      <c r="H162" s="80">
        <f t="shared" si="5"/>
        <v>19.1875</v>
      </c>
      <c r="I162" s="80">
        <f t="shared" si="4"/>
        <v>6.25E-2</v>
      </c>
      <c r="J162" s="1">
        <v>1</v>
      </c>
      <c r="K162" s="1" t="str" cm="1">
        <f t="array" ref="K162">INDEX('dict-rhythm'!$A$1:$B$43,MATCH(TRUE,EXACT(J162,'dict-rhythm'!$A$1:$A$43),0),2)</f>
        <v>16</v>
      </c>
      <c r="L162" s="1" t="str">
        <f>_xlfn.IFNA(VLOOKUP(K162,'dict-rhythm'!$B$1:$C$53,2,0),K162)</f>
        <v>semiquaver</v>
      </c>
      <c r="M162" s="42" t="s">
        <v>10</v>
      </c>
      <c r="N162" s="42"/>
      <c r="O162" t="str">
        <f>IF(RIGHT($O$1,1)="#",VLOOKUP(D162,'dict-pitch'!$A$1:$C$50,2,0),VLOOKUP(D162,'dict-pitch'!$A$1:$C$50,3,0))</f>
        <v>A#2</v>
      </c>
      <c r="P162" t="b">
        <f>OR(EXACT(E162,O162),EXACT(E162,VLOOKUP(D162,'dict-pitch'!$A$1:$D$50,3,0)),EXACT(E162,VLOOKUP(D162,'dict-pitch'!$A$1:$D$50,4,0)))</f>
        <v>1</v>
      </c>
    </row>
    <row r="163" spans="1:16" ht="15.75" thickBot="1" x14ac:dyDescent="0.3">
      <c r="A163">
        <v>848</v>
      </c>
      <c r="B163" s="85">
        <v>1</v>
      </c>
      <c r="C163" s="1">
        <v>19</v>
      </c>
      <c r="D163" s="50">
        <v>48</v>
      </c>
      <c r="E163" s="50" t="s">
        <v>329</v>
      </c>
      <c r="F163" s="1">
        <v>2</v>
      </c>
      <c r="G163" s="1">
        <v>292</v>
      </c>
      <c r="H163" s="80">
        <f t="shared" si="5"/>
        <v>19.25</v>
      </c>
      <c r="I163" s="80">
        <f t="shared" si="4"/>
        <v>6.25E-2</v>
      </c>
      <c r="J163" s="1">
        <v>1</v>
      </c>
      <c r="K163" s="1" t="str" cm="1">
        <f t="array" ref="K163">INDEX('dict-rhythm'!$A$1:$B$43,MATCH(TRUE,EXACT(J163,'dict-rhythm'!$A$1:$A$43),0),2)</f>
        <v>16</v>
      </c>
      <c r="L163" s="1" t="str">
        <f>_xlfn.IFNA(VLOOKUP(K163,'dict-rhythm'!$B$1:$C$53,2,0),K163)</f>
        <v>semiquaver</v>
      </c>
      <c r="M163" s="42" t="s">
        <v>10</v>
      </c>
      <c r="N163" s="42"/>
      <c r="O163" t="str">
        <f>IF(RIGHT($O$1,1)="#",VLOOKUP(D163,'dict-pitch'!$A$1:$C$50,2,0),VLOOKUP(D163,'dict-pitch'!$A$1:$C$50,3,0))</f>
        <v>C3</v>
      </c>
      <c r="P163" t="b">
        <f>OR(EXACT(E163,O163),EXACT(E163,VLOOKUP(D163,'dict-pitch'!$A$1:$D$50,3,0)),EXACT(E163,VLOOKUP(D163,'dict-pitch'!$A$1:$D$50,4,0)))</f>
        <v>1</v>
      </c>
    </row>
    <row r="164" spans="1:16" ht="15.75" thickBot="1" x14ac:dyDescent="0.3">
      <c r="A164">
        <v>848</v>
      </c>
      <c r="B164" s="85">
        <v>1</v>
      </c>
      <c r="C164" s="1">
        <v>19</v>
      </c>
      <c r="D164" s="50">
        <v>50</v>
      </c>
      <c r="E164" s="50" t="s">
        <v>330</v>
      </c>
      <c r="F164" s="1">
        <v>2</v>
      </c>
      <c r="G164" s="1">
        <v>293</v>
      </c>
      <c r="H164" s="80">
        <f t="shared" si="5"/>
        <v>19.3125</v>
      </c>
      <c r="I164" s="80">
        <f t="shared" si="4"/>
        <v>6.25E-2</v>
      </c>
      <c r="J164" s="1">
        <v>1</v>
      </c>
      <c r="K164" s="1" t="str" cm="1">
        <f t="array" ref="K164">INDEX('dict-rhythm'!$A$1:$B$43,MATCH(TRUE,EXACT(J164,'dict-rhythm'!$A$1:$A$43),0),2)</f>
        <v>16</v>
      </c>
      <c r="L164" s="1" t="str">
        <f>_xlfn.IFNA(VLOOKUP(K164,'dict-rhythm'!$B$1:$C$53,2,0),K164)</f>
        <v>semiquaver</v>
      </c>
      <c r="M164" s="42" t="s">
        <v>10</v>
      </c>
      <c r="N164" s="42"/>
      <c r="O164" t="str">
        <f>IF(RIGHT($O$1,1)="#",VLOOKUP(D164,'dict-pitch'!$A$1:$C$50,2,0),VLOOKUP(D164,'dict-pitch'!$A$1:$C$50,3,0))</f>
        <v>D3</v>
      </c>
      <c r="P164" t="b">
        <f>OR(EXACT(E164,O164),EXACT(E164,VLOOKUP(D164,'dict-pitch'!$A$1:$D$50,3,0)),EXACT(E164,VLOOKUP(D164,'dict-pitch'!$A$1:$D$50,4,0)))</f>
        <v>1</v>
      </c>
    </row>
    <row r="165" spans="1:16" ht="15.75" thickBot="1" x14ac:dyDescent="0.3">
      <c r="A165">
        <v>848</v>
      </c>
      <c r="B165" s="85">
        <v>1</v>
      </c>
      <c r="C165" s="1">
        <v>19</v>
      </c>
      <c r="D165" s="50">
        <v>52</v>
      </c>
      <c r="E165" s="50" t="s">
        <v>333</v>
      </c>
      <c r="F165" s="1">
        <v>2</v>
      </c>
      <c r="G165" s="1">
        <v>294</v>
      </c>
      <c r="H165" s="80">
        <f t="shared" si="5"/>
        <v>19.375</v>
      </c>
      <c r="I165" s="80">
        <f t="shared" si="4"/>
        <v>6.25E-2</v>
      </c>
      <c r="J165" s="1">
        <v>1</v>
      </c>
      <c r="K165" s="1" t="str" cm="1">
        <f t="array" ref="K165">INDEX('dict-rhythm'!$A$1:$B$43,MATCH(TRUE,EXACT(J165,'dict-rhythm'!$A$1:$A$43),0),2)</f>
        <v>16</v>
      </c>
      <c r="L165" s="1" t="str">
        <f>_xlfn.IFNA(VLOOKUP(K165,'dict-rhythm'!$B$1:$C$53,2,0),K165)</f>
        <v>semiquaver</v>
      </c>
      <c r="M165" s="42" t="s">
        <v>10</v>
      </c>
      <c r="N165" s="42"/>
      <c r="O165" t="str">
        <f>IF(RIGHT($O$1,1)="#",VLOOKUP(D165,'dict-pitch'!$A$1:$C$50,2,0),VLOOKUP(D165,'dict-pitch'!$A$1:$C$50,3,0))</f>
        <v>E3</v>
      </c>
      <c r="P165" t="b">
        <f>OR(EXACT(E165,O165),EXACT(E165,VLOOKUP(D165,'dict-pitch'!$A$1:$D$50,3,0)),EXACT(E165,VLOOKUP(D165,'dict-pitch'!$A$1:$D$50,4,0)))</f>
        <v>1</v>
      </c>
    </row>
    <row r="166" spans="1:16" ht="15.75" thickBot="1" x14ac:dyDescent="0.3">
      <c r="A166">
        <v>848</v>
      </c>
      <c r="B166" s="85">
        <v>1</v>
      </c>
      <c r="C166" s="1">
        <v>19</v>
      </c>
      <c r="D166" s="50">
        <v>48</v>
      </c>
      <c r="E166" s="50" t="s">
        <v>329</v>
      </c>
      <c r="F166" s="1">
        <v>-3</v>
      </c>
      <c r="G166" s="1">
        <v>295</v>
      </c>
      <c r="H166" s="80">
        <f t="shared" si="5"/>
        <v>19.4375</v>
      </c>
      <c r="I166" s="80">
        <f t="shared" si="4"/>
        <v>6.25E-2</v>
      </c>
      <c r="J166" s="1">
        <v>1</v>
      </c>
      <c r="K166" s="1" t="str" cm="1">
        <f t="array" ref="K166">INDEX('dict-rhythm'!$A$1:$B$43,MATCH(TRUE,EXACT(J166,'dict-rhythm'!$A$1:$A$43),0),2)</f>
        <v>16</v>
      </c>
      <c r="L166" s="1" t="str">
        <f>_xlfn.IFNA(VLOOKUP(K166,'dict-rhythm'!$B$1:$C$53,2,0),K166)</f>
        <v>semiquaver</v>
      </c>
      <c r="M166" s="42" t="s">
        <v>10</v>
      </c>
      <c r="N166" s="42"/>
      <c r="O166" t="str">
        <f>IF(RIGHT($O$1,1)="#",VLOOKUP(D166,'dict-pitch'!$A$1:$C$50,2,0),VLOOKUP(D166,'dict-pitch'!$A$1:$C$50,3,0))</f>
        <v>C3</v>
      </c>
      <c r="P166" t="b">
        <f>OR(EXACT(E166,O166),EXACT(E166,VLOOKUP(D166,'dict-pitch'!$A$1:$D$50,3,0)),EXACT(E166,VLOOKUP(D166,'dict-pitch'!$A$1:$D$50,4,0)))</f>
        <v>1</v>
      </c>
    </row>
    <row r="167" spans="1:16" ht="15.75" thickBot="1" x14ac:dyDescent="0.3">
      <c r="A167">
        <v>848</v>
      </c>
      <c r="B167" s="85">
        <v>1</v>
      </c>
      <c r="C167" s="1">
        <v>19</v>
      </c>
      <c r="D167" s="50">
        <v>53</v>
      </c>
      <c r="E167" s="50" t="s">
        <v>326</v>
      </c>
      <c r="F167" s="1">
        <v>4</v>
      </c>
      <c r="G167" s="1">
        <v>296</v>
      </c>
      <c r="H167" s="80">
        <f t="shared" si="5"/>
        <v>19.5</v>
      </c>
      <c r="I167" s="80">
        <f t="shared" si="4"/>
        <v>6.25E-2</v>
      </c>
      <c r="J167" s="1">
        <v>1</v>
      </c>
      <c r="K167" s="1" t="str" cm="1">
        <f t="array" ref="K167">INDEX('dict-rhythm'!$A$1:$B$43,MATCH(TRUE,EXACT(J167,'dict-rhythm'!$A$1:$A$43),0),2)</f>
        <v>16</v>
      </c>
      <c r="L167" s="1" t="str">
        <f>_xlfn.IFNA(VLOOKUP(K167,'dict-rhythm'!$B$1:$C$53,2,0),K167)</f>
        <v>semiquaver</v>
      </c>
      <c r="M167" s="42" t="s">
        <v>10</v>
      </c>
      <c r="N167" s="42"/>
      <c r="O167" t="str">
        <f>IF(RIGHT($O$1,1)="#",VLOOKUP(D167,'dict-pitch'!$A$1:$C$50,2,0),VLOOKUP(D167,'dict-pitch'!$A$1:$C$50,3,0))</f>
        <v>F3</v>
      </c>
      <c r="P167" t="b">
        <f>OR(EXACT(E167,O167),EXACT(E167,VLOOKUP(D167,'dict-pitch'!$A$1:$D$50,3,0)),EXACT(E167,VLOOKUP(D167,'dict-pitch'!$A$1:$D$50,4,0)))</f>
        <v>1</v>
      </c>
    </row>
    <row r="168" spans="1:16" ht="15.75" thickBot="1" x14ac:dyDescent="0.3">
      <c r="A168">
        <v>848</v>
      </c>
      <c r="B168" s="85">
        <v>1</v>
      </c>
      <c r="C168" s="1">
        <v>19</v>
      </c>
      <c r="D168" s="50">
        <v>51</v>
      </c>
      <c r="E168" s="50" t="s">
        <v>174</v>
      </c>
      <c r="F168" s="1">
        <v>-2</v>
      </c>
      <c r="G168" s="1">
        <v>297</v>
      </c>
      <c r="H168" s="80">
        <f t="shared" si="5"/>
        <v>19.5625</v>
      </c>
      <c r="I168" s="80">
        <f t="shared" si="4"/>
        <v>6.25E-2</v>
      </c>
      <c r="J168" s="1">
        <v>1</v>
      </c>
      <c r="K168" s="1" t="str" cm="1">
        <f t="array" ref="K168">INDEX('dict-rhythm'!$A$1:$B$43,MATCH(TRUE,EXACT(J168,'dict-rhythm'!$A$1:$A$43),0),2)</f>
        <v>16</v>
      </c>
      <c r="L168" s="1" t="str">
        <f>_xlfn.IFNA(VLOOKUP(K168,'dict-rhythm'!$B$1:$C$53,2,0),K168)</f>
        <v>semiquaver</v>
      </c>
      <c r="M168" s="42" t="s">
        <v>10</v>
      </c>
      <c r="N168" s="42"/>
      <c r="O168" t="str">
        <f>IF(RIGHT($O$1,1)="#",VLOOKUP(D168,'dict-pitch'!$A$1:$C$50,2,0),VLOOKUP(D168,'dict-pitch'!$A$1:$C$50,3,0))</f>
        <v>D#3</v>
      </c>
      <c r="P168" t="b">
        <f>OR(EXACT(E168,O168),EXACT(E168,VLOOKUP(D168,'dict-pitch'!$A$1:$D$50,3,0)),EXACT(E168,VLOOKUP(D168,'dict-pitch'!$A$1:$D$50,4,0)))</f>
        <v>1</v>
      </c>
    </row>
    <row r="169" spans="1:16" ht="15.75" thickBot="1" x14ac:dyDescent="0.3">
      <c r="A169">
        <v>848</v>
      </c>
      <c r="B169" s="85">
        <v>1</v>
      </c>
      <c r="C169" s="1">
        <v>19</v>
      </c>
      <c r="D169" s="50">
        <v>49</v>
      </c>
      <c r="E169" s="50" t="s">
        <v>119</v>
      </c>
      <c r="F169" s="1">
        <v>-2</v>
      </c>
      <c r="G169" s="1">
        <v>298</v>
      </c>
      <c r="H169" s="80">
        <f t="shared" si="5"/>
        <v>19.625</v>
      </c>
      <c r="I169" s="80">
        <f t="shared" si="4"/>
        <v>6.25E-2</v>
      </c>
      <c r="J169" s="1">
        <v>1</v>
      </c>
      <c r="K169" s="1" t="str" cm="1">
        <f t="array" ref="K169">INDEX('dict-rhythm'!$A$1:$B$43,MATCH(TRUE,EXACT(J169,'dict-rhythm'!$A$1:$A$43),0),2)</f>
        <v>16</v>
      </c>
      <c r="L169" s="1" t="str">
        <f>_xlfn.IFNA(VLOOKUP(K169,'dict-rhythm'!$B$1:$C$53,2,0),K169)</f>
        <v>semiquaver</v>
      </c>
      <c r="M169" s="42" t="s">
        <v>10</v>
      </c>
      <c r="N169" s="42"/>
      <c r="O169" t="str">
        <f>IF(RIGHT($O$1,1)="#",VLOOKUP(D169,'dict-pitch'!$A$1:$C$50,2,0),VLOOKUP(D169,'dict-pitch'!$A$1:$C$50,3,0))</f>
        <v>C#3</v>
      </c>
      <c r="P169" t="b">
        <f>OR(EXACT(E169,O169),EXACT(E169,VLOOKUP(D169,'dict-pitch'!$A$1:$D$50,3,0)),EXACT(E169,VLOOKUP(D169,'dict-pitch'!$A$1:$D$50,4,0)))</f>
        <v>1</v>
      </c>
    </row>
    <row r="170" spans="1:16" ht="15.75" thickBot="1" x14ac:dyDescent="0.3">
      <c r="A170">
        <v>848</v>
      </c>
      <c r="B170" s="85">
        <v>1</v>
      </c>
      <c r="C170" s="1">
        <v>19</v>
      </c>
      <c r="D170" s="50">
        <v>51</v>
      </c>
      <c r="E170" s="50" t="s">
        <v>174</v>
      </c>
      <c r="F170" s="1">
        <v>2</v>
      </c>
      <c r="G170" s="1">
        <v>299</v>
      </c>
      <c r="H170" s="80">
        <f t="shared" si="5"/>
        <v>19.6875</v>
      </c>
      <c r="I170" s="80">
        <f t="shared" si="4"/>
        <v>6.25E-2</v>
      </c>
      <c r="J170" s="1">
        <v>1</v>
      </c>
      <c r="K170" s="1" t="str" cm="1">
        <f t="array" ref="K170">INDEX('dict-rhythm'!$A$1:$B$43,MATCH(TRUE,EXACT(J170,'dict-rhythm'!$A$1:$A$43),0),2)</f>
        <v>16</v>
      </c>
      <c r="L170" s="1" t="str">
        <f>_xlfn.IFNA(VLOOKUP(K170,'dict-rhythm'!$B$1:$C$53,2,0),K170)</f>
        <v>semiquaver</v>
      </c>
      <c r="M170" s="42" t="s">
        <v>10</v>
      </c>
      <c r="N170" s="42"/>
      <c r="O170" t="str">
        <f>IF(RIGHT($O$1,1)="#",VLOOKUP(D170,'dict-pitch'!$A$1:$C$50,2,0),VLOOKUP(D170,'dict-pitch'!$A$1:$C$50,3,0))</f>
        <v>D#3</v>
      </c>
      <c r="P170" t="b">
        <f>OR(EXACT(E170,O170),EXACT(E170,VLOOKUP(D170,'dict-pitch'!$A$1:$D$50,3,0)),EXACT(E170,VLOOKUP(D170,'dict-pitch'!$A$1:$D$50,4,0)))</f>
        <v>1</v>
      </c>
    </row>
    <row r="171" spans="1:16" ht="15.75" thickBot="1" x14ac:dyDescent="0.3">
      <c r="A171">
        <v>848</v>
      </c>
      <c r="B171" s="85">
        <v>1</v>
      </c>
      <c r="C171" s="1">
        <v>19</v>
      </c>
      <c r="D171" s="50">
        <v>53</v>
      </c>
      <c r="E171" s="50" t="s">
        <v>326</v>
      </c>
      <c r="F171" s="1">
        <v>2</v>
      </c>
      <c r="G171" s="1">
        <v>300</v>
      </c>
      <c r="H171" s="80">
        <f t="shared" si="5"/>
        <v>19.75</v>
      </c>
      <c r="I171" s="80">
        <f t="shared" si="4"/>
        <v>6.25E-2</v>
      </c>
      <c r="J171" s="1">
        <v>1</v>
      </c>
      <c r="K171" s="1" t="str" cm="1">
        <f t="array" ref="K171">INDEX('dict-rhythm'!$A$1:$B$43,MATCH(TRUE,EXACT(J171,'dict-rhythm'!$A$1:$A$43),0),2)</f>
        <v>16</v>
      </c>
      <c r="L171" s="1" t="str">
        <f>_xlfn.IFNA(VLOOKUP(K171,'dict-rhythm'!$B$1:$C$53,2,0),K171)</f>
        <v>semiquaver</v>
      </c>
      <c r="M171" s="42" t="s">
        <v>10</v>
      </c>
      <c r="N171" s="42"/>
      <c r="O171" t="str">
        <f>IF(RIGHT($O$1,1)="#",VLOOKUP(D171,'dict-pitch'!$A$1:$C$50,2,0),VLOOKUP(D171,'dict-pitch'!$A$1:$C$50,3,0))</f>
        <v>F3</v>
      </c>
      <c r="P171" t="b">
        <f>OR(EXACT(E171,O171),EXACT(E171,VLOOKUP(D171,'dict-pitch'!$A$1:$D$50,3,0)),EXACT(E171,VLOOKUP(D171,'dict-pitch'!$A$1:$D$50,4,0)))</f>
        <v>1</v>
      </c>
    </row>
    <row r="172" spans="1:16" ht="15.75" thickBot="1" x14ac:dyDescent="0.3">
      <c r="A172">
        <v>848</v>
      </c>
      <c r="B172" s="85">
        <v>1</v>
      </c>
      <c r="C172" s="1">
        <v>19</v>
      </c>
      <c r="D172" s="50">
        <v>51</v>
      </c>
      <c r="E172" s="50" t="s">
        <v>174</v>
      </c>
      <c r="F172" s="1">
        <v>-2</v>
      </c>
      <c r="G172" s="1">
        <v>301</v>
      </c>
      <c r="H172" s="80">
        <f t="shared" si="5"/>
        <v>19.8125</v>
      </c>
      <c r="I172" s="80">
        <f t="shared" si="4"/>
        <v>6.25E-2</v>
      </c>
      <c r="J172" s="1">
        <v>1</v>
      </c>
      <c r="K172" s="1" t="str" cm="1">
        <f t="array" ref="K172">INDEX('dict-rhythm'!$A$1:$B$43,MATCH(TRUE,EXACT(J172,'dict-rhythm'!$A$1:$A$43),0),2)</f>
        <v>16</v>
      </c>
      <c r="L172" s="1" t="str">
        <f>_xlfn.IFNA(VLOOKUP(K172,'dict-rhythm'!$B$1:$C$53,2,0),K172)</f>
        <v>semiquaver</v>
      </c>
      <c r="M172" s="42" t="s">
        <v>10</v>
      </c>
      <c r="N172" s="42"/>
      <c r="O172" t="str">
        <f>IF(RIGHT($O$1,1)="#",VLOOKUP(D172,'dict-pitch'!$A$1:$C$50,2,0),VLOOKUP(D172,'dict-pitch'!$A$1:$C$50,3,0))</f>
        <v>D#3</v>
      </c>
      <c r="P172" t="b">
        <f>OR(EXACT(E172,O172),EXACT(E172,VLOOKUP(D172,'dict-pitch'!$A$1:$D$50,3,0)),EXACT(E172,VLOOKUP(D172,'dict-pitch'!$A$1:$D$50,4,0)))</f>
        <v>1</v>
      </c>
    </row>
    <row r="173" spans="1:16" ht="15.75" thickBot="1" x14ac:dyDescent="0.3">
      <c r="A173">
        <v>848</v>
      </c>
      <c r="B173" s="85">
        <v>1</v>
      </c>
      <c r="C173" s="1">
        <v>19</v>
      </c>
      <c r="D173" s="50">
        <v>49</v>
      </c>
      <c r="E173" s="50" t="s">
        <v>119</v>
      </c>
      <c r="F173" s="1">
        <v>-2</v>
      </c>
      <c r="G173" s="1">
        <v>302</v>
      </c>
      <c r="H173" s="80">
        <f t="shared" si="5"/>
        <v>19.875</v>
      </c>
      <c r="I173" s="80">
        <f t="shared" si="4"/>
        <v>6.25E-2</v>
      </c>
      <c r="J173" s="1">
        <v>1</v>
      </c>
      <c r="K173" s="1" t="str" cm="1">
        <f t="array" ref="K173">INDEX('dict-rhythm'!$A$1:$B$43,MATCH(TRUE,EXACT(J173,'dict-rhythm'!$A$1:$A$43),0),2)</f>
        <v>16</v>
      </c>
      <c r="L173" s="1" t="str">
        <f>_xlfn.IFNA(VLOOKUP(K173,'dict-rhythm'!$B$1:$C$53,2,0),K173)</f>
        <v>semiquaver</v>
      </c>
      <c r="M173" s="42" t="s">
        <v>10</v>
      </c>
      <c r="N173" s="42"/>
      <c r="O173" t="str">
        <f>IF(RIGHT($O$1,1)="#",VLOOKUP(D173,'dict-pitch'!$A$1:$C$50,2,0),VLOOKUP(D173,'dict-pitch'!$A$1:$C$50,3,0))</f>
        <v>C#3</v>
      </c>
      <c r="P173" t="b">
        <f>OR(EXACT(E173,O173),EXACT(E173,VLOOKUP(D173,'dict-pitch'!$A$1:$D$50,3,0)),EXACT(E173,VLOOKUP(D173,'dict-pitch'!$A$1:$D$50,4,0)))</f>
        <v>1</v>
      </c>
    </row>
    <row r="174" spans="1:16" ht="15.75" thickBot="1" x14ac:dyDescent="0.3">
      <c r="A174">
        <v>848</v>
      </c>
      <c r="B174" s="85">
        <v>1</v>
      </c>
      <c r="C174" s="1">
        <v>19</v>
      </c>
      <c r="D174" s="50">
        <v>48</v>
      </c>
      <c r="E174" s="50" t="s">
        <v>329</v>
      </c>
      <c r="F174" s="1">
        <v>-2</v>
      </c>
      <c r="G174" s="1">
        <v>303</v>
      </c>
      <c r="H174" s="80">
        <f t="shared" si="5"/>
        <v>19.9375</v>
      </c>
      <c r="I174" s="80">
        <f t="shared" si="4"/>
        <v>6.25E-2</v>
      </c>
      <c r="J174" s="1">
        <v>1</v>
      </c>
      <c r="K174" s="1" t="str" cm="1">
        <f t="array" ref="K174">INDEX('dict-rhythm'!$A$1:$B$43,MATCH(TRUE,EXACT(J174,'dict-rhythm'!$A$1:$A$43),0),2)</f>
        <v>16</v>
      </c>
      <c r="L174" s="1" t="str">
        <f>_xlfn.IFNA(VLOOKUP(K174,'dict-rhythm'!$B$1:$C$53,2,0),K174)</f>
        <v>semiquaver</v>
      </c>
      <c r="M174" s="43" t="s">
        <v>10</v>
      </c>
      <c r="N174" s="43"/>
      <c r="O174" t="str">
        <f>IF(RIGHT($O$1,1)="#",VLOOKUP(D174,'dict-pitch'!$A$1:$C$50,2,0),VLOOKUP(D174,'dict-pitch'!$A$1:$C$50,3,0))</f>
        <v>C3</v>
      </c>
      <c r="P174" t="b">
        <f>OR(EXACT(E174,O174),EXACT(E174,VLOOKUP(D174,'dict-pitch'!$A$1:$D$50,3,0)),EXACT(E174,VLOOKUP(D174,'dict-pitch'!$A$1:$D$50,4,0)))</f>
        <v>1</v>
      </c>
    </row>
    <row r="175" spans="1:16" ht="15.75" thickBot="1" x14ac:dyDescent="0.3">
      <c r="A175">
        <v>848</v>
      </c>
      <c r="B175" s="85">
        <v>1</v>
      </c>
      <c r="C175" s="1">
        <v>20</v>
      </c>
      <c r="D175" s="50">
        <v>49</v>
      </c>
      <c r="E175" s="50" t="s">
        <v>119</v>
      </c>
      <c r="F175" s="1">
        <v>2</v>
      </c>
      <c r="G175" s="1">
        <v>304</v>
      </c>
      <c r="H175" s="80">
        <f t="shared" si="5"/>
        <v>20</v>
      </c>
      <c r="I175" s="80">
        <f t="shared" si="4"/>
        <v>0.3125</v>
      </c>
      <c r="J175" s="1">
        <v>5</v>
      </c>
      <c r="K175" s="1" t="str" cm="1">
        <f t="array" ref="K175">INDEX('dict-rhythm'!$A$1:$B$43,MATCH(TRUE,EXACT(J175,'dict-rhythm'!$A$1:$A$43),0),2)</f>
        <v>4+16</v>
      </c>
      <c r="L175" s="1" t="str">
        <f>_xlfn.IFNA(VLOOKUP(K175,'dict-rhythm'!$B$1:$C$53,2,0),K175)</f>
        <v>crotchet + semiquaver</v>
      </c>
      <c r="M175" s="48" t="s">
        <v>10</v>
      </c>
      <c r="N175" s="48"/>
      <c r="O175" t="str">
        <f>IF(RIGHT($O$1,1)="#",VLOOKUP(D175,'dict-pitch'!$A$1:$C$50,2,0),VLOOKUP(D175,'dict-pitch'!$A$1:$C$50,3,0))</f>
        <v>C#3</v>
      </c>
      <c r="P175" t="b">
        <f>OR(EXACT(E175,O175),EXACT(E175,VLOOKUP(D175,'dict-pitch'!$A$1:$D$50,3,0)),EXACT(E175,VLOOKUP(D175,'dict-pitch'!$A$1:$D$50,4,0)))</f>
        <v>1</v>
      </c>
    </row>
    <row r="176" spans="1:16" ht="15.75" thickBot="1" x14ac:dyDescent="0.3">
      <c r="A176">
        <v>848</v>
      </c>
      <c r="B176" s="85">
        <v>1</v>
      </c>
      <c r="C176" s="1">
        <v>20</v>
      </c>
      <c r="D176" s="50">
        <v>48</v>
      </c>
      <c r="E176" s="50" t="s">
        <v>329</v>
      </c>
      <c r="F176" s="1">
        <v>-2</v>
      </c>
      <c r="G176" s="1">
        <v>309</v>
      </c>
      <c r="H176" s="80">
        <f t="shared" si="5"/>
        <v>20.3125</v>
      </c>
      <c r="I176" s="80">
        <f t="shared" si="4"/>
        <v>6.25E-2</v>
      </c>
      <c r="J176" s="1">
        <v>1</v>
      </c>
      <c r="K176" s="1" t="str" cm="1">
        <f t="array" ref="K176">INDEX('dict-rhythm'!$A$1:$B$43,MATCH(TRUE,EXACT(J176,'dict-rhythm'!$A$1:$A$43),0),2)</f>
        <v>16</v>
      </c>
      <c r="L176" s="1" t="str">
        <f>_xlfn.IFNA(VLOOKUP(K176,'dict-rhythm'!$B$1:$C$53,2,0),K176)</f>
        <v>semiquaver</v>
      </c>
      <c r="M176" s="42" t="s">
        <v>10</v>
      </c>
      <c r="N176" s="42"/>
      <c r="O176" t="str">
        <f>IF(RIGHT($O$1,1)="#",VLOOKUP(D176,'dict-pitch'!$A$1:$C$50,2,0),VLOOKUP(D176,'dict-pitch'!$A$1:$C$50,3,0))</f>
        <v>C3</v>
      </c>
      <c r="P176" t="b">
        <f>OR(EXACT(E176,O176),EXACT(E176,VLOOKUP(D176,'dict-pitch'!$A$1:$D$50,3,0)),EXACT(E176,VLOOKUP(D176,'dict-pitch'!$A$1:$D$50,4,0)))</f>
        <v>1</v>
      </c>
    </row>
    <row r="177" spans="1:16" ht="15.75" thickBot="1" x14ac:dyDescent="0.3">
      <c r="A177">
        <v>848</v>
      </c>
      <c r="B177" s="85">
        <v>1</v>
      </c>
      <c r="C177" s="1">
        <v>20</v>
      </c>
      <c r="D177" s="50">
        <v>46</v>
      </c>
      <c r="E177" s="50" t="s">
        <v>170</v>
      </c>
      <c r="F177" s="1">
        <v>-2</v>
      </c>
      <c r="G177" s="1">
        <v>310</v>
      </c>
      <c r="H177" s="80">
        <f t="shared" si="5"/>
        <v>20.375</v>
      </c>
      <c r="I177" s="80">
        <f t="shared" si="4"/>
        <v>6.25E-2</v>
      </c>
      <c r="J177" s="1">
        <v>1</v>
      </c>
      <c r="K177" s="1" t="str" cm="1">
        <f t="array" ref="K177">INDEX('dict-rhythm'!$A$1:$B$43,MATCH(TRUE,EXACT(J177,'dict-rhythm'!$A$1:$A$43),0),2)</f>
        <v>16</v>
      </c>
      <c r="L177" s="1" t="str">
        <f>_xlfn.IFNA(VLOOKUP(K177,'dict-rhythm'!$B$1:$C$53,2,0),K177)</f>
        <v>semiquaver</v>
      </c>
      <c r="M177" s="42" t="s">
        <v>10</v>
      </c>
      <c r="N177" s="42"/>
      <c r="O177" t="str">
        <f>IF(RIGHT($O$1,1)="#",VLOOKUP(D177,'dict-pitch'!$A$1:$C$50,2,0),VLOOKUP(D177,'dict-pitch'!$A$1:$C$50,3,0))</f>
        <v>A#2</v>
      </c>
      <c r="P177" t="b">
        <f>OR(EXACT(E177,O177),EXACT(E177,VLOOKUP(D177,'dict-pitch'!$A$1:$D$50,3,0)),EXACT(E177,VLOOKUP(D177,'dict-pitch'!$A$1:$D$50,4,0)))</f>
        <v>1</v>
      </c>
    </row>
    <row r="178" spans="1:16" ht="15.75" thickBot="1" x14ac:dyDescent="0.3">
      <c r="A178">
        <v>848</v>
      </c>
      <c r="B178" s="85">
        <v>1</v>
      </c>
      <c r="C178" s="1">
        <v>20</v>
      </c>
      <c r="D178" s="50">
        <v>49</v>
      </c>
      <c r="E178" s="50" t="s">
        <v>119</v>
      </c>
      <c r="F178" s="1">
        <v>3</v>
      </c>
      <c r="G178" s="1">
        <v>311</v>
      </c>
      <c r="H178" s="80">
        <f t="shared" si="5"/>
        <v>20.4375</v>
      </c>
      <c r="I178" s="80">
        <f t="shared" si="4"/>
        <v>6.25E-2</v>
      </c>
      <c r="J178" s="1">
        <v>1</v>
      </c>
      <c r="K178" s="1" t="str" cm="1">
        <f t="array" ref="K178">INDEX('dict-rhythm'!$A$1:$B$43,MATCH(TRUE,EXACT(J178,'dict-rhythm'!$A$1:$A$43),0),2)</f>
        <v>16</v>
      </c>
      <c r="L178" s="1" t="str">
        <f>_xlfn.IFNA(VLOOKUP(K178,'dict-rhythm'!$B$1:$C$53,2,0),K178)</f>
        <v>semiquaver</v>
      </c>
      <c r="M178" s="42" t="s">
        <v>10</v>
      </c>
      <c r="N178" s="42"/>
      <c r="O178" t="str">
        <f>IF(RIGHT($O$1,1)="#",VLOOKUP(D178,'dict-pitch'!$A$1:$C$50,2,0),VLOOKUP(D178,'dict-pitch'!$A$1:$C$50,3,0))</f>
        <v>C#3</v>
      </c>
      <c r="P178" t="b">
        <f>OR(EXACT(E178,O178),EXACT(E178,VLOOKUP(D178,'dict-pitch'!$A$1:$D$50,3,0)),EXACT(E178,VLOOKUP(D178,'dict-pitch'!$A$1:$D$50,4,0)))</f>
        <v>1</v>
      </c>
    </row>
    <row r="179" spans="1:16" ht="15.75" thickBot="1" x14ac:dyDescent="0.3">
      <c r="A179">
        <v>848</v>
      </c>
      <c r="B179" s="85">
        <v>1</v>
      </c>
      <c r="C179" s="1">
        <v>20</v>
      </c>
      <c r="D179" s="50">
        <v>48</v>
      </c>
      <c r="E179" s="50" t="s">
        <v>329</v>
      </c>
      <c r="F179" s="1">
        <v>-2</v>
      </c>
      <c r="G179" s="1">
        <v>312</v>
      </c>
      <c r="H179" s="80">
        <f t="shared" si="5"/>
        <v>20.5</v>
      </c>
      <c r="I179" s="80">
        <f t="shared" si="4"/>
        <v>6.25E-2</v>
      </c>
      <c r="J179" s="1">
        <v>1</v>
      </c>
      <c r="K179" s="1" t="str" cm="1">
        <f t="array" ref="K179">INDEX('dict-rhythm'!$A$1:$B$43,MATCH(TRUE,EXACT(J179,'dict-rhythm'!$A$1:$A$43),0),2)</f>
        <v>16</v>
      </c>
      <c r="L179" s="1" t="str">
        <f>_xlfn.IFNA(VLOOKUP(K179,'dict-rhythm'!$B$1:$C$53,2,0),K179)</f>
        <v>semiquaver</v>
      </c>
      <c r="M179" s="42" t="s">
        <v>10</v>
      </c>
      <c r="N179" s="42"/>
      <c r="O179" t="str">
        <f>IF(RIGHT($O$1,1)="#",VLOOKUP(D179,'dict-pitch'!$A$1:$C$50,2,0),VLOOKUP(D179,'dict-pitch'!$A$1:$C$50,3,0))</f>
        <v>C3</v>
      </c>
      <c r="P179" t="b">
        <f>OR(EXACT(E179,O179),EXACT(E179,VLOOKUP(D179,'dict-pitch'!$A$1:$D$50,3,0)),EXACT(E179,VLOOKUP(D179,'dict-pitch'!$A$1:$D$50,4,0)))</f>
        <v>1</v>
      </c>
    </row>
    <row r="180" spans="1:16" ht="15.75" thickBot="1" x14ac:dyDescent="0.3">
      <c r="A180">
        <v>848</v>
      </c>
      <c r="B180" s="85">
        <v>1</v>
      </c>
      <c r="C180" s="1">
        <v>20</v>
      </c>
      <c r="D180" s="50">
        <v>46</v>
      </c>
      <c r="E180" s="50" t="s">
        <v>170</v>
      </c>
      <c r="F180" s="1">
        <v>-2</v>
      </c>
      <c r="G180" s="1">
        <v>313</v>
      </c>
      <c r="H180" s="80">
        <f t="shared" si="5"/>
        <v>20.5625</v>
      </c>
      <c r="I180" s="80">
        <f t="shared" si="4"/>
        <v>6.25E-2</v>
      </c>
      <c r="J180" s="1">
        <v>1</v>
      </c>
      <c r="K180" s="1" t="str" cm="1">
        <f t="array" ref="K180">INDEX('dict-rhythm'!$A$1:$B$43,MATCH(TRUE,EXACT(J180,'dict-rhythm'!$A$1:$A$43),0),2)</f>
        <v>16</v>
      </c>
      <c r="L180" s="1" t="str">
        <f>_xlfn.IFNA(VLOOKUP(K180,'dict-rhythm'!$B$1:$C$53,2,0),K180)</f>
        <v>semiquaver</v>
      </c>
      <c r="M180" s="42" t="s">
        <v>10</v>
      </c>
      <c r="N180" s="42"/>
      <c r="O180" t="str">
        <f>IF(RIGHT($O$1,1)="#",VLOOKUP(D180,'dict-pitch'!$A$1:$C$50,2,0),VLOOKUP(D180,'dict-pitch'!$A$1:$C$50,3,0))</f>
        <v>A#2</v>
      </c>
      <c r="P180" t="b">
        <f>OR(EXACT(E180,O180),EXACT(E180,VLOOKUP(D180,'dict-pitch'!$A$1:$D$50,3,0)),EXACT(E180,VLOOKUP(D180,'dict-pitch'!$A$1:$D$50,4,0)))</f>
        <v>1</v>
      </c>
    </row>
    <row r="181" spans="1:16" ht="15.75" thickBot="1" x14ac:dyDescent="0.3">
      <c r="A181">
        <v>848</v>
      </c>
      <c r="B181" s="85">
        <v>1</v>
      </c>
      <c r="C181" s="1">
        <v>20</v>
      </c>
      <c r="D181" s="50">
        <v>44</v>
      </c>
      <c r="E181" s="50" t="s">
        <v>169</v>
      </c>
      <c r="F181" s="1">
        <v>-2</v>
      </c>
      <c r="G181" s="1">
        <v>314</v>
      </c>
      <c r="H181" s="80">
        <f t="shared" si="5"/>
        <v>20.625</v>
      </c>
      <c r="I181" s="80">
        <f t="shared" si="4"/>
        <v>6.25E-2</v>
      </c>
      <c r="J181" s="1">
        <v>1</v>
      </c>
      <c r="K181" s="1" t="str" cm="1">
        <f t="array" ref="K181">INDEX('dict-rhythm'!$A$1:$B$43,MATCH(TRUE,EXACT(J181,'dict-rhythm'!$A$1:$A$43),0),2)</f>
        <v>16</v>
      </c>
      <c r="L181" s="1" t="str">
        <f>_xlfn.IFNA(VLOOKUP(K181,'dict-rhythm'!$B$1:$C$53,2,0),K181)</f>
        <v>semiquaver</v>
      </c>
      <c r="M181" s="42" t="s">
        <v>10</v>
      </c>
      <c r="N181" s="42"/>
      <c r="O181" t="str">
        <f>IF(RIGHT($O$1,1)="#",VLOOKUP(D181,'dict-pitch'!$A$1:$C$50,2,0),VLOOKUP(D181,'dict-pitch'!$A$1:$C$50,3,0))</f>
        <v>G#2</v>
      </c>
      <c r="P181" t="b">
        <f>OR(EXACT(E181,O181),EXACT(E181,VLOOKUP(D181,'dict-pitch'!$A$1:$D$50,3,0)),EXACT(E181,VLOOKUP(D181,'dict-pitch'!$A$1:$D$50,4,0)))</f>
        <v>1</v>
      </c>
    </row>
    <row r="182" spans="1:16" ht="15.75" thickBot="1" x14ac:dyDescent="0.3">
      <c r="A182">
        <v>848</v>
      </c>
      <c r="B182" s="85">
        <v>1</v>
      </c>
      <c r="C182" s="1">
        <v>20</v>
      </c>
      <c r="D182" s="50">
        <v>48</v>
      </c>
      <c r="E182" s="50" t="s">
        <v>329</v>
      </c>
      <c r="F182" s="1">
        <v>3</v>
      </c>
      <c r="G182" s="1">
        <v>315</v>
      </c>
      <c r="H182" s="80">
        <f t="shared" si="5"/>
        <v>20.6875</v>
      </c>
      <c r="I182" s="80">
        <f t="shared" si="4"/>
        <v>6.25E-2</v>
      </c>
      <c r="J182" s="1">
        <v>1</v>
      </c>
      <c r="K182" s="1" t="str" cm="1">
        <f t="array" ref="K182">INDEX('dict-rhythm'!$A$1:$B$43,MATCH(TRUE,EXACT(J182,'dict-rhythm'!$A$1:$A$43),0),2)</f>
        <v>16</v>
      </c>
      <c r="L182" s="1" t="str">
        <f>_xlfn.IFNA(VLOOKUP(K182,'dict-rhythm'!$B$1:$C$53,2,0),K182)</f>
        <v>semiquaver</v>
      </c>
      <c r="M182" s="42" t="s">
        <v>10</v>
      </c>
      <c r="N182" s="42"/>
      <c r="O182" t="str">
        <f>IF(RIGHT($O$1,1)="#",VLOOKUP(D182,'dict-pitch'!$A$1:$C$50,2,0),VLOOKUP(D182,'dict-pitch'!$A$1:$C$50,3,0))</f>
        <v>C3</v>
      </c>
      <c r="P182" t="b">
        <f>OR(EXACT(E182,O182),EXACT(E182,VLOOKUP(D182,'dict-pitch'!$A$1:$D$50,3,0)),EXACT(E182,VLOOKUP(D182,'dict-pitch'!$A$1:$D$50,4,0)))</f>
        <v>1</v>
      </c>
    </row>
    <row r="183" spans="1:16" ht="15.75" thickBot="1" x14ac:dyDescent="0.3">
      <c r="A183">
        <v>848</v>
      </c>
      <c r="B183" s="85">
        <v>1</v>
      </c>
      <c r="C183" s="1">
        <v>20</v>
      </c>
      <c r="D183" s="50">
        <v>46</v>
      </c>
      <c r="E183" s="50" t="s">
        <v>170</v>
      </c>
      <c r="F183" s="1">
        <v>-2</v>
      </c>
      <c r="G183" s="1">
        <v>316</v>
      </c>
      <c r="H183" s="80">
        <f t="shared" si="5"/>
        <v>20.75</v>
      </c>
      <c r="I183" s="80">
        <f t="shared" si="4"/>
        <v>6.25E-2</v>
      </c>
      <c r="J183" s="1">
        <v>1</v>
      </c>
      <c r="K183" s="1" t="str" cm="1">
        <f t="array" ref="K183">INDEX('dict-rhythm'!$A$1:$B$43,MATCH(TRUE,EXACT(J183,'dict-rhythm'!$A$1:$A$43),0),2)</f>
        <v>16</v>
      </c>
      <c r="L183" s="1" t="str">
        <f>_xlfn.IFNA(VLOOKUP(K183,'dict-rhythm'!$B$1:$C$53,2,0),K183)</f>
        <v>semiquaver</v>
      </c>
      <c r="M183" s="42" t="s">
        <v>10</v>
      </c>
      <c r="N183" s="42"/>
      <c r="O183" t="str">
        <f>IF(RIGHT($O$1,1)="#",VLOOKUP(D183,'dict-pitch'!$A$1:$C$50,2,0),VLOOKUP(D183,'dict-pitch'!$A$1:$C$50,3,0))</f>
        <v>A#2</v>
      </c>
      <c r="P183" t="b">
        <f>OR(EXACT(E183,O183),EXACT(E183,VLOOKUP(D183,'dict-pitch'!$A$1:$D$50,3,0)),EXACT(E183,VLOOKUP(D183,'dict-pitch'!$A$1:$D$50,4,0)))</f>
        <v>1</v>
      </c>
    </row>
    <row r="184" spans="1:16" ht="15.75" thickBot="1" x14ac:dyDescent="0.3">
      <c r="A184">
        <v>848</v>
      </c>
      <c r="B184" s="85">
        <v>1</v>
      </c>
      <c r="C184" s="1">
        <v>20</v>
      </c>
      <c r="D184" s="50">
        <v>44</v>
      </c>
      <c r="E184" s="50" t="s">
        <v>169</v>
      </c>
      <c r="F184" s="1">
        <v>-2</v>
      </c>
      <c r="G184" s="1">
        <v>317</v>
      </c>
      <c r="H184" s="80">
        <f t="shared" si="5"/>
        <v>20.8125</v>
      </c>
      <c r="I184" s="80">
        <f t="shared" si="4"/>
        <v>6.25E-2</v>
      </c>
      <c r="J184" s="1">
        <v>1</v>
      </c>
      <c r="K184" s="1" t="str" cm="1">
        <f t="array" ref="K184">INDEX('dict-rhythm'!$A$1:$B$43,MATCH(TRUE,EXACT(J184,'dict-rhythm'!$A$1:$A$43),0),2)</f>
        <v>16</v>
      </c>
      <c r="L184" s="1" t="str">
        <f>_xlfn.IFNA(VLOOKUP(K184,'dict-rhythm'!$B$1:$C$53,2,0),K184)</f>
        <v>semiquaver</v>
      </c>
      <c r="M184" s="42" t="s">
        <v>10</v>
      </c>
      <c r="N184" s="42"/>
      <c r="O184" t="str">
        <f>IF(RIGHT($O$1,1)="#",VLOOKUP(D184,'dict-pitch'!$A$1:$C$50,2,0),VLOOKUP(D184,'dict-pitch'!$A$1:$C$50,3,0))</f>
        <v>G#2</v>
      </c>
      <c r="P184" t="b">
        <f>OR(EXACT(E184,O184),EXACT(E184,VLOOKUP(D184,'dict-pitch'!$A$1:$D$50,3,0)),EXACT(E184,VLOOKUP(D184,'dict-pitch'!$A$1:$D$50,4,0)))</f>
        <v>1</v>
      </c>
    </row>
    <row r="185" spans="1:16" ht="15.75" thickBot="1" x14ac:dyDescent="0.3">
      <c r="A185">
        <v>848</v>
      </c>
      <c r="B185" s="85">
        <v>1</v>
      </c>
      <c r="C185" s="1">
        <v>20</v>
      </c>
      <c r="D185" s="50">
        <v>46</v>
      </c>
      <c r="E185" s="50" t="s">
        <v>170</v>
      </c>
      <c r="F185" s="1">
        <v>2</v>
      </c>
      <c r="G185" s="1">
        <v>318</v>
      </c>
      <c r="H185" s="80">
        <f t="shared" si="5"/>
        <v>20.875</v>
      </c>
      <c r="I185" s="80">
        <f t="shared" si="4"/>
        <v>6.25E-2</v>
      </c>
      <c r="J185" s="1">
        <v>1</v>
      </c>
      <c r="K185" s="1" t="str" cm="1">
        <f t="array" ref="K185">INDEX('dict-rhythm'!$A$1:$B$43,MATCH(TRUE,EXACT(J185,'dict-rhythm'!$A$1:$A$43),0),2)</f>
        <v>16</v>
      </c>
      <c r="L185" s="1" t="str">
        <f>_xlfn.IFNA(VLOOKUP(K185,'dict-rhythm'!$B$1:$C$53,2,0),K185)</f>
        <v>semiquaver</v>
      </c>
      <c r="M185" s="42" t="s">
        <v>10</v>
      </c>
      <c r="N185" s="42"/>
      <c r="O185" t="str">
        <f>IF(RIGHT($O$1,1)="#",VLOOKUP(D185,'dict-pitch'!$A$1:$C$50,2,0),VLOOKUP(D185,'dict-pitch'!$A$1:$C$50,3,0))</f>
        <v>A#2</v>
      </c>
      <c r="P185" t="b">
        <f>OR(EXACT(E185,O185),EXACT(E185,VLOOKUP(D185,'dict-pitch'!$A$1:$D$50,3,0)),EXACT(E185,VLOOKUP(D185,'dict-pitch'!$A$1:$D$50,4,0)))</f>
        <v>1</v>
      </c>
    </row>
    <row r="186" spans="1:16" ht="15.75" thickBot="1" x14ac:dyDescent="0.3">
      <c r="A186">
        <v>848</v>
      </c>
      <c r="B186" s="85">
        <v>1</v>
      </c>
      <c r="C186" s="1">
        <v>20</v>
      </c>
      <c r="D186" s="50">
        <v>43</v>
      </c>
      <c r="E186" s="50" t="s">
        <v>332</v>
      </c>
      <c r="F186" s="1">
        <v>-3</v>
      </c>
      <c r="G186" s="1">
        <v>319</v>
      </c>
      <c r="H186" s="80">
        <f t="shared" si="5"/>
        <v>20.9375</v>
      </c>
      <c r="I186" s="80">
        <f t="shared" si="4"/>
        <v>6.25E-2</v>
      </c>
      <c r="J186" s="1">
        <v>1</v>
      </c>
      <c r="K186" s="1" t="str" cm="1">
        <f t="array" ref="K186">INDEX('dict-rhythm'!$A$1:$B$43,MATCH(TRUE,EXACT(J186,'dict-rhythm'!$A$1:$A$43),0),2)</f>
        <v>16</v>
      </c>
      <c r="L186" s="1" t="str">
        <f>_xlfn.IFNA(VLOOKUP(K186,'dict-rhythm'!$B$1:$C$53,2,0),K186)</f>
        <v>semiquaver</v>
      </c>
      <c r="M186" s="43" t="s">
        <v>10</v>
      </c>
      <c r="N186" s="43"/>
      <c r="O186" t="str">
        <f>IF(RIGHT($O$1,1)="#",VLOOKUP(D186,'dict-pitch'!$A$1:$C$50,2,0),VLOOKUP(D186,'dict-pitch'!$A$1:$C$50,3,0))</f>
        <v>G2</v>
      </c>
      <c r="P186" t="b">
        <f>OR(EXACT(E186,O186),EXACT(E186,VLOOKUP(D186,'dict-pitch'!$A$1:$D$50,3,0)),EXACT(E186,VLOOKUP(D186,'dict-pitch'!$A$1:$D$50,4,0)))</f>
        <v>1</v>
      </c>
    </row>
    <row r="187" spans="1:16" ht="15.75" thickBot="1" x14ac:dyDescent="0.3">
      <c r="A187">
        <v>848</v>
      </c>
      <c r="B187" s="85">
        <v>1</v>
      </c>
      <c r="C187" s="1">
        <v>21</v>
      </c>
      <c r="D187" s="50">
        <v>44</v>
      </c>
      <c r="E187" s="50" t="s">
        <v>169</v>
      </c>
      <c r="F187" s="1">
        <v>2</v>
      </c>
      <c r="G187" s="1">
        <v>320</v>
      </c>
      <c r="H187" s="80">
        <f t="shared" si="5"/>
        <v>21</v>
      </c>
      <c r="I187" s="80">
        <f t="shared" si="4"/>
        <v>0.125</v>
      </c>
      <c r="J187" s="1">
        <v>2</v>
      </c>
      <c r="K187" s="1" t="str" cm="1">
        <f t="array" ref="K187">INDEX('dict-rhythm'!$A$1:$B$43,MATCH(TRUE,EXACT(J187,'dict-rhythm'!$A$1:$A$43),0),2)</f>
        <v>8</v>
      </c>
      <c r="L187" s="1" t="str">
        <f>_xlfn.IFNA(VLOOKUP(K187,'dict-rhythm'!$B$1:$C$53,2,0),K187)</f>
        <v>quaver note</v>
      </c>
      <c r="M187" s="44" t="s">
        <v>10</v>
      </c>
      <c r="N187" s="44"/>
      <c r="O187" t="str">
        <f>IF(RIGHT($O$1,1)="#",VLOOKUP(D187,'dict-pitch'!$A$1:$C$50,2,0),VLOOKUP(D187,'dict-pitch'!$A$1:$C$50,3,0))</f>
        <v>G#2</v>
      </c>
      <c r="P187" t="b">
        <f>OR(EXACT(E187,O187),EXACT(E187,VLOOKUP(D187,'dict-pitch'!$A$1:$D$50,3,0)),EXACT(E187,VLOOKUP(D187,'dict-pitch'!$A$1:$D$50,4,0)))</f>
        <v>1</v>
      </c>
    </row>
    <row r="188" spans="1:16" ht="15.75" thickBot="1" x14ac:dyDescent="0.3">
      <c r="A188">
        <v>848</v>
      </c>
      <c r="B188" s="85">
        <v>1</v>
      </c>
      <c r="C188" s="1">
        <v>21</v>
      </c>
      <c r="D188" s="50">
        <v>49</v>
      </c>
      <c r="E188" s="50" t="s">
        <v>119</v>
      </c>
      <c r="F188" s="1">
        <v>4</v>
      </c>
      <c r="G188" s="1">
        <v>322</v>
      </c>
      <c r="H188" s="80">
        <f t="shared" si="5"/>
        <v>21.125</v>
      </c>
      <c r="I188" s="80">
        <f t="shared" si="4"/>
        <v>0.125</v>
      </c>
      <c r="J188" s="1">
        <v>2</v>
      </c>
      <c r="K188" s="1" t="str" cm="1">
        <f t="array" ref="K188">INDEX('dict-rhythm'!$A$1:$B$43,MATCH(TRUE,EXACT(J188,'dict-rhythm'!$A$1:$A$43),0),2)</f>
        <v>8</v>
      </c>
      <c r="L188" s="1" t="str">
        <f>_xlfn.IFNA(VLOOKUP(K188,'dict-rhythm'!$B$1:$C$53,2,0),K188)</f>
        <v>quaver note</v>
      </c>
      <c r="M188" s="34"/>
      <c r="N188" s="34"/>
      <c r="O188" t="str">
        <f>IF(RIGHT($O$1,1)="#",VLOOKUP(D188,'dict-pitch'!$A$1:$C$50,2,0),VLOOKUP(D188,'dict-pitch'!$A$1:$C$50,3,0))</f>
        <v>C#3</v>
      </c>
      <c r="P188" t="b">
        <f>OR(EXACT(E188,O188),EXACT(E188,VLOOKUP(D188,'dict-pitch'!$A$1:$D$50,3,0)),EXACT(E188,VLOOKUP(D188,'dict-pitch'!$A$1:$D$50,4,0)))</f>
        <v>1</v>
      </c>
    </row>
    <row r="189" spans="1:16" ht="15.75" thickBot="1" x14ac:dyDescent="0.3">
      <c r="A189">
        <v>848</v>
      </c>
      <c r="B189" s="85">
        <v>1</v>
      </c>
      <c r="C189" s="1">
        <v>21</v>
      </c>
      <c r="D189" s="50">
        <v>43</v>
      </c>
      <c r="E189" s="50" t="s">
        <v>332</v>
      </c>
      <c r="F189" s="1">
        <v>-5</v>
      </c>
      <c r="G189" s="1">
        <v>324</v>
      </c>
      <c r="H189" s="80">
        <f t="shared" si="5"/>
        <v>21.25</v>
      </c>
      <c r="I189" s="80">
        <f t="shared" si="4"/>
        <v>0.125</v>
      </c>
      <c r="J189" s="1">
        <v>2</v>
      </c>
      <c r="K189" s="1" t="str" cm="1">
        <f t="array" ref="K189">INDEX('dict-rhythm'!$A$1:$B$43,MATCH(TRUE,EXACT(J189,'dict-rhythm'!$A$1:$A$43),0),2)</f>
        <v>8</v>
      </c>
      <c r="L189" s="1" t="str">
        <f>_xlfn.IFNA(VLOOKUP(K189,'dict-rhythm'!$B$1:$C$53,2,0),K189)</f>
        <v>quaver note</v>
      </c>
      <c r="M189" s="34"/>
      <c r="N189" s="34"/>
      <c r="O189" t="str">
        <f>IF(RIGHT($O$1,1)="#",VLOOKUP(D189,'dict-pitch'!$A$1:$C$50,2,0),VLOOKUP(D189,'dict-pitch'!$A$1:$C$50,3,0))</f>
        <v>G2</v>
      </c>
      <c r="P189" t="b">
        <f>OR(EXACT(E189,O189),EXACT(E189,VLOOKUP(D189,'dict-pitch'!$A$1:$D$50,3,0)),EXACT(E189,VLOOKUP(D189,'dict-pitch'!$A$1:$D$50,4,0)))</f>
        <v>1</v>
      </c>
    </row>
    <row r="190" spans="1:16" ht="15.75" thickBot="1" x14ac:dyDescent="0.3">
      <c r="A190">
        <v>848</v>
      </c>
      <c r="B190" s="85">
        <v>1</v>
      </c>
      <c r="C190" s="1">
        <v>21</v>
      </c>
      <c r="D190" s="50">
        <v>48</v>
      </c>
      <c r="E190" s="50" t="s">
        <v>329</v>
      </c>
      <c r="F190" s="1">
        <v>4</v>
      </c>
      <c r="G190" s="1">
        <v>326</v>
      </c>
      <c r="H190" s="80">
        <f t="shared" si="5"/>
        <v>21.375</v>
      </c>
      <c r="I190" s="80">
        <f t="shared" si="4"/>
        <v>0.125</v>
      </c>
      <c r="J190" s="1">
        <v>2</v>
      </c>
      <c r="K190" s="1" t="str" cm="1">
        <f t="array" ref="K190">INDEX('dict-rhythm'!$A$1:$B$43,MATCH(TRUE,EXACT(J190,'dict-rhythm'!$A$1:$A$43),0),2)</f>
        <v>8</v>
      </c>
      <c r="L190" s="1" t="str">
        <f>_xlfn.IFNA(VLOOKUP(K190,'dict-rhythm'!$B$1:$C$53,2,0),K190)</f>
        <v>quaver note</v>
      </c>
      <c r="M190" s="34"/>
      <c r="N190" s="34"/>
      <c r="O190" t="str">
        <f>IF(RIGHT($O$1,1)="#",VLOOKUP(D190,'dict-pitch'!$A$1:$C$50,2,0),VLOOKUP(D190,'dict-pitch'!$A$1:$C$50,3,0))</f>
        <v>C3</v>
      </c>
      <c r="P190" t="b">
        <f>OR(EXACT(E190,O190),EXACT(E190,VLOOKUP(D190,'dict-pitch'!$A$1:$D$50,3,0)),EXACT(E190,VLOOKUP(D190,'dict-pitch'!$A$1:$D$50,4,0)))</f>
        <v>1</v>
      </c>
    </row>
    <row r="191" spans="1:16" ht="15.75" thickBot="1" x14ac:dyDescent="0.3">
      <c r="A191">
        <v>848</v>
      </c>
      <c r="B191" s="85">
        <v>1</v>
      </c>
      <c r="C191" s="1">
        <v>21</v>
      </c>
      <c r="D191" s="50">
        <v>41</v>
      </c>
      <c r="E191" s="50" t="s">
        <v>334</v>
      </c>
      <c r="F191" s="1">
        <v>-5</v>
      </c>
      <c r="G191" s="1">
        <v>328</v>
      </c>
      <c r="H191" s="80">
        <f t="shared" si="5"/>
        <v>21.5</v>
      </c>
      <c r="I191" s="80">
        <f t="shared" si="4"/>
        <v>0.125</v>
      </c>
      <c r="J191" s="1">
        <v>2</v>
      </c>
      <c r="K191" s="1" t="str" cm="1">
        <f t="array" ref="K191">INDEX('dict-rhythm'!$A$1:$B$43,MATCH(TRUE,EXACT(J191,'dict-rhythm'!$A$1:$A$43),0),2)</f>
        <v>8</v>
      </c>
      <c r="L191" s="1" t="str">
        <f>_xlfn.IFNA(VLOOKUP(K191,'dict-rhythm'!$B$1:$C$53,2,0),K191)</f>
        <v>quaver note</v>
      </c>
      <c r="M191" s="34"/>
      <c r="N191" s="34"/>
      <c r="O191" t="str">
        <f>IF(RIGHT($O$1,1)="#",VLOOKUP(D191,'dict-pitch'!$A$1:$C$50,2,0),VLOOKUP(D191,'dict-pitch'!$A$1:$C$50,3,0))</f>
        <v>F2</v>
      </c>
      <c r="P191" t="b">
        <f>OR(EXACT(E191,O191),EXACT(E191,VLOOKUP(D191,'dict-pitch'!$A$1:$D$50,3,0)),EXACT(E191,VLOOKUP(D191,'dict-pitch'!$A$1:$D$50,4,0)))</f>
        <v>1</v>
      </c>
    </row>
    <row r="192" spans="1:16" ht="15.75" thickBot="1" x14ac:dyDescent="0.3">
      <c r="A192">
        <v>848</v>
      </c>
      <c r="B192" s="85">
        <v>1</v>
      </c>
      <c r="C192" s="1">
        <v>21</v>
      </c>
      <c r="D192" s="50">
        <v>46</v>
      </c>
      <c r="E192" s="50" t="s">
        <v>170</v>
      </c>
      <c r="F192" s="1">
        <v>4</v>
      </c>
      <c r="G192" s="1">
        <v>330</v>
      </c>
      <c r="H192" s="80">
        <f t="shared" si="5"/>
        <v>21.625</v>
      </c>
      <c r="I192" s="80">
        <f t="shared" si="4"/>
        <v>0.125</v>
      </c>
      <c r="J192" s="1">
        <v>2</v>
      </c>
      <c r="K192" s="1" t="str" cm="1">
        <f t="array" ref="K192">INDEX('dict-rhythm'!$A$1:$B$43,MATCH(TRUE,EXACT(J192,'dict-rhythm'!$A$1:$A$43),0),2)</f>
        <v>8</v>
      </c>
      <c r="L192" s="1" t="str">
        <f>_xlfn.IFNA(VLOOKUP(K192,'dict-rhythm'!$B$1:$C$53,2,0),K192)</f>
        <v>quaver note</v>
      </c>
      <c r="M192" s="34"/>
      <c r="N192" s="34"/>
      <c r="O192" t="str">
        <f>IF(RIGHT($O$1,1)="#",VLOOKUP(D192,'dict-pitch'!$A$1:$C$50,2,0),VLOOKUP(D192,'dict-pitch'!$A$1:$C$50,3,0))</f>
        <v>A#2</v>
      </c>
      <c r="P192" t="b">
        <f>OR(EXACT(E192,O192),EXACT(E192,VLOOKUP(D192,'dict-pitch'!$A$1:$D$50,3,0)),EXACT(E192,VLOOKUP(D192,'dict-pitch'!$A$1:$D$50,4,0)))</f>
        <v>1</v>
      </c>
    </row>
    <row r="193" spans="1:16" ht="15.75" thickBot="1" x14ac:dyDescent="0.3">
      <c r="A193">
        <v>848</v>
      </c>
      <c r="B193" s="85">
        <v>1</v>
      </c>
      <c r="C193" s="1">
        <v>21</v>
      </c>
      <c r="D193" s="50">
        <v>44</v>
      </c>
      <c r="E193" s="50" t="s">
        <v>169</v>
      </c>
      <c r="F193" s="1">
        <v>-2</v>
      </c>
      <c r="G193" s="1">
        <v>332</v>
      </c>
      <c r="H193" s="80">
        <f t="shared" si="5"/>
        <v>21.75</v>
      </c>
      <c r="I193" s="80">
        <f t="shared" si="4"/>
        <v>0.125</v>
      </c>
      <c r="J193" s="1">
        <v>2</v>
      </c>
      <c r="K193" s="1" t="str" cm="1">
        <f t="array" ref="K193">INDEX('dict-rhythm'!$A$1:$B$43,MATCH(TRUE,EXACT(J193,'dict-rhythm'!$A$1:$A$43),0),2)</f>
        <v>8</v>
      </c>
      <c r="L193" s="1" t="str">
        <f>_xlfn.IFNA(VLOOKUP(K193,'dict-rhythm'!$B$1:$C$53,2,0),K193)</f>
        <v>quaver note</v>
      </c>
      <c r="M193" s="34"/>
      <c r="N193" s="34"/>
      <c r="O193" t="str">
        <f>IF(RIGHT($O$1,1)="#",VLOOKUP(D193,'dict-pitch'!$A$1:$C$50,2,0),VLOOKUP(D193,'dict-pitch'!$A$1:$C$50,3,0))</f>
        <v>G#2</v>
      </c>
      <c r="P193" t="b">
        <f>OR(EXACT(E193,O193),EXACT(E193,VLOOKUP(D193,'dict-pitch'!$A$1:$D$50,3,0)),EXACT(E193,VLOOKUP(D193,'dict-pitch'!$A$1:$D$50,4,0)))</f>
        <v>1</v>
      </c>
    </row>
    <row r="194" spans="1:16" ht="15.75" thickBot="1" x14ac:dyDescent="0.3">
      <c r="A194">
        <v>848</v>
      </c>
      <c r="B194" s="85">
        <v>1</v>
      </c>
      <c r="C194" s="1">
        <v>21</v>
      </c>
      <c r="D194" s="50">
        <v>49</v>
      </c>
      <c r="E194" s="50" t="s">
        <v>119</v>
      </c>
      <c r="F194" s="1">
        <v>4</v>
      </c>
      <c r="G194" s="1">
        <v>334</v>
      </c>
      <c r="H194" s="80">
        <f t="shared" si="5"/>
        <v>21.875</v>
      </c>
      <c r="I194" s="80">
        <f t="shared" ref="I194:I257" si="6">J194/16</f>
        <v>0.125</v>
      </c>
      <c r="J194" s="1">
        <v>2</v>
      </c>
      <c r="K194" s="1" t="str" cm="1">
        <f t="array" ref="K194">INDEX('dict-rhythm'!$A$1:$B$43,MATCH(TRUE,EXACT(J194,'dict-rhythm'!$A$1:$A$43),0),2)</f>
        <v>8</v>
      </c>
      <c r="L194" s="1" t="str">
        <f>_xlfn.IFNA(VLOOKUP(K194,'dict-rhythm'!$B$1:$C$53,2,0),K194)</f>
        <v>quaver note</v>
      </c>
      <c r="M194" s="38"/>
      <c r="N194" s="38"/>
      <c r="O194" t="str">
        <f>IF(RIGHT($O$1,1)="#",VLOOKUP(D194,'dict-pitch'!$A$1:$C$50,2,0),VLOOKUP(D194,'dict-pitch'!$A$1:$C$50,3,0))</f>
        <v>C#3</v>
      </c>
      <c r="P194" t="b">
        <f>OR(EXACT(E194,O194),EXACT(E194,VLOOKUP(D194,'dict-pitch'!$A$1:$D$50,3,0)),EXACT(E194,VLOOKUP(D194,'dict-pitch'!$A$1:$D$50,4,0)))</f>
        <v>1</v>
      </c>
    </row>
    <row r="195" spans="1:16" ht="15.75" thickBot="1" x14ac:dyDescent="0.3">
      <c r="A195">
        <v>848</v>
      </c>
      <c r="B195" s="85">
        <v>1</v>
      </c>
      <c r="C195" s="1">
        <v>22</v>
      </c>
      <c r="D195" s="50">
        <v>48</v>
      </c>
      <c r="E195" s="50" t="s">
        <v>329</v>
      </c>
      <c r="F195" s="1">
        <v>-2</v>
      </c>
      <c r="G195" s="1">
        <v>336</v>
      </c>
      <c r="H195" s="80">
        <f t="shared" ref="H195:H258" si="7">1+G195/16</f>
        <v>22</v>
      </c>
      <c r="I195" s="80">
        <f t="shared" si="6"/>
        <v>0.5</v>
      </c>
      <c r="J195" s="1">
        <v>8</v>
      </c>
      <c r="K195" s="1" t="str" cm="1">
        <f t="array" ref="K195">INDEX('dict-rhythm'!$A$1:$B$43,MATCH(TRUE,EXACT(J195,'dict-rhythm'!$A$1:$A$43),0),2)</f>
        <v>2</v>
      </c>
      <c r="L195" s="1" t="str">
        <f>_xlfn.IFNA(VLOOKUP(K195,'dict-rhythm'!$B$1:$C$53,2,0),K195)</f>
        <v>minim</v>
      </c>
      <c r="M195" s="33"/>
      <c r="N195" s="33"/>
      <c r="O195" t="str">
        <f>IF(RIGHT($O$1,1)="#",VLOOKUP(D195,'dict-pitch'!$A$1:$C$50,2,0),VLOOKUP(D195,'dict-pitch'!$A$1:$C$50,3,0))</f>
        <v>C3</v>
      </c>
      <c r="P195" t="b">
        <f>OR(EXACT(E195,O195),EXACT(E195,VLOOKUP(D195,'dict-pitch'!$A$1:$D$50,3,0)),EXACT(E195,VLOOKUP(D195,'dict-pitch'!$A$1:$D$50,4,0)))</f>
        <v>1</v>
      </c>
    </row>
    <row r="196" spans="1:16" ht="15.75" thickBot="1" x14ac:dyDescent="0.3">
      <c r="A196">
        <v>848</v>
      </c>
      <c r="B196" s="85">
        <v>1</v>
      </c>
      <c r="C196" s="1">
        <v>22</v>
      </c>
      <c r="D196" s="50">
        <v>53</v>
      </c>
      <c r="E196" s="50" t="s">
        <v>326</v>
      </c>
      <c r="F196" s="1">
        <v>4</v>
      </c>
      <c r="G196" s="1">
        <v>344</v>
      </c>
      <c r="H196" s="80">
        <f t="shared" si="7"/>
        <v>22.5</v>
      </c>
      <c r="I196" s="80">
        <f t="shared" si="6"/>
        <v>0.25</v>
      </c>
      <c r="J196" s="1">
        <v>4</v>
      </c>
      <c r="K196" s="1" t="str" cm="1">
        <f t="array" ref="K196">INDEX('dict-rhythm'!$A$1:$B$43,MATCH(TRUE,EXACT(J196,'dict-rhythm'!$A$1:$A$43),0),2)</f>
        <v>4</v>
      </c>
      <c r="L196" s="1" t="str">
        <f>_xlfn.IFNA(VLOOKUP(K196,'dict-rhythm'!$B$1:$C$53,2,0),K196)</f>
        <v>crotchet</v>
      </c>
      <c r="M196" s="34"/>
      <c r="N196" s="34"/>
      <c r="O196" t="str">
        <f>IF(RIGHT($O$1,1)="#",VLOOKUP(D196,'dict-pitch'!$A$1:$C$50,2,0),VLOOKUP(D196,'dict-pitch'!$A$1:$C$50,3,0))</f>
        <v>F3</v>
      </c>
      <c r="P196" t="b">
        <f>OR(EXACT(E196,O196),EXACT(E196,VLOOKUP(D196,'dict-pitch'!$A$1:$D$50,3,0)),EXACT(E196,VLOOKUP(D196,'dict-pitch'!$A$1:$D$50,4,0)))</f>
        <v>1</v>
      </c>
    </row>
    <row r="197" spans="1:16" ht="15.75" thickBot="1" x14ac:dyDescent="0.3">
      <c r="A197">
        <v>848</v>
      </c>
      <c r="B197" s="85">
        <v>1</v>
      </c>
      <c r="C197" s="1">
        <v>22</v>
      </c>
      <c r="D197" s="50">
        <v>0</v>
      </c>
      <c r="E197" s="50" t="s">
        <v>108</v>
      </c>
      <c r="F197" s="1">
        <v>0</v>
      </c>
      <c r="G197" s="1">
        <v>348</v>
      </c>
      <c r="H197" s="80">
        <f t="shared" si="7"/>
        <v>22.75</v>
      </c>
      <c r="I197" s="80">
        <f t="shared" si="6"/>
        <v>0.25</v>
      </c>
      <c r="J197" s="1">
        <v>4</v>
      </c>
      <c r="K197" s="1" t="str" cm="1">
        <f t="array" ref="K197">INDEX('dict-rhythm'!$A$1:$B$43,MATCH(TRUE,EXACT(J197,'dict-rhythm'!$A$1:$A$43),0),2)</f>
        <v>4</v>
      </c>
      <c r="L197" s="1" t="str">
        <f>_xlfn.IFNA(VLOOKUP(K197,'dict-rhythm'!$B$1:$C$53,2,0),K197)</f>
        <v>crotchet</v>
      </c>
      <c r="M197" s="38"/>
      <c r="N197" s="38"/>
      <c r="O197" t="str">
        <f>IF(RIGHT($O$1,1)="#",VLOOKUP(D197,'dict-pitch'!$A$1:$C$50,2,0),VLOOKUP(D197,'dict-pitch'!$A$1:$C$50,3,0))</f>
        <v>r</v>
      </c>
      <c r="P197" t="b">
        <f>OR(EXACT(E197,O197),EXACT(E197,VLOOKUP(D197,'dict-pitch'!$A$1:$D$50,3,0)),EXACT(E197,VLOOKUP(D197,'dict-pitch'!$A$1:$D$50,4,0)))</f>
        <v>1</v>
      </c>
    </row>
    <row r="198" spans="1:16" ht="15.75" thickBot="1" x14ac:dyDescent="0.3">
      <c r="A198">
        <v>848</v>
      </c>
      <c r="B198" s="85">
        <v>1</v>
      </c>
      <c r="C198" s="1">
        <v>23</v>
      </c>
      <c r="D198" s="50">
        <v>0</v>
      </c>
      <c r="E198" s="50" t="s">
        <v>108</v>
      </c>
      <c r="F198" s="1">
        <v>0</v>
      </c>
      <c r="G198" s="1">
        <v>352</v>
      </c>
      <c r="H198" s="80">
        <f t="shared" si="7"/>
        <v>23</v>
      </c>
      <c r="I198" s="80">
        <f t="shared" si="6"/>
        <v>1</v>
      </c>
      <c r="J198" s="1">
        <v>16</v>
      </c>
      <c r="K198" s="1" t="str" cm="1">
        <f t="array" ref="K198">INDEX('dict-rhythm'!$A$1:$B$43,MATCH(TRUE,EXACT(J198,'dict-rhythm'!$A$1:$A$43),0),2)</f>
        <v>1</v>
      </c>
      <c r="L198" s="1" t="str">
        <f>_xlfn.IFNA(VLOOKUP(K198,'dict-rhythm'!$B$1:$C$53,2,0),K198)</f>
        <v>semibreve</v>
      </c>
      <c r="M198" s="31"/>
      <c r="N198" s="31"/>
      <c r="O198" t="str">
        <f>IF(RIGHT($O$1,1)="#",VLOOKUP(D198,'dict-pitch'!$A$1:$C$50,2,0),VLOOKUP(D198,'dict-pitch'!$A$1:$C$50,3,0))</f>
        <v>r</v>
      </c>
      <c r="P198" t="b">
        <f>OR(EXACT(E198,O198),EXACT(E198,VLOOKUP(D198,'dict-pitch'!$A$1:$D$50,3,0)),EXACT(E198,VLOOKUP(D198,'dict-pitch'!$A$1:$D$50,4,0)))</f>
        <v>1</v>
      </c>
    </row>
    <row r="199" spans="1:16" ht="15.75" thickBot="1" x14ac:dyDescent="0.3">
      <c r="A199">
        <v>848</v>
      </c>
      <c r="B199" s="85">
        <v>1</v>
      </c>
      <c r="C199" s="1">
        <v>24</v>
      </c>
      <c r="D199" s="50">
        <v>0</v>
      </c>
      <c r="E199" s="50" t="s">
        <v>108</v>
      </c>
      <c r="F199" s="1">
        <v>0</v>
      </c>
      <c r="G199" s="1">
        <v>368</v>
      </c>
      <c r="H199" s="80">
        <f t="shared" si="7"/>
        <v>24</v>
      </c>
      <c r="I199" s="80">
        <f t="shared" si="6"/>
        <v>0.25</v>
      </c>
      <c r="J199" s="1">
        <v>4</v>
      </c>
      <c r="K199" s="1" t="str" cm="1">
        <f t="array" ref="K199">INDEX('dict-rhythm'!$A$1:$B$43,MATCH(TRUE,EXACT(J199,'dict-rhythm'!$A$1:$A$43),0),2)</f>
        <v>4</v>
      </c>
      <c r="L199" s="1" t="str">
        <f>_xlfn.IFNA(VLOOKUP(K199,'dict-rhythm'!$B$1:$C$53,2,0),K199)</f>
        <v>crotchet</v>
      </c>
      <c r="M199" s="33"/>
      <c r="N199" s="33"/>
      <c r="O199" t="str">
        <f>IF(RIGHT($O$1,1)="#",VLOOKUP(D199,'dict-pitch'!$A$1:$C$50,2,0),VLOOKUP(D199,'dict-pitch'!$A$1:$C$50,3,0))</f>
        <v>r</v>
      </c>
      <c r="P199" t="b">
        <f>OR(EXACT(E199,O199),EXACT(E199,VLOOKUP(D199,'dict-pitch'!$A$1:$D$50,3,0)),EXACT(E199,VLOOKUP(D199,'dict-pitch'!$A$1:$D$50,4,0)))</f>
        <v>1</v>
      </c>
    </row>
    <row r="200" spans="1:16" ht="15.75" thickBot="1" x14ac:dyDescent="0.3">
      <c r="A200">
        <v>848</v>
      </c>
      <c r="B200" s="85">
        <v>1</v>
      </c>
      <c r="C200" s="1">
        <v>24</v>
      </c>
      <c r="D200" s="50">
        <v>0</v>
      </c>
      <c r="E200" s="50" t="s">
        <v>108</v>
      </c>
      <c r="F200" s="1">
        <v>0</v>
      </c>
      <c r="G200" s="1">
        <v>372</v>
      </c>
      <c r="H200" s="80">
        <f t="shared" si="7"/>
        <v>24.25</v>
      </c>
      <c r="I200" s="80">
        <f t="shared" si="6"/>
        <v>6.25E-2</v>
      </c>
      <c r="J200" s="1">
        <v>1</v>
      </c>
      <c r="K200" s="1" t="str" cm="1">
        <f t="array" ref="K200">INDEX('dict-rhythm'!$A$1:$B$43,MATCH(TRUE,EXACT(J200,'dict-rhythm'!$A$1:$A$43),0),2)</f>
        <v>16</v>
      </c>
      <c r="L200" s="1" t="str">
        <f>_xlfn.IFNA(VLOOKUP(K200,'dict-rhythm'!$B$1:$C$53,2,0),K200)</f>
        <v>semiquaver</v>
      </c>
      <c r="M200" s="34"/>
      <c r="N200" s="34"/>
      <c r="O200" t="str">
        <f>IF(RIGHT($O$1,1)="#",VLOOKUP(D200,'dict-pitch'!$A$1:$C$50,2,0),VLOOKUP(D200,'dict-pitch'!$A$1:$C$50,3,0))</f>
        <v>r</v>
      </c>
      <c r="P200" t="b">
        <f>OR(EXACT(E200,O200),EXACT(E200,VLOOKUP(D200,'dict-pitch'!$A$1:$D$50,3,0)),EXACT(E200,VLOOKUP(D200,'dict-pitch'!$A$1:$D$50,4,0)))</f>
        <v>1</v>
      </c>
    </row>
    <row r="201" spans="1:16" ht="15.75" thickBot="1" x14ac:dyDescent="0.3">
      <c r="A201">
        <v>848</v>
      </c>
      <c r="B201" s="85">
        <v>1</v>
      </c>
      <c r="C201" s="1">
        <v>24</v>
      </c>
      <c r="D201" s="50">
        <v>44</v>
      </c>
      <c r="E201" s="50" t="s">
        <v>169</v>
      </c>
      <c r="F201" s="1">
        <v>-6</v>
      </c>
      <c r="G201" s="1">
        <v>373</v>
      </c>
      <c r="H201" s="80">
        <f t="shared" si="7"/>
        <v>24.3125</v>
      </c>
      <c r="I201" s="80">
        <f t="shared" si="6"/>
        <v>6.25E-2</v>
      </c>
      <c r="J201" s="1">
        <v>1</v>
      </c>
      <c r="K201" s="1" t="str" cm="1">
        <f t="array" ref="K201">INDEX('dict-rhythm'!$A$1:$B$43,MATCH(TRUE,EXACT(J201,'dict-rhythm'!$A$1:$A$43),0),2)</f>
        <v>16</v>
      </c>
      <c r="L201" s="1" t="str">
        <f>_xlfn.IFNA(VLOOKUP(K201,'dict-rhythm'!$B$1:$C$53,2,0),K201)</f>
        <v>semiquaver</v>
      </c>
      <c r="M201" s="42" t="s">
        <v>10</v>
      </c>
      <c r="N201" s="42"/>
      <c r="O201" t="str">
        <f>IF(RIGHT($O$1,1)="#",VLOOKUP(D201,'dict-pitch'!$A$1:$C$50,2,0),VLOOKUP(D201,'dict-pitch'!$A$1:$C$50,3,0))</f>
        <v>G#2</v>
      </c>
      <c r="P201" t="b">
        <f>OR(EXACT(E201,O201),EXACT(E201,VLOOKUP(D201,'dict-pitch'!$A$1:$D$50,3,0)),EXACT(E201,VLOOKUP(D201,'dict-pitch'!$A$1:$D$50,4,0)))</f>
        <v>1</v>
      </c>
    </row>
    <row r="202" spans="1:16" ht="15.75" thickBot="1" x14ac:dyDescent="0.3">
      <c r="A202">
        <v>848</v>
      </c>
      <c r="B202" s="85">
        <v>1</v>
      </c>
      <c r="C202" s="1">
        <v>24</v>
      </c>
      <c r="D202" s="50">
        <v>46</v>
      </c>
      <c r="E202" s="50" t="s">
        <v>170</v>
      </c>
      <c r="F202" s="1">
        <v>2</v>
      </c>
      <c r="G202" s="1">
        <v>374</v>
      </c>
      <c r="H202" s="80">
        <f t="shared" si="7"/>
        <v>24.375</v>
      </c>
      <c r="I202" s="80">
        <f t="shared" si="6"/>
        <v>6.25E-2</v>
      </c>
      <c r="J202" s="1">
        <v>1</v>
      </c>
      <c r="K202" s="1" t="str" cm="1">
        <f t="array" ref="K202">INDEX('dict-rhythm'!$A$1:$B$43,MATCH(TRUE,EXACT(J202,'dict-rhythm'!$A$1:$A$43),0),2)</f>
        <v>16</v>
      </c>
      <c r="L202" s="1" t="str">
        <f>_xlfn.IFNA(VLOOKUP(K202,'dict-rhythm'!$B$1:$C$53,2,0),K202)</f>
        <v>semiquaver</v>
      </c>
      <c r="M202" s="42" t="s">
        <v>10</v>
      </c>
      <c r="N202" s="42"/>
      <c r="O202" t="str">
        <f>IF(RIGHT($O$1,1)="#",VLOOKUP(D202,'dict-pitch'!$A$1:$C$50,2,0),VLOOKUP(D202,'dict-pitch'!$A$1:$C$50,3,0))</f>
        <v>A#2</v>
      </c>
      <c r="P202" t="b">
        <f>OR(EXACT(E202,O202),EXACT(E202,VLOOKUP(D202,'dict-pitch'!$A$1:$D$50,3,0)),EXACT(E202,VLOOKUP(D202,'dict-pitch'!$A$1:$D$50,4,0)))</f>
        <v>1</v>
      </c>
    </row>
    <row r="203" spans="1:16" ht="15.75" thickBot="1" x14ac:dyDescent="0.3">
      <c r="A203">
        <v>848</v>
      </c>
      <c r="B203" s="85">
        <v>1</v>
      </c>
      <c r="C203" s="1">
        <v>24</v>
      </c>
      <c r="D203" s="50">
        <v>48</v>
      </c>
      <c r="E203" s="50" t="s">
        <v>329</v>
      </c>
      <c r="F203" s="1">
        <v>2</v>
      </c>
      <c r="G203" s="1">
        <v>375</v>
      </c>
      <c r="H203" s="80">
        <f t="shared" si="7"/>
        <v>24.4375</v>
      </c>
      <c r="I203" s="80">
        <f t="shared" si="6"/>
        <v>6.25E-2</v>
      </c>
      <c r="J203" s="1">
        <v>1</v>
      </c>
      <c r="K203" s="1" t="str" cm="1">
        <f t="array" ref="K203">INDEX('dict-rhythm'!$A$1:$B$43,MATCH(TRUE,EXACT(J203,'dict-rhythm'!$A$1:$A$43),0),2)</f>
        <v>16</v>
      </c>
      <c r="L203" s="1" t="str">
        <f>_xlfn.IFNA(VLOOKUP(K203,'dict-rhythm'!$B$1:$C$53,2,0),K203)</f>
        <v>semiquaver</v>
      </c>
      <c r="M203" s="42" t="s">
        <v>10</v>
      </c>
      <c r="N203" s="42"/>
      <c r="O203" t="str">
        <f>IF(RIGHT($O$1,1)="#",VLOOKUP(D203,'dict-pitch'!$A$1:$C$50,2,0),VLOOKUP(D203,'dict-pitch'!$A$1:$C$50,3,0))</f>
        <v>C3</v>
      </c>
      <c r="P203" t="b">
        <f>OR(EXACT(E203,O203),EXACT(E203,VLOOKUP(D203,'dict-pitch'!$A$1:$D$50,3,0)),EXACT(E203,VLOOKUP(D203,'dict-pitch'!$A$1:$D$50,4,0)))</f>
        <v>1</v>
      </c>
    </row>
    <row r="204" spans="1:16" ht="15.75" thickBot="1" x14ac:dyDescent="0.3">
      <c r="A204">
        <v>848</v>
      </c>
      <c r="B204" s="85">
        <v>1</v>
      </c>
      <c r="C204" s="1">
        <v>24</v>
      </c>
      <c r="D204" s="50">
        <v>49</v>
      </c>
      <c r="E204" s="50" t="s">
        <v>119</v>
      </c>
      <c r="F204" s="1">
        <v>2</v>
      </c>
      <c r="G204" s="1">
        <v>376</v>
      </c>
      <c r="H204" s="80">
        <f t="shared" si="7"/>
        <v>24.5</v>
      </c>
      <c r="I204" s="80">
        <f t="shared" si="6"/>
        <v>0.3125</v>
      </c>
      <c r="J204" s="1">
        <v>5</v>
      </c>
      <c r="K204" s="1" t="str" cm="1">
        <f t="array" ref="K204">INDEX('dict-rhythm'!$A$1:$B$43,MATCH(TRUE,EXACT(J204,'dict-rhythm'!$A$1:$A$43),0),2)</f>
        <v>4+16</v>
      </c>
      <c r="L204" s="1" t="str">
        <f>_xlfn.IFNA(VLOOKUP(K204,'dict-rhythm'!$B$1:$C$53,2,0),K204)</f>
        <v>crotchet + semiquaver</v>
      </c>
      <c r="M204" s="42" t="s">
        <v>10</v>
      </c>
      <c r="N204" s="42"/>
      <c r="O204" t="str">
        <f>IF(RIGHT($O$1,1)="#",VLOOKUP(D204,'dict-pitch'!$A$1:$C$50,2,0),VLOOKUP(D204,'dict-pitch'!$A$1:$C$50,3,0))</f>
        <v>C#3</v>
      </c>
      <c r="P204" t="b">
        <f>OR(EXACT(E204,O204),EXACT(E204,VLOOKUP(D204,'dict-pitch'!$A$1:$D$50,3,0)),EXACT(E204,VLOOKUP(D204,'dict-pitch'!$A$1:$D$50,4,0)))</f>
        <v>1</v>
      </c>
    </row>
    <row r="205" spans="1:16" ht="15.75" thickBot="1" x14ac:dyDescent="0.3">
      <c r="A205">
        <v>848</v>
      </c>
      <c r="B205" s="85">
        <v>1</v>
      </c>
      <c r="C205" s="1">
        <v>24</v>
      </c>
      <c r="D205" s="50">
        <v>51</v>
      </c>
      <c r="E205" s="50" t="s">
        <v>174</v>
      </c>
      <c r="F205" s="1">
        <v>2</v>
      </c>
      <c r="G205" s="1">
        <v>381</v>
      </c>
      <c r="H205" s="80">
        <f t="shared" si="7"/>
        <v>24.8125</v>
      </c>
      <c r="I205" s="80">
        <f t="shared" si="6"/>
        <v>6.25E-2</v>
      </c>
      <c r="J205" s="1">
        <v>1</v>
      </c>
      <c r="K205" s="1" t="str" cm="1">
        <f t="array" ref="K205">INDEX('dict-rhythm'!$A$1:$B$43,MATCH(TRUE,EXACT(J205,'dict-rhythm'!$A$1:$A$43),0),2)</f>
        <v>16</v>
      </c>
      <c r="L205" s="1" t="str">
        <f>_xlfn.IFNA(VLOOKUP(K205,'dict-rhythm'!$B$1:$C$53,2,0),K205)</f>
        <v>semiquaver</v>
      </c>
      <c r="M205" s="42" t="s">
        <v>10</v>
      </c>
      <c r="N205" s="42"/>
      <c r="O205" t="str">
        <f>IF(RIGHT($O$1,1)="#",VLOOKUP(D205,'dict-pitch'!$A$1:$C$50,2,0),VLOOKUP(D205,'dict-pitch'!$A$1:$C$50,3,0))</f>
        <v>D#3</v>
      </c>
      <c r="P205" t="b">
        <f>OR(EXACT(E205,O205),EXACT(E205,VLOOKUP(D205,'dict-pitch'!$A$1:$D$50,3,0)),EXACT(E205,VLOOKUP(D205,'dict-pitch'!$A$1:$D$50,4,0)))</f>
        <v>1</v>
      </c>
    </row>
    <row r="206" spans="1:16" ht="15.75" thickBot="1" x14ac:dyDescent="0.3">
      <c r="A206">
        <v>848</v>
      </c>
      <c r="B206" s="85">
        <v>1</v>
      </c>
      <c r="C206" s="1">
        <v>24</v>
      </c>
      <c r="D206" s="50">
        <v>53</v>
      </c>
      <c r="E206" s="50" t="s">
        <v>326</v>
      </c>
      <c r="F206" s="1">
        <v>2</v>
      </c>
      <c r="G206" s="1">
        <v>382</v>
      </c>
      <c r="H206" s="80">
        <f t="shared" si="7"/>
        <v>24.875</v>
      </c>
      <c r="I206" s="80">
        <f t="shared" si="6"/>
        <v>6.25E-2</v>
      </c>
      <c r="J206" s="1">
        <v>1</v>
      </c>
      <c r="K206" s="1" t="str" cm="1">
        <f t="array" ref="K206">INDEX('dict-rhythm'!$A$1:$B$43,MATCH(TRUE,EXACT(J206,'dict-rhythm'!$A$1:$A$43),0),2)</f>
        <v>16</v>
      </c>
      <c r="L206" s="1" t="str">
        <f>_xlfn.IFNA(VLOOKUP(K206,'dict-rhythm'!$B$1:$C$53,2,0),K206)</f>
        <v>semiquaver</v>
      </c>
      <c r="M206" s="42" t="s">
        <v>10</v>
      </c>
      <c r="N206" s="42"/>
      <c r="O206" t="str">
        <f>IF(RIGHT($O$1,1)="#",VLOOKUP(D206,'dict-pitch'!$A$1:$C$50,2,0),VLOOKUP(D206,'dict-pitch'!$A$1:$C$50,3,0))</f>
        <v>F3</v>
      </c>
      <c r="P206" t="b">
        <f>OR(EXACT(E206,O206),EXACT(E206,VLOOKUP(D206,'dict-pitch'!$A$1:$D$50,3,0)),EXACT(E206,VLOOKUP(D206,'dict-pitch'!$A$1:$D$50,4,0)))</f>
        <v>1</v>
      </c>
    </row>
    <row r="207" spans="1:16" ht="15.75" thickBot="1" x14ac:dyDescent="0.3">
      <c r="A207">
        <v>848</v>
      </c>
      <c r="B207" s="85">
        <v>1</v>
      </c>
      <c r="C207" s="1">
        <v>24</v>
      </c>
      <c r="D207" s="50">
        <v>55</v>
      </c>
      <c r="E207" s="50" t="s">
        <v>328</v>
      </c>
      <c r="F207" s="1">
        <v>2</v>
      </c>
      <c r="G207" s="1">
        <v>383</v>
      </c>
      <c r="H207" s="80">
        <f t="shared" si="7"/>
        <v>24.9375</v>
      </c>
      <c r="I207" s="80">
        <f t="shared" si="6"/>
        <v>6.25E-2</v>
      </c>
      <c r="J207" s="1">
        <v>1</v>
      </c>
      <c r="K207" s="1" t="str" cm="1">
        <f t="array" ref="K207">INDEX('dict-rhythm'!$A$1:$B$43,MATCH(TRUE,EXACT(J207,'dict-rhythm'!$A$1:$A$43),0),2)</f>
        <v>16</v>
      </c>
      <c r="L207" s="1" t="str">
        <f>_xlfn.IFNA(VLOOKUP(K207,'dict-rhythm'!$B$1:$C$53,2,0),K207)</f>
        <v>semiquaver</v>
      </c>
      <c r="M207" s="43" t="s">
        <v>10</v>
      </c>
      <c r="N207" s="43"/>
      <c r="O207" t="str">
        <f>IF(RIGHT($O$1,1)="#",VLOOKUP(D207,'dict-pitch'!$A$1:$C$50,2,0),VLOOKUP(D207,'dict-pitch'!$A$1:$C$50,3,0))</f>
        <v>G3</v>
      </c>
      <c r="P207" t="b">
        <f>OR(EXACT(E207,O207),EXACT(E207,VLOOKUP(D207,'dict-pitch'!$A$1:$D$50,3,0)),EXACT(E207,VLOOKUP(D207,'dict-pitch'!$A$1:$D$50,4,0)))</f>
        <v>1</v>
      </c>
    </row>
    <row r="208" spans="1:16" ht="15.75" thickBot="1" x14ac:dyDescent="0.3">
      <c r="A208">
        <v>848</v>
      </c>
      <c r="B208" s="85">
        <v>1</v>
      </c>
      <c r="C208" s="1">
        <v>25</v>
      </c>
      <c r="D208" s="50">
        <v>56</v>
      </c>
      <c r="E208" s="50" t="s">
        <v>128</v>
      </c>
      <c r="F208" s="1">
        <v>2</v>
      </c>
      <c r="G208" s="1">
        <v>384</v>
      </c>
      <c r="H208" s="80">
        <f t="shared" si="7"/>
        <v>25</v>
      </c>
      <c r="I208" s="80">
        <f t="shared" si="6"/>
        <v>6.25E-2</v>
      </c>
      <c r="J208" s="1">
        <v>1</v>
      </c>
      <c r="K208" s="1" t="str" cm="1">
        <f t="array" ref="K208">INDEX('dict-rhythm'!$A$1:$B$43,MATCH(TRUE,EXACT(J208,'dict-rhythm'!$A$1:$A$43),0),2)</f>
        <v>16</v>
      </c>
      <c r="L208" s="1" t="str">
        <f>_xlfn.IFNA(VLOOKUP(K208,'dict-rhythm'!$B$1:$C$53,2,0),K208)</f>
        <v>semiquaver</v>
      </c>
      <c r="M208" s="44" t="s">
        <v>10</v>
      </c>
      <c r="N208" s="44"/>
      <c r="O208" t="str">
        <f>IF(RIGHT($O$1,1)="#",VLOOKUP(D208,'dict-pitch'!$A$1:$C$50,2,0),VLOOKUP(D208,'dict-pitch'!$A$1:$C$50,3,0))</f>
        <v>G#3</v>
      </c>
      <c r="P208" t="b">
        <f>OR(EXACT(E208,O208),EXACT(E208,VLOOKUP(D208,'dict-pitch'!$A$1:$D$50,3,0)),EXACT(E208,VLOOKUP(D208,'dict-pitch'!$A$1:$D$50,4,0)))</f>
        <v>1</v>
      </c>
    </row>
    <row r="209" spans="1:16" ht="15.75" thickBot="1" x14ac:dyDescent="0.3">
      <c r="A209">
        <v>848</v>
      </c>
      <c r="B209" s="85">
        <v>1</v>
      </c>
      <c r="C209" s="1">
        <v>25</v>
      </c>
      <c r="D209" s="50">
        <v>55</v>
      </c>
      <c r="E209" s="50" t="s">
        <v>328</v>
      </c>
      <c r="F209" s="1">
        <v>-2</v>
      </c>
      <c r="G209" s="1">
        <v>385</v>
      </c>
      <c r="H209" s="80">
        <f t="shared" si="7"/>
        <v>25.0625</v>
      </c>
      <c r="I209" s="80">
        <f t="shared" si="6"/>
        <v>6.25E-2</v>
      </c>
      <c r="J209" s="1">
        <v>1</v>
      </c>
      <c r="K209" s="1" t="str" cm="1">
        <f t="array" ref="K209">INDEX('dict-rhythm'!$A$1:$B$43,MATCH(TRUE,EXACT(J209,'dict-rhythm'!$A$1:$A$43),0),2)</f>
        <v>16</v>
      </c>
      <c r="L209" s="1" t="str">
        <f>_xlfn.IFNA(VLOOKUP(K209,'dict-rhythm'!$B$1:$C$53,2,0),K209)</f>
        <v>semiquaver</v>
      </c>
      <c r="M209" s="42" t="s">
        <v>10</v>
      </c>
      <c r="N209" s="42"/>
      <c r="O209" t="str">
        <f>IF(RIGHT($O$1,1)="#",VLOOKUP(D209,'dict-pitch'!$A$1:$C$50,2,0),VLOOKUP(D209,'dict-pitch'!$A$1:$C$50,3,0))</f>
        <v>G3</v>
      </c>
      <c r="P209" t="b">
        <f>OR(EXACT(E209,O209),EXACT(E209,VLOOKUP(D209,'dict-pitch'!$A$1:$D$50,3,0)),EXACT(E209,VLOOKUP(D209,'dict-pitch'!$A$1:$D$50,4,0)))</f>
        <v>1</v>
      </c>
    </row>
    <row r="210" spans="1:16" ht="15.75" thickBot="1" x14ac:dyDescent="0.3">
      <c r="A210">
        <v>848</v>
      </c>
      <c r="B210" s="85">
        <v>1</v>
      </c>
      <c r="C210" s="1">
        <v>25</v>
      </c>
      <c r="D210" s="50">
        <v>53</v>
      </c>
      <c r="E210" s="50" t="s">
        <v>326</v>
      </c>
      <c r="F210" s="1">
        <v>-2</v>
      </c>
      <c r="G210" s="1">
        <v>386</v>
      </c>
      <c r="H210" s="80">
        <f t="shared" si="7"/>
        <v>25.125</v>
      </c>
      <c r="I210" s="80">
        <f t="shared" si="6"/>
        <v>6.25E-2</v>
      </c>
      <c r="J210" s="1">
        <v>1</v>
      </c>
      <c r="K210" s="1" t="str" cm="1">
        <f t="array" ref="K210">INDEX('dict-rhythm'!$A$1:$B$43,MATCH(TRUE,EXACT(J210,'dict-rhythm'!$A$1:$A$43),0),2)</f>
        <v>16</v>
      </c>
      <c r="L210" s="1" t="str">
        <f>_xlfn.IFNA(VLOOKUP(K210,'dict-rhythm'!$B$1:$C$53,2,0),K210)</f>
        <v>semiquaver</v>
      </c>
      <c r="M210" s="42" t="s">
        <v>10</v>
      </c>
      <c r="N210" s="42"/>
      <c r="O210" t="str">
        <f>IF(RIGHT($O$1,1)="#",VLOOKUP(D210,'dict-pitch'!$A$1:$C$50,2,0),VLOOKUP(D210,'dict-pitch'!$A$1:$C$50,3,0))</f>
        <v>F3</v>
      </c>
      <c r="P210" t="b">
        <f>OR(EXACT(E210,O210),EXACT(E210,VLOOKUP(D210,'dict-pitch'!$A$1:$D$50,3,0)),EXACT(E210,VLOOKUP(D210,'dict-pitch'!$A$1:$D$50,4,0)))</f>
        <v>1</v>
      </c>
    </row>
    <row r="211" spans="1:16" ht="15.75" thickBot="1" x14ac:dyDescent="0.3">
      <c r="A211">
        <v>848</v>
      </c>
      <c r="B211" s="85">
        <v>1</v>
      </c>
      <c r="C211" s="1">
        <v>25</v>
      </c>
      <c r="D211" s="50">
        <v>55</v>
      </c>
      <c r="E211" s="50" t="s">
        <v>328</v>
      </c>
      <c r="F211" s="1">
        <v>2</v>
      </c>
      <c r="G211" s="1">
        <v>387</v>
      </c>
      <c r="H211" s="80">
        <f t="shared" si="7"/>
        <v>25.1875</v>
      </c>
      <c r="I211" s="80">
        <f t="shared" si="6"/>
        <v>6.25E-2</v>
      </c>
      <c r="J211" s="1">
        <v>1</v>
      </c>
      <c r="K211" s="1" t="str" cm="1">
        <f t="array" ref="K211">INDEX('dict-rhythm'!$A$1:$B$43,MATCH(TRUE,EXACT(J211,'dict-rhythm'!$A$1:$A$43),0),2)</f>
        <v>16</v>
      </c>
      <c r="L211" s="1" t="str">
        <f>_xlfn.IFNA(VLOOKUP(K211,'dict-rhythm'!$B$1:$C$53,2,0),K211)</f>
        <v>semiquaver</v>
      </c>
      <c r="M211" s="42" t="s">
        <v>10</v>
      </c>
      <c r="N211" s="42"/>
      <c r="O211" t="str">
        <f>IF(RIGHT($O$1,1)="#",VLOOKUP(D211,'dict-pitch'!$A$1:$C$50,2,0),VLOOKUP(D211,'dict-pitch'!$A$1:$C$50,3,0))</f>
        <v>G3</v>
      </c>
      <c r="P211" t="b">
        <f>OR(EXACT(E211,O211),EXACT(E211,VLOOKUP(D211,'dict-pitch'!$A$1:$D$50,3,0)),EXACT(E211,VLOOKUP(D211,'dict-pitch'!$A$1:$D$50,4,0)))</f>
        <v>1</v>
      </c>
    </row>
    <row r="212" spans="1:16" ht="15.75" thickBot="1" x14ac:dyDescent="0.3">
      <c r="A212">
        <v>848</v>
      </c>
      <c r="B212" s="85">
        <v>1</v>
      </c>
      <c r="C212" s="1">
        <v>25</v>
      </c>
      <c r="D212" s="50">
        <v>56</v>
      </c>
      <c r="E212" s="50" t="s">
        <v>128</v>
      </c>
      <c r="F212" s="1">
        <v>2</v>
      </c>
      <c r="G212" s="1">
        <v>388</v>
      </c>
      <c r="H212" s="80">
        <f t="shared" si="7"/>
        <v>25.25</v>
      </c>
      <c r="I212" s="80">
        <f t="shared" si="6"/>
        <v>6.25E-2</v>
      </c>
      <c r="J212" s="1">
        <v>1</v>
      </c>
      <c r="K212" s="1" t="str" cm="1">
        <f t="array" ref="K212">INDEX('dict-rhythm'!$A$1:$B$43,MATCH(TRUE,EXACT(J212,'dict-rhythm'!$A$1:$A$43),0),2)</f>
        <v>16</v>
      </c>
      <c r="L212" s="1" t="str">
        <f>_xlfn.IFNA(VLOOKUP(K212,'dict-rhythm'!$B$1:$C$53,2,0),K212)</f>
        <v>semiquaver</v>
      </c>
      <c r="M212" s="42" t="s">
        <v>10</v>
      </c>
      <c r="N212" s="42"/>
      <c r="O212" t="str">
        <f>IF(RIGHT($O$1,1)="#",VLOOKUP(D212,'dict-pitch'!$A$1:$C$50,2,0),VLOOKUP(D212,'dict-pitch'!$A$1:$C$50,3,0))</f>
        <v>G#3</v>
      </c>
      <c r="P212" t="b">
        <f>OR(EXACT(E212,O212),EXACT(E212,VLOOKUP(D212,'dict-pitch'!$A$1:$D$50,3,0)),EXACT(E212,VLOOKUP(D212,'dict-pitch'!$A$1:$D$50,4,0)))</f>
        <v>1</v>
      </c>
    </row>
    <row r="213" spans="1:16" ht="15.75" thickBot="1" x14ac:dyDescent="0.3">
      <c r="A213">
        <v>848</v>
      </c>
      <c r="B213" s="85">
        <v>1</v>
      </c>
      <c r="C213" s="1">
        <v>25</v>
      </c>
      <c r="D213" s="50">
        <v>55</v>
      </c>
      <c r="E213" s="50" t="s">
        <v>328</v>
      </c>
      <c r="F213" s="1">
        <v>-2</v>
      </c>
      <c r="G213" s="1">
        <v>389</v>
      </c>
      <c r="H213" s="80">
        <f t="shared" si="7"/>
        <v>25.3125</v>
      </c>
      <c r="I213" s="80">
        <f t="shared" si="6"/>
        <v>6.25E-2</v>
      </c>
      <c r="J213" s="1">
        <v>1</v>
      </c>
      <c r="K213" s="1" t="str" cm="1">
        <f t="array" ref="K213">INDEX('dict-rhythm'!$A$1:$B$43,MATCH(TRUE,EXACT(J213,'dict-rhythm'!$A$1:$A$43),0),2)</f>
        <v>16</v>
      </c>
      <c r="L213" s="1" t="str">
        <f>_xlfn.IFNA(VLOOKUP(K213,'dict-rhythm'!$B$1:$C$53,2,0),K213)</f>
        <v>semiquaver</v>
      </c>
      <c r="M213" s="42" t="s">
        <v>10</v>
      </c>
      <c r="N213" s="42"/>
      <c r="O213" t="str">
        <f>IF(RIGHT($O$1,1)="#",VLOOKUP(D213,'dict-pitch'!$A$1:$C$50,2,0),VLOOKUP(D213,'dict-pitch'!$A$1:$C$50,3,0))</f>
        <v>G3</v>
      </c>
      <c r="P213" t="b">
        <f>OR(EXACT(E213,O213),EXACT(E213,VLOOKUP(D213,'dict-pitch'!$A$1:$D$50,3,0)),EXACT(E213,VLOOKUP(D213,'dict-pitch'!$A$1:$D$50,4,0)))</f>
        <v>1</v>
      </c>
    </row>
    <row r="214" spans="1:16" ht="15.75" thickBot="1" x14ac:dyDescent="0.3">
      <c r="A214">
        <v>848</v>
      </c>
      <c r="B214" s="85">
        <v>1</v>
      </c>
      <c r="C214" s="1">
        <v>25</v>
      </c>
      <c r="D214" s="50">
        <v>53</v>
      </c>
      <c r="E214" s="50" t="s">
        <v>326</v>
      </c>
      <c r="F214" s="1">
        <v>-2</v>
      </c>
      <c r="G214" s="1">
        <v>390</v>
      </c>
      <c r="H214" s="80">
        <f t="shared" si="7"/>
        <v>25.375</v>
      </c>
      <c r="I214" s="80">
        <f t="shared" si="6"/>
        <v>6.25E-2</v>
      </c>
      <c r="J214" s="1">
        <v>1</v>
      </c>
      <c r="K214" s="1" t="str" cm="1">
        <f t="array" ref="K214">INDEX('dict-rhythm'!$A$1:$B$43,MATCH(TRUE,EXACT(J214,'dict-rhythm'!$A$1:$A$43),0),2)</f>
        <v>16</v>
      </c>
      <c r="L214" s="1" t="str">
        <f>_xlfn.IFNA(VLOOKUP(K214,'dict-rhythm'!$B$1:$C$53,2,0),K214)</f>
        <v>semiquaver</v>
      </c>
      <c r="M214" s="42" t="s">
        <v>10</v>
      </c>
      <c r="N214" s="42"/>
      <c r="O214" t="str">
        <f>IF(RIGHT($O$1,1)="#",VLOOKUP(D214,'dict-pitch'!$A$1:$C$50,2,0),VLOOKUP(D214,'dict-pitch'!$A$1:$C$50,3,0))</f>
        <v>F3</v>
      </c>
      <c r="P214" t="b">
        <f>OR(EXACT(E214,O214),EXACT(E214,VLOOKUP(D214,'dict-pitch'!$A$1:$D$50,3,0)),EXACT(E214,VLOOKUP(D214,'dict-pitch'!$A$1:$D$50,4,0)))</f>
        <v>1</v>
      </c>
    </row>
    <row r="215" spans="1:16" ht="15.75" thickBot="1" x14ac:dyDescent="0.3">
      <c r="A215">
        <v>848</v>
      </c>
      <c r="B215" s="85">
        <v>1</v>
      </c>
      <c r="C215" s="1">
        <v>25</v>
      </c>
      <c r="D215" s="50">
        <v>51</v>
      </c>
      <c r="E215" s="50" t="s">
        <v>174</v>
      </c>
      <c r="F215" s="1">
        <v>-2</v>
      </c>
      <c r="G215" s="1">
        <v>391</v>
      </c>
      <c r="H215" s="80">
        <f t="shared" si="7"/>
        <v>25.4375</v>
      </c>
      <c r="I215" s="80">
        <f t="shared" si="6"/>
        <v>6.25E-2</v>
      </c>
      <c r="J215" s="1">
        <v>1</v>
      </c>
      <c r="K215" s="1" t="str" cm="1">
        <f t="array" ref="K215">INDEX('dict-rhythm'!$A$1:$B$43,MATCH(TRUE,EXACT(J215,'dict-rhythm'!$A$1:$A$43),0),2)</f>
        <v>16</v>
      </c>
      <c r="L215" s="1" t="str">
        <f>_xlfn.IFNA(VLOOKUP(K215,'dict-rhythm'!$B$1:$C$53,2,0),K215)</f>
        <v>semiquaver</v>
      </c>
      <c r="M215" s="42" t="s">
        <v>10</v>
      </c>
      <c r="N215" s="42"/>
      <c r="O215" t="str">
        <f>IF(RIGHT($O$1,1)="#",VLOOKUP(D215,'dict-pitch'!$A$1:$C$50,2,0),VLOOKUP(D215,'dict-pitch'!$A$1:$C$50,3,0))</f>
        <v>D#3</v>
      </c>
      <c r="P215" t="b">
        <f>OR(EXACT(E215,O215),EXACT(E215,VLOOKUP(D215,'dict-pitch'!$A$1:$D$50,3,0)),EXACT(E215,VLOOKUP(D215,'dict-pitch'!$A$1:$D$50,4,0)))</f>
        <v>1</v>
      </c>
    </row>
    <row r="216" spans="1:16" ht="15.75" thickBot="1" x14ac:dyDescent="0.3">
      <c r="A216">
        <v>848</v>
      </c>
      <c r="B216" s="85">
        <v>1</v>
      </c>
      <c r="C216" s="1">
        <v>25</v>
      </c>
      <c r="D216" s="50">
        <v>53</v>
      </c>
      <c r="E216" s="50" t="s">
        <v>326</v>
      </c>
      <c r="F216" s="1">
        <v>2</v>
      </c>
      <c r="G216" s="1">
        <v>392</v>
      </c>
      <c r="H216" s="80">
        <f t="shared" si="7"/>
        <v>25.5</v>
      </c>
      <c r="I216" s="80">
        <f t="shared" si="6"/>
        <v>0.3125</v>
      </c>
      <c r="J216" s="1">
        <v>5</v>
      </c>
      <c r="K216" s="1" t="str" cm="1">
        <f t="array" ref="K216">INDEX('dict-rhythm'!$A$1:$B$43,MATCH(TRUE,EXACT(J216,'dict-rhythm'!$A$1:$A$43),0),2)</f>
        <v>4+16</v>
      </c>
      <c r="L216" s="1" t="str">
        <f>_xlfn.IFNA(VLOOKUP(K216,'dict-rhythm'!$B$1:$C$53,2,0),K216)</f>
        <v>crotchet + semiquaver</v>
      </c>
      <c r="M216" s="42" t="s">
        <v>10</v>
      </c>
      <c r="N216" s="42"/>
      <c r="O216" t="str">
        <f>IF(RIGHT($O$1,1)="#",VLOOKUP(D216,'dict-pitch'!$A$1:$C$50,2,0),VLOOKUP(D216,'dict-pitch'!$A$1:$C$50,3,0))</f>
        <v>F3</v>
      </c>
      <c r="P216" t="b">
        <f>OR(EXACT(E216,O216),EXACT(E216,VLOOKUP(D216,'dict-pitch'!$A$1:$D$50,3,0)),EXACT(E216,VLOOKUP(D216,'dict-pitch'!$A$1:$D$50,4,0)))</f>
        <v>1</v>
      </c>
    </row>
    <row r="217" spans="1:16" ht="15.75" thickBot="1" x14ac:dyDescent="0.3">
      <c r="A217">
        <v>848</v>
      </c>
      <c r="B217" s="85">
        <v>1</v>
      </c>
      <c r="C217" s="1">
        <v>25</v>
      </c>
      <c r="D217" s="50">
        <v>51</v>
      </c>
      <c r="E217" s="50" t="s">
        <v>174</v>
      </c>
      <c r="F217" s="1">
        <v>-2</v>
      </c>
      <c r="G217" s="1">
        <v>397</v>
      </c>
      <c r="H217" s="80">
        <f t="shared" si="7"/>
        <v>25.8125</v>
      </c>
      <c r="I217" s="80">
        <f t="shared" si="6"/>
        <v>6.25E-2</v>
      </c>
      <c r="J217" s="1">
        <v>1</v>
      </c>
      <c r="K217" s="1" t="str" cm="1">
        <f t="array" ref="K217">INDEX('dict-rhythm'!$A$1:$B$43,MATCH(TRUE,EXACT(J217,'dict-rhythm'!$A$1:$A$43),0),2)</f>
        <v>16</v>
      </c>
      <c r="L217" s="1" t="str">
        <f>_xlfn.IFNA(VLOOKUP(K217,'dict-rhythm'!$B$1:$C$53,2,0),K217)</f>
        <v>semiquaver</v>
      </c>
      <c r="M217" s="42" t="s">
        <v>10</v>
      </c>
      <c r="N217" s="42"/>
      <c r="O217" t="str">
        <f>IF(RIGHT($O$1,1)="#",VLOOKUP(D217,'dict-pitch'!$A$1:$C$50,2,0),VLOOKUP(D217,'dict-pitch'!$A$1:$C$50,3,0))</f>
        <v>D#3</v>
      </c>
      <c r="P217" t="b">
        <f>OR(EXACT(E217,O217),EXACT(E217,VLOOKUP(D217,'dict-pitch'!$A$1:$D$50,3,0)),EXACT(E217,VLOOKUP(D217,'dict-pitch'!$A$1:$D$50,4,0)))</f>
        <v>1</v>
      </c>
    </row>
    <row r="218" spans="1:16" ht="15.75" thickBot="1" x14ac:dyDescent="0.3">
      <c r="A218">
        <v>848</v>
      </c>
      <c r="B218" s="85">
        <v>1</v>
      </c>
      <c r="C218" s="1">
        <v>25</v>
      </c>
      <c r="D218" s="50">
        <v>49</v>
      </c>
      <c r="E218" s="50" t="s">
        <v>119</v>
      </c>
      <c r="F218" s="1">
        <v>-2</v>
      </c>
      <c r="G218" s="1">
        <v>398</v>
      </c>
      <c r="H218" s="80">
        <f t="shared" si="7"/>
        <v>25.875</v>
      </c>
      <c r="I218" s="80">
        <f t="shared" si="6"/>
        <v>6.25E-2</v>
      </c>
      <c r="J218" s="1">
        <v>1</v>
      </c>
      <c r="K218" s="1" t="str" cm="1">
        <f t="array" ref="K218">INDEX('dict-rhythm'!$A$1:$B$43,MATCH(TRUE,EXACT(J218,'dict-rhythm'!$A$1:$A$43),0),2)</f>
        <v>16</v>
      </c>
      <c r="L218" s="1" t="str">
        <f>_xlfn.IFNA(VLOOKUP(K218,'dict-rhythm'!$B$1:$C$53,2,0),K218)</f>
        <v>semiquaver</v>
      </c>
      <c r="M218" s="42" t="s">
        <v>10</v>
      </c>
      <c r="N218" s="42"/>
      <c r="O218" t="str">
        <f>IF(RIGHT($O$1,1)="#",VLOOKUP(D218,'dict-pitch'!$A$1:$C$50,2,0),VLOOKUP(D218,'dict-pitch'!$A$1:$C$50,3,0))</f>
        <v>C#3</v>
      </c>
      <c r="P218" t="b">
        <f>OR(EXACT(E218,O218),EXACT(E218,VLOOKUP(D218,'dict-pitch'!$A$1:$D$50,3,0)),EXACT(E218,VLOOKUP(D218,'dict-pitch'!$A$1:$D$50,4,0)))</f>
        <v>1</v>
      </c>
    </row>
    <row r="219" spans="1:16" ht="15.75" thickBot="1" x14ac:dyDescent="0.3">
      <c r="A219">
        <v>848</v>
      </c>
      <c r="B219" s="85">
        <v>1</v>
      </c>
      <c r="C219" s="1">
        <v>25</v>
      </c>
      <c r="D219" s="50">
        <v>53</v>
      </c>
      <c r="E219" s="50" t="s">
        <v>326</v>
      </c>
      <c r="F219" s="1">
        <v>3</v>
      </c>
      <c r="G219" s="1">
        <v>399</v>
      </c>
      <c r="H219" s="80">
        <f t="shared" si="7"/>
        <v>25.9375</v>
      </c>
      <c r="I219" s="80">
        <f t="shared" si="6"/>
        <v>6.25E-2</v>
      </c>
      <c r="J219" s="1">
        <v>1</v>
      </c>
      <c r="K219" s="1" t="str" cm="1">
        <f t="array" ref="K219">INDEX('dict-rhythm'!$A$1:$B$43,MATCH(TRUE,EXACT(J219,'dict-rhythm'!$A$1:$A$43),0),2)</f>
        <v>16</v>
      </c>
      <c r="L219" s="1" t="str">
        <f>_xlfn.IFNA(VLOOKUP(K219,'dict-rhythm'!$B$1:$C$53,2,0),K219)</f>
        <v>semiquaver</v>
      </c>
      <c r="M219" s="43" t="s">
        <v>10</v>
      </c>
      <c r="N219" s="43"/>
      <c r="O219" t="str">
        <f>IF(RIGHT($O$1,1)="#",VLOOKUP(D219,'dict-pitch'!$A$1:$C$50,2,0),VLOOKUP(D219,'dict-pitch'!$A$1:$C$50,3,0))</f>
        <v>F3</v>
      </c>
      <c r="P219" t="b">
        <f>OR(EXACT(E219,O219),EXACT(E219,VLOOKUP(D219,'dict-pitch'!$A$1:$D$50,3,0)),EXACT(E219,VLOOKUP(D219,'dict-pitch'!$A$1:$D$50,4,0)))</f>
        <v>1</v>
      </c>
    </row>
    <row r="220" spans="1:16" ht="15.75" thickBot="1" x14ac:dyDescent="0.3">
      <c r="A220">
        <v>848</v>
      </c>
      <c r="B220" s="85">
        <v>1</v>
      </c>
      <c r="C220" s="1">
        <v>26</v>
      </c>
      <c r="D220" s="50">
        <v>51</v>
      </c>
      <c r="E220" s="50" t="s">
        <v>174</v>
      </c>
      <c r="F220" s="1">
        <v>-2</v>
      </c>
      <c r="G220" s="1">
        <v>400</v>
      </c>
      <c r="H220" s="80">
        <f t="shared" si="7"/>
        <v>26</v>
      </c>
      <c r="I220" s="80">
        <f t="shared" si="6"/>
        <v>6.25E-2</v>
      </c>
      <c r="J220" s="1">
        <v>1</v>
      </c>
      <c r="K220" s="1" t="str" cm="1">
        <f t="array" ref="K220">INDEX('dict-rhythm'!$A$1:$B$43,MATCH(TRUE,EXACT(J220,'dict-rhythm'!$A$1:$A$43),0),2)</f>
        <v>16</v>
      </c>
      <c r="L220" s="1" t="str">
        <f>_xlfn.IFNA(VLOOKUP(K220,'dict-rhythm'!$B$1:$C$53,2,0),K220)</f>
        <v>semiquaver</v>
      </c>
      <c r="M220" s="44" t="s">
        <v>10</v>
      </c>
      <c r="N220" s="44"/>
      <c r="O220" t="str">
        <f>IF(RIGHT($O$1,1)="#",VLOOKUP(D220,'dict-pitch'!$A$1:$C$50,2,0),VLOOKUP(D220,'dict-pitch'!$A$1:$C$50,3,0))</f>
        <v>D#3</v>
      </c>
      <c r="P220" t="b">
        <f>OR(EXACT(E220,O220),EXACT(E220,VLOOKUP(D220,'dict-pitch'!$A$1:$D$50,3,0)),EXACT(E220,VLOOKUP(D220,'dict-pitch'!$A$1:$D$50,4,0)))</f>
        <v>1</v>
      </c>
    </row>
    <row r="221" spans="1:16" ht="15.75" thickBot="1" x14ac:dyDescent="0.3">
      <c r="A221">
        <v>848</v>
      </c>
      <c r="B221" s="85">
        <v>1</v>
      </c>
      <c r="C221" s="1">
        <v>26</v>
      </c>
      <c r="D221" s="50">
        <v>49</v>
      </c>
      <c r="E221" s="50" t="s">
        <v>119</v>
      </c>
      <c r="F221" s="1">
        <v>-2</v>
      </c>
      <c r="G221" s="1">
        <v>401</v>
      </c>
      <c r="H221" s="80">
        <f t="shared" si="7"/>
        <v>26.0625</v>
      </c>
      <c r="I221" s="80">
        <f t="shared" si="6"/>
        <v>6.25E-2</v>
      </c>
      <c r="J221" s="1">
        <v>1</v>
      </c>
      <c r="K221" s="1" t="str" cm="1">
        <f t="array" ref="K221">INDEX('dict-rhythm'!$A$1:$B$43,MATCH(TRUE,EXACT(J221,'dict-rhythm'!$A$1:$A$43),0),2)</f>
        <v>16</v>
      </c>
      <c r="L221" s="1" t="str">
        <f>_xlfn.IFNA(VLOOKUP(K221,'dict-rhythm'!$B$1:$C$53,2,0),K221)</f>
        <v>semiquaver</v>
      </c>
      <c r="M221" s="34"/>
      <c r="N221" s="34"/>
      <c r="O221" t="str">
        <f>IF(RIGHT($O$1,1)="#",VLOOKUP(D221,'dict-pitch'!$A$1:$C$50,2,0),VLOOKUP(D221,'dict-pitch'!$A$1:$C$50,3,0))</f>
        <v>C#3</v>
      </c>
      <c r="P221" t="b">
        <f>OR(EXACT(E221,O221),EXACT(E221,VLOOKUP(D221,'dict-pitch'!$A$1:$D$50,3,0)),EXACT(E221,VLOOKUP(D221,'dict-pitch'!$A$1:$D$50,4,0)))</f>
        <v>1</v>
      </c>
    </row>
    <row r="222" spans="1:16" ht="15.75" thickBot="1" x14ac:dyDescent="0.3">
      <c r="A222">
        <v>848</v>
      </c>
      <c r="B222" s="85">
        <v>1</v>
      </c>
      <c r="C222" s="1">
        <v>26</v>
      </c>
      <c r="D222" s="50">
        <v>48</v>
      </c>
      <c r="E222" s="50" t="s">
        <v>329</v>
      </c>
      <c r="F222" s="1">
        <v>-2</v>
      </c>
      <c r="G222" s="1">
        <v>402</v>
      </c>
      <c r="H222" s="80">
        <f t="shared" si="7"/>
        <v>26.125</v>
      </c>
      <c r="I222" s="80">
        <f t="shared" si="6"/>
        <v>6.25E-2</v>
      </c>
      <c r="J222" s="1">
        <v>1</v>
      </c>
      <c r="K222" s="1" t="str" cm="1">
        <f t="array" ref="K222">INDEX('dict-rhythm'!$A$1:$B$43,MATCH(TRUE,EXACT(J222,'dict-rhythm'!$A$1:$A$43),0),2)</f>
        <v>16</v>
      </c>
      <c r="L222" s="1" t="str">
        <f>_xlfn.IFNA(VLOOKUP(K222,'dict-rhythm'!$B$1:$C$53,2,0),K222)</f>
        <v>semiquaver</v>
      </c>
      <c r="M222" s="34"/>
      <c r="N222" s="34"/>
      <c r="O222" t="str">
        <f>IF(RIGHT($O$1,1)="#",VLOOKUP(D222,'dict-pitch'!$A$1:$C$50,2,0),VLOOKUP(D222,'dict-pitch'!$A$1:$C$50,3,0))</f>
        <v>C3</v>
      </c>
      <c r="P222" t="b">
        <f>OR(EXACT(E222,O222),EXACT(E222,VLOOKUP(D222,'dict-pitch'!$A$1:$D$50,3,0)),EXACT(E222,VLOOKUP(D222,'dict-pitch'!$A$1:$D$50,4,0)))</f>
        <v>1</v>
      </c>
    </row>
    <row r="223" spans="1:16" ht="15.75" thickBot="1" x14ac:dyDescent="0.3">
      <c r="A223">
        <v>848</v>
      </c>
      <c r="B223" s="85">
        <v>1</v>
      </c>
      <c r="C223" s="1">
        <v>26</v>
      </c>
      <c r="D223" s="50">
        <v>51</v>
      </c>
      <c r="E223" s="50" t="s">
        <v>174</v>
      </c>
      <c r="F223" s="1">
        <v>3</v>
      </c>
      <c r="G223" s="1">
        <v>403</v>
      </c>
      <c r="H223" s="80">
        <f t="shared" si="7"/>
        <v>26.1875</v>
      </c>
      <c r="I223" s="80">
        <f t="shared" si="6"/>
        <v>6.25E-2</v>
      </c>
      <c r="J223" s="1">
        <v>1</v>
      </c>
      <c r="K223" s="1" t="str" cm="1">
        <f t="array" ref="K223">INDEX('dict-rhythm'!$A$1:$B$43,MATCH(TRUE,EXACT(J223,'dict-rhythm'!$A$1:$A$43),0),2)</f>
        <v>16</v>
      </c>
      <c r="L223" s="1" t="str">
        <f>_xlfn.IFNA(VLOOKUP(K223,'dict-rhythm'!$B$1:$C$53,2,0),K223)</f>
        <v>semiquaver</v>
      </c>
      <c r="M223" s="34"/>
      <c r="N223" s="34"/>
      <c r="O223" t="str">
        <f>IF(RIGHT($O$1,1)="#",VLOOKUP(D223,'dict-pitch'!$A$1:$C$50,2,0),VLOOKUP(D223,'dict-pitch'!$A$1:$C$50,3,0))</f>
        <v>D#3</v>
      </c>
      <c r="P223" t="b">
        <f>OR(EXACT(E223,O223),EXACT(E223,VLOOKUP(D223,'dict-pitch'!$A$1:$D$50,3,0)),EXACT(E223,VLOOKUP(D223,'dict-pitch'!$A$1:$D$50,4,0)))</f>
        <v>1</v>
      </c>
    </row>
    <row r="224" spans="1:16" ht="15.75" thickBot="1" x14ac:dyDescent="0.3">
      <c r="A224">
        <v>848</v>
      </c>
      <c r="B224" s="85">
        <v>1</v>
      </c>
      <c r="C224" s="1">
        <v>26</v>
      </c>
      <c r="D224" s="50">
        <v>49</v>
      </c>
      <c r="E224" s="50" t="s">
        <v>119</v>
      </c>
      <c r="F224" s="1">
        <v>-2</v>
      </c>
      <c r="G224" s="1">
        <v>404</v>
      </c>
      <c r="H224" s="80">
        <f t="shared" si="7"/>
        <v>26.25</v>
      </c>
      <c r="I224" s="80">
        <f t="shared" si="6"/>
        <v>6.25E-2</v>
      </c>
      <c r="J224" s="1">
        <v>1</v>
      </c>
      <c r="K224" s="1" t="str" cm="1">
        <f t="array" ref="K224">INDEX('dict-rhythm'!$A$1:$B$43,MATCH(TRUE,EXACT(J224,'dict-rhythm'!$A$1:$A$43),0),2)</f>
        <v>16</v>
      </c>
      <c r="L224" s="1" t="str">
        <f>_xlfn.IFNA(VLOOKUP(K224,'dict-rhythm'!$B$1:$C$53,2,0),K224)</f>
        <v>semiquaver</v>
      </c>
      <c r="M224" s="34"/>
      <c r="N224" s="34"/>
      <c r="O224" t="str">
        <f>IF(RIGHT($O$1,1)="#",VLOOKUP(D224,'dict-pitch'!$A$1:$C$50,2,0),VLOOKUP(D224,'dict-pitch'!$A$1:$C$50,3,0))</f>
        <v>C#3</v>
      </c>
      <c r="P224" t="b">
        <f>OR(EXACT(E224,O224),EXACT(E224,VLOOKUP(D224,'dict-pitch'!$A$1:$D$50,3,0)),EXACT(E224,VLOOKUP(D224,'dict-pitch'!$A$1:$D$50,4,0)))</f>
        <v>1</v>
      </c>
    </row>
    <row r="225" spans="1:16" ht="15.75" thickBot="1" x14ac:dyDescent="0.3">
      <c r="A225">
        <v>848</v>
      </c>
      <c r="B225" s="85">
        <v>1</v>
      </c>
      <c r="C225" s="1">
        <v>26</v>
      </c>
      <c r="D225" s="50">
        <v>48</v>
      </c>
      <c r="E225" s="50" t="s">
        <v>329</v>
      </c>
      <c r="F225" s="1">
        <v>-2</v>
      </c>
      <c r="G225" s="1">
        <v>405</v>
      </c>
      <c r="H225" s="80">
        <f t="shared" si="7"/>
        <v>26.3125</v>
      </c>
      <c r="I225" s="80">
        <f t="shared" si="6"/>
        <v>6.25E-2</v>
      </c>
      <c r="J225" s="1">
        <v>1</v>
      </c>
      <c r="K225" s="1" t="str" cm="1">
        <f t="array" ref="K225">INDEX('dict-rhythm'!$A$1:$B$43,MATCH(TRUE,EXACT(J225,'dict-rhythm'!$A$1:$A$43),0),2)</f>
        <v>16</v>
      </c>
      <c r="L225" s="1" t="str">
        <f>_xlfn.IFNA(VLOOKUP(K225,'dict-rhythm'!$B$1:$C$53,2,0),K225)</f>
        <v>semiquaver</v>
      </c>
      <c r="M225" s="34"/>
      <c r="N225" s="34"/>
      <c r="O225" t="str">
        <f>IF(RIGHT($O$1,1)="#",VLOOKUP(D225,'dict-pitch'!$A$1:$C$50,2,0),VLOOKUP(D225,'dict-pitch'!$A$1:$C$50,3,0))</f>
        <v>C3</v>
      </c>
      <c r="P225" t="b">
        <f>OR(EXACT(E225,O225),EXACT(E225,VLOOKUP(D225,'dict-pitch'!$A$1:$D$50,3,0)),EXACT(E225,VLOOKUP(D225,'dict-pitch'!$A$1:$D$50,4,0)))</f>
        <v>1</v>
      </c>
    </row>
    <row r="226" spans="1:16" ht="15.75" thickBot="1" x14ac:dyDescent="0.3">
      <c r="A226">
        <v>848</v>
      </c>
      <c r="B226" s="85">
        <v>1</v>
      </c>
      <c r="C226" s="1">
        <v>26</v>
      </c>
      <c r="D226" s="50">
        <v>46</v>
      </c>
      <c r="E226" s="50" t="s">
        <v>170</v>
      </c>
      <c r="F226" s="1">
        <v>-2</v>
      </c>
      <c r="G226" s="1">
        <v>406</v>
      </c>
      <c r="H226" s="80">
        <f t="shared" si="7"/>
        <v>26.375</v>
      </c>
      <c r="I226" s="80">
        <f t="shared" si="6"/>
        <v>6.25E-2</v>
      </c>
      <c r="J226" s="1">
        <v>1</v>
      </c>
      <c r="K226" s="1" t="str" cm="1">
        <f t="array" ref="K226">INDEX('dict-rhythm'!$A$1:$B$43,MATCH(TRUE,EXACT(J226,'dict-rhythm'!$A$1:$A$43),0),2)</f>
        <v>16</v>
      </c>
      <c r="L226" s="1" t="str">
        <f>_xlfn.IFNA(VLOOKUP(K226,'dict-rhythm'!$B$1:$C$53,2,0),K226)</f>
        <v>semiquaver</v>
      </c>
      <c r="M226" s="34"/>
      <c r="N226" s="34"/>
      <c r="O226" t="str">
        <f>IF(RIGHT($O$1,1)="#",VLOOKUP(D226,'dict-pitch'!$A$1:$C$50,2,0),VLOOKUP(D226,'dict-pitch'!$A$1:$C$50,3,0))</f>
        <v>A#2</v>
      </c>
      <c r="P226" t="b">
        <f>OR(EXACT(E226,O226),EXACT(E226,VLOOKUP(D226,'dict-pitch'!$A$1:$D$50,3,0)),EXACT(E226,VLOOKUP(D226,'dict-pitch'!$A$1:$D$50,4,0)))</f>
        <v>1</v>
      </c>
    </row>
    <row r="227" spans="1:16" ht="15.75" thickBot="1" x14ac:dyDescent="0.3">
      <c r="A227">
        <v>848</v>
      </c>
      <c r="B227" s="85">
        <v>1</v>
      </c>
      <c r="C227" s="1">
        <v>26</v>
      </c>
      <c r="D227" s="50">
        <v>49</v>
      </c>
      <c r="E227" s="50" t="s">
        <v>119</v>
      </c>
      <c r="F227" s="1">
        <v>3</v>
      </c>
      <c r="G227" s="1">
        <v>407</v>
      </c>
      <c r="H227" s="80">
        <f t="shared" si="7"/>
        <v>26.4375</v>
      </c>
      <c r="I227" s="80">
        <f t="shared" si="6"/>
        <v>6.25E-2</v>
      </c>
      <c r="J227" s="1">
        <v>1</v>
      </c>
      <c r="K227" s="1" t="str" cm="1">
        <f t="array" ref="K227">INDEX('dict-rhythm'!$A$1:$B$43,MATCH(TRUE,EXACT(J227,'dict-rhythm'!$A$1:$A$43),0),2)</f>
        <v>16</v>
      </c>
      <c r="L227" s="1" t="str">
        <f>_xlfn.IFNA(VLOOKUP(K227,'dict-rhythm'!$B$1:$C$53,2,0),K227)</f>
        <v>semiquaver</v>
      </c>
      <c r="M227" s="34"/>
      <c r="N227" s="34"/>
      <c r="O227" t="str">
        <f>IF(RIGHT($O$1,1)="#",VLOOKUP(D227,'dict-pitch'!$A$1:$C$50,2,0),VLOOKUP(D227,'dict-pitch'!$A$1:$C$50,3,0))</f>
        <v>C#3</v>
      </c>
      <c r="P227" t="b">
        <f>OR(EXACT(E227,O227),EXACT(E227,VLOOKUP(D227,'dict-pitch'!$A$1:$D$50,3,0)),EXACT(E227,VLOOKUP(D227,'dict-pitch'!$A$1:$D$50,4,0)))</f>
        <v>1</v>
      </c>
    </row>
    <row r="228" spans="1:16" ht="15.75" thickBot="1" x14ac:dyDescent="0.3">
      <c r="A228">
        <v>848</v>
      </c>
      <c r="B228" s="85">
        <v>1</v>
      </c>
      <c r="C228" s="1">
        <v>26</v>
      </c>
      <c r="D228" s="50">
        <v>48</v>
      </c>
      <c r="E228" s="50" t="s">
        <v>329</v>
      </c>
      <c r="F228" s="1">
        <v>-2</v>
      </c>
      <c r="G228" s="1">
        <v>408</v>
      </c>
      <c r="H228" s="80">
        <f t="shared" si="7"/>
        <v>26.5</v>
      </c>
      <c r="I228" s="80">
        <f t="shared" si="6"/>
        <v>0.125</v>
      </c>
      <c r="J228" s="1">
        <v>2</v>
      </c>
      <c r="K228" s="1" t="str" cm="1">
        <f t="array" ref="K228">INDEX('dict-rhythm'!$A$1:$B$43,MATCH(TRUE,EXACT(J228,'dict-rhythm'!$A$1:$A$43),0),2)</f>
        <v>8</v>
      </c>
      <c r="L228" s="1" t="str">
        <f>_xlfn.IFNA(VLOOKUP(K228,'dict-rhythm'!$B$1:$C$53,2,0),K228)</f>
        <v>quaver note</v>
      </c>
      <c r="M228" s="34"/>
      <c r="N228" s="34"/>
      <c r="O228" t="str">
        <f>IF(RIGHT($O$1,1)="#",VLOOKUP(D228,'dict-pitch'!$A$1:$C$50,2,0),VLOOKUP(D228,'dict-pitch'!$A$1:$C$50,3,0))</f>
        <v>C3</v>
      </c>
      <c r="P228" t="b">
        <f>OR(EXACT(E228,O228),EXACT(E228,VLOOKUP(D228,'dict-pitch'!$A$1:$D$50,3,0)),EXACT(E228,VLOOKUP(D228,'dict-pitch'!$A$1:$D$50,4,0)))</f>
        <v>1</v>
      </c>
    </row>
    <row r="229" spans="1:16" ht="15.75" thickBot="1" x14ac:dyDescent="0.3">
      <c r="A229">
        <v>848</v>
      </c>
      <c r="B229" s="85">
        <v>1</v>
      </c>
      <c r="C229" s="1">
        <v>26</v>
      </c>
      <c r="D229" s="50">
        <v>51</v>
      </c>
      <c r="E229" s="50" t="s">
        <v>174</v>
      </c>
      <c r="F229" s="1">
        <v>3</v>
      </c>
      <c r="G229" s="1">
        <v>410</v>
      </c>
      <c r="H229" s="80">
        <f t="shared" si="7"/>
        <v>26.625</v>
      </c>
      <c r="I229" s="80">
        <f t="shared" si="6"/>
        <v>0.125</v>
      </c>
      <c r="J229" s="1">
        <v>2</v>
      </c>
      <c r="K229" s="1" t="str" cm="1">
        <f t="array" ref="K229">INDEX('dict-rhythm'!$A$1:$B$43,MATCH(TRUE,EXACT(J229,'dict-rhythm'!$A$1:$A$43),0),2)</f>
        <v>8</v>
      </c>
      <c r="L229" s="1" t="str">
        <f>_xlfn.IFNA(VLOOKUP(K229,'dict-rhythm'!$B$1:$C$53,2,0),K229)</f>
        <v>quaver note</v>
      </c>
      <c r="M229" s="45" t="s">
        <v>9</v>
      </c>
      <c r="N229" s="45"/>
      <c r="O229" t="str">
        <f>IF(RIGHT($O$1,1)="#",VLOOKUP(D229,'dict-pitch'!$A$1:$C$50,2,0),VLOOKUP(D229,'dict-pitch'!$A$1:$C$50,3,0))</f>
        <v>D#3</v>
      </c>
      <c r="P229" t="b">
        <f>OR(EXACT(E229,O229),EXACT(E229,VLOOKUP(D229,'dict-pitch'!$A$1:$D$50,3,0)),EXACT(E229,VLOOKUP(D229,'dict-pitch'!$A$1:$D$50,4,0)))</f>
        <v>1</v>
      </c>
    </row>
    <row r="230" spans="1:16" ht="15.75" thickBot="1" x14ac:dyDescent="0.3">
      <c r="A230">
        <v>848</v>
      </c>
      <c r="B230" s="85">
        <v>1</v>
      </c>
      <c r="C230" s="1">
        <v>26</v>
      </c>
      <c r="D230" s="50">
        <v>54</v>
      </c>
      <c r="E230" s="50" t="s">
        <v>117</v>
      </c>
      <c r="F230" s="1">
        <v>3</v>
      </c>
      <c r="G230" s="1">
        <v>412</v>
      </c>
      <c r="H230" s="80">
        <f t="shared" si="7"/>
        <v>26.75</v>
      </c>
      <c r="I230" s="80">
        <f t="shared" si="6"/>
        <v>0.5</v>
      </c>
      <c r="J230" s="1">
        <v>8</v>
      </c>
      <c r="K230" s="1" t="str" cm="1">
        <f t="array" ref="K230">INDEX('dict-rhythm'!$A$1:$B$43,MATCH(TRUE,EXACT(J230,'dict-rhythm'!$A$1:$A$43),0),2)</f>
        <v>2</v>
      </c>
      <c r="L230" s="1" t="str">
        <f>_xlfn.IFNA(VLOOKUP(K230,'dict-rhythm'!$B$1:$C$53,2,0),K230)</f>
        <v>minim</v>
      </c>
      <c r="M230" s="46" t="s">
        <v>9</v>
      </c>
      <c r="N230" s="46"/>
      <c r="O230" t="str">
        <f>IF(RIGHT($O$1,1)="#",VLOOKUP(D230,'dict-pitch'!$A$1:$C$50,2,0),VLOOKUP(D230,'dict-pitch'!$A$1:$C$50,3,0))</f>
        <v>F#3</v>
      </c>
      <c r="P230" t="b">
        <f>OR(EXACT(E230,O230),EXACT(E230,VLOOKUP(D230,'dict-pitch'!$A$1:$D$50,3,0)),EXACT(E230,VLOOKUP(D230,'dict-pitch'!$A$1:$D$50,4,0)))</f>
        <v>1</v>
      </c>
    </row>
    <row r="231" spans="1:16" ht="15.75" thickBot="1" x14ac:dyDescent="0.3">
      <c r="A231">
        <v>848</v>
      </c>
      <c r="B231" s="85">
        <v>1</v>
      </c>
      <c r="C231" s="1">
        <v>27</v>
      </c>
      <c r="D231" s="50">
        <v>53</v>
      </c>
      <c r="E231" s="50" t="s">
        <v>326</v>
      </c>
      <c r="F231" s="1">
        <v>-2</v>
      </c>
      <c r="G231" s="1">
        <v>420</v>
      </c>
      <c r="H231" s="80">
        <f t="shared" si="7"/>
        <v>27.25</v>
      </c>
      <c r="I231" s="80">
        <f t="shared" si="6"/>
        <v>0.5</v>
      </c>
      <c r="J231" s="1">
        <v>8</v>
      </c>
      <c r="K231" s="1" t="str" cm="1">
        <f t="array" ref="K231">INDEX('dict-rhythm'!$A$1:$B$43,MATCH(TRUE,EXACT(J231,'dict-rhythm'!$A$1:$A$43),0),2)</f>
        <v>2</v>
      </c>
      <c r="L231" s="1" t="str">
        <f>_xlfn.IFNA(VLOOKUP(K231,'dict-rhythm'!$B$1:$C$53,2,0),K231)</f>
        <v>minim</v>
      </c>
      <c r="M231" s="47" t="s">
        <v>9</v>
      </c>
      <c r="N231" s="47"/>
      <c r="O231" t="str">
        <f>IF(RIGHT($O$1,1)="#",VLOOKUP(D231,'dict-pitch'!$A$1:$C$50,2,0),VLOOKUP(D231,'dict-pitch'!$A$1:$C$50,3,0))</f>
        <v>F3</v>
      </c>
      <c r="P231" t="b">
        <f>OR(EXACT(E231,O231),EXACT(E231,VLOOKUP(D231,'dict-pitch'!$A$1:$D$50,3,0)),EXACT(E231,VLOOKUP(D231,'dict-pitch'!$A$1:$D$50,4,0)))</f>
        <v>1</v>
      </c>
    </row>
    <row r="232" spans="1:16" ht="15.75" thickBot="1" x14ac:dyDescent="0.3">
      <c r="A232">
        <v>848</v>
      </c>
      <c r="B232" s="85">
        <v>1</v>
      </c>
      <c r="C232" s="1">
        <v>27</v>
      </c>
      <c r="D232" s="50">
        <v>51</v>
      </c>
      <c r="E232" s="50" t="s">
        <v>174</v>
      </c>
      <c r="F232" s="1">
        <v>-2</v>
      </c>
      <c r="G232" s="1">
        <v>428</v>
      </c>
      <c r="H232" s="80">
        <f t="shared" si="7"/>
        <v>27.75</v>
      </c>
      <c r="I232" s="80">
        <f t="shared" si="6"/>
        <v>0.375</v>
      </c>
      <c r="J232" s="1">
        <v>6</v>
      </c>
      <c r="K232" s="1" t="str" cm="1">
        <f t="array" ref="K232">INDEX('dict-rhythm'!$A$1:$B$43,MATCH(TRUE,EXACT(J232,'dict-rhythm'!$A$1:$A$43),0),2)</f>
        <v>4.</v>
      </c>
      <c r="L232" s="1" t="str">
        <f>_xlfn.IFNA(VLOOKUP(K232,'dict-rhythm'!$B$1:$C$53,2,0),K232)</f>
        <v>dotted crotchet</v>
      </c>
      <c r="M232" s="46" t="s">
        <v>9</v>
      </c>
      <c r="N232" s="46"/>
      <c r="O232" t="str">
        <f>IF(RIGHT($O$1,1)="#",VLOOKUP(D232,'dict-pitch'!$A$1:$C$50,2,0),VLOOKUP(D232,'dict-pitch'!$A$1:$C$50,3,0))</f>
        <v>D#3</v>
      </c>
      <c r="P232" t="b">
        <f>OR(EXACT(E232,O232),EXACT(E232,VLOOKUP(D232,'dict-pitch'!$A$1:$D$50,3,0)),EXACT(E232,VLOOKUP(D232,'dict-pitch'!$A$1:$D$50,4,0)))</f>
        <v>1</v>
      </c>
    </row>
    <row r="233" spans="1:16" ht="15.75" thickBot="1" x14ac:dyDescent="0.3">
      <c r="A233">
        <v>848</v>
      </c>
      <c r="B233" s="85">
        <v>1</v>
      </c>
      <c r="C233" s="1">
        <v>28</v>
      </c>
      <c r="D233" s="50">
        <v>49</v>
      </c>
      <c r="E233" s="50" t="s">
        <v>119</v>
      </c>
      <c r="F233" s="1">
        <v>-2</v>
      </c>
      <c r="G233" s="1">
        <v>434</v>
      </c>
      <c r="H233" s="80">
        <f t="shared" si="7"/>
        <v>28.125</v>
      </c>
      <c r="I233" s="80">
        <f t="shared" si="6"/>
        <v>0.125</v>
      </c>
      <c r="J233" s="1">
        <v>2</v>
      </c>
      <c r="K233" s="1" t="str" cm="1">
        <f t="array" ref="K233">INDEX('dict-rhythm'!$A$1:$B$43,MATCH(TRUE,EXACT(J233,'dict-rhythm'!$A$1:$A$43),0),2)</f>
        <v>8</v>
      </c>
      <c r="L233" s="1" t="str">
        <f>_xlfn.IFNA(VLOOKUP(K233,'dict-rhythm'!$B$1:$C$53,2,0),K233)</f>
        <v>quaver note</v>
      </c>
      <c r="M233" s="47" t="s">
        <v>9</v>
      </c>
      <c r="N233" s="47"/>
      <c r="O233" t="str">
        <f>IF(RIGHT($O$1,1)="#",VLOOKUP(D233,'dict-pitch'!$A$1:$C$50,2,0),VLOOKUP(D233,'dict-pitch'!$A$1:$C$50,3,0))</f>
        <v>C#3</v>
      </c>
      <c r="P233" t="b">
        <f>OR(EXACT(E233,O233),EXACT(E233,VLOOKUP(D233,'dict-pitch'!$A$1:$D$50,3,0)),EXACT(E233,VLOOKUP(D233,'dict-pitch'!$A$1:$D$50,4,0)))</f>
        <v>1</v>
      </c>
    </row>
    <row r="234" spans="1:16" ht="15.75" thickBot="1" x14ac:dyDescent="0.3">
      <c r="A234">
        <v>848</v>
      </c>
      <c r="B234" s="85">
        <v>1</v>
      </c>
      <c r="C234" s="1">
        <v>28</v>
      </c>
      <c r="D234" s="50">
        <v>51</v>
      </c>
      <c r="E234" s="50" t="s">
        <v>174</v>
      </c>
      <c r="F234" s="1">
        <v>2</v>
      </c>
      <c r="G234" s="1">
        <v>436</v>
      </c>
      <c r="H234" s="80">
        <f t="shared" si="7"/>
        <v>28.25</v>
      </c>
      <c r="I234" s="80">
        <f t="shared" si="6"/>
        <v>0.125</v>
      </c>
      <c r="J234" s="1">
        <v>2</v>
      </c>
      <c r="K234" s="1" t="str" cm="1">
        <f t="array" ref="K234">INDEX('dict-rhythm'!$A$1:$B$43,MATCH(TRUE,EXACT(J234,'dict-rhythm'!$A$1:$A$43),0),2)</f>
        <v>8</v>
      </c>
      <c r="L234" s="1" t="str">
        <f>_xlfn.IFNA(VLOOKUP(K234,'dict-rhythm'!$B$1:$C$53,2,0),K234)</f>
        <v>quaver note</v>
      </c>
      <c r="M234" s="45" t="s">
        <v>9</v>
      </c>
      <c r="N234" s="45"/>
      <c r="O234" t="str">
        <f>IF(RIGHT($O$1,1)="#",VLOOKUP(D234,'dict-pitch'!$A$1:$C$50,2,0),VLOOKUP(D234,'dict-pitch'!$A$1:$C$50,3,0))</f>
        <v>D#3</v>
      </c>
      <c r="P234" t="b">
        <f>OR(EXACT(E234,O234),EXACT(E234,VLOOKUP(D234,'dict-pitch'!$A$1:$D$50,3,0)),EXACT(E234,VLOOKUP(D234,'dict-pitch'!$A$1:$D$50,4,0)))</f>
        <v>1</v>
      </c>
    </row>
    <row r="235" spans="1:16" ht="15.75" thickBot="1" x14ac:dyDescent="0.3">
      <c r="A235">
        <v>848</v>
      </c>
      <c r="B235" s="85">
        <v>1</v>
      </c>
      <c r="C235" s="1">
        <v>28</v>
      </c>
      <c r="D235" s="50">
        <v>44</v>
      </c>
      <c r="E235" s="50" t="s">
        <v>169</v>
      </c>
      <c r="F235" s="1">
        <v>-5</v>
      </c>
      <c r="G235" s="1">
        <v>438</v>
      </c>
      <c r="H235" s="80">
        <f t="shared" si="7"/>
        <v>28.375</v>
      </c>
      <c r="I235" s="80">
        <f t="shared" si="6"/>
        <v>0.125</v>
      </c>
      <c r="J235" s="1">
        <v>2</v>
      </c>
      <c r="K235" s="1" t="str" cm="1">
        <f t="array" ref="K235">INDEX('dict-rhythm'!$A$1:$B$43,MATCH(TRUE,EXACT(J235,'dict-rhythm'!$A$1:$A$43),0),2)</f>
        <v>8</v>
      </c>
      <c r="L235" s="1" t="str">
        <f>_xlfn.IFNA(VLOOKUP(K235,'dict-rhythm'!$B$1:$C$53,2,0),K235)</f>
        <v>quaver note</v>
      </c>
      <c r="M235" s="45" t="s">
        <v>9</v>
      </c>
      <c r="N235" s="45"/>
      <c r="O235" t="str">
        <f>IF(RIGHT($O$1,1)="#",VLOOKUP(D235,'dict-pitch'!$A$1:$C$50,2,0),VLOOKUP(D235,'dict-pitch'!$A$1:$C$50,3,0))</f>
        <v>G#2</v>
      </c>
      <c r="P235" t="b">
        <f>OR(EXACT(E235,O235),EXACT(E235,VLOOKUP(D235,'dict-pitch'!$A$1:$D$50,3,0)),EXACT(E235,VLOOKUP(D235,'dict-pitch'!$A$1:$D$50,4,0)))</f>
        <v>1</v>
      </c>
    </row>
    <row r="236" spans="1:16" ht="15.75" thickBot="1" x14ac:dyDescent="0.3">
      <c r="A236">
        <v>848</v>
      </c>
      <c r="B236" s="85">
        <v>1</v>
      </c>
      <c r="C236" s="1">
        <v>28</v>
      </c>
      <c r="D236" s="50">
        <v>49</v>
      </c>
      <c r="E236" s="50" t="s">
        <v>119</v>
      </c>
      <c r="F236" s="1">
        <v>4</v>
      </c>
      <c r="G236" s="1">
        <v>440</v>
      </c>
      <c r="H236" s="80">
        <f t="shared" si="7"/>
        <v>28.5</v>
      </c>
      <c r="I236" s="80">
        <f t="shared" si="6"/>
        <v>6.25E-2</v>
      </c>
      <c r="J236" s="1">
        <v>1</v>
      </c>
      <c r="K236" s="1" t="str" cm="1">
        <f t="array" ref="K236">INDEX('dict-rhythm'!$A$1:$B$43,MATCH(TRUE,EXACT(J236,'dict-rhythm'!$A$1:$A$43),0),2)</f>
        <v>16</v>
      </c>
      <c r="L236" s="1" t="str">
        <f>_xlfn.IFNA(VLOOKUP(K236,'dict-rhythm'!$B$1:$C$53,2,0),K236)</f>
        <v>semiquaver</v>
      </c>
      <c r="M236" s="45" t="s">
        <v>9</v>
      </c>
      <c r="N236" s="45"/>
      <c r="O236" t="str">
        <f>IF(RIGHT($O$1,1)="#",VLOOKUP(D236,'dict-pitch'!$A$1:$C$50,2,0),VLOOKUP(D236,'dict-pitch'!$A$1:$C$50,3,0))</f>
        <v>C#3</v>
      </c>
      <c r="P236" t="b">
        <f>OR(EXACT(E236,O236),EXACT(E236,VLOOKUP(D236,'dict-pitch'!$A$1:$D$50,3,0)),EXACT(E236,VLOOKUP(D236,'dict-pitch'!$A$1:$D$50,4,0)))</f>
        <v>1</v>
      </c>
    </row>
    <row r="237" spans="1:16" ht="15.75" thickBot="1" x14ac:dyDescent="0.3">
      <c r="A237">
        <v>848</v>
      </c>
      <c r="B237" s="85">
        <v>1</v>
      </c>
      <c r="C237" s="1">
        <v>28</v>
      </c>
      <c r="D237" s="50">
        <v>51</v>
      </c>
      <c r="E237" s="50" t="s">
        <v>174</v>
      </c>
      <c r="F237" s="1">
        <v>2</v>
      </c>
      <c r="G237" s="1">
        <v>441</v>
      </c>
      <c r="H237" s="80">
        <f t="shared" si="7"/>
        <v>28.5625</v>
      </c>
      <c r="I237" s="80">
        <f t="shared" si="6"/>
        <v>6.25E-2</v>
      </c>
      <c r="J237" s="1">
        <v>1</v>
      </c>
      <c r="K237" s="1" t="str" cm="1">
        <f t="array" ref="K237">INDEX('dict-rhythm'!$A$1:$B$43,MATCH(TRUE,EXACT(J237,'dict-rhythm'!$A$1:$A$43),0),2)</f>
        <v>16</v>
      </c>
      <c r="L237" s="1" t="str">
        <f>_xlfn.IFNA(VLOOKUP(K237,'dict-rhythm'!$B$1:$C$53,2,0),K237)</f>
        <v>semiquaver</v>
      </c>
      <c r="M237" s="34"/>
      <c r="N237" s="34"/>
      <c r="O237" t="str">
        <f>IF(RIGHT($O$1,1)="#",VLOOKUP(D237,'dict-pitch'!$A$1:$C$50,2,0),VLOOKUP(D237,'dict-pitch'!$A$1:$C$50,3,0))</f>
        <v>D#3</v>
      </c>
      <c r="P237" t="b">
        <f>OR(EXACT(E237,O237),EXACT(E237,VLOOKUP(D237,'dict-pitch'!$A$1:$D$50,3,0)),EXACT(E237,VLOOKUP(D237,'dict-pitch'!$A$1:$D$50,4,0)))</f>
        <v>1</v>
      </c>
    </row>
    <row r="238" spans="1:16" ht="15.75" thickBot="1" x14ac:dyDescent="0.3">
      <c r="A238">
        <v>848</v>
      </c>
      <c r="B238" s="85">
        <v>1</v>
      </c>
      <c r="C238" s="1">
        <v>28</v>
      </c>
      <c r="D238" s="50">
        <v>53</v>
      </c>
      <c r="E238" s="50" t="s">
        <v>326</v>
      </c>
      <c r="F238" s="1">
        <v>2</v>
      </c>
      <c r="G238" s="1">
        <v>442</v>
      </c>
      <c r="H238" s="80">
        <f t="shared" si="7"/>
        <v>28.625</v>
      </c>
      <c r="I238" s="80">
        <f t="shared" si="6"/>
        <v>6.25E-2</v>
      </c>
      <c r="J238" s="1">
        <v>1</v>
      </c>
      <c r="K238" s="1" t="str" cm="1">
        <f t="array" ref="K238">INDEX('dict-rhythm'!$A$1:$B$43,MATCH(TRUE,EXACT(J238,'dict-rhythm'!$A$1:$A$43),0),2)</f>
        <v>16</v>
      </c>
      <c r="L238" s="1" t="str">
        <f>_xlfn.IFNA(VLOOKUP(K238,'dict-rhythm'!$B$1:$C$53,2,0),K238)</f>
        <v>semiquaver</v>
      </c>
      <c r="M238" s="34"/>
      <c r="N238" s="34"/>
      <c r="O238" t="str">
        <f>IF(RIGHT($O$1,1)="#",VLOOKUP(D238,'dict-pitch'!$A$1:$C$50,2,0),VLOOKUP(D238,'dict-pitch'!$A$1:$C$50,3,0))</f>
        <v>F3</v>
      </c>
      <c r="P238" t="b">
        <f>OR(EXACT(E238,O238),EXACT(E238,VLOOKUP(D238,'dict-pitch'!$A$1:$D$50,3,0)),EXACT(E238,VLOOKUP(D238,'dict-pitch'!$A$1:$D$50,4,0)))</f>
        <v>1</v>
      </c>
    </row>
    <row r="239" spans="1:16" ht="15.75" thickBot="1" x14ac:dyDescent="0.3">
      <c r="A239">
        <v>848</v>
      </c>
      <c r="B239" s="85">
        <v>1</v>
      </c>
      <c r="C239" s="1">
        <v>28</v>
      </c>
      <c r="D239" s="50">
        <v>54</v>
      </c>
      <c r="E239" s="50" t="s">
        <v>117</v>
      </c>
      <c r="F239" s="1">
        <v>2</v>
      </c>
      <c r="G239" s="1">
        <v>443</v>
      </c>
      <c r="H239" s="80">
        <f t="shared" si="7"/>
        <v>28.6875</v>
      </c>
      <c r="I239" s="80">
        <f t="shared" si="6"/>
        <v>6.25E-2</v>
      </c>
      <c r="J239" s="1">
        <v>1</v>
      </c>
      <c r="K239" s="1" t="str" cm="1">
        <f t="array" ref="K239">INDEX('dict-rhythm'!$A$1:$B$43,MATCH(TRUE,EXACT(J239,'dict-rhythm'!$A$1:$A$43),0),2)</f>
        <v>16</v>
      </c>
      <c r="L239" s="1" t="str">
        <f>_xlfn.IFNA(VLOOKUP(K239,'dict-rhythm'!$B$1:$C$53,2,0),K239)</f>
        <v>semiquaver</v>
      </c>
      <c r="M239" s="34"/>
      <c r="N239" s="34"/>
      <c r="O239" t="str">
        <f>IF(RIGHT($O$1,1)="#",VLOOKUP(D239,'dict-pitch'!$A$1:$C$50,2,0),VLOOKUP(D239,'dict-pitch'!$A$1:$C$50,3,0))</f>
        <v>F#3</v>
      </c>
      <c r="P239" t="b">
        <f>OR(EXACT(E239,O239),EXACT(E239,VLOOKUP(D239,'dict-pitch'!$A$1:$D$50,3,0)),EXACT(E239,VLOOKUP(D239,'dict-pitch'!$A$1:$D$50,4,0)))</f>
        <v>1</v>
      </c>
    </row>
    <row r="240" spans="1:16" ht="15.75" thickBot="1" x14ac:dyDescent="0.3">
      <c r="A240">
        <v>848</v>
      </c>
      <c r="B240" s="85">
        <v>1</v>
      </c>
      <c r="C240" s="1">
        <v>28</v>
      </c>
      <c r="D240" s="50">
        <v>53</v>
      </c>
      <c r="E240" s="50" t="s">
        <v>326</v>
      </c>
      <c r="F240" s="1">
        <v>-2</v>
      </c>
      <c r="G240" s="1">
        <v>444</v>
      </c>
      <c r="H240" s="80">
        <f t="shared" si="7"/>
        <v>28.75</v>
      </c>
      <c r="I240" s="80">
        <f t="shared" si="6"/>
        <v>6.25E-2</v>
      </c>
      <c r="J240" s="1">
        <v>1</v>
      </c>
      <c r="K240" s="1" t="str" cm="1">
        <f t="array" ref="K240">INDEX('dict-rhythm'!$A$1:$B$43,MATCH(TRUE,EXACT(J240,'dict-rhythm'!$A$1:$A$43),0),2)</f>
        <v>16</v>
      </c>
      <c r="L240" s="1" t="str">
        <f>_xlfn.IFNA(VLOOKUP(K240,'dict-rhythm'!$B$1:$C$53,2,0),K240)</f>
        <v>semiquaver</v>
      </c>
      <c r="M240" s="34"/>
      <c r="N240" s="34"/>
      <c r="O240" t="str">
        <f>IF(RIGHT($O$1,1)="#",VLOOKUP(D240,'dict-pitch'!$A$1:$C$50,2,0),VLOOKUP(D240,'dict-pitch'!$A$1:$C$50,3,0))</f>
        <v>F3</v>
      </c>
      <c r="P240" t="b">
        <f>OR(EXACT(E240,O240),EXACT(E240,VLOOKUP(D240,'dict-pitch'!$A$1:$D$50,3,0)),EXACT(E240,VLOOKUP(D240,'dict-pitch'!$A$1:$D$50,4,0)))</f>
        <v>1</v>
      </c>
    </row>
    <row r="241" spans="1:16" ht="15.75" thickBot="1" x14ac:dyDescent="0.3">
      <c r="A241">
        <v>848</v>
      </c>
      <c r="B241" s="85">
        <v>1</v>
      </c>
      <c r="C241" s="1">
        <v>28</v>
      </c>
      <c r="D241" s="50">
        <v>51</v>
      </c>
      <c r="E241" s="50" t="s">
        <v>174</v>
      </c>
      <c r="F241" s="1">
        <v>-2</v>
      </c>
      <c r="G241" s="1">
        <v>445</v>
      </c>
      <c r="H241" s="80">
        <f t="shared" si="7"/>
        <v>28.8125</v>
      </c>
      <c r="I241" s="80">
        <f t="shared" si="6"/>
        <v>6.25E-2</v>
      </c>
      <c r="J241" s="1">
        <v>1</v>
      </c>
      <c r="K241" s="1" t="str" cm="1">
        <f t="array" ref="K241">INDEX('dict-rhythm'!$A$1:$B$43,MATCH(TRUE,EXACT(J241,'dict-rhythm'!$A$1:$A$43),0),2)</f>
        <v>16</v>
      </c>
      <c r="L241" s="1" t="str">
        <f>_xlfn.IFNA(VLOOKUP(K241,'dict-rhythm'!$B$1:$C$53,2,0),K241)</f>
        <v>semiquaver</v>
      </c>
      <c r="M241" s="34"/>
      <c r="N241" s="34"/>
      <c r="O241" t="str">
        <f>IF(RIGHT($O$1,1)="#",VLOOKUP(D241,'dict-pitch'!$A$1:$C$50,2,0),VLOOKUP(D241,'dict-pitch'!$A$1:$C$50,3,0))</f>
        <v>D#3</v>
      </c>
      <c r="P241" t="b">
        <f>OR(EXACT(E241,O241),EXACT(E241,VLOOKUP(D241,'dict-pitch'!$A$1:$D$50,3,0)),EXACT(E241,VLOOKUP(D241,'dict-pitch'!$A$1:$D$50,4,0)))</f>
        <v>1</v>
      </c>
    </row>
    <row r="242" spans="1:16" ht="15.75" thickBot="1" x14ac:dyDescent="0.3">
      <c r="A242">
        <v>848</v>
      </c>
      <c r="B242" s="85">
        <v>1</v>
      </c>
      <c r="C242" s="1">
        <v>28</v>
      </c>
      <c r="D242" s="50">
        <v>49</v>
      </c>
      <c r="E242" s="50" t="s">
        <v>119</v>
      </c>
      <c r="F242" s="1">
        <v>-2</v>
      </c>
      <c r="G242" s="1">
        <v>446</v>
      </c>
      <c r="H242" s="80">
        <f t="shared" si="7"/>
        <v>28.875</v>
      </c>
      <c r="I242" s="80">
        <f t="shared" si="6"/>
        <v>6.25E-2</v>
      </c>
      <c r="J242" s="1">
        <v>1</v>
      </c>
      <c r="K242" s="1" t="str" cm="1">
        <f t="array" ref="K242">INDEX('dict-rhythm'!$A$1:$B$43,MATCH(TRUE,EXACT(J242,'dict-rhythm'!$A$1:$A$43),0),2)</f>
        <v>16</v>
      </c>
      <c r="L242" s="1" t="str">
        <f>_xlfn.IFNA(VLOOKUP(K242,'dict-rhythm'!$B$1:$C$53,2,0),K242)</f>
        <v>semiquaver</v>
      </c>
      <c r="M242" s="34"/>
      <c r="N242" s="34"/>
      <c r="O242" t="str">
        <f>IF(RIGHT($O$1,1)="#",VLOOKUP(D242,'dict-pitch'!$A$1:$C$50,2,0),VLOOKUP(D242,'dict-pitch'!$A$1:$C$50,3,0))</f>
        <v>C#3</v>
      </c>
      <c r="P242" t="b">
        <f>OR(EXACT(E242,O242),EXACT(E242,VLOOKUP(D242,'dict-pitch'!$A$1:$D$50,3,0)),EXACT(E242,VLOOKUP(D242,'dict-pitch'!$A$1:$D$50,4,0)))</f>
        <v>1</v>
      </c>
    </row>
    <row r="243" spans="1:16" ht="15.75" thickBot="1" x14ac:dyDescent="0.3">
      <c r="A243">
        <v>848</v>
      </c>
      <c r="B243" s="85">
        <v>1</v>
      </c>
      <c r="C243" s="1">
        <v>28</v>
      </c>
      <c r="D243" s="50">
        <v>53</v>
      </c>
      <c r="E243" s="50" t="s">
        <v>326</v>
      </c>
      <c r="F243" s="1">
        <v>3</v>
      </c>
      <c r="G243" s="1">
        <v>447</v>
      </c>
      <c r="H243" s="80">
        <f t="shared" si="7"/>
        <v>28.9375</v>
      </c>
      <c r="I243" s="80">
        <f t="shared" si="6"/>
        <v>6.25E-2</v>
      </c>
      <c r="J243" s="1">
        <v>1</v>
      </c>
      <c r="K243" s="1" t="str" cm="1">
        <f t="array" ref="K243">INDEX('dict-rhythm'!$A$1:$B$43,MATCH(TRUE,EXACT(J243,'dict-rhythm'!$A$1:$A$43),0),2)</f>
        <v>16</v>
      </c>
      <c r="L243" s="1" t="str">
        <f>_xlfn.IFNA(VLOOKUP(K243,'dict-rhythm'!$B$1:$C$53,2,0),K243)</f>
        <v>semiquaver</v>
      </c>
      <c r="M243" s="38"/>
      <c r="N243" s="38"/>
      <c r="O243" t="str">
        <f>IF(RIGHT($O$1,1)="#",VLOOKUP(D243,'dict-pitch'!$A$1:$C$50,2,0),VLOOKUP(D243,'dict-pitch'!$A$1:$C$50,3,0))</f>
        <v>F3</v>
      </c>
      <c r="P243" t="b">
        <f>OR(EXACT(E243,O243),EXACT(E243,VLOOKUP(D243,'dict-pitch'!$A$1:$D$50,3,0)),EXACT(E243,VLOOKUP(D243,'dict-pitch'!$A$1:$D$50,4,0)))</f>
        <v>1</v>
      </c>
    </row>
    <row r="244" spans="1:16" ht="15.75" thickBot="1" x14ac:dyDescent="0.3">
      <c r="A244">
        <v>848</v>
      </c>
      <c r="B244" s="85">
        <v>1</v>
      </c>
      <c r="C244" s="1">
        <v>29</v>
      </c>
      <c r="D244" s="50">
        <v>58</v>
      </c>
      <c r="E244" s="50" t="s">
        <v>177</v>
      </c>
      <c r="F244" s="1">
        <v>4</v>
      </c>
      <c r="G244" s="1">
        <v>448</v>
      </c>
      <c r="H244" s="80">
        <f t="shared" si="7"/>
        <v>29</v>
      </c>
      <c r="I244" s="80">
        <f t="shared" si="6"/>
        <v>6.25E-2</v>
      </c>
      <c r="J244" s="1">
        <v>1</v>
      </c>
      <c r="K244" s="1" t="str" cm="1">
        <f t="array" ref="K244">INDEX('dict-rhythm'!$A$1:$B$43,MATCH(TRUE,EXACT(J244,'dict-rhythm'!$A$1:$A$43),0),2)</f>
        <v>16</v>
      </c>
      <c r="L244" s="1" t="str">
        <f>_xlfn.IFNA(VLOOKUP(K244,'dict-rhythm'!$B$1:$C$53,2,0),K244)</f>
        <v>semiquaver</v>
      </c>
      <c r="M244" s="33"/>
      <c r="N244" s="33"/>
      <c r="O244" t="str">
        <f>IF(RIGHT($O$1,1)="#",VLOOKUP(D244,'dict-pitch'!$A$1:$C$50,2,0),VLOOKUP(D244,'dict-pitch'!$A$1:$C$50,3,0))</f>
        <v>A#3</v>
      </c>
      <c r="P244" t="b">
        <f>OR(EXACT(E244,O244),EXACT(E244,VLOOKUP(D244,'dict-pitch'!$A$1:$D$50,3,0)),EXACT(E244,VLOOKUP(D244,'dict-pitch'!$A$1:$D$50,4,0)))</f>
        <v>1</v>
      </c>
    </row>
    <row r="245" spans="1:16" ht="15.75" thickBot="1" x14ac:dyDescent="0.3">
      <c r="A245">
        <v>848</v>
      </c>
      <c r="B245" s="85">
        <v>1</v>
      </c>
      <c r="C245" s="1">
        <v>29</v>
      </c>
      <c r="D245" s="50">
        <v>56</v>
      </c>
      <c r="E245" s="50" t="s">
        <v>128</v>
      </c>
      <c r="F245" s="1">
        <v>-2</v>
      </c>
      <c r="G245" s="1">
        <v>449</v>
      </c>
      <c r="H245" s="80">
        <f t="shared" si="7"/>
        <v>29.0625</v>
      </c>
      <c r="I245" s="80">
        <f t="shared" si="6"/>
        <v>6.25E-2</v>
      </c>
      <c r="J245" s="1">
        <v>1</v>
      </c>
      <c r="K245" s="1" t="str" cm="1">
        <f t="array" ref="K245">INDEX('dict-rhythm'!$A$1:$B$43,MATCH(TRUE,EXACT(J245,'dict-rhythm'!$A$1:$A$43),0),2)</f>
        <v>16</v>
      </c>
      <c r="L245" s="1" t="str">
        <f>_xlfn.IFNA(VLOOKUP(K245,'dict-rhythm'!$B$1:$C$53,2,0),K245)</f>
        <v>semiquaver</v>
      </c>
      <c r="M245" s="34"/>
      <c r="N245" s="34"/>
      <c r="O245" t="str">
        <f>IF(RIGHT($O$1,1)="#",VLOOKUP(D245,'dict-pitch'!$A$1:$C$50,2,0),VLOOKUP(D245,'dict-pitch'!$A$1:$C$50,3,0))</f>
        <v>G#3</v>
      </c>
      <c r="P245" t="b">
        <f>OR(EXACT(E245,O245),EXACT(E245,VLOOKUP(D245,'dict-pitch'!$A$1:$D$50,3,0)),EXACT(E245,VLOOKUP(D245,'dict-pitch'!$A$1:$D$50,4,0)))</f>
        <v>1</v>
      </c>
    </row>
    <row r="246" spans="1:16" ht="15.75" thickBot="1" x14ac:dyDescent="0.3">
      <c r="A246">
        <v>848</v>
      </c>
      <c r="B246" s="85">
        <v>1</v>
      </c>
      <c r="C246" s="1">
        <v>29</v>
      </c>
      <c r="D246" s="50">
        <v>55</v>
      </c>
      <c r="E246" s="50" t="s">
        <v>328</v>
      </c>
      <c r="F246" s="1">
        <v>-2</v>
      </c>
      <c r="G246" s="1">
        <v>450</v>
      </c>
      <c r="H246" s="80">
        <f t="shared" si="7"/>
        <v>29.125</v>
      </c>
      <c r="I246" s="80">
        <f t="shared" si="6"/>
        <v>6.25E-2</v>
      </c>
      <c r="J246" s="1">
        <v>1</v>
      </c>
      <c r="K246" s="1" t="str" cm="1">
        <f t="array" ref="K246">INDEX('dict-rhythm'!$A$1:$B$43,MATCH(TRUE,EXACT(J246,'dict-rhythm'!$A$1:$A$43),0),2)</f>
        <v>16</v>
      </c>
      <c r="L246" s="1" t="str">
        <f>_xlfn.IFNA(VLOOKUP(K246,'dict-rhythm'!$B$1:$C$53,2,0),K246)</f>
        <v>semiquaver</v>
      </c>
      <c r="M246" s="34"/>
      <c r="N246" s="34"/>
      <c r="O246" t="str">
        <f>IF(RIGHT($O$1,1)="#",VLOOKUP(D246,'dict-pitch'!$A$1:$C$50,2,0),VLOOKUP(D246,'dict-pitch'!$A$1:$C$50,3,0))</f>
        <v>G3</v>
      </c>
      <c r="P246" t="b">
        <f>OR(EXACT(E246,O246),EXACT(E246,VLOOKUP(D246,'dict-pitch'!$A$1:$D$50,3,0)),EXACT(E246,VLOOKUP(D246,'dict-pitch'!$A$1:$D$50,4,0)))</f>
        <v>1</v>
      </c>
    </row>
    <row r="247" spans="1:16" ht="15.75" thickBot="1" x14ac:dyDescent="0.3">
      <c r="A247">
        <v>848</v>
      </c>
      <c r="B247" s="85">
        <v>1</v>
      </c>
      <c r="C247" s="1">
        <v>29</v>
      </c>
      <c r="D247" s="50">
        <v>58</v>
      </c>
      <c r="E247" s="50" t="s">
        <v>177</v>
      </c>
      <c r="F247" s="1">
        <v>3</v>
      </c>
      <c r="G247" s="1">
        <v>451</v>
      </c>
      <c r="H247" s="80">
        <f t="shared" si="7"/>
        <v>29.1875</v>
      </c>
      <c r="I247" s="80">
        <f t="shared" si="6"/>
        <v>6.25E-2</v>
      </c>
      <c r="J247" s="1">
        <v>1</v>
      </c>
      <c r="K247" s="1" t="str" cm="1">
        <f t="array" ref="K247">INDEX('dict-rhythm'!$A$1:$B$43,MATCH(TRUE,EXACT(J247,'dict-rhythm'!$A$1:$A$43),0),2)</f>
        <v>16</v>
      </c>
      <c r="L247" s="1" t="str">
        <f>_xlfn.IFNA(VLOOKUP(K247,'dict-rhythm'!$B$1:$C$53,2,0),K247)</f>
        <v>semiquaver</v>
      </c>
      <c r="M247" s="34"/>
      <c r="N247" s="34"/>
      <c r="O247" t="str">
        <f>IF(RIGHT($O$1,1)="#",VLOOKUP(D247,'dict-pitch'!$A$1:$C$50,2,0),VLOOKUP(D247,'dict-pitch'!$A$1:$C$50,3,0))</f>
        <v>A#3</v>
      </c>
      <c r="P247" t="b">
        <f>OR(EXACT(E247,O247),EXACT(E247,VLOOKUP(D247,'dict-pitch'!$A$1:$D$50,3,0)),EXACT(E247,VLOOKUP(D247,'dict-pitch'!$A$1:$D$50,4,0)))</f>
        <v>1</v>
      </c>
    </row>
    <row r="248" spans="1:16" ht="15.75" thickBot="1" x14ac:dyDescent="0.3">
      <c r="A248">
        <v>848</v>
      </c>
      <c r="B248" s="85">
        <v>1</v>
      </c>
      <c r="C248" s="1">
        <v>29</v>
      </c>
      <c r="D248" s="50">
        <v>61</v>
      </c>
      <c r="E248" s="50" t="s">
        <v>129</v>
      </c>
      <c r="F248" s="1">
        <v>3</v>
      </c>
      <c r="G248" s="1">
        <v>452</v>
      </c>
      <c r="H248" s="80">
        <f t="shared" si="7"/>
        <v>29.25</v>
      </c>
      <c r="I248" s="80">
        <f t="shared" si="6"/>
        <v>6.25E-2</v>
      </c>
      <c r="J248" s="1">
        <v>1</v>
      </c>
      <c r="K248" s="1" t="str" cm="1">
        <f t="array" ref="K248">INDEX('dict-rhythm'!$A$1:$B$43,MATCH(TRUE,EXACT(J248,'dict-rhythm'!$A$1:$A$43),0),2)</f>
        <v>16</v>
      </c>
      <c r="L248" s="1" t="str">
        <f>_xlfn.IFNA(VLOOKUP(K248,'dict-rhythm'!$B$1:$C$53,2,0),K248)</f>
        <v>semiquaver</v>
      </c>
      <c r="M248" s="34"/>
      <c r="N248" s="34"/>
      <c r="O248" t="str">
        <f>IF(RIGHT($O$1,1)="#",VLOOKUP(D248,'dict-pitch'!$A$1:$C$50,2,0),VLOOKUP(D248,'dict-pitch'!$A$1:$C$50,3,0))</f>
        <v>C#4</v>
      </c>
      <c r="P248" t="b">
        <f>OR(EXACT(E248,O248),EXACT(E248,VLOOKUP(D248,'dict-pitch'!$A$1:$D$50,3,0)),EXACT(E248,VLOOKUP(D248,'dict-pitch'!$A$1:$D$50,4,0)))</f>
        <v>1</v>
      </c>
    </row>
    <row r="249" spans="1:16" ht="15.75" thickBot="1" x14ac:dyDescent="0.3">
      <c r="A249">
        <v>848</v>
      </c>
      <c r="B249" s="85">
        <v>1</v>
      </c>
      <c r="C249" s="1">
        <v>29</v>
      </c>
      <c r="D249" s="50">
        <v>59</v>
      </c>
      <c r="E249" s="50" t="s">
        <v>120</v>
      </c>
      <c r="F249" s="1">
        <v>-2</v>
      </c>
      <c r="G249" s="1">
        <v>453</v>
      </c>
      <c r="H249" s="80">
        <f t="shared" si="7"/>
        <v>29.3125</v>
      </c>
      <c r="I249" s="80">
        <f t="shared" si="6"/>
        <v>6.25E-2</v>
      </c>
      <c r="J249" s="1">
        <v>1</v>
      </c>
      <c r="K249" s="1" t="str" cm="1">
        <f t="array" ref="K249">INDEX('dict-rhythm'!$A$1:$B$43,MATCH(TRUE,EXACT(J249,'dict-rhythm'!$A$1:$A$43),0),2)</f>
        <v>16</v>
      </c>
      <c r="L249" s="1" t="str">
        <f>_xlfn.IFNA(VLOOKUP(K249,'dict-rhythm'!$B$1:$C$53,2,0),K249)</f>
        <v>semiquaver</v>
      </c>
      <c r="M249" s="34"/>
      <c r="N249" s="34"/>
      <c r="O249" t="str">
        <f>IF(RIGHT($O$1,1)="#",VLOOKUP(D249,'dict-pitch'!$A$1:$C$50,2,0),VLOOKUP(D249,'dict-pitch'!$A$1:$C$50,3,0))</f>
        <v>B3</v>
      </c>
      <c r="P249" t="b">
        <f>OR(EXACT(E249,O249),EXACT(E249,VLOOKUP(D249,'dict-pitch'!$A$1:$D$50,3,0)),EXACT(E249,VLOOKUP(D249,'dict-pitch'!$A$1:$D$50,4,0)))</f>
        <v>1</v>
      </c>
    </row>
    <row r="250" spans="1:16" ht="15.75" thickBot="1" x14ac:dyDescent="0.3">
      <c r="A250">
        <v>848</v>
      </c>
      <c r="B250" s="85">
        <v>1</v>
      </c>
      <c r="C250" s="1">
        <v>29</v>
      </c>
      <c r="D250" s="50">
        <v>58</v>
      </c>
      <c r="E250" s="50" t="s">
        <v>177</v>
      </c>
      <c r="F250" s="1">
        <v>-2</v>
      </c>
      <c r="G250" s="1">
        <v>454</v>
      </c>
      <c r="H250" s="80">
        <f t="shared" si="7"/>
        <v>29.375</v>
      </c>
      <c r="I250" s="80">
        <f t="shared" si="6"/>
        <v>6.25E-2</v>
      </c>
      <c r="J250" s="1">
        <v>1</v>
      </c>
      <c r="K250" s="1" t="str" cm="1">
        <f t="array" ref="K250">INDEX('dict-rhythm'!$A$1:$B$43,MATCH(TRUE,EXACT(J250,'dict-rhythm'!$A$1:$A$43),0),2)</f>
        <v>16</v>
      </c>
      <c r="L250" s="1" t="str">
        <f>_xlfn.IFNA(VLOOKUP(K250,'dict-rhythm'!$B$1:$C$53,2,0),K250)</f>
        <v>semiquaver</v>
      </c>
      <c r="M250" s="34"/>
      <c r="N250" s="34"/>
      <c r="O250" t="str">
        <f>IF(RIGHT($O$1,1)="#",VLOOKUP(D250,'dict-pitch'!$A$1:$C$50,2,0),VLOOKUP(D250,'dict-pitch'!$A$1:$C$50,3,0))</f>
        <v>A#3</v>
      </c>
      <c r="P250" t="b">
        <f>OR(EXACT(E250,O250),EXACT(E250,VLOOKUP(D250,'dict-pitch'!$A$1:$D$50,3,0)),EXACT(E250,VLOOKUP(D250,'dict-pitch'!$A$1:$D$50,4,0)))</f>
        <v>1</v>
      </c>
    </row>
    <row r="251" spans="1:16" ht="15.75" thickBot="1" x14ac:dyDescent="0.3">
      <c r="A251">
        <v>848</v>
      </c>
      <c r="B251" s="85">
        <v>1</v>
      </c>
      <c r="C251" s="1">
        <v>29</v>
      </c>
      <c r="D251" s="50">
        <v>61</v>
      </c>
      <c r="E251" s="50" t="s">
        <v>129</v>
      </c>
      <c r="F251" s="1">
        <v>3</v>
      </c>
      <c r="G251" s="1">
        <v>455</v>
      </c>
      <c r="H251" s="80">
        <f t="shared" si="7"/>
        <v>29.4375</v>
      </c>
      <c r="I251" s="80">
        <f t="shared" si="6"/>
        <v>6.25E-2</v>
      </c>
      <c r="J251" s="1">
        <v>1</v>
      </c>
      <c r="K251" s="1" t="str" cm="1">
        <f t="array" ref="K251">INDEX('dict-rhythm'!$A$1:$B$43,MATCH(TRUE,EXACT(J251,'dict-rhythm'!$A$1:$A$43),0),2)</f>
        <v>16</v>
      </c>
      <c r="L251" s="1" t="str">
        <f>_xlfn.IFNA(VLOOKUP(K251,'dict-rhythm'!$B$1:$C$53,2,0),K251)</f>
        <v>semiquaver</v>
      </c>
      <c r="M251" s="34"/>
      <c r="N251" s="34"/>
      <c r="O251" t="str">
        <f>IF(RIGHT($O$1,1)="#",VLOOKUP(D251,'dict-pitch'!$A$1:$C$50,2,0),VLOOKUP(D251,'dict-pitch'!$A$1:$C$50,3,0))</f>
        <v>C#4</v>
      </c>
      <c r="P251" t="b">
        <f>OR(EXACT(E251,O251),EXACT(E251,VLOOKUP(D251,'dict-pitch'!$A$1:$D$50,3,0)),EXACT(E251,VLOOKUP(D251,'dict-pitch'!$A$1:$D$50,4,0)))</f>
        <v>1</v>
      </c>
    </row>
    <row r="252" spans="1:16" ht="15.75" thickBot="1" x14ac:dyDescent="0.3">
      <c r="A252">
        <v>848</v>
      </c>
      <c r="B252" s="85">
        <v>1</v>
      </c>
      <c r="C252" s="1">
        <v>29</v>
      </c>
      <c r="D252" s="50">
        <v>64</v>
      </c>
      <c r="E252" s="50" t="s">
        <v>127</v>
      </c>
      <c r="F252" s="1">
        <v>3</v>
      </c>
      <c r="G252" s="1">
        <v>456</v>
      </c>
      <c r="H252" s="80">
        <f t="shared" si="7"/>
        <v>29.5</v>
      </c>
      <c r="I252" s="80">
        <f t="shared" si="6"/>
        <v>0.125</v>
      </c>
      <c r="J252" s="1">
        <v>2</v>
      </c>
      <c r="K252" s="1" t="str" cm="1">
        <f t="array" ref="K252">INDEX('dict-rhythm'!$A$1:$B$43,MATCH(TRUE,EXACT(J252,'dict-rhythm'!$A$1:$A$43),0),2)</f>
        <v>8</v>
      </c>
      <c r="L252" s="1" t="str">
        <f>_xlfn.IFNA(VLOOKUP(K252,'dict-rhythm'!$B$1:$C$53,2,0),K252)</f>
        <v>quaver note</v>
      </c>
      <c r="M252" s="34"/>
      <c r="N252" s="34"/>
      <c r="O252" t="str">
        <f>IF(RIGHT($O$1,1)="#",VLOOKUP(D252,'dict-pitch'!$A$1:$C$50,2,0),VLOOKUP(D252,'dict-pitch'!$A$1:$C$50,3,0))</f>
        <v>E4</v>
      </c>
      <c r="P252" t="b">
        <f>OR(EXACT(E252,O252),EXACT(E252,VLOOKUP(D252,'dict-pitch'!$A$1:$D$50,3,0)),EXACT(E252,VLOOKUP(D252,'dict-pitch'!$A$1:$D$50,4,0)))</f>
        <v>1</v>
      </c>
    </row>
    <row r="253" spans="1:16" ht="15.75" thickBot="1" x14ac:dyDescent="0.3">
      <c r="A253">
        <v>848</v>
      </c>
      <c r="B253" s="85">
        <v>1</v>
      </c>
      <c r="C253" s="1">
        <v>29</v>
      </c>
      <c r="D253" s="50">
        <v>63</v>
      </c>
      <c r="E253" s="50" t="s">
        <v>179</v>
      </c>
      <c r="F253" s="1">
        <v>-2</v>
      </c>
      <c r="G253" s="1">
        <v>458</v>
      </c>
      <c r="H253" s="80">
        <f t="shared" si="7"/>
        <v>29.625</v>
      </c>
      <c r="I253" s="80">
        <f t="shared" si="6"/>
        <v>6.25E-2</v>
      </c>
      <c r="J253" s="1">
        <v>1</v>
      </c>
      <c r="K253" s="1" t="str" cm="1">
        <f t="array" ref="K253">INDEX('dict-rhythm'!$A$1:$B$43,MATCH(TRUE,EXACT(J253,'dict-rhythm'!$A$1:$A$43),0),2)</f>
        <v>16</v>
      </c>
      <c r="L253" s="1" t="str">
        <f>_xlfn.IFNA(VLOOKUP(K253,'dict-rhythm'!$B$1:$C$53,2,0),K253)</f>
        <v>semiquaver</v>
      </c>
      <c r="M253" s="34"/>
      <c r="N253" s="34"/>
      <c r="O253" t="str">
        <f>IF(RIGHT($O$1,1)="#",VLOOKUP(D253,'dict-pitch'!$A$1:$C$50,2,0),VLOOKUP(D253,'dict-pitch'!$A$1:$C$50,3,0))</f>
        <v>D#4</v>
      </c>
      <c r="P253" t="b">
        <f>OR(EXACT(E253,O253),EXACT(E253,VLOOKUP(D253,'dict-pitch'!$A$1:$D$50,3,0)),EXACT(E253,VLOOKUP(D253,'dict-pitch'!$A$1:$D$50,4,0)))</f>
        <v>1</v>
      </c>
    </row>
    <row r="254" spans="1:16" ht="15.75" thickBot="1" x14ac:dyDescent="0.3">
      <c r="A254">
        <v>848</v>
      </c>
      <c r="B254" s="85">
        <v>1</v>
      </c>
      <c r="C254" s="1">
        <v>29</v>
      </c>
      <c r="D254" s="50">
        <v>61</v>
      </c>
      <c r="E254" s="50" t="s">
        <v>129</v>
      </c>
      <c r="F254" s="1">
        <v>-2</v>
      </c>
      <c r="G254" s="1">
        <v>459</v>
      </c>
      <c r="H254" s="80">
        <f t="shared" si="7"/>
        <v>29.6875</v>
      </c>
      <c r="I254" s="80">
        <f t="shared" si="6"/>
        <v>6.25E-2</v>
      </c>
      <c r="J254" s="1">
        <v>1</v>
      </c>
      <c r="K254" s="1" t="str" cm="1">
        <f t="array" ref="K254">INDEX('dict-rhythm'!$A$1:$B$43,MATCH(TRUE,EXACT(J254,'dict-rhythm'!$A$1:$A$43),0),2)</f>
        <v>16</v>
      </c>
      <c r="L254" s="1" t="str">
        <f>_xlfn.IFNA(VLOOKUP(K254,'dict-rhythm'!$B$1:$C$53,2,0),K254)</f>
        <v>semiquaver</v>
      </c>
      <c r="M254" s="34"/>
      <c r="N254" s="34"/>
      <c r="O254" t="str">
        <f>IF(RIGHT($O$1,1)="#",VLOOKUP(D254,'dict-pitch'!$A$1:$C$50,2,0),VLOOKUP(D254,'dict-pitch'!$A$1:$C$50,3,0))</f>
        <v>C#4</v>
      </c>
      <c r="P254" t="b">
        <f>OR(EXACT(E254,O254),EXACT(E254,VLOOKUP(D254,'dict-pitch'!$A$1:$D$50,3,0)),EXACT(E254,VLOOKUP(D254,'dict-pitch'!$A$1:$D$50,4,0)))</f>
        <v>1</v>
      </c>
    </row>
    <row r="255" spans="1:16" ht="15.75" thickBot="1" x14ac:dyDescent="0.3">
      <c r="A255">
        <v>848</v>
      </c>
      <c r="B255" s="85">
        <v>1</v>
      </c>
      <c r="C255" s="1">
        <v>29</v>
      </c>
      <c r="D255" s="50">
        <v>59</v>
      </c>
      <c r="E255" s="50" t="s">
        <v>120</v>
      </c>
      <c r="F255" s="1">
        <v>-2</v>
      </c>
      <c r="G255" s="1">
        <v>460</v>
      </c>
      <c r="H255" s="80">
        <f t="shared" si="7"/>
        <v>29.75</v>
      </c>
      <c r="I255" s="80">
        <f t="shared" si="6"/>
        <v>6.25E-2</v>
      </c>
      <c r="J255" s="1">
        <v>1</v>
      </c>
      <c r="K255" s="1" t="str" cm="1">
        <f t="array" ref="K255">INDEX('dict-rhythm'!$A$1:$B$43,MATCH(TRUE,EXACT(J255,'dict-rhythm'!$A$1:$A$43),0),2)</f>
        <v>16</v>
      </c>
      <c r="L255" s="1" t="str">
        <f>_xlfn.IFNA(VLOOKUP(K255,'dict-rhythm'!$B$1:$C$53,2,0),K255)</f>
        <v>semiquaver</v>
      </c>
      <c r="M255" s="34"/>
      <c r="N255" s="34"/>
      <c r="O255" t="str">
        <f>IF(RIGHT($O$1,1)="#",VLOOKUP(D255,'dict-pitch'!$A$1:$C$50,2,0),VLOOKUP(D255,'dict-pitch'!$A$1:$C$50,3,0))</f>
        <v>B3</v>
      </c>
      <c r="P255" t="b">
        <f>OR(EXACT(E255,O255),EXACT(E255,VLOOKUP(D255,'dict-pitch'!$A$1:$D$50,3,0)),EXACT(E255,VLOOKUP(D255,'dict-pitch'!$A$1:$D$50,4,0)))</f>
        <v>1</v>
      </c>
    </row>
    <row r="256" spans="1:16" ht="15.75" thickBot="1" x14ac:dyDescent="0.3">
      <c r="A256">
        <v>848</v>
      </c>
      <c r="B256" s="85">
        <v>1</v>
      </c>
      <c r="C256" s="1">
        <v>29</v>
      </c>
      <c r="D256" s="50">
        <v>58</v>
      </c>
      <c r="E256" s="50" t="s">
        <v>177</v>
      </c>
      <c r="F256" s="1">
        <v>-2</v>
      </c>
      <c r="G256" s="1">
        <v>461</v>
      </c>
      <c r="H256" s="80">
        <f t="shared" si="7"/>
        <v>29.8125</v>
      </c>
      <c r="I256" s="80">
        <f t="shared" si="6"/>
        <v>6.25E-2</v>
      </c>
      <c r="J256" s="1">
        <v>1</v>
      </c>
      <c r="K256" s="1" t="str" cm="1">
        <f t="array" ref="K256">INDEX('dict-rhythm'!$A$1:$B$43,MATCH(TRUE,EXACT(J256,'dict-rhythm'!$A$1:$A$43),0),2)</f>
        <v>16</v>
      </c>
      <c r="L256" s="1" t="str">
        <f>_xlfn.IFNA(VLOOKUP(K256,'dict-rhythm'!$B$1:$C$53,2,0),K256)</f>
        <v>semiquaver</v>
      </c>
      <c r="M256" s="34"/>
      <c r="N256" s="34"/>
      <c r="O256" t="str">
        <f>IF(RIGHT($O$1,1)="#",VLOOKUP(D256,'dict-pitch'!$A$1:$C$50,2,0),VLOOKUP(D256,'dict-pitch'!$A$1:$C$50,3,0))</f>
        <v>A#3</v>
      </c>
      <c r="P256" t="b">
        <f>OR(EXACT(E256,O256),EXACT(E256,VLOOKUP(D256,'dict-pitch'!$A$1:$D$50,3,0)),EXACT(E256,VLOOKUP(D256,'dict-pitch'!$A$1:$D$50,4,0)))</f>
        <v>1</v>
      </c>
    </row>
    <row r="257" spans="1:16" ht="15.75" thickBot="1" x14ac:dyDescent="0.3">
      <c r="A257">
        <v>848</v>
      </c>
      <c r="B257" s="85">
        <v>1</v>
      </c>
      <c r="C257" s="1">
        <v>29</v>
      </c>
      <c r="D257" s="50">
        <v>56</v>
      </c>
      <c r="E257" s="50" t="s">
        <v>128</v>
      </c>
      <c r="F257" s="1">
        <v>-2</v>
      </c>
      <c r="G257" s="1">
        <v>462</v>
      </c>
      <c r="H257" s="80">
        <f t="shared" si="7"/>
        <v>29.875</v>
      </c>
      <c r="I257" s="80">
        <f t="shared" si="6"/>
        <v>6.25E-2</v>
      </c>
      <c r="J257" s="1">
        <v>1</v>
      </c>
      <c r="K257" s="1" t="str" cm="1">
        <f t="array" ref="K257">INDEX('dict-rhythm'!$A$1:$B$43,MATCH(TRUE,EXACT(J257,'dict-rhythm'!$A$1:$A$43),0),2)</f>
        <v>16</v>
      </c>
      <c r="L257" s="1" t="str">
        <f>_xlfn.IFNA(VLOOKUP(K257,'dict-rhythm'!$B$1:$C$53,2,0),K257)</f>
        <v>semiquaver</v>
      </c>
      <c r="M257" s="34"/>
      <c r="N257" s="34"/>
      <c r="O257" t="str">
        <f>IF(RIGHT($O$1,1)="#",VLOOKUP(D257,'dict-pitch'!$A$1:$C$50,2,0),VLOOKUP(D257,'dict-pitch'!$A$1:$C$50,3,0))</f>
        <v>G#3</v>
      </c>
      <c r="P257" t="b">
        <f>OR(EXACT(E257,O257),EXACT(E257,VLOOKUP(D257,'dict-pitch'!$A$1:$D$50,3,0)),EXACT(E257,VLOOKUP(D257,'dict-pitch'!$A$1:$D$50,4,0)))</f>
        <v>1</v>
      </c>
    </row>
    <row r="258" spans="1:16" ht="15.75" thickBot="1" x14ac:dyDescent="0.3">
      <c r="A258">
        <v>848</v>
      </c>
      <c r="B258" s="85">
        <v>1</v>
      </c>
      <c r="C258" s="1">
        <v>29</v>
      </c>
      <c r="D258" s="50">
        <v>55</v>
      </c>
      <c r="E258" s="50" t="s">
        <v>328</v>
      </c>
      <c r="F258" s="1">
        <v>-2</v>
      </c>
      <c r="G258" s="1">
        <v>463</v>
      </c>
      <c r="H258" s="80">
        <f t="shared" si="7"/>
        <v>29.9375</v>
      </c>
      <c r="I258" s="80">
        <f t="shared" ref="I258:I321" si="8">J258/16</f>
        <v>6.25E-2</v>
      </c>
      <c r="J258" s="1">
        <v>1</v>
      </c>
      <c r="K258" s="1" t="str" cm="1">
        <f t="array" ref="K258">INDEX('dict-rhythm'!$A$1:$B$43,MATCH(TRUE,EXACT(J258,'dict-rhythm'!$A$1:$A$43),0),2)</f>
        <v>16</v>
      </c>
      <c r="L258" s="1" t="str">
        <f>_xlfn.IFNA(VLOOKUP(K258,'dict-rhythm'!$B$1:$C$53,2,0),K258)</f>
        <v>semiquaver</v>
      </c>
      <c r="M258" s="38"/>
      <c r="N258" s="38"/>
      <c r="O258" t="str">
        <f>IF(RIGHT($O$1,1)="#",VLOOKUP(D258,'dict-pitch'!$A$1:$C$50,2,0),VLOOKUP(D258,'dict-pitch'!$A$1:$C$50,3,0))</f>
        <v>G3</v>
      </c>
      <c r="P258" t="b">
        <f>OR(EXACT(E258,O258),EXACT(E258,VLOOKUP(D258,'dict-pitch'!$A$1:$D$50,3,0)),EXACT(E258,VLOOKUP(D258,'dict-pitch'!$A$1:$D$50,4,0)))</f>
        <v>1</v>
      </c>
    </row>
    <row r="259" spans="1:16" ht="15.75" thickBot="1" x14ac:dyDescent="0.3">
      <c r="A259">
        <v>848</v>
      </c>
      <c r="B259" s="85">
        <v>1</v>
      </c>
      <c r="C259" s="1">
        <v>30</v>
      </c>
      <c r="D259" s="50">
        <v>56</v>
      </c>
      <c r="E259" s="50" t="s">
        <v>128</v>
      </c>
      <c r="F259" s="1">
        <v>2</v>
      </c>
      <c r="G259" s="1">
        <v>464</v>
      </c>
      <c r="H259" s="80">
        <f t="shared" ref="H259:H322" si="9">1+G259/16</f>
        <v>30</v>
      </c>
      <c r="I259" s="80">
        <f t="shared" si="8"/>
        <v>6.25E-2</v>
      </c>
      <c r="J259" s="1">
        <v>1</v>
      </c>
      <c r="K259" s="1" t="str" cm="1">
        <f t="array" ref="K259">INDEX('dict-rhythm'!$A$1:$B$43,MATCH(TRUE,EXACT(J259,'dict-rhythm'!$A$1:$A$43),0),2)</f>
        <v>16</v>
      </c>
      <c r="L259" s="1" t="str">
        <f>_xlfn.IFNA(VLOOKUP(K259,'dict-rhythm'!$B$1:$C$53,2,0),K259)</f>
        <v>semiquaver</v>
      </c>
      <c r="M259" s="33"/>
      <c r="N259" s="33"/>
      <c r="O259" t="str">
        <f>IF(RIGHT($O$1,1)="#",VLOOKUP(D259,'dict-pitch'!$A$1:$C$50,2,0),VLOOKUP(D259,'dict-pitch'!$A$1:$C$50,3,0))</f>
        <v>G#3</v>
      </c>
      <c r="P259" t="b">
        <f>OR(EXACT(E259,O259),EXACT(E259,VLOOKUP(D259,'dict-pitch'!$A$1:$D$50,3,0)),EXACT(E259,VLOOKUP(D259,'dict-pitch'!$A$1:$D$50,4,0)))</f>
        <v>1</v>
      </c>
    </row>
    <row r="260" spans="1:16" ht="15.75" thickBot="1" x14ac:dyDescent="0.3">
      <c r="A260">
        <v>848</v>
      </c>
      <c r="B260" s="85">
        <v>1</v>
      </c>
      <c r="C260" s="1">
        <v>30</v>
      </c>
      <c r="D260" s="50">
        <v>59</v>
      </c>
      <c r="E260" s="50" t="s">
        <v>120</v>
      </c>
      <c r="F260" s="1">
        <v>3</v>
      </c>
      <c r="G260" s="1">
        <v>465</v>
      </c>
      <c r="H260" s="80">
        <f t="shared" si="9"/>
        <v>30.0625</v>
      </c>
      <c r="I260" s="80">
        <f t="shared" si="8"/>
        <v>6.25E-2</v>
      </c>
      <c r="J260" s="1">
        <v>1</v>
      </c>
      <c r="K260" s="1" t="str" cm="1">
        <f t="array" ref="K260">INDEX('dict-rhythm'!$A$1:$B$43,MATCH(TRUE,EXACT(J260,'dict-rhythm'!$A$1:$A$43),0),2)</f>
        <v>16</v>
      </c>
      <c r="L260" s="1" t="str">
        <f>_xlfn.IFNA(VLOOKUP(K260,'dict-rhythm'!$B$1:$C$53,2,0),K260)</f>
        <v>semiquaver</v>
      </c>
      <c r="M260" s="34"/>
      <c r="N260" s="34"/>
      <c r="O260" t="str">
        <f>IF(RIGHT($O$1,1)="#",VLOOKUP(D260,'dict-pitch'!$A$1:$C$50,2,0),VLOOKUP(D260,'dict-pitch'!$A$1:$C$50,3,0))</f>
        <v>B3</v>
      </c>
      <c r="P260" t="b">
        <f>OR(EXACT(E260,O260),EXACT(E260,VLOOKUP(D260,'dict-pitch'!$A$1:$D$50,3,0)),EXACT(E260,VLOOKUP(D260,'dict-pitch'!$A$1:$D$50,4,0)))</f>
        <v>1</v>
      </c>
    </row>
    <row r="261" spans="1:16" ht="15.75" thickBot="1" x14ac:dyDescent="0.3">
      <c r="A261">
        <v>848</v>
      </c>
      <c r="B261" s="85">
        <v>1</v>
      </c>
      <c r="C261" s="1">
        <v>30</v>
      </c>
      <c r="D261" s="50">
        <v>58</v>
      </c>
      <c r="E261" s="50" t="s">
        <v>177</v>
      </c>
      <c r="F261" s="1">
        <v>-2</v>
      </c>
      <c r="G261" s="1">
        <v>466</v>
      </c>
      <c r="H261" s="80">
        <f t="shared" si="9"/>
        <v>30.125</v>
      </c>
      <c r="I261" s="80">
        <f t="shared" si="8"/>
        <v>6.25E-2</v>
      </c>
      <c r="J261" s="1">
        <v>1</v>
      </c>
      <c r="K261" s="1" t="str" cm="1">
        <f t="array" ref="K261">INDEX('dict-rhythm'!$A$1:$B$43,MATCH(TRUE,EXACT(J261,'dict-rhythm'!$A$1:$A$43),0),2)</f>
        <v>16</v>
      </c>
      <c r="L261" s="1" t="str">
        <f>_xlfn.IFNA(VLOOKUP(K261,'dict-rhythm'!$B$1:$C$53,2,0),K261)</f>
        <v>semiquaver</v>
      </c>
      <c r="M261" s="34"/>
      <c r="N261" s="34"/>
      <c r="O261" t="str">
        <f>IF(RIGHT($O$1,1)="#",VLOOKUP(D261,'dict-pitch'!$A$1:$C$50,2,0),VLOOKUP(D261,'dict-pitch'!$A$1:$C$50,3,0))</f>
        <v>A#3</v>
      </c>
      <c r="P261" t="b">
        <f>OR(EXACT(E261,O261),EXACT(E261,VLOOKUP(D261,'dict-pitch'!$A$1:$D$50,3,0)),EXACT(E261,VLOOKUP(D261,'dict-pitch'!$A$1:$D$50,4,0)))</f>
        <v>1</v>
      </c>
    </row>
    <row r="262" spans="1:16" ht="15.75" thickBot="1" x14ac:dyDescent="0.3">
      <c r="A262">
        <v>848</v>
      </c>
      <c r="B262" s="85">
        <v>1</v>
      </c>
      <c r="C262" s="1">
        <v>30</v>
      </c>
      <c r="D262" s="50">
        <v>56</v>
      </c>
      <c r="E262" s="50" t="s">
        <v>128</v>
      </c>
      <c r="F262" s="1">
        <v>-2</v>
      </c>
      <c r="G262" s="1">
        <v>467</v>
      </c>
      <c r="H262" s="80">
        <f t="shared" si="9"/>
        <v>30.1875</v>
      </c>
      <c r="I262" s="80">
        <f t="shared" si="8"/>
        <v>6.25E-2</v>
      </c>
      <c r="J262" s="1">
        <v>1</v>
      </c>
      <c r="K262" s="1" t="str" cm="1">
        <f t="array" ref="K262">INDEX('dict-rhythm'!$A$1:$B$43,MATCH(TRUE,EXACT(J262,'dict-rhythm'!$A$1:$A$43),0),2)</f>
        <v>16</v>
      </c>
      <c r="L262" s="1" t="str">
        <f>_xlfn.IFNA(VLOOKUP(K262,'dict-rhythm'!$B$1:$C$53,2,0),K262)</f>
        <v>semiquaver</v>
      </c>
      <c r="M262" s="34"/>
      <c r="N262" s="34"/>
      <c r="O262" t="str">
        <f>IF(RIGHT($O$1,1)="#",VLOOKUP(D262,'dict-pitch'!$A$1:$C$50,2,0),VLOOKUP(D262,'dict-pitch'!$A$1:$C$50,3,0))</f>
        <v>G#3</v>
      </c>
      <c r="P262" t="b">
        <f>OR(EXACT(E262,O262),EXACT(E262,VLOOKUP(D262,'dict-pitch'!$A$1:$D$50,3,0)),EXACT(E262,VLOOKUP(D262,'dict-pitch'!$A$1:$D$50,4,0)))</f>
        <v>1</v>
      </c>
    </row>
    <row r="263" spans="1:16" ht="15.75" thickBot="1" x14ac:dyDescent="0.3">
      <c r="A263">
        <v>848</v>
      </c>
      <c r="B263" s="85">
        <v>1</v>
      </c>
      <c r="C263" s="1">
        <v>30</v>
      </c>
      <c r="D263" s="50">
        <v>55</v>
      </c>
      <c r="E263" s="50" t="s">
        <v>328</v>
      </c>
      <c r="F263" s="1">
        <v>-2</v>
      </c>
      <c r="G263" s="1">
        <v>468</v>
      </c>
      <c r="H263" s="80">
        <f t="shared" si="9"/>
        <v>30.25</v>
      </c>
      <c r="I263" s="80">
        <f t="shared" si="8"/>
        <v>6.25E-2</v>
      </c>
      <c r="J263" s="1">
        <v>1</v>
      </c>
      <c r="K263" s="1" t="str" cm="1">
        <f t="array" ref="K263">INDEX('dict-rhythm'!$A$1:$B$43,MATCH(TRUE,EXACT(J263,'dict-rhythm'!$A$1:$A$43),0),2)</f>
        <v>16</v>
      </c>
      <c r="L263" s="1" t="str">
        <f>_xlfn.IFNA(VLOOKUP(K263,'dict-rhythm'!$B$1:$C$53,2,0),K263)</f>
        <v>semiquaver</v>
      </c>
      <c r="M263" s="34"/>
      <c r="N263" s="34"/>
      <c r="O263" t="str">
        <f>IF(RIGHT($O$1,1)="#",VLOOKUP(D263,'dict-pitch'!$A$1:$C$50,2,0),VLOOKUP(D263,'dict-pitch'!$A$1:$C$50,3,0))</f>
        <v>G3</v>
      </c>
      <c r="P263" t="b">
        <f>OR(EXACT(E263,O263),EXACT(E263,VLOOKUP(D263,'dict-pitch'!$A$1:$D$50,3,0)),EXACT(E263,VLOOKUP(D263,'dict-pitch'!$A$1:$D$50,4,0)))</f>
        <v>1</v>
      </c>
    </row>
    <row r="264" spans="1:16" ht="15.75" thickBot="1" x14ac:dyDescent="0.3">
      <c r="A264">
        <v>848</v>
      </c>
      <c r="B264" s="85">
        <v>1</v>
      </c>
      <c r="C264" s="1">
        <v>30</v>
      </c>
      <c r="D264" s="50">
        <v>53</v>
      </c>
      <c r="E264" s="50" t="s">
        <v>326</v>
      </c>
      <c r="F264" s="1">
        <v>-2</v>
      </c>
      <c r="G264" s="1">
        <v>469</v>
      </c>
      <c r="H264" s="80">
        <f t="shared" si="9"/>
        <v>30.3125</v>
      </c>
      <c r="I264" s="80">
        <f t="shared" si="8"/>
        <v>6.25E-2</v>
      </c>
      <c r="J264" s="1">
        <v>1</v>
      </c>
      <c r="K264" s="1" t="str" cm="1">
        <f t="array" ref="K264">INDEX('dict-rhythm'!$A$1:$B$43,MATCH(TRUE,EXACT(J264,'dict-rhythm'!$A$1:$A$43),0),2)</f>
        <v>16</v>
      </c>
      <c r="L264" s="1" t="str">
        <f>_xlfn.IFNA(VLOOKUP(K264,'dict-rhythm'!$B$1:$C$53,2,0),K264)</f>
        <v>semiquaver</v>
      </c>
      <c r="M264" s="34"/>
      <c r="N264" s="34"/>
      <c r="O264" t="str">
        <f>IF(RIGHT($O$1,1)="#",VLOOKUP(D264,'dict-pitch'!$A$1:$C$50,2,0),VLOOKUP(D264,'dict-pitch'!$A$1:$C$50,3,0))</f>
        <v>F3</v>
      </c>
      <c r="P264" t="b">
        <f>OR(EXACT(E264,O264),EXACT(E264,VLOOKUP(D264,'dict-pitch'!$A$1:$D$50,3,0)),EXACT(E264,VLOOKUP(D264,'dict-pitch'!$A$1:$D$50,4,0)))</f>
        <v>1</v>
      </c>
    </row>
    <row r="265" spans="1:16" ht="15.75" thickBot="1" x14ac:dyDescent="0.3">
      <c r="A265">
        <v>848</v>
      </c>
      <c r="B265" s="85">
        <v>1</v>
      </c>
      <c r="C265" s="1">
        <v>30</v>
      </c>
      <c r="D265" s="50">
        <v>51</v>
      </c>
      <c r="E265" s="50" t="s">
        <v>174</v>
      </c>
      <c r="F265" s="1">
        <v>-2</v>
      </c>
      <c r="G265" s="1">
        <v>470</v>
      </c>
      <c r="H265" s="80">
        <f t="shared" si="9"/>
        <v>30.375</v>
      </c>
      <c r="I265" s="80">
        <f t="shared" si="8"/>
        <v>6.25E-2</v>
      </c>
      <c r="J265" s="1">
        <v>1</v>
      </c>
      <c r="K265" s="1" t="str" cm="1">
        <f t="array" ref="K265">INDEX('dict-rhythm'!$A$1:$B$43,MATCH(TRUE,EXACT(J265,'dict-rhythm'!$A$1:$A$43),0),2)</f>
        <v>16</v>
      </c>
      <c r="L265" s="1" t="str">
        <f>_xlfn.IFNA(VLOOKUP(K265,'dict-rhythm'!$B$1:$C$53,2,0),K265)</f>
        <v>semiquaver</v>
      </c>
      <c r="M265" s="34"/>
      <c r="N265" s="34"/>
      <c r="O265" t="str">
        <f>IF(RIGHT($O$1,1)="#",VLOOKUP(D265,'dict-pitch'!$A$1:$C$50,2,0),VLOOKUP(D265,'dict-pitch'!$A$1:$C$50,3,0))</f>
        <v>D#3</v>
      </c>
      <c r="P265" t="b">
        <f>OR(EXACT(E265,O265),EXACT(E265,VLOOKUP(D265,'dict-pitch'!$A$1:$D$50,3,0)),EXACT(E265,VLOOKUP(D265,'dict-pitch'!$A$1:$D$50,4,0)))</f>
        <v>1</v>
      </c>
    </row>
    <row r="266" spans="1:16" ht="15.75" thickBot="1" x14ac:dyDescent="0.3">
      <c r="A266">
        <v>848</v>
      </c>
      <c r="B266" s="85">
        <v>1</v>
      </c>
      <c r="C266" s="1">
        <v>30</v>
      </c>
      <c r="D266" s="50">
        <v>49</v>
      </c>
      <c r="E266" s="50" t="s">
        <v>119</v>
      </c>
      <c r="F266" s="1">
        <v>-2</v>
      </c>
      <c r="G266" s="1">
        <v>471</v>
      </c>
      <c r="H266" s="80">
        <f t="shared" si="9"/>
        <v>30.4375</v>
      </c>
      <c r="I266" s="80">
        <f t="shared" si="8"/>
        <v>6.25E-2</v>
      </c>
      <c r="J266" s="1">
        <v>1</v>
      </c>
      <c r="K266" s="1" t="str" cm="1">
        <f t="array" ref="K266">INDEX('dict-rhythm'!$A$1:$B$43,MATCH(TRUE,EXACT(J266,'dict-rhythm'!$A$1:$A$43),0),2)</f>
        <v>16</v>
      </c>
      <c r="L266" s="1" t="str">
        <f>_xlfn.IFNA(VLOOKUP(K266,'dict-rhythm'!$B$1:$C$53,2,0),K266)</f>
        <v>semiquaver</v>
      </c>
      <c r="M266" s="34"/>
      <c r="N266" s="34"/>
      <c r="O266" t="str">
        <f>IF(RIGHT($O$1,1)="#",VLOOKUP(D266,'dict-pitch'!$A$1:$C$50,2,0),VLOOKUP(D266,'dict-pitch'!$A$1:$C$50,3,0))</f>
        <v>C#3</v>
      </c>
      <c r="P266" t="b">
        <f>OR(EXACT(E266,O266),EXACT(E266,VLOOKUP(D266,'dict-pitch'!$A$1:$D$50,3,0)),EXACT(E266,VLOOKUP(D266,'dict-pitch'!$A$1:$D$50,4,0)))</f>
        <v>1</v>
      </c>
    </row>
    <row r="267" spans="1:16" ht="15.75" thickBot="1" x14ac:dyDescent="0.3">
      <c r="A267">
        <v>848</v>
      </c>
      <c r="B267" s="85">
        <v>1</v>
      </c>
      <c r="C267" s="1">
        <v>30</v>
      </c>
      <c r="D267" s="50">
        <v>47</v>
      </c>
      <c r="E267" s="50" t="s">
        <v>115</v>
      </c>
      <c r="F267" s="1">
        <v>-2</v>
      </c>
      <c r="G267" s="1">
        <v>472</v>
      </c>
      <c r="H267" s="80">
        <f t="shared" si="9"/>
        <v>30.5</v>
      </c>
      <c r="I267" s="80">
        <f t="shared" si="8"/>
        <v>6.25E-2</v>
      </c>
      <c r="J267" s="1">
        <v>1</v>
      </c>
      <c r="K267" s="1" t="str" cm="1">
        <f t="array" ref="K267">INDEX('dict-rhythm'!$A$1:$B$43,MATCH(TRUE,EXACT(J267,'dict-rhythm'!$A$1:$A$43),0),2)</f>
        <v>16</v>
      </c>
      <c r="L267" s="1" t="str">
        <f>_xlfn.IFNA(VLOOKUP(K267,'dict-rhythm'!$B$1:$C$53,2,0),K267)</f>
        <v>semiquaver</v>
      </c>
      <c r="M267" s="34"/>
      <c r="N267" s="34"/>
      <c r="O267" t="str">
        <f>IF(RIGHT($O$1,1)="#",VLOOKUP(D267,'dict-pitch'!$A$1:$C$50,2,0),VLOOKUP(D267,'dict-pitch'!$A$1:$C$50,3,0))</f>
        <v>B2</v>
      </c>
      <c r="P267" t="b">
        <f>OR(EXACT(E267,O267),EXACT(E267,VLOOKUP(D267,'dict-pitch'!$A$1:$D$50,3,0)),EXACT(E267,VLOOKUP(D267,'dict-pitch'!$A$1:$D$50,4,0)))</f>
        <v>1</v>
      </c>
    </row>
    <row r="268" spans="1:16" ht="15.75" thickBot="1" x14ac:dyDescent="0.3">
      <c r="A268">
        <v>848</v>
      </c>
      <c r="B268" s="85">
        <v>1</v>
      </c>
      <c r="C268" s="1">
        <v>30</v>
      </c>
      <c r="D268" s="50">
        <v>49</v>
      </c>
      <c r="E268" s="50" t="s">
        <v>119</v>
      </c>
      <c r="F268" s="1">
        <v>2</v>
      </c>
      <c r="G268" s="1">
        <v>473</v>
      </c>
      <c r="H268" s="80">
        <f t="shared" si="9"/>
        <v>30.5625</v>
      </c>
      <c r="I268" s="80">
        <f t="shared" si="8"/>
        <v>6.25E-2</v>
      </c>
      <c r="J268" s="1">
        <v>1</v>
      </c>
      <c r="K268" s="1" t="str" cm="1">
        <f t="array" ref="K268">INDEX('dict-rhythm'!$A$1:$B$43,MATCH(TRUE,EXACT(J268,'dict-rhythm'!$A$1:$A$43),0),2)</f>
        <v>16</v>
      </c>
      <c r="L268" s="1" t="str">
        <f>_xlfn.IFNA(VLOOKUP(K268,'dict-rhythm'!$B$1:$C$53,2,0),K268)</f>
        <v>semiquaver</v>
      </c>
      <c r="M268" s="34"/>
      <c r="N268" s="34"/>
      <c r="O268" t="str">
        <f>IF(RIGHT($O$1,1)="#",VLOOKUP(D268,'dict-pitch'!$A$1:$C$50,2,0),VLOOKUP(D268,'dict-pitch'!$A$1:$C$50,3,0))</f>
        <v>C#3</v>
      </c>
      <c r="P268" t="b">
        <f>OR(EXACT(E268,O268),EXACT(E268,VLOOKUP(D268,'dict-pitch'!$A$1:$D$50,3,0)),EXACT(E268,VLOOKUP(D268,'dict-pitch'!$A$1:$D$50,4,0)))</f>
        <v>1</v>
      </c>
    </row>
    <row r="269" spans="1:16" ht="15.75" thickBot="1" x14ac:dyDescent="0.3">
      <c r="A269">
        <v>848</v>
      </c>
      <c r="B269" s="85">
        <v>1</v>
      </c>
      <c r="C269" s="1">
        <v>30</v>
      </c>
      <c r="D269" s="50">
        <v>51</v>
      </c>
      <c r="E269" s="50" t="s">
        <v>174</v>
      </c>
      <c r="F269" s="1">
        <v>2</v>
      </c>
      <c r="G269" s="1">
        <v>474</v>
      </c>
      <c r="H269" s="80">
        <f t="shared" si="9"/>
        <v>30.625</v>
      </c>
      <c r="I269" s="80">
        <f t="shared" si="8"/>
        <v>6.25E-2</v>
      </c>
      <c r="J269" s="1">
        <v>1</v>
      </c>
      <c r="K269" s="1" t="str" cm="1">
        <f t="array" ref="K269">INDEX('dict-rhythm'!$A$1:$B$43,MATCH(TRUE,EXACT(J269,'dict-rhythm'!$A$1:$A$43),0),2)</f>
        <v>16</v>
      </c>
      <c r="L269" s="1" t="str">
        <f>_xlfn.IFNA(VLOOKUP(K269,'dict-rhythm'!$B$1:$C$53,2,0),K269)</f>
        <v>semiquaver</v>
      </c>
      <c r="M269" s="34"/>
      <c r="N269" s="34"/>
      <c r="O269" t="str">
        <f>IF(RIGHT($O$1,1)="#",VLOOKUP(D269,'dict-pitch'!$A$1:$C$50,2,0),VLOOKUP(D269,'dict-pitch'!$A$1:$C$50,3,0))</f>
        <v>D#3</v>
      </c>
      <c r="P269" t="b">
        <f>OR(EXACT(E269,O269),EXACT(E269,VLOOKUP(D269,'dict-pitch'!$A$1:$D$50,3,0)),EXACT(E269,VLOOKUP(D269,'dict-pitch'!$A$1:$D$50,4,0)))</f>
        <v>1</v>
      </c>
    </row>
    <row r="270" spans="1:16" ht="15.75" thickBot="1" x14ac:dyDescent="0.3">
      <c r="A270">
        <v>848</v>
      </c>
      <c r="B270" s="85">
        <v>1</v>
      </c>
      <c r="C270" s="1">
        <v>30</v>
      </c>
      <c r="D270" s="50">
        <v>47</v>
      </c>
      <c r="E270" s="50" t="s">
        <v>115</v>
      </c>
      <c r="F270" s="1">
        <v>-3</v>
      </c>
      <c r="G270" s="1">
        <v>475</v>
      </c>
      <c r="H270" s="80">
        <f t="shared" si="9"/>
        <v>30.6875</v>
      </c>
      <c r="I270" s="80">
        <f t="shared" si="8"/>
        <v>6.25E-2</v>
      </c>
      <c r="J270" s="1">
        <v>1</v>
      </c>
      <c r="K270" s="1" t="str" cm="1">
        <f t="array" ref="K270">INDEX('dict-rhythm'!$A$1:$B$43,MATCH(TRUE,EXACT(J270,'dict-rhythm'!$A$1:$A$43),0),2)</f>
        <v>16</v>
      </c>
      <c r="L270" s="1" t="str">
        <f>_xlfn.IFNA(VLOOKUP(K270,'dict-rhythm'!$B$1:$C$53,2,0),K270)</f>
        <v>semiquaver</v>
      </c>
      <c r="M270" s="34"/>
      <c r="N270" s="34"/>
      <c r="O270" t="str">
        <f>IF(RIGHT($O$1,1)="#",VLOOKUP(D270,'dict-pitch'!$A$1:$C$50,2,0),VLOOKUP(D270,'dict-pitch'!$A$1:$C$50,3,0))</f>
        <v>B2</v>
      </c>
      <c r="P270" t="b">
        <f>OR(EXACT(E270,O270),EXACT(E270,VLOOKUP(D270,'dict-pitch'!$A$1:$D$50,3,0)),EXACT(E270,VLOOKUP(D270,'dict-pitch'!$A$1:$D$50,4,0)))</f>
        <v>1</v>
      </c>
    </row>
    <row r="271" spans="1:16" ht="15.75" thickBot="1" x14ac:dyDescent="0.3">
      <c r="A271">
        <v>848</v>
      </c>
      <c r="B271" s="85">
        <v>1</v>
      </c>
      <c r="C271" s="1">
        <v>30</v>
      </c>
      <c r="D271" s="50">
        <v>44</v>
      </c>
      <c r="E271" s="50" t="s">
        <v>169</v>
      </c>
      <c r="F271" s="1">
        <v>-3</v>
      </c>
      <c r="G271" s="1">
        <v>476</v>
      </c>
      <c r="H271" s="80">
        <f t="shared" si="9"/>
        <v>30.75</v>
      </c>
      <c r="I271" s="80">
        <f t="shared" si="8"/>
        <v>0.125</v>
      </c>
      <c r="J271" s="1">
        <v>2</v>
      </c>
      <c r="K271" s="1" t="str" cm="1">
        <f t="array" ref="K271">INDEX('dict-rhythm'!$A$1:$B$43,MATCH(TRUE,EXACT(J271,'dict-rhythm'!$A$1:$A$43),0),2)</f>
        <v>8</v>
      </c>
      <c r="L271" s="1" t="str">
        <f>_xlfn.IFNA(VLOOKUP(K271,'dict-rhythm'!$B$1:$C$53,2,0),K271)</f>
        <v>quaver note</v>
      </c>
      <c r="M271" s="34"/>
      <c r="N271" s="34"/>
      <c r="O271" t="str">
        <f>IF(RIGHT($O$1,1)="#",VLOOKUP(D271,'dict-pitch'!$A$1:$C$50,2,0),VLOOKUP(D271,'dict-pitch'!$A$1:$C$50,3,0))</f>
        <v>G#2</v>
      </c>
      <c r="P271" t="b">
        <f>OR(EXACT(E271,O271),EXACT(E271,VLOOKUP(D271,'dict-pitch'!$A$1:$D$50,3,0)),EXACT(E271,VLOOKUP(D271,'dict-pitch'!$A$1:$D$50,4,0)))</f>
        <v>1</v>
      </c>
    </row>
    <row r="272" spans="1:16" ht="15.75" thickBot="1" x14ac:dyDescent="0.3">
      <c r="A272">
        <v>848</v>
      </c>
      <c r="B272" s="85">
        <v>1</v>
      </c>
      <c r="C272" s="1">
        <v>30</v>
      </c>
      <c r="D272" s="50">
        <v>56</v>
      </c>
      <c r="E272" s="50" t="s">
        <v>128</v>
      </c>
      <c r="F272" s="1">
        <v>8</v>
      </c>
      <c r="G272" s="1">
        <v>478</v>
      </c>
      <c r="H272" s="80">
        <f t="shared" si="9"/>
        <v>30.875</v>
      </c>
      <c r="I272" s="80">
        <f t="shared" si="8"/>
        <v>6.25E-2</v>
      </c>
      <c r="J272" s="1">
        <v>1</v>
      </c>
      <c r="K272" s="1" t="str" cm="1">
        <f t="array" ref="K272">INDEX('dict-rhythm'!$A$1:$B$43,MATCH(TRUE,EXACT(J272,'dict-rhythm'!$A$1:$A$43),0),2)</f>
        <v>16</v>
      </c>
      <c r="L272" s="1" t="str">
        <f>_xlfn.IFNA(VLOOKUP(K272,'dict-rhythm'!$B$1:$C$53,2,0),K272)</f>
        <v>semiquaver</v>
      </c>
      <c r="M272" s="34"/>
      <c r="N272" s="34"/>
      <c r="O272" t="str">
        <f>IF(RIGHT($O$1,1)="#",VLOOKUP(D272,'dict-pitch'!$A$1:$C$50,2,0),VLOOKUP(D272,'dict-pitch'!$A$1:$C$50,3,0))</f>
        <v>G#3</v>
      </c>
      <c r="P272" t="b">
        <f>OR(EXACT(E272,O272),EXACT(E272,VLOOKUP(D272,'dict-pitch'!$A$1:$D$50,3,0)),EXACT(E272,VLOOKUP(D272,'dict-pitch'!$A$1:$D$50,4,0)))</f>
        <v>1</v>
      </c>
    </row>
    <row r="273" spans="1:16" ht="15.75" thickBot="1" x14ac:dyDescent="0.3">
      <c r="A273">
        <v>848</v>
      </c>
      <c r="B273" s="85">
        <v>1</v>
      </c>
      <c r="C273" s="1">
        <v>30</v>
      </c>
      <c r="D273" s="50">
        <v>53</v>
      </c>
      <c r="E273" s="50" t="s">
        <v>326</v>
      </c>
      <c r="F273" s="1">
        <v>-3</v>
      </c>
      <c r="G273" s="1">
        <v>479</v>
      </c>
      <c r="H273" s="80">
        <f t="shared" si="9"/>
        <v>30.9375</v>
      </c>
      <c r="I273" s="80">
        <f t="shared" si="8"/>
        <v>6.25E-2</v>
      </c>
      <c r="J273" s="1">
        <v>1</v>
      </c>
      <c r="K273" s="1" t="str" cm="1">
        <f t="array" ref="K273">INDEX('dict-rhythm'!$A$1:$B$43,MATCH(TRUE,EXACT(J273,'dict-rhythm'!$A$1:$A$43),0),2)</f>
        <v>16</v>
      </c>
      <c r="L273" s="1" t="str">
        <f>_xlfn.IFNA(VLOOKUP(K273,'dict-rhythm'!$B$1:$C$53,2,0),K273)</f>
        <v>semiquaver</v>
      </c>
      <c r="M273" s="38"/>
      <c r="N273" s="38"/>
      <c r="O273" t="str">
        <f>IF(RIGHT($O$1,1)="#",VLOOKUP(D273,'dict-pitch'!$A$1:$C$50,2,0),VLOOKUP(D273,'dict-pitch'!$A$1:$C$50,3,0))</f>
        <v>F3</v>
      </c>
      <c r="P273" t="b">
        <f>OR(EXACT(E273,O273),EXACT(E273,VLOOKUP(D273,'dict-pitch'!$A$1:$D$50,3,0)),EXACT(E273,VLOOKUP(D273,'dict-pitch'!$A$1:$D$50,4,0)))</f>
        <v>1</v>
      </c>
    </row>
    <row r="274" spans="1:16" ht="15.75" thickBot="1" x14ac:dyDescent="0.3">
      <c r="A274">
        <v>848</v>
      </c>
      <c r="B274" s="85">
        <v>1</v>
      </c>
      <c r="C274" s="1">
        <v>31</v>
      </c>
      <c r="D274" s="50">
        <v>49</v>
      </c>
      <c r="E274" s="50" t="s">
        <v>119</v>
      </c>
      <c r="F274" s="1">
        <v>-3</v>
      </c>
      <c r="G274" s="1">
        <v>480</v>
      </c>
      <c r="H274" s="80">
        <f t="shared" si="9"/>
        <v>31</v>
      </c>
      <c r="I274" s="80">
        <f t="shared" si="8"/>
        <v>0.125</v>
      </c>
      <c r="J274" s="1">
        <v>2</v>
      </c>
      <c r="K274" s="1" t="str" cm="1">
        <f t="array" ref="K274">INDEX('dict-rhythm'!$A$1:$B$43,MATCH(TRUE,EXACT(J274,'dict-rhythm'!$A$1:$A$43),0),2)</f>
        <v>8</v>
      </c>
      <c r="L274" s="1" t="str">
        <f>_xlfn.IFNA(VLOOKUP(K274,'dict-rhythm'!$B$1:$C$53,2,0),K274)</f>
        <v>quaver note</v>
      </c>
      <c r="M274" s="33"/>
      <c r="N274" s="33"/>
      <c r="O274" t="str">
        <f>IF(RIGHT($O$1,1)="#",VLOOKUP(D274,'dict-pitch'!$A$1:$C$50,2,0),VLOOKUP(D274,'dict-pitch'!$A$1:$C$50,3,0))</f>
        <v>C#3</v>
      </c>
      <c r="P274" t="b">
        <f>OR(EXACT(E274,O274),EXACT(E274,VLOOKUP(D274,'dict-pitch'!$A$1:$D$50,3,0)),EXACT(E274,VLOOKUP(D274,'dict-pitch'!$A$1:$D$50,4,0)))</f>
        <v>1</v>
      </c>
    </row>
    <row r="275" spans="1:16" ht="15.75" thickBot="1" x14ac:dyDescent="0.3">
      <c r="A275">
        <v>848</v>
      </c>
      <c r="B275" s="85">
        <v>1</v>
      </c>
      <c r="C275" s="1">
        <v>31</v>
      </c>
      <c r="D275" s="50">
        <v>0</v>
      </c>
      <c r="E275" s="50" t="s">
        <v>108</v>
      </c>
      <c r="F275" s="1">
        <v>0</v>
      </c>
      <c r="G275" s="1">
        <v>482</v>
      </c>
      <c r="H275" s="80">
        <f t="shared" si="9"/>
        <v>31.125</v>
      </c>
      <c r="I275" s="80">
        <f t="shared" si="8"/>
        <v>0.125</v>
      </c>
      <c r="J275" s="1">
        <v>2</v>
      </c>
      <c r="K275" s="1" t="str" cm="1">
        <f t="array" ref="K275">INDEX('dict-rhythm'!$A$1:$B$43,MATCH(TRUE,EXACT(J275,'dict-rhythm'!$A$1:$A$43),0),2)</f>
        <v>8</v>
      </c>
      <c r="L275" s="1" t="str">
        <f>_xlfn.IFNA(VLOOKUP(K275,'dict-rhythm'!$B$1:$C$53,2,0),K275)</f>
        <v>quaver note</v>
      </c>
      <c r="M275" s="34"/>
      <c r="N275" s="34"/>
      <c r="O275" t="str">
        <f>IF(RIGHT($O$1,1)="#",VLOOKUP(D275,'dict-pitch'!$A$1:$C$50,2,0),VLOOKUP(D275,'dict-pitch'!$A$1:$C$50,3,0))</f>
        <v>r</v>
      </c>
      <c r="P275" t="b">
        <f>OR(EXACT(E275,O275),EXACT(E275,VLOOKUP(D275,'dict-pitch'!$A$1:$D$50,3,0)),EXACT(E275,VLOOKUP(D275,'dict-pitch'!$A$1:$D$50,4,0)))</f>
        <v>1</v>
      </c>
    </row>
    <row r="276" spans="1:16" ht="15.75" thickBot="1" x14ac:dyDescent="0.3">
      <c r="A276">
        <v>848</v>
      </c>
      <c r="B276" s="85">
        <v>1</v>
      </c>
      <c r="C276" s="1">
        <v>31</v>
      </c>
      <c r="D276" s="50">
        <v>0</v>
      </c>
      <c r="E276" s="50" t="s">
        <v>108</v>
      </c>
      <c r="F276" s="1">
        <v>0</v>
      </c>
      <c r="G276" s="1">
        <v>484</v>
      </c>
      <c r="H276" s="80">
        <f t="shared" si="9"/>
        <v>31.25</v>
      </c>
      <c r="I276" s="80">
        <f t="shared" si="8"/>
        <v>0.125</v>
      </c>
      <c r="J276" s="1">
        <v>2</v>
      </c>
      <c r="K276" s="1" t="str" cm="1">
        <f t="array" ref="K276">INDEX('dict-rhythm'!$A$1:$B$43,MATCH(TRUE,EXACT(J276,'dict-rhythm'!$A$1:$A$43),0),2)</f>
        <v>8</v>
      </c>
      <c r="L276" s="1" t="str">
        <f>_xlfn.IFNA(VLOOKUP(K276,'dict-rhythm'!$B$1:$C$53,2,0),K276)</f>
        <v>quaver note</v>
      </c>
      <c r="M276" s="34"/>
      <c r="N276" s="34"/>
      <c r="O276" t="str">
        <f>IF(RIGHT($O$1,1)="#",VLOOKUP(D276,'dict-pitch'!$A$1:$C$50,2,0),VLOOKUP(D276,'dict-pitch'!$A$1:$C$50,3,0))</f>
        <v>r</v>
      </c>
      <c r="P276" t="b">
        <f>OR(EXACT(E276,O276),EXACT(E276,VLOOKUP(D276,'dict-pitch'!$A$1:$D$50,3,0)),EXACT(E276,VLOOKUP(D276,'dict-pitch'!$A$1:$D$50,4,0)))</f>
        <v>1</v>
      </c>
    </row>
    <row r="277" spans="1:16" ht="15.75" thickBot="1" x14ac:dyDescent="0.3">
      <c r="A277">
        <v>848</v>
      </c>
      <c r="B277" s="85">
        <v>1</v>
      </c>
      <c r="C277" s="1">
        <v>31</v>
      </c>
      <c r="D277" s="50">
        <v>49</v>
      </c>
      <c r="E277" s="50" t="s">
        <v>119</v>
      </c>
      <c r="F277" s="1">
        <v>1</v>
      </c>
      <c r="G277" s="1">
        <v>486</v>
      </c>
      <c r="H277" s="80">
        <f t="shared" si="9"/>
        <v>31.375</v>
      </c>
      <c r="I277" s="80">
        <f t="shared" si="8"/>
        <v>6.25E-2</v>
      </c>
      <c r="J277" s="1">
        <v>1</v>
      </c>
      <c r="K277" s="1" t="str" cm="1">
        <f t="array" ref="K277">INDEX('dict-rhythm'!$A$1:$B$43,MATCH(TRUE,EXACT(J277,'dict-rhythm'!$A$1:$A$43),0),2)</f>
        <v>16</v>
      </c>
      <c r="L277" s="1" t="str">
        <f>_xlfn.IFNA(VLOOKUP(K277,'dict-rhythm'!$B$1:$C$53,2,0),K277)</f>
        <v>semiquaver</v>
      </c>
      <c r="M277" s="34"/>
      <c r="N277" s="34"/>
      <c r="O277" t="str">
        <f>IF(RIGHT($O$1,1)="#",VLOOKUP(D277,'dict-pitch'!$A$1:$C$50,2,0),VLOOKUP(D277,'dict-pitch'!$A$1:$C$50,3,0))</f>
        <v>C#3</v>
      </c>
      <c r="P277" t="b">
        <f>OR(EXACT(E277,O277),EXACT(E277,VLOOKUP(D277,'dict-pitch'!$A$1:$D$50,3,0)),EXACT(E277,VLOOKUP(D277,'dict-pitch'!$A$1:$D$50,4,0)))</f>
        <v>1</v>
      </c>
    </row>
    <row r="278" spans="1:16" ht="15.75" thickBot="1" x14ac:dyDescent="0.3">
      <c r="A278">
        <v>848</v>
      </c>
      <c r="B278" s="85">
        <v>1</v>
      </c>
      <c r="C278" s="1">
        <v>31</v>
      </c>
      <c r="D278" s="50">
        <v>46</v>
      </c>
      <c r="E278" s="50" t="s">
        <v>170</v>
      </c>
      <c r="F278" s="1">
        <v>-3</v>
      </c>
      <c r="G278" s="1">
        <v>487</v>
      </c>
      <c r="H278" s="80">
        <f t="shared" si="9"/>
        <v>31.4375</v>
      </c>
      <c r="I278" s="80">
        <f t="shared" si="8"/>
        <v>6.25E-2</v>
      </c>
      <c r="J278" s="1">
        <v>1</v>
      </c>
      <c r="K278" s="1" t="str" cm="1">
        <f t="array" ref="K278">INDEX('dict-rhythm'!$A$1:$B$43,MATCH(TRUE,EXACT(J278,'dict-rhythm'!$A$1:$A$43),0),2)</f>
        <v>16</v>
      </c>
      <c r="L278" s="1" t="str">
        <f>_xlfn.IFNA(VLOOKUP(K278,'dict-rhythm'!$B$1:$C$53,2,0),K278)</f>
        <v>semiquaver</v>
      </c>
      <c r="M278" s="34"/>
      <c r="N278" s="34"/>
      <c r="O278" t="str">
        <f>IF(RIGHT($O$1,1)="#",VLOOKUP(D278,'dict-pitch'!$A$1:$C$50,2,0),VLOOKUP(D278,'dict-pitch'!$A$1:$C$50,3,0))</f>
        <v>A#2</v>
      </c>
      <c r="P278" t="b">
        <f>OR(EXACT(E278,O278),EXACT(E278,VLOOKUP(D278,'dict-pitch'!$A$1:$D$50,3,0)),EXACT(E278,VLOOKUP(D278,'dict-pitch'!$A$1:$D$50,4,0)))</f>
        <v>1</v>
      </c>
    </row>
    <row r="279" spans="1:16" ht="15.75" thickBot="1" x14ac:dyDescent="0.3">
      <c r="A279">
        <v>848</v>
      </c>
      <c r="B279" s="85">
        <v>1</v>
      </c>
      <c r="C279" s="1">
        <v>31</v>
      </c>
      <c r="D279" s="50">
        <v>42</v>
      </c>
      <c r="E279" s="50" t="s">
        <v>125</v>
      </c>
      <c r="F279" s="1">
        <v>-3</v>
      </c>
      <c r="G279" s="1">
        <v>488</v>
      </c>
      <c r="H279" s="80">
        <f t="shared" si="9"/>
        <v>31.5</v>
      </c>
      <c r="I279" s="80">
        <f t="shared" si="8"/>
        <v>0.125</v>
      </c>
      <c r="J279" s="1">
        <v>2</v>
      </c>
      <c r="K279" s="1" t="str" cm="1">
        <f t="array" ref="K279">INDEX('dict-rhythm'!$A$1:$B$43,MATCH(TRUE,EXACT(J279,'dict-rhythm'!$A$1:$A$43),0),2)</f>
        <v>8</v>
      </c>
      <c r="L279" s="1" t="str">
        <f>_xlfn.IFNA(VLOOKUP(K279,'dict-rhythm'!$B$1:$C$53,2,0),K279)</f>
        <v>quaver note</v>
      </c>
      <c r="M279" s="34"/>
      <c r="N279" s="34"/>
      <c r="O279" t="str">
        <f>IF(RIGHT($O$1,1)="#",VLOOKUP(D279,'dict-pitch'!$A$1:$C$50,2,0),VLOOKUP(D279,'dict-pitch'!$A$1:$C$50,3,0))</f>
        <v>F#2</v>
      </c>
      <c r="P279" t="b">
        <f>OR(EXACT(E279,O279),EXACT(E279,VLOOKUP(D279,'dict-pitch'!$A$1:$D$50,3,0)),EXACT(E279,VLOOKUP(D279,'dict-pitch'!$A$1:$D$50,4,0)))</f>
        <v>1</v>
      </c>
    </row>
    <row r="280" spans="1:16" ht="15.75" thickBot="1" x14ac:dyDescent="0.3">
      <c r="A280">
        <v>848</v>
      </c>
      <c r="B280" s="85">
        <v>1</v>
      </c>
      <c r="C280" s="1">
        <v>31</v>
      </c>
      <c r="D280" s="50">
        <v>0</v>
      </c>
      <c r="E280" s="50" t="s">
        <v>108</v>
      </c>
      <c r="F280" s="1">
        <v>0</v>
      </c>
      <c r="G280" s="1">
        <v>490</v>
      </c>
      <c r="H280" s="80">
        <f t="shared" si="9"/>
        <v>31.625</v>
      </c>
      <c r="I280" s="80">
        <f t="shared" si="8"/>
        <v>0.125</v>
      </c>
      <c r="J280" s="1">
        <v>2</v>
      </c>
      <c r="K280" s="1" t="str" cm="1">
        <f t="array" ref="K280">INDEX('dict-rhythm'!$A$1:$B$43,MATCH(TRUE,EXACT(J280,'dict-rhythm'!$A$1:$A$43),0),2)</f>
        <v>8</v>
      </c>
      <c r="L280" s="1" t="str">
        <f>_xlfn.IFNA(VLOOKUP(K280,'dict-rhythm'!$B$1:$C$53,2,0),K280)</f>
        <v>quaver note</v>
      </c>
      <c r="M280" s="34"/>
      <c r="N280" s="34"/>
      <c r="O280" t="str">
        <f>IF(RIGHT($O$1,1)="#",VLOOKUP(D280,'dict-pitch'!$A$1:$C$50,2,0),VLOOKUP(D280,'dict-pitch'!$A$1:$C$50,3,0))</f>
        <v>r</v>
      </c>
      <c r="P280" t="b">
        <f>OR(EXACT(E280,O280),EXACT(E280,VLOOKUP(D280,'dict-pitch'!$A$1:$D$50,3,0)),EXACT(E280,VLOOKUP(D280,'dict-pitch'!$A$1:$D$50,4,0)))</f>
        <v>1</v>
      </c>
    </row>
    <row r="281" spans="1:16" ht="15.75" thickBot="1" x14ac:dyDescent="0.3">
      <c r="A281">
        <v>848</v>
      </c>
      <c r="B281" s="85">
        <v>1</v>
      </c>
      <c r="C281" s="1">
        <v>31</v>
      </c>
      <c r="D281" s="50">
        <v>0</v>
      </c>
      <c r="E281" s="50" t="s">
        <v>108</v>
      </c>
      <c r="F281" s="1">
        <v>0</v>
      </c>
      <c r="G281" s="1">
        <v>492</v>
      </c>
      <c r="H281" s="80">
        <f t="shared" si="9"/>
        <v>31.75</v>
      </c>
      <c r="I281" s="80">
        <f t="shared" si="8"/>
        <v>0.125</v>
      </c>
      <c r="J281" s="1">
        <v>2</v>
      </c>
      <c r="K281" s="1" t="str" cm="1">
        <f t="array" ref="K281">INDEX('dict-rhythm'!$A$1:$B$43,MATCH(TRUE,EXACT(J281,'dict-rhythm'!$A$1:$A$43),0),2)</f>
        <v>8</v>
      </c>
      <c r="L281" s="1" t="str">
        <f>_xlfn.IFNA(VLOOKUP(K281,'dict-rhythm'!$B$1:$C$53,2,0),K281)</f>
        <v>quaver note</v>
      </c>
      <c r="M281" s="34"/>
      <c r="N281" s="34"/>
      <c r="O281" t="str">
        <f>IF(RIGHT($O$1,1)="#",VLOOKUP(D281,'dict-pitch'!$A$1:$C$50,2,0),VLOOKUP(D281,'dict-pitch'!$A$1:$C$50,3,0))</f>
        <v>r</v>
      </c>
      <c r="P281" t="b">
        <f>OR(EXACT(E281,O281),EXACT(E281,VLOOKUP(D281,'dict-pitch'!$A$1:$D$50,3,0)),EXACT(E281,VLOOKUP(D281,'dict-pitch'!$A$1:$D$50,4,0)))</f>
        <v>1</v>
      </c>
    </row>
    <row r="282" spans="1:16" ht="15.75" thickBot="1" x14ac:dyDescent="0.3">
      <c r="A282">
        <v>848</v>
      </c>
      <c r="B282" s="85">
        <v>1</v>
      </c>
      <c r="C282" s="1">
        <v>31</v>
      </c>
      <c r="D282" s="50">
        <v>54</v>
      </c>
      <c r="E282" s="50" t="s">
        <v>117</v>
      </c>
      <c r="F282" s="1">
        <v>8</v>
      </c>
      <c r="G282" s="1">
        <v>494</v>
      </c>
      <c r="H282" s="80">
        <f t="shared" si="9"/>
        <v>31.875</v>
      </c>
      <c r="I282" s="80">
        <f t="shared" si="8"/>
        <v>6.25E-2</v>
      </c>
      <c r="J282" s="1">
        <v>1</v>
      </c>
      <c r="K282" s="1" t="str" cm="1">
        <f t="array" ref="K282">INDEX('dict-rhythm'!$A$1:$B$43,MATCH(TRUE,EXACT(J282,'dict-rhythm'!$A$1:$A$43),0),2)</f>
        <v>16</v>
      </c>
      <c r="L282" s="1" t="str">
        <f>_xlfn.IFNA(VLOOKUP(K282,'dict-rhythm'!$B$1:$C$53,2,0),K282)</f>
        <v>semiquaver</v>
      </c>
      <c r="M282" s="34"/>
      <c r="N282" s="34"/>
      <c r="O282" t="str">
        <f>IF(RIGHT($O$1,1)="#",VLOOKUP(D282,'dict-pitch'!$A$1:$C$50,2,0),VLOOKUP(D282,'dict-pitch'!$A$1:$C$50,3,0))</f>
        <v>F#3</v>
      </c>
      <c r="P282" t="b">
        <f>OR(EXACT(E282,O282),EXACT(E282,VLOOKUP(D282,'dict-pitch'!$A$1:$D$50,3,0)),EXACT(E282,VLOOKUP(D282,'dict-pitch'!$A$1:$D$50,4,0)))</f>
        <v>1</v>
      </c>
    </row>
    <row r="283" spans="1:16" ht="15.75" thickBot="1" x14ac:dyDescent="0.3">
      <c r="A283">
        <v>848</v>
      </c>
      <c r="B283" s="85">
        <v>1</v>
      </c>
      <c r="C283" s="1">
        <v>31</v>
      </c>
      <c r="D283" s="50">
        <v>51</v>
      </c>
      <c r="E283" s="50" t="s">
        <v>174</v>
      </c>
      <c r="F283" s="1">
        <v>-3</v>
      </c>
      <c r="G283" s="1">
        <v>495</v>
      </c>
      <c r="H283" s="80">
        <f t="shared" si="9"/>
        <v>31.9375</v>
      </c>
      <c r="I283" s="80">
        <f t="shared" si="8"/>
        <v>6.25E-2</v>
      </c>
      <c r="J283" s="1">
        <v>1</v>
      </c>
      <c r="K283" s="1" t="str" cm="1">
        <f t="array" ref="K283">INDEX('dict-rhythm'!$A$1:$B$43,MATCH(TRUE,EXACT(J283,'dict-rhythm'!$A$1:$A$43),0),2)</f>
        <v>16</v>
      </c>
      <c r="L283" s="1" t="str">
        <f>_xlfn.IFNA(VLOOKUP(K283,'dict-rhythm'!$B$1:$C$53,2,0),K283)</f>
        <v>semiquaver</v>
      </c>
      <c r="M283" s="38"/>
      <c r="N283" s="38"/>
      <c r="O283" t="str">
        <f>IF(RIGHT($O$1,1)="#",VLOOKUP(D283,'dict-pitch'!$A$1:$C$50,2,0),VLOOKUP(D283,'dict-pitch'!$A$1:$C$50,3,0))</f>
        <v>D#3</v>
      </c>
      <c r="P283" t="b">
        <f>OR(EXACT(E283,O283),EXACT(E283,VLOOKUP(D283,'dict-pitch'!$A$1:$D$50,3,0)),EXACT(E283,VLOOKUP(D283,'dict-pitch'!$A$1:$D$50,4,0)))</f>
        <v>1</v>
      </c>
    </row>
    <row r="284" spans="1:16" ht="15.75" thickBot="1" x14ac:dyDescent="0.3">
      <c r="A284">
        <v>848</v>
      </c>
      <c r="B284" s="85">
        <v>1</v>
      </c>
      <c r="C284" s="1">
        <v>32</v>
      </c>
      <c r="D284" s="50">
        <v>48</v>
      </c>
      <c r="E284" s="50" t="s">
        <v>329</v>
      </c>
      <c r="F284" s="1">
        <v>-3</v>
      </c>
      <c r="G284" s="1">
        <v>496</v>
      </c>
      <c r="H284" s="80">
        <f t="shared" si="9"/>
        <v>32</v>
      </c>
      <c r="I284" s="80">
        <f t="shared" si="8"/>
        <v>0.125</v>
      </c>
      <c r="J284" s="1">
        <v>2</v>
      </c>
      <c r="K284" s="1" t="str" cm="1">
        <f t="array" ref="K284">INDEX('dict-rhythm'!$A$1:$B$43,MATCH(TRUE,EXACT(J284,'dict-rhythm'!$A$1:$A$43),0),2)</f>
        <v>8</v>
      </c>
      <c r="L284" s="1" t="str">
        <f>_xlfn.IFNA(VLOOKUP(K284,'dict-rhythm'!$B$1:$C$53,2,0),K284)</f>
        <v>quaver note</v>
      </c>
      <c r="M284" s="33"/>
      <c r="N284" s="33"/>
      <c r="O284" t="str">
        <f>IF(RIGHT($O$1,1)="#",VLOOKUP(D284,'dict-pitch'!$A$1:$C$50,2,0),VLOOKUP(D284,'dict-pitch'!$A$1:$C$50,3,0))</f>
        <v>C3</v>
      </c>
      <c r="P284" t="b">
        <f>OR(EXACT(E284,O284),EXACT(E284,VLOOKUP(D284,'dict-pitch'!$A$1:$D$50,3,0)),EXACT(E284,VLOOKUP(D284,'dict-pitch'!$A$1:$D$50,4,0)))</f>
        <v>1</v>
      </c>
    </row>
    <row r="285" spans="1:16" ht="15.75" thickBot="1" x14ac:dyDescent="0.3">
      <c r="A285">
        <v>848</v>
      </c>
      <c r="B285" s="85">
        <v>1</v>
      </c>
      <c r="C285" s="1">
        <v>32</v>
      </c>
      <c r="D285" s="50">
        <v>0</v>
      </c>
      <c r="E285" s="50" t="s">
        <v>108</v>
      </c>
      <c r="F285" s="1">
        <v>0</v>
      </c>
      <c r="G285" s="1">
        <v>498</v>
      </c>
      <c r="H285" s="80">
        <f t="shared" si="9"/>
        <v>32.125</v>
      </c>
      <c r="I285" s="80">
        <f t="shared" si="8"/>
        <v>0.125</v>
      </c>
      <c r="J285" s="1">
        <v>2</v>
      </c>
      <c r="K285" s="1" t="str" cm="1">
        <f t="array" ref="K285">INDEX('dict-rhythm'!$A$1:$B$43,MATCH(TRUE,EXACT(J285,'dict-rhythm'!$A$1:$A$43),0),2)</f>
        <v>8</v>
      </c>
      <c r="L285" s="1" t="str">
        <f>_xlfn.IFNA(VLOOKUP(K285,'dict-rhythm'!$B$1:$C$53,2,0),K285)</f>
        <v>quaver note</v>
      </c>
      <c r="M285" s="34"/>
      <c r="N285" s="34"/>
      <c r="O285" t="str">
        <f>IF(RIGHT($O$1,1)="#",VLOOKUP(D285,'dict-pitch'!$A$1:$C$50,2,0),VLOOKUP(D285,'dict-pitch'!$A$1:$C$50,3,0))</f>
        <v>r</v>
      </c>
      <c r="P285" t="b">
        <f>OR(EXACT(E285,O285),EXACT(E285,VLOOKUP(D285,'dict-pitch'!$A$1:$D$50,3,0)),EXACT(E285,VLOOKUP(D285,'dict-pitch'!$A$1:$D$50,4,0)))</f>
        <v>1</v>
      </c>
    </row>
    <row r="286" spans="1:16" ht="15.75" thickBot="1" x14ac:dyDescent="0.3">
      <c r="A286">
        <v>848</v>
      </c>
      <c r="B286" s="85">
        <v>1</v>
      </c>
      <c r="C286" s="1">
        <v>32</v>
      </c>
      <c r="D286" s="50">
        <v>0</v>
      </c>
      <c r="E286" s="50" t="s">
        <v>108</v>
      </c>
      <c r="F286" s="1">
        <v>0</v>
      </c>
      <c r="G286" s="1">
        <v>500</v>
      </c>
      <c r="H286" s="80">
        <f t="shared" si="9"/>
        <v>32.25</v>
      </c>
      <c r="I286" s="80">
        <f t="shared" si="8"/>
        <v>0.125</v>
      </c>
      <c r="J286" s="1">
        <v>2</v>
      </c>
      <c r="K286" s="1" t="str" cm="1">
        <f t="array" ref="K286">INDEX('dict-rhythm'!$A$1:$B$43,MATCH(TRUE,EXACT(J286,'dict-rhythm'!$A$1:$A$43),0),2)</f>
        <v>8</v>
      </c>
      <c r="L286" s="1" t="str">
        <f>_xlfn.IFNA(VLOOKUP(K286,'dict-rhythm'!$B$1:$C$53,2,0),K286)</f>
        <v>quaver note</v>
      </c>
      <c r="M286" s="34"/>
      <c r="N286" s="34"/>
      <c r="O286" t="str">
        <f>IF(RIGHT($O$1,1)="#",VLOOKUP(D286,'dict-pitch'!$A$1:$C$50,2,0),VLOOKUP(D286,'dict-pitch'!$A$1:$C$50,3,0))</f>
        <v>r</v>
      </c>
      <c r="P286" t="b">
        <f>OR(EXACT(E286,O286),EXACT(E286,VLOOKUP(D286,'dict-pitch'!$A$1:$D$50,3,0)),EXACT(E286,VLOOKUP(D286,'dict-pitch'!$A$1:$D$50,4,0)))</f>
        <v>1</v>
      </c>
    </row>
    <row r="287" spans="1:16" ht="15.75" thickBot="1" x14ac:dyDescent="0.3">
      <c r="A287">
        <v>848</v>
      </c>
      <c r="B287" s="85">
        <v>1</v>
      </c>
      <c r="C287" s="1">
        <v>32</v>
      </c>
      <c r="D287" s="50">
        <v>48</v>
      </c>
      <c r="E287" s="50" t="s">
        <v>329</v>
      </c>
      <c r="F287" s="1">
        <v>1</v>
      </c>
      <c r="G287" s="1">
        <v>502</v>
      </c>
      <c r="H287" s="80">
        <f t="shared" si="9"/>
        <v>32.375</v>
      </c>
      <c r="I287" s="80">
        <f t="shared" si="8"/>
        <v>6.25E-2</v>
      </c>
      <c r="J287" s="1">
        <v>1</v>
      </c>
      <c r="K287" s="1" t="str" cm="1">
        <f t="array" ref="K287">INDEX('dict-rhythm'!$A$1:$B$43,MATCH(TRUE,EXACT(J287,'dict-rhythm'!$A$1:$A$43),0),2)</f>
        <v>16</v>
      </c>
      <c r="L287" s="1" t="str">
        <f>_xlfn.IFNA(VLOOKUP(K287,'dict-rhythm'!$B$1:$C$53,2,0),K287)</f>
        <v>semiquaver</v>
      </c>
      <c r="M287" s="34"/>
      <c r="N287" s="34"/>
      <c r="O287" t="str">
        <f>IF(RIGHT($O$1,1)="#",VLOOKUP(D287,'dict-pitch'!$A$1:$C$50,2,0),VLOOKUP(D287,'dict-pitch'!$A$1:$C$50,3,0))</f>
        <v>C3</v>
      </c>
      <c r="P287" t="b">
        <f>OR(EXACT(E287,O287),EXACT(E287,VLOOKUP(D287,'dict-pitch'!$A$1:$D$50,3,0)),EXACT(E287,VLOOKUP(D287,'dict-pitch'!$A$1:$D$50,4,0)))</f>
        <v>1</v>
      </c>
    </row>
    <row r="288" spans="1:16" ht="15.75" thickBot="1" x14ac:dyDescent="0.3">
      <c r="A288">
        <v>848</v>
      </c>
      <c r="B288" s="85">
        <v>1</v>
      </c>
      <c r="C288" s="1">
        <v>32</v>
      </c>
      <c r="D288" s="50">
        <v>44</v>
      </c>
      <c r="E288" s="50" t="s">
        <v>169</v>
      </c>
      <c r="F288" s="1">
        <v>-3</v>
      </c>
      <c r="G288" s="1">
        <v>503</v>
      </c>
      <c r="H288" s="80">
        <f t="shared" si="9"/>
        <v>32.4375</v>
      </c>
      <c r="I288" s="80">
        <f t="shared" si="8"/>
        <v>6.25E-2</v>
      </c>
      <c r="J288" s="1">
        <v>1</v>
      </c>
      <c r="K288" s="1" t="str" cm="1">
        <f t="array" ref="K288">INDEX('dict-rhythm'!$A$1:$B$43,MATCH(TRUE,EXACT(J288,'dict-rhythm'!$A$1:$A$43),0),2)</f>
        <v>16</v>
      </c>
      <c r="L288" s="1" t="str">
        <f>_xlfn.IFNA(VLOOKUP(K288,'dict-rhythm'!$B$1:$C$53,2,0),K288)</f>
        <v>semiquaver</v>
      </c>
      <c r="M288" s="34"/>
      <c r="N288" s="34"/>
      <c r="O288" t="str">
        <f>IF(RIGHT($O$1,1)="#",VLOOKUP(D288,'dict-pitch'!$A$1:$C$50,2,0),VLOOKUP(D288,'dict-pitch'!$A$1:$C$50,3,0))</f>
        <v>G#2</v>
      </c>
      <c r="P288" t="b">
        <f>OR(EXACT(E288,O288),EXACT(E288,VLOOKUP(D288,'dict-pitch'!$A$1:$D$50,3,0)),EXACT(E288,VLOOKUP(D288,'dict-pitch'!$A$1:$D$50,4,0)))</f>
        <v>1</v>
      </c>
    </row>
    <row r="289" spans="1:16" ht="15.75" thickBot="1" x14ac:dyDescent="0.3">
      <c r="A289">
        <v>848</v>
      </c>
      <c r="B289" s="85">
        <v>1</v>
      </c>
      <c r="C289" s="1">
        <v>32</v>
      </c>
      <c r="D289" s="50">
        <v>41</v>
      </c>
      <c r="E289" s="50" t="s">
        <v>334</v>
      </c>
      <c r="F289" s="1">
        <v>-3</v>
      </c>
      <c r="G289" s="1">
        <v>504</v>
      </c>
      <c r="H289" s="80">
        <f t="shared" si="9"/>
        <v>32.5</v>
      </c>
      <c r="I289" s="80">
        <f t="shared" si="8"/>
        <v>0.125</v>
      </c>
      <c r="J289" s="1">
        <v>2</v>
      </c>
      <c r="K289" s="1" t="str" cm="1">
        <f t="array" ref="K289">INDEX('dict-rhythm'!$A$1:$B$43,MATCH(TRUE,EXACT(J289,'dict-rhythm'!$A$1:$A$43),0),2)</f>
        <v>8</v>
      </c>
      <c r="L289" s="1" t="str">
        <f>_xlfn.IFNA(VLOOKUP(K289,'dict-rhythm'!$B$1:$C$53,2,0),K289)</f>
        <v>quaver note</v>
      </c>
      <c r="M289" s="34"/>
      <c r="N289" s="34"/>
      <c r="O289" t="str">
        <f>IF(RIGHT($O$1,1)="#",VLOOKUP(D289,'dict-pitch'!$A$1:$C$50,2,0),VLOOKUP(D289,'dict-pitch'!$A$1:$C$50,3,0))</f>
        <v>F2</v>
      </c>
      <c r="P289" t="b">
        <f>OR(EXACT(E289,O289),EXACT(E289,VLOOKUP(D289,'dict-pitch'!$A$1:$D$50,3,0)),EXACT(E289,VLOOKUP(D289,'dict-pitch'!$A$1:$D$50,4,0)))</f>
        <v>1</v>
      </c>
    </row>
    <row r="290" spans="1:16" ht="15.75" thickBot="1" x14ac:dyDescent="0.3">
      <c r="A290">
        <v>848</v>
      </c>
      <c r="B290" s="85">
        <v>1</v>
      </c>
      <c r="C290" s="1">
        <v>32</v>
      </c>
      <c r="D290" s="50">
        <v>0</v>
      </c>
      <c r="E290" s="50" t="s">
        <v>108</v>
      </c>
      <c r="F290" s="1">
        <v>0</v>
      </c>
      <c r="G290" s="1">
        <v>506</v>
      </c>
      <c r="H290" s="80">
        <f t="shared" si="9"/>
        <v>32.625</v>
      </c>
      <c r="I290" s="80">
        <f t="shared" si="8"/>
        <v>0.125</v>
      </c>
      <c r="J290" s="1">
        <v>2</v>
      </c>
      <c r="K290" s="1" t="str" cm="1">
        <f t="array" ref="K290">INDEX('dict-rhythm'!$A$1:$B$43,MATCH(TRUE,EXACT(J290,'dict-rhythm'!$A$1:$A$43),0),2)</f>
        <v>8</v>
      </c>
      <c r="L290" s="1" t="str">
        <f>_xlfn.IFNA(VLOOKUP(K290,'dict-rhythm'!$B$1:$C$53,2,0),K290)</f>
        <v>quaver note</v>
      </c>
      <c r="M290" s="34"/>
      <c r="N290" s="34"/>
      <c r="O290" t="str">
        <f>IF(RIGHT($O$1,1)="#",VLOOKUP(D290,'dict-pitch'!$A$1:$C$50,2,0),VLOOKUP(D290,'dict-pitch'!$A$1:$C$50,3,0))</f>
        <v>r</v>
      </c>
      <c r="P290" t="b">
        <f>OR(EXACT(E290,O290),EXACT(E290,VLOOKUP(D290,'dict-pitch'!$A$1:$D$50,3,0)),EXACT(E290,VLOOKUP(D290,'dict-pitch'!$A$1:$D$50,4,0)))</f>
        <v>1</v>
      </c>
    </row>
    <row r="291" spans="1:16" ht="15.75" thickBot="1" x14ac:dyDescent="0.3">
      <c r="A291">
        <v>848</v>
      </c>
      <c r="B291" s="85">
        <v>1</v>
      </c>
      <c r="C291" s="1">
        <v>32</v>
      </c>
      <c r="D291" s="50">
        <v>0</v>
      </c>
      <c r="E291" s="50" t="s">
        <v>108</v>
      </c>
      <c r="F291" s="1">
        <v>0</v>
      </c>
      <c r="G291" s="1">
        <v>508</v>
      </c>
      <c r="H291" s="80">
        <f t="shared" si="9"/>
        <v>32.75</v>
      </c>
      <c r="I291" s="80">
        <f t="shared" si="8"/>
        <v>0.125</v>
      </c>
      <c r="J291" s="1">
        <v>2</v>
      </c>
      <c r="K291" s="1" t="str" cm="1">
        <f t="array" ref="K291">INDEX('dict-rhythm'!$A$1:$B$43,MATCH(TRUE,EXACT(J291,'dict-rhythm'!$A$1:$A$43),0),2)</f>
        <v>8</v>
      </c>
      <c r="L291" s="1" t="str">
        <f>_xlfn.IFNA(VLOOKUP(K291,'dict-rhythm'!$B$1:$C$53,2,0),K291)</f>
        <v>quaver note</v>
      </c>
      <c r="M291" s="34"/>
      <c r="N291" s="34"/>
      <c r="O291" t="str">
        <f>IF(RIGHT($O$1,1)="#",VLOOKUP(D291,'dict-pitch'!$A$1:$C$50,2,0),VLOOKUP(D291,'dict-pitch'!$A$1:$C$50,3,0))</f>
        <v>r</v>
      </c>
      <c r="P291" t="b">
        <f>OR(EXACT(E291,O291),EXACT(E291,VLOOKUP(D291,'dict-pitch'!$A$1:$D$50,3,0)),EXACT(E291,VLOOKUP(D291,'dict-pitch'!$A$1:$D$50,4,0)))</f>
        <v>1</v>
      </c>
    </row>
    <row r="292" spans="1:16" ht="15.75" thickBot="1" x14ac:dyDescent="0.3">
      <c r="A292">
        <v>848</v>
      </c>
      <c r="B292" s="85">
        <v>1</v>
      </c>
      <c r="C292" s="1">
        <v>32</v>
      </c>
      <c r="D292" s="50">
        <v>53</v>
      </c>
      <c r="E292" s="50" t="s">
        <v>326</v>
      </c>
      <c r="F292" s="1">
        <v>8</v>
      </c>
      <c r="G292" s="1">
        <v>510</v>
      </c>
      <c r="H292" s="80">
        <f t="shared" si="9"/>
        <v>32.875</v>
      </c>
      <c r="I292" s="80">
        <f t="shared" si="8"/>
        <v>6.25E-2</v>
      </c>
      <c r="J292" s="1">
        <v>1</v>
      </c>
      <c r="K292" s="1" t="str" cm="1">
        <f t="array" ref="K292">INDEX('dict-rhythm'!$A$1:$B$43,MATCH(TRUE,EXACT(J292,'dict-rhythm'!$A$1:$A$43),0),2)</f>
        <v>16</v>
      </c>
      <c r="L292" s="1" t="str">
        <f>_xlfn.IFNA(VLOOKUP(K292,'dict-rhythm'!$B$1:$C$53,2,0),K292)</f>
        <v>semiquaver</v>
      </c>
      <c r="M292" s="34"/>
      <c r="N292" s="34"/>
      <c r="O292" t="str">
        <f>IF(RIGHT($O$1,1)="#",VLOOKUP(D292,'dict-pitch'!$A$1:$C$50,2,0),VLOOKUP(D292,'dict-pitch'!$A$1:$C$50,3,0))</f>
        <v>F3</v>
      </c>
      <c r="P292" t="b">
        <f>OR(EXACT(E292,O292),EXACT(E292,VLOOKUP(D292,'dict-pitch'!$A$1:$D$50,3,0)),EXACT(E292,VLOOKUP(D292,'dict-pitch'!$A$1:$D$50,4,0)))</f>
        <v>1</v>
      </c>
    </row>
    <row r="293" spans="1:16" ht="15.75" thickBot="1" x14ac:dyDescent="0.3">
      <c r="A293">
        <v>848</v>
      </c>
      <c r="B293" s="85">
        <v>1</v>
      </c>
      <c r="C293" s="1">
        <v>32</v>
      </c>
      <c r="D293" s="50">
        <v>50</v>
      </c>
      <c r="E293" s="50" t="s">
        <v>330</v>
      </c>
      <c r="F293" s="1">
        <v>-3</v>
      </c>
      <c r="G293" s="1">
        <v>511</v>
      </c>
      <c r="H293" s="80">
        <f t="shared" si="9"/>
        <v>32.9375</v>
      </c>
      <c r="I293" s="80">
        <f t="shared" si="8"/>
        <v>6.25E-2</v>
      </c>
      <c r="J293" s="1">
        <v>1</v>
      </c>
      <c r="K293" s="1" t="str" cm="1">
        <f t="array" ref="K293">INDEX('dict-rhythm'!$A$1:$B$43,MATCH(TRUE,EXACT(J293,'dict-rhythm'!$A$1:$A$43),0),2)</f>
        <v>16</v>
      </c>
      <c r="L293" s="1" t="str">
        <f>_xlfn.IFNA(VLOOKUP(K293,'dict-rhythm'!$B$1:$C$53,2,0),K293)</f>
        <v>semiquaver</v>
      </c>
      <c r="M293" s="38"/>
      <c r="N293" s="38"/>
      <c r="O293" t="str">
        <f>IF(RIGHT($O$1,1)="#",VLOOKUP(D293,'dict-pitch'!$A$1:$C$50,2,0),VLOOKUP(D293,'dict-pitch'!$A$1:$C$50,3,0))</f>
        <v>D3</v>
      </c>
      <c r="P293" t="b">
        <f>OR(EXACT(E293,O293),EXACT(E293,VLOOKUP(D293,'dict-pitch'!$A$1:$D$50,3,0)),EXACT(E293,VLOOKUP(D293,'dict-pitch'!$A$1:$D$50,4,0)))</f>
        <v>1</v>
      </c>
    </row>
    <row r="294" spans="1:16" ht="15.75" thickBot="1" x14ac:dyDescent="0.3">
      <c r="A294">
        <v>848</v>
      </c>
      <c r="B294" s="85">
        <v>1</v>
      </c>
      <c r="C294" s="1">
        <v>33</v>
      </c>
      <c r="D294" s="50">
        <v>46</v>
      </c>
      <c r="E294" s="50" t="s">
        <v>170</v>
      </c>
      <c r="F294" s="1">
        <v>-3</v>
      </c>
      <c r="G294" s="1">
        <v>512</v>
      </c>
      <c r="H294" s="80">
        <f t="shared" si="9"/>
        <v>33</v>
      </c>
      <c r="I294" s="80">
        <f t="shared" si="8"/>
        <v>0.125</v>
      </c>
      <c r="J294" s="1">
        <v>2</v>
      </c>
      <c r="K294" s="1" t="str" cm="1">
        <f t="array" ref="K294">INDEX('dict-rhythm'!$A$1:$B$43,MATCH(TRUE,EXACT(J294,'dict-rhythm'!$A$1:$A$43),0),2)</f>
        <v>8</v>
      </c>
      <c r="L294" s="1" t="str">
        <f>_xlfn.IFNA(VLOOKUP(K294,'dict-rhythm'!$B$1:$C$53,2,0),K294)</f>
        <v>quaver note</v>
      </c>
      <c r="M294" s="33"/>
      <c r="N294" s="33"/>
      <c r="O294" t="str">
        <f>IF(RIGHT($O$1,1)="#",VLOOKUP(D294,'dict-pitch'!$A$1:$C$50,2,0),VLOOKUP(D294,'dict-pitch'!$A$1:$C$50,3,0))</f>
        <v>A#2</v>
      </c>
      <c r="P294" t="b">
        <f>OR(EXACT(E294,O294),EXACT(E294,VLOOKUP(D294,'dict-pitch'!$A$1:$D$50,3,0)),EXACT(E294,VLOOKUP(D294,'dict-pitch'!$A$1:$D$50,4,0)))</f>
        <v>1</v>
      </c>
    </row>
    <row r="295" spans="1:16" ht="15.75" thickBot="1" x14ac:dyDescent="0.3">
      <c r="A295">
        <v>848</v>
      </c>
      <c r="B295" s="85">
        <v>1</v>
      </c>
      <c r="C295" s="1">
        <v>33</v>
      </c>
      <c r="D295" s="50">
        <v>0</v>
      </c>
      <c r="E295" s="50" t="s">
        <v>108</v>
      </c>
      <c r="F295" s="1">
        <v>0</v>
      </c>
      <c r="G295" s="1">
        <v>514</v>
      </c>
      <c r="H295" s="80">
        <f t="shared" si="9"/>
        <v>33.125</v>
      </c>
      <c r="I295" s="80">
        <f t="shared" si="8"/>
        <v>0.125</v>
      </c>
      <c r="J295" s="1">
        <v>2</v>
      </c>
      <c r="K295" s="1" t="str" cm="1">
        <f t="array" ref="K295">INDEX('dict-rhythm'!$A$1:$B$43,MATCH(TRUE,EXACT(J295,'dict-rhythm'!$A$1:$A$43),0),2)</f>
        <v>8</v>
      </c>
      <c r="L295" s="1" t="str">
        <f>_xlfn.IFNA(VLOOKUP(K295,'dict-rhythm'!$B$1:$C$53,2,0),K295)</f>
        <v>quaver note</v>
      </c>
      <c r="M295" s="34"/>
      <c r="N295" s="34"/>
      <c r="O295" t="str">
        <f>IF(RIGHT($O$1,1)="#",VLOOKUP(D295,'dict-pitch'!$A$1:$C$50,2,0),VLOOKUP(D295,'dict-pitch'!$A$1:$C$50,3,0))</f>
        <v>r</v>
      </c>
      <c r="P295" t="b">
        <f>OR(EXACT(E295,O295),EXACT(E295,VLOOKUP(D295,'dict-pitch'!$A$1:$D$50,3,0)),EXACT(E295,VLOOKUP(D295,'dict-pitch'!$A$1:$D$50,4,0)))</f>
        <v>1</v>
      </c>
    </row>
    <row r="296" spans="1:16" ht="15.75" thickBot="1" x14ac:dyDescent="0.3">
      <c r="A296">
        <v>848</v>
      </c>
      <c r="B296" s="85">
        <v>1</v>
      </c>
      <c r="C296" s="1">
        <v>33</v>
      </c>
      <c r="D296" s="50">
        <v>0</v>
      </c>
      <c r="E296" s="50" t="s">
        <v>108</v>
      </c>
      <c r="F296" s="1">
        <v>0</v>
      </c>
      <c r="G296" s="1">
        <v>516</v>
      </c>
      <c r="H296" s="80">
        <f t="shared" si="9"/>
        <v>33.25</v>
      </c>
      <c r="I296" s="80">
        <f t="shared" si="8"/>
        <v>0.125</v>
      </c>
      <c r="J296" s="1">
        <v>2</v>
      </c>
      <c r="K296" s="1" t="str" cm="1">
        <f t="array" ref="K296">INDEX('dict-rhythm'!$A$1:$B$43,MATCH(TRUE,EXACT(J296,'dict-rhythm'!$A$1:$A$43),0),2)</f>
        <v>8</v>
      </c>
      <c r="L296" s="1" t="str">
        <f>_xlfn.IFNA(VLOOKUP(K296,'dict-rhythm'!$B$1:$C$53,2,0),K296)</f>
        <v>quaver note</v>
      </c>
      <c r="M296" s="34"/>
      <c r="N296" s="34"/>
      <c r="O296" t="str">
        <f>IF(RIGHT($O$1,1)="#",VLOOKUP(D296,'dict-pitch'!$A$1:$C$50,2,0),VLOOKUP(D296,'dict-pitch'!$A$1:$C$50,3,0))</f>
        <v>r</v>
      </c>
      <c r="P296" t="b">
        <f>OR(EXACT(E296,O296),EXACT(E296,VLOOKUP(D296,'dict-pitch'!$A$1:$D$50,3,0)),EXACT(E296,VLOOKUP(D296,'dict-pitch'!$A$1:$D$50,4,0)))</f>
        <v>1</v>
      </c>
    </row>
    <row r="297" spans="1:16" ht="15.75" thickBot="1" x14ac:dyDescent="0.3">
      <c r="A297">
        <v>848</v>
      </c>
      <c r="B297" s="85">
        <v>1</v>
      </c>
      <c r="C297" s="1">
        <v>33</v>
      </c>
      <c r="D297" s="50">
        <v>46</v>
      </c>
      <c r="E297" s="50" t="s">
        <v>170</v>
      </c>
      <c r="F297" s="1">
        <v>1</v>
      </c>
      <c r="G297" s="1">
        <v>518</v>
      </c>
      <c r="H297" s="80">
        <f t="shared" si="9"/>
        <v>33.375</v>
      </c>
      <c r="I297" s="80">
        <f t="shared" si="8"/>
        <v>6.25E-2</v>
      </c>
      <c r="J297" s="1">
        <v>1</v>
      </c>
      <c r="K297" s="1" t="str" cm="1">
        <f t="array" ref="K297">INDEX('dict-rhythm'!$A$1:$B$43,MATCH(TRUE,EXACT(J297,'dict-rhythm'!$A$1:$A$43),0),2)</f>
        <v>16</v>
      </c>
      <c r="L297" s="1" t="str">
        <f>_xlfn.IFNA(VLOOKUP(K297,'dict-rhythm'!$B$1:$C$53,2,0),K297)</f>
        <v>semiquaver</v>
      </c>
      <c r="M297" s="34"/>
      <c r="N297" s="34"/>
      <c r="O297" t="str">
        <f>IF(RIGHT($O$1,1)="#",VLOOKUP(D297,'dict-pitch'!$A$1:$C$50,2,0),VLOOKUP(D297,'dict-pitch'!$A$1:$C$50,3,0))</f>
        <v>A#2</v>
      </c>
      <c r="P297" t="b">
        <f>OR(EXACT(E297,O297),EXACT(E297,VLOOKUP(D297,'dict-pitch'!$A$1:$D$50,3,0)),EXACT(E297,VLOOKUP(D297,'dict-pitch'!$A$1:$D$50,4,0)))</f>
        <v>1</v>
      </c>
    </row>
    <row r="298" spans="1:16" ht="15.75" thickBot="1" x14ac:dyDescent="0.3">
      <c r="A298">
        <v>848</v>
      </c>
      <c r="B298" s="85">
        <v>1</v>
      </c>
      <c r="C298" s="1">
        <v>33</v>
      </c>
      <c r="D298" s="50">
        <v>42</v>
      </c>
      <c r="E298" s="50" t="s">
        <v>125</v>
      </c>
      <c r="F298" s="1">
        <v>-3</v>
      </c>
      <c r="G298" s="1">
        <v>519</v>
      </c>
      <c r="H298" s="80">
        <f t="shared" si="9"/>
        <v>33.4375</v>
      </c>
      <c r="I298" s="80">
        <f t="shared" si="8"/>
        <v>6.25E-2</v>
      </c>
      <c r="J298" s="1">
        <v>1</v>
      </c>
      <c r="K298" s="1" t="str" cm="1">
        <f t="array" ref="K298">INDEX('dict-rhythm'!$A$1:$B$43,MATCH(TRUE,EXACT(J298,'dict-rhythm'!$A$1:$A$43),0),2)</f>
        <v>16</v>
      </c>
      <c r="L298" s="1" t="str">
        <f>_xlfn.IFNA(VLOOKUP(K298,'dict-rhythm'!$B$1:$C$53,2,0),K298)</f>
        <v>semiquaver</v>
      </c>
      <c r="M298" s="34"/>
      <c r="N298" s="34"/>
      <c r="O298" t="str">
        <f>IF(RIGHT($O$1,1)="#",VLOOKUP(D298,'dict-pitch'!$A$1:$C$50,2,0),VLOOKUP(D298,'dict-pitch'!$A$1:$C$50,3,0))</f>
        <v>F#2</v>
      </c>
      <c r="P298" t="b">
        <f>OR(EXACT(E298,O298),EXACT(E298,VLOOKUP(D298,'dict-pitch'!$A$1:$D$50,3,0)),EXACT(E298,VLOOKUP(D298,'dict-pitch'!$A$1:$D$50,4,0)))</f>
        <v>1</v>
      </c>
    </row>
    <row r="299" spans="1:16" ht="15.75" thickBot="1" x14ac:dyDescent="0.3">
      <c r="A299">
        <v>848</v>
      </c>
      <c r="B299" s="85">
        <v>1</v>
      </c>
      <c r="C299" s="1">
        <v>33</v>
      </c>
      <c r="D299" s="50">
        <v>39</v>
      </c>
      <c r="E299" s="50" t="s">
        <v>163</v>
      </c>
      <c r="F299" s="1">
        <v>-3</v>
      </c>
      <c r="G299" s="1">
        <v>520</v>
      </c>
      <c r="H299" s="80">
        <f t="shared" si="9"/>
        <v>33.5</v>
      </c>
      <c r="I299" s="80">
        <f t="shared" si="8"/>
        <v>0.125</v>
      </c>
      <c r="J299" s="1">
        <v>2</v>
      </c>
      <c r="K299" s="1" t="str" cm="1">
        <f t="array" ref="K299">INDEX('dict-rhythm'!$A$1:$B$43,MATCH(TRUE,EXACT(J299,'dict-rhythm'!$A$1:$A$43),0),2)</f>
        <v>8</v>
      </c>
      <c r="L299" s="1" t="str">
        <f>_xlfn.IFNA(VLOOKUP(K299,'dict-rhythm'!$B$1:$C$53,2,0),K299)</f>
        <v>quaver note</v>
      </c>
      <c r="M299" s="34"/>
      <c r="N299" s="34"/>
      <c r="O299" t="str">
        <f>IF(RIGHT($O$1,1)="#",VLOOKUP(D299,'dict-pitch'!$A$1:$C$50,2,0),VLOOKUP(D299,'dict-pitch'!$A$1:$C$50,3,0))</f>
        <v>D#2</v>
      </c>
      <c r="P299" t="b">
        <f>OR(EXACT(E299,O299),EXACT(E299,VLOOKUP(D299,'dict-pitch'!$A$1:$D$50,3,0)),EXACT(E299,VLOOKUP(D299,'dict-pitch'!$A$1:$D$50,4,0)))</f>
        <v>1</v>
      </c>
    </row>
    <row r="300" spans="1:16" ht="15.75" thickBot="1" x14ac:dyDescent="0.3">
      <c r="A300">
        <v>848</v>
      </c>
      <c r="B300" s="85">
        <v>1</v>
      </c>
      <c r="C300" s="1">
        <v>33</v>
      </c>
      <c r="D300" s="50">
        <v>0</v>
      </c>
      <c r="E300" s="50" t="s">
        <v>108</v>
      </c>
      <c r="F300" s="1">
        <v>0</v>
      </c>
      <c r="G300" s="1">
        <v>522</v>
      </c>
      <c r="H300" s="80">
        <f t="shared" si="9"/>
        <v>33.625</v>
      </c>
      <c r="I300" s="80">
        <f t="shared" si="8"/>
        <v>0.125</v>
      </c>
      <c r="J300" s="1">
        <v>2</v>
      </c>
      <c r="K300" s="1" t="str" cm="1">
        <f t="array" ref="K300">INDEX('dict-rhythm'!$A$1:$B$43,MATCH(TRUE,EXACT(J300,'dict-rhythm'!$A$1:$A$43),0),2)</f>
        <v>8</v>
      </c>
      <c r="L300" s="1" t="str">
        <f>_xlfn.IFNA(VLOOKUP(K300,'dict-rhythm'!$B$1:$C$53,2,0),K300)</f>
        <v>quaver note</v>
      </c>
      <c r="M300" s="34"/>
      <c r="N300" s="34"/>
      <c r="O300" t="str">
        <f>IF(RIGHT($O$1,1)="#",VLOOKUP(D300,'dict-pitch'!$A$1:$C$50,2,0),VLOOKUP(D300,'dict-pitch'!$A$1:$C$50,3,0))</f>
        <v>r</v>
      </c>
      <c r="P300" t="b">
        <f>OR(EXACT(E300,O300),EXACT(E300,VLOOKUP(D300,'dict-pitch'!$A$1:$D$50,3,0)),EXACT(E300,VLOOKUP(D300,'dict-pitch'!$A$1:$D$50,4,0)))</f>
        <v>1</v>
      </c>
    </row>
    <row r="301" spans="1:16" ht="15.75" thickBot="1" x14ac:dyDescent="0.3">
      <c r="A301">
        <v>848</v>
      </c>
      <c r="B301" s="85">
        <v>1</v>
      </c>
      <c r="C301" s="1">
        <v>33</v>
      </c>
      <c r="D301" s="50">
        <v>0</v>
      </c>
      <c r="E301" s="50" t="s">
        <v>108</v>
      </c>
      <c r="F301" s="1">
        <v>0</v>
      </c>
      <c r="G301" s="1">
        <v>524</v>
      </c>
      <c r="H301" s="80">
        <f t="shared" si="9"/>
        <v>33.75</v>
      </c>
      <c r="I301" s="80">
        <f t="shared" si="8"/>
        <v>0.125</v>
      </c>
      <c r="J301" s="1">
        <v>2</v>
      </c>
      <c r="K301" s="1" t="str" cm="1">
        <f t="array" ref="K301">INDEX('dict-rhythm'!$A$1:$B$43,MATCH(TRUE,EXACT(J301,'dict-rhythm'!$A$1:$A$43),0),2)</f>
        <v>8</v>
      </c>
      <c r="L301" s="1" t="str">
        <f>_xlfn.IFNA(VLOOKUP(K301,'dict-rhythm'!$B$1:$C$53,2,0),K301)</f>
        <v>quaver note</v>
      </c>
      <c r="M301" s="34"/>
      <c r="N301" s="34"/>
      <c r="O301" t="str">
        <f>IF(RIGHT($O$1,1)="#",VLOOKUP(D301,'dict-pitch'!$A$1:$C$50,2,0),VLOOKUP(D301,'dict-pitch'!$A$1:$C$50,3,0))</f>
        <v>r</v>
      </c>
      <c r="P301" t="b">
        <f>OR(EXACT(E301,O301),EXACT(E301,VLOOKUP(D301,'dict-pitch'!$A$1:$D$50,3,0)),EXACT(E301,VLOOKUP(D301,'dict-pitch'!$A$1:$D$50,4,0)))</f>
        <v>1</v>
      </c>
    </row>
    <row r="302" spans="1:16" ht="15.75" thickBot="1" x14ac:dyDescent="0.3">
      <c r="A302">
        <v>848</v>
      </c>
      <c r="B302" s="85">
        <v>1</v>
      </c>
      <c r="C302" s="1">
        <v>33</v>
      </c>
      <c r="D302" s="50">
        <v>51</v>
      </c>
      <c r="E302" s="50" t="s">
        <v>174</v>
      </c>
      <c r="F302" s="1">
        <v>8</v>
      </c>
      <c r="G302" s="1">
        <v>526</v>
      </c>
      <c r="H302" s="80">
        <f t="shared" si="9"/>
        <v>33.875</v>
      </c>
      <c r="I302" s="80">
        <f t="shared" si="8"/>
        <v>6.25E-2</v>
      </c>
      <c r="J302" s="1">
        <v>1</v>
      </c>
      <c r="K302" s="1" t="str" cm="1">
        <f t="array" ref="K302">INDEX('dict-rhythm'!$A$1:$B$43,MATCH(TRUE,EXACT(J302,'dict-rhythm'!$A$1:$A$43),0),2)</f>
        <v>16</v>
      </c>
      <c r="L302" s="1" t="str">
        <f>_xlfn.IFNA(VLOOKUP(K302,'dict-rhythm'!$B$1:$C$53,2,0),K302)</f>
        <v>semiquaver</v>
      </c>
      <c r="M302" s="34"/>
      <c r="N302" s="34"/>
      <c r="O302" t="str">
        <f>IF(RIGHT($O$1,1)="#",VLOOKUP(D302,'dict-pitch'!$A$1:$C$50,2,0),VLOOKUP(D302,'dict-pitch'!$A$1:$C$50,3,0))</f>
        <v>D#3</v>
      </c>
      <c r="P302" t="b">
        <f>OR(EXACT(E302,O302),EXACT(E302,VLOOKUP(D302,'dict-pitch'!$A$1:$D$50,3,0)),EXACT(E302,VLOOKUP(D302,'dict-pitch'!$A$1:$D$50,4,0)))</f>
        <v>1</v>
      </c>
    </row>
    <row r="303" spans="1:16" ht="15.75" thickBot="1" x14ac:dyDescent="0.3">
      <c r="A303">
        <v>848</v>
      </c>
      <c r="B303" s="85">
        <v>1</v>
      </c>
      <c r="C303" s="1">
        <v>33</v>
      </c>
      <c r="D303" s="50">
        <v>48</v>
      </c>
      <c r="E303" s="50" t="s">
        <v>329</v>
      </c>
      <c r="F303" s="1">
        <v>-3</v>
      </c>
      <c r="G303" s="1">
        <v>527</v>
      </c>
      <c r="H303" s="80">
        <f t="shared" si="9"/>
        <v>33.9375</v>
      </c>
      <c r="I303" s="80">
        <f t="shared" si="8"/>
        <v>6.25E-2</v>
      </c>
      <c r="J303" s="1">
        <v>1</v>
      </c>
      <c r="K303" s="1" t="str" cm="1">
        <f t="array" ref="K303">INDEX('dict-rhythm'!$A$1:$B$43,MATCH(TRUE,EXACT(J303,'dict-rhythm'!$A$1:$A$43),0),2)</f>
        <v>16</v>
      </c>
      <c r="L303" s="1" t="str">
        <f>_xlfn.IFNA(VLOOKUP(K303,'dict-rhythm'!$B$1:$C$53,2,0),K303)</f>
        <v>semiquaver</v>
      </c>
      <c r="M303" s="38"/>
      <c r="N303" s="38"/>
      <c r="O303" t="str">
        <f>IF(RIGHT($O$1,1)="#",VLOOKUP(D303,'dict-pitch'!$A$1:$C$50,2,0),VLOOKUP(D303,'dict-pitch'!$A$1:$C$50,3,0))</f>
        <v>C3</v>
      </c>
      <c r="P303" t="b">
        <f>OR(EXACT(E303,O303),EXACT(E303,VLOOKUP(D303,'dict-pitch'!$A$1:$D$50,3,0)),EXACT(E303,VLOOKUP(D303,'dict-pitch'!$A$1:$D$50,4,0)))</f>
        <v>1</v>
      </c>
    </row>
    <row r="304" spans="1:16" ht="15.75" thickBot="1" x14ac:dyDescent="0.3">
      <c r="A304">
        <v>848</v>
      </c>
      <c r="B304" s="85">
        <v>1</v>
      </c>
      <c r="C304" s="1">
        <v>34</v>
      </c>
      <c r="D304" s="50">
        <v>44</v>
      </c>
      <c r="E304" s="50" t="s">
        <v>169</v>
      </c>
      <c r="F304" s="1">
        <v>-3</v>
      </c>
      <c r="G304" s="1">
        <v>528</v>
      </c>
      <c r="H304" s="80">
        <f t="shared" si="9"/>
        <v>34</v>
      </c>
      <c r="I304" s="80">
        <f t="shared" si="8"/>
        <v>0.125</v>
      </c>
      <c r="J304" s="1">
        <v>2</v>
      </c>
      <c r="K304" s="1" t="str" cm="1">
        <f t="array" ref="K304">INDEX('dict-rhythm'!$A$1:$B$43,MATCH(TRUE,EXACT(J304,'dict-rhythm'!$A$1:$A$43),0),2)</f>
        <v>8</v>
      </c>
      <c r="L304" s="1" t="str">
        <f>_xlfn.IFNA(VLOOKUP(K304,'dict-rhythm'!$B$1:$C$53,2,0),K304)</f>
        <v>quaver note</v>
      </c>
      <c r="M304" s="33"/>
      <c r="N304" s="33"/>
      <c r="O304" t="str">
        <f>IF(RIGHT($O$1,1)="#",VLOOKUP(D304,'dict-pitch'!$A$1:$C$50,2,0),VLOOKUP(D304,'dict-pitch'!$A$1:$C$50,3,0))</f>
        <v>G#2</v>
      </c>
      <c r="P304" t="b">
        <f>OR(EXACT(E304,O304),EXACT(E304,VLOOKUP(D304,'dict-pitch'!$A$1:$D$50,3,0)),EXACT(E304,VLOOKUP(D304,'dict-pitch'!$A$1:$D$50,4,0)))</f>
        <v>1</v>
      </c>
    </row>
    <row r="305" spans="1:16" ht="15.75" thickBot="1" x14ac:dyDescent="0.3">
      <c r="A305">
        <v>848</v>
      </c>
      <c r="B305" s="85">
        <v>1</v>
      </c>
      <c r="C305" s="1">
        <v>34</v>
      </c>
      <c r="D305" s="50">
        <v>0</v>
      </c>
      <c r="E305" s="50" t="s">
        <v>108</v>
      </c>
      <c r="F305" s="1">
        <v>0</v>
      </c>
      <c r="G305" s="1">
        <v>530</v>
      </c>
      <c r="H305" s="80">
        <f t="shared" si="9"/>
        <v>34.125</v>
      </c>
      <c r="I305" s="80">
        <f t="shared" si="8"/>
        <v>0.125</v>
      </c>
      <c r="J305" s="1">
        <v>2</v>
      </c>
      <c r="K305" s="1" t="str" cm="1">
        <f t="array" ref="K305">INDEX('dict-rhythm'!$A$1:$B$43,MATCH(TRUE,EXACT(J305,'dict-rhythm'!$A$1:$A$43),0),2)</f>
        <v>8</v>
      </c>
      <c r="L305" s="1" t="str">
        <f>_xlfn.IFNA(VLOOKUP(K305,'dict-rhythm'!$B$1:$C$53,2,0),K305)</f>
        <v>quaver note</v>
      </c>
      <c r="M305" s="34"/>
      <c r="N305" s="34"/>
      <c r="O305" t="str">
        <f>IF(RIGHT($O$1,1)="#",VLOOKUP(D305,'dict-pitch'!$A$1:$C$50,2,0),VLOOKUP(D305,'dict-pitch'!$A$1:$C$50,3,0))</f>
        <v>r</v>
      </c>
      <c r="P305" t="b">
        <f>OR(EXACT(E305,O305),EXACT(E305,VLOOKUP(D305,'dict-pitch'!$A$1:$D$50,3,0)),EXACT(E305,VLOOKUP(D305,'dict-pitch'!$A$1:$D$50,4,0)))</f>
        <v>1</v>
      </c>
    </row>
    <row r="306" spans="1:16" ht="15.75" thickBot="1" x14ac:dyDescent="0.3">
      <c r="A306">
        <v>848</v>
      </c>
      <c r="B306" s="85">
        <v>1</v>
      </c>
      <c r="C306" s="1">
        <v>34</v>
      </c>
      <c r="D306" s="50">
        <v>0</v>
      </c>
      <c r="E306" s="50" t="s">
        <v>108</v>
      </c>
      <c r="F306" s="1">
        <v>0</v>
      </c>
      <c r="G306" s="1">
        <v>532</v>
      </c>
      <c r="H306" s="80">
        <f t="shared" si="9"/>
        <v>34.25</v>
      </c>
      <c r="I306" s="80">
        <f t="shared" si="8"/>
        <v>0.125</v>
      </c>
      <c r="J306" s="1">
        <v>2</v>
      </c>
      <c r="K306" s="1" t="str" cm="1">
        <f t="array" ref="K306">INDEX('dict-rhythm'!$A$1:$B$43,MATCH(TRUE,EXACT(J306,'dict-rhythm'!$A$1:$A$43),0),2)</f>
        <v>8</v>
      </c>
      <c r="L306" s="1" t="str">
        <f>_xlfn.IFNA(VLOOKUP(K306,'dict-rhythm'!$B$1:$C$53,2,0),K306)</f>
        <v>quaver note</v>
      </c>
      <c r="M306" s="34"/>
      <c r="N306" s="34"/>
      <c r="O306" t="str">
        <f>IF(RIGHT($O$1,1)="#",VLOOKUP(D306,'dict-pitch'!$A$1:$C$50,2,0),VLOOKUP(D306,'dict-pitch'!$A$1:$C$50,3,0))</f>
        <v>r</v>
      </c>
      <c r="P306" t="b">
        <f>OR(EXACT(E306,O306),EXACT(E306,VLOOKUP(D306,'dict-pitch'!$A$1:$D$50,3,0)),EXACT(E306,VLOOKUP(D306,'dict-pitch'!$A$1:$D$50,4,0)))</f>
        <v>1</v>
      </c>
    </row>
    <row r="307" spans="1:16" ht="15.75" thickBot="1" x14ac:dyDescent="0.3">
      <c r="A307">
        <v>848</v>
      </c>
      <c r="B307" s="85">
        <v>1</v>
      </c>
      <c r="C307" s="1">
        <v>34</v>
      </c>
      <c r="D307" s="50">
        <v>44</v>
      </c>
      <c r="E307" s="50" t="s">
        <v>169</v>
      </c>
      <c r="F307" s="1">
        <v>1</v>
      </c>
      <c r="G307" s="1">
        <v>534</v>
      </c>
      <c r="H307" s="80">
        <f t="shared" si="9"/>
        <v>34.375</v>
      </c>
      <c r="I307" s="80">
        <f t="shared" si="8"/>
        <v>6.25E-2</v>
      </c>
      <c r="J307" s="1">
        <v>1</v>
      </c>
      <c r="K307" s="1" t="str" cm="1">
        <f t="array" ref="K307">INDEX('dict-rhythm'!$A$1:$B$43,MATCH(TRUE,EXACT(J307,'dict-rhythm'!$A$1:$A$43),0),2)</f>
        <v>16</v>
      </c>
      <c r="L307" s="1" t="str">
        <f>_xlfn.IFNA(VLOOKUP(K307,'dict-rhythm'!$B$1:$C$53,2,0),K307)</f>
        <v>semiquaver</v>
      </c>
      <c r="M307" s="34"/>
      <c r="N307" s="34"/>
      <c r="O307" t="str">
        <f>IF(RIGHT($O$1,1)="#",VLOOKUP(D307,'dict-pitch'!$A$1:$C$50,2,0),VLOOKUP(D307,'dict-pitch'!$A$1:$C$50,3,0))</f>
        <v>G#2</v>
      </c>
      <c r="P307" t="b">
        <f>OR(EXACT(E307,O307),EXACT(E307,VLOOKUP(D307,'dict-pitch'!$A$1:$D$50,3,0)),EXACT(E307,VLOOKUP(D307,'dict-pitch'!$A$1:$D$50,4,0)))</f>
        <v>1</v>
      </c>
    </row>
    <row r="308" spans="1:16" ht="15.75" thickBot="1" x14ac:dyDescent="0.3">
      <c r="A308">
        <v>848</v>
      </c>
      <c r="B308" s="85">
        <v>1</v>
      </c>
      <c r="C308" s="1">
        <v>34</v>
      </c>
      <c r="D308" s="50">
        <v>41</v>
      </c>
      <c r="E308" s="50" t="s">
        <v>334</v>
      </c>
      <c r="F308" s="1">
        <v>-3</v>
      </c>
      <c r="G308" s="1">
        <v>535</v>
      </c>
      <c r="H308" s="80">
        <f t="shared" si="9"/>
        <v>34.4375</v>
      </c>
      <c r="I308" s="80">
        <f t="shared" si="8"/>
        <v>6.25E-2</v>
      </c>
      <c r="J308" s="1">
        <v>1</v>
      </c>
      <c r="K308" s="1" t="str" cm="1">
        <f t="array" ref="K308">INDEX('dict-rhythm'!$A$1:$B$43,MATCH(TRUE,EXACT(J308,'dict-rhythm'!$A$1:$A$43),0),2)</f>
        <v>16</v>
      </c>
      <c r="L308" s="1" t="str">
        <f>_xlfn.IFNA(VLOOKUP(K308,'dict-rhythm'!$B$1:$C$53,2,0),K308)</f>
        <v>semiquaver</v>
      </c>
      <c r="M308" s="34"/>
      <c r="N308" s="34"/>
      <c r="O308" t="str">
        <f>IF(RIGHT($O$1,1)="#",VLOOKUP(D308,'dict-pitch'!$A$1:$C$50,2,0),VLOOKUP(D308,'dict-pitch'!$A$1:$C$50,3,0))</f>
        <v>F2</v>
      </c>
      <c r="P308" t="b">
        <f>OR(EXACT(E308,O308),EXACT(E308,VLOOKUP(D308,'dict-pitch'!$A$1:$D$50,3,0)),EXACT(E308,VLOOKUP(D308,'dict-pitch'!$A$1:$D$50,4,0)))</f>
        <v>1</v>
      </c>
    </row>
    <row r="309" spans="1:16" ht="15.75" thickBot="1" x14ac:dyDescent="0.3">
      <c r="A309">
        <v>848</v>
      </c>
      <c r="B309" s="85">
        <v>1</v>
      </c>
      <c r="C309" s="1">
        <v>34</v>
      </c>
      <c r="D309" s="50">
        <v>37</v>
      </c>
      <c r="E309" s="50" t="s">
        <v>162</v>
      </c>
      <c r="F309" s="1">
        <v>-3</v>
      </c>
      <c r="G309" s="1">
        <v>536</v>
      </c>
      <c r="H309" s="80">
        <f t="shared" si="9"/>
        <v>34.5</v>
      </c>
      <c r="I309" s="80">
        <f t="shared" si="8"/>
        <v>0.25</v>
      </c>
      <c r="J309" s="1">
        <v>4</v>
      </c>
      <c r="K309" s="1" t="str" cm="1">
        <f t="array" ref="K309">INDEX('dict-rhythm'!$A$1:$B$43,MATCH(TRUE,EXACT(J309,'dict-rhythm'!$A$1:$A$43),0),2)</f>
        <v>4</v>
      </c>
      <c r="L309" s="1" t="str">
        <f>_xlfn.IFNA(VLOOKUP(K309,'dict-rhythm'!$B$1:$C$53,2,0),K309)</f>
        <v>crotchet</v>
      </c>
      <c r="M309" s="34"/>
      <c r="N309" s="34"/>
      <c r="O309" t="str">
        <f>IF(RIGHT($O$1,1)="#",VLOOKUP(D309,'dict-pitch'!$A$1:$C$50,2,0),VLOOKUP(D309,'dict-pitch'!$A$1:$C$50,3,0))</f>
        <v>C#2</v>
      </c>
      <c r="P309" t="b">
        <f>OR(EXACT(E309,O309),EXACT(E309,VLOOKUP(D309,'dict-pitch'!$A$1:$D$50,3,0)),EXACT(E309,VLOOKUP(D309,'dict-pitch'!$A$1:$D$50,4,0)))</f>
        <v>1</v>
      </c>
    </row>
    <row r="310" spans="1:16" ht="15.75" thickBot="1" x14ac:dyDescent="0.3">
      <c r="A310">
        <v>848</v>
      </c>
      <c r="B310" s="85">
        <v>1</v>
      </c>
      <c r="C310" s="1">
        <v>34</v>
      </c>
      <c r="D310" s="50">
        <v>0</v>
      </c>
      <c r="E310" s="50" t="s">
        <v>108</v>
      </c>
      <c r="F310" s="1">
        <v>0</v>
      </c>
      <c r="G310" s="1">
        <v>540</v>
      </c>
      <c r="H310" s="80">
        <f t="shared" si="9"/>
        <v>34.75</v>
      </c>
      <c r="I310" s="80">
        <f t="shared" si="8"/>
        <v>0.25</v>
      </c>
      <c r="J310" s="1">
        <v>4</v>
      </c>
      <c r="K310" s="1" t="str" cm="1">
        <f t="array" ref="K310">INDEX('dict-rhythm'!$A$1:$B$43,MATCH(TRUE,EXACT(J310,'dict-rhythm'!$A$1:$A$43),0),2)</f>
        <v>4</v>
      </c>
      <c r="L310" s="1" t="str">
        <f>_xlfn.IFNA(VLOOKUP(K310,'dict-rhythm'!$B$1:$C$53,2,0),K310)</f>
        <v>crotchet</v>
      </c>
      <c r="M310" s="38"/>
      <c r="N310" s="38"/>
      <c r="O310" t="str">
        <f>IF(RIGHT($O$1,1)="#",VLOOKUP(D310,'dict-pitch'!$A$1:$C$50,2,0),VLOOKUP(D310,'dict-pitch'!$A$1:$C$50,3,0))</f>
        <v>r</v>
      </c>
      <c r="P310" t="b">
        <f>OR(EXACT(E310,O310),EXACT(E310,VLOOKUP(D310,'dict-pitch'!$A$1:$D$50,3,0)),EXACT(E310,VLOOKUP(D310,'dict-pitch'!$A$1:$D$50,4,0)))</f>
        <v>1</v>
      </c>
    </row>
    <row r="311" spans="1:16" ht="15.75" thickBot="1" x14ac:dyDescent="0.3">
      <c r="A311">
        <v>848</v>
      </c>
      <c r="B311" s="85">
        <v>1</v>
      </c>
      <c r="C311" s="1">
        <v>35</v>
      </c>
      <c r="D311" s="50">
        <v>0</v>
      </c>
      <c r="E311" s="50" t="s">
        <v>108</v>
      </c>
      <c r="F311" s="1">
        <v>0</v>
      </c>
      <c r="G311" s="1">
        <v>544</v>
      </c>
      <c r="H311" s="80">
        <f t="shared" si="9"/>
        <v>35</v>
      </c>
      <c r="I311" s="80">
        <f t="shared" si="8"/>
        <v>0.125</v>
      </c>
      <c r="J311" s="1">
        <v>2</v>
      </c>
      <c r="K311" s="1" t="str" cm="1">
        <f t="array" ref="K311">INDEX('dict-rhythm'!$A$1:$B$43,MATCH(TRUE,EXACT(J311,'dict-rhythm'!$A$1:$A$43),0),2)</f>
        <v>8</v>
      </c>
      <c r="L311" s="1" t="str">
        <f>_xlfn.IFNA(VLOOKUP(K311,'dict-rhythm'!$B$1:$C$53,2,0),K311)</f>
        <v>quaver note</v>
      </c>
      <c r="M311" s="33"/>
      <c r="N311" s="33"/>
      <c r="O311" t="str">
        <f>IF(RIGHT($O$1,1)="#",VLOOKUP(D311,'dict-pitch'!$A$1:$C$50,2,0),VLOOKUP(D311,'dict-pitch'!$A$1:$C$50,3,0))</f>
        <v>r</v>
      </c>
      <c r="P311" t="b">
        <f>OR(EXACT(E311,O311),EXACT(E311,VLOOKUP(D311,'dict-pitch'!$A$1:$D$50,3,0)),EXACT(E311,VLOOKUP(D311,'dict-pitch'!$A$1:$D$50,4,0)))</f>
        <v>1</v>
      </c>
    </row>
    <row r="312" spans="1:16" ht="15.75" thickBot="1" x14ac:dyDescent="0.3">
      <c r="A312">
        <v>848</v>
      </c>
      <c r="B312" s="85">
        <v>1</v>
      </c>
      <c r="C312" s="1">
        <v>35</v>
      </c>
      <c r="D312" s="50">
        <v>59</v>
      </c>
      <c r="E312" s="50" t="s">
        <v>120</v>
      </c>
      <c r="F312" s="1">
        <v>14</v>
      </c>
      <c r="G312" s="1">
        <v>546</v>
      </c>
      <c r="H312" s="80">
        <f t="shared" si="9"/>
        <v>35.125</v>
      </c>
      <c r="I312" s="80">
        <f t="shared" si="8"/>
        <v>6.25E-2</v>
      </c>
      <c r="J312" s="1">
        <v>1</v>
      </c>
      <c r="K312" s="1" t="str" cm="1">
        <f t="array" ref="K312">INDEX('dict-rhythm'!$A$1:$B$43,MATCH(TRUE,EXACT(J312,'dict-rhythm'!$A$1:$A$43),0),2)</f>
        <v>16</v>
      </c>
      <c r="L312" s="1" t="str">
        <f>_xlfn.IFNA(VLOOKUP(K312,'dict-rhythm'!$B$1:$C$53,2,0),K312)</f>
        <v>semiquaver</v>
      </c>
      <c r="M312" s="34"/>
      <c r="N312" s="34"/>
      <c r="O312" t="str">
        <f>IF(RIGHT($O$1,1)="#",VLOOKUP(D312,'dict-pitch'!$A$1:$C$50,2,0),VLOOKUP(D312,'dict-pitch'!$A$1:$C$50,3,0))</f>
        <v>B3</v>
      </c>
      <c r="P312" t="b">
        <f>OR(EXACT(E312,O312),EXACT(E312,VLOOKUP(D312,'dict-pitch'!$A$1:$D$50,3,0)),EXACT(E312,VLOOKUP(D312,'dict-pitch'!$A$1:$D$50,4,0)))</f>
        <v>1</v>
      </c>
    </row>
    <row r="313" spans="1:16" ht="15.75" thickBot="1" x14ac:dyDescent="0.3">
      <c r="A313">
        <v>848</v>
      </c>
      <c r="B313" s="85">
        <v>1</v>
      </c>
      <c r="C313" s="1">
        <v>35</v>
      </c>
      <c r="D313" s="50">
        <v>49</v>
      </c>
      <c r="E313" s="50" t="s">
        <v>119</v>
      </c>
      <c r="F313" s="1">
        <v>-7</v>
      </c>
      <c r="G313" s="1">
        <v>547</v>
      </c>
      <c r="H313" s="80">
        <f t="shared" si="9"/>
        <v>35.1875</v>
      </c>
      <c r="I313" s="80">
        <f t="shared" si="8"/>
        <v>6.25E-2</v>
      </c>
      <c r="J313" s="1">
        <v>1</v>
      </c>
      <c r="K313" s="1" t="str" cm="1">
        <f t="array" ref="K313">INDEX('dict-rhythm'!$A$1:$B$43,MATCH(TRUE,EXACT(J313,'dict-rhythm'!$A$1:$A$43),0),2)</f>
        <v>16</v>
      </c>
      <c r="L313" s="1" t="str">
        <f>_xlfn.IFNA(VLOOKUP(K313,'dict-rhythm'!$B$1:$C$53,2,0),K313)</f>
        <v>semiquaver</v>
      </c>
      <c r="M313" s="34"/>
      <c r="N313" s="34"/>
      <c r="O313" t="str">
        <f>IF(RIGHT($O$1,1)="#",VLOOKUP(D313,'dict-pitch'!$A$1:$C$50,2,0),VLOOKUP(D313,'dict-pitch'!$A$1:$C$50,3,0))</f>
        <v>C#3</v>
      </c>
      <c r="P313" t="b">
        <f>OR(EXACT(E313,O313),EXACT(E313,VLOOKUP(D313,'dict-pitch'!$A$1:$D$50,3,0)),EXACT(E313,VLOOKUP(D313,'dict-pitch'!$A$1:$D$50,4,0)))</f>
        <v>1</v>
      </c>
    </row>
    <row r="314" spans="1:16" ht="15.75" thickBot="1" x14ac:dyDescent="0.3">
      <c r="A314">
        <v>848</v>
      </c>
      <c r="B314" s="85">
        <v>1</v>
      </c>
      <c r="C314" s="1">
        <v>35</v>
      </c>
      <c r="D314" s="50">
        <v>58</v>
      </c>
      <c r="E314" s="50" t="s">
        <v>177</v>
      </c>
      <c r="F314" s="1">
        <v>6</v>
      </c>
      <c r="G314" s="1">
        <v>548</v>
      </c>
      <c r="H314" s="80">
        <f t="shared" si="9"/>
        <v>35.25</v>
      </c>
      <c r="I314" s="80">
        <f t="shared" si="8"/>
        <v>6.25E-2</v>
      </c>
      <c r="J314" s="1">
        <v>1</v>
      </c>
      <c r="K314" s="1" t="str" cm="1">
        <f t="array" ref="K314">INDEX('dict-rhythm'!$A$1:$B$43,MATCH(TRUE,EXACT(J314,'dict-rhythm'!$A$1:$A$43),0),2)</f>
        <v>16</v>
      </c>
      <c r="L314" s="1" t="str">
        <f>_xlfn.IFNA(VLOOKUP(K314,'dict-rhythm'!$B$1:$C$53,2,0),K314)</f>
        <v>semiquaver</v>
      </c>
      <c r="M314" s="34"/>
      <c r="N314" s="34"/>
      <c r="O314" t="str">
        <f>IF(RIGHT($O$1,1)="#",VLOOKUP(D314,'dict-pitch'!$A$1:$C$50,2,0),VLOOKUP(D314,'dict-pitch'!$A$1:$C$50,3,0))</f>
        <v>A#3</v>
      </c>
      <c r="P314" t="b">
        <f>OR(EXACT(E314,O314),EXACT(E314,VLOOKUP(D314,'dict-pitch'!$A$1:$D$50,3,0)),EXACT(E314,VLOOKUP(D314,'dict-pitch'!$A$1:$D$50,4,0)))</f>
        <v>1</v>
      </c>
    </row>
    <row r="315" spans="1:16" ht="15.75" thickBot="1" x14ac:dyDescent="0.3">
      <c r="A315">
        <v>848</v>
      </c>
      <c r="B315" s="85">
        <v>1</v>
      </c>
      <c r="C315" s="1">
        <v>35</v>
      </c>
      <c r="D315" s="50">
        <v>49</v>
      </c>
      <c r="E315" s="50" t="s">
        <v>119</v>
      </c>
      <c r="F315" s="1">
        <v>-6</v>
      </c>
      <c r="G315" s="1">
        <v>549</v>
      </c>
      <c r="H315" s="80">
        <f t="shared" si="9"/>
        <v>35.3125</v>
      </c>
      <c r="I315" s="80">
        <f t="shared" si="8"/>
        <v>6.25E-2</v>
      </c>
      <c r="J315" s="1">
        <v>1</v>
      </c>
      <c r="K315" s="1" t="str" cm="1">
        <f t="array" ref="K315">INDEX('dict-rhythm'!$A$1:$B$43,MATCH(TRUE,EXACT(J315,'dict-rhythm'!$A$1:$A$43),0),2)</f>
        <v>16</v>
      </c>
      <c r="L315" s="1" t="str">
        <f>_xlfn.IFNA(VLOOKUP(K315,'dict-rhythm'!$B$1:$C$53,2,0),K315)</f>
        <v>semiquaver</v>
      </c>
      <c r="M315" s="34"/>
      <c r="N315" s="34"/>
      <c r="O315" t="str">
        <f>IF(RIGHT($O$1,1)="#",VLOOKUP(D315,'dict-pitch'!$A$1:$C$50,2,0),VLOOKUP(D315,'dict-pitch'!$A$1:$C$50,3,0))</f>
        <v>C#3</v>
      </c>
      <c r="P315" t="b">
        <f>OR(EXACT(E315,O315),EXACT(E315,VLOOKUP(D315,'dict-pitch'!$A$1:$D$50,3,0)),EXACT(E315,VLOOKUP(D315,'dict-pitch'!$A$1:$D$50,4,0)))</f>
        <v>1</v>
      </c>
    </row>
    <row r="316" spans="1:16" ht="15.75" thickBot="1" x14ac:dyDescent="0.3">
      <c r="A316">
        <v>848</v>
      </c>
      <c r="B316" s="85">
        <v>1</v>
      </c>
      <c r="C316" s="1">
        <v>35</v>
      </c>
      <c r="D316" s="50">
        <v>56</v>
      </c>
      <c r="E316" s="50" t="s">
        <v>128</v>
      </c>
      <c r="F316" s="1">
        <v>5</v>
      </c>
      <c r="G316" s="1">
        <v>550</v>
      </c>
      <c r="H316" s="80">
        <f t="shared" si="9"/>
        <v>35.375</v>
      </c>
      <c r="I316" s="80">
        <f t="shared" si="8"/>
        <v>6.25E-2</v>
      </c>
      <c r="J316" s="1">
        <v>1</v>
      </c>
      <c r="K316" s="1" t="str" cm="1">
        <f t="array" ref="K316">INDEX('dict-rhythm'!$A$1:$B$43,MATCH(TRUE,EXACT(J316,'dict-rhythm'!$A$1:$A$43),0),2)</f>
        <v>16</v>
      </c>
      <c r="L316" s="1" t="str">
        <f>_xlfn.IFNA(VLOOKUP(K316,'dict-rhythm'!$B$1:$C$53,2,0),K316)</f>
        <v>semiquaver</v>
      </c>
      <c r="M316" s="34"/>
      <c r="N316" s="34"/>
      <c r="O316" t="str">
        <f>IF(RIGHT($O$1,1)="#",VLOOKUP(D316,'dict-pitch'!$A$1:$C$50,2,0),VLOOKUP(D316,'dict-pitch'!$A$1:$C$50,3,0))</f>
        <v>G#3</v>
      </c>
      <c r="P316" t="b">
        <f>OR(EXACT(E316,O316),EXACT(E316,VLOOKUP(D316,'dict-pitch'!$A$1:$D$50,3,0)),EXACT(E316,VLOOKUP(D316,'dict-pitch'!$A$1:$D$50,4,0)))</f>
        <v>1</v>
      </c>
    </row>
    <row r="317" spans="1:16" ht="15.75" thickBot="1" x14ac:dyDescent="0.3">
      <c r="A317">
        <v>848</v>
      </c>
      <c r="B317" s="85">
        <v>1</v>
      </c>
      <c r="C317" s="1">
        <v>35</v>
      </c>
      <c r="D317" s="50">
        <v>49</v>
      </c>
      <c r="E317" s="50" t="s">
        <v>119</v>
      </c>
      <c r="F317" s="1">
        <v>-5</v>
      </c>
      <c r="G317" s="1">
        <v>551</v>
      </c>
      <c r="H317" s="80">
        <f t="shared" si="9"/>
        <v>35.4375</v>
      </c>
      <c r="I317" s="80">
        <f t="shared" si="8"/>
        <v>6.25E-2</v>
      </c>
      <c r="J317" s="1">
        <v>1</v>
      </c>
      <c r="K317" s="1" t="str" cm="1">
        <f t="array" ref="K317">INDEX('dict-rhythm'!$A$1:$B$43,MATCH(TRUE,EXACT(J317,'dict-rhythm'!$A$1:$A$43),0),2)</f>
        <v>16</v>
      </c>
      <c r="L317" s="1" t="str">
        <f>_xlfn.IFNA(VLOOKUP(K317,'dict-rhythm'!$B$1:$C$53,2,0),K317)</f>
        <v>semiquaver</v>
      </c>
      <c r="M317" s="34"/>
      <c r="N317" s="34"/>
      <c r="O317" t="str">
        <f>IF(RIGHT($O$1,1)="#",VLOOKUP(D317,'dict-pitch'!$A$1:$C$50,2,0),VLOOKUP(D317,'dict-pitch'!$A$1:$C$50,3,0))</f>
        <v>C#3</v>
      </c>
      <c r="P317" t="b">
        <f>OR(EXACT(E317,O317),EXACT(E317,VLOOKUP(D317,'dict-pitch'!$A$1:$D$50,3,0)),EXACT(E317,VLOOKUP(D317,'dict-pitch'!$A$1:$D$50,4,0)))</f>
        <v>1</v>
      </c>
    </row>
    <row r="318" spans="1:16" ht="15.75" thickBot="1" x14ac:dyDescent="0.3">
      <c r="A318">
        <v>848</v>
      </c>
      <c r="B318" s="85">
        <v>1</v>
      </c>
      <c r="C318" s="1">
        <v>35</v>
      </c>
      <c r="D318" s="50">
        <v>54</v>
      </c>
      <c r="E318" s="50" t="s">
        <v>117</v>
      </c>
      <c r="F318" s="1">
        <v>4</v>
      </c>
      <c r="G318" s="1">
        <v>552</v>
      </c>
      <c r="H318" s="80">
        <f t="shared" si="9"/>
        <v>35.5</v>
      </c>
      <c r="I318" s="80">
        <f t="shared" si="8"/>
        <v>6.25E-2</v>
      </c>
      <c r="J318" s="1">
        <v>1</v>
      </c>
      <c r="K318" s="1" t="str" cm="1">
        <f t="array" ref="K318">INDEX('dict-rhythm'!$A$1:$B$43,MATCH(TRUE,EXACT(J318,'dict-rhythm'!$A$1:$A$43),0),2)</f>
        <v>16</v>
      </c>
      <c r="L318" s="1" t="str">
        <f>_xlfn.IFNA(VLOOKUP(K318,'dict-rhythm'!$B$1:$C$53,2,0),K318)</f>
        <v>semiquaver</v>
      </c>
      <c r="M318" s="34"/>
      <c r="N318" s="34"/>
      <c r="O318" t="str">
        <f>IF(RIGHT($O$1,1)="#",VLOOKUP(D318,'dict-pitch'!$A$1:$C$50,2,0),VLOOKUP(D318,'dict-pitch'!$A$1:$C$50,3,0))</f>
        <v>F#3</v>
      </c>
      <c r="P318" t="b">
        <f>OR(EXACT(E318,O318),EXACT(E318,VLOOKUP(D318,'dict-pitch'!$A$1:$D$50,3,0)),EXACT(E318,VLOOKUP(D318,'dict-pitch'!$A$1:$D$50,4,0)))</f>
        <v>1</v>
      </c>
    </row>
    <row r="319" spans="1:16" ht="15.75" thickBot="1" x14ac:dyDescent="0.3">
      <c r="A319">
        <v>848</v>
      </c>
      <c r="B319" s="85">
        <v>1</v>
      </c>
      <c r="C319" s="1">
        <v>35</v>
      </c>
      <c r="D319" s="50">
        <v>49</v>
      </c>
      <c r="E319" s="50" t="s">
        <v>119</v>
      </c>
      <c r="F319" s="1">
        <v>-4</v>
      </c>
      <c r="G319" s="1">
        <v>553</v>
      </c>
      <c r="H319" s="80">
        <f t="shared" si="9"/>
        <v>35.5625</v>
      </c>
      <c r="I319" s="80">
        <f t="shared" si="8"/>
        <v>6.25E-2</v>
      </c>
      <c r="J319" s="1">
        <v>1</v>
      </c>
      <c r="K319" s="1" t="str" cm="1">
        <f t="array" ref="K319">INDEX('dict-rhythm'!$A$1:$B$43,MATCH(TRUE,EXACT(J319,'dict-rhythm'!$A$1:$A$43),0),2)</f>
        <v>16</v>
      </c>
      <c r="L319" s="1" t="str">
        <f>_xlfn.IFNA(VLOOKUP(K319,'dict-rhythm'!$B$1:$C$53,2,0),K319)</f>
        <v>semiquaver</v>
      </c>
      <c r="M319" s="34"/>
      <c r="N319" s="34"/>
      <c r="O319" t="str">
        <f>IF(RIGHT($O$1,1)="#",VLOOKUP(D319,'dict-pitch'!$A$1:$C$50,2,0),VLOOKUP(D319,'dict-pitch'!$A$1:$C$50,3,0))</f>
        <v>C#3</v>
      </c>
      <c r="P319" t="b">
        <f>OR(EXACT(E319,O319),EXACT(E319,VLOOKUP(D319,'dict-pitch'!$A$1:$D$50,3,0)),EXACT(E319,VLOOKUP(D319,'dict-pitch'!$A$1:$D$50,4,0)))</f>
        <v>1</v>
      </c>
    </row>
    <row r="320" spans="1:16" ht="15.75" thickBot="1" x14ac:dyDescent="0.3">
      <c r="A320">
        <v>848</v>
      </c>
      <c r="B320" s="85">
        <v>1</v>
      </c>
      <c r="C320" s="1">
        <v>35</v>
      </c>
      <c r="D320" s="50">
        <v>53</v>
      </c>
      <c r="E320" s="50" t="s">
        <v>326</v>
      </c>
      <c r="F320" s="1">
        <v>3</v>
      </c>
      <c r="G320" s="1">
        <v>554</v>
      </c>
      <c r="H320" s="80">
        <f t="shared" si="9"/>
        <v>35.625</v>
      </c>
      <c r="I320" s="80">
        <f t="shared" si="8"/>
        <v>6.25E-2</v>
      </c>
      <c r="J320" s="1">
        <v>1</v>
      </c>
      <c r="K320" s="1" t="str" cm="1">
        <f t="array" ref="K320">INDEX('dict-rhythm'!$A$1:$B$43,MATCH(TRUE,EXACT(J320,'dict-rhythm'!$A$1:$A$43),0),2)</f>
        <v>16</v>
      </c>
      <c r="L320" s="1" t="str">
        <f>_xlfn.IFNA(VLOOKUP(K320,'dict-rhythm'!$B$1:$C$53,2,0),K320)</f>
        <v>semiquaver</v>
      </c>
      <c r="M320" s="34"/>
      <c r="N320" s="34"/>
      <c r="O320" t="str">
        <f>IF(RIGHT($O$1,1)="#",VLOOKUP(D320,'dict-pitch'!$A$1:$C$50,2,0),VLOOKUP(D320,'dict-pitch'!$A$1:$C$50,3,0))</f>
        <v>F3</v>
      </c>
      <c r="P320" t="b">
        <f>OR(EXACT(E320,O320),EXACT(E320,VLOOKUP(D320,'dict-pitch'!$A$1:$D$50,3,0)),EXACT(E320,VLOOKUP(D320,'dict-pitch'!$A$1:$D$50,4,0)))</f>
        <v>1</v>
      </c>
    </row>
    <row r="321" spans="1:16" ht="15.75" thickBot="1" x14ac:dyDescent="0.3">
      <c r="A321">
        <v>848</v>
      </c>
      <c r="B321" s="85">
        <v>1</v>
      </c>
      <c r="C321" s="1">
        <v>35</v>
      </c>
      <c r="D321" s="50">
        <v>51</v>
      </c>
      <c r="E321" s="50" t="s">
        <v>174</v>
      </c>
      <c r="F321" s="1">
        <v>-2</v>
      </c>
      <c r="G321" s="1">
        <v>555</v>
      </c>
      <c r="H321" s="80">
        <f t="shared" si="9"/>
        <v>35.6875</v>
      </c>
      <c r="I321" s="80">
        <f t="shared" si="8"/>
        <v>6.25E-2</v>
      </c>
      <c r="J321" s="1">
        <v>1</v>
      </c>
      <c r="K321" s="1" t="str" cm="1">
        <f t="array" ref="K321">INDEX('dict-rhythm'!$A$1:$B$43,MATCH(TRUE,EXACT(J321,'dict-rhythm'!$A$1:$A$43),0),2)</f>
        <v>16</v>
      </c>
      <c r="L321" s="1" t="str">
        <f>_xlfn.IFNA(VLOOKUP(K321,'dict-rhythm'!$B$1:$C$53,2,0),K321)</f>
        <v>semiquaver</v>
      </c>
      <c r="M321" s="34"/>
      <c r="N321" s="34"/>
      <c r="O321" t="str">
        <f>IF(RIGHT($O$1,1)="#",VLOOKUP(D321,'dict-pitch'!$A$1:$C$50,2,0),VLOOKUP(D321,'dict-pitch'!$A$1:$C$50,3,0))</f>
        <v>D#3</v>
      </c>
      <c r="P321" t="b">
        <f>OR(EXACT(E321,O321),EXACT(E321,VLOOKUP(D321,'dict-pitch'!$A$1:$D$50,3,0)),EXACT(E321,VLOOKUP(D321,'dict-pitch'!$A$1:$D$50,4,0)))</f>
        <v>1</v>
      </c>
    </row>
    <row r="322" spans="1:16" ht="15.75" thickBot="1" x14ac:dyDescent="0.3">
      <c r="A322">
        <v>848</v>
      </c>
      <c r="B322" s="85">
        <v>1</v>
      </c>
      <c r="C322" s="1">
        <v>35</v>
      </c>
      <c r="D322" s="50">
        <v>53</v>
      </c>
      <c r="E322" s="50" t="s">
        <v>326</v>
      </c>
      <c r="F322" s="1">
        <v>2</v>
      </c>
      <c r="G322" s="1">
        <v>556</v>
      </c>
      <c r="H322" s="80">
        <f t="shared" si="9"/>
        <v>35.75</v>
      </c>
      <c r="I322" s="80">
        <f t="shared" ref="I322:I385" si="10">J322/16</f>
        <v>0.125</v>
      </c>
      <c r="J322" s="1">
        <v>2</v>
      </c>
      <c r="K322" s="1" t="str" cm="1">
        <f t="array" ref="K322">INDEX('dict-rhythm'!$A$1:$B$43,MATCH(TRUE,EXACT(J322,'dict-rhythm'!$A$1:$A$43),0),2)</f>
        <v>8</v>
      </c>
      <c r="L322" s="1" t="str">
        <f>_xlfn.IFNA(VLOOKUP(K322,'dict-rhythm'!$B$1:$C$53,2,0),K322)</f>
        <v>quaver note</v>
      </c>
      <c r="M322" s="34"/>
      <c r="N322" s="34"/>
      <c r="O322" t="str">
        <f>IF(RIGHT($O$1,1)="#",VLOOKUP(D322,'dict-pitch'!$A$1:$C$50,2,0),VLOOKUP(D322,'dict-pitch'!$A$1:$C$50,3,0))</f>
        <v>F3</v>
      </c>
      <c r="P322" t="b">
        <f>OR(EXACT(E322,O322),EXACT(E322,VLOOKUP(D322,'dict-pitch'!$A$1:$D$50,3,0)),EXACT(E322,VLOOKUP(D322,'dict-pitch'!$A$1:$D$50,4,0)))</f>
        <v>1</v>
      </c>
    </row>
    <row r="323" spans="1:16" ht="15.75" thickBot="1" x14ac:dyDescent="0.3">
      <c r="A323">
        <v>848</v>
      </c>
      <c r="B323" s="85">
        <v>1</v>
      </c>
      <c r="C323" s="1">
        <v>35</v>
      </c>
      <c r="D323" s="50">
        <v>44</v>
      </c>
      <c r="E323" s="50" t="s">
        <v>169</v>
      </c>
      <c r="F323" s="1">
        <v>-6</v>
      </c>
      <c r="G323" s="1">
        <v>558</v>
      </c>
      <c r="H323" s="80">
        <f t="shared" ref="H323:H386" si="11">1+G323/16</f>
        <v>35.875</v>
      </c>
      <c r="I323" s="80">
        <f t="shared" si="10"/>
        <v>0.125</v>
      </c>
      <c r="J323" s="1">
        <v>2</v>
      </c>
      <c r="K323" s="1" t="str" cm="1">
        <f t="array" ref="K323">INDEX('dict-rhythm'!$A$1:$B$43,MATCH(TRUE,EXACT(J323,'dict-rhythm'!$A$1:$A$43),0),2)</f>
        <v>8</v>
      </c>
      <c r="L323" s="1" t="str">
        <f>_xlfn.IFNA(VLOOKUP(K323,'dict-rhythm'!$B$1:$C$53,2,0),K323)</f>
        <v>quaver note</v>
      </c>
      <c r="M323" s="38"/>
      <c r="N323" s="38"/>
      <c r="O323" t="str">
        <f>IF(RIGHT($O$1,1)="#",VLOOKUP(D323,'dict-pitch'!$A$1:$C$50,2,0),VLOOKUP(D323,'dict-pitch'!$A$1:$C$50,3,0))</f>
        <v>G#2</v>
      </c>
      <c r="P323" t="b">
        <f>OR(EXACT(E323,O323),EXACT(E323,VLOOKUP(D323,'dict-pitch'!$A$1:$D$50,3,0)),EXACT(E323,VLOOKUP(D323,'dict-pitch'!$A$1:$D$50,4,0)))</f>
        <v>1</v>
      </c>
    </row>
    <row r="324" spans="1:16" ht="15.75" thickBot="1" x14ac:dyDescent="0.3">
      <c r="A324">
        <v>848</v>
      </c>
      <c r="B324" s="85">
        <v>1</v>
      </c>
      <c r="C324" s="1">
        <v>36</v>
      </c>
      <c r="D324" s="50">
        <v>0</v>
      </c>
      <c r="E324" s="50" t="s">
        <v>108</v>
      </c>
      <c r="F324" s="1">
        <v>0</v>
      </c>
      <c r="G324" s="1">
        <v>560</v>
      </c>
      <c r="H324" s="80">
        <f t="shared" si="11"/>
        <v>36</v>
      </c>
      <c r="I324" s="80">
        <f t="shared" si="10"/>
        <v>0.125</v>
      </c>
      <c r="J324" s="1">
        <v>2</v>
      </c>
      <c r="K324" s="1" t="str" cm="1">
        <f t="array" ref="K324">INDEX('dict-rhythm'!$A$1:$B$43,MATCH(TRUE,EXACT(J324,'dict-rhythm'!$A$1:$A$43),0),2)</f>
        <v>8</v>
      </c>
      <c r="L324" s="1" t="str">
        <f>_xlfn.IFNA(VLOOKUP(K324,'dict-rhythm'!$B$1:$C$53,2,0),K324)</f>
        <v>quaver note</v>
      </c>
      <c r="M324" s="33"/>
      <c r="N324" s="33"/>
      <c r="O324" t="str">
        <f>IF(RIGHT($O$1,1)="#",VLOOKUP(D324,'dict-pitch'!$A$1:$C$50,2,0),VLOOKUP(D324,'dict-pitch'!$A$1:$C$50,3,0))</f>
        <v>r</v>
      </c>
      <c r="P324" t="b">
        <f>OR(EXACT(E324,O324),EXACT(E324,VLOOKUP(D324,'dict-pitch'!$A$1:$D$50,3,0)),EXACT(E324,VLOOKUP(D324,'dict-pitch'!$A$1:$D$50,4,0)))</f>
        <v>1</v>
      </c>
    </row>
    <row r="325" spans="1:16" ht="15.75" thickBot="1" x14ac:dyDescent="0.3">
      <c r="A325">
        <v>848</v>
      </c>
      <c r="B325" s="85">
        <v>1</v>
      </c>
      <c r="C325" s="1">
        <v>36</v>
      </c>
      <c r="D325" s="50">
        <v>58</v>
      </c>
      <c r="E325" s="50" t="s">
        <v>177</v>
      </c>
      <c r="F325" s="1">
        <v>9</v>
      </c>
      <c r="G325" s="1">
        <v>562</v>
      </c>
      <c r="H325" s="80">
        <f t="shared" si="11"/>
        <v>36.125</v>
      </c>
      <c r="I325" s="80">
        <f t="shared" si="10"/>
        <v>6.25E-2</v>
      </c>
      <c r="J325" s="1">
        <v>1</v>
      </c>
      <c r="K325" s="1" t="str" cm="1">
        <f t="array" ref="K325">INDEX('dict-rhythm'!$A$1:$B$43,MATCH(TRUE,EXACT(J325,'dict-rhythm'!$A$1:$A$43),0),2)</f>
        <v>16</v>
      </c>
      <c r="L325" s="1" t="str">
        <f>_xlfn.IFNA(VLOOKUP(K325,'dict-rhythm'!$B$1:$C$53,2,0),K325)</f>
        <v>semiquaver</v>
      </c>
      <c r="M325" s="34"/>
      <c r="N325" s="34"/>
      <c r="O325" t="str">
        <f>IF(RIGHT($O$1,1)="#",VLOOKUP(D325,'dict-pitch'!$A$1:$C$50,2,0),VLOOKUP(D325,'dict-pitch'!$A$1:$C$50,3,0))</f>
        <v>A#3</v>
      </c>
      <c r="P325" t="b">
        <f>OR(EXACT(E325,O325),EXACT(E325,VLOOKUP(D325,'dict-pitch'!$A$1:$D$50,3,0)),EXACT(E325,VLOOKUP(D325,'dict-pitch'!$A$1:$D$50,4,0)))</f>
        <v>1</v>
      </c>
    </row>
    <row r="326" spans="1:16" ht="15.75" thickBot="1" x14ac:dyDescent="0.3">
      <c r="A326">
        <v>848</v>
      </c>
      <c r="B326" s="85">
        <v>1</v>
      </c>
      <c r="C326" s="1">
        <v>36</v>
      </c>
      <c r="D326" s="50">
        <v>49</v>
      </c>
      <c r="E326" s="50" t="s">
        <v>119</v>
      </c>
      <c r="F326" s="1">
        <v>-6</v>
      </c>
      <c r="G326" s="1">
        <v>563</v>
      </c>
      <c r="H326" s="80">
        <f t="shared" si="11"/>
        <v>36.1875</v>
      </c>
      <c r="I326" s="80">
        <f t="shared" si="10"/>
        <v>6.25E-2</v>
      </c>
      <c r="J326" s="1">
        <v>1</v>
      </c>
      <c r="K326" s="1" t="str" cm="1">
        <f t="array" ref="K326">INDEX('dict-rhythm'!$A$1:$B$43,MATCH(TRUE,EXACT(J326,'dict-rhythm'!$A$1:$A$43),0),2)</f>
        <v>16</v>
      </c>
      <c r="L326" s="1" t="str">
        <f>_xlfn.IFNA(VLOOKUP(K326,'dict-rhythm'!$B$1:$C$53,2,0),K326)</f>
        <v>semiquaver</v>
      </c>
      <c r="M326" s="34"/>
      <c r="N326" s="34"/>
      <c r="O326" t="str">
        <f>IF(RIGHT($O$1,1)="#",VLOOKUP(D326,'dict-pitch'!$A$1:$C$50,2,0),VLOOKUP(D326,'dict-pitch'!$A$1:$C$50,3,0))</f>
        <v>C#3</v>
      </c>
      <c r="P326" t="b">
        <f>OR(EXACT(E326,O326),EXACT(E326,VLOOKUP(D326,'dict-pitch'!$A$1:$D$50,3,0)),EXACT(E326,VLOOKUP(D326,'dict-pitch'!$A$1:$D$50,4,0)))</f>
        <v>1</v>
      </c>
    </row>
    <row r="327" spans="1:16" ht="15.75" thickBot="1" x14ac:dyDescent="0.3">
      <c r="A327">
        <v>848</v>
      </c>
      <c r="B327" s="85">
        <v>1</v>
      </c>
      <c r="C327" s="1">
        <v>36</v>
      </c>
      <c r="D327" s="50">
        <v>56</v>
      </c>
      <c r="E327" s="50" t="s">
        <v>128</v>
      </c>
      <c r="F327" s="1">
        <v>5</v>
      </c>
      <c r="G327" s="1">
        <v>564</v>
      </c>
      <c r="H327" s="80">
        <f t="shared" si="11"/>
        <v>36.25</v>
      </c>
      <c r="I327" s="80">
        <f t="shared" si="10"/>
        <v>6.25E-2</v>
      </c>
      <c r="J327" s="1">
        <v>1</v>
      </c>
      <c r="K327" s="1" t="str" cm="1">
        <f t="array" ref="K327">INDEX('dict-rhythm'!$A$1:$B$43,MATCH(TRUE,EXACT(J327,'dict-rhythm'!$A$1:$A$43),0),2)</f>
        <v>16</v>
      </c>
      <c r="L327" s="1" t="str">
        <f>_xlfn.IFNA(VLOOKUP(K327,'dict-rhythm'!$B$1:$C$53,2,0),K327)</f>
        <v>semiquaver</v>
      </c>
      <c r="M327" s="34"/>
      <c r="N327" s="34"/>
      <c r="O327" t="str">
        <f>IF(RIGHT($O$1,1)="#",VLOOKUP(D327,'dict-pitch'!$A$1:$C$50,2,0),VLOOKUP(D327,'dict-pitch'!$A$1:$C$50,3,0))</f>
        <v>G#3</v>
      </c>
      <c r="P327" t="b">
        <f>OR(EXACT(E327,O327),EXACT(E327,VLOOKUP(D327,'dict-pitch'!$A$1:$D$50,3,0)),EXACT(E327,VLOOKUP(D327,'dict-pitch'!$A$1:$D$50,4,0)))</f>
        <v>1</v>
      </c>
    </row>
    <row r="328" spans="1:16" ht="15.75" thickBot="1" x14ac:dyDescent="0.3">
      <c r="A328">
        <v>848</v>
      </c>
      <c r="B328" s="85">
        <v>1</v>
      </c>
      <c r="C328" s="1">
        <v>36</v>
      </c>
      <c r="D328" s="50">
        <v>49</v>
      </c>
      <c r="E328" s="50" t="s">
        <v>119</v>
      </c>
      <c r="F328" s="1">
        <v>-5</v>
      </c>
      <c r="G328" s="1">
        <v>565</v>
      </c>
      <c r="H328" s="80">
        <f t="shared" si="11"/>
        <v>36.3125</v>
      </c>
      <c r="I328" s="80">
        <f t="shared" si="10"/>
        <v>6.25E-2</v>
      </c>
      <c r="J328" s="1">
        <v>1</v>
      </c>
      <c r="K328" s="1" t="str" cm="1">
        <f t="array" ref="K328">INDEX('dict-rhythm'!$A$1:$B$43,MATCH(TRUE,EXACT(J328,'dict-rhythm'!$A$1:$A$43),0),2)</f>
        <v>16</v>
      </c>
      <c r="L328" s="1" t="str">
        <f>_xlfn.IFNA(VLOOKUP(K328,'dict-rhythm'!$B$1:$C$53,2,0),K328)</f>
        <v>semiquaver</v>
      </c>
      <c r="M328" s="34"/>
      <c r="N328" s="34"/>
      <c r="O328" t="str">
        <f>IF(RIGHT($O$1,1)="#",VLOOKUP(D328,'dict-pitch'!$A$1:$C$50,2,0),VLOOKUP(D328,'dict-pitch'!$A$1:$C$50,3,0))</f>
        <v>C#3</v>
      </c>
      <c r="P328" t="b">
        <f>OR(EXACT(E328,O328),EXACT(E328,VLOOKUP(D328,'dict-pitch'!$A$1:$D$50,3,0)),EXACT(E328,VLOOKUP(D328,'dict-pitch'!$A$1:$D$50,4,0)))</f>
        <v>1</v>
      </c>
    </row>
    <row r="329" spans="1:16" ht="15.75" thickBot="1" x14ac:dyDescent="0.3">
      <c r="A329">
        <v>848</v>
      </c>
      <c r="B329" s="85">
        <v>1</v>
      </c>
      <c r="C329" s="1">
        <v>36</v>
      </c>
      <c r="D329" s="50">
        <v>54</v>
      </c>
      <c r="E329" s="50" t="s">
        <v>117</v>
      </c>
      <c r="F329" s="1">
        <v>4</v>
      </c>
      <c r="G329" s="1">
        <v>566</v>
      </c>
      <c r="H329" s="80">
        <f t="shared" si="11"/>
        <v>36.375</v>
      </c>
      <c r="I329" s="80">
        <f t="shared" si="10"/>
        <v>6.25E-2</v>
      </c>
      <c r="J329" s="1">
        <v>1</v>
      </c>
      <c r="K329" s="1" t="str" cm="1">
        <f t="array" ref="K329">INDEX('dict-rhythm'!$A$1:$B$43,MATCH(TRUE,EXACT(J329,'dict-rhythm'!$A$1:$A$43),0),2)</f>
        <v>16</v>
      </c>
      <c r="L329" s="1" t="str">
        <f>_xlfn.IFNA(VLOOKUP(K329,'dict-rhythm'!$B$1:$C$53,2,0),K329)</f>
        <v>semiquaver</v>
      </c>
      <c r="M329" s="34"/>
      <c r="N329" s="34"/>
      <c r="O329" t="str">
        <f>IF(RIGHT($O$1,1)="#",VLOOKUP(D329,'dict-pitch'!$A$1:$C$50,2,0),VLOOKUP(D329,'dict-pitch'!$A$1:$C$50,3,0))</f>
        <v>F#3</v>
      </c>
      <c r="P329" t="b">
        <f>OR(EXACT(E329,O329),EXACT(E329,VLOOKUP(D329,'dict-pitch'!$A$1:$D$50,3,0)),EXACT(E329,VLOOKUP(D329,'dict-pitch'!$A$1:$D$50,4,0)))</f>
        <v>1</v>
      </c>
    </row>
    <row r="330" spans="1:16" ht="15.75" thickBot="1" x14ac:dyDescent="0.3">
      <c r="A330">
        <v>848</v>
      </c>
      <c r="B330" s="85">
        <v>1</v>
      </c>
      <c r="C330" s="1">
        <v>36</v>
      </c>
      <c r="D330" s="50">
        <v>49</v>
      </c>
      <c r="E330" s="50" t="s">
        <v>119</v>
      </c>
      <c r="F330" s="1">
        <v>-4</v>
      </c>
      <c r="G330" s="1">
        <v>567</v>
      </c>
      <c r="H330" s="80">
        <f t="shared" si="11"/>
        <v>36.4375</v>
      </c>
      <c r="I330" s="80">
        <f t="shared" si="10"/>
        <v>6.25E-2</v>
      </c>
      <c r="J330" s="1">
        <v>1</v>
      </c>
      <c r="K330" s="1" t="str" cm="1">
        <f t="array" ref="K330">INDEX('dict-rhythm'!$A$1:$B$43,MATCH(TRUE,EXACT(J330,'dict-rhythm'!$A$1:$A$43),0),2)</f>
        <v>16</v>
      </c>
      <c r="L330" s="1" t="str">
        <f>_xlfn.IFNA(VLOOKUP(K330,'dict-rhythm'!$B$1:$C$53,2,0),K330)</f>
        <v>semiquaver</v>
      </c>
      <c r="M330" s="34"/>
      <c r="N330" s="34"/>
      <c r="O330" t="str">
        <f>IF(RIGHT($O$1,1)="#",VLOOKUP(D330,'dict-pitch'!$A$1:$C$50,2,0),VLOOKUP(D330,'dict-pitch'!$A$1:$C$50,3,0))</f>
        <v>C#3</v>
      </c>
      <c r="P330" t="b">
        <f>OR(EXACT(E330,O330),EXACT(E330,VLOOKUP(D330,'dict-pitch'!$A$1:$D$50,3,0)),EXACT(E330,VLOOKUP(D330,'dict-pitch'!$A$1:$D$50,4,0)))</f>
        <v>1</v>
      </c>
    </row>
    <row r="331" spans="1:16" ht="15.75" thickBot="1" x14ac:dyDescent="0.3">
      <c r="A331">
        <v>848</v>
      </c>
      <c r="B331" s="85">
        <v>1</v>
      </c>
      <c r="C331" s="1">
        <v>36</v>
      </c>
      <c r="D331" s="50">
        <v>53</v>
      </c>
      <c r="E331" s="50" t="s">
        <v>326</v>
      </c>
      <c r="F331" s="1">
        <v>3</v>
      </c>
      <c r="G331" s="1">
        <v>568</v>
      </c>
      <c r="H331" s="80">
        <f t="shared" si="11"/>
        <v>36.5</v>
      </c>
      <c r="I331" s="80">
        <f t="shared" si="10"/>
        <v>6.25E-2</v>
      </c>
      <c r="J331" s="1">
        <v>1</v>
      </c>
      <c r="K331" s="1" t="str" cm="1">
        <f t="array" ref="K331">INDEX('dict-rhythm'!$A$1:$B$43,MATCH(TRUE,EXACT(J331,'dict-rhythm'!$A$1:$A$43),0),2)</f>
        <v>16</v>
      </c>
      <c r="L331" s="1" t="str">
        <f>_xlfn.IFNA(VLOOKUP(K331,'dict-rhythm'!$B$1:$C$53,2,0),K331)</f>
        <v>semiquaver</v>
      </c>
      <c r="M331" s="34"/>
      <c r="N331" s="34"/>
      <c r="O331" t="str">
        <f>IF(RIGHT($O$1,1)="#",VLOOKUP(D331,'dict-pitch'!$A$1:$C$50,2,0),VLOOKUP(D331,'dict-pitch'!$A$1:$C$50,3,0))</f>
        <v>F3</v>
      </c>
      <c r="P331" t="b">
        <f>OR(EXACT(E331,O331),EXACT(E331,VLOOKUP(D331,'dict-pitch'!$A$1:$D$50,3,0)),EXACT(E331,VLOOKUP(D331,'dict-pitch'!$A$1:$D$50,4,0)))</f>
        <v>1</v>
      </c>
    </row>
    <row r="332" spans="1:16" ht="15.75" thickBot="1" x14ac:dyDescent="0.3">
      <c r="A332">
        <v>848</v>
      </c>
      <c r="B332" s="85">
        <v>1</v>
      </c>
      <c r="C332" s="1">
        <v>36</v>
      </c>
      <c r="D332" s="50">
        <v>49</v>
      </c>
      <c r="E332" s="50" t="s">
        <v>119</v>
      </c>
      <c r="F332" s="1">
        <v>-3</v>
      </c>
      <c r="G332" s="1">
        <v>569</v>
      </c>
      <c r="H332" s="80">
        <f t="shared" si="11"/>
        <v>36.5625</v>
      </c>
      <c r="I332" s="80">
        <f t="shared" si="10"/>
        <v>6.25E-2</v>
      </c>
      <c r="J332" s="1">
        <v>1</v>
      </c>
      <c r="K332" s="1" t="str" cm="1">
        <f t="array" ref="K332">INDEX('dict-rhythm'!$A$1:$B$43,MATCH(TRUE,EXACT(J332,'dict-rhythm'!$A$1:$A$43),0),2)</f>
        <v>16</v>
      </c>
      <c r="L332" s="1" t="str">
        <f>_xlfn.IFNA(VLOOKUP(K332,'dict-rhythm'!$B$1:$C$53,2,0),K332)</f>
        <v>semiquaver</v>
      </c>
      <c r="M332" s="34"/>
      <c r="N332" s="34"/>
      <c r="O332" t="str">
        <f>IF(RIGHT($O$1,1)="#",VLOOKUP(D332,'dict-pitch'!$A$1:$C$50,2,0),VLOOKUP(D332,'dict-pitch'!$A$1:$C$50,3,0))</f>
        <v>C#3</v>
      </c>
      <c r="P332" t="b">
        <f>OR(EXACT(E332,O332),EXACT(E332,VLOOKUP(D332,'dict-pitch'!$A$1:$D$50,3,0)),EXACT(E332,VLOOKUP(D332,'dict-pitch'!$A$1:$D$50,4,0)))</f>
        <v>1</v>
      </c>
    </row>
    <row r="333" spans="1:16" ht="15.75" thickBot="1" x14ac:dyDescent="0.3">
      <c r="A333">
        <v>848</v>
      </c>
      <c r="B333" s="85">
        <v>1</v>
      </c>
      <c r="C333" s="1">
        <v>36</v>
      </c>
      <c r="D333" s="50">
        <v>51</v>
      </c>
      <c r="E333" s="50" t="s">
        <v>174</v>
      </c>
      <c r="F333" s="1">
        <v>2</v>
      </c>
      <c r="G333" s="1">
        <v>570</v>
      </c>
      <c r="H333" s="80">
        <f t="shared" si="11"/>
        <v>36.625</v>
      </c>
      <c r="I333" s="80">
        <f t="shared" si="10"/>
        <v>6.25E-2</v>
      </c>
      <c r="J333" s="1">
        <v>1</v>
      </c>
      <c r="K333" s="1" t="str" cm="1">
        <f t="array" ref="K333">INDEX('dict-rhythm'!$A$1:$B$43,MATCH(TRUE,EXACT(J333,'dict-rhythm'!$A$1:$A$43),0),2)</f>
        <v>16</v>
      </c>
      <c r="L333" s="1" t="str">
        <f>_xlfn.IFNA(VLOOKUP(K333,'dict-rhythm'!$B$1:$C$53,2,0),K333)</f>
        <v>semiquaver</v>
      </c>
      <c r="M333" s="34"/>
      <c r="N333" s="34"/>
      <c r="O333" t="str">
        <f>IF(RIGHT($O$1,1)="#",VLOOKUP(D333,'dict-pitch'!$A$1:$C$50,2,0),VLOOKUP(D333,'dict-pitch'!$A$1:$C$50,3,0))</f>
        <v>D#3</v>
      </c>
      <c r="P333" t="b">
        <f>OR(EXACT(E333,O333),EXACT(E333,VLOOKUP(D333,'dict-pitch'!$A$1:$D$50,3,0)),EXACT(E333,VLOOKUP(D333,'dict-pitch'!$A$1:$D$50,4,0)))</f>
        <v>1</v>
      </c>
    </row>
    <row r="334" spans="1:16" ht="15.75" thickBot="1" x14ac:dyDescent="0.3">
      <c r="A334">
        <v>848</v>
      </c>
      <c r="B334" s="85">
        <v>1</v>
      </c>
      <c r="C334" s="1">
        <v>36</v>
      </c>
      <c r="D334" s="50">
        <v>49</v>
      </c>
      <c r="E334" s="50" t="s">
        <v>119</v>
      </c>
      <c r="F334" s="1">
        <v>-2</v>
      </c>
      <c r="G334" s="1">
        <v>571</v>
      </c>
      <c r="H334" s="80">
        <f t="shared" si="11"/>
        <v>36.6875</v>
      </c>
      <c r="I334" s="80">
        <f t="shared" si="10"/>
        <v>6.25E-2</v>
      </c>
      <c r="J334" s="1">
        <v>1</v>
      </c>
      <c r="K334" s="1" t="str" cm="1">
        <f t="array" ref="K334">INDEX('dict-rhythm'!$A$1:$B$43,MATCH(TRUE,EXACT(J334,'dict-rhythm'!$A$1:$A$43),0),2)</f>
        <v>16</v>
      </c>
      <c r="L334" s="1" t="str">
        <f>_xlfn.IFNA(VLOOKUP(K334,'dict-rhythm'!$B$1:$C$53,2,0),K334)</f>
        <v>semiquaver</v>
      </c>
      <c r="M334" s="34"/>
      <c r="N334" s="34"/>
      <c r="O334" t="str">
        <f>IF(RIGHT($O$1,1)="#",VLOOKUP(D334,'dict-pitch'!$A$1:$C$50,2,0),VLOOKUP(D334,'dict-pitch'!$A$1:$C$50,3,0))</f>
        <v>C#3</v>
      </c>
      <c r="P334" t="b">
        <f>OR(EXACT(E334,O334),EXACT(E334,VLOOKUP(D334,'dict-pitch'!$A$1:$D$50,3,0)),EXACT(E334,VLOOKUP(D334,'dict-pitch'!$A$1:$D$50,4,0)))</f>
        <v>1</v>
      </c>
    </row>
    <row r="335" spans="1:16" ht="15.75" thickBot="1" x14ac:dyDescent="0.3">
      <c r="A335">
        <v>848</v>
      </c>
      <c r="B335" s="85">
        <v>1</v>
      </c>
      <c r="C335" s="1">
        <v>36</v>
      </c>
      <c r="D335" s="50">
        <v>51</v>
      </c>
      <c r="E335" s="50" t="s">
        <v>174</v>
      </c>
      <c r="F335" s="1">
        <v>2</v>
      </c>
      <c r="G335" s="1">
        <v>572</v>
      </c>
      <c r="H335" s="80">
        <f t="shared" si="11"/>
        <v>36.75</v>
      </c>
      <c r="I335" s="80">
        <f t="shared" si="10"/>
        <v>0.125</v>
      </c>
      <c r="J335" s="1">
        <v>2</v>
      </c>
      <c r="K335" s="1" t="str" cm="1">
        <f t="array" ref="K335">INDEX('dict-rhythm'!$A$1:$B$43,MATCH(TRUE,EXACT(J335,'dict-rhythm'!$A$1:$A$43),0),2)</f>
        <v>8</v>
      </c>
      <c r="L335" s="1" t="str">
        <f>_xlfn.IFNA(VLOOKUP(K335,'dict-rhythm'!$B$1:$C$53,2,0),K335)</f>
        <v>quaver note</v>
      </c>
      <c r="M335" s="34"/>
      <c r="N335" s="34"/>
      <c r="O335" t="str">
        <f>IF(RIGHT($O$1,1)="#",VLOOKUP(D335,'dict-pitch'!$A$1:$C$50,2,0),VLOOKUP(D335,'dict-pitch'!$A$1:$C$50,3,0))</f>
        <v>D#3</v>
      </c>
      <c r="P335" t="b">
        <f>OR(EXACT(E335,O335),EXACT(E335,VLOOKUP(D335,'dict-pitch'!$A$1:$D$50,3,0)),EXACT(E335,VLOOKUP(D335,'dict-pitch'!$A$1:$D$50,4,0)))</f>
        <v>1</v>
      </c>
    </row>
    <row r="336" spans="1:16" ht="15.75" thickBot="1" x14ac:dyDescent="0.3">
      <c r="A336">
        <v>848</v>
      </c>
      <c r="B336" s="85">
        <v>1</v>
      </c>
      <c r="C336" s="1">
        <v>36</v>
      </c>
      <c r="D336" s="50">
        <v>44</v>
      </c>
      <c r="E336" s="50" t="s">
        <v>169</v>
      </c>
      <c r="F336" s="1">
        <v>-5</v>
      </c>
      <c r="G336" s="1">
        <v>574</v>
      </c>
      <c r="H336" s="80">
        <f t="shared" si="11"/>
        <v>36.875</v>
      </c>
      <c r="I336" s="80">
        <f t="shared" si="10"/>
        <v>0.125</v>
      </c>
      <c r="J336" s="1">
        <v>2</v>
      </c>
      <c r="K336" s="1" t="str" cm="1">
        <f t="array" ref="K336">INDEX('dict-rhythm'!$A$1:$B$43,MATCH(TRUE,EXACT(J336,'dict-rhythm'!$A$1:$A$43),0),2)</f>
        <v>8</v>
      </c>
      <c r="L336" s="1" t="str">
        <f>_xlfn.IFNA(VLOOKUP(K336,'dict-rhythm'!$B$1:$C$53,2,0),K336)</f>
        <v>quaver note</v>
      </c>
      <c r="M336" s="38"/>
      <c r="N336" s="38"/>
      <c r="O336" t="str">
        <f>IF(RIGHT($O$1,1)="#",VLOOKUP(D336,'dict-pitch'!$A$1:$C$50,2,0),VLOOKUP(D336,'dict-pitch'!$A$1:$C$50,3,0))</f>
        <v>G#2</v>
      </c>
      <c r="P336" t="b">
        <f>OR(EXACT(E336,O336),EXACT(E336,VLOOKUP(D336,'dict-pitch'!$A$1:$D$50,3,0)),EXACT(E336,VLOOKUP(D336,'dict-pitch'!$A$1:$D$50,4,0)))</f>
        <v>1</v>
      </c>
    </row>
    <row r="337" spans="1:16" ht="15.75" thickBot="1" x14ac:dyDescent="0.3">
      <c r="A337">
        <v>848</v>
      </c>
      <c r="B337" s="85">
        <v>1</v>
      </c>
      <c r="C337" s="1">
        <v>37</v>
      </c>
      <c r="D337" s="50">
        <v>0</v>
      </c>
      <c r="E337" s="50" t="s">
        <v>108</v>
      </c>
      <c r="F337" s="1">
        <v>0</v>
      </c>
      <c r="G337" s="1">
        <v>576</v>
      </c>
      <c r="H337" s="80">
        <f t="shared" si="11"/>
        <v>37</v>
      </c>
      <c r="I337" s="80">
        <f t="shared" si="10"/>
        <v>0.125</v>
      </c>
      <c r="J337" s="1">
        <v>2</v>
      </c>
      <c r="K337" s="1" t="str" cm="1">
        <f t="array" ref="K337">INDEX('dict-rhythm'!$A$1:$B$43,MATCH(TRUE,EXACT(J337,'dict-rhythm'!$A$1:$A$43),0),2)</f>
        <v>8</v>
      </c>
      <c r="L337" s="1" t="str">
        <f>_xlfn.IFNA(VLOOKUP(K337,'dict-rhythm'!$B$1:$C$53,2,0),K337)</f>
        <v>quaver note</v>
      </c>
      <c r="M337" s="33"/>
      <c r="N337" s="33"/>
      <c r="O337" t="str">
        <f>IF(RIGHT($O$1,1)="#",VLOOKUP(D337,'dict-pitch'!$A$1:$C$50,2,0),VLOOKUP(D337,'dict-pitch'!$A$1:$C$50,3,0))</f>
        <v>r</v>
      </c>
      <c r="P337" t="b">
        <f>OR(EXACT(E337,O337),EXACT(E337,VLOOKUP(D337,'dict-pitch'!$A$1:$D$50,3,0)),EXACT(E337,VLOOKUP(D337,'dict-pitch'!$A$1:$D$50,4,0)))</f>
        <v>1</v>
      </c>
    </row>
    <row r="338" spans="1:16" ht="15.75" thickBot="1" x14ac:dyDescent="0.3">
      <c r="A338">
        <v>848</v>
      </c>
      <c r="B338" s="85">
        <v>1</v>
      </c>
      <c r="C338" s="1">
        <v>37</v>
      </c>
      <c r="D338" s="50">
        <v>56</v>
      </c>
      <c r="E338" s="50" t="s">
        <v>128</v>
      </c>
      <c r="F338" s="1">
        <v>8</v>
      </c>
      <c r="G338" s="1">
        <v>578</v>
      </c>
      <c r="H338" s="80">
        <f t="shared" si="11"/>
        <v>37.125</v>
      </c>
      <c r="I338" s="80">
        <f t="shared" si="10"/>
        <v>6.25E-2</v>
      </c>
      <c r="J338" s="1">
        <v>1</v>
      </c>
      <c r="K338" s="1" t="str" cm="1">
        <f t="array" ref="K338">INDEX('dict-rhythm'!$A$1:$B$43,MATCH(TRUE,EXACT(J338,'dict-rhythm'!$A$1:$A$43),0),2)</f>
        <v>16</v>
      </c>
      <c r="L338" s="1" t="str">
        <f>_xlfn.IFNA(VLOOKUP(K338,'dict-rhythm'!$B$1:$C$53,2,0),K338)</f>
        <v>semiquaver</v>
      </c>
      <c r="M338" s="34"/>
      <c r="N338" s="34"/>
      <c r="O338" t="str">
        <f>IF(RIGHT($O$1,1)="#",VLOOKUP(D338,'dict-pitch'!$A$1:$C$50,2,0),VLOOKUP(D338,'dict-pitch'!$A$1:$C$50,3,0))</f>
        <v>G#3</v>
      </c>
      <c r="P338" t="b">
        <f>OR(EXACT(E338,O338),EXACT(E338,VLOOKUP(D338,'dict-pitch'!$A$1:$D$50,3,0)),EXACT(E338,VLOOKUP(D338,'dict-pitch'!$A$1:$D$50,4,0)))</f>
        <v>1</v>
      </c>
    </row>
    <row r="339" spans="1:16" ht="15.75" thickBot="1" x14ac:dyDescent="0.3">
      <c r="A339">
        <v>848</v>
      </c>
      <c r="B339" s="85">
        <v>1</v>
      </c>
      <c r="C339" s="1">
        <v>37</v>
      </c>
      <c r="D339" s="50">
        <v>44</v>
      </c>
      <c r="E339" s="50" t="s">
        <v>169</v>
      </c>
      <c r="F339" s="1">
        <v>-8</v>
      </c>
      <c r="G339" s="1">
        <v>579</v>
      </c>
      <c r="H339" s="80">
        <f t="shared" si="11"/>
        <v>37.1875</v>
      </c>
      <c r="I339" s="80">
        <f t="shared" si="10"/>
        <v>6.25E-2</v>
      </c>
      <c r="J339" s="1">
        <v>1</v>
      </c>
      <c r="K339" s="1" t="str" cm="1">
        <f t="array" ref="K339">INDEX('dict-rhythm'!$A$1:$B$43,MATCH(TRUE,EXACT(J339,'dict-rhythm'!$A$1:$A$43),0),2)</f>
        <v>16</v>
      </c>
      <c r="L339" s="1" t="str">
        <f>_xlfn.IFNA(VLOOKUP(K339,'dict-rhythm'!$B$1:$C$53,2,0),K339)</f>
        <v>semiquaver</v>
      </c>
      <c r="M339" s="34"/>
      <c r="N339" s="34"/>
      <c r="O339" t="str">
        <f>IF(RIGHT($O$1,1)="#",VLOOKUP(D339,'dict-pitch'!$A$1:$C$50,2,0),VLOOKUP(D339,'dict-pitch'!$A$1:$C$50,3,0))</f>
        <v>G#2</v>
      </c>
      <c r="P339" t="b">
        <f>OR(EXACT(E339,O339),EXACT(E339,VLOOKUP(D339,'dict-pitch'!$A$1:$D$50,3,0)),EXACT(E339,VLOOKUP(D339,'dict-pitch'!$A$1:$D$50,4,0)))</f>
        <v>1</v>
      </c>
    </row>
    <row r="340" spans="1:16" ht="15.75" thickBot="1" x14ac:dyDescent="0.3">
      <c r="A340">
        <v>848</v>
      </c>
      <c r="B340" s="85">
        <v>1</v>
      </c>
      <c r="C340" s="1">
        <v>37</v>
      </c>
      <c r="D340" s="50">
        <v>54</v>
      </c>
      <c r="E340" s="50" t="s">
        <v>117</v>
      </c>
      <c r="F340" s="1">
        <v>7</v>
      </c>
      <c r="G340" s="1">
        <v>580</v>
      </c>
      <c r="H340" s="80">
        <f t="shared" si="11"/>
        <v>37.25</v>
      </c>
      <c r="I340" s="80">
        <f t="shared" si="10"/>
        <v>6.25E-2</v>
      </c>
      <c r="J340" s="1">
        <v>1</v>
      </c>
      <c r="K340" s="1" t="str" cm="1">
        <f t="array" ref="K340">INDEX('dict-rhythm'!$A$1:$B$43,MATCH(TRUE,EXACT(J340,'dict-rhythm'!$A$1:$A$43),0),2)</f>
        <v>16</v>
      </c>
      <c r="L340" s="1" t="str">
        <f>_xlfn.IFNA(VLOOKUP(K340,'dict-rhythm'!$B$1:$C$53,2,0),K340)</f>
        <v>semiquaver</v>
      </c>
      <c r="M340" s="34"/>
      <c r="N340" s="34"/>
      <c r="O340" t="str">
        <f>IF(RIGHT($O$1,1)="#",VLOOKUP(D340,'dict-pitch'!$A$1:$C$50,2,0),VLOOKUP(D340,'dict-pitch'!$A$1:$C$50,3,0))</f>
        <v>F#3</v>
      </c>
      <c r="P340" t="b">
        <f>OR(EXACT(E340,O340),EXACT(E340,VLOOKUP(D340,'dict-pitch'!$A$1:$D$50,3,0)),EXACT(E340,VLOOKUP(D340,'dict-pitch'!$A$1:$D$50,4,0)))</f>
        <v>1</v>
      </c>
    </row>
    <row r="341" spans="1:16" ht="15.75" thickBot="1" x14ac:dyDescent="0.3">
      <c r="A341">
        <v>848</v>
      </c>
      <c r="B341" s="85">
        <v>1</v>
      </c>
      <c r="C341" s="1">
        <v>37</v>
      </c>
      <c r="D341" s="50">
        <v>44</v>
      </c>
      <c r="E341" s="50" t="s">
        <v>169</v>
      </c>
      <c r="F341" s="1">
        <v>-7</v>
      </c>
      <c r="G341" s="1">
        <v>581</v>
      </c>
      <c r="H341" s="80">
        <f t="shared" si="11"/>
        <v>37.3125</v>
      </c>
      <c r="I341" s="80">
        <f t="shared" si="10"/>
        <v>6.25E-2</v>
      </c>
      <c r="J341" s="1">
        <v>1</v>
      </c>
      <c r="K341" s="1" t="str" cm="1">
        <f t="array" ref="K341">INDEX('dict-rhythm'!$A$1:$B$43,MATCH(TRUE,EXACT(J341,'dict-rhythm'!$A$1:$A$43),0),2)</f>
        <v>16</v>
      </c>
      <c r="L341" s="1" t="str">
        <f>_xlfn.IFNA(VLOOKUP(K341,'dict-rhythm'!$B$1:$C$53,2,0),K341)</f>
        <v>semiquaver</v>
      </c>
      <c r="M341" s="34"/>
      <c r="N341" s="34"/>
      <c r="O341" t="str">
        <f>IF(RIGHT($O$1,1)="#",VLOOKUP(D341,'dict-pitch'!$A$1:$C$50,2,0),VLOOKUP(D341,'dict-pitch'!$A$1:$C$50,3,0))</f>
        <v>G#2</v>
      </c>
      <c r="P341" t="b">
        <f>OR(EXACT(E341,O341),EXACT(E341,VLOOKUP(D341,'dict-pitch'!$A$1:$D$50,3,0)),EXACT(E341,VLOOKUP(D341,'dict-pitch'!$A$1:$D$50,4,0)))</f>
        <v>1</v>
      </c>
    </row>
    <row r="342" spans="1:16" ht="15.75" thickBot="1" x14ac:dyDescent="0.3">
      <c r="A342">
        <v>848</v>
      </c>
      <c r="B342" s="85">
        <v>1</v>
      </c>
      <c r="C342" s="1">
        <v>37</v>
      </c>
      <c r="D342" s="50">
        <v>53</v>
      </c>
      <c r="E342" s="50" t="s">
        <v>326</v>
      </c>
      <c r="F342" s="1">
        <v>6</v>
      </c>
      <c r="G342" s="1">
        <v>582</v>
      </c>
      <c r="H342" s="80">
        <f t="shared" si="11"/>
        <v>37.375</v>
      </c>
      <c r="I342" s="80">
        <f t="shared" si="10"/>
        <v>6.25E-2</v>
      </c>
      <c r="J342" s="1">
        <v>1</v>
      </c>
      <c r="K342" s="1" t="str" cm="1">
        <f t="array" ref="K342">INDEX('dict-rhythm'!$A$1:$B$43,MATCH(TRUE,EXACT(J342,'dict-rhythm'!$A$1:$A$43),0),2)</f>
        <v>16</v>
      </c>
      <c r="L342" s="1" t="str">
        <f>_xlfn.IFNA(VLOOKUP(K342,'dict-rhythm'!$B$1:$C$53,2,0),K342)</f>
        <v>semiquaver</v>
      </c>
      <c r="M342" s="34"/>
      <c r="N342" s="34"/>
      <c r="O342" t="str">
        <f>IF(RIGHT($O$1,1)="#",VLOOKUP(D342,'dict-pitch'!$A$1:$C$50,2,0),VLOOKUP(D342,'dict-pitch'!$A$1:$C$50,3,0))</f>
        <v>F3</v>
      </c>
      <c r="P342" t="b">
        <f>OR(EXACT(E342,O342),EXACT(E342,VLOOKUP(D342,'dict-pitch'!$A$1:$D$50,3,0)),EXACT(E342,VLOOKUP(D342,'dict-pitch'!$A$1:$D$50,4,0)))</f>
        <v>1</v>
      </c>
    </row>
    <row r="343" spans="1:16" ht="15.75" thickBot="1" x14ac:dyDescent="0.3">
      <c r="A343">
        <v>848</v>
      </c>
      <c r="B343" s="85">
        <v>1</v>
      </c>
      <c r="C343" s="1">
        <v>37</v>
      </c>
      <c r="D343" s="50">
        <v>44</v>
      </c>
      <c r="E343" s="50" t="s">
        <v>169</v>
      </c>
      <c r="F343" s="1">
        <v>-6</v>
      </c>
      <c r="G343" s="1">
        <v>583</v>
      </c>
      <c r="H343" s="80">
        <f t="shared" si="11"/>
        <v>37.4375</v>
      </c>
      <c r="I343" s="80">
        <f t="shared" si="10"/>
        <v>6.25E-2</v>
      </c>
      <c r="J343" s="1">
        <v>1</v>
      </c>
      <c r="K343" s="1" t="str" cm="1">
        <f t="array" ref="K343">INDEX('dict-rhythm'!$A$1:$B$43,MATCH(TRUE,EXACT(J343,'dict-rhythm'!$A$1:$A$43),0),2)</f>
        <v>16</v>
      </c>
      <c r="L343" s="1" t="str">
        <f>_xlfn.IFNA(VLOOKUP(K343,'dict-rhythm'!$B$1:$C$53,2,0),K343)</f>
        <v>semiquaver</v>
      </c>
      <c r="M343" s="34"/>
      <c r="N343" s="34"/>
      <c r="O343" t="str">
        <f>IF(RIGHT($O$1,1)="#",VLOOKUP(D343,'dict-pitch'!$A$1:$C$50,2,0),VLOOKUP(D343,'dict-pitch'!$A$1:$C$50,3,0))</f>
        <v>G#2</v>
      </c>
      <c r="P343" t="b">
        <f>OR(EXACT(E343,O343),EXACT(E343,VLOOKUP(D343,'dict-pitch'!$A$1:$D$50,3,0)),EXACT(E343,VLOOKUP(D343,'dict-pitch'!$A$1:$D$50,4,0)))</f>
        <v>1</v>
      </c>
    </row>
    <row r="344" spans="1:16" ht="15.75" thickBot="1" x14ac:dyDescent="0.3">
      <c r="A344">
        <v>848</v>
      </c>
      <c r="B344" s="85">
        <v>1</v>
      </c>
      <c r="C344" s="1">
        <v>37</v>
      </c>
      <c r="D344" s="50">
        <v>51</v>
      </c>
      <c r="E344" s="50" t="s">
        <v>174</v>
      </c>
      <c r="F344" s="1">
        <v>5</v>
      </c>
      <c r="G344" s="1">
        <v>584</v>
      </c>
      <c r="H344" s="80">
        <f t="shared" si="11"/>
        <v>37.5</v>
      </c>
      <c r="I344" s="80">
        <f t="shared" si="10"/>
        <v>6.25E-2</v>
      </c>
      <c r="J344" s="1">
        <v>1</v>
      </c>
      <c r="K344" s="1" t="str" cm="1">
        <f t="array" ref="K344">INDEX('dict-rhythm'!$A$1:$B$43,MATCH(TRUE,EXACT(J344,'dict-rhythm'!$A$1:$A$43),0),2)</f>
        <v>16</v>
      </c>
      <c r="L344" s="1" t="str">
        <f>_xlfn.IFNA(VLOOKUP(K344,'dict-rhythm'!$B$1:$C$53,2,0),K344)</f>
        <v>semiquaver</v>
      </c>
      <c r="M344" s="34"/>
      <c r="N344" s="34"/>
      <c r="O344" t="str">
        <f>IF(RIGHT($O$1,1)="#",VLOOKUP(D344,'dict-pitch'!$A$1:$C$50,2,0),VLOOKUP(D344,'dict-pitch'!$A$1:$C$50,3,0))</f>
        <v>D#3</v>
      </c>
      <c r="P344" t="b">
        <f>OR(EXACT(E344,O344),EXACT(E344,VLOOKUP(D344,'dict-pitch'!$A$1:$D$50,3,0)),EXACT(E344,VLOOKUP(D344,'dict-pitch'!$A$1:$D$50,4,0)))</f>
        <v>1</v>
      </c>
    </row>
    <row r="345" spans="1:16" ht="15.75" thickBot="1" x14ac:dyDescent="0.3">
      <c r="A345">
        <v>848</v>
      </c>
      <c r="B345" s="85">
        <v>1</v>
      </c>
      <c r="C345" s="1">
        <v>37</v>
      </c>
      <c r="D345" s="50">
        <v>44</v>
      </c>
      <c r="E345" s="50" t="s">
        <v>169</v>
      </c>
      <c r="F345" s="1">
        <v>-5</v>
      </c>
      <c r="G345" s="1">
        <v>585</v>
      </c>
      <c r="H345" s="80">
        <f t="shared" si="11"/>
        <v>37.5625</v>
      </c>
      <c r="I345" s="80">
        <f t="shared" si="10"/>
        <v>6.25E-2</v>
      </c>
      <c r="J345" s="1">
        <v>1</v>
      </c>
      <c r="K345" s="1" t="str" cm="1">
        <f t="array" ref="K345">INDEX('dict-rhythm'!$A$1:$B$43,MATCH(TRUE,EXACT(J345,'dict-rhythm'!$A$1:$A$43),0),2)</f>
        <v>16</v>
      </c>
      <c r="L345" s="1" t="str">
        <f>_xlfn.IFNA(VLOOKUP(K345,'dict-rhythm'!$B$1:$C$53,2,0),K345)</f>
        <v>semiquaver</v>
      </c>
      <c r="M345" s="34"/>
      <c r="N345" s="34"/>
      <c r="O345" t="str">
        <f>IF(RIGHT($O$1,1)="#",VLOOKUP(D345,'dict-pitch'!$A$1:$C$50,2,0),VLOOKUP(D345,'dict-pitch'!$A$1:$C$50,3,0))</f>
        <v>G#2</v>
      </c>
      <c r="P345" t="b">
        <f>OR(EXACT(E345,O345),EXACT(E345,VLOOKUP(D345,'dict-pitch'!$A$1:$D$50,3,0)),EXACT(E345,VLOOKUP(D345,'dict-pitch'!$A$1:$D$50,4,0)))</f>
        <v>1</v>
      </c>
    </row>
    <row r="346" spans="1:16" ht="15.75" thickBot="1" x14ac:dyDescent="0.3">
      <c r="A346">
        <v>848</v>
      </c>
      <c r="B346" s="85">
        <v>1</v>
      </c>
      <c r="C346" s="1">
        <v>37</v>
      </c>
      <c r="D346" s="50">
        <v>49</v>
      </c>
      <c r="E346" s="50" t="s">
        <v>119</v>
      </c>
      <c r="F346" s="1">
        <v>4</v>
      </c>
      <c r="G346" s="1">
        <v>586</v>
      </c>
      <c r="H346" s="80">
        <f t="shared" si="11"/>
        <v>37.625</v>
      </c>
      <c r="I346" s="80">
        <f t="shared" si="10"/>
        <v>6.25E-2</v>
      </c>
      <c r="J346" s="1">
        <v>1</v>
      </c>
      <c r="K346" s="1" t="str" cm="1">
        <f t="array" ref="K346">INDEX('dict-rhythm'!$A$1:$B$43,MATCH(TRUE,EXACT(J346,'dict-rhythm'!$A$1:$A$43),0),2)</f>
        <v>16</v>
      </c>
      <c r="L346" s="1" t="str">
        <f>_xlfn.IFNA(VLOOKUP(K346,'dict-rhythm'!$B$1:$C$53,2,0),K346)</f>
        <v>semiquaver</v>
      </c>
      <c r="M346" s="34"/>
      <c r="N346" s="34"/>
      <c r="O346" t="str">
        <f>IF(RIGHT($O$1,1)="#",VLOOKUP(D346,'dict-pitch'!$A$1:$C$50,2,0),VLOOKUP(D346,'dict-pitch'!$A$1:$C$50,3,0))</f>
        <v>C#3</v>
      </c>
      <c r="P346" t="b">
        <f>OR(EXACT(E346,O346),EXACT(E346,VLOOKUP(D346,'dict-pitch'!$A$1:$D$50,3,0)),EXACT(E346,VLOOKUP(D346,'dict-pitch'!$A$1:$D$50,4,0)))</f>
        <v>1</v>
      </c>
    </row>
    <row r="347" spans="1:16" ht="15.75" thickBot="1" x14ac:dyDescent="0.3">
      <c r="A347">
        <v>848</v>
      </c>
      <c r="B347" s="85">
        <v>1</v>
      </c>
      <c r="C347" s="1">
        <v>37</v>
      </c>
      <c r="D347" s="50">
        <v>48</v>
      </c>
      <c r="E347" s="50" t="s">
        <v>329</v>
      </c>
      <c r="F347" s="1">
        <v>-2</v>
      </c>
      <c r="G347" s="1">
        <v>587</v>
      </c>
      <c r="H347" s="80">
        <f t="shared" si="11"/>
        <v>37.6875</v>
      </c>
      <c r="I347" s="80">
        <f t="shared" si="10"/>
        <v>6.25E-2</v>
      </c>
      <c r="J347" s="1">
        <v>1</v>
      </c>
      <c r="K347" s="1" t="str" cm="1">
        <f t="array" ref="K347">INDEX('dict-rhythm'!$A$1:$B$43,MATCH(TRUE,EXACT(J347,'dict-rhythm'!$A$1:$A$43),0),2)</f>
        <v>16</v>
      </c>
      <c r="L347" s="1" t="str">
        <f>_xlfn.IFNA(VLOOKUP(K347,'dict-rhythm'!$B$1:$C$53,2,0),K347)</f>
        <v>semiquaver</v>
      </c>
      <c r="M347" s="34"/>
      <c r="N347" s="34"/>
      <c r="O347" t="str">
        <f>IF(RIGHT($O$1,1)="#",VLOOKUP(D347,'dict-pitch'!$A$1:$C$50,2,0),VLOOKUP(D347,'dict-pitch'!$A$1:$C$50,3,0))</f>
        <v>C3</v>
      </c>
      <c r="P347" t="b">
        <f>OR(EXACT(E347,O347),EXACT(E347,VLOOKUP(D347,'dict-pitch'!$A$1:$D$50,3,0)),EXACT(E347,VLOOKUP(D347,'dict-pitch'!$A$1:$D$50,4,0)))</f>
        <v>1</v>
      </c>
    </row>
    <row r="348" spans="1:16" ht="15.75" thickBot="1" x14ac:dyDescent="0.3">
      <c r="A348">
        <v>848</v>
      </c>
      <c r="B348" s="85">
        <v>1</v>
      </c>
      <c r="C348" s="1">
        <v>37</v>
      </c>
      <c r="D348" s="50">
        <v>49</v>
      </c>
      <c r="E348" s="50" t="s">
        <v>119</v>
      </c>
      <c r="F348" s="1">
        <v>2</v>
      </c>
      <c r="G348" s="1">
        <v>588</v>
      </c>
      <c r="H348" s="80">
        <f t="shared" si="11"/>
        <v>37.75</v>
      </c>
      <c r="I348" s="80">
        <f t="shared" si="10"/>
        <v>6.25E-2</v>
      </c>
      <c r="J348" s="1">
        <v>1</v>
      </c>
      <c r="K348" s="1" t="str" cm="1">
        <f t="array" ref="K348">INDEX('dict-rhythm'!$A$1:$B$43,MATCH(TRUE,EXACT(J348,'dict-rhythm'!$A$1:$A$43),0),2)</f>
        <v>16</v>
      </c>
      <c r="L348" s="1" t="str">
        <f>_xlfn.IFNA(VLOOKUP(K348,'dict-rhythm'!$B$1:$C$53,2,0),K348)</f>
        <v>semiquaver</v>
      </c>
      <c r="M348" s="34"/>
      <c r="N348" s="34"/>
      <c r="O348" t="str">
        <f>IF(RIGHT($O$1,1)="#",VLOOKUP(D348,'dict-pitch'!$A$1:$C$50,2,0),VLOOKUP(D348,'dict-pitch'!$A$1:$C$50,3,0))</f>
        <v>C#3</v>
      </c>
      <c r="P348" t="b">
        <f>OR(EXACT(E348,O348),EXACT(E348,VLOOKUP(D348,'dict-pitch'!$A$1:$D$50,3,0)),EXACT(E348,VLOOKUP(D348,'dict-pitch'!$A$1:$D$50,4,0)))</f>
        <v>1</v>
      </c>
    </row>
    <row r="349" spans="1:16" ht="15.75" thickBot="1" x14ac:dyDescent="0.3">
      <c r="A349">
        <v>848</v>
      </c>
      <c r="B349" s="85">
        <v>1</v>
      </c>
      <c r="C349" s="1">
        <v>37</v>
      </c>
      <c r="D349" s="50">
        <v>44</v>
      </c>
      <c r="E349" s="50" t="s">
        <v>169</v>
      </c>
      <c r="F349" s="1">
        <v>-4</v>
      </c>
      <c r="G349" s="1">
        <v>589</v>
      </c>
      <c r="H349" s="80">
        <f t="shared" si="11"/>
        <v>37.8125</v>
      </c>
      <c r="I349" s="80">
        <f t="shared" si="10"/>
        <v>6.25E-2</v>
      </c>
      <c r="J349" s="1">
        <v>1</v>
      </c>
      <c r="K349" s="1" t="str" cm="1">
        <f t="array" ref="K349">INDEX('dict-rhythm'!$A$1:$B$43,MATCH(TRUE,EXACT(J349,'dict-rhythm'!$A$1:$A$43),0),2)</f>
        <v>16</v>
      </c>
      <c r="L349" s="1" t="str">
        <f>_xlfn.IFNA(VLOOKUP(K349,'dict-rhythm'!$B$1:$C$53,2,0),K349)</f>
        <v>semiquaver</v>
      </c>
      <c r="M349" s="34"/>
      <c r="N349" s="34"/>
      <c r="O349" t="str">
        <f>IF(RIGHT($O$1,1)="#",VLOOKUP(D349,'dict-pitch'!$A$1:$C$50,2,0),VLOOKUP(D349,'dict-pitch'!$A$1:$C$50,3,0))</f>
        <v>G#2</v>
      </c>
      <c r="P349" t="b">
        <f>OR(EXACT(E349,O349),EXACT(E349,VLOOKUP(D349,'dict-pitch'!$A$1:$D$50,3,0)),EXACT(E349,VLOOKUP(D349,'dict-pitch'!$A$1:$D$50,4,0)))</f>
        <v>1</v>
      </c>
    </row>
    <row r="350" spans="1:16" ht="15.75" thickBot="1" x14ac:dyDescent="0.3">
      <c r="A350">
        <v>848</v>
      </c>
      <c r="B350" s="85">
        <v>1</v>
      </c>
      <c r="C350" s="1">
        <v>37</v>
      </c>
      <c r="D350" s="50">
        <v>53</v>
      </c>
      <c r="E350" s="50" t="s">
        <v>326</v>
      </c>
      <c r="F350" s="1">
        <v>6</v>
      </c>
      <c r="G350" s="1">
        <v>590</v>
      </c>
      <c r="H350" s="80">
        <f t="shared" si="11"/>
        <v>37.875</v>
      </c>
      <c r="I350" s="80">
        <f t="shared" si="10"/>
        <v>6.25E-2</v>
      </c>
      <c r="J350" s="1">
        <v>1</v>
      </c>
      <c r="K350" s="1" t="str" cm="1">
        <f t="array" ref="K350">INDEX('dict-rhythm'!$A$1:$B$43,MATCH(TRUE,EXACT(J350,'dict-rhythm'!$A$1:$A$43),0),2)</f>
        <v>16</v>
      </c>
      <c r="L350" s="1" t="str">
        <f>_xlfn.IFNA(VLOOKUP(K350,'dict-rhythm'!$B$1:$C$53,2,0),K350)</f>
        <v>semiquaver</v>
      </c>
      <c r="M350" s="34"/>
      <c r="N350" s="34"/>
      <c r="O350" t="str">
        <f>IF(RIGHT($O$1,1)="#",VLOOKUP(D350,'dict-pitch'!$A$1:$C$50,2,0),VLOOKUP(D350,'dict-pitch'!$A$1:$C$50,3,0))</f>
        <v>F3</v>
      </c>
      <c r="P350" t="b">
        <f>OR(EXACT(E350,O350),EXACT(E350,VLOOKUP(D350,'dict-pitch'!$A$1:$D$50,3,0)),EXACT(E350,VLOOKUP(D350,'dict-pitch'!$A$1:$D$50,4,0)))</f>
        <v>1</v>
      </c>
    </row>
    <row r="351" spans="1:16" ht="15.75" thickBot="1" x14ac:dyDescent="0.3">
      <c r="A351">
        <v>848</v>
      </c>
      <c r="B351" s="85">
        <v>1</v>
      </c>
      <c r="C351" s="1">
        <v>37</v>
      </c>
      <c r="D351" s="50">
        <v>51</v>
      </c>
      <c r="E351" s="50" t="s">
        <v>174</v>
      </c>
      <c r="F351" s="1">
        <v>-2</v>
      </c>
      <c r="G351" s="1">
        <v>591</v>
      </c>
      <c r="H351" s="80">
        <f t="shared" si="11"/>
        <v>37.9375</v>
      </c>
      <c r="I351" s="80">
        <f t="shared" si="10"/>
        <v>6.25E-2</v>
      </c>
      <c r="J351" s="1">
        <v>1</v>
      </c>
      <c r="K351" s="1" t="str" cm="1">
        <f t="array" ref="K351">INDEX('dict-rhythm'!$A$1:$B$43,MATCH(TRUE,EXACT(J351,'dict-rhythm'!$A$1:$A$43),0),2)</f>
        <v>16</v>
      </c>
      <c r="L351" s="1" t="str">
        <f>_xlfn.IFNA(VLOOKUP(K351,'dict-rhythm'!$B$1:$C$53,2,0),K351)</f>
        <v>semiquaver</v>
      </c>
      <c r="M351" s="38"/>
      <c r="N351" s="38"/>
      <c r="O351" t="str">
        <f>IF(RIGHT($O$1,1)="#",VLOOKUP(D351,'dict-pitch'!$A$1:$C$50,2,0),VLOOKUP(D351,'dict-pitch'!$A$1:$C$50,3,0))</f>
        <v>D#3</v>
      </c>
      <c r="P351" t="b">
        <f>OR(EXACT(E351,O351),EXACT(E351,VLOOKUP(D351,'dict-pitch'!$A$1:$D$50,3,0)),EXACT(E351,VLOOKUP(D351,'dict-pitch'!$A$1:$D$50,4,0)))</f>
        <v>1</v>
      </c>
    </row>
    <row r="352" spans="1:16" ht="15.75" thickBot="1" x14ac:dyDescent="0.3">
      <c r="A352">
        <v>848</v>
      </c>
      <c r="B352" s="85">
        <v>1</v>
      </c>
      <c r="C352" s="1">
        <v>38</v>
      </c>
      <c r="D352" s="50">
        <v>53</v>
      </c>
      <c r="E352" s="50" t="s">
        <v>326</v>
      </c>
      <c r="F352" s="1">
        <v>2</v>
      </c>
      <c r="G352" s="1">
        <v>592</v>
      </c>
      <c r="H352" s="80">
        <f t="shared" si="11"/>
        <v>38</v>
      </c>
      <c r="I352" s="80">
        <f t="shared" si="10"/>
        <v>6.25E-2</v>
      </c>
      <c r="J352" s="1">
        <v>1</v>
      </c>
      <c r="K352" s="1" t="str" cm="1">
        <f t="array" ref="K352">INDEX('dict-rhythm'!$A$1:$B$43,MATCH(TRUE,EXACT(J352,'dict-rhythm'!$A$1:$A$43),0),2)</f>
        <v>16</v>
      </c>
      <c r="L352" s="1" t="str">
        <f>_xlfn.IFNA(VLOOKUP(K352,'dict-rhythm'!$B$1:$C$53,2,0),K352)</f>
        <v>semiquaver</v>
      </c>
      <c r="M352" s="33"/>
      <c r="N352" s="33"/>
      <c r="O352" t="str">
        <f>IF(RIGHT($O$1,1)="#",VLOOKUP(D352,'dict-pitch'!$A$1:$C$50,2,0),VLOOKUP(D352,'dict-pitch'!$A$1:$C$50,3,0))</f>
        <v>F3</v>
      </c>
      <c r="P352" t="b">
        <f>OR(EXACT(E352,O352),EXACT(E352,VLOOKUP(D352,'dict-pitch'!$A$1:$D$50,3,0)),EXACT(E352,VLOOKUP(D352,'dict-pitch'!$A$1:$D$50,4,0)))</f>
        <v>1</v>
      </c>
    </row>
    <row r="353" spans="1:16" ht="15.75" thickBot="1" x14ac:dyDescent="0.3">
      <c r="A353">
        <v>848</v>
      </c>
      <c r="B353" s="85">
        <v>1</v>
      </c>
      <c r="C353" s="1">
        <v>38</v>
      </c>
      <c r="D353" s="50">
        <v>44</v>
      </c>
      <c r="E353" s="50" t="s">
        <v>169</v>
      </c>
      <c r="F353" s="1">
        <v>-6</v>
      </c>
      <c r="G353" s="1">
        <v>593</v>
      </c>
      <c r="H353" s="80">
        <f t="shared" si="11"/>
        <v>38.0625</v>
      </c>
      <c r="I353" s="80">
        <f t="shared" si="10"/>
        <v>6.25E-2</v>
      </c>
      <c r="J353" s="1">
        <v>1</v>
      </c>
      <c r="K353" s="1" t="str" cm="1">
        <f t="array" ref="K353">INDEX('dict-rhythm'!$A$1:$B$43,MATCH(TRUE,EXACT(J353,'dict-rhythm'!$A$1:$A$43),0),2)</f>
        <v>16</v>
      </c>
      <c r="L353" s="1" t="str">
        <f>_xlfn.IFNA(VLOOKUP(K353,'dict-rhythm'!$B$1:$C$53,2,0),K353)</f>
        <v>semiquaver</v>
      </c>
      <c r="M353" s="34"/>
      <c r="N353" s="34"/>
      <c r="O353" t="str">
        <f>IF(RIGHT($O$1,1)="#",VLOOKUP(D353,'dict-pitch'!$A$1:$C$50,2,0),VLOOKUP(D353,'dict-pitch'!$A$1:$C$50,3,0))</f>
        <v>G#2</v>
      </c>
      <c r="P353" t="b">
        <f>OR(EXACT(E353,O353),EXACT(E353,VLOOKUP(D353,'dict-pitch'!$A$1:$D$50,3,0)),EXACT(E353,VLOOKUP(D353,'dict-pitch'!$A$1:$D$50,4,0)))</f>
        <v>1</v>
      </c>
    </row>
    <row r="354" spans="1:16" ht="15.75" thickBot="1" x14ac:dyDescent="0.3">
      <c r="A354">
        <v>848</v>
      </c>
      <c r="B354" s="85">
        <v>1</v>
      </c>
      <c r="C354" s="1">
        <v>38</v>
      </c>
      <c r="D354" s="50">
        <v>56</v>
      </c>
      <c r="E354" s="50" t="s">
        <v>128</v>
      </c>
      <c r="F354" s="1">
        <v>8</v>
      </c>
      <c r="G354" s="1">
        <v>594</v>
      </c>
      <c r="H354" s="80">
        <f t="shared" si="11"/>
        <v>38.125</v>
      </c>
      <c r="I354" s="80">
        <f t="shared" si="10"/>
        <v>6.25E-2</v>
      </c>
      <c r="J354" s="1">
        <v>1</v>
      </c>
      <c r="K354" s="1" t="str" cm="1">
        <f t="array" ref="K354">INDEX('dict-rhythm'!$A$1:$B$43,MATCH(TRUE,EXACT(J354,'dict-rhythm'!$A$1:$A$43),0),2)</f>
        <v>16</v>
      </c>
      <c r="L354" s="1" t="str">
        <f>_xlfn.IFNA(VLOOKUP(K354,'dict-rhythm'!$B$1:$C$53,2,0),K354)</f>
        <v>semiquaver</v>
      </c>
      <c r="M354" s="34"/>
      <c r="N354" s="34"/>
      <c r="O354" t="str">
        <f>IF(RIGHT($O$1,1)="#",VLOOKUP(D354,'dict-pitch'!$A$1:$C$50,2,0),VLOOKUP(D354,'dict-pitch'!$A$1:$C$50,3,0))</f>
        <v>G#3</v>
      </c>
      <c r="P354" t="b">
        <f>OR(EXACT(E354,O354),EXACT(E354,VLOOKUP(D354,'dict-pitch'!$A$1:$D$50,3,0)),EXACT(E354,VLOOKUP(D354,'dict-pitch'!$A$1:$D$50,4,0)))</f>
        <v>1</v>
      </c>
    </row>
    <row r="355" spans="1:16" ht="15.75" thickBot="1" x14ac:dyDescent="0.3">
      <c r="A355">
        <v>848</v>
      </c>
      <c r="B355" s="85">
        <v>1</v>
      </c>
      <c r="C355" s="1">
        <v>38</v>
      </c>
      <c r="D355" s="50">
        <v>54</v>
      </c>
      <c r="E355" s="50" t="s">
        <v>117</v>
      </c>
      <c r="F355" s="1">
        <v>-2</v>
      </c>
      <c r="G355" s="1">
        <v>595</v>
      </c>
      <c r="H355" s="80">
        <f t="shared" si="11"/>
        <v>38.1875</v>
      </c>
      <c r="I355" s="80">
        <f t="shared" si="10"/>
        <v>6.25E-2</v>
      </c>
      <c r="J355" s="1">
        <v>1</v>
      </c>
      <c r="K355" s="1" t="str" cm="1">
        <f t="array" ref="K355">INDEX('dict-rhythm'!$A$1:$B$43,MATCH(TRUE,EXACT(J355,'dict-rhythm'!$A$1:$A$43),0),2)</f>
        <v>16</v>
      </c>
      <c r="L355" s="1" t="str">
        <f>_xlfn.IFNA(VLOOKUP(K355,'dict-rhythm'!$B$1:$C$53,2,0),K355)</f>
        <v>semiquaver</v>
      </c>
      <c r="M355" s="34"/>
      <c r="N355" s="34"/>
      <c r="O355" t="str">
        <f>IF(RIGHT($O$1,1)="#",VLOOKUP(D355,'dict-pitch'!$A$1:$C$50,2,0),VLOOKUP(D355,'dict-pitch'!$A$1:$C$50,3,0))</f>
        <v>F#3</v>
      </c>
      <c r="P355" t="b">
        <f>OR(EXACT(E355,O355),EXACT(E355,VLOOKUP(D355,'dict-pitch'!$A$1:$D$50,3,0)),EXACT(E355,VLOOKUP(D355,'dict-pitch'!$A$1:$D$50,4,0)))</f>
        <v>1</v>
      </c>
    </row>
    <row r="356" spans="1:16" ht="15.75" thickBot="1" x14ac:dyDescent="0.3">
      <c r="A356">
        <v>848</v>
      </c>
      <c r="B356" s="85">
        <v>1</v>
      </c>
      <c r="C356" s="1">
        <v>38</v>
      </c>
      <c r="D356" s="50">
        <v>56</v>
      </c>
      <c r="E356" s="50" t="s">
        <v>128</v>
      </c>
      <c r="F356" s="1">
        <v>2</v>
      </c>
      <c r="G356" s="1">
        <v>596</v>
      </c>
      <c r="H356" s="80">
        <f t="shared" si="11"/>
        <v>38.25</v>
      </c>
      <c r="I356" s="80">
        <f t="shared" si="10"/>
        <v>6.25E-2</v>
      </c>
      <c r="J356" s="1">
        <v>1</v>
      </c>
      <c r="K356" s="1" t="str" cm="1">
        <f t="array" ref="K356">INDEX('dict-rhythm'!$A$1:$B$43,MATCH(TRUE,EXACT(J356,'dict-rhythm'!$A$1:$A$43),0),2)</f>
        <v>16</v>
      </c>
      <c r="L356" s="1" t="str">
        <f>_xlfn.IFNA(VLOOKUP(K356,'dict-rhythm'!$B$1:$C$53,2,0),K356)</f>
        <v>semiquaver</v>
      </c>
      <c r="M356" s="34"/>
      <c r="N356" s="34"/>
      <c r="O356" t="str">
        <f>IF(RIGHT($O$1,1)="#",VLOOKUP(D356,'dict-pitch'!$A$1:$C$50,2,0),VLOOKUP(D356,'dict-pitch'!$A$1:$C$50,3,0))</f>
        <v>G#3</v>
      </c>
      <c r="P356" t="b">
        <f>OR(EXACT(E356,O356),EXACT(E356,VLOOKUP(D356,'dict-pitch'!$A$1:$D$50,3,0)),EXACT(E356,VLOOKUP(D356,'dict-pitch'!$A$1:$D$50,4,0)))</f>
        <v>1</v>
      </c>
    </row>
    <row r="357" spans="1:16" ht="15.75" thickBot="1" x14ac:dyDescent="0.3">
      <c r="A357">
        <v>848</v>
      </c>
      <c r="B357" s="85">
        <v>1</v>
      </c>
      <c r="C357" s="1">
        <v>38</v>
      </c>
      <c r="D357" s="50">
        <v>44</v>
      </c>
      <c r="E357" s="50" t="s">
        <v>169</v>
      </c>
      <c r="F357" s="1">
        <v>-8</v>
      </c>
      <c r="G357" s="1">
        <v>597</v>
      </c>
      <c r="H357" s="80">
        <f t="shared" si="11"/>
        <v>38.3125</v>
      </c>
      <c r="I357" s="80">
        <f t="shared" si="10"/>
        <v>6.25E-2</v>
      </c>
      <c r="J357" s="1">
        <v>1</v>
      </c>
      <c r="K357" s="1" t="str" cm="1">
        <f t="array" ref="K357">INDEX('dict-rhythm'!$A$1:$B$43,MATCH(TRUE,EXACT(J357,'dict-rhythm'!$A$1:$A$43),0),2)</f>
        <v>16</v>
      </c>
      <c r="L357" s="1" t="str">
        <f>_xlfn.IFNA(VLOOKUP(K357,'dict-rhythm'!$B$1:$C$53,2,0),K357)</f>
        <v>semiquaver</v>
      </c>
      <c r="M357" s="34"/>
      <c r="N357" s="34"/>
      <c r="O357" t="str">
        <f>IF(RIGHT($O$1,1)="#",VLOOKUP(D357,'dict-pitch'!$A$1:$C$50,2,0),VLOOKUP(D357,'dict-pitch'!$A$1:$C$50,3,0))</f>
        <v>G#2</v>
      </c>
      <c r="P357" t="b">
        <f>OR(EXACT(E357,O357),EXACT(E357,VLOOKUP(D357,'dict-pitch'!$A$1:$D$50,3,0)),EXACT(E357,VLOOKUP(D357,'dict-pitch'!$A$1:$D$50,4,0)))</f>
        <v>1</v>
      </c>
    </row>
    <row r="358" spans="1:16" ht="15.75" thickBot="1" x14ac:dyDescent="0.3">
      <c r="A358">
        <v>848</v>
      </c>
      <c r="B358" s="85">
        <v>1</v>
      </c>
      <c r="C358" s="1">
        <v>38</v>
      </c>
      <c r="D358" s="50">
        <v>58</v>
      </c>
      <c r="E358" s="50" t="s">
        <v>177</v>
      </c>
      <c r="F358" s="1">
        <v>9</v>
      </c>
      <c r="G358" s="1">
        <v>598</v>
      </c>
      <c r="H358" s="80">
        <f t="shared" si="11"/>
        <v>38.375</v>
      </c>
      <c r="I358" s="80">
        <f t="shared" si="10"/>
        <v>6.25E-2</v>
      </c>
      <c r="J358" s="1">
        <v>1</v>
      </c>
      <c r="K358" s="1" t="str" cm="1">
        <f t="array" ref="K358">INDEX('dict-rhythm'!$A$1:$B$43,MATCH(TRUE,EXACT(J358,'dict-rhythm'!$A$1:$A$43),0),2)</f>
        <v>16</v>
      </c>
      <c r="L358" s="1" t="str">
        <f>_xlfn.IFNA(VLOOKUP(K358,'dict-rhythm'!$B$1:$C$53,2,0),K358)</f>
        <v>semiquaver</v>
      </c>
      <c r="M358" s="34"/>
      <c r="N358" s="34"/>
      <c r="O358" t="str">
        <f>IF(RIGHT($O$1,1)="#",VLOOKUP(D358,'dict-pitch'!$A$1:$C$50,2,0),VLOOKUP(D358,'dict-pitch'!$A$1:$C$50,3,0))</f>
        <v>A#3</v>
      </c>
      <c r="P358" t="b">
        <f>OR(EXACT(E358,O358),EXACT(E358,VLOOKUP(D358,'dict-pitch'!$A$1:$D$50,3,0)),EXACT(E358,VLOOKUP(D358,'dict-pitch'!$A$1:$D$50,4,0)))</f>
        <v>1</v>
      </c>
    </row>
    <row r="359" spans="1:16" ht="15.75" thickBot="1" x14ac:dyDescent="0.3">
      <c r="A359">
        <v>848</v>
      </c>
      <c r="B359" s="85">
        <v>1</v>
      </c>
      <c r="C359" s="1">
        <v>38</v>
      </c>
      <c r="D359" s="50">
        <v>44</v>
      </c>
      <c r="E359" s="50" t="s">
        <v>169</v>
      </c>
      <c r="F359" s="1">
        <v>-9</v>
      </c>
      <c r="G359" s="1">
        <v>599</v>
      </c>
      <c r="H359" s="80">
        <f t="shared" si="11"/>
        <v>38.4375</v>
      </c>
      <c r="I359" s="80">
        <f t="shared" si="10"/>
        <v>6.25E-2</v>
      </c>
      <c r="J359" s="1">
        <v>1</v>
      </c>
      <c r="K359" s="1" t="str" cm="1">
        <f t="array" ref="K359">INDEX('dict-rhythm'!$A$1:$B$43,MATCH(TRUE,EXACT(J359,'dict-rhythm'!$A$1:$A$43),0),2)</f>
        <v>16</v>
      </c>
      <c r="L359" s="1" t="str">
        <f>_xlfn.IFNA(VLOOKUP(K359,'dict-rhythm'!$B$1:$C$53,2,0),K359)</f>
        <v>semiquaver</v>
      </c>
      <c r="M359" s="34"/>
      <c r="N359" s="34"/>
      <c r="O359" t="str">
        <f>IF(RIGHT($O$1,1)="#",VLOOKUP(D359,'dict-pitch'!$A$1:$C$50,2,0),VLOOKUP(D359,'dict-pitch'!$A$1:$C$50,3,0))</f>
        <v>G#2</v>
      </c>
      <c r="P359" t="b">
        <f>OR(EXACT(E359,O359),EXACT(E359,VLOOKUP(D359,'dict-pitch'!$A$1:$D$50,3,0)),EXACT(E359,VLOOKUP(D359,'dict-pitch'!$A$1:$D$50,4,0)))</f>
        <v>1</v>
      </c>
    </row>
    <row r="360" spans="1:16" ht="15.75" thickBot="1" x14ac:dyDescent="0.3">
      <c r="A360">
        <v>848</v>
      </c>
      <c r="B360" s="85">
        <v>1</v>
      </c>
      <c r="C360" s="1">
        <v>38</v>
      </c>
      <c r="D360" s="50">
        <v>60</v>
      </c>
      <c r="E360" s="50" t="s">
        <v>327</v>
      </c>
      <c r="F360" s="1">
        <v>10</v>
      </c>
      <c r="G360" s="1">
        <v>600</v>
      </c>
      <c r="H360" s="80">
        <f t="shared" si="11"/>
        <v>38.5</v>
      </c>
      <c r="I360" s="80">
        <f t="shared" si="10"/>
        <v>6.25E-2</v>
      </c>
      <c r="J360" s="1">
        <v>1</v>
      </c>
      <c r="K360" s="1" t="str" cm="1">
        <f t="array" ref="K360">INDEX('dict-rhythm'!$A$1:$B$43,MATCH(TRUE,EXACT(J360,'dict-rhythm'!$A$1:$A$43),0),2)</f>
        <v>16</v>
      </c>
      <c r="L360" s="1" t="str">
        <f>_xlfn.IFNA(VLOOKUP(K360,'dict-rhythm'!$B$1:$C$53,2,0),K360)</f>
        <v>semiquaver</v>
      </c>
      <c r="M360" s="34"/>
      <c r="N360" s="34"/>
      <c r="O360" t="str">
        <f>IF(RIGHT($O$1,1)="#",VLOOKUP(D360,'dict-pitch'!$A$1:$C$50,2,0),VLOOKUP(D360,'dict-pitch'!$A$1:$C$50,3,0))</f>
        <v>C4</v>
      </c>
      <c r="P360" t="b">
        <f>OR(EXACT(E360,O360),EXACT(E360,VLOOKUP(D360,'dict-pitch'!$A$1:$D$50,3,0)),EXACT(E360,VLOOKUP(D360,'dict-pitch'!$A$1:$D$50,4,0)))</f>
        <v>1</v>
      </c>
    </row>
    <row r="361" spans="1:16" ht="15.75" thickBot="1" x14ac:dyDescent="0.3">
      <c r="A361">
        <v>848</v>
      </c>
      <c r="B361" s="85">
        <v>1</v>
      </c>
      <c r="C361" s="1">
        <v>38</v>
      </c>
      <c r="D361" s="50">
        <v>61</v>
      </c>
      <c r="E361" s="50" t="s">
        <v>129</v>
      </c>
      <c r="F361" s="1">
        <v>2</v>
      </c>
      <c r="G361" s="1">
        <v>601</v>
      </c>
      <c r="H361" s="80">
        <f t="shared" si="11"/>
        <v>38.5625</v>
      </c>
      <c r="I361" s="80">
        <f t="shared" si="10"/>
        <v>6.25E-2</v>
      </c>
      <c r="J361" s="1">
        <v>1</v>
      </c>
      <c r="K361" s="1" t="str" cm="1">
        <f t="array" ref="K361">INDEX('dict-rhythm'!$A$1:$B$43,MATCH(TRUE,EXACT(J361,'dict-rhythm'!$A$1:$A$43),0),2)</f>
        <v>16</v>
      </c>
      <c r="L361" s="1" t="str">
        <f>_xlfn.IFNA(VLOOKUP(K361,'dict-rhythm'!$B$1:$C$53,2,0),K361)</f>
        <v>semiquaver</v>
      </c>
      <c r="M361" s="34"/>
      <c r="N361" s="34"/>
      <c r="O361" t="str">
        <f>IF(RIGHT($O$1,1)="#",VLOOKUP(D361,'dict-pitch'!$A$1:$C$50,2,0),VLOOKUP(D361,'dict-pitch'!$A$1:$C$50,3,0))</f>
        <v>C#4</v>
      </c>
      <c r="P361" t="b">
        <f>OR(EXACT(E361,O361),EXACT(E361,VLOOKUP(D361,'dict-pitch'!$A$1:$D$50,3,0)),EXACT(E361,VLOOKUP(D361,'dict-pitch'!$A$1:$D$50,4,0)))</f>
        <v>1</v>
      </c>
    </row>
    <row r="362" spans="1:16" ht="15.75" thickBot="1" x14ac:dyDescent="0.3">
      <c r="A362">
        <v>848</v>
      </c>
      <c r="B362" s="85">
        <v>1</v>
      </c>
      <c r="C362" s="1">
        <v>38</v>
      </c>
      <c r="D362" s="50">
        <v>63</v>
      </c>
      <c r="E362" s="50" t="s">
        <v>179</v>
      </c>
      <c r="F362" s="1">
        <v>2</v>
      </c>
      <c r="G362" s="1">
        <v>602</v>
      </c>
      <c r="H362" s="80">
        <f t="shared" si="11"/>
        <v>38.625</v>
      </c>
      <c r="I362" s="80">
        <f t="shared" si="10"/>
        <v>6.25E-2</v>
      </c>
      <c r="J362" s="1">
        <v>1</v>
      </c>
      <c r="K362" s="1" t="str" cm="1">
        <f t="array" ref="K362">INDEX('dict-rhythm'!$A$1:$B$43,MATCH(TRUE,EXACT(J362,'dict-rhythm'!$A$1:$A$43),0),2)</f>
        <v>16</v>
      </c>
      <c r="L362" s="1" t="str">
        <f>_xlfn.IFNA(VLOOKUP(K362,'dict-rhythm'!$B$1:$C$53,2,0),K362)</f>
        <v>semiquaver</v>
      </c>
      <c r="M362" s="34"/>
      <c r="N362" s="34"/>
      <c r="O362" t="str">
        <f>IF(RIGHT($O$1,1)="#",VLOOKUP(D362,'dict-pitch'!$A$1:$C$50,2,0),VLOOKUP(D362,'dict-pitch'!$A$1:$C$50,3,0))</f>
        <v>D#4</v>
      </c>
      <c r="P362" t="b">
        <f>OR(EXACT(E362,O362),EXACT(E362,VLOOKUP(D362,'dict-pitch'!$A$1:$D$50,3,0)),EXACT(E362,VLOOKUP(D362,'dict-pitch'!$A$1:$D$50,4,0)))</f>
        <v>1</v>
      </c>
    </row>
    <row r="363" spans="1:16" ht="15.75" thickBot="1" x14ac:dyDescent="0.3">
      <c r="A363">
        <v>848</v>
      </c>
      <c r="B363" s="85">
        <v>1</v>
      </c>
      <c r="C363" s="1">
        <v>38</v>
      </c>
      <c r="D363" s="50">
        <v>60</v>
      </c>
      <c r="E363" s="50" t="s">
        <v>327</v>
      </c>
      <c r="F363" s="1">
        <v>-3</v>
      </c>
      <c r="G363" s="1">
        <v>603</v>
      </c>
      <c r="H363" s="80">
        <f t="shared" si="11"/>
        <v>38.6875</v>
      </c>
      <c r="I363" s="80">
        <f t="shared" si="10"/>
        <v>6.25E-2</v>
      </c>
      <c r="J363" s="1">
        <v>1</v>
      </c>
      <c r="K363" s="1" t="str" cm="1">
        <f t="array" ref="K363">INDEX('dict-rhythm'!$A$1:$B$43,MATCH(TRUE,EXACT(J363,'dict-rhythm'!$A$1:$A$43),0),2)</f>
        <v>16</v>
      </c>
      <c r="L363" s="1" t="str">
        <f>_xlfn.IFNA(VLOOKUP(K363,'dict-rhythm'!$B$1:$C$53,2,0),K363)</f>
        <v>semiquaver</v>
      </c>
      <c r="M363" s="34"/>
      <c r="N363" s="34"/>
      <c r="O363" t="str">
        <f>IF(RIGHT($O$1,1)="#",VLOOKUP(D363,'dict-pitch'!$A$1:$C$50,2,0),VLOOKUP(D363,'dict-pitch'!$A$1:$C$50,3,0))</f>
        <v>C4</v>
      </c>
      <c r="P363" t="b">
        <f>OR(EXACT(E363,O363),EXACT(E363,VLOOKUP(D363,'dict-pitch'!$A$1:$D$50,3,0)),EXACT(E363,VLOOKUP(D363,'dict-pitch'!$A$1:$D$50,4,0)))</f>
        <v>1</v>
      </c>
    </row>
    <row r="364" spans="1:16" ht="15.75" thickBot="1" x14ac:dyDescent="0.3">
      <c r="A364">
        <v>848</v>
      </c>
      <c r="B364" s="85">
        <v>1</v>
      </c>
      <c r="C364" s="1">
        <v>38</v>
      </c>
      <c r="D364" s="50">
        <v>56</v>
      </c>
      <c r="E364" s="50" t="s">
        <v>128</v>
      </c>
      <c r="F364" s="1">
        <v>-3</v>
      </c>
      <c r="G364" s="1">
        <v>604</v>
      </c>
      <c r="H364" s="80">
        <f t="shared" si="11"/>
        <v>38.75</v>
      </c>
      <c r="I364" s="80">
        <f t="shared" si="10"/>
        <v>6.25E-2</v>
      </c>
      <c r="J364" s="1">
        <v>1</v>
      </c>
      <c r="K364" s="1" t="str" cm="1">
        <f t="array" ref="K364">INDEX('dict-rhythm'!$A$1:$B$43,MATCH(TRUE,EXACT(J364,'dict-rhythm'!$A$1:$A$43),0),2)</f>
        <v>16</v>
      </c>
      <c r="L364" s="1" t="str">
        <f>_xlfn.IFNA(VLOOKUP(K364,'dict-rhythm'!$B$1:$C$53,2,0),K364)</f>
        <v>semiquaver</v>
      </c>
      <c r="M364" s="34"/>
      <c r="N364" s="34"/>
      <c r="O364" t="str">
        <f>IF(RIGHT($O$1,1)="#",VLOOKUP(D364,'dict-pitch'!$A$1:$C$50,2,0),VLOOKUP(D364,'dict-pitch'!$A$1:$C$50,3,0))</f>
        <v>G#3</v>
      </c>
      <c r="P364" t="b">
        <f>OR(EXACT(E364,O364),EXACT(E364,VLOOKUP(D364,'dict-pitch'!$A$1:$D$50,3,0)),EXACT(E364,VLOOKUP(D364,'dict-pitch'!$A$1:$D$50,4,0)))</f>
        <v>1</v>
      </c>
    </row>
    <row r="365" spans="1:16" ht="15.75" thickBot="1" x14ac:dyDescent="0.3">
      <c r="A365">
        <v>848</v>
      </c>
      <c r="B365" s="85">
        <v>1</v>
      </c>
      <c r="C365" s="1">
        <v>38</v>
      </c>
      <c r="D365" s="50">
        <v>60</v>
      </c>
      <c r="E365" s="50" t="s">
        <v>327</v>
      </c>
      <c r="F365" s="1">
        <v>3</v>
      </c>
      <c r="G365" s="1">
        <v>605</v>
      </c>
      <c r="H365" s="80">
        <f t="shared" si="11"/>
        <v>38.8125</v>
      </c>
      <c r="I365" s="80">
        <f t="shared" si="10"/>
        <v>6.25E-2</v>
      </c>
      <c r="J365" s="1">
        <v>1</v>
      </c>
      <c r="K365" s="1" t="str" cm="1">
        <f t="array" ref="K365">INDEX('dict-rhythm'!$A$1:$B$43,MATCH(TRUE,EXACT(J365,'dict-rhythm'!$A$1:$A$43),0),2)</f>
        <v>16</v>
      </c>
      <c r="L365" s="1" t="str">
        <f>_xlfn.IFNA(VLOOKUP(K365,'dict-rhythm'!$B$1:$C$53,2,0),K365)</f>
        <v>semiquaver</v>
      </c>
      <c r="M365" s="34"/>
      <c r="N365" s="34"/>
      <c r="O365" t="str">
        <f>IF(RIGHT($O$1,1)="#",VLOOKUP(D365,'dict-pitch'!$A$1:$C$50,2,0),VLOOKUP(D365,'dict-pitch'!$A$1:$C$50,3,0))</f>
        <v>C4</v>
      </c>
      <c r="P365" t="b">
        <f>OR(EXACT(E365,O365),EXACT(E365,VLOOKUP(D365,'dict-pitch'!$A$1:$D$50,3,0)),EXACT(E365,VLOOKUP(D365,'dict-pitch'!$A$1:$D$50,4,0)))</f>
        <v>1</v>
      </c>
    </row>
    <row r="366" spans="1:16" ht="15.75" thickBot="1" x14ac:dyDescent="0.3">
      <c r="A366">
        <v>848</v>
      </c>
      <c r="B366" s="85">
        <v>1</v>
      </c>
      <c r="C366" s="1">
        <v>38</v>
      </c>
      <c r="D366" s="50">
        <v>63</v>
      </c>
      <c r="E366" s="50" t="s">
        <v>179</v>
      </c>
      <c r="F366" s="1">
        <v>3</v>
      </c>
      <c r="G366" s="1">
        <v>606</v>
      </c>
      <c r="H366" s="80">
        <f t="shared" si="11"/>
        <v>38.875</v>
      </c>
      <c r="I366" s="80">
        <f t="shared" si="10"/>
        <v>6.25E-2</v>
      </c>
      <c r="J366" s="1">
        <v>1</v>
      </c>
      <c r="K366" s="1" t="str" cm="1">
        <f t="array" ref="K366">INDEX('dict-rhythm'!$A$1:$B$43,MATCH(TRUE,EXACT(J366,'dict-rhythm'!$A$1:$A$43),0),2)</f>
        <v>16</v>
      </c>
      <c r="L366" s="1" t="str">
        <f>_xlfn.IFNA(VLOOKUP(K366,'dict-rhythm'!$B$1:$C$53,2,0),K366)</f>
        <v>semiquaver</v>
      </c>
      <c r="M366" s="34"/>
      <c r="N366" s="34"/>
      <c r="O366" t="str">
        <f>IF(RIGHT($O$1,1)="#",VLOOKUP(D366,'dict-pitch'!$A$1:$C$50,2,0),VLOOKUP(D366,'dict-pitch'!$A$1:$C$50,3,0))</f>
        <v>D#4</v>
      </c>
      <c r="P366" t="b">
        <f>OR(EXACT(E366,O366),EXACT(E366,VLOOKUP(D366,'dict-pitch'!$A$1:$D$50,3,0)),EXACT(E366,VLOOKUP(D366,'dict-pitch'!$A$1:$D$50,4,0)))</f>
        <v>1</v>
      </c>
    </row>
    <row r="367" spans="1:16" ht="15.75" thickBot="1" x14ac:dyDescent="0.3">
      <c r="A367">
        <v>848</v>
      </c>
      <c r="B367" s="85">
        <v>1</v>
      </c>
      <c r="C367" s="1">
        <v>38</v>
      </c>
      <c r="D367" s="50">
        <v>65</v>
      </c>
      <c r="E367" s="50" t="s">
        <v>325</v>
      </c>
      <c r="F367" s="1">
        <v>2</v>
      </c>
      <c r="G367" s="1">
        <v>607</v>
      </c>
      <c r="H367" s="80">
        <f t="shared" si="11"/>
        <v>38.9375</v>
      </c>
      <c r="I367" s="80">
        <f t="shared" si="10"/>
        <v>6.25E-2</v>
      </c>
      <c r="J367" s="1">
        <v>1</v>
      </c>
      <c r="K367" s="1" t="str" cm="1">
        <f t="array" ref="K367">INDEX('dict-rhythm'!$A$1:$B$43,MATCH(TRUE,EXACT(J367,'dict-rhythm'!$A$1:$A$43),0),2)</f>
        <v>16</v>
      </c>
      <c r="L367" s="1" t="str">
        <f>_xlfn.IFNA(VLOOKUP(K367,'dict-rhythm'!$B$1:$C$53,2,0),K367)</f>
        <v>semiquaver</v>
      </c>
      <c r="M367" s="38"/>
      <c r="N367" s="38"/>
      <c r="O367" t="str">
        <f>IF(RIGHT($O$1,1)="#",VLOOKUP(D367,'dict-pitch'!$A$1:$C$50,2,0),VLOOKUP(D367,'dict-pitch'!$A$1:$C$50,3,0))</f>
        <v>F4</v>
      </c>
      <c r="P367" t="b">
        <f>OR(EXACT(E367,O367),EXACT(E367,VLOOKUP(D367,'dict-pitch'!$A$1:$D$50,3,0)),EXACT(E367,VLOOKUP(D367,'dict-pitch'!$A$1:$D$50,4,0)))</f>
        <v>1</v>
      </c>
    </row>
    <row r="368" spans="1:16" ht="15.75" thickBot="1" x14ac:dyDescent="0.3">
      <c r="A368">
        <v>848</v>
      </c>
      <c r="B368" s="85">
        <v>1</v>
      </c>
      <c r="C368" s="1">
        <v>39</v>
      </c>
      <c r="D368" s="50">
        <v>66</v>
      </c>
      <c r="E368" s="50" t="s">
        <v>131</v>
      </c>
      <c r="F368" s="1">
        <v>2</v>
      </c>
      <c r="G368" s="1">
        <v>608</v>
      </c>
      <c r="H368" s="80">
        <f t="shared" si="11"/>
        <v>39</v>
      </c>
      <c r="I368" s="80">
        <f t="shared" si="10"/>
        <v>6.25E-2</v>
      </c>
      <c r="J368" s="1">
        <v>1</v>
      </c>
      <c r="K368" s="1" t="str" cm="1">
        <f t="array" ref="K368">INDEX('dict-rhythm'!$A$1:$B$43,MATCH(TRUE,EXACT(J368,'dict-rhythm'!$A$1:$A$43),0),2)</f>
        <v>16</v>
      </c>
      <c r="L368" s="1" t="str">
        <f>_xlfn.IFNA(VLOOKUP(K368,'dict-rhythm'!$B$1:$C$53,2,0),K368)</f>
        <v>semiquaver</v>
      </c>
      <c r="M368" s="33"/>
      <c r="N368" s="33"/>
      <c r="O368" t="str">
        <f>IF(RIGHT($O$1,1)="#",VLOOKUP(D368,'dict-pitch'!$A$1:$C$50,2,0),VLOOKUP(D368,'dict-pitch'!$A$1:$C$50,3,0))</f>
        <v>F#4</v>
      </c>
      <c r="P368" t="b">
        <f>OR(EXACT(E368,O368),EXACT(E368,VLOOKUP(D368,'dict-pitch'!$A$1:$D$50,3,0)),EXACT(E368,VLOOKUP(D368,'dict-pitch'!$A$1:$D$50,4,0)))</f>
        <v>1</v>
      </c>
    </row>
    <row r="369" spans="1:16" ht="15.75" thickBot="1" x14ac:dyDescent="0.3">
      <c r="A369">
        <v>848</v>
      </c>
      <c r="B369" s="85">
        <v>1</v>
      </c>
      <c r="C369" s="1">
        <v>39</v>
      </c>
      <c r="D369" s="50">
        <v>65</v>
      </c>
      <c r="E369" s="50" t="s">
        <v>325</v>
      </c>
      <c r="F369" s="1">
        <v>-2</v>
      </c>
      <c r="G369" s="1">
        <v>609</v>
      </c>
      <c r="H369" s="80">
        <f t="shared" si="11"/>
        <v>39.0625</v>
      </c>
      <c r="I369" s="80">
        <f t="shared" si="10"/>
        <v>6.25E-2</v>
      </c>
      <c r="J369" s="1">
        <v>1</v>
      </c>
      <c r="K369" s="1" t="str" cm="1">
        <f t="array" ref="K369">INDEX('dict-rhythm'!$A$1:$B$43,MATCH(TRUE,EXACT(J369,'dict-rhythm'!$A$1:$A$43),0),2)</f>
        <v>16</v>
      </c>
      <c r="L369" s="1" t="str">
        <f>_xlfn.IFNA(VLOOKUP(K369,'dict-rhythm'!$B$1:$C$53,2,0),K369)</f>
        <v>semiquaver</v>
      </c>
      <c r="M369" s="34"/>
      <c r="N369" s="34"/>
      <c r="O369" t="str">
        <f>IF(RIGHT($O$1,1)="#",VLOOKUP(D369,'dict-pitch'!$A$1:$C$50,2,0),VLOOKUP(D369,'dict-pitch'!$A$1:$C$50,3,0))</f>
        <v>F4</v>
      </c>
      <c r="P369" t="b">
        <f>OR(EXACT(E369,O369),EXACT(E369,VLOOKUP(D369,'dict-pitch'!$A$1:$D$50,3,0)),EXACT(E369,VLOOKUP(D369,'dict-pitch'!$A$1:$D$50,4,0)))</f>
        <v>1</v>
      </c>
    </row>
    <row r="370" spans="1:16" ht="15.75" thickBot="1" x14ac:dyDescent="0.3">
      <c r="A370">
        <v>848</v>
      </c>
      <c r="B370" s="85">
        <v>1</v>
      </c>
      <c r="C370" s="1">
        <v>39</v>
      </c>
      <c r="D370" s="50">
        <v>63</v>
      </c>
      <c r="E370" s="50" t="s">
        <v>179</v>
      </c>
      <c r="F370" s="1">
        <v>-2</v>
      </c>
      <c r="G370" s="1">
        <v>610</v>
      </c>
      <c r="H370" s="80">
        <f t="shared" si="11"/>
        <v>39.125</v>
      </c>
      <c r="I370" s="80">
        <f t="shared" si="10"/>
        <v>6.25E-2</v>
      </c>
      <c r="J370" s="1">
        <v>1</v>
      </c>
      <c r="K370" s="1" t="str" cm="1">
        <f t="array" ref="K370">INDEX('dict-rhythm'!$A$1:$B$43,MATCH(TRUE,EXACT(J370,'dict-rhythm'!$A$1:$A$43),0),2)</f>
        <v>16</v>
      </c>
      <c r="L370" s="1" t="str">
        <f>_xlfn.IFNA(VLOOKUP(K370,'dict-rhythm'!$B$1:$C$53,2,0),K370)</f>
        <v>semiquaver</v>
      </c>
      <c r="M370" s="34"/>
      <c r="N370" s="34"/>
      <c r="O370" t="str">
        <f>IF(RIGHT($O$1,1)="#",VLOOKUP(D370,'dict-pitch'!$A$1:$C$50,2,0),VLOOKUP(D370,'dict-pitch'!$A$1:$C$50,3,0))</f>
        <v>D#4</v>
      </c>
      <c r="P370" t="b">
        <f>OR(EXACT(E370,O370),EXACT(E370,VLOOKUP(D370,'dict-pitch'!$A$1:$D$50,3,0)),EXACT(E370,VLOOKUP(D370,'dict-pitch'!$A$1:$D$50,4,0)))</f>
        <v>1</v>
      </c>
    </row>
    <row r="371" spans="1:16" ht="15.75" thickBot="1" x14ac:dyDescent="0.3">
      <c r="A371">
        <v>848</v>
      </c>
      <c r="B371" s="85">
        <v>1</v>
      </c>
      <c r="C371" s="1">
        <v>39</v>
      </c>
      <c r="D371" s="50">
        <v>65</v>
      </c>
      <c r="E371" s="50" t="s">
        <v>325</v>
      </c>
      <c r="F371" s="1">
        <v>2</v>
      </c>
      <c r="G371" s="1">
        <v>611</v>
      </c>
      <c r="H371" s="80">
        <f t="shared" si="11"/>
        <v>39.1875</v>
      </c>
      <c r="I371" s="80">
        <f t="shared" si="10"/>
        <v>6.25E-2</v>
      </c>
      <c r="J371" s="1">
        <v>1</v>
      </c>
      <c r="K371" s="1" t="str" cm="1">
        <f t="array" ref="K371">INDEX('dict-rhythm'!$A$1:$B$43,MATCH(TRUE,EXACT(J371,'dict-rhythm'!$A$1:$A$43),0),2)</f>
        <v>16</v>
      </c>
      <c r="L371" s="1" t="str">
        <f>_xlfn.IFNA(VLOOKUP(K371,'dict-rhythm'!$B$1:$C$53,2,0),K371)</f>
        <v>semiquaver</v>
      </c>
      <c r="M371" s="34"/>
      <c r="N371" s="34"/>
      <c r="O371" t="str">
        <f>IF(RIGHT($O$1,1)="#",VLOOKUP(D371,'dict-pitch'!$A$1:$C$50,2,0),VLOOKUP(D371,'dict-pitch'!$A$1:$C$50,3,0))</f>
        <v>F4</v>
      </c>
      <c r="P371" t="b">
        <f>OR(EXACT(E371,O371),EXACT(E371,VLOOKUP(D371,'dict-pitch'!$A$1:$D$50,3,0)),EXACT(E371,VLOOKUP(D371,'dict-pitch'!$A$1:$D$50,4,0)))</f>
        <v>1</v>
      </c>
    </row>
    <row r="372" spans="1:16" ht="15.75" thickBot="1" x14ac:dyDescent="0.3">
      <c r="A372">
        <v>848</v>
      </c>
      <c r="B372" s="85">
        <v>1</v>
      </c>
      <c r="C372" s="1">
        <v>39</v>
      </c>
      <c r="D372" s="50">
        <v>73</v>
      </c>
      <c r="E372" s="50" t="s">
        <v>140</v>
      </c>
      <c r="F372" s="1">
        <v>6</v>
      </c>
      <c r="G372" s="1">
        <v>612</v>
      </c>
      <c r="H372" s="80">
        <f t="shared" si="11"/>
        <v>39.25</v>
      </c>
      <c r="I372" s="80">
        <f t="shared" si="10"/>
        <v>0.125</v>
      </c>
      <c r="J372" s="1">
        <v>2</v>
      </c>
      <c r="K372" s="1" t="str" cm="1">
        <f t="array" ref="K372">INDEX('dict-rhythm'!$A$1:$B$43,MATCH(TRUE,EXACT(J372,'dict-rhythm'!$A$1:$A$43),0),2)</f>
        <v>8</v>
      </c>
      <c r="L372" s="1" t="str">
        <f>_xlfn.IFNA(VLOOKUP(K372,'dict-rhythm'!$B$1:$C$53,2,0),K372)</f>
        <v>quaver note</v>
      </c>
      <c r="M372" s="34"/>
      <c r="N372" s="34"/>
      <c r="O372" t="str">
        <f>IF(RIGHT($O$1,1)="#",VLOOKUP(D372,'dict-pitch'!$A$1:$C$50,2,0),VLOOKUP(D372,'dict-pitch'!$A$1:$C$50,3,0))</f>
        <v>C#5</v>
      </c>
      <c r="P372" t="b">
        <f>OR(EXACT(E372,O372),EXACT(E372,VLOOKUP(D372,'dict-pitch'!$A$1:$D$50,3,0)),EXACT(E372,VLOOKUP(D372,'dict-pitch'!$A$1:$D$50,4,0)))</f>
        <v>1</v>
      </c>
    </row>
    <row r="373" spans="1:16" ht="15.75" thickBot="1" x14ac:dyDescent="0.3">
      <c r="A373">
        <v>848</v>
      </c>
      <c r="B373" s="85">
        <v>1</v>
      </c>
      <c r="C373" s="1">
        <v>39</v>
      </c>
      <c r="D373" s="50">
        <v>68</v>
      </c>
      <c r="E373" s="50" t="s">
        <v>138</v>
      </c>
      <c r="F373" s="1">
        <v>-4</v>
      </c>
      <c r="G373" s="1">
        <v>614</v>
      </c>
      <c r="H373" s="80">
        <f t="shared" si="11"/>
        <v>39.375</v>
      </c>
      <c r="I373" s="80">
        <f t="shared" si="10"/>
        <v>0.125</v>
      </c>
      <c r="J373" s="1">
        <v>2</v>
      </c>
      <c r="K373" s="1" t="str" cm="1">
        <f t="array" ref="K373">INDEX('dict-rhythm'!$A$1:$B$43,MATCH(TRUE,EXACT(J373,'dict-rhythm'!$A$1:$A$43),0),2)</f>
        <v>8</v>
      </c>
      <c r="L373" s="1" t="str">
        <f>_xlfn.IFNA(VLOOKUP(K373,'dict-rhythm'!$B$1:$C$53,2,0),K373)</f>
        <v>quaver note</v>
      </c>
      <c r="M373" s="34"/>
      <c r="N373" s="34"/>
      <c r="O373" t="str">
        <f>IF(RIGHT($O$1,1)="#",VLOOKUP(D373,'dict-pitch'!$A$1:$C$50,2,0),VLOOKUP(D373,'dict-pitch'!$A$1:$C$50,3,0))</f>
        <v>G#4</v>
      </c>
      <c r="P373" t="b">
        <f>OR(EXACT(E373,O373),EXACT(E373,VLOOKUP(D373,'dict-pitch'!$A$1:$D$50,3,0)),EXACT(E373,VLOOKUP(D373,'dict-pitch'!$A$1:$D$50,4,0)))</f>
        <v>1</v>
      </c>
    </row>
    <row r="374" spans="1:16" ht="15.75" thickBot="1" x14ac:dyDescent="0.3">
      <c r="A374">
        <v>848</v>
      </c>
      <c r="B374" s="85">
        <v>1</v>
      </c>
      <c r="C374" s="1">
        <v>39</v>
      </c>
      <c r="D374" s="50">
        <v>65</v>
      </c>
      <c r="E374" s="50" t="s">
        <v>325</v>
      </c>
      <c r="F374" s="1">
        <v>-3</v>
      </c>
      <c r="G374" s="1">
        <v>616</v>
      </c>
      <c r="H374" s="80">
        <f t="shared" si="11"/>
        <v>39.5</v>
      </c>
      <c r="I374" s="80">
        <f t="shared" si="10"/>
        <v>0.125</v>
      </c>
      <c r="J374" s="1">
        <v>2</v>
      </c>
      <c r="K374" s="1" t="str" cm="1">
        <f t="array" ref="K374">INDEX('dict-rhythm'!$A$1:$B$43,MATCH(TRUE,EXACT(J374,'dict-rhythm'!$A$1:$A$43),0),2)</f>
        <v>8</v>
      </c>
      <c r="L374" s="1" t="str">
        <f>_xlfn.IFNA(VLOOKUP(K374,'dict-rhythm'!$B$1:$C$53,2,0),K374)</f>
        <v>quaver note</v>
      </c>
      <c r="M374" s="34"/>
      <c r="N374" s="34"/>
      <c r="O374" t="str">
        <f>IF(RIGHT($O$1,1)="#",VLOOKUP(D374,'dict-pitch'!$A$1:$C$50,2,0),VLOOKUP(D374,'dict-pitch'!$A$1:$C$50,3,0))</f>
        <v>F4</v>
      </c>
      <c r="P374" t="b">
        <f>OR(EXACT(E374,O374),EXACT(E374,VLOOKUP(D374,'dict-pitch'!$A$1:$D$50,3,0)),EXACT(E374,VLOOKUP(D374,'dict-pitch'!$A$1:$D$50,4,0)))</f>
        <v>1</v>
      </c>
    </row>
    <row r="375" spans="1:16" ht="15.75" thickBot="1" x14ac:dyDescent="0.3">
      <c r="A375">
        <v>848</v>
      </c>
      <c r="B375" s="85">
        <v>1</v>
      </c>
      <c r="C375" s="1">
        <v>39</v>
      </c>
      <c r="D375" s="50">
        <v>63</v>
      </c>
      <c r="E375" s="50" t="s">
        <v>179</v>
      </c>
      <c r="F375" s="1">
        <v>-2</v>
      </c>
      <c r="G375" s="1">
        <v>618</v>
      </c>
      <c r="H375" s="80">
        <f t="shared" si="11"/>
        <v>39.625</v>
      </c>
      <c r="I375" s="80">
        <f t="shared" si="10"/>
        <v>6.25E-2</v>
      </c>
      <c r="J375" s="1">
        <v>1</v>
      </c>
      <c r="K375" s="1" t="str" cm="1">
        <f t="array" ref="K375">INDEX('dict-rhythm'!$A$1:$B$43,MATCH(TRUE,EXACT(J375,'dict-rhythm'!$A$1:$A$43),0),2)</f>
        <v>16</v>
      </c>
      <c r="L375" s="1" t="str">
        <f>_xlfn.IFNA(VLOOKUP(K375,'dict-rhythm'!$B$1:$C$53,2,0),K375)</f>
        <v>semiquaver</v>
      </c>
      <c r="M375" s="34"/>
      <c r="N375" s="34"/>
      <c r="O375" t="str">
        <f>IF(RIGHT($O$1,1)="#",VLOOKUP(D375,'dict-pitch'!$A$1:$C$50,2,0),VLOOKUP(D375,'dict-pitch'!$A$1:$C$50,3,0))</f>
        <v>D#4</v>
      </c>
      <c r="P375" t="b">
        <f>OR(EXACT(E375,O375),EXACT(E375,VLOOKUP(D375,'dict-pitch'!$A$1:$D$50,3,0)),EXACT(E375,VLOOKUP(D375,'dict-pitch'!$A$1:$D$50,4,0)))</f>
        <v>1</v>
      </c>
    </row>
    <row r="376" spans="1:16" ht="15.75" thickBot="1" x14ac:dyDescent="0.3">
      <c r="A376">
        <v>848</v>
      </c>
      <c r="B376" s="85">
        <v>1</v>
      </c>
      <c r="C376" s="1">
        <v>39</v>
      </c>
      <c r="D376" s="50">
        <v>61</v>
      </c>
      <c r="E376" s="50" t="s">
        <v>129</v>
      </c>
      <c r="F376" s="1">
        <v>-2</v>
      </c>
      <c r="G376" s="1">
        <v>619</v>
      </c>
      <c r="H376" s="80">
        <f t="shared" si="11"/>
        <v>39.6875</v>
      </c>
      <c r="I376" s="80">
        <f t="shared" si="10"/>
        <v>6.25E-2</v>
      </c>
      <c r="J376" s="1">
        <v>1</v>
      </c>
      <c r="K376" s="1" t="str" cm="1">
        <f t="array" ref="K376">INDEX('dict-rhythm'!$A$1:$B$43,MATCH(TRUE,EXACT(J376,'dict-rhythm'!$A$1:$A$43),0),2)</f>
        <v>16</v>
      </c>
      <c r="L376" s="1" t="str">
        <f>_xlfn.IFNA(VLOOKUP(K376,'dict-rhythm'!$B$1:$C$53,2,0),K376)</f>
        <v>semiquaver</v>
      </c>
      <c r="M376" s="34"/>
      <c r="N376" s="34"/>
      <c r="O376" t="str">
        <f>IF(RIGHT($O$1,1)="#",VLOOKUP(D376,'dict-pitch'!$A$1:$C$50,2,0),VLOOKUP(D376,'dict-pitch'!$A$1:$C$50,3,0))</f>
        <v>C#4</v>
      </c>
      <c r="P376" t="b">
        <f>OR(EXACT(E376,O376),EXACT(E376,VLOOKUP(D376,'dict-pitch'!$A$1:$D$50,3,0)),EXACT(E376,VLOOKUP(D376,'dict-pitch'!$A$1:$D$50,4,0)))</f>
        <v>1</v>
      </c>
    </row>
    <row r="377" spans="1:16" ht="15.75" thickBot="1" x14ac:dyDescent="0.3">
      <c r="A377">
        <v>848</v>
      </c>
      <c r="B377" s="85">
        <v>1</v>
      </c>
      <c r="C377" s="1">
        <v>39</v>
      </c>
      <c r="D377" s="50">
        <v>63</v>
      </c>
      <c r="E377" s="50" t="s">
        <v>179</v>
      </c>
      <c r="F377" s="1">
        <v>2</v>
      </c>
      <c r="G377" s="1">
        <v>620</v>
      </c>
      <c r="H377" s="80">
        <f t="shared" si="11"/>
        <v>39.75</v>
      </c>
      <c r="I377" s="80">
        <f t="shared" si="10"/>
        <v>6.25E-2</v>
      </c>
      <c r="J377" s="1">
        <v>1</v>
      </c>
      <c r="K377" s="1" t="str" cm="1">
        <f t="array" ref="K377">INDEX('dict-rhythm'!$A$1:$B$43,MATCH(TRUE,EXACT(J377,'dict-rhythm'!$A$1:$A$43),0),2)</f>
        <v>16</v>
      </c>
      <c r="L377" s="1" t="str">
        <f>_xlfn.IFNA(VLOOKUP(K377,'dict-rhythm'!$B$1:$C$53,2,0),K377)</f>
        <v>semiquaver</v>
      </c>
      <c r="M377" s="34"/>
      <c r="N377" s="34"/>
      <c r="O377" t="str">
        <f>IF(RIGHT($O$1,1)="#",VLOOKUP(D377,'dict-pitch'!$A$1:$C$50,2,0),VLOOKUP(D377,'dict-pitch'!$A$1:$C$50,3,0))</f>
        <v>D#4</v>
      </c>
      <c r="P377" t="b">
        <f>OR(EXACT(E377,O377),EXACT(E377,VLOOKUP(D377,'dict-pitch'!$A$1:$D$50,3,0)),EXACT(E377,VLOOKUP(D377,'dict-pitch'!$A$1:$D$50,4,0)))</f>
        <v>1</v>
      </c>
    </row>
    <row r="378" spans="1:16" ht="15.75" thickBot="1" x14ac:dyDescent="0.3">
      <c r="A378">
        <v>848</v>
      </c>
      <c r="B378" s="85">
        <v>1</v>
      </c>
      <c r="C378" s="1">
        <v>39</v>
      </c>
      <c r="D378" s="50">
        <v>56</v>
      </c>
      <c r="E378" s="50" t="s">
        <v>128</v>
      </c>
      <c r="F378" s="1">
        <v>-5</v>
      </c>
      <c r="G378" s="1">
        <v>621</v>
      </c>
      <c r="H378" s="80">
        <f t="shared" si="11"/>
        <v>39.8125</v>
      </c>
      <c r="I378" s="80">
        <f t="shared" si="10"/>
        <v>6.25E-2</v>
      </c>
      <c r="J378" s="1">
        <v>1</v>
      </c>
      <c r="K378" s="1" t="str" cm="1">
        <f t="array" ref="K378">INDEX('dict-rhythm'!$A$1:$B$43,MATCH(TRUE,EXACT(J378,'dict-rhythm'!$A$1:$A$43),0),2)</f>
        <v>16</v>
      </c>
      <c r="L378" s="1" t="str">
        <f>_xlfn.IFNA(VLOOKUP(K378,'dict-rhythm'!$B$1:$C$53,2,0),K378)</f>
        <v>semiquaver</v>
      </c>
      <c r="M378" s="34"/>
      <c r="N378" s="34"/>
      <c r="O378" t="str">
        <f>IF(RIGHT($O$1,1)="#",VLOOKUP(D378,'dict-pitch'!$A$1:$C$50,2,0),VLOOKUP(D378,'dict-pitch'!$A$1:$C$50,3,0))</f>
        <v>G#3</v>
      </c>
      <c r="P378" t="b">
        <f>OR(EXACT(E378,O378),EXACT(E378,VLOOKUP(D378,'dict-pitch'!$A$1:$D$50,3,0)),EXACT(E378,VLOOKUP(D378,'dict-pitch'!$A$1:$D$50,4,0)))</f>
        <v>1</v>
      </c>
    </row>
    <row r="379" spans="1:16" ht="15.75" thickBot="1" x14ac:dyDescent="0.3">
      <c r="A379">
        <v>848</v>
      </c>
      <c r="B379" s="85">
        <v>1</v>
      </c>
      <c r="C379" s="1">
        <v>39</v>
      </c>
      <c r="D379" s="50">
        <v>61</v>
      </c>
      <c r="E379" s="50" t="s">
        <v>129</v>
      </c>
      <c r="F379" s="1">
        <v>4</v>
      </c>
      <c r="G379" s="1">
        <v>622</v>
      </c>
      <c r="H379" s="80">
        <f t="shared" si="11"/>
        <v>39.875</v>
      </c>
      <c r="I379" s="80">
        <f t="shared" si="10"/>
        <v>6.25E-2</v>
      </c>
      <c r="J379" s="1">
        <v>1</v>
      </c>
      <c r="K379" s="1" t="str" cm="1">
        <f t="array" ref="K379">INDEX('dict-rhythm'!$A$1:$B$43,MATCH(TRUE,EXACT(J379,'dict-rhythm'!$A$1:$A$43),0),2)</f>
        <v>16</v>
      </c>
      <c r="L379" s="1" t="str">
        <f>_xlfn.IFNA(VLOOKUP(K379,'dict-rhythm'!$B$1:$C$53,2,0),K379)</f>
        <v>semiquaver</v>
      </c>
      <c r="M379" s="34"/>
      <c r="N379" s="34"/>
      <c r="O379" t="str">
        <f>IF(RIGHT($O$1,1)="#",VLOOKUP(D379,'dict-pitch'!$A$1:$C$50,2,0),VLOOKUP(D379,'dict-pitch'!$A$1:$C$50,3,0))</f>
        <v>C#4</v>
      </c>
      <c r="P379" t="b">
        <f>OR(EXACT(E379,O379),EXACT(E379,VLOOKUP(D379,'dict-pitch'!$A$1:$D$50,3,0)),EXACT(E379,VLOOKUP(D379,'dict-pitch'!$A$1:$D$50,4,0)))</f>
        <v>1</v>
      </c>
    </row>
    <row r="380" spans="1:16" ht="15.75" thickBot="1" x14ac:dyDescent="0.3">
      <c r="A380">
        <v>848</v>
      </c>
      <c r="B380" s="85">
        <v>1</v>
      </c>
      <c r="C380" s="1">
        <v>39</v>
      </c>
      <c r="D380" s="50">
        <v>63</v>
      </c>
      <c r="E380" s="50" t="s">
        <v>179</v>
      </c>
      <c r="F380" s="1">
        <v>2</v>
      </c>
      <c r="G380" s="1">
        <v>623</v>
      </c>
      <c r="H380" s="80">
        <f t="shared" si="11"/>
        <v>39.9375</v>
      </c>
      <c r="I380" s="80">
        <f t="shared" si="10"/>
        <v>6.25E-2</v>
      </c>
      <c r="J380" s="1">
        <v>1</v>
      </c>
      <c r="K380" s="1" t="str" cm="1">
        <f t="array" ref="K380">INDEX('dict-rhythm'!$A$1:$B$43,MATCH(TRUE,EXACT(J380,'dict-rhythm'!$A$1:$A$43),0),2)</f>
        <v>16</v>
      </c>
      <c r="L380" s="1" t="str">
        <f>_xlfn.IFNA(VLOOKUP(K380,'dict-rhythm'!$B$1:$C$53,2,0),K380)</f>
        <v>semiquaver</v>
      </c>
      <c r="M380" s="38"/>
      <c r="N380" s="38"/>
      <c r="O380" t="str">
        <f>IF(RIGHT($O$1,1)="#",VLOOKUP(D380,'dict-pitch'!$A$1:$C$50,2,0),VLOOKUP(D380,'dict-pitch'!$A$1:$C$50,3,0))</f>
        <v>D#4</v>
      </c>
      <c r="P380" t="b">
        <f>OR(EXACT(E380,O380),EXACT(E380,VLOOKUP(D380,'dict-pitch'!$A$1:$D$50,3,0)),EXACT(E380,VLOOKUP(D380,'dict-pitch'!$A$1:$D$50,4,0)))</f>
        <v>1</v>
      </c>
    </row>
    <row r="381" spans="1:16" ht="15.75" thickBot="1" x14ac:dyDescent="0.3">
      <c r="A381">
        <v>848</v>
      </c>
      <c r="B381" s="85">
        <v>1</v>
      </c>
      <c r="C381" s="1">
        <v>40</v>
      </c>
      <c r="D381" s="50">
        <v>65</v>
      </c>
      <c r="E381" s="50" t="s">
        <v>325</v>
      </c>
      <c r="F381" s="1">
        <v>2</v>
      </c>
      <c r="G381" s="1">
        <v>624</v>
      </c>
      <c r="H381" s="80">
        <f t="shared" si="11"/>
        <v>40</v>
      </c>
      <c r="I381" s="80">
        <f t="shared" si="10"/>
        <v>6.25E-2</v>
      </c>
      <c r="J381" s="1">
        <v>1</v>
      </c>
      <c r="K381" s="1" t="str" cm="1">
        <f t="array" ref="K381">INDEX('dict-rhythm'!$A$1:$B$43,MATCH(TRUE,EXACT(J381,'dict-rhythm'!$A$1:$A$43),0),2)</f>
        <v>16</v>
      </c>
      <c r="L381" s="1" t="str">
        <f>_xlfn.IFNA(VLOOKUP(K381,'dict-rhythm'!$B$1:$C$53,2,0),K381)</f>
        <v>semiquaver</v>
      </c>
      <c r="M381" s="33"/>
      <c r="N381" s="33"/>
      <c r="O381" t="str">
        <f>IF(RIGHT($O$1,1)="#",VLOOKUP(D381,'dict-pitch'!$A$1:$C$50,2,0),VLOOKUP(D381,'dict-pitch'!$A$1:$C$50,3,0))</f>
        <v>F4</v>
      </c>
      <c r="P381" t="b">
        <f>OR(EXACT(E381,O381),EXACT(E381,VLOOKUP(D381,'dict-pitch'!$A$1:$D$50,3,0)),EXACT(E381,VLOOKUP(D381,'dict-pitch'!$A$1:$D$50,4,0)))</f>
        <v>1</v>
      </c>
    </row>
    <row r="382" spans="1:16" ht="15.75" thickBot="1" x14ac:dyDescent="0.3">
      <c r="A382">
        <v>848</v>
      </c>
      <c r="B382" s="85">
        <v>1</v>
      </c>
      <c r="C382" s="1">
        <v>40</v>
      </c>
      <c r="D382" s="50">
        <v>63</v>
      </c>
      <c r="E382" s="50" t="s">
        <v>179</v>
      </c>
      <c r="F382" s="1">
        <v>-2</v>
      </c>
      <c r="G382" s="1">
        <v>625</v>
      </c>
      <c r="H382" s="80">
        <f t="shared" si="11"/>
        <v>40.0625</v>
      </c>
      <c r="I382" s="80">
        <f t="shared" si="10"/>
        <v>6.25E-2</v>
      </c>
      <c r="J382" s="1">
        <v>1</v>
      </c>
      <c r="K382" s="1" t="str" cm="1">
        <f t="array" ref="K382">INDEX('dict-rhythm'!$A$1:$B$43,MATCH(TRUE,EXACT(J382,'dict-rhythm'!$A$1:$A$43),0),2)</f>
        <v>16</v>
      </c>
      <c r="L382" s="1" t="str">
        <f>_xlfn.IFNA(VLOOKUP(K382,'dict-rhythm'!$B$1:$C$53,2,0),K382)</f>
        <v>semiquaver</v>
      </c>
      <c r="M382" s="34"/>
      <c r="N382" s="34"/>
      <c r="O382" t="str">
        <f>IF(RIGHT($O$1,1)="#",VLOOKUP(D382,'dict-pitch'!$A$1:$C$50,2,0),VLOOKUP(D382,'dict-pitch'!$A$1:$C$50,3,0))</f>
        <v>D#4</v>
      </c>
      <c r="P382" t="b">
        <f>OR(EXACT(E382,O382),EXACT(E382,VLOOKUP(D382,'dict-pitch'!$A$1:$D$50,3,0)),EXACT(E382,VLOOKUP(D382,'dict-pitch'!$A$1:$D$50,4,0)))</f>
        <v>1</v>
      </c>
    </row>
    <row r="383" spans="1:16" ht="15.75" thickBot="1" x14ac:dyDescent="0.3">
      <c r="A383">
        <v>848</v>
      </c>
      <c r="B383" s="85">
        <v>1</v>
      </c>
      <c r="C383" s="1">
        <v>40</v>
      </c>
      <c r="D383" s="50">
        <v>61</v>
      </c>
      <c r="E383" s="50" t="s">
        <v>129</v>
      </c>
      <c r="F383" s="1">
        <v>-2</v>
      </c>
      <c r="G383" s="1">
        <v>626</v>
      </c>
      <c r="H383" s="80">
        <f t="shared" si="11"/>
        <v>40.125</v>
      </c>
      <c r="I383" s="80">
        <f t="shared" si="10"/>
        <v>6.25E-2</v>
      </c>
      <c r="J383" s="1">
        <v>1</v>
      </c>
      <c r="K383" s="1" t="str" cm="1">
        <f t="array" ref="K383">INDEX('dict-rhythm'!$A$1:$B$43,MATCH(TRUE,EXACT(J383,'dict-rhythm'!$A$1:$A$43),0),2)</f>
        <v>16</v>
      </c>
      <c r="L383" s="1" t="str">
        <f>_xlfn.IFNA(VLOOKUP(K383,'dict-rhythm'!$B$1:$C$53,2,0),K383)</f>
        <v>semiquaver</v>
      </c>
      <c r="M383" s="34"/>
      <c r="N383" s="34"/>
      <c r="O383" t="str">
        <f>IF(RIGHT($O$1,1)="#",VLOOKUP(D383,'dict-pitch'!$A$1:$C$50,2,0),VLOOKUP(D383,'dict-pitch'!$A$1:$C$50,3,0))</f>
        <v>C#4</v>
      </c>
      <c r="P383" t="b">
        <f>OR(EXACT(E383,O383),EXACT(E383,VLOOKUP(D383,'dict-pitch'!$A$1:$D$50,3,0)),EXACT(E383,VLOOKUP(D383,'dict-pitch'!$A$1:$D$50,4,0)))</f>
        <v>1</v>
      </c>
    </row>
    <row r="384" spans="1:16" ht="15.75" thickBot="1" x14ac:dyDescent="0.3">
      <c r="A384">
        <v>848</v>
      </c>
      <c r="B384" s="85">
        <v>1</v>
      </c>
      <c r="C384" s="1">
        <v>40</v>
      </c>
      <c r="D384" s="50">
        <v>63</v>
      </c>
      <c r="E384" s="50" t="s">
        <v>179</v>
      </c>
      <c r="F384" s="1">
        <v>2</v>
      </c>
      <c r="G384" s="1">
        <v>627</v>
      </c>
      <c r="H384" s="80">
        <f t="shared" si="11"/>
        <v>40.1875</v>
      </c>
      <c r="I384" s="80">
        <f t="shared" si="10"/>
        <v>6.25E-2</v>
      </c>
      <c r="J384" s="1">
        <v>1</v>
      </c>
      <c r="K384" s="1" t="str" cm="1">
        <f t="array" ref="K384">INDEX('dict-rhythm'!$A$1:$B$43,MATCH(TRUE,EXACT(J384,'dict-rhythm'!$A$1:$A$43),0),2)</f>
        <v>16</v>
      </c>
      <c r="L384" s="1" t="str">
        <f>_xlfn.IFNA(VLOOKUP(K384,'dict-rhythm'!$B$1:$C$53,2,0),K384)</f>
        <v>semiquaver</v>
      </c>
      <c r="M384" s="34"/>
      <c r="N384" s="34"/>
      <c r="O384" t="str">
        <f>IF(RIGHT($O$1,1)="#",VLOOKUP(D384,'dict-pitch'!$A$1:$C$50,2,0),VLOOKUP(D384,'dict-pitch'!$A$1:$C$50,3,0))</f>
        <v>D#4</v>
      </c>
      <c r="P384" t="b">
        <f>OR(EXACT(E384,O384),EXACT(E384,VLOOKUP(D384,'dict-pitch'!$A$1:$D$50,3,0)),EXACT(E384,VLOOKUP(D384,'dict-pitch'!$A$1:$D$50,4,0)))</f>
        <v>1</v>
      </c>
    </row>
    <row r="385" spans="1:16" ht="15.75" thickBot="1" x14ac:dyDescent="0.3">
      <c r="A385">
        <v>848</v>
      </c>
      <c r="B385" s="85">
        <v>1</v>
      </c>
      <c r="C385" s="1">
        <v>40</v>
      </c>
      <c r="D385" s="50">
        <v>72</v>
      </c>
      <c r="E385" s="50" t="s">
        <v>335</v>
      </c>
      <c r="F385" s="1">
        <v>6</v>
      </c>
      <c r="G385" s="1">
        <v>628</v>
      </c>
      <c r="H385" s="80">
        <f t="shared" si="11"/>
        <v>40.25</v>
      </c>
      <c r="I385" s="80">
        <f t="shared" si="10"/>
        <v>0.125</v>
      </c>
      <c r="J385" s="1">
        <v>2</v>
      </c>
      <c r="K385" s="1" t="str" cm="1">
        <f t="array" ref="K385">INDEX('dict-rhythm'!$A$1:$B$43,MATCH(TRUE,EXACT(J385,'dict-rhythm'!$A$1:$A$43),0),2)</f>
        <v>8</v>
      </c>
      <c r="L385" s="1" t="str">
        <f>_xlfn.IFNA(VLOOKUP(K385,'dict-rhythm'!$B$1:$C$53,2,0),K385)</f>
        <v>quaver note</v>
      </c>
      <c r="M385" s="34"/>
      <c r="N385" s="34"/>
      <c r="O385" t="str">
        <f>IF(RIGHT($O$1,1)="#",VLOOKUP(D385,'dict-pitch'!$A$1:$C$50,2,0),VLOOKUP(D385,'dict-pitch'!$A$1:$C$50,3,0))</f>
        <v>C5</v>
      </c>
      <c r="P385" t="b">
        <f>OR(EXACT(E385,O385),EXACT(E385,VLOOKUP(D385,'dict-pitch'!$A$1:$D$50,3,0)),EXACT(E385,VLOOKUP(D385,'dict-pitch'!$A$1:$D$50,4,0)))</f>
        <v>1</v>
      </c>
    </row>
    <row r="386" spans="1:16" ht="15.75" thickBot="1" x14ac:dyDescent="0.3">
      <c r="A386">
        <v>848</v>
      </c>
      <c r="B386" s="85">
        <v>1</v>
      </c>
      <c r="C386" s="1">
        <v>40</v>
      </c>
      <c r="D386" s="50">
        <v>68</v>
      </c>
      <c r="E386" s="50" t="s">
        <v>138</v>
      </c>
      <c r="F386" s="1">
        <v>-3</v>
      </c>
      <c r="G386" s="1">
        <v>630</v>
      </c>
      <c r="H386" s="80">
        <f t="shared" si="11"/>
        <v>40.375</v>
      </c>
      <c r="I386" s="80">
        <f t="shared" ref="I386:I449" si="12">J386/16</f>
        <v>0.125</v>
      </c>
      <c r="J386" s="1">
        <v>2</v>
      </c>
      <c r="K386" s="1" t="str" cm="1">
        <f t="array" ref="K386">INDEX('dict-rhythm'!$A$1:$B$43,MATCH(TRUE,EXACT(J386,'dict-rhythm'!$A$1:$A$43),0),2)</f>
        <v>8</v>
      </c>
      <c r="L386" s="1" t="str">
        <f>_xlfn.IFNA(VLOOKUP(K386,'dict-rhythm'!$B$1:$C$53,2,0),K386)</f>
        <v>quaver note</v>
      </c>
      <c r="M386" s="34"/>
      <c r="N386" s="34"/>
      <c r="O386" t="str">
        <f>IF(RIGHT($O$1,1)="#",VLOOKUP(D386,'dict-pitch'!$A$1:$C$50,2,0),VLOOKUP(D386,'dict-pitch'!$A$1:$C$50,3,0))</f>
        <v>G#4</v>
      </c>
      <c r="P386" t="b">
        <f>OR(EXACT(E386,O386),EXACT(E386,VLOOKUP(D386,'dict-pitch'!$A$1:$D$50,3,0)),EXACT(E386,VLOOKUP(D386,'dict-pitch'!$A$1:$D$50,4,0)))</f>
        <v>1</v>
      </c>
    </row>
    <row r="387" spans="1:16" ht="15.75" thickBot="1" x14ac:dyDescent="0.3">
      <c r="A387">
        <v>848</v>
      </c>
      <c r="B387" s="85">
        <v>1</v>
      </c>
      <c r="C387" s="1">
        <v>40</v>
      </c>
      <c r="D387" s="50">
        <v>63</v>
      </c>
      <c r="E387" s="50" t="s">
        <v>179</v>
      </c>
      <c r="F387" s="1">
        <v>-4</v>
      </c>
      <c r="G387" s="1">
        <v>632</v>
      </c>
      <c r="H387" s="80">
        <f t="shared" ref="H387:H450" si="13">1+G387/16</f>
        <v>40.5</v>
      </c>
      <c r="I387" s="80">
        <f t="shared" si="12"/>
        <v>0.125</v>
      </c>
      <c r="J387" s="1">
        <v>2</v>
      </c>
      <c r="K387" s="1" t="str" cm="1">
        <f t="array" ref="K387">INDEX('dict-rhythm'!$A$1:$B$43,MATCH(TRUE,EXACT(J387,'dict-rhythm'!$A$1:$A$43),0),2)</f>
        <v>8</v>
      </c>
      <c r="L387" s="1" t="str">
        <f>_xlfn.IFNA(VLOOKUP(K387,'dict-rhythm'!$B$1:$C$53,2,0),K387)</f>
        <v>quaver note</v>
      </c>
      <c r="M387" s="34"/>
      <c r="N387" s="34"/>
      <c r="O387" t="str">
        <f>IF(RIGHT($O$1,1)="#",VLOOKUP(D387,'dict-pitch'!$A$1:$C$50,2,0),VLOOKUP(D387,'dict-pitch'!$A$1:$C$50,3,0))</f>
        <v>D#4</v>
      </c>
      <c r="P387" t="b">
        <f>OR(EXACT(E387,O387),EXACT(E387,VLOOKUP(D387,'dict-pitch'!$A$1:$D$50,3,0)),EXACT(E387,VLOOKUP(D387,'dict-pitch'!$A$1:$D$50,4,0)))</f>
        <v>1</v>
      </c>
    </row>
    <row r="388" spans="1:16" ht="15.75" thickBot="1" x14ac:dyDescent="0.3">
      <c r="A388">
        <v>848</v>
      </c>
      <c r="B388" s="85">
        <v>1</v>
      </c>
      <c r="C388" s="1">
        <v>40</v>
      </c>
      <c r="D388" s="50">
        <v>61</v>
      </c>
      <c r="E388" s="50" t="s">
        <v>129</v>
      </c>
      <c r="F388" s="1">
        <v>-2</v>
      </c>
      <c r="G388" s="1">
        <v>634</v>
      </c>
      <c r="H388" s="80">
        <f t="shared" si="13"/>
        <v>40.625</v>
      </c>
      <c r="I388" s="80">
        <f t="shared" si="12"/>
        <v>6.25E-2</v>
      </c>
      <c r="J388" s="1">
        <v>1</v>
      </c>
      <c r="K388" s="1" t="str" cm="1">
        <f t="array" ref="K388">INDEX('dict-rhythm'!$A$1:$B$43,MATCH(TRUE,EXACT(J388,'dict-rhythm'!$A$1:$A$43),0),2)</f>
        <v>16</v>
      </c>
      <c r="L388" s="1" t="str">
        <f>_xlfn.IFNA(VLOOKUP(K388,'dict-rhythm'!$B$1:$C$53,2,0),K388)</f>
        <v>semiquaver</v>
      </c>
      <c r="M388" s="34"/>
      <c r="N388" s="34"/>
      <c r="O388" t="str">
        <f>IF(RIGHT($O$1,1)="#",VLOOKUP(D388,'dict-pitch'!$A$1:$C$50,2,0),VLOOKUP(D388,'dict-pitch'!$A$1:$C$50,3,0))</f>
        <v>C#4</v>
      </c>
      <c r="P388" t="b">
        <f>OR(EXACT(E388,O388),EXACT(E388,VLOOKUP(D388,'dict-pitch'!$A$1:$D$50,3,0)),EXACT(E388,VLOOKUP(D388,'dict-pitch'!$A$1:$D$50,4,0)))</f>
        <v>1</v>
      </c>
    </row>
    <row r="389" spans="1:16" ht="15.75" thickBot="1" x14ac:dyDescent="0.3">
      <c r="A389">
        <v>848</v>
      </c>
      <c r="B389" s="85">
        <v>1</v>
      </c>
      <c r="C389" s="1">
        <v>40</v>
      </c>
      <c r="D389" s="50">
        <v>60</v>
      </c>
      <c r="E389" s="50" t="s">
        <v>327</v>
      </c>
      <c r="F389" s="1">
        <v>-2</v>
      </c>
      <c r="G389" s="1">
        <v>635</v>
      </c>
      <c r="H389" s="80">
        <f t="shared" si="13"/>
        <v>40.6875</v>
      </c>
      <c r="I389" s="80">
        <f t="shared" si="12"/>
        <v>6.25E-2</v>
      </c>
      <c r="J389" s="1">
        <v>1</v>
      </c>
      <c r="K389" s="1" t="str" cm="1">
        <f t="array" ref="K389">INDEX('dict-rhythm'!$A$1:$B$43,MATCH(TRUE,EXACT(J389,'dict-rhythm'!$A$1:$A$43),0),2)</f>
        <v>16</v>
      </c>
      <c r="L389" s="1" t="str">
        <f>_xlfn.IFNA(VLOOKUP(K389,'dict-rhythm'!$B$1:$C$53,2,0),K389)</f>
        <v>semiquaver</v>
      </c>
      <c r="M389" s="34"/>
      <c r="N389" s="34"/>
      <c r="O389" t="str">
        <f>IF(RIGHT($O$1,1)="#",VLOOKUP(D389,'dict-pitch'!$A$1:$C$50,2,0),VLOOKUP(D389,'dict-pitch'!$A$1:$C$50,3,0))</f>
        <v>C4</v>
      </c>
      <c r="P389" t="b">
        <f>OR(EXACT(E389,O389),EXACT(E389,VLOOKUP(D389,'dict-pitch'!$A$1:$D$50,3,0)),EXACT(E389,VLOOKUP(D389,'dict-pitch'!$A$1:$D$50,4,0)))</f>
        <v>1</v>
      </c>
    </row>
    <row r="390" spans="1:16" ht="15.75" thickBot="1" x14ac:dyDescent="0.3">
      <c r="A390">
        <v>848</v>
      </c>
      <c r="B390" s="85">
        <v>1</v>
      </c>
      <c r="C390" s="1">
        <v>40</v>
      </c>
      <c r="D390" s="50">
        <v>61</v>
      </c>
      <c r="E390" s="50" t="s">
        <v>129</v>
      </c>
      <c r="F390" s="1">
        <v>2</v>
      </c>
      <c r="G390" s="1">
        <v>636</v>
      </c>
      <c r="H390" s="80">
        <f t="shared" si="13"/>
        <v>40.75</v>
      </c>
      <c r="I390" s="80">
        <f t="shared" si="12"/>
        <v>6.25E-2</v>
      </c>
      <c r="J390" s="1">
        <v>1</v>
      </c>
      <c r="K390" s="1" t="str" cm="1">
        <f t="array" ref="K390">INDEX('dict-rhythm'!$A$1:$B$43,MATCH(TRUE,EXACT(J390,'dict-rhythm'!$A$1:$A$43),0),2)</f>
        <v>16</v>
      </c>
      <c r="L390" s="1" t="str">
        <f>_xlfn.IFNA(VLOOKUP(K390,'dict-rhythm'!$B$1:$C$53,2,0),K390)</f>
        <v>semiquaver</v>
      </c>
      <c r="M390" s="34"/>
      <c r="N390" s="34"/>
      <c r="O390" t="str">
        <f>IF(RIGHT($O$1,1)="#",VLOOKUP(D390,'dict-pitch'!$A$1:$C$50,2,0),VLOOKUP(D390,'dict-pitch'!$A$1:$C$50,3,0))</f>
        <v>C#4</v>
      </c>
      <c r="P390" t="b">
        <f>OR(EXACT(E390,O390),EXACT(E390,VLOOKUP(D390,'dict-pitch'!$A$1:$D$50,3,0)),EXACT(E390,VLOOKUP(D390,'dict-pitch'!$A$1:$D$50,4,0)))</f>
        <v>1</v>
      </c>
    </row>
    <row r="391" spans="1:16" ht="15.75" thickBot="1" x14ac:dyDescent="0.3">
      <c r="A391">
        <v>848</v>
      </c>
      <c r="B391" s="85">
        <v>1</v>
      </c>
      <c r="C391" s="1">
        <v>40</v>
      </c>
      <c r="D391" s="50">
        <v>56</v>
      </c>
      <c r="E391" s="50" t="s">
        <v>128</v>
      </c>
      <c r="F391" s="1">
        <v>-4</v>
      </c>
      <c r="G391" s="1">
        <v>637</v>
      </c>
      <c r="H391" s="80">
        <f t="shared" si="13"/>
        <v>40.8125</v>
      </c>
      <c r="I391" s="80">
        <f t="shared" si="12"/>
        <v>6.25E-2</v>
      </c>
      <c r="J391" s="1">
        <v>1</v>
      </c>
      <c r="K391" s="1" t="str" cm="1">
        <f t="array" ref="K391">INDEX('dict-rhythm'!$A$1:$B$43,MATCH(TRUE,EXACT(J391,'dict-rhythm'!$A$1:$A$43),0),2)</f>
        <v>16</v>
      </c>
      <c r="L391" s="1" t="str">
        <f>_xlfn.IFNA(VLOOKUP(K391,'dict-rhythm'!$B$1:$C$53,2,0),K391)</f>
        <v>semiquaver</v>
      </c>
      <c r="M391" s="34"/>
      <c r="N391" s="34"/>
      <c r="O391" t="str">
        <f>IF(RIGHT($O$1,1)="#",VLOOKUP(D391,'dict-pitch'!$A$1:$C$50,2,0),VLOOKUP(D391,'dict-pitch'!$A$1:$C$50,3,0))</f>
        <v>G#3</v>
      </c>
      <c r="P391" t="b">
        <f>OR(EXACT(E391,O391),EXACT(E391,VLOOKUP(D391,'dict-pitch'!$A$1:$D$50,3,0)),EXACT(E391,VLOOKUP(D391,'dict-pitch'!$A$1:$D$50,4,0)))</f>
        <v>1</v>
      </c>
    </row>
    <row r="392" spans="1:16" ht="15.75" thickBot="1" x14ac:dyDescent="0.3">
      <c r="A392">
        <v>848</v>
      </c>
      <c r="B392" s="85">
        <v>1</v>
      </c>
      <c r="C392" s="1">
        <v>40</v>
      </c>
      <c r="D392" s="50">
        <v>60</v>
      </c>
      <c r="E392" s="50" t="s">
        <v>327</v>
      </c>
      <c r="F392" s="1">
        <v>3</v>
      </c>
      <c r="G392" s="1">
        <v>638</v>
      </c>
      <c r="H392" s="80">
        <f t="shared" si="13"/>
        <v>40.875</v>
      </c>
      <c r="I392" s="80">
        <f t="shared" si="12"/>
        <v>6.25E-2</v>
      </c>
      <c r="J392" s="1">
        <v>1</v>
      </c>
      <c r="K392" s="1" t="str" cm="1">
        <f t="array" ref="K392">INDEX('dict-rhythm'!$A$1:$B$43,MATCH(TRUE,EXACT(J392,'dict-rhythm'!$A$1:$A$43),0),2)</f>
        <v>16</v>
      </c>
      <c r="L392" s="1" t="str">
        <f>_xlfn.IFNA(VLOOKUP(K392,'dict-rhythm'!$B$1:$C$53,2,0),K392)</f>
        <v>semiquaver</v>
      </c>
      <c r="M392" s="34"/>
      <c r="N392" s="34"/>
      <c r="O392" t="str">
        <f>IF(RIGHT($O$1,1)="#",VLOOKUP(D392,'dict-pitch'!$A$1:$C$50,2,0),VLOOKUP(D392,'dict-pitch'!$A$1:$C$50,3,0))</f>
        <v>C4</v>
      </c>
      <c r="P392" t="b">
        <f>OR(EXACT(E392,O392),EXACT(E392,VLOOKUP(D392,'dict-pitch'!$A$1:$D$50,3,0)),EXACT(E392,VLOOKUP(D392,'dict-pitch'!$A$1:$D$50,4,0)))</f>
        <v>1</v>
      </c>
    </row>
    <row r="393" spans="1:16" ht="15.75" thickBot="1" x14ac:dyDescent="0.3">
      <c r="A393">
        <v>848</v>
      </c>
      <c r="B393" s="85">
        <v>1</v>
      </c>
      <c r="C393" s="1">
        <v>40</v>
      </c>
      <c r="D393" s="50">
        <v>61</v>
      </c>
      <c r="E393" s="50" t="s">
        <v>129</v>
      </c>
      <c r="F393" s="1">
        <v>2</v>
      </c>
      <c r="G393" s="1">
        <v>639</v>
      </c>
      <c r="H393" s="80">
        <f t="shared" si="13"/>
        <v>40.9375</v>
      </c>
      <c r="I393" s="80">
        <f t="shared" si="12"/>
        <v>6.25E-2</v>
      </c>
      <c r="J393" s="1">
        <v>1</v>
      </c>
      <c r="K393" s="1" t="str" cm="1">
        <f t="array" ref="K393">INDEX('dict-rhythm'!$A$1:$B$43,MATCH(TRUE,EXACT(J393,'dict-rhythm'!$A$1:$A$43),0),2)</f>
        <v>16</v>
      </c>
      <c r="L393" s="1" t="str">
        <f>_xlfn.IFNA(VLOOKUP(K393,'dict-rhythm'!$B$1:$C$53,2,0),K393)</f>
        <v>semiquaver</v>
      </c>
      <c r="M393" s="38"/>
      <c r="N393" s="38"/>
      <c r="O393" t="str">
        <f>IF(RIGHT($O$1,1)="#",VLOOKUP(D393,'dict-pitch'!$A$1:$C$50,2,0),VLOOKUP(D393,'dict-pitch'!$A$1:$C$50,3,0))</f>
        <v>C#4</v>
      </c>
      <c r="P393" t="b">
        <f>OR(EXACT(E393,O393),EXACT(E393,VLOOKUP(D393,'dict-pitch'!$A$1:$D$50,3,0)),EXACT(E393,VLOOKUP(D393,'dict-pitch'!$A$1:$D$50,4,0)))</f>
        <v>1</v>
      </c>
    </row>
    <row r="394" spans="1:16" ht="15.75" thickBot="1" x14ac:dyDescent="0.3">
      <c r="A394">
        <v>848</v>
      </c>
      <c r="B394" s="85">
        <v>1</v>
      </c>
      <c r="C394" s="1">
        <v>41</v>
      </c>
      <c r="D394" s="50">
        <v>63</v>
      </c>
      <c r="E394" s="50" t="s">
        <v>179</v>
      </c>
      <c r="F394" s="1">
        <v>2</v>
      </c>
      <c r="G394" s="1">
        <v>640</v>
      </c>
      <c r="H394" s="80">
        <f t="shared" si="13"/>
        <v>41</v>
      </c>
      <c r="I394" s="80">
        <f t="shared" si="12"/>
        <v>6.25E-2</v>
      </c>
      <c r="J394" s="1">
        <v>1</v>
      </c>
      <c r="K394" s="1" t="str" cm="1">
        <f t="array" ref="K394">INDEX('dict-rhythm'!$A$1:$B$43,MATCH(TRUE,EXACT(J394,'dict-rhythm'!$A$1:$A$43),0),2)</f>
        <v>16</v>
      </c>
      <c r="L394" s="1" t="str">
        <f>_xlfn.IFNA(VLOOKUP(K394,'dict-rhythm'!$B$1:$C$53,2,0),K394)</f>
        <v>semiquaver</v>
      </c>
      <c r="M394" s="33"/>
      <c r="N394" s="33"/>
      <c r="O394" t="str">
        <f>IF(RIGHT($O$1,1)="#",VLOOKUP(D394,'dict-pitch'!$A$1:$C$50,2,0),VLOOKUP(D394,'dict-pitch'!$A$1:$C$50,3,0))</f>
        <v>D#4</v>
      </c>
      <c r="P394" t="b">
        <f>OR(EXACT(E394,O394),EXACT(E394,VLOOKUP(D394,'dict-pitch'!$A$1:$D$50,3,0)),EXACT(E394,VLOOKUP(D394,'dict-pitch'!$A$1:$D$50,4,0)))</f>
        <v>1</v>
      </c>
    </row>
    <row r="395" spans="1:16" ht="15.75" thickBot="1" x14ac:dyDescent="0.3">
      <c r="A395">
        <v>848</v>
      </c>
      <c r="B395" s="85">
        <v>1</v>
      </c>
      <c r="C395" s="1">
        <v>41</v>
      </c>
      <c r="D395" s="50">
        <v>61</v>
      </c>
      <c r="E395" s="50" t="s">
        <v>129</v>
      </c>
      <c r="F395" s="1">
        <v>-2</v>
      </c>
      <c r="G395" s="1">
        <v>641</v>
      </c>
      <c r="H395" s="80">
        <f t="shared" si="13"/>
        <v>41.0625</v>
      </c>
      <c r="I395" s="80">
        <f t="shared" si="12"/>
        <v>6.25E-2</v>
      </c>
      <c r="J395" s="1">
        <v>1</v>
      </c>
      <c r="K395" s="1" t="str" cm="1">
        <f t="array" ref="K395">INDEX('dict-rhythm'!$A$1:$B$43,MATCH(TRUE,EXACT(J395,'dict-rhythm'!$A$1:$A$43),0),2)</f>
        <v>16</v>
      </c>
      <c r="L395" s="1" t="str">
        <f>_xlfn.IFNA(VLOOKUP(K395,'dict-rhythm'!$B$1:$C$53,2,0),K395)</f>
        <v>semiquaver</v>
      </c>
      <c r="M395" s="34"/>
      <c r="N395" s="34"/>
      <c r="O395" t="str">
        <f>IF(RIGHT($O$1,1)="#",VLOOKUP(D395,'dict-pitch'!$A$1:$C$50,2,0),VLOOKUP(D395,'dict-pitch'!$A$1:$C$50,3,0))</f>
        <v>C#4</v>
      </c>
      <c r="P395" t="b">
        <f>OR(EXACT(E395,O395),EXACT(E395,VLOOKUP(D395,'dict-pitch'!$A$1:$D$50,3,0)),EXACT(E395,VLOOKUP(D395,'dict-pitch'!$A$1:$D$50,4,0)))</f>
        <v>1</v>
      </c>
    </row>
    <row r="396" spans="1:16" ht="15.75" thickBot="1" x14ac:dyDescent="0.3">
      <c r="A396">
        <v>848</v>
      </c>
      <c r="B396" s="85">
        <v>1</v>
      </c>
      <c r="C396" s="1">
        <v>41</v>
      </c>
      <c r="D396" s="50">
        <v>60</v>
      </c>
      <c r="E396" s="50" t="s">
        <v>327</v>
      </c>
      <c r="F396" s="1">
        <v>-2</v>
      </c>
      <c r="G396" s="1">
        <v>642</v>
      </c>
      <c r="H396" s="80">
        <f t="shared" si="13"/>
        <v>41.125</v>
      </c>
      <c r="I396" s="80">
        <f t="shared" si="12"/>
        <v>6.25E-2</v>
      </c>
      <c r="J396" s="1">
        <v>1</v>
      </c>
      <c r="K396" s="1" t="str" cm="1">
        <f t="array" ref="K396">INDEX('dict-rhythm'!$A$1:$B$43,MATCH(TRUE,EXACT(J396,'dict-rhythm'!$A$1:$A$43),0),2)</f>
        <v>16</v>
      </c>
      <c r="L396" s="1" t="str">
        <f>_xlfn.IFNA(VLOOKUP(K396,'dict-rhythm'!$B$1:$C$53,2,0),K396)</f>
        <v>semiquaver</v>
      </c>
      <c r="M396" s="34"/>
      <c r="N396" s="34"/>
      <c r="O396" t="str">
        <f>IF(RIGHT($O$1,1)="#",VLOOKUP(D396,'dict-pitch'!$A$1:$C$50,2,0),VLOOKUP(D396,'dict-pitch'!$A$1:$C$50,3,0))</f>
        <v>C4</v>
      </c>
      <c r="P396" t="b">
        <f>OR(EXACT(E396,O396),EXACT(E396,VLOOKUP(D396,'dict-pitch'!$A$1:$D$50,3,0)),EXACT(E396,VLOOKUP(D396,'dict-pitch'!$A$1:$D$50,4,0)))</f>
        <v>1</v>
      </c>
    </row>
    <row r="397" spans="1:16" ht="15.75" thickBot="1" x14ac:dyDescent="0.3">
      <c r="A397">
        <v>848</v>
      </c>
      <c r="B397" s="85">
        <v>1</v>
      </c>
      <c r="C397" s="1">
        <v>41</v>
      </c>
      <c r="D397" s="50">
        <v>61</v>
      </c>
      <c r="E397" s="50" t="s">
        <v>129</v>
      </c>
      <c r="F397" s="1">
        <v>2</v>
      </c>
      <c r="G397" s="1">
        <v>643</v>
      </c>
      <c r="H397" s="80">
        <f t="shared" si="13"/>
        <v>41.1875</v>
      </c>
      <c r="I397" s="80">
        <f t="shared" si="12"/>
        <v>6.25E-2</v>
      </c>
      <c r="J397" s="1">
        <v>1</v>
      </c>
      <c r="K397" s="1" t="str" cm="1">
        <f t="array" ref="K397">INDEX('dict-rhythm'!$A$1:$B$43,MATCH(TRUE,EXACT(J397,'dict-rhythm'!$A$1:$A$43),0),2)</f>
        <v>16</v>
      </c>
      <c r="L397" s="1" t="str">
        <f>_xlfn.IFNA(VLOOKUP(K397,'dict-rhythm'!$B$1:$C$53,2,0),K397)</f>
        <v>semiquaver</v>
      </c>
      <c r="M397" s="34"/>
      <c r="N397" s="34"/>
      <c r="O397" t="str">
        <f>IF(RIGHT($O$1,1)="#",VLOOKUP(D397,'dict-pitch'!$A$1:$C$50,2,0),VLOOKUP(D397,'dict-pitch'!$A$1:$C$50,3,0))</f>
        <v>C#4</v>
      </c>
      <c r="P397" t="b">
        <f>OR(EXACT(E397,O397),EXACT(E397,VLOOKUP(D397,'dict-pitch'!$A$1:$D$50,3,0)),EXACT(E397,VLOOKUP(D397,'dict-pitch'!$A$1:$D$50,4,0)))</f>
        <v>1</v>
      </c>
    </row>
    <row r="398" spans="1:16" ht="15.75" thickBot="1" x14ac:dyDescent="0.3">
      <c r="A398">
        <v>848</v>
      </c>
      <c r="B398" s="85">
        <v>1</v>
      </c>
      <c r="C398" s="1">
        <v>41</v>
      </c>
      <c r="D398" s="50">
        <v>70</v>
      </c>
      <c r="E398" s="50" t="s">
        <v>182</v>
      </c>
      <c r="F398" s="1">
        <v>6</v>
      </c>
      <c r="G398" s="1">
        <v>644</v>
      </c>
      <c r="H398" s="80">
        <f t="shared" si="13"/>
        <v>41.25</v>
      </c>
      <c r="I398" s="80">
        <f t="shared" si="12"/>
        <v>0.125</v>
      </c>
      <c r="J398" s="1">
        <v>2</v>
      </c>
      <c r="K398" s="1" t="str" cm="1">
        <f t="array" ref="K398">INDEX('dict-rhythm'!$A$1:$B$43,MATCH(TRUE,EXACT(J398,'dict-rhythm'!$A$1:$A$43),0),2)</f>
        <v>8</v>
      </c>
      <c r="L398" s="1" t="str">
        <f>_xlfn.IFNA(VLOOKUP(K398,'dict-rhythm'!$B$1:$C$53,2,0),K398)</f>
        <v>quaver note</v>
      </c>
      <c r="M398" s="34"/>
      <c r="N398" s="34"/>
      <c r="O398" t="str">
        <f>IF(RIGHT($O$1,1)="#",VLOOKUP(D398,'dict-pitch'!$A$1:$C$50,2,0),VLOOKUP(D398,'dict-pitch'!$A$1:$C$50,3,0))</f>
        <v>A#4</v>
      </c>
      <c r="P398" t="b">
        <f>OR(EXACT(E398,O398),EXACT(E398,VLOOKUP(D398,'dict-pitch'!$A$1:$D$50,3,0)),EXACT(E398,VLOOKUP(D398,'dict-pitch'!$A$1:$D$50,4,0)))</f>
        <v>1</v>
      </c>
    </row>
    <row r="399" spans="1:16" ht="15.75" thickBot="1" x14ac:dyDescent="0.3">
      <c r="A399">
        <v>848</v>
      </c>
      <c r="B399" s="85">
        <v>1</v>
      </c>
      <c r="C399" s="1">
        <v>41</v>
      </c>
      <c r="D399" s="50">
        <v>67</v>
      </c>
      <c r="E399" s="50" t="s">
        <v>336</v>
      </c>
      <c r="F399" s="1">
        <v>-3</v>
      </c>
      <c r="G399" s="1">
        <v>646</v>
      </c>
      <c r="H399" s="80">
        <f t="shared" si="13"/>
        <v>41.375</v>
      </c>
      <c r="I399" s="80">
        <f t="shared" si="12"/>
        <v>0.125</v>
      </c>
      <c r="J399" s="1">
        <v>2</v>
      </c>
      <c r="K399" s="1" t="str" cm="1">
        <f t="array" ref="K399">INDEX('dict-rhythm'!$A$1:$B$43,MATCH(TRUE,EXACT(J399,'dict-rhythm'!$A$1:$A$43),0),2)</f>
        <v>8</v>
      </c>
      <c r="L399" s="1" t="str">
        <f>_xlfn.IFNA(VLOOKUP(K399,'dict-rhythm'!$B$1:$C$53,2,0),K399)</f>
        <v>quaver note</v>
      </c>
      <c r="M399" s="34"/>
      <c r="N399" s="34"/>
      <c r="O399" t="str">
        <f>IF(RIGHT($O$1,1)="#",VLOOKUP(D399,'dict-pitch'!$A$1:$C$50,2,0),VLOOKUP(D399,'dict-pitch'!$A$1:$C$50,3,0))</f>
        <v>G4</v>
      </c>
      <c r="P399" t="b">
        <f>OR(EXACT(E399,O399),EXACT(E399,VLOOKUP(D399,'dict-pitch'!$A$1:$D$50,3,0)),EXACT(E399,VLOOKUP(D399,'dict-pitch'!$A$1:$D$50,4,0)))</f>
        <v>1</v>
      </c>
    </row>
    <row r="400" spans="1:16" ht="15.75" thickBot="1" x14ac:dyDescent="0.3">
      <c r="A400">
        <v>848</v>
      </c>
      <c r="B400" s="85">
        <v>1</v>
      </c>
      <c r="C400" s="1">
        <v>41</v>
      </c>
      <c r="D400" s="50">
        <v>61</v>
      </c>
      <c r="E400" s="50" t="s">
        <v>129</v>
      </c>
      <c r="F400" s="1">
        <v>-4</v>
      </c>
      <c r="G400" s="1">
        <v>648</v>
      </c>
      <c r="H400" s="80">
        <f t="shared" si="13"/>
        <v>41.5</v>
      </c>
      <c r="I400" s="80">
        <f t="shared" si="12"/>
        <v>0.125</v>
      </c>
      <c r="J400" s="1">
        <v>2</v>
      </c>
      <c r="K400" s="1" t="str" cm="1">
        <f t="array" ref="K400">INDEX('dict-rhythm'!$A$1:$B$43,MATCH(TRUE,EXACT(J400,'dict-rhythm'!$A$1:$A$43),0),2)</f>
        <v>8</v>
      </c>
      <c r="L400" s="1" t="str">
        <f>_xlfn.IFNA(VLOOKUP(K400,'dict-rhythm'!$B$1:$C$53,2,0),K400)</f>
        <v>quaver note</v>
      </c>
      <c r="M400" s="34"/>
      <c r="N400" s="34"/>
      <c r="O400" t="str">
        <f>IF(RIGHT($O$1,1)="#",VLOOKUP(D400,'dict-pitch'!$A$1:$C$50,2,0),VLOOKUP(D400,'dict-pitch'!$A$1:$C$50,3,0))</f>
        <v>C#4</v>
      </c>
      <c r="P400" t="b">
        <f>OR(EXACT(E400,O400),EXACT(E400,VLOOKUP(D400,'dict-pitch'!$A$1:$D$50,3,0)),EXACT(E400,VLOOKUP(D400,'dict-pitch'!$A$1:$D$50,4,0)))</f>
        <v>1</v>
      </c>
    </row>
    <row r="401" spans="1:16" ht="15.75" thickBot="1" x14ac:dyDescent="0.3">
      <c r="A401">
        <v>848</v>
      </c>
      <c r="B401" s="85">
        <v>1</v>
      </c>
      <c r="C401" s="1">
        <v>41</v>
      </c>
      <c r="D401" s="50">
        <v>60</v>
      </c>
      <c r="E401" s="50" t="s">
        <v>327</v>
      </c>
      <c r="F401" s="1">
        <v>-2</v>
      </c>
      <c r="G401" s="1">
        <v>650</v>
      </c>
      <c r="H401" s="80">
        <f t="shared" si="13"/>
        <v>41.625</v>
      </c>
      <c r="I401" s="80">
        <f t="shared" si="12"/>
        <v>6.25E-2</v>
      </c>
      <c r="J401" s="1">
        <v>1</v>
      </c>
      <c r="K401" s="1" t="str" cm="1">
        <f t="array" ref="K401">INDEX('dict-rhythm'!$A$1:$B$43,MATCH(TRUE,EXACT(J401,'dict-rhythm'!$A$1:$A$43),0),2)</f>
        <v>16</v>
      </c>
      <c r="L401" s="1" t="str">
        <f>_xlfn.IFNA(VLOOKUP(K401,'dict-rhythm'!$B$1:$C$53,2,0),K401)</f>
        <v>semiquaver</v>
      </c>
      <c r="M401" s="34"/>
      <c r="N401" s="34"/>
      <c r="O401" t="str">
        <f>IF(RIGHT($O$1,1)="#",VLOOKUP(D401,'dict-pitch'!$A$1:$C$50,2,0),VLOOKUP(D401,'dict-pitch'!$A$1:$C$50,3,0))</f>
        <v>C4</v>
      </c>
      <c r="P401" t="b">
        <f>OR(EXACT(E401,O401),EXACT(E401,VLOOKUP(D401,'dict-pitch'!$A$1:$D$50,3,0)),EXACT(E401,VLOOKUP(D401,'dict-pitch'!$A$1:$D$50,4,0)))</f>
        <v>1</v>
      </c>
    </row>
    <row r="402" spans="1:16" ht="15.75" thickBot="1" x14ac:dyDescent="0.3">
      <c r="A402">
        <v>848</v>
      </c>
      <c r="B402" s="85">
        <v>1</v>
      </c>
      <c r="C402" s="1">
        <v>41</v>
      </c>
      <c r="D402" s="50">
        <v>58</v>
      </c>
      <c r="E402" s="50" t="s">
        <v>177</v>
      </c>
      <c r="F402" s="1">
        <v>-2</v>
      </c>
      <c r="G402" s="1">
        <v>651</v>
      </c>
      <c r="H402" s="80">
        <f t="shared" si="13"/>
        <v>41.6875</v>
      </c>
      <c r="I402" s="80">
        <f t="shared" si="12"/>
        <v>6.25E-2</v>
      </c>
      <c r="J402" s="1">
        <v>1</v>
      </c>
      <c r="K402" s="1" t="str" cm="1">
        <f t="array" ref="K402">INDEX('dict-rhythm'!$A$1:$B$43,MATCH(TRUE,EXACT(J402,'dict-rhythm'!$A$1:$A$43),0),2)</f>
        <v>16</v>
      </c>
      <c r="L402" s="1" t="str">
        <f>_xlfn.IFNA(VLOOKUP(K402,'dict-rhythm'!$B$1:$C$53,2,0),K402)</f>
        <v>semiquaver</v>
      </c>
      <c r="M402" s="34"/>
      <c r="N402" s="34"/>
      <c r="O402" t="str">
        <f>IF(RIGHT($O$1,1)="#",VLOOKUP(D402,'dict-pitch'!$A$1:$C$50,2,0),VLOOKUP(D402,'dict-pitch'!$A$1:$C$50,3,0))</f>
        <v>A#3</v>
      </c>
      <c r="P402" t="b">
        <f>OR(EXACT(E402,O402),EXACT(E402,VLOOKUP(D402,'dict-pitch'!$A$1:$D$50,3,0)),EXACT(E402,VLOOKUP(D402,'dict-pitch'!$A$1:$D$50,4,0)))</f>
        <v>1</v>
      </c>
    </row>
    <row r="403" spans="1:16" ht="15.75" thickBot="1" x14ac:dyDescent="0.3">
      <c r="A403">
        <v>848</v>
      </c>
      <c r="B403" s="85">
        <v>1</v>
      </c>
      <c r="C403" s="1">
        <v>41</v>
      </c>
      <c r="D403" s="50">
        <v>60</v>
      </c>
      <c r="E403" s="50" t="s">
        <v>327</v>
      </c>
      <c r="F403" s="1">
        <v>2</v>
      </c>
      <c r="G403" s="1">
        <v>652</v>
      </c>
      <c r="H403" s="80">
        <f t="shared" si="13"/>
        <v>41.75</v>
      </c>
      <c r="I403" s="80">
        <f t="shared" si="12"/>
        <v>6.25E-2</v>
      </c>
      <c r="J403" s="1">
        <v>1</v>
      </c>
      <c r="K403" s="1" t="str" cm="1">
        <f t="array" ref="K403">INDEX('dict-rhythm'!$A$1:$B$43,MATCH(TRUE,EXACT(J403,'dict-rhythm'!$A$1:$A$43),0),2)</f>
        <v>16</v>
      </c>
      <c r="L403" s="1" t="str">
        <f>_xlfn.IFNA(VLOOKUP(K403,'dict-rhythm'!$B$1:$C$53,2,0),K403)</f>
        <v>semiquaver</v>
      </c>
      <c r="M403" s="34"/>
      <c r="N403" s="34"/>
      <c r="O403" t="str">
        <f>IF(RIGHT($O$1,1)="#",VLOOKUP(D403,'dict-pitch'!$A$1:$C$50,2,0),VLOOKUP(D403,'dict-pitch'!$A$1:$C$50,3,0))</f>
        <v>C4</v>
      </c>
      <c r="P403" t="b">
        <f>OR(EXACT(E403,O403),EXACT(E403,VLOOKUP(D403,'dict-pitch'!$A$1:$D$50,3,0)),EXACT(E403,VLOOKUP(D403,'dict-pitch'!$A$1:$D$50,4,0)))</f>
        <v>1</v>
      </c>
    </row>
    <row r="404" spans="1:16" ht="15.75" thickBot="1" x14ac:dyDescent="0.3">
      <c r="A404">
        <v>848</v>
      </c>
      <c r="B404" s="85">
        <v>1</v>
      </c>
      <c r="C404" s="1">
        <v>41</v>
      </c>
      <c r="D404" s="50">
        <v>56</v>
      </c>
      <c r="E404" s="50" t="s">
        <v>128</v>
      </c>
      <c r="F404" s="1">
        <v>-3</v>
      </c>
      <c r="G404" s="1">
        <v>653</v>
      </c>
      <c r="H404" s="80">
        <f t="shared" si="13"/>
        <v>41.8125</v>
      </c>
      <c r="I404" s="80">
        <f t="shared" si="12"/>
        <v>6.25E-2</v>
      </c>
      <c r="J404" s="1">
        <v>1</v>
      </c>
      <c r="K404" s="1" t="str" cm="1">
        <f t="array" ref="K404">INDEX('dict-rhythm'!$A$1:$B$43,MATCH(TRUE,EXACT(J404,'dict-rhythm'!$A$1:$A$43),0),2)</f>
        <v>16</v>
      </c>
      <c r="L404" s="1" t="str">
        <f>_xlfn.IFNA(VLOOKUP(K404,'dict-rhythm'!$B$1:$C$53,2,0),K404)</f>
        <v>semiquaver</v>
      </c>
      <c r="M404" s="34"/>
      <c r="N404" s="34"/>
      <c r="O404" t="str">
        <f>IF(RIGHT($O$1,1)="#",VLOOKUP(D404,'dict-pitch'!$A$1:$C$50,2,0),VLOOKUP(D404,'dict-pitch'!$A$1:$C$50,3,0))</f>
        <v>G#3</v>
      </c>
      <c r="P404" t="b">
        <f>OR(EXACT(E404,O404),EXACT(E404,VLOOKUP(D404,'dict-pitch'!$A$1:$D$50,3,0)),EXACT(E404,VLOOKUP(D404,'dict-pitch'!$A$1:$D$50,4,0)))</f>
        <v>1</v>
      </c>
    </row>
    <row r="405" spans="1:16" ht="15.75" thickBot="1" x14ac:dyDescent="0.3">
      <c r="A405">
        <v>848</v>
      </c>
      <c r="B405" s="85">
        <v>1</v>
      </c>
      <c r="C405" s="1">
        <v>41</v>
      </c>
      <c r="D405" s="50">
        <v>58</v>
      </c>
      <c r="E405" s="50" t="s">
        <v>177</v>
      </c>
      <c r="F405" s="1">
        <v>2</v>
      </c>
      <c r="G405" s="1">
        <v>654</v>
      </c>
      <c r="H405" s="80">
        <f t="shared" si="13"/>
        <v>41.875</v>
      </c>
      <c r="I405" s="80">
        <f t="shared" si="12"/>
        <v>6.25E-2</v>
      </c>
      <c r="J405" s="1">
        <v>1</v>
      </c>
      <c r="K405" s="1" t="str" cm="1">
        <f t="array" ref="K405">INDEX('dict-rhythm'!$A$1:$B$43,MATCH(TRUE,EXACT(J405,'dict-rhythm'!$A$1:$A$43),0),2)</f>
        <v>16</v>
      </c>
      <c r="L405" s="1" t="str">
        <f>_xlfn.IFNA(VLOOKUP(K405,'dict-rhythm'!$B$1:$C$53,2,0),K405)</f>
        <v>semiquaver</v>
      </c>
      <c r="M405" s="34"/>
      <c r="N405" s="34"/>
      <c r="O405" t="str">
        <f>IF(RIGHT($O$1,1)="#",VLOOKUP(D405,'dict-pitch'!$A$1:$C$50,2,0),VLOOKUP(D405,'dict-pitch'!$A$1:$C$50,3,0))</f>
        <v>A#3</v>
      </c>
      <c r="P405" t="b">
        <f>OR(EXACT(E405,O405),EXACT(E405,VLOOKUP(D405,'dict-pitch'!$A$1:$D$50,3,0)),EXACT(E405,VLOOKUP(D405,'dict-pitch'!$A$1:$D$50,4,0)))</f>
        <v>1</v>
      </c>
    </row>
    <row r="406" spans="1:16" ht="15.75" thickBot="1" x14ac:dyDescent="0.3">
      <c r="A406">
        <v>848</v>
      </c>
      <c r="B406" s="85">
        <v>1</v>
      </c>
      <c r="C406" s="1">
        <v>41</v>
      </c>
      <c r="D406" s="50">
        <v>60</v>
      </c>
      <c r="E406" s="50" t="s">
        <v>327</v>
      </c>
      <c r="F406" s="1">
        <v>2</v>
      </c>
      <c r="G406" s="1">
        <v>655</v>
      </c>
      <c r="H406" s="80">
        <f t="shared" si="13"/>
        <v>41.9375</v>
      </c>
      <c r="I406" s="80">
        <f t="shared" si="12"/>
        <v>6.25E-2</v>
      </c>
      <c r="J406" s="1">
        <v>1</v>
      </c>
      <c r="K406" s="1" t="str" cm="1">
        <f t="array" ref="K406">INDEX('dict-rhythm'!$A$1:$B$43,MATCH(TRUE,EXACT(J406,'dict-rhythm'!$A$1:$A$43),0),2)</f>
        <v>16</v>
      </c>
      <c r="L406" s="1" t="str">
        <f>_xlfn.IFNA(VLOOKUP(K406,'dict-rhythm'!$B$1:$C$53,2,0),K406)</f>
        <v>semiquaver</v>
      </c>
      <c r="M406" s="38"/>
      <c r="N406" s="38"/>
      <c r="O406" t="str">
        <f>IF(RIGHT($O$1,1)="#",VLOOKUP(D406,'dict-pitch'!$A$1:$C$50,2,0),VLOOKUP(D406,'dict-pitch'!$A$1:$C$50,3,0))</f>
        <v>C4</v>
      </c>
      <c r="P406" t="b">
        <f>OR(EXACT(E406,O406),EXACT(E406,VLOOKUP(D406,'dict-pitch'!$A$1:$D$50,3,0)),EXACT(E406,VLOOKUP(D406,'dict-pitch'!$A$1:$D$50,4,0)))</f>
        <v>1</v>
      </c>
    </row>
    <row r="407" spans="1:16" ht="15.75" thickBot="1" x14ac:dyDescent="0.3">
      <c r="A407">
        <v>848</v>
      </c>
      <c r="B407" s="85">
        <v>1</v>
      </c>
      <c r="C407" s="1">
        <v>42</v>
      </c>
      <c r="D407" s="50">
        <v>61</v>
      </c>
      <c r="E407" s="50" t="s">
        <v>129</v>
      </c>
      <c r="F407" s="1">
        <v>2</v>
      </c>
      <c r="G407" s="1">
        <v>656</v>
      </c>
      <c r="H407" s="80">
        <f t="shared" si="13"/>
        <v>42</v>
      </c>
      <c r="I407" s="80">
        <f t="shared" si="12"/>
        <v>6.25E-2</v>
      </c>
      <c r="J407" s="1">
        <v>1</v>
      </c>
      <c r="K407" s="1" t="str" cm="1">
        <f t="array" ref="K407">INDEX('dict-rhythm'!$A$1:$B$43,MATCH(TRUE,EXACT(J407,'dict-rhythm'!$A$1:$A$43),0),2)</f>
        <v>16</v>
      </c>
      <c r="L407" s="1" t="str">
        <f>_xlfn.IFNA(VLOOKUP(K407,'dict-rhythm'!$B$1:$C$53,2,0),K407)</f>
        <v>semiquaver</v>
      </c>
      <c r="M407" s="33"/>
      <c r="N407" s="33"/>
      <c r="O407" t="str">
        <f>IF(RIGHT($O$1,1)="#",VLOOKUP(D407,'dict-pitch'!$A$1:$C$50,2,0),VLOOKUP(D407,'dict-pitch'!$A$1:$C$50,3,0))</f>
        <v>C#4</v>
      </c>
      <c r="P407" t="b">
        <f>OR(EXACT(E407,O407),EXACT(E407,VLOOKUP(D407,'dict-pitch'!$A$1:$D$50,3,0)),EXACT(E407,VLOOKUP(D407,'dict-pitch'!$A$1:$D$50,4,0)))</f>
        <v>1</v>
      </c>
    </row>
    <row r="408" spans="1:16" ht="15.75" thickBot="1" x14ac:dyDescent="0.3">
      <c r="A408">
        <v>848</v>
      </c>
      <c r="B408" s="85">
        <v>1</v>
      </c>
      <c r="C408" s="1">
        <v>42</v>
      </c>
      <c r="D408" s="50">
        <v>63</v>
      </c>
      <c r="E408" s="50" t="s">
        <v>179</v>
      </c>
      <c r="F408" s="1">
        <v>2</v>
      </c>
      <c r="G408" s="1">
        <v>657</v>
      </c>
      <c r="H408" s="80">
        <f t="shared" si="13"/>
        <v>42.0625</v>
      </c>
      <c r="I408" s="80">
        <f t="shared" si="12"/>
        <v>6.25E-2</v>
      </c>
      <c r="J408" s="1">
        <v>1</v>
      </c>
      <c r="K408" s="1" t="str" cm="1">
        <f t="array" ref="K408">INDEX('dict-rhythm'!$A$1:$B$43,MATCH(TRUE,EXACT(J408,'dict-rhythm'!$A$1:$A$43),0),2)</f>
        <v>16</v>
      </c>
      <c r="L408" s="1" t="str">
        <f>_xlfn.IFNA(VLOOKUP(K408,'dict-rhythm'!$B$1:$C$53,2,0),K408)</f>
        <v>semiquaver</v>
      </c>
      <c r="M408" s="34"/>
      <c r="N408" s="34"/>
      <c r="O408" t="str">
        <f>IF(RIGHT($O$1,1)="#",VLOOKUP(D408,'dict-pitch'!$A$1:$C$50,2,0),VLOOKUP(D408,'dict-pitch'!$A$1:$C$50,3,0))</f>
        <v>D#4</v>
      </c>
      <c r="P408" t="b">
        <f>OR(EXACT(E408,O408),EXACT(E408,VLOOKUP(D408,'dict-pitch'!$A$1:$D$50,3,0)),EXACT(E408,VLOOKUP(D408,'dict-pitch'!$A$1:$D$50,4,0)))</f>
        <v>1</v>
      </c>
    </row>
    <row r="409" spans="1:16" ht="15.75" thickBot="1" x14ac:dyDescent="0.3">
      <c r="A409">
        <v>848</v>
      </c>
      <c r="B409" s="85">
        <v>1</v>
      </c>
      <c r="C409" s="1">
        <v>42</v>
      </c>
      <c r="D409" s="50">
        <v>65</v>
      </c>
      <c r="E409" s="50" t="s">
        <v>325</v>
      </c>
      <c r="F409" s="1">
        <v>2</v>
      </c>
      <c r="G409" s="1">
        <v>658</v>
      </c>
      <c r="H409" s="80">
        <f t="shared" si="13"/>
        <v>42.125</v>
      </c>
      <c r="I409" s="80">
        <f t="shared" si="12"/>
        <v>6.25E-2</v>
      </c>
      <c r="J409" s="1">
        <v>1</v>
      </c>
      <c r="K409" s="1" t="str" cm="1">
        <f t="array" ref="K409">INDEX('dict-rhythm'!$A$1:$B$43,MATCH(TRUE,EXACT(J409,'dict-rhythm'!$A$1:$A$43),0),2)</f>
        <v>16</v>
      </c>
      <c r="L409" s="1" t="str">
        <f>_xlfn.IFNA(VLOOKUP(K409,'dict-rhythm'!$B$1:$C$53,2,0),K409)</f>
        <v>semiquaver</v>
      </c>
      <c r="M409" s="34"/>
      <c r="N409" s="34"/>
      <c r="O409" t="str">
        <f>IF(RIGHT($O$1,1)="#",VLOOKUP(D409,'dict-pitch'!$A$1:$C$50,2,0),VLOOKUP(D409,'dict-pitch'!$A$1:$C$50,3,0))</f>
        <v>F4</v>
      </c>
      <c r="P409" t="b">
        <f>OR(EXACT(E409,O409),EXACT(E409,VLOOKUP(D409,'dict-pitch'!$A$1:$D$50,3,0)),EXACT(E409,VLOOKUP(D409,'dict-pitch'!$A$1:$D$50,4,0)))</f>
        <v>1</v>
      </c>
    </row>
    <row r="410" spans="1:16" ht="15.75" thickBot="1" x14ac:dyDescent="0.3">
      <c r="A410">
        <v>848</v>
      </c>
      <c r="B410" s="85">
        <v>1</v>
      </c>
      <c r="C410" s="1">
        <v>42</v>
      </c>
      <c r="D410" s="50">
        <v>63</v>
      </c>
      <c r="E410" s="50" t="s">
        <v>179</v>
      </c>
      <c r="F410" s="1">
        <v>-2</v>
      </c>
      <c r="G410" s="1">
        <v>659</v>
      </c>
      <c r="H410" s="80">
        <f t="shared" si="13"/>
        <v>42.1875</v>
      </c>
      <c r="I410" s="80">
        <f t="shared" si="12"/>
        <v>6.25E-2</v>
      </c>
      <c r="J410" s="1">
        <v>1</v>
      </c>
      <c r="K410" s="1" t="str" cm="1">
        <f t="array" ref="K410">INDEX('dict-rhythm'!$A$1:$B$43,MATCH(TRUE,EXACT(J410,'dict-rhythm'!$A$1:$A$43),0),2)</f>
        <v>16</v>
      </c>
      <c r="L410" s="1" t="str">
        <f>_xlfn.IFNA(VLOOKUP(K410,'dict-rhythm'!$B$1:$C$53,2,0),K410)</f>
        <v>semiquaver</v>
      </c>
      <c r="M410" s="34"/>
      <c r="N410" s="34"/>
      <c r="O410" t="str">
        <f>IF(RIGHT($O$1,1)="#",VLOOKUP(D410,'dict-pitch'!$A$1:$C$50,2,0),VLOOKUP(D410,'dict-pitch'!$A$1:$C$50,3,0))</f>
        <v>D#4</v>
      </c>
      <c r="P410" t="b">
        <f>OR(EXACT(E410,O410),EXACT(E410,VLOOKUP(D410,'dict-pitch'!$A$1:$D$50,3,0)),EXACT(E410,VLOOKUP(D410,'dict-pitch'!$A$1:$D$50,4,0)))</f>
        <v>1</v>
      </c>
    </row>
    <row r="411" spans="1:16" ht="15.75" thickBot="1" x14ac:dyDescent="0.3">
      <c r="A411">
        <v>848</v>
      </c>
      <c r="B411" s="85">
        <v>1</v>
      </c>
      <c r="C411" s="1">
        <v>42</v>
      </c>
      <c r="D411" s="50">
        <v>66</v>
      </c>
      <c r="E411" s="50" t="s">
        <v>131</v>
      </c>
      <c r="F411" s="1">
        <v>3</v>
      </c>
      <c r="G411" s="1">
        <v>660</v>
      </c>
      <c r="H411" s="80">
        <f t="shared" si="13"/>
        <v>42.25</v>
      </c>
      <c r="I411" s="80">
        <f t="shared" si="12"/>
        <v>6.25E-2</v>
      </c>
      <c r="J411" s="1">
        <v>1</v>
      </c>
      <c r="K411" s="1" t="str" cm="1">
        <f t="array" ref="K411">INDEX('dict-rhythm'!$A$1:$B$43,MATCH(TRUE,EXACT(J411,'dict-rhythm'!$A$1:$A$43),0),2)</f>
        <v>16</v>
      </c>
      <c r="L411" s="1" t="str">
        <f>_xlfn.IFNA(VLOOKUP(K411,'dict-rhythm'!$B$1:$C$53,2,0),K411)</f>
        <v>semiquaver</v>
      </c>
      <c r="M411" s="34"/>
      <c r="N411" s="34"/>
      <c r="O411" t="str">
        <f>IF(RIGHT($O$1,1)="#",VLOOKUP(D411,'dict-pitch'!$A$1:$C$50,2,0),VLOOKUP(D411,'dict-pitch'!$A$1:$C$50,3,0))</f>
        <v>F#4</v>
      </c>
      <c r="P411" t="b">
        <f>OR(EXACT(E411,O411),EXACT(E411,VLOOKUP(D411,'dict-pitch'!$A$1:$D$50,3,0)),EXACT(E411,VLOOKUP(D411,'dict-pitch'!$A$1:$D$50,4,0)))</f>
        <v>1</v>
      </c>
    </row>
    <row r="412" spans="1:16" ht="15.75" thickBot="1" x14ac:dyDescent="0.3">
      <c r="A412">
        <v>848</v>
      </c>
      <c r="B412" s="85">
        <v>1</v>
      </c>
      <c r="C412" s="1">
        <v>42</v>
      </c>
      <c r="D412" s="50">
        <v>65</v>
      </c>
      <c r="E412" s="50" t="s">
        <v>325</v>
      </c>
      <c r="F412" s="1">
        <v>-2</v>
      </c>
      <c r="G412" s="1">
        <v>661</v>
      </c>
      <c r="H412" s="80">
        <f t="shared" si="13"/>
        <v>42.3125</v>
      </c>
      <c r="I412" s="80">
        <f t="shared" si="12"/>
        <v>6.25E-2</v>
      </c>
      <c r="J412" s="1">
        <v>1</v>
      </c>
      <c r="K412" s="1" t="str" cm="1">
        <f t="array" ref="K412">INDEX('dict-rhythm'!$A$1:$B$43,MATCH(TRUE,EXACT(J412,'dict-rhythm'!$A$1:$A$43),0),2)</f>
        <v>16</v>
      </c>
      <c r="L412" s="1" t="str">
        <f>_xlfn.IFNA(VLOOKUP(K412,'dict-rhythm'!$B$1:$C$53,2,0),K412)</f>
        <v>semiquaver</v>
      </c>
      <c r="M412" s="34"/>
      <c r="N412" s="34"/>
      <c r="O412" t="str">
        <f>IF(RIGHT($O$1,1)="#",VLOOKUP(D412,'dict-pitch'!$A$1:$C$50,2,0),VLOOKUP(D412,'dict-pitch'!$A$1:$C$50,3,0))</f>
        <v>F4</v>
      </c>
      <c r="P412" t="b">
        <f>OR(EXACT(E412,O412),EXACT(E412,VLOOKUP(D412,'dict-pitch'!$A$1:$D$50,3,0)),EXACT(E412,VLOOKUP(D412,'dict-pitch'!$A$1:$D$50,4,0)))</f>
        <v>1</v>
      </c>
    </row>
    <row r="413" spans="1:16" ht="15.75" thickBot="1" x14ac:dyDescent="0.3">
      <c r="A413">
        <v>848</v>
      </c>
      <c r="B413" s="85">
        <v>1</v>
      </c>
      <c r="C413" s="1">
        <v>42</v>
      </c>
      <c r="D413" s="50">
        <v>63</v>
      </c>
      <c r="E413" s="50" t="s">
        <v>179</v>
      </c>
      <c r="F413" s="1">
        <v>-2</v>
      </c>
      <c r="G413" s="1">
        <v>662</v>
      </c>
      <c r="H413" s="80">
        <f t="shared" si="13"/>
        <v>42.375</v>
      </c>
      <c r="I413" s="80">
        <f t="shared" si="12"/>
        <v>6.25E-2</v>
      </c>
      <c r="J413" s="1">
        <v>1</v>
      </c>
      <c r="K413" s="1" t="str" cm="1">
        <f t="array" ref="K413">INDEX('dict-rhythm'!$A$1:$B$43,MATCH(TRUE,EXACT(J413,'dict-rhythm'!$A$1:$A$43),0),2)</f>
        <v>16</v>
      </c>
      <c r="L413" s="1" t="str">
        <f>_xlfn.IFNA(VLOOKUP(K413,'dict-rhythm'!$B$1:$C$53,2,0),K413)</f>
        <v>semiquaver</v>
      </c>
      <c r="M413" s="34"/>
      <c r="N413" s="34"/>
      <c r="O413" t="str">
        <f>IF(RIGHT($O$1,1)="#",VLOOKUP(D413,'dict-pitch'!$A$1:$C$50,2,0),VLOOKUP(D413,'dict-pitch'!$A$1:$C$50,3,0))</f>
        <v>D#4</v>
      </c>
      <c r="P413" t="b">
        <f>OR(EXACT(E413,O413),EXACT(E413,VLOOKUP(D413,'dict-pitch'!$A$1:$D$50,3,0)),EXACT(E413,VLOOKUP(D413,'dict-pitch'!$A$1:$D$50,4,0)))</f>
        <v>1</v>
      </c>
    </row>
    <row r="414" spans="1:16" ht="15.75" thickBot="1" x14ac:dyDescent="0.3">
      <c r="A414">
        <v>848</v>
      </c>
      <c r="B414" s="85">
        <v>1</v>
      </c>
      <c r="C414" s="1">
        <v>42</v>
      </c>
      <c r="D414" s="50">
        <v>61</v>
      </c>
      <c r="E414" s="50" t="s">
        <v>129</v>
      </c>
      <c r="F414" s="1">
        <v>-2</v>
      </c>
      <c r="G414" s="1">
        <v>663</v>
      </c>
      <c r="H414" s="80">
        <f t="shared" si="13"/>
        <v>42.4375</v>
      </c>
      <c r="I414" s="80">
        <f t="shared" si="12"/>
        <v>6.25E-2</v>
      </c>
      <c r="J414" s="1">
        <v>1</v>
      </c>
      <c r="K414" s="1" t="str" cm="1">
        <f t="array" ref="K414">INDEX('dict-rhythm'!$A$1:$B$43,MATCH(TRUE,EXACT(J414,'dict-rhythm'!$A$1:$A$43),0),2)</f>
        <v>16</v>
      </c>
      <c r="L414" s="1" t="str">
        <f>_xlfn.IFNA(VLOOKUP(K414,'dict-rhythm'!$B$1:$C$53,2,0),K414)</f>
        <v>semiquaver</v>
      </c>
      <c r="M414" s="34"/>
      <c r="N414" s="34"/>
      <c r="O414" t="str">
        <f>IF(RIGHT($O$1,1)="#",VLOOKUP(D414,'dict-pitch'!$A$1:$C$50,2,0),VLOOKUP(D414,'dict-pitch'!$A$1:$C$50,3,0))</f>
        <v>C#4</v>
      </c>
      <c r="P414" t="b">
        <f>OR(EXACT(E414,O414),EXACT(E414,VLOOKUP(D414,'dict-pitch'!$A$1:$D$50,3,0)),EXACT(E414,VLOOKUP(D414,'dict-pitch'!$A$1:$D$50,4,0)))</f>
        <v>1</v>
      </c>
    </row>
    <row r="415" spans="1:16" ht="15.75" thickBot="1" x14ac:dyDescent="0.3">
      <c r="A415">
        <v>848</v>
      </c>
      <c r="B415" s="85">
        <v>1</v>
      </c>
      <c r="C415" s="1">
        <v>42</v>
      </c>
      <c r="D415" s="50">
        <v>66</v>
      </c>
      <c r="E415" s="50" t="s">
        <v>131</v>
      </c>
      <c r="F415" s="1">
        <v>4</v>
      </c>
      <c r="G415" s="1">
        <v>664</v>
      </c>
      <c r="H415" s="80">
        <f t="shared" si="13"/>
        <v>42.5</v>
      </c>
      <c r="I415" s="80">
        <f t="shared" si="12"/>
        <v>0.125</v>
      </c>
      <c r="J415" s="1">
        <v>2</v>
      </c>
      <c r="K415" s="1" t="str" cm="1">
        <f t="array" ref="K415">INDEX('dict-rhythm'!$A$1:$B$43,MATCH(TRUE,EXACT(J415,'dict-rhythm'!$A$1:$A$43),0),2)</f>
        <v>8</v>
      </c>
      <c r="L415" s="1" t="str">
        <f>_xlfn.IFNA(VLOOKUP(K415,'dict-rhythm'!$B$1:$C$53,2,0),K415)</f>
        <v>quaver note</v>
      </c>
      <c r="M415" s="34"/>
      <c r="N415" s="34"/>
      <c r="O415" t="str">
        <f>IF(RIGHT($O$1,1)="#",VLOOKUP(D415,'dict-pitch'!$A$1:$C$50,2,0),VLOOKUP(D415,'dict-pitch'!$A$1:$C$50,3,0))</f>
        <v>F#4</v>
      </c>
      <c r="P415" t="b">
        <f>OR(EXACT(E415,O415),EXACT(E415,VLOOKUP(D415,'dict-pitch'!$A$1:$D$50,3,0)),EXACT(E415,VLOOKUP(D415,'dict-pitch'!$A$1:$D$50,4,0)))</f>
        <v>1</v>
      </c>
    </row>
    <row r="416" spans="1:16" ht="15.75" thickBot="1" x14ac:dyDescent="0.3">
      <c r="A416">
        <v>848</v>
      </c>
      <c r="B416" s="85">
        <v>1</v>
      </c>
      <c r="C416" s="1">
        <v>42</v>
      </c>
      <c r="D416" s="50">
        <v>58</v>
      </c>
      <c r="E416" s="50" t="s">
        <v>177</v>
      </c>
      <c r="F416" s="1">
        <v>-6</v>
      </c>
      <c r="G416" s="1">
        <v>666</v>
      </c>
      <c r="H416" s="80">
        <f t="shared" si="13"/>
        <v>42.625</v>
      </c>
      <c r="I416" s="80">
        <f t="shared" si="12"/>
        <v>6.25E-2</v>
      </c>
      <c r="J416" s="1">
        <v>1</v>
      </c>
      <c r="K416" s="1" t="str" cm="1">
        <f t="array" ref="K416">INDEX('dict-rhythm'!$A$1:$B$43,MATCH(TRUE,EXACT(J416,'dict-rhythm'!$A$1:$A$43),0),2)</f>
        <v>16</v>
      </c>
      <c r="L416" s="1" t="str">
        <f>_xlfn.IFNA(VLOOKUP(K416,'dict-rhythm'!$B$1:$C$53,2,0),K416)</f>
        <v>semiquaver</v>
      </c>
      <c r="M416" s="42" t="s">
        <v>10</v>
      </c>
      <c r="N416" s="42"/>
      <c r="O416" t="str">
        <f>IF(RIGHT($O$1,1)="#",VLOOKUP(D416,'dict-pitch'!$A$1:$C$50,2,0),VLOOKUP(D416,'dict-pitch'!$A$1:$C$50,3,0))</f>
        <v>A#3</v>
      </c>
      <c r="P416" t="b">
        <f>OR(EXACT(E416,O416),EXACT(E416,VLOOKUP(D416,'dict-pitch'!$A$1:$D$50,3,0)),EXACT(E416,VLOOKUP(D416,'dict-pitch'!$A$1:$D$50,4,0)))</f>
        <v>1</v>
      </c>
    </row>
    <row r="417" spans="1:16" ht="15.75" thickBot="1" x14ac:dyDescent="0.3">
      <c r="A417">
        <v>848</v>
      </c>
      <c r="B417" s="85">
        <v>1</v>
      </c>
      <c r="C417" s="1">
        <v>42</v>
      </c>
      <c r="D417" s="50">
        <v>60</v>
      </c>
      <c r="E417" s="50" t="s">
        <v>327</v>
      </c>
      <c r="F417" s="1">
        <v>2</v>
      </c>
      <c r="G417" s="1">
        <v>667</v>
      </c>
      <c r="H417" s="80">
        <f t="shared" si="13"/>
        <v>42.6875</v>
      </c>
      <c r="I417" s="80">
        <f t="shared" si="12"/>
        <v>6.25E-2</v>
      </c>
      <c r="J417" s="1">
        <v>1</v>
      </c>
      <c r="K417" s="1" t="str" cm="1">
        <f t="array" ref="K417">INDEX('dict-rhythm'!$A$1:$B$43,MATCH(TRUE,EXACT(J417,'dict-rhythm'!$A$1:$A$43),0),2)</f>
        <v>16</v>
      </c>
      <c r="L417" s="1" t="str">
        <f>_xlfn.IFNA(VLOOKUP(K417,'dict-rhythm'!$B$1:$C$53,2,0),K417)</f>
        <v>semiquaver</v>
      </c>
      <c r="M417" s="42" t="s">
        <v>10</v>
      </c>
      <c r="N417" s="42"/>
      <c r="O417" t="str">
        <f>IF(RIGHT($O$1,1)="#",VLOOKUP(D417,'dict-pitch'!$A$1:$C$50,2,0),VLOOKUP(D417,'dict-pitch'!$A$1:$C$50,3,0))</f>
        <v>C4</v>
      </c>
      <c r="P417" t="b">
        <f>OR(EXACT(E417,O417),EXACT(E417,VLOOKUP(D417,'dict-pitch'!$A$1:$D$50,3,0)),EXACT(E417,VLOOKUP(D417,'dict-pitch'!$A$1:$D$50,4,0)))</f>
        <v>1</v>
      </c>
    </row>
    <row r="418" spans="1:16" ht="15.75" thickBot="1" x14ac:dyDescent="0.3">
      <c r="A418">
        <v>848</v>
      </c>
      <c r="B418" s="85">
        <v>1</v>
      </c>
      <c r="C418" s="1">
        <v>42</v>
      </c>
      <c r="D418" s="50">
        <v>61</v>
      </c>
      <c r="E418" s="50" t="s">
        <v>129</v>
      </c>
      <c r="F418" s="1">
        <v>2</v>
      </c>
      <c r="G418" s="1">
        <v>668</v>
      </c>
      <c r="H418" s="80">
        <f t="shared" si="13"/>
        <v>42.75</v>
      </c>
      <c r="I418" s="80">
        <f t="shared" si="12"/>
        <v>6.25E-2</v>
      </c>
      <c r="J418" s="1">
        <v>1</v>
      </c>
      <c r="K418" s="1" t="str" cm="1">
        <f t="array" ref="K418">INDEX('dict-rhythm'!$A$1:$B$43,MATCH(TRUE,EXACT(J418,'dict-rhythm'!$A$1:$A$43),0),2)</f>
        <v>16</v>
      </c>
      <c r="L418" s="1" t="str">
        <f>_xlfn.IFNA(VLOOKUP(K418,'dict-rhythm'!$B$1:$C$53,2,0),K418)</f>
        <v>semiquaver</v>
      </c>
      <c r="M418" s="42" t="s">
        <v>10</v>
      </c>
      <c r="N418" s="42"/>
      <c r="O418" t="str">
        <f>IF(RIGHT($O$1,1)="#",VLOOKUP(D418,'dict-pitch'!$A$1:$C$50,2,0),VLOOKUP(D418,'dict-pitch'!$A$1:$C$50,3,0))</f>
        <v>C#4</v>
      </c>
      <c r="P418" t="b">
        <f>OR(EXACT(E418,O418),EXACT(E418,VLOOKUP(D418,'dict-pitch'!$A$1:$D$50,3,0)),EXACT(E418,VLOOKUP(D418,'dict-pitch'!$A$1:$D$50,4,0)))</f>
        <v>1</v>
      </c>
    </row>
    <row r="419" spans="1:16" ht="15.75" thickBot="1" x14ac:dyDescent="0.3">
      <c r="A419">
        <v>848</v>
      </c>
      <c r="B419" s="85">
        <v>1</v>
      </c>
      <c r="C419" s="1">
        <v>42</v>
      </c>
      <c r="D419" s="50">
        <v>60</v>
      </c>
      <c r="E419" s="50" t="s">
        <v>327</v>
      </c>
      <c r="F419" s="1">
        <v>-2</v>
      </c>
      <c r="G419" s="1">
        <v>669</v>
      </c>
      <c r="H419" s="80">
        <f t="shared" si="13"/>
        <v>42.8125</v>
      </c>
      <c r="I419" s="80">
        <f t="shared" si="12"/>
        <v>6.25E-2</v>
      </c>
      <c r="J419" s="1">
        <v>1</v>
      </c>
      <c r="K419" s="1" t="str" cm="1">
        <f t="array" ref="K419">INDEX('dict-rhythm'!$A$1:$B$43,MATCH(TRUE,EXACT(J419,'dict-rhythm'!$A$1:$A$43),0),2)</f>
        <v>16</v>
      </c>
      <c r="L419" s="1" t="str">
        <f>_xlfn.IFNA(VLOOKUP(K419,'dict-rhythm'!$B$1:$C$53,2,0),K419)</f>
        <v>semiquaver</v>
      </c>
      <c r="M419" s="42" t="s">
        <v>10</v>
      </c>
      <c r="N419" s="42"/>
      <c r="O419" t="str">
        <f>IF(RIGHT($O$1,1)="#",VLOOKUP(D419,'dict-pitch'!$A$1:$C$50,2,0),VLOOKUP(D419,'dict-pitch'!$A$1:$C$50,3,0))</f>
        <v>C4</v>
      </c>
      <c r="P419" t="b">
        <f>OR(EXACT(E419,O419),EXACT(E419,VLOOKUP(D419,'dict-pitch'!$A$1:$D$50,3,0)),EXACT(E419,VLOOKUP(D419,'dict-pitch'!$A$1:$D$50,4,0)))</f>
        <v>1</v>
      </c>
    </row>
    <row r="420" spans="1:16" ht="15.75" thickBot="1" x14ac:dyDescent="0.3">
      <c r="A420">
        <v>848</v>
      </c>
      <c r="B420" s="85">
        <v>1</v>
      </c>
      <c r="C420" s="1">
        <v>42</v>
      </c>
      <c r="D420" s="50">
        <v>58</v>
      </c>
      <c r="E420" s="50" t="s">
        <v>177</v>
      </c>
      <c r="F420" s="1">
        <v>-2</v>
      </c>
      <c r="G420" s="1">
        <v>670</v>
      </c>
      <c r="H420" s="80">
        <f t="shared" si="13"/>
        <v>42.875</v>
      </c>
      <c r="I420" s="80">
        <f t="shared" si="12"/>
        <v>6.25E-2</v>
      </c>
      <c r="J420" s="1">
        <v>1</v>
      </c>
      <c r="K420" s="1" t="str" cm="1">
        <f t="array" ref="K420">INDEX('dict-rhythm'!$A$1:$B$43,MATCH(TRUE,EXACT(J420,'dict-rhythm'!$A$1:$A$43),0),2)</f>
        <v>16</v>
      </c>
      <c r="L420" s="1" t="str">
        <f>_xlfn.IFNA(VLOOKUP(K420,'dict-rhythm'!$B$1:$C$53,2,0),K420)</f>
        <v>semiquaver</v>
      </c>
      <c r="M420" s="42" t="s">
        <v>10</v>
      </c>
      <c r="N420" s="42"/>
      <c r="O420" t="str">
        <f>IF(RIGHT($O$1,1)="#",VLOOKUP(D420,'dict-pitch'!$A$1:$C$50,2,0),VLOOKUP(D420,'dict-pitch'!$A$1:$C$50,3,0))</f>
        <v>A#3</v>
      </c>
      <c r="P420" t="b">
        <f>OR(EXACT(E420,O420),EXACT(E420,VLOOKUP(D420,'dict-pitch'!$A$1:$D$50,3,0)),EXACT(E420,VLOOKUP(D420,'dict-pitch'!$A$1:$D$50,4,0)))</f>
        <v>1</v>
      </c>
    </row>
    <row r="421" spans="1:16" ht="15.75" thickBot="1" x14ac:dyDescent="0.3">
      <c r="A421">
        <v>848</v>
      </c>
      <c r="B421" s="85">
        <v>1</v>
      </c>
      <c r="C421" s="1">
        <v>42</v>
      </c>
      <c r="D421" s="50">
        <v>56</v>
      </c>
      <c r="E421" s="50" t="s">
        <v>128</v>
      </c>
      <c r="F421" s="1">
        <v>-2</v>
      </c>
      <c r="G421" s="1">
        <v>671</v>
      </c>
      <c r="H421" s="80">
        <f t="shared" si="13"/>
        <v>42.9375</v>
      </c>
      <c r="I421" s="80">
        <f t="shared" si="12"/>
        <v>6.25E-2</v>
      </c>
      <c r="J421" s="1">
        <v>1</v>
      </c>
      <c r="K421" s="1" t="str" cm="1">
        <f t="array" ref="K421">INDEX('dict-rhythm'!$A$1:$B$43,MATCH(TRUE,EXACT(J421,'dict-rhythm'!$A$1:$A$43),0),2)</f>
        <v>16</v>
      </c>
      <c r="L421" s="1" t="str">
        <f>_xlfn.IFNA(VLOOKUP(K421,'dict-rhythm'!$B$1:$C$53,2,0),K421)</f>
        <v>semiquaver</v>
      </c>
      <c r="M421" s="43" t="s">
        <v>10</v>
      </c>
      <c r="N421" s="43"/>
      <c r="O421" t="str">
        <f>IF(RIGHT($O$1,1)="#",VLOOKUP(D421,'dict-pitch'!$A$1:$C$50,2,0),VLOOKUP(D421,'dict-pitch'!$A$1:$C$50,3,0))</f>
        <v>G#3</v>
      </c>
      <c r="P421" t="b">
        <f>OR(EXACT(E421,O421),EXACT(E421,VLOOKUP(D421,'dict-pitch'!$A$1:$D$50,3,0)),EXACT(E421,VLOOKUP(D421,'dict-pitch'!$A$1:$D$50,4,0)))</f>
        <v>1</v>
      </c>
    </row>
    <row r="422" spans="1:16" ht="15.75" thickBot="1" x14ac:dyDescent="0.3">
      <c r="A422">
        <v>848</v>
      </c>
      <c r="B422" s="85">
        <v>1</v>
      </c>
      <c r="C422" s="1">
        <v>43</v>
      </c>
      <c r="D422" s="50">
        <v>58</v>
      </c>
      <c r="E422" s="50" t="s">
        <v>177</v>
      </c>
      <c r="F422" s="1">
        <v>2</v>
      </c>
      <c r="G422" s="1">
        <v>672</v>
      </c>
      <c r="H422" s="80">
        <f t="shared" si="13"/>
        <v>43</v>
      </c>
      <c r="I422" s="80">
        <f t="shared" si="12"/>
        <v>0.3125</v>
      </c>
      <c r="J422" s="1">
        <v>5</v>
      </c>
      <c r="K422" s="1" t="str" cm="1">
        <f t="array" ref="K422">INDEX('dict-rhythm'!$A$1:$B$43,MATCH(TRUE,EXACT(J422,'dict-rhythm'!$A$1:$A$43),0),2)</f>
        <v>4+16</v>
      </c>
      <c r="L422" s="1" t="str">
        <f>_xlfn.IFNA(VLOOKUP(K422,'dict-rhythm'!$B$1:$C$53,2,0),K422)</f>
        <v>crotchet + semiquaver</v>
      </c>
      <c r="M422" s="44" t="s">
        <v>10</v>
      </c>
      <c r="N422" s="44"/>
      <c r="O422" t="str">
        <f>IF(RIGHT($O$1,1)="#",VLOOKUP(D422,'dict-pitch'!$A$1:$C$50,2,0),VLOOKUP(D422,'dict-pitch'!$A$1:$C$50,3,0))</f>
        <v>A#3</v>
      </c>
      <c r="P422" t="b">
        <f>OR(EXACT(E422,O422),EXACT(E422,VLOOKUP(D422,'dict-pitch'!$A$1:$D$50,3,0)),EXACT(E422,VLOOKUP(D422,'dict-pitch'!$A$1:$D$50,4,0)))</f>
        <v>1</v>
      </c>
    </row>
    <row r="423" spans="1:16" ht="15.75" thickBot="1" x14ac:dyDescent="0.3">
      <c r="A423">
        <v>848</v>
      </c>
      <c r="B423" s="85">
        <v>1</v>
      </c>
      <c r="C423" s="1">
        <v>43</v>
      </c>
      <c r="D423" s="50">
        <v>56</v>
      </c>
      <c r="E423" s="50" t="s">
        <v>128</v>
      </c>
      <c r="F423" s="1">
        <v>-2</v>
      </c>
      <c r="G423" s="1">
        <v>677</v>
      </c>
      <c r="H423" s="80">
        <f t="shared" si="13"/>
        <v>43.3125</v>
      </c>
      <c r="I423" s="80">
        <f t="shared" si="12"/>
        <v>6.25E-2</v>
      </c>
      <c r="J423" s="1">
        <v>1</v>
      </c>
      <c r="K423" s="1" t="str" cm="1">
        <f t="array" ref="K423">INDEX('dict-rhythm'!$A$1:$B$43,MATCH(TRUE,EXACT(J423,'dict-rhythm'!$A$1:$A$43),0),2)</f>
        <v>16</v>
      </c>
      <c r="L423" s="1" t="str">
        <f>_xlfn.IFNA(VLOOKUP(K423,'dict-rhythm'!$B$1:$C$53,2,0),K423)</f>
        <v>semiquaver</v>
      </c>
      <c r="M423" s="42" t="s">
        <v>10</v>
      </c>
      <c r="N423" s="42"/>
      <c r="O423" t="str">
        <f>IF(RIGHT($O$1,1)="#",VLOOKUP(D423,'dict-pitch'!$A$1:$C$50,2,0),VLOOKUP(D423,'dict-pitch'!$A$1:$C$50,3,0))</f>
        <v>G#3</v>
      </c>
      <c r="P423" t="b">
        <f>OR(EXACT(E423,O423),EXACT(E423,VLOOKUP(D423,'dict-pitch'!$A$1:$D$50,3,0)),EXACT(E423,VLOOKUP(D423,'dict-pitch'!$A$1:$D$50,4,0)))</f>
        <v>1</v>
      </c>
    </row>
    <row r="424" spans="1:16" ht="15.75" thickBot="1" x14ac:dyDescent="0.3">
      <c r="A424">
        <v>848</v>
      </c>
      <c r="B424" s="85">
        <v>1</v>
      </c>
      <c r="C424" s="1">
        <v>43</v>
      </c>
      <c r="D424" s="50">
        <v>54</v>
      </c>
      <c r="E424" s="50" t="s">
        <v>117</v>
      </c>
      <c r="F424" s="1">
        <v>-2</v>
      </c>
      <c r="G424" s="1">
        <v>678</v>
      </c>
      <c r="H424" s="80">
        <f t="shared" si="13"/>
        <v>43.375</v>
      </c>
      <c r="I424" s="80">
        <f t="shared" si="12"/>
        <v>6.25E-2</v>
      </c>
      <c r="J424" s="1">
        <v>1</v>
      </c>
      <c r="K424" s="1" t="str" cm="1">
        <f t="array" ref="K424">INDEX('dict-rhythm'!$A$1:$B$43,MATCH(TRUE,EXACT(J424,'dict-rhythm'!$A$1:$A$43),0),2)</f>
        <v>16</v>
      </c>
      <c r="L424" s="1" t="str">
        <f>_xlfn.IFNA(VLOOKUP(K424,'dict-rhythm'!$B$1:$C$53,2,0),K424)</f>
        <v>semiquaver</v>
      </c>
      <c r="M424" s="42" t="s">
        <v>10</v>
      </c>
      <c r="N424" s="42"/>
      <c r="O424" t="str">
        <f>IF(RIGHT($O$1,1)="#",VLOOKUP(D424,'dict-pitch'!$A$1:$C$50,2,0),VLOOKUP(D424,'dict-pitch'!$A$1:$C$50,3,0))</f>
        <v>F#3</v>
      </c>
      <c r="P424" t="b">
        <f>OR(EXACT(E424,O424),EXACT(E424,VLOOKUP(D424,'dict-pitch'!$A$1:$D$50,3,0)),EXACT(E424,VLOOKUP(D424,'dict-pitch'!$A$1:$D$50,4,0)))</f>
        <v>1</v>
      </c>
    </row>
    <row r="425" spans="1:16" ht="15.75" thickBot="1" x14ac:dyDescent="0.3">
      <c r="A425">
        <v>848</v>
      </c>
      <c r="B425" s="85">
        <v>1</v>
      </c>
      <c r="C425" s="1">
        <v>43</v>
      </c>
      <c r="D425" s="50">
        <v>58</v>
      </c>
      <c r="E425" s="50" t="s">
        <v>177</v>
      </c>
      <c r="F425" s="1">
        <v>3</v>
      </c>
      <c r="G425" s="1">
        <v>679</v>
      </c>
      <c r="H425" s="80">
        <f t="shared" si="13"/>
        <v>43.4375</v>
      </c>
      <c r="I425" s="80">
        <f t="shared" si="12"/>
        <v>6.25E-2</v>
      </c>
      <c r="J425" s="1">
        <v>1</v>
      </c>
      <c r="K425" s="1" t="str" cm="1">
        <f t="array" ref="K425">INDEX('dict-rhythm'!$A$1:$B$43,MATCH(TRUE,EXACT(J425,'dict-rhythm'!$A$1:$A$43),0),2)</f>
        <v>16</v>
      </c>
      <c r="L425" s="1" t="str">
        <f>_xlfn.IFNA(VLOOKUP(K425,'dict-rhythm'!$B$1:$C$53,2,0),K425)</f>
        <v>semiquaver</v>
      </c>
      <c r="M425" s="42" t="s">
        <v>10</v>
      </c>
      <c r="N425" s="42"/>
      <c r="O425" t="str">
        <f>IF(RIGHT($O$1,1)="#",VLOOKUP(D425,'dict-pitch'!$A$1:$C$50,2,0),VLOOKUP(D425,'dict-pitch'!$A$1:$C$50,3,0))</f>
        <v>A#3</v>
      </c>
      <c r="P425" t="b">
        <f>OR(EXACT(E425,O425),EXACT(E425,VLOOKUP(D425,'dict-pitch'!$A$1:$D$50,3,0)),EXACT(E425,VLOOKUP(D425,'dict-pitch'!$A$1:$D$50,4,0)))</f>
        <v>1</v>
      </c>
    </row>
    <row r="426" spans="1:16" ht="15.75" thickBot="1" x14ac:dyDescent="0.3">
      <c r="A426">
        <v>848</v>
      </c>
      <c r="B426" s="85">
        <v>1</v>
      </c>
      <c r="C426" s="1">
        <v>43</v>
      </c>
      <c r="D426" s="50">
        <v>56</v>
      </c>
      <c r="E426" s="50" t="s">
        <v>128</v>
      </c>
      <c r="F426" s="1">
        <v>-2</v>
      </c>
      <c r="G426" s="1">
        <v>680</v>
      </c>
      <c r="H426" s="80">
        <f t="shared" si="13"/>
        <v>43.5</v>
      </c>
      <c r="I426" s="80">
        <f t="shared" si="12"/>
        <v>6.25E-2</v>
      </c>
      <c r="J426" s="1">
        <v>1</v>
      </c>
      <c r="K426" s="1" t="str" cm="1">
        <f t="array" ref="K426">INDEX('dict-rhythm'!$A$1:$B$43,MATCH(TRUE,EXACT(J426,'dict-rhythm'!$A$1:$A$43),0),2)</f>
        <v>16</v>
      </c>
      <c r="L426" s="1" t="str">
        <f>_xlfn.IFNA(VLOOKUP(K426,'dict-rhythm'!$B$1:$C$53,2,0),K426)</f>
        <v>semiquaver</v>
      </c>
      <c r="M426" s="42" t="s">
        <v>10</v>
      </c>
      <c r="N426" s="42"/>
      <c r="O426" t="str">
        <f>IF(RIGHT($O$1,1)="#",VLOOKUP(D426,'dict-pitch'!$A$1:$C$50,2,0),VLOOKUP(D426,'dict-pitch'!$A$1:$C$50,3,0))</f>
        <v>G#3</v>
      </c>
      <c r="P426" t="b">
        <f>OR(EXACT(E426,O426),EXACT(E426,VLOOKUP(D426,'dict-pitch'!$A$1:$D$50,3,0)),EXACT(E426,VLOOKUP(D426,'dict-pitch'!$A$1:$D$50,4,0)))</f>
        <v>1</v>
      </c>
    </row>
    <row r="427" spans="1:16" ht="15.75" thickBot="1" x14ac:dyDescent="0.3">
      <c r="A427">
        <v>848</v>
      </c>
      <c r="B427" s="85">
        <v>1</v>
      </c>
      <c r="C427" s="1">
        <v>43</v>
      </c>
      <c r="D427" s="50">
        <v>54</v>
      </c>
      <c r="E427" s="50" t="s">
        <v>117</v>
      </c>
      <c r="F427" s="1">
        <v>-2</v>
      </c>
      <c r="G427" s="1">
        <v>681</v>
      </c>
      <c r="H427" s="80">
        <f t="shared" si="13"/>
        <v>43.5625</v>
      </c>
      <c r="I427" s="80">
        <f t="shared" si="12"/>
        <v>6.25E-2</v>
      </c>
      <c r="J427" s="1">
        <v>1</v>
      </c>
      <c r="K427" s="1" t="str" cm="1">
        <f t="array" ref="K427">INDEX('dict-rhythm'!$A$1:$B$43,MATCH(TRUE,EXACT(J427,'dict-rhythm'!$A$1:$A$43),0),2)</f>
        <v>16</v>
      </c>
      <c r="L427" s="1" t="str">
        <f>_xlfn.IFNA(VLOOKUP(K427,'dict-rhythm'!$B$1:$C$53,2,0),K427)</f>
        <v>semiquaver</v>
      </c>
      <c r="M427" s="42" t="s">
        <v>10</v>
      </c>
      <c r="N427" s="42"/>
      <c r="O427" t="str">
        <f>IF(RIGHT($O$1,1)="#",VLOOKUP(D427,'dict-pitch'!$A$1:$C$50,2,0),VLOOKUP(D427,'dict-pitch'!$A$1:$C$50,3,0))</f>
        <v>F#3</v>
      </c>
      <c r="P427" t="b">
        <f>OR(EXACT(E427,O427),EXACT(E427,VLOOKUP(D427,'dict-pitch'!$A$1:$D$50,3,0)),EXACT(E427,VLOOKUP(D427,'dict-pitch'!$A$1:$D$50,4,0)))</f>
        <v>1</v>
      </c>
    </row>
    <row r="428" spans="1:16" ht="15.75" thickBot="1" x14ac:dyDescent="0.3">
      <c r="A428">
        <v>848</v>
      </c>
      <c r="B428" s="85">
        <v>1</v>
      </c>
      <c r="C428" s="1">
        <v>43</v>
      </c>
      <c r="D428" s="50">
        <v>53</v>
      </c>
      <c r="E428" s="50" t="s">
        <v>326</v>
      </c>
      <c r="F428" s="1">
        <v>-2</v>
      </c>
      <c r="G428" s="1">
        <v>682</v>
      </c>
      <c r="H428" s="80">
        <f t="shared" si="13"/>
        <v>43.625</v>
      </c>
      <c r="I428" s="80">
        <f t="shared" si="12"/>
        <v>6.25E-2</v>
      </c>
      <c r="J428" s="1">
        <v>1</v>
      </c>
      <c r="K428" s="1" t="str" cm="1">
        <f t="array" ref="K428">INDEX('dict-rhythm'!$A$1:$B$43,MATCH(TRUE,EXACT(J428,'dict-rhythm'!$A$1:$A$43),0),2)</f>
        <v>16</v>
      </c>
      <c r="L428" s="1" t="str">
        <f>_xlfn.IFNA(VLOOKUP(K428,'dict-rhythm'!$B$1:$C$53,2,0),K428)</f>
        <v>semiquaver</v>
      </c>
      <c r="M428" s="42" t="s">
        <v>10</v>
      </c>
      <c r="N428" s="42"/>
      <c r="O428" t="str">
        <f>IF(RIGHT($O$1,1)="#",VLOOKUP(D428,'dict-pitch'!$A$1:$C$50,2,0),VLOOKUP(D428,'dict-pitch'!$A$1:$C$50,3,0))</f>
        <v>F3</v>
      </c>
      <c r="P428" t="b">
        <f>OR(EXACT(E428,O428),EXACT(E428,VLOOKUP(D428,'dict-pitch'!$A$1:$D$50,3,0)),EXACT(E428,VLOOKUP(D428,'dict-pitch'!$A$1:$D$50,4,0)))</f>
        <v>1</v>
      </c>
    </row>
    <row r="429" spans="1:16" ht="15.75" thickBot="1" x14ac:dyDescent="0.3">
      <c r="A429">
        <v>848</v>
      </c>
      <c r="B429" s="85">
        <v>1</v>
      </c>
      <c r="C429" s="1">
        <v>43</v>
      </c>
      <c r="D429" s="50">
        <v>56</v>
      </c>
      <c r="E429" s="50" t="s">
        <v>128</v>
      </c>
      <c r="F429" s="1">
        <v>3</v>
      </c>
      <c r="G429" s="1">
        <v>683</v>
      </c>
      <c r="H429" s="80">
        <f t="shared" si="13"/>
        <v>43.6875</v>
      </c>
      <c r="I429" s="80">
        <f t="shared" si="12"/>
        <v>6.25E-2</v>
      </c>
      <c r="J429" s="1">
        <v>1</v>
      </c>
      <c r="K429" s="1" t="str" cm="1">
        <f t="array" ref="K429">INDEX('dict-rhythm'!$A$1:$B$43,MATCH(TRUE,EXACT(J429,'dict-rhythm'!$A$1:$A$43),0),2)</f>
        <v>16</v>
      </c>
      <c r="L429" s="1" t="str">
        <f>_xlfn.IFNA(VLOOKUP(K429,'dict-rhythm'!$B$1:$C$53,2,0),K429)</f>
        <v>semiquaver</v>
      </c>
      <c r="M429" s="42" t="s">
        <v>10</v>
      </c>
      <c r="N429" s="42"/>
      <c r="O429" t="str">
        <f>IF(RIGHT($O$1,1)="#",VLOOKUP(D429,'dict-pitch'!$A$1:$C$50,2,0),VLOOKUP(D429,'dict-pitch'!$A$1:$C$50,3,0))</f>
        <v>G#3</v>
      </c>
      <c r="P429" t="b">
        <f>OR(EXACT(E429,O429),EXACT(E429,VLOOKUP(D429,'dict-pitch'!$A$1:$D$50,3,0)),EXACT(E429,VLOOKUP(D429,'dict-pitch'!$A$1:$D$50,4,0)))</f>
        <v>1</v>
      </c>
    </row>
    <row r="430" spans="1:16" ht="15.75" thickBot="1" x14ac:dyDescent="0.3">
      <c r="A430">
        <v>848</v>
      </c>
      <c r="B430" s="85">
        <v>1</v>
      </c>
      <c r="C430" s="1">
        <v>43</v>
      </c>
      <c r="D430" s="50">
        <v>54</v>
      </c>
      <c r="E430" s="50" t="s">
        <v>117</v>
      </c>
      <c r="F430" s="1">
        <v>-2</v>
      </c>
      <c r="G430" s="1">
        <v>684</v>
      </c>
      <c r="H430" s="80">
        <f t="shared" si="13"/>
        <v>43.75</v>
      </c>
      <c r="I430" s="80">
        <f t="shared" si="12"/>
        <v>6.25E-2</v>
      </c>
      <c r="J430" s="1">
        <v>1</v>
      </c>
      <c r="K430" s="1" t="str" cm="1">
        <f t="array" ref="K430">INDEX('dict-rhythm'!$A$1:$B$43,MATCH(TRUE,EXACT(J430,'dict-rhythm'!$A$1:$A$43),0),2)</f>
        <v>16</v>
      </c>
      <c r="L430" s="1" t="str">
        <f>_xlfn.IFNA(VLOOKUP(K430,'dict-rhythm'!$B$1:$C$53,2,0),K430)</f>
        <v>semiquaver</v>
      </c>
      <c r="M430" s="42" t="s">
        <v>10</v>
      </c>
      <c r="N430" s="42"/>
      <c r="O430" t="str">
        <f>IF(RIGHT($O$1,1)="#",VLOOKUP(D430,'dict-pitch'!$A$1:$C$50,2,0),VLOOKUP(D430,'dict-pitch'!$A$1:$C$50,3,0))</f>
        <v>F#3</v>
      </c>
      <c r="P430" t="b">
        <f>OR(EXACT(E430,O430),EXACT(E430,VLOOKUP(D430,'dict-pitch'!$A$1:$D$50,3,0)),EXACT(E430,VLOOKUP(D430,'dict-pitch'!$A$1:$D$50,4,0)))</f>
        <v>1</v>
      </c>
    </row>
    <row r="431" spans="1:16" ht="15.75" thickBot="1" x14ac:dyDescent="0.3">
      <c r="A431">
        <v>848</v>
      </c>
      <c r="B431" s="85">
        <v>1</v>
      </c>
      <c r="C431" s="1">
        <v>43</v>
      </c>
      <c r="D431" s="50">
        <v>53</v>
      </c>
      <c r="E431" s="50" t="s">
        <v>326</v>
      </c>
      <c r="F431" s="1">
        <v>-2</v>
      </c>
      <c r="G431" s="1">
        <v>685</v>
      </c>
      <c r="H431" s="80">
        <f t="shared" si="13"/>
        <v>43.8125</v>
      </c>
      <c r="I431" s="80">
        <f t="shared" si="12"/>
        <v>6.25E-2</v>
      </c>
      <c r="J431" s="1">
        <v>1</v>
      </c>
      <c r="K431" s="1" t="str" cm="1">
        <f t="array" ref="K431">INDEX('dict-rhythm'!$A$1:$B$43,MATCH(TRUE,EXACT(J431,'dict-rhythm'!$A$1:$A$43),0),2)</f>
        <v>16</v>
      </c>
      <c r="L431" s="1" t="str">
        <f>_xlfn.IFNA(VLOOKUP(K431,'dict-rhythm'!$B$1:$C$53,2,0),K431)</f>
        <v>semiquaver</v>
      </c>
      <c r="M431" s="42" t="s">
        <v>10</v>
      </c>
      <c r="N431" s="42"/>
      <c r="O431" t="str">
        <f>IF(RIGHT($O$1,1)="#",VLOOKUP(D431,'dict-pitch'!$A$1:$C$50,2,0),VLOOKUP(D431,'dict-pitch'!$A$1:$C$50,3,0))</f>
        <v>F3</v>
      </c>
      <c r="P431" t="b">
        <f>OR(EXACT(E431,O431),EXACT(E431,VLOOKUP(D431,'dict-pitch'!$A$1:$D$50,3,0)),EXACT(E431,VLOOKUP(D431,'dict-pitch'!$A$1:$D$50,4,0)))</f>
        <v>1</v>
      </c>
    </row>
    <row r="432" spans="1:16" ht="15.75" thickBot="1" x14ac:dyDescent="0.3">
      <c r="A432">
        <v>848</v>
      </c>
      <c r="B432" s="85">
        <v>1</v>
      </c>
      <c r="C432" s="1">
        <v>43</v>
      </c>
      <c r="D432" s="50">
        <v>54</v>
      </c>
      <c r="E432" s="50" t="s">
        <v>117</v>
      </c>
      <c r="F432" s="1">
        <v>2</v>
      </c>
      <c r="G432" s="1">
        <v>686</v>
      </c>
      <c r="H432" s="80">
        <f t="shared" si="13"/>
        <v>43.875</v>
      </c>
      <c r="I432" s="80">
        <f t="shared" si="12"/>
        <v>6.25E-2</v>
      </c>
      <c r="J432" s="1">
        <v>1</v>
      </c>
      <c r="K432" s="1" t="str" cm="1">
        <f t="array" ref="K432">INDEX('dict-rhythm'!$A$1:$B$43,MATCH(TRUE,EXACT(J432,'dict-rhythm'!$A$1:$A$43),0),2)</f>
        <v>16</v>
      </c>
      <c r="L432" s="1" t="str">
        <f>_xlfn.IFNA(VLOOKUP(K432,'dict-rhythm'!$B$1:$C$53,2,0),K432)</f>
        <v>semiquaver</v>
      </c>
      <c r="M432" s="42" t="s">
        <v>10</v>
      </c>
      <c r="N432" s="42"/>
      <c r="O432" t="str">
        <f>IF(RIGHT($O$1,1)="#",VLOOKUP(D432,'dict-pitch'!$A$1:$C$50,2,0),VLOOKUP(D432,'dict-pitch'!$A$1:$C$50,3,0))</f>
        <v>F#3</v>
      </c>
      <c r="P432" t="b">
        <f>OR(EXACT(E432,O432),EXACT(E432,VLOOKUP(D432,'dict-pitch'!$A$1:$D$50,3,0)),EXACT(E432,VLOOKUP(D432,'dict-pitch'!$A$1:$D$50,4,0)))</f>
        <v>1</v>
      </c>
    </row>
    <row r="433" spans="1:16" ht="15.75" thickBot="1" x14ac:dyDescent="0.3">
      <c r="A433">
        <v>848</v>
      </c>
      <c r="B433" s="85">
        <v>1</v>
      </c>
      <c r="C433" s="1">
        <v>43</v>
      </c>
      <c r="D433" s="50">
        <v>51</v>
      </c>
      <c r="E433" s="50" t="s">
        <v>174</v>
      </c>
      <c r="F433" s="1">
        <v>-3</v>
      </c>
      <c r="G433" s="1">
        <v>687</v>
      </c>
      <c r="H433" s="80">
        <f t="shared" si="13"/>
        <v>43.9375</v>
      </c>
      <c r="I433" s="80">
        <f t="shared" si="12"/>
        <v>6.25E-2</v>
      </c>
      <c r="J433" s="1">
        <v>1</v>
      </c>
      <c r="K433" s="1" t="str" cm="1">
        <f t="array" ref="K433">INDEX('dict-rhythm'!$A$1:$B$43,MATCH(TRUE,EXACT(J433,'dict-rhythm'!$A$1:$A$43),0),2)</f>
        <v>16</v>
      </c>
      <c r="L433" s="1" t="str">
        <f>_xlfn.IFNA(VLOOKUP(K433,'dict-rhythm'!$B$1:$C$53,2,0),K433)</f>
        <v>semiquaver</v>
      </c>
      <c r="M433" s="43" t="s">
        <v>10</v>
      </c>
      <c r="N433" s="43"/>
      <c r="O433" t="str">
        <f>IF(RIGHT($O$1,1)="#",VLOOKUP(D433,'dict-pitch'!$A$1:$C$50,2,0),VLOOKUP(D433,'dict-pitch'!$A$1:$C$50,3,0))</f>
        <v>D#3</v>
      </c>
      <c r="P433" t="b">
        <f>OR(EXACT(E433,O433),EXACT(E433,VLOOKUP(D433,'dict-pitch'!$A$1:$D$50,3,0)),EXACT(E433,VLOOKUP(D433,'dict-pitch'!$A$1:$D$50,4,0)))</f>
        <v>1</v>
      </c>
    </row>
    <row r="434" spans="1:16" ht="15.75" thickBot="1" x14ac:dyDescent="0.3">
      <c r="A434">
        <v>848</v>
      </c>
      <c r="B434" s="85">
        <v>1</v>
      </c>
      <c r="C434" s="1">
        <v>44</v>
      </c>
      <c r="D434" s="50">
        <v>53</v>
      </c>
      <c r="E434" s="50" t="s">
        <v>326</v>
      </c>
      <c r="F434" s="1">
        <v>2</v>
      </c>
      <c r="G434" s="1">
        <v>688</v>
      </c>
      <c r="H434" s="80">
        <f t="shared" si="13"/>
        <v>44</v>
      </c>
      <c r="I434" s="80">
        <f t="shared" si="12"/>
        <v>0.1875</v>
      </c>
      <c r="J434" s="1">
        <v>3</v>
      </c>
      <c r="K434" s="1" t="str" cm="1">
        <f t="array" ref="K434">INDEX('dict-rhythm'!$A$1:$B$43,MATCH(TRUE,EXACT(J434,'dict-rhythm'!$A$1:$A$43),0),2)</f>
        <v>8.</v>
      </c>
      <c r="L434" s="1" t="str">
        <f>_xlfn.IFNA(VLOOKUP(K434,'dict-rhythm'!$B$1:$C$53,2,0),K434)</f>
        <v>dotted quaver</v>
      </c>
      <c r="M434" s="44" t="s">
        <v>10</v>
      </c>
      <c r="N434" s="44"/>
      <c r="O434" t="str">
        <f>IF(RIGHT($O$1,1)="#",VLOOKUP(D434,'dict-pitch'!$A$1:$C$50,2,0),VLOOKUP(D434,'dict-pitch'!$A$1:$C$50,3,0))</f>
        <v>F3</v>
      </c>
      <c r="P434" t="b">
        <f>OR(EXACT(E434,O434),EXACT(E434,VLOOKUP(D434,'dict-pitch'!$A$1:$D$50,3,0)),EXACT(E434,VLOOKUP(D434,'dict-pitch'!$A$1:$D$50,4,0)))</f>
        <v>1</v>
      </c>
    </row>
    <row r="435" spans="1:16" ht="15.75" thickBot="1" x14ac:dyDescent="0.3">
      <c r="A435">
        <v>848</v>
      </c>
      <c r="B435" s="85">
        <v>1</v>
      </c>
      <c r="C435" s="1">
        <v>44</v>
      </c>
      <c r="D435" s="50">
        <v>56</v>
      </c>
      <c r="E435" s="50" t="s">
        <v>128</v>
      </c>
      <c r="F435" s="1">
        <v>3</v>
      </c>
      <c r="G435" s="1">
        <v>691</v>
      </c>
      <c r="H435" s="80">
        <f t="shared" si="13"/>
        <v>44.1875</v>
      </c>
      <c r="I435" s="80">
        <f t="shared" si="12"/>
        <v>6.25E-2</v>
      </c>
      <c r="J435" s="1">
        <v>1</v>
      </c>
      <c r="K435" s="1" t="str" cm="1">
        <f t="array" ref="K435">INDEX('dict-rhythm'!$A$1:$B$43,MATCH(TRUE,EXACT(J435,'dict-rhythm'!$A$1:$A$43),0),2)</f>
        <v>16</v>
      </c>
      <c r="L435" s="1" t="str">
        <f>_xlfn.IFNA(VLOOKUP(K435,'dict-rhythm'!$B$1:$C$53,2,0),K435)</f>
        <v>semiquaver</v>
      </c>
      <c r="M435" s="45" t="s">
        <v>9</v>
      </c>
      <c r="N435" s="45"/>
      <c r="O435" t="str">
        <f>IF(RIGHT($O$1,1)="#",VLOOKUP(D435,'dict-pitch'!$A$1:$C$50,2,0),VLOOKUP(D435,'dict-pitch'!$A$1:$C$50,3,0))</f>
        <v>G#3</v>
      </c>
      <c r="P435" t="b">
        <f>OR(EXACT(E435,O435),EXACT(E435,VLOOKUP(D435,'dict-pitch'!$A$1:$D$50,3,0)),EXACT(E435,VLOOKUP(D435,'dict-pitch'!$A$1:$D$50,4,0)))</f>
        <v>1</v>
      </c>
    </row>
    <row r="436" spans="1:16" ht="15.75" thickBot="1" x14ac:dyDescent="0.3">
      <c r="A436">
        <v>848</v>
      </c>
      <c r="B436" s="85">
        <v>1</v>
      </c>
      <c r="C436" s="1">
        <v>44</v>
      </c>
      <c r="D436" s="50">
        <v>58</v>
      </c>
      <c r="E436" s="50" t="s">
        <v>177</v>
      </c>
      <c r="F436" s="1">
        <v>2</v>
      </c>
      <c r="G436" s="1">
        <v>692</v>
      </c>
      <c r="H436" s="80">
        <f t="shared" si="13"/>
        <v>44.25</v>
      </c>
      <c r="I436" s="80">
        <f t="shared" si="12"/>
        <v>6.25E-2</v>
      </c>
      <c r="J436" s="1">
        <v>1</v>
      </c>
      <c r="K436" s="1" t="str" cm="1">
        <f t="array" ref="K436">INDEX('dict-rhythm'!$A$1:$B$43,MATCH(TRUE,EXACT(J436,'dict-rhythm'!$A$1:$A$43),0),2)</f>
        <v>16</v>
      </c>
      <c r="L436" s="1" t="str">
        <f>_xlfn.IFNA(VLOOKUP(K436,'dict-rhythm'!$B$1:$C$53,2,0),K436)</f>
        <v>semiquaver</v>
      </c>
      <c r="M436" s="45" t="s">
        <v>9</v>
      </c>
      <c r="N436" s="45"/>
      <c r="O436" t="str">
        <f>IF(RIGHT($O$1,1)="#",VLOOKUP(D436,'dict-pitch'!$A$1:$C$50,2,0),VLOOKUP(D436,'dict-pitch'!$A$1:$C$50,3,0))</f>
        <v>A#3</v>
      </c>
      <c r="P436" t="b">
        <f>OR(EXACT(E436,O436),EXACT(E436,VLOOKUP(D436,'dict-pitch'!$A$1:$D$50,3,0)),EXACT(E436,VLOOKUP(D436,'dict-pitch'!$A$1:$D$50,4,0)))</f>
        <v>1</v>
      </c>
    </row>
    <row r="437" spans="1:16" ht="15.75" thickBot="1" x14ac:dyDescent="0.3">
      <c r="A437">
        <v>848</v>
      </c>
      <c r="B437" s="85">
        <v>1</v>
      </c>
      <c r="C437" s="1">
        <v>44</v>
      </c>
      <c r="D437" s="50">
        <v>60</v>
      </c>
      <c r="E437" s="50" t="s">
        <v>327</v>
      </c>
      <c r="F437" s="1">
        <v>2</v>
      </c>
      <c r="G437" s="1">
        <v>693</v>
      </c>
      <c r="H437" s="80">
        <f t="shared" si="13"/>
        <v>44.3125</v>
      </c>
      <c r="I437" s="80">
        <f t="shared" si="12"/>
        <v>6.25E-2</v>
      </c>
      <c r="J437" s="1">
        <v>1</v>
      </c>
      <c r="K437" s="1" t="str" cm="1">
        <f t="array" ref="K437">INDEX('dict-rhythm'!$A$1:$B$43,MATCH(TRUE,EXACT(J437,'dict-rhythm'!$A$1:$A$43),0),2)</f>
        <v>16</v>
      </c>
      <c r="L437" s="1" t="str">
        <f>_xlfn.IFNA(VLOOKUP(K437,'dict-rhythm'!$B$1:$C$53,2,0),K437)</f>
        <v>semiquaver</v>
      </c>
      <c r="M437" s="45" t="s">
        <v>9</v>
      </c>
      <c r="N437" s="45"/>
      <c r="O437" t="str">
        <f>IF(RIGHT($O$1,1)="#",VLOOKUP(D437,'dict-pitch'!$A$1:$C$50,2,0),VLOOKUP(D437,'dict-pitch'!$A$1:$C$50,3,0))</f>
        <v>C4</v>
      </c>
      <c r="P437" t="b">
        <f>OR(EXACT(E437,O437),EXACT(E437,VLOOKUP(D437,'dict-pitch'!$A$1:$D$50,3,0)),EXACT(E437,VLOOKUP(D437,'dict-pitch'!$A$1:$D$50,4,0)))</f>
        <v>1</v>
      </c>
    </row>
    <row r="438" spans="1:16" ht="15.75" thickBot="1" x14ac:dyDescent="0.3">
      <c r="A438">
        <v>848</v>
      </c>
      <c r="B438" s="85">
        <v>1</v>
      </c>
      <c r="C438" s="1">
        <v>44</v>
      </c>
      <c r="D438" s="50">
        <v>61</v>
      </c>
      <c r="E438" s="50" t="s">
        <v>129</v>
      </c>
      <c r="F438" s="1">
        <v>2</v>
      </c>
      <c r="G438" s="1">
        <v>694</v>
      </c>
      <c r="H438" s="80">
        <f t="shared" si="13"/>
        <v>44.375</v>
      </c>
      <c r="I438" s="80">
        <f t="shared" si="12"/>
        <v>0.375</v>
      </c>
      <c r="J438" s="1">
        <v>6</v>
      </c>
      <c r="K438" s="1" t="str" cm="1">
        <f t="array" ref="K438">INDEX('dict-rhythm'!$A$1:$B$43,MATCH(TRUE,EXACT(J438,'dict-rhythm'!$A$1:$A$43),0),2)</f>
        <v>4.</v>
      </c>
      <c r="L438" s="1" t="str">
        <f>_xlfn.IFNA(VLOOKUP(K438,'dict-rhythm'!$B$1:$C$53,2,0),K438)</f>
        <v>dotted crotchet</v>
      </c>
      <c r="M438" s="45" t="s">
        <v>9</v>
      </c>
      <c r="N438" s="45"/>
      <c r="O438" t="str">
        <f>IF(RIGHT($O$1,1)="#",VLOOKUP(D438,'dict-pitch'!$A$1:$C$50,2,0),VLOOKUP(D438,'dict-pitch'!$A$1:$C$50,3,0))</f>
        <v>C#4</v>
      </c>
      <c r="P438" t="b">
        <f>OR(EXACT(E438,O438),EXACT(E438,VLOOKUP(D438,'dict-pitch'!$A$1:$D$50,3,0)),EXACT(E438,VLOOKUP(D438,'dict-pitch'!$A$1:$D$50,4,0)))</f>
        <v>1</v>
      </c>
    </row>
    <row r="439" spans="1:16" ht="15.75" thickBot="1" x14ac:dyDescent="0.3">
      <c r="A439">
        <v>848</v>
      </c>
      <c r="B439" s="85">
        <v>1</v>
      </c>
      <c r="C439" s="1">
        <v>44</v>
      </c>
      <c r="D439" s="50">
        <v>60</v>
      </c>
      <c r="E439" s="50" t="s">
        <v>327</v>
      </c>
      <c r="F439" s="1">
        <v>-2</v>
      </c>
      <c r="G439" s="1">
        <v>700</v>
      </c>
      <c r="H439" s="80">
        <f t="shared" si="13"/>
        <v>44.75</v>
      </c>
      <c r="I439" s="80">
        <f t="shared" si="12"/>
        <v>0.5</v>
      </c>
      <c r="J439" s="1">
        <v>8</v>
      </c>
      <c r="K439" s="1" t="str" cm="1">
        <f t="array" ref="K439">INDEX('dict-rhythm'!$A$1:$B$43,MATCH(TRUE,EXACT(J439,'dict-rhythm'!$A$1:$A$43),0),2)</f>
        <v>2</v>
      </c>
      <c r="L439" s="1" t="str">
        <f>_xlfn.IFNA(VLOOKUP(K439,'dict-rhythm'!$B$1:$C$53,2,0),K439)</f>
        <v>minim</v>
      </c>
      <c r="M439" s="46" t="s">
        <v>9</v>
      </c>
      <c r="N439" s="46"/>
      <c r="O439" t="str">
        <f>IF(RIGHT($O$1,1)="#",VLOOKUP(D439,'dict-pitch'!$A$1:$C$50,2,0),VLOOKUP(D439,'dict-pitch'!$A$1:$C$50,3,0))</f>
        <v>C4</v>
      </c>
      <c r="P439" t="b">
        <f>OR(EXACT(E439,O439),EXACT(E439,VLOOKUP(D439,'dict-pitch'!$A$1:$D$50,3,0)),EXACT(E439,VLOOKUP(D439,'dict-pitch'!$A$1:$D$50,4,0)))</f>
        <v>1</v>
      </c>
    </row>
    <row r="440" spans="1:16" ht="15.75" thickBot="1" x14ac:dyDescent="0.3">
      <c r="A440">
        <v>848</v>
      </c>
      <c r="B440" s="85">
        <v>1</v>
      </c>
      <c r="C440" s="1">
        <v>45</v>
      </c>
      <c r="D440" s="50">
        <v>58</v>
      </c>
      <c r="E440" s="50" t="s">
        <v>177</v>
      </c>
      <c r="F440" s="1">
        <v>-2</v>
      </c>
      <c r="G440" s="1">
        <v>708</v>
      </c>
      <c r="H440" s="80">
        <f t="shared" si="13"/>
        <v>45.25</v>
      </c>
      <c r="I440" s="80">
        <f t="shared" si="12"/>
        <v>0.375</v>
      </c>
      <c r="J440" s="1">
        <v>6</v>
      </c>
      <c r="K440" s="1" t="str" cm="1">
        <f t="array" ref="K440">INDEX('dict-rhythm'!$A$1:$B$43,MATCH(TRUE,EXACT(J440,'dict-rhythm'!$A$1:$A$43),0),2)</f>
        <v>4.</v>
      </c>
      <c r="L440" s="1" t="str">
        <f>_xlfn.IFNA(VLOOKUP(K440,'dict-rhythm'!$B$1:$C$53,2,0),K440)</f>
        <v>dotted crotchet</v>
      </c>
      <c r="M440" s="47" t="s">
        <v>9</v>
      </c>
      <c r="N440" s="47"/>
      <c r="O440" t="str">
        <f>IF(RIGHT($O$1,1)="#",VLOOKUP(D440,'dict-pitch'!$A$1:$C$50,2,0),VLOOKUP(D440,'dict-pitch'!$A$1:$C$50,3,0))</f>
        <v>A#3</v>
      </c>
      <c r="P440" t="b">
        <f>OR(EXACT(E440,O440),EXACT(E440,VLOOKUP(D440,'dict-pitch'!$A$1:$D$50,3,0)),EXACT(E440,VLOOKUP(D440,'dict-pitch'!$A$1:$D$50,4,0)))</f>
        <v>1</v>
      </c>
    </row>
    <row r="441" spans="1:16" ht="15.75" thickBot="1" x14ac:dyDescent="0.3">
      <c r="A441">
        <v>848</v>
      </c>
      <c r="B441" s="85">
        <v>1</v>
      </c>
      <c r="C441" s="1">
        <v>45</v>
      </c>
      <c r="D441" s="50">
        <v>56</v>
      </c>
      <c r="E441" s="50" t="s">
        <v>128</v>
      </c>
      <c r="F441" s="1">
        <v>-2</v>
      </c>
      <c r="G441" s="1">
        <v>714</v>
      </c>
      <c r="H441" s="80">
        <f t="shared" si="13"/>
        <v>45.625</v>
      </c>
      <c r="I441" s="80">
        <f t="shared" si="12"/>
        <v>0.125</v>
      </c>
      <c r="J441" s="1">
        <v>2</v>
      </c>
      <c r="K441" s="1" t="str" cm="1">
        <f t="array" ref="K441">INDEX('dict-rhythm'!$A$1:$B$43,MATCH(TRUE,EXACT(J441,'dict-rhythm'!$A$1:$A$43),0),2)</f>
        <v>8</v>
      </c>
      <c r="L441" s="1" t="str">
        <f>_xlfn.IFNA(VLOOKUP(K441,'dict-rhythm'!$B$1:$C$53,2,0),K441)</f>
        <v>quaver note</v>
      </c>
      <c r="M441" s="45" t="s">
        <v>9</v>
      </c>
      <c r="N441" s="45"/>
      <c r="O441" t="str">
        <f>IF(RIGHT($O$1,1)="#",VLOOKUP(D441,'dict-pitch'!$A$1:$C$50,2,0),VLOOKUP(D441,'dict-pitch'!$A$1:$C$50,3,0))</f>
        <v>G#3</v>
      </c>
      <c r="P441" t="b">
        <f>OR(EXACT(E441,O441),EXACT(E441,VLOOKUP(D441,'dict-pitch'!$A$1:$D$50,3,0)),EXACT(E441,VLOOKUP(D441,'dict-pitch'!$A$1:$D$50,4,0)))</f>
        <v>1</v>
      </c>
    </row>
    <row r="442" spans="1:16" ht="15.75" thickBot="1" x14ac:dyDescent="0.3">
      <c r="A442">
        <v>848</v>
      </c>
      <c r="B442" s="85">
        <v>1</v>
      </c>
      <c r="C442" s="1">
        <v>45</v>
      </c>
      <c r="D442" s="50">
        <v>58</v>
      </c>
      <c r="E442" s="50" t="s">
        <v>177</v>
      </c>
      <c r="F442" s="1">
        <v>2</v>
      </c>
      <c r="G442" s="1">
        <v>716</v>
      </c>
      <c r="H442" s="80">
        <f t="shared" si="13"/>
        <v>45.75</v>
      </c>
      <c r="I442" s="80">
        <f t="shared" si="12"/>
        <v>0.125</v>
      </c>
      <c r="J442" s="1">
        <v>2</v>
      </c>
      <c r="K442" s="1" t="str" cm="1">
        <f t="array" ref="K442">INDEX('dict-rhythm'!$A$1:$B$43,MATCH(TRUE,EXACT(J442,'dict-rhythm'!$A$1:$A$43),0),2)</f>
        <v>8</v>
      </c>
      <c r="L442" s="1" t="str">
        <f>_xlfn.IFNA(VLOOKUP(K442,'dict-rhythm'!$B$1:$C$53,2,0),K442)</f>
        <v>quaver note</v>
      </c>
      <c r="M442" s="45" t="s">
        <v>9</v>
      </c>
      <c r="N442" s="45"/>
      <c r="O442" t="str">
        <f>IF(RIGHT($O$1,1)="#",VLOOKUP(D442,'dict-pitch'!$A$1:$C$50,2,0),VLOOKUP(D442,'dict-pitch'!$A$1:$C$50,3,0))</f>
        <v>A#3</v>
      </c>
      <c r="P442" t="b">
        <f>OR(EXACT(E442,O442),EXACT(E442,VLOOKUP(D442,'dict-pitch'!$A$1:$D$50,3,0)),EXACT(E442,VLOOKUP(D442,'dict-pitch'!$A$1:$D$50,4,0)))</f>
        <v>1</v>
      </c>
    </row>
    <row r="443" spans="1:16" ht="15.75" thickBot="1" x14ac:dyDescent="0.3">
      <c r="A443">
        <v>848</v>
      </c>
      <c r="B443" s="85">
        <v>1</v>
      </c>
      <c r="C443" s="1">
        <v>45</v>
      </c>
      <c r="D443" s="50">
        <v>51</v>
      </c>
      <c r="E443" s="50" t="s">
        <v>174</v>
      </c>
      <c r="F443" s="1">
        <v>-5</v>
      </c>
      <c r="G443" s="1">
        <v>718</v>
      </c>
      <c r="H443" s="80">
        <f t="shared" si="13"/>
        <v>45.875</v>
      </c>
      <c r="I443" s="80">
        <f t="shared" si="12"/>
        <v>0.125</v>
      </c>
      <c r="J443" s="1">
        <v>2</v>
      </c>
      <c r="K443" s="1" t="str" cm="1">
        <f t="array" ref="K443">INDEX('dict-rhythm'!$A$1:$B$43,MATCH(TRUE,EXACT(J443,'dict-rhythm'!$A$1:$A$43),0),2)</f>
        <v>8</v>
      </c>
      <c r="L443" s="1" t="str">
        <f>_xlfn.IFNA(VLOOKUP(K443,'dict-rhythm'!$B$1:$C$53,2,0),K443)</f>
        <v>quaver note</v>
      </c>
      <c r="M443" s="46" t="s">
        <v>9</v>
      </c>
      <c r="N443" s="46"/>
      <c r="O443" t="str">
        <f>IF(RIGHT($O$1,1)="#",VLOOKUP(D443,'dict-pitch'!$A$1:$C$50,2,0),VLOOKUP(D443,'dict-pitch'!$A$1:$C$50,3,0))</f>
        <v>D#3</v>
      </c>
      <c r="P443" t="b">
        <f>OR(EXACT(E443,O443),EXACT(E443,VLOOKUP(D443,'dict-pitch'!$A$1:$D$50,3,0)),EXACT(E443,VLOOKUP(D443,'dict-pitch'!$A$1:$D$50,4,0)))</f>
        <v>1</v>
      </c>
    </row>
    <row r="444" spans="1:16" ht="15.75" thickBot="1" x14ac:dyDescent="0.3">
      <c r="A444">
        <v>848</v>
      </c>
      <c r="B444" s="85">
        <v>1</v>
      </c>
      <c r="C444" s="1">
        <v>46</v>
      </c>
      <c r="D444" s="50">
        <v>56</v>
      </c>
      <c r="E444" s="50" t="s">
        <v>128</v>
      </c>
      <c r="F444" s="1">
        <v>4</v>
      </c>
      <c r="G444" s="1">
        <v>720</v>
      </c>
      <c r="H444" s="80">
        <f t="shared" si="13"/>
        <v>46</v>
      </c>
      <c r="I444" s="80">
        <f t="shared" si="12"/>
        <v>0.25</v>
      </c>
      <c r="J444" s="1">
        <v>4</v>
      </c>
      <c r="K444" s="1" t="str" cm="1">
        <f t="array" ref="K444">INDEX('dict-rhythm'!$A$1:$B$43,MATCH(TRUE,EXACT(J444,'dict-rhythm'!$A$1:$A$43),0),2)</f>
        <v>4</v>
      </c>
      <c r="L444" s="1" t="str">
        <f>_xlfn.IFNA(VLOOKUP(K444,'dict-rhythm'!$B$1:$C$53,2,0),K444)</f>
        <v>crotchet</v>
      </c>
      <c r="M444" s="47" t="s">
        <v>9</v>
      </c>
      <c r="N444" s="47"/>
      <c r="O444" t="str">
        <f>IF(RIGHT($O$1,1)="#",VLOOKUP(D444,'dict-pitch'!$A$1:$C$50,2,0),VLOOKUP(D444,'dict-pitch'!$A$1:$C$50,3,0))</f>
        <v>G#3</v>
      </c>
      <c r="P444" t="b">
        <f>OR(EXACT(E444,O444),EXACT(E444,VLOOKUP(D444,'dict-pitch'!$A$1:$D$50,3,0)),EXACT(E444,VLOOKUP(D444,'dict-pitch'!$A$1:$D$50,4,0)))</f>
        <v>1</v>
      </c>
    </row>
    <row r="445" spans="1:16" ht="15.75" thickBot="1" x14ac:dyDescent="0.3">
      <c r="A445">
        <v>848</v>
      </c>
      <c r="B445" s="85">
        <v>1</v>
      </c>
      <c r="C445" s="1">
        <v>46</v>
      </c>
      <c r="D445" s="50">
        <v>0</v>
      </c>
      <c r="E445" s="50" t="s">
        <v>108</v>
      </c>
      <c r="F445" s="1">
        <v>0</v>
      </c>
      <c r="G445" s="1">
        <v>724</v>
      </c>
      <c r="H445" s="80">
        <f t="shared" si="13"/>
        <v>46.25</v>
      </c>
      <c r="I445" s="80">
        <f t="shared" si="12"/>
        <v>0.125</v>
      </c>
      <c r="J445" s="1">
        <v>2</v>
      </c>
      <c r="K445" s="1" t="str" cm="1">
        <f t="array" ref="K445">INDEX('dict-rhythm'!$A$1:$B$43,MATCH(TRUE,EXACT(J445,'dict-rhythm'!$A$1:$A$43),0),2)</f>
        <v>8</v>
      </c>
      <c r="L445" s="1" t="str">
        <f>_xlfn.IFNA(VLOOKUP(K445,'dict-rhythm'!$B$1:$C$53,2,0),K445)</f>
        <v>quaver note</v>
      </c>
      <c r="M445" s="34"/>
      <c r="N445" s="34"/>
      <c r="O445" t="str">
        <f>IF(RIGHT($O$1,1)="#",VLOOKUP(D445,'dict-pitch'!$A$1:$C$50,2,0),VLOOKUP(D445,'dict-pitch'!$A$1:$C$50,3,0))</f>
        <v>r</v>
      </c>
      <c r="P445" t="b">
        <f>OR(EXACT(E445,O445),EXACT(E445,VLOOKUP(D445,'dict-pitch'!$A$1:$D$50,3,0)),EXACT(E445,VLOOKUP(D445,'dict-pitch'!$A$1:$D$50,4,0)))</f>
        <v>1</v>
      </c>
    </row>
    <row r="446" spans="1:16" ht="15.75" thickBot="1" x14ac:dyDescent="0.3">
      <c r="A446">
        <v>848</v>
      </c>
      <c r="B446" s="85">
        <v>1</v>
      </c>
      <c r="C446" s="1">
        <v>46</v>
      </c>
      <c r="D446" s="50">
        <v>56</v>
      </c>
      <c r="E446" s="50" t="s">
        <v>128</v>
      </c>
      <c r="F446" s="1">
        <v>1</v>
      </c>
      <c r="G446" s="1">
        <v>726</v>
      </c>
      <c r="H446" s="80">
        <f t="shared" si="13"/>
        <v>46.375</v>
      </c>
      <c r="I446" s="80">
        <f t="shared" si="12"/>
        <v>0.125</v>
      </c>
      <c r="J446" s="1">
        <v>2</v>
      </c>
      <c r="K446" s="1" t="str" cm="1">
        <f t="array" ref="K446">INDEX('dict-rhythm'!$A$1:$B$43,MATCH(TRUE,EXACT(J446,'dict-rhythm'!$A$1:$A$43),0),2)</f>
        <v>8</v>
      </c>
      <c r="L446" s="1" t="str">
        <f>_xlfn.IFNA(VLOOKUP(K446,'dict-rhythm'!$B$1:$C$53,2,0),K446)</f>
        <v>quaver note</v>
      </c>
      <c r="M446" s="35" t="s">
        <v>7</v>
      </c>
      <c r="N446" s="35" t="s">
        <v>7</v>
      </c>
      <c r="O446" t="str">
        <f>IF(RIGHT($O$1,1)="#",VLOOKUP(D446,'dict-pitch'!$A$1:$C$50,2,0),VLOOKUP(D446,'dict-pitch'!$A$1:$C$50,3,0))</f>
        <v>G#3</v>
      </c>
      <c r="P446" t="b">
        <f>OR(EXACT(E446,O446),EXACT(E446,VLOOKUP(D446,'dict-pitch'!$A$1:$D$50,3,0)),EXACT(E446,VLOOKUP(D446,'dict-pitch'!$A$1:$D$50,4,0)))</f>
        <v>1</v>
      </c>
    </row>
    <row r="447" spans="1:16" ht="15.75" thickBot="1" x14ac:dyDescent="0.3">
      <c r="A447">
        <v>848</v>
      </c>
      <c r="B447" s="85">
        <v>1</v>
      </c>
      <c r="C447" s="1">
        <v>46</v>
      </c>
      <c r="D447" s="50">
        <v>58</v>
      </c>
      <c r="E447" s="50" t="s">
        <v>177</v>
      </c>
      <c r="F447" s="1">
        <v>2</v>
      </c>
      <c r="G447" s="1">
        <v>728</v>
      </c>
      <c r="H447" s="80">
        <f t="shared" si="13"/>
        <v>46.5</v>
      </c>
      <c r="I447" s="80">
        <f t="shared" si="12"/>
        <v>6.25E-2</v>
      </c>
      <c r="J447" s="1">
        <v>1</v>
      </c>
      <c r="K447" s="1" t="str" cm="1">
        <f t="array" ref="K447">INDEX('dict-rhythm'!$A$1:$B$43,MATCH(TRUE,EXACT(J447,'dict-rhythm'!$A$1:$A$43),0),2)</f>
        <v>16</v>
      </c>
      <c r="L447" s="1" t="str">
        <f>_xlfn.IFNA(VLOOKUP(K447,'dict-rhythm'!$B$1:$C$53,2,0),K447)</f>
        <v>semiquaver</v>
      </c>
      <c r="M447" s="35" t="s">
        <v>7</v>
      </c>
      <c r="N447" s="35" t="s">
        <v>7</v>
      </c>
      <c r="O447" t="str">
        <f>IF(RIGHT($O$1,1)="#",VLOOKUP(D447,'dict-pitch'!$A$1:$C$50,2,0),VLOOKUP(D447,'dict-pitch'!$A$1:$C$50,3,0))</f>
        <v>A#3</v>
      </c>
      <c r="P447" t="b">
        <f>OR(EXACT(E447,O447),EXACT(E447,VLOOKUP(D447,'dict-pitch'!$A$1:$D$50,3,0)),EXACT(E447,VLOOKUP(D447,'dict-pitch'!$A$1:$D$50,4,0)))</f>
        <v>1</v>
      </c>
    </row>
    <row r="448" spans="1:16" ht="15.75" thickBot="1" x14ac:dyDescent="0.3">
      <c r="A448">
        <v>848</v>
      </c>
      <c r="B448" s="85">
        <v>1</v>
      </c>
      <c r="C448" s="1">
        <v>46</v>
      </c>
      <c r="D448" s="50">
        <v>56</v>
      </c>
      <c r="E448" s="50" t="s">
        <v>128</v>
      </c>
      <c r="F448" s="1">
        <v>-2</v>
      </c>
      <c r="G448" s="1">
        <v>729</v>
      </c>
      <c r="H448" s="80">
        <f t="shared" si="13"/>
        <v>46.5625</v>
      </c>
      <c r="I448" s="80">
        <f t="shared" si="12"/>
        <v>6.25E-2</v>
      </c>
      <c r="J448" s="1">
        <v>1</v>
      </c>
      <c r="K448" s="1" t="str" cm="1">
        <f t="array" ref="K448">INDEX('dict-rhythm'!$A$1:$B$43,MATCH(TRUE,EXACT(J448,'dict-rhythm'!$A$1:$A$43),0),2)</f>
        <v>16</v>
      </c>
      <c r="L448" s="1" t="str">
        <f>_xlfn.IFNA(VLOOKUP(K448,'dict-rhythm'!$B$1:$C$53,2,0),K448)</f>
        <v>semiquaver</v>
      </c>
      <c r="M448" s="35" t="s">
        <v>7</v>
      </c>
      <c r="N448" s="35" t="s">
        <v>7</v>
      </c>
      <c r="O448" t="str">
        <f>IF(RIGHT($O$1,1)="#",VLOOKUP(D448,'dict-pitch'!$A$1:$C$50,2,0),VLOOKUP(D448,'dict-pitch'!$A$1:$C$50,3,0))</f>
        <v>G#3</v>
      </c>
      <c r="P448" t="b">
        <f>OR(EXACT(E448,O448),EXACT(E448,VLOOKUP(D448,'dict-pitch'!$A$1:$D$50,3,0)),EXACT(E448,VLOOKUP(D448,'dict-pitch'!$A$1:$D$50,4,0)))</f>
        <v>1</v>
      </c>
    </row>
    <row r="449" spans="1:16" ht="15.75" thickBot="1" x14ac:dyDescent="0.3">
      <c r="A449">
        <v>848</v>
      </c>
      <c r="B449" s="85">
        <v>1</v>
      </c>
      <c r="C449" s="1">
        <v>46</v>
      </c>
      <c r="D449" s="50">
        <v>54</v>
      </c>
      <c r="E449" s="50" t="s">
        <v>117</v>
      </c>
      <c r="F449" s="1">
        <v>-2</v>
      </c>
      <c r="G449" s="1">
        <v>730</v>
      </c>
      <c r="H449" s="80">
        <f t="shared" si="13"/>
        <v>46.625</v>
      </c>
      <c r="I449" s="80">
        <f t="shared" si="12"/>
        <v>6.25E-2</v>
      </c>
      <c r="J449" s="1">
        <v>1</v>
      </c>
      <c r="K449" s="1" t="str" cm="1">
        <f t="array" ref="K449">INDEX('dict-rhythm'!$A$1:$B$43,MATCH(TRUE,EXACT(J449,'dict-rhythm'!$A$1:$A$43),0),2)</f>
        <v>16</v>
      </c>
      <c r="L449" s="1" t="str">
        <f>_xlfn.IFNA(VLOOKUP(K449,'dict-rhythm'!$B$1:$C$53,2,0),K449)</f>
        <v>semiquaver</v>
      </c>
      <c r="M449" s="35" t="s">
        <v>7</v>
      </c>
      <c r="N449" s="35" t="s">
        <v>7</v>
      </c>
      <c r="O449" t="str">
        <f>IF(RIGHT($O$1,1)="#",VLOOKUP(D449,'dict-pitch'!$A$1:$C$50,2,0),VLOOKUP(D449,'dict-pitch'!$A$1:$C$50,3,0))</f>
        <v>F#3</v>
      </c>
      <c r="P449" t="b">
        <f>OR(EXACT(E449,O449),EXACT(E449,VLOOKUP(D449,'dict-pitch'!$A$1:$D$50,3,0)),EXACT(E449,VLOOKUP(D449,'dict-pitch'!$A$1:$D$50,4,0)))</f>
        <v>1</v>
      </c>
    </row>
    <row r="450" spans="1:16" ht="15.75" thickBot="1" x14ac:dyDescent="0.3">
      <c r="A450">
        <v>848</v>
      </c>
      <c r="B450" s="85">
        <v>1</v>
      </c>
      <c r="C450" s="1">
        <v>46</v>
      </c>
      <c r="D450" s="50">
        <v>56</v>
      </c>
      <c r="E450" s="50" t="s">
        <v>128</v>
      </c>
      <c r="F450" s="1">
        <v>2</v>
      </c>
      <c r="G450" s="1">
        <v>731</v>
      </c>
      <c r="H450" s="80">
        <f t="shared" si="13"/>
        <v>46.6875</v>
      </c>
      <c r="I450" s="80">
        <f t="shared" ref="I450:I513" si="14">J450/16</f>
        <v>6.25E-2</v>
      </c>
      <c r="J450" s="1">
        <v>1</v>
      </c>
      <c r="K450" s="1" t="str" cm="1">
        <f t="array" ref="K450">INDEX('dict-rhythm'!$A$1:$B$43,MATCH(TRUE,EXACT(J450,'dict-rhythm'!$A$1:$A$43),0),2)</f>
        <v>16</v>
      </c>
      <c r="L450" s="1" t="str">
        <f>_xlfn.IFNA(VLOOKUP(K450,'dict-rhythm'!$B$1:$C$53,2,0),K450)</f>
        <v>semiquaver</v>
      </c>
      <c r="M450" s="35" t="s">
        <v>7</v>
      </c>
      <c r="N450" s="35" t="s">
        <v>7</v>
      </c>
      <c r="O450" t="str">
        <f>IF(RIGHT($O$1,1)="#",VLOOKUP(D450,'dict-pitch'!$A$1:$C$50,2,0),VLOOKUP(D450,'dict-pitch'!$A$1:$C$50,3,0))</f>
        <v>G#3</v>
      </c>
      <c r="P450" t="b">
        <f>OR(EXACT(E450,O450),EXACT(E450,VLOOKUP(D450,'dict-pitch'!$A$1:$D$50,3,0)),EXACT(E450,VLOOKUP(D450,'dict-pitch'!$A$1:$D$50,4,0)))</f>
        <v>1</v>
      </c>
    </row>
    <row r="451" spans="1:16" ht="15.75" thickBot="1" x14ac:dyDescent="0.3">
      <c r="A451">
        <v>848</v>
      </c>
      <c r="B451" s="85">
        <v>1</v>
      </c>
      <c r="C451" s="1">
        <v>46</v>
      </c>
      <c r="D451" s="50">
        <v>65</v>
      </c>
      <c r="E451" s="50" t="s">
        <v>325</v>
      </c>
      <c r="F451" s="1">
        <v>6</v>
      </c>
      <c r="G451" s="1">
        <v>732</v>
      </c>
      <c r="H451" s="80">
        <f t="shared" ref="H451:H514" si="15">1+G451/16</f>
        <v>46.75</v>
      </c>
      <c r="I451" s="80">
        <f t="shared" si="14"/>
        <v>0.125</v>
      </c>
      <c r="J451" s="1">
        <v>2</v>
      </c>
      <c r="K451" s="1" t="str" cm="1">
        <f t="array" ref="K451">INDEX('dict-rhythm'!$A$1:$B$43,MATCH(TRUE,EXACT(J451,'dict-rhythm'!$A$1:$A$43),0),2)</f>
        <v>8</v>
      </c>
      <c r="L451" s="1" t="str">
        <f>_xlfn.IFNA(VLOOKUP(K451,'dict-rhythm'!$B$1:$C$53,2,0),K451)</f>
        <v>quaver note</v>
      </c>
      <c r="M451" s="35" t="s">
        <v>7</v>
      </c>
      <c r="N451" s="35" t="s">
        <v>7</v>
      </c>
      <c r="O451" t="str">
        <f>IF(RIGHT($O$1,1)="#",VLOOKUP(D451,'dict-pitch'!$A$1:$C$50,2,0),VLOOKUP(D451,'dict-pitch'!$A$1:$C$50,3,0))</f>
        <v>F4</v>
      </c>
      <c r="P451" t="b">
        <f>OR(EXACT(E451,O451),EXACT(E451,VLOOKUP(D451,'dict-pitch'!$A$1:$D$50,3,0)),EXACT(E451,VLOOKUP(D451,'dict-pitch'!$A$1:$D$50,4,0)))</f>
        <v>1</v>
      </c>
    </row>
    <row r="452" spans="1:16" ht="15.75" thickBot="1" x14ac:dyDescent="0.3">
      <c r="A452">
        <v>848</v>
      </c>
      <c r="B452" s="85">
        <v>1</v>
      </c>
      <c r="C452" s="1">
        <v>46</v>
      </c>
      <c r="D452" s="50">
        <v>61</v>
      </c>
      <c r="E452" s="50" t="s">
        <v>129</v>
      </c>
      <c r="F452" s="1">
        <v>-3</v>
      </c>
      <c r="G452" s="1">
        <v>734</v>
      </c>
      <c r="H452" s="80">
        <f t="shared" si="15"/>
        <v>46.875</v>
      </c>
      <c r="I452" s="80">
        <f t="shared" si="14"/>
        <v>0.125</v>
      </c>
      <c r="J452" s="1">
        <v>2</v>
      </c>
      <c r="K452" s="1" t="str" cm="1">
        <f t="array" ref="K452">INDEX('dict-rhythm'!$A$1:$B$43,MATCH(TRUE,EXACT(J452,'dict-rhythm'!$A$1:$A$43),0),2)</f>
        <v>8</v>
      </c>
      <c r="L452" s="1" t="str">
        <f>_xlfn.IFNA(VLOOKUP(K452,'dict-rhythm'!$B$1:$C$53,2,0),K452)</f>
        <v>quaver note</v>
      </c>
      <c r="M452" s="36" t="s">
        <v>7</v>
      </c>
      <c r="N452" s="36" t="s">
        <v>7</v>
      </c>
      <c r="O452" t="str">
        <f>IF(RIGHT($O$1,1)="#",VLOOKUP(D452,'dict-pitch'!$A$1:$C$50,2,0),VLOOKUP(D452,'dict-pitch'!$A$1:$C$50,3,0))</f>
        <v>C#4</v>
      </c>
      <c r="P452" t="b">
        <f>OR(EXACT(E452,O452),EXACT(E452,VLOOKUP(D452,'dict-pitch'!$A$1:$D$50,3,0)),EXACT(E452,VLOOKUP(D452,'dict-pitch'!$A$1:$D$50,4,0)))</f>
        <v>1</v>
      </c>
    </row>
    <row r="453" spans="1:16" ht="15.75" thickBot="1" x14ac:dyDescent="0.3">
      <c r="A453">
        <v>848</v>
      </c>
      <c r="B453" s="85">
        <v>1</v>
      </c>
      <c r="C453" s="1">
        <v>47</v>
      </c>
      <c r="D453" s="50">
        <v>56</v>
      </c>
      <c r="E453" s="50" t="s">
        <v>128</v>
      </c>
      <c r="F453" s="1">
        <v>-4</v>
      </c>
      <c r="G453" s="1">
        <v>736</v>
      </c>
      <c r="H453" s="80">
        <f t="shared" si="15"/>
        <v>47</v>
      </c>
      <c r="I453" s="80">
        <f t="shared" si="14"/>
        <v>0.125</v>
      </c>
      <c r="J453" s="1">
        <v>2</v>
      </c>
      <c r="K453" s="1" t="str" cm="1">
        <f t="array" ref="K453">INDEX('dict-rhythm'!$A$1:$B$43,MATCH(TRUE,EXACT(J453,'dict-rhythm'!$A$1:$A$43),0),2)</f>
        <v>8</v>
      </c>
      <c r="L453" s="1" t="str">
        <f>_xlfn.IFNA(VLOOKUP(K453,'dict-rhythm'!$B$1:$C$53,2,0),K453)</f>
        <v>quaver note</v>
      </c>
      <c r="M453" s="37" t="s">
        <v>7</v>
      </c>
      <c r="N453" s="37" t="s">
        <v>7</v>
      </c>
      <c r="O453" t="str">
        <f>IF(RIGHT($O$1,1)="#",VLOOKUP(D453,'dict-pitch'!$A$1:$C$50,2,0),VLOOKUP(D453,'dict-pitch'!$A$1:$C$50,3,0))</f>
        <v>G#3</v>
      </c>
      <c r="P453" t="b">
        <f>OR(EXACT(E453,O453),EXACT(E453,VLOOKUP(D453,'dict-pitch'!$A$1:$D$50,3,0)),EXACT(E453,VLOOKUP(D453,'dict-pitch'!$A$1:$D$50,4,0)))</f>
        <v>1</v>
      </c>
    </row>
    <row r="454" spans="1:16" ht="15.75" thickBot="1" x14ac:dyDescent="0.3">
      <c r="A454">
        <v>848</v>
      </c>
      <c r="B454" s="85">
        <v>1</v>
      </c>
      <c r="C454" s="1">
        <v>47</v>
      </c>
      <c r="D454" s="50">
        <v>54</v>
      </c>
      <c r="E454" s="50" t="s">
        <v>117</v>
      </c>
      <c r="F454" s="1">
        <v>-2</v>
      </c>
      <c r="G454" s="1">
        <v>738</v>
      </c>
      <c r="H454" s="80">
        <f t="shared" si="15"/>
        <v>47.125</v>
      </c>
      <c r="I454" s="80">
        <f t="shared" si="14"/>
        <v>6.25E-2</v>
      </c>
      <c r="J454" s="1">
        <v>1</v>
      </c>
      <c r="K454" s="1" t="str" cm="1">
        <f t="array" ref="K454">INDEX('dict-rhythm'!$A$1:$B$43,MATCH(TRUE,EXACT(J454,'dict-rhythm'!$A$1:$A$43),0),2)</f>
        <v>16</v>
      </c>
      <c r="L454" s="1" t="str">
        <f>_xlfn.IFNA(VLOOKUP(K454,'dict-rhythm'!$B$1:$C$53,2,0),K454)</f>
        <v>semiquaver</v>
      </c>
      <c r="M454" s="35" t="s">
        <v>7</v>
      </c>
      <c r="N454" s="35" t="s">
        <v>7</v>
      </c>
      <c r="O454" t="str">
        <f>IF(RIGHT($O$1,1)="#",VLOOKUP(D454,'dict-pitch'!$A$1:$C$50,2,0),VLOOKUP(D454,'dict-pitch'!$A$1:$C$50,3,0))</f>
        <v>F#3</v>
      </c>
      <c r="P454" t="b">
        <f>OR(EXACT(E454,O454),EXACT(E454,VLOOKUP(D454,'dict-pitch'!$A$1:$D$50,3,0)),EXACT(E454,VLOOKUP(D454,'dict-pitch'!$A$1:$D$50,4,0)))</f>
        <v>1</v>
      </c>
    </row>
    <row r="455" spans="1:16" ht="15.75" thickBot="1" x14ac:dyDescent="0.3">
      <c r="A455">
        <v>848</v>
      </c>
      <c r="B455" s="85">
        <v>1</v>
      </c>
      <c r="C455" s="1">
        <v>47</v>
      </c>
      <c r="D455" s="50">
        <v>53</v>
      </c>
      <c r="E455" s="50" t="s">
        <v>326</v>
      </c>
      <c r="F455" s="1">
        <v>-2</v>
      </c>
      <c r="G455" s="1">
        <v>739</v>
      </c>
      <c r="H455" s="80">
        <f t="shared" si="15"/>
        <v>47.1875</v>
      </c>
      <c r="I455" s="80">
        <f t="shared" si="14"/>
        <v>6.25E-2</v>
      </c>
      <c r="J455" s="1">
        <v>1</v>
      </c>
      <c r="K455" s="1" t="str" cm="1">
        <f t="array" ref="K455">INDEX('dict-rhythm'!$A$1:$B$43,MATCH(TRUE,EXACT(J455,'dict-rhythm'!$A$1:$A$43),0),2)</f>
        <v>16</v>
      </c>
      <c r="L455" s="1" t="str">
        <f>_xlfn.IFNA(VLOOKUP(K455,'dict-rhythm'!$B$1:$C$53,2,0),K455)</f>
        <v>semiquaver</v>
      </c>
      <c r="M455" s="35" t="s">
        <v>7</v>
      </c>
      <c r="N455" s="35" t="s">
        <v>7</v>
      </c>
      <c r="O455" t="str">
        <f>IF(RIGHT($O$1,1)="#",VLOOKUP(D455,'dict-pitch'!$A$1:$C$50,2,0),VLOOKUP(D455,'dict-pitch'!$A$1:$C$50,3,0))</f>
        <v>F3</v>
      </c>
      <c r="P455" t="b">
        <f>OR(EXACT(E455,O455),EXACT(E455,VLOOKUP(D455,'dict-pitch'!$A$1:$D$50,3,0)),EXACT(E455,VLOOKUP(D455,'dict-pitch'!$A$1:$D$50,4,0)))</f>
        <v>1</v>
      </c>
    </row>
    <row r="456" spans="1:16" ht="15.75" thickBot="1" x14ac:dyDescent="0.3">
      <c r="A456">
        <v>848</v>
      </c>
      <c r="B456" s="85">
        <v>1</v>
      </c>
      <c r="C456" s="1">
        <v>47</v>
      </c>
      <c r="D456" s="50">
        <v>54</v>
      </c>
      <c r="E456" s="50" t="s">
        <v>117</v>
      </c>
      <c r="F456" s="1">
        <v>2</v>
      </c>
      <c r="G456" s="1">
        <v>740</v>
      </c>
      <c r="H456" s="80">
        <f t="shared" si="15"/>
        <v>47.25</v>
      </c>
      <c r="I456" s="80">
        <f t="shared" si="14"/>
        <v>0.125</v>
      </c>
      <c r="J456" s="1">
        <v>2</v>
      </c>
      <c r="K456" s="1" t="str" cm="1">
        <f t="array" ref="K456">INDEX('dict-rhythm'!$A$1:$B$43,MATCH(TRUE,EXACT(J456,'dict-rhythm'!$A$1:$A$43),0),2)</f>
        <v>8</v>
      </c>
      <c r="L456" s="1" t="str">
        <f>_xlfn.IFNA(VLOOKUP(K456,'dict-rhythm'!$B$1:$C$53,2,0),K456)</f>
        <v>quaver note</v>
      </c>
      <c r="M456" s="35" t="s">
        <v>7</v>
      </c>
      <c r="N456" s="35" t="s">
        <v>7</v>
      </c>
      <c r="O456" t="str">
        <f>IF(RIGHT($O$1,1)="#",VLOOKUP(D456,'dict-pitch'!$A$1:$C$50,2,0),VLOOKUP(D456,'dict-pitch'!$A$1:$C$50,3,0))</f>
        <v>F#3</v>
      </c>
      <c r="P456" t="b">
        <f>OR(EXACT(E456,O456),EXACT(E456,VLOOKUP(D456,'dict-pitch'!$A$1:$D$50,3,0)),EXACT(E456,VLOOKUP(D456,'dict-pitch'!$A$1:$D$50,4,0)))</f>
        <v>1</v>
      </c>
    </row>
    <row r="457" spans="1:16" ht="15.75" thickBot="1" x14ac:dyDescent="0.3">
      <c r="A457">
        <v>848</v>
      </c>
      <c r="B457" s="85">
        <v>1</v>
      </c>
      <c r="C457" s="1">
        <v>47</v>
      </c>
      <c r="D457" s="50">
        <v>63</v>
      </c>
      <c r="E457" s="50" t="s">
        <v>179</v>
      </c>
      <c r="F457" s="1">
        <v>6</v>
      </c>
      <c r="G457" s="1">
        <v>742</v>
      </c>
      <c r="H457" s="80">
        <f t="shared" si="15"/>
        <v>47.375</v>
      </c>
      <c r="I457" s="80">
        <f t="shared" si="14"/>
        <v>0.125</v>
      </c>
      <c r="J457" s="1">
        <v>2</v>
      </c>
      <c r="K457" s="1" t="str" cm="1">
        <f t="array" ref="K457">INDEX('dict-rhythm'!$A$1:$B$43,MATCH(TRUE,EXACT(J457,'dict-rhythm'!$A$1:$A$43),0),2)</f>
        <v>8</v>
      </c>
      <c r="L457" s="1" t="str">
        <f>_xlfn.IFNA(VLOOKUP(K457,'dict-rhythm'!$B$1:$C$53,2,0),K457)</f>
        <v>quaver note</v>
      </c>
      <c r="M457" s="35" t="s">
        <v>7</v>
      </c>
      <c r="N457" s="35" t="s">
        <v>7</v>
      </c>
      <c r="O457" t="str">
        <f>IF(RIGHT($O$1,1)="#",VLOOKUP(D457,'dict-pitch'!$A$1:$C$50,2,0),VLOOKUP(D457,'dict-pitch'!$A$1:$C$50,3,0))</f>
        <v>D#4</v>
      </c>
      <c r="P457" t="b">
        <f>OR(EXACT(E457,O457),EXACT(E457,VLOOKUP(D457,'dict-pitch'!$A$1:$D$50,3,0)),EXACT(E457,VLOOKUP(D457,'dict-pitch'!$A$1:$D$50,4,0)))</f>
        <v>1</v>
      </c>
    </row>
    <row r="458" spans="1:16" ht="15.75" thickBot="1" x14ac:dyDescent="0.3">
      <c r="A458">
        <v>848</v>
      </c>
      <c r="B458" s="85">
        <v>1</v>
      </c>
      <c r="C458" s="1">
        <v>47</v>
      </c>
      <c r="D458" s="50">
        <v>53</v>
      </c>
      <c r="E458" s="50" t="s">
        <v>326</v>
      </c>
      <c r="F458" s="1">
        <v>-7</v>
      </c>
      <c r="G458" s="1">
        <v>744</v>
      </c>
      <c r="H458" s="80">
        <f t="shared" si="15"/>
        <v>47.5</v>
      </c>
      <c r="I458" s="80">
        <f t="shared" si="14"/>
        <v>0.125</v>
      </c>
      <c r="J458" s="1">
        <v>2</v>
      </c>
      <c r="K458" s="1" t="str" cm="1">
        <f t="array" ref="K458">INDEX('dict-rhythm'!$A$1:$B$43,MATCH(TRUE,EXACT(J458,'dict-rhythm'!$A$1:$A$43),0),2)</f>
        <v>8</v>
      </c>
      <c r="L458" s="1" t="str">
        <f>_xlfn.IFNA(VLOOKUP(K458,'dict-rhythm'!$B$1:$C$53,2,0),K458)</f>
        <v>quaver note</v>
      </c>
      <c r="M458" s="35" t="s">
        <v>7</v>
      </c>
      <c r="N458" s="35" t="s">
        <v>7</v>
      </c>
      <c r="O458" t="str">
        <f>IF(RIGHT($O$1,1)="#",VLOOKUP(D458,'dict-pitch'!$A$1:$C$50,2,0),VLOOKUP(D458,'dict-pitch'!$A$1:$C$50,3,0))</f>
        <v>F3</v>
      </c>
      <c r="P458" t="b">
        <f>OR(EXACT(E458,O458),EXACT(E458,VLOOKUP(D458,'dict-pitch'!$A$1:$D$50,3,0)),EXACT(E458,VLOOKUP(D458,'dict-pitch'!$A$1:$D$50,4,0)))</f>
        <v>1</v>
      </c>
    </row>
    <row r="459" spans="1:16" ht="15.75" thickBot="1" x14ac:dyDescent="0.3">
      <c r="A459">
        <v>848</v>
      </c>
      <c r="B459" s="85">
        <v>1</v>
      </c>
      <c r="C459" s="1">
        <v>47</v>
      </c>
      <c r="D459" s="50">
        <v>61</v>
      </c>
      <c r="E459" s="50" t="s">
        <v>129</v>
      </c>
      <c r="F459" s="1">
        <v>6</v>
      </c>
      <c r="G459" s="1">
        <v>746</v>
      </c>
      <c r="H459" s="80">
        <f t="shared" si="15"/>
        <v>47.625</v>
      </c>
      <c r="I459" s="80">
        <f t="shared" si="14"/>
        <v>0.125</v>
      </c>
      <c r="J459" s="1">
        <v>2</v>
      </c>
      <c r="K459" s="1" t="str" cm="1">
        <f t="array" ref="K459">INDEX('dict-rhythm'!$A$1:$B$43,MATCH(TRUE,EXACT(J459,'dict-rhythm'!$A$1:$A$43),0),2)</f>
        <v>8</v>
      </c>
      <c r="L459" s="1" t="str">
        <f>_xlfn.IFNA(VLOOKUP(K459,'dict-rhythm'!$B$1:$C$53,2,0),K459)</f>
        <v>quaver note</v>
      </c>
      <c r="M459" s="35" t="s">
        <v>7</v>
      </c>
      <c r="N459" s="35" t="s">
        <v>7</v>
      </c>
      <c r="O459" t="str">
        <f>IF(RIGHT($O$1,1)="#",VLOOKUP(D459,'dict-pitch'!$A$1:$C$50,2,0),VLOOKUP(D459,'dict-pitch'!$A$1:$C$50,3,0))</f>
        <v>C#4</v>
      </c>
      <c r="P459" t="b">
        <f>OR(EXACT(E459,O459),EXACT(E459,VLOOKUP(D459,'dict-pitch'!$A$1:$D$50,3,0)),EXACT(E459,VLOOKUP(D459,'dict-pitch'!$A$1:$D$50,4,0)))</f>
        <v>1</v>
      </c>
    </row>
    <row r="460" spans="1:16" ht="15.75" thickBot="1" x14ac:dyDescent="0.3">
      <c r="A460">
        <v>848</v>
      </c>
      <c r="B460" s="85">
        <v>1</v>
      </c>
      <c r="C460" s="1">
        <v>47</v>
      </c>
      <c r="D460" s="50">
        <v>51</v>
      </c>
      <c r="E460" s="50" t="s">
        <v>174</v>
      </c>
      <c r="F460" s="1">
        <v>-7</v>
      </c>
      <c r="G460" s="1">
        <v>748</v>
      </c>
      <c r="H460" s="80">
        <f t="shared" si="15"/>
        <v>47.75</v>
      </c>
      <c r="I460" s="80">
        <f t="shared" si="14"/>
        <v>0.125</v>
      </c>
      <c r="J460" s="1">
        <v>2</v>
      </c>
      <c r="K460" s="1" t="str" cm="1">
        <f t="array" ref="K460">INDEX('dict-rhythm'!$A$1:$B$43,MATCH(TRUE,EXACT(J460,'dict-rhythm'!$A$1:$A$43),0),2)</f>
        <v>8</v>
      </c>
      <c r="L460" s="1" t="str">
        <f>_xlfn.IFNA(VLOOKUP(K460,'dict-rhythm'!$B$1:$C$53,2,0),K460)</f>
        <v>quaver note</v>
      </c>
      <c r="M460" s="35" t="s">
        <v>7</v>
      </c>
      <c r="N460" s="35" t="s">
        <v>7</v>
      </c>
      <c r="O460" t="str">
        <f>IF(RIGHT($O$1,1)="#",VLOOKUP(D460,'dict-pitch'!$A$1:$C$50,2,0),VLOOKUP(D460,'dict-pitch'!$A$1:$C$50,3,0))</f>
        <v>D#3</v>
      </c>
      <c r="P460" t="b">
        <f>OR(EXACT(E460,O460),EXACT(E460,VLOOKUP(D460,'dict-pitch'!$A$1:$D$50,3,0)),EXACT(E460,VLOOKUP(D460,'dict-pitch'!$A$1:$D$50,4,0)))</f>
        <v>1</v>
      </c>
    </row>
    <row r="461" spans="1:16" ht="15.75" thickBot="1" x14ac:dyDescent="0.3">
      <c r="A461">
        <v>848</v>
      </c>
      <c r="B461" s="85">
        <v>1</v>
      </c>
      <c r="C461" s="1">
        <v>47</v>
      </c>
      <c r="D461" s="50">
        <v>60</v>
      </c>
      <c r="E461" s="50" t="s">
        <v>327</v>
      </c>
      <c r="F461" s="1">
        <v>6</v>
      </c>
      <c r="G461" s="1">
        <v>750</v>
      </c>
      <c r="H461" s="80">
        <f t="shared" si="15"/>
        <v>47.875</v>
      </c>
      <c r="I461" s="80">
        <f t="shared" si="14"/>
        <v>0.125</v>
      </c>
      <c r="J461" s="1">
        <v>2</v>
      </c>
      <c r="K461" s="1" t="str" cm="1">
        <f t="array" ref="K461">INDEX('dict-rhythm'!$A$1:$B$43,MATCH(TRUE,EXACT(J461,'dict-rhythm'!$A$1:$A$43),0),2)</f>
        <v>8</v>
      </c>
      <c r="L461" s="1" t="str">
        <f>_xlfn.IFNA(VLOOKUP(K461,'dict-rhythm'!$B$1:$C$53,2,0),K461)</f>
        <v>quaver note</v>
      </c>
      <c r="M461" s="36" t="s">
        <v>7</v>
      </c>
      <c r="N461" s="36" t="s">
        <v>7</v>
      </c>
      <c r="O461" t="str">
        <f>IF(RIGHT($O$1,1)="#",VLOOKUP(D461,'dict-pitch'!$A$1:$C$50,2,0),VLOOKUP(D461,'dict-pitch'!$A$1:$C$50,3,0))</f>
        <v>C4</v>
      </c>
      <c r="P461" t="b">
        <f>OR(EXACT(E461,O461),EXACT(E461,VLOOKUP(D461,'dict-pitch'!$A$1:$D$50,3,0)),EXACT(E461,VLOOKUP(D461,'dict-pitch'!$A$1:$D$50,4,0)))</f>
        <v>1</v>
      </c>
    </row>
    <row r="462" spans="1:16" ht="15.75" thickBot="1" x14ac:dyDescent="0.3">
      <c r="A462">
        <v>848</v>
      </c>
      <c r="B462" s="85">
        <v>1</v>
      </c>
      <c r="C462" s="1">
        <v>48</v>
      </c>
      <c r="D462" s="50">
        <v>49</v>
      </c>
      <c r="E462" s="50" t="s">
        <v>119</v>
      </c>
      <c r="F462" s="1">
        <v>-7</v>
      </c>
      <c r="G462" s="1">
        <v>752</v>
      </c>
      <c r="H462" s="80">
        <f t="shared" si="15"/>
        <v>48</v>
      </c>
      <c r="I462" s="80">
        <f t="shared" si="14"/>
        <v>6.25E-2</v>
      </c>
      <c r="J462" s="1">
        <v>1</v>
      </c>
      <c r="K462" s="1" t="str" cm="1">
        <f t="array" ref="K462">INDEX('dict-rhythm'!$A$1:$B$43,MATCH(TRUE,EXACT(J462,'dict-rhythm'!$A$1:$A$43),0),2)</f>
        <v>16</v>
      </c>
      <c r="L462" s="1" t="str">
        <f>_xlfn.IFNA(VLOOKUP(K462,'dict-rhythm'!$B$1:$C$53,2,0),K462)</f>
        <v>semiquaver</v>
      </c>
      <c r="M462" s="37" t="s">
        <v>7</v>
      </c>
      <c r="N462" s="37" t="s">
        <v>7</v>
      </c>
      <c r="O462" t="str">
        <f>IF(RIGHT($O$1,1)="#",VLOOKUP(D462,'dict-pitch'!$A$1:$C$50,2,0),VLOOKUP(D462,'dict-pitch'!$A$1:$C$50,3,0))</f>
        <v>C#3</v>
      </c>
      <c r="P462" t="b">
        <f>OR(EXACT(E462,O462),EXACT(E462,VLOOKUP(D462,'dict-pitch'!$A$1:$D$50,3,0)),EXACT(E462,VLOOKUP(D462,'dict-pitch'!$A$1:$D$50,4,0)))</f>
        <v>1</v>
      </c>
    </row>
    <row r="463" spans="1:16" ht="15.75" thickBot="1" x14ac:dyDescent="0.3">
      <c r="A463">
        <v>848</v>
      </c>
      <c r="B463" s="85">
        <v>1</v>
      </c>
      <c r="C463" s="1">
        <v>48</v>
      </c>
      <c r="D463" s="50">
        <v>44</v>
      </c>
      <c r="E463" s="50" t="s">
        <v>169</v>
      </c>
      <c r="F463" s="1">
        <v>-4</v>
      </c>
      <c r="G463" s="1">
        <v>753</v>
      </c>
      <c r="H463" s="80">
        <f t="shared" si="15"/>
        <v>48.0625</v>
      </c>
      <c r="I463" s="80">
        <f t="shared" si="14"/>
        <v>6.25E-2</v>
      </c>
      <c r="J463" s="1">
        <v>1</v>
      </c>
      <c r="K463" s="1" t="str" cm="1">
        <f t="array" ref="K463">INDEX('dict-rhythm'!$A$1:$B$43,MATCH(TRUE,EXACT(J463,'dict-rhythm'!$A$1:$A$43),0),2)</f>
        <v>16</v>
      </c>
      <c r="L463" s="1" t="str">
        <f>_xlfn.IFNA(VLOOKUP(K463,'dict-rhythm'!$B$1:$C$53,2,0),K463)</f>
        <v>semiquaver</v>
      </c>
      <c r="M463" s="34"/>
      <c r="N463" s="34"/>
      <c r="O463" t="str">
        <f>IF(RIGHT($O$1,1)="#",VLOOKUP(D463,'dict-pitch'!$A$1:$C$50,2,0),VLOOKUP(D463,'dict-pitch'!$A$1:$C$50,3,0))</f>
        <v>G#2</v>
      </c>
      <c r="P463" t="b">
        <f>OR(EXACT(E463,O463),EXACT(E463,VLOOKUP(D463,'dict-pitch'!$A$1:$D$50,3,0)),EXACT(E463,VLOOKUP(D463,'dict-pitch'!$A$1:$D$50,4,0)))</f>
        <v>1</v>
      </c>
    </row>
    <row r="464" spans="1:16" ht="15.75" thickBot="1" x14ac:dyDescent="0.3">
      <c r="A464">
        <v>848</v>
      </c>
      <c r="B464" s="85">
        <v>1</v>
      </c>
      <c r="C464" s="1">
        <v>48</v>
      </c>
      <c r="D464" s="50">
        <v>49</v>
      </c>
      <c r="E464" s="50" t="s">
        <v>119</v>
      </c>
      <c r="F464" s="1">
        <v>4</v>
      </c>
      <c r="G464" s="1">
        <v>754</v>
      </c>
      <c r="H464" s="80">
        <f t="shared" si="15"/>
        <v>48.125</v>
      </c>
      <c r="I464" s="80">
        <f t="shared" si="14"/>
        <v>6.25E-2</v>
      </c>
      <c r="J464" s="1">
        <v>1</v>
      </c>
      <c r="K464" s="1" t="str" cm="1">
        <f t="array" ref="K464">INDEX('dict-rhythm'!$A$1:$B$43,MATCH(TRUE,EXACT(J464,'dict-rhythm'!$A$1:$A$43),0),2)</f>
        <v>16</v>
      </c>
      <c r="L464" s="1" t="str">
        <f>_xlfn.IFNA(VLOOKUP(K464,'dict-rhythm'!$B$1:$C$53,2,0),K464)</f>
        <v>semiquaver</v>
      </c>
      <c r="M464" s="34"/>
      <c r="N464" s="34"/>
      <c r="O464" t="str">
        <f>IF(RIGHT($O$1,1)="#",VLOOKUP(D464,'dict-pitch'!$A$1:$C$50,2,0),VLOOKUP(D464,'dict-pitch'!$A$1:$C$50,3,0))</f>
        <v>C#3</v>
      </c>
      <c r="P464" t="b">
        <f>OR(EXACT(E464,O464),EXACT(E464,VLOOKUP(D464,'dict-pitch'!$A$1:$D$50,3,0)),EXACT(E464,VLOOKUP(D464,'dict-pitch'!$A$1:$D$50,4,0)))</f>
        <v>1</v>
      </c>
    </row>
    <row r="465" spans="1:16" ht="15.75" thickBot="1" x14ac:dyDescent="0.3">
      <c r="A465">
        <v>848</v>
      </c>
      <c r="B465" s="85">
        <v>1</v>
      </c>
      <c r="C465" s="1">
        <v>48</v>
      </c>
      <c r="D465" s="50">
        <v>51</v>
      </c>
      <c r="E465" s="50" t="s">
        <v>174</v>
      </c>
      <c r="F465" s="1">
        <v>2</v>
      </c>
      <c r="G465" s="1">
        <v>755</v>
      </c>
      <c r="H465" s="80">
        <f t="shared" si="15"/>
        <v>48.1875</v>
      </c>
      <c r="I465" s="80">
        <f t="shared" si="14"/>
        <v>6.25E-2</v>
      </c>
      <c r="J465" s="1">
        <v>1</v>
      </c>
      <c r="K465" s="1" t="str" cm="1">
        <f t="array" ref="K465">INDEX('dict-rhythm'!$A$1:$B$43,MATCH(TRUE,EXACT(J465,'dict-rhythm'!$A$1:$A$43),0),2)</f>
        <v>16</v>
      </c>
      <c r="L465" s="1" t="str">
        <f>_xlfn.IFNA(VLOOKUP(K465,'dict-rhythm'!$B$1:$C$53,2,0),K465)</f>
        <v>semiquaver</v>
      </c>
      <c r="M465" s="34"/>
      <c r="N465" s="34"/>
      <c r="O465" t="str">
        <f>IF(RIGHT($O$1,1)="#",VLOOKUP(D465,'dict-pitch'!$A$1:$C$50,2,0),VLOOKUP(D465,'dict-pitch'!$A$1:$C$50,3,0))</f>
        <v>D#3</v>
      </c>
      <c r="P465" t="b">
        <f>OR(EXACT(E465,O465),EXACT(E465,VLOOKUP(D465,'dict-pitch'!$A$1:$D$50,3,0)),EXACT(E465,VLOOKUP(D465,'dict-pitch'!$A$1:$D$50,4,0)))</f>
        <v>1</v>
      </c>
    </row>
    <row r="466" spans="1:16" ht="15.75" thickBot="1" x14ac:dyDescent="0.3">
      <c r="A466">
        <v>848</v>
      </c>
      <c r="B466" s="85">
        <v>1</v>
      </c>
      <c r="C466" s="1">
        <v>48</v>
      </c>
      <c r="D466" s="50">
        <v>53</v>
      </c>
      <c r="E466" s="50" t="s">
        <v>326</v>
      </c>
      <c r="F466" s="1">
        <v>2</v>
      </c>
      <c r="G466" s="1">
        <v>756</v>
      </c>
      <c r="H466" s="80">
        <f t="shared" si="15"/>
        <v>48.25</v>
      </c>
      <c r="I466" s="80">
        <f t="shared" si="14"/>
        <v>6.25E-2</v>
      </c>
      <c r="J466" s="1">
        <v>1</v>
      </c>
      <c r="K466" s="1" t="str" cm="1">
        <f t="array" ref="K466">INDEX('dict-rhythm'!$A$1:$B$43,MATCH(TRUE,EXACT(J466,'dict-rhythm'!$A$1:$A$43),0),2)</f>
        <v>16</v>
      </c>
      <c r="L466" s="1" t="str">
        <f>_xlfn.IFNA(VLOOKUP(K466,'dict-rhythm'!$B$1:$C$53,2,0),K466)</f>
        <v>semiquaver</v>
      </c>
      <c r="M466" s="34"/>
      <c r="N466" s="34"/>
      <c r="O466" t="str">
        <f>IF(RIGHT($O$1,1)="#",VLOOKUP(D466,'dict-pitch'!$A$1:$C$50,2,0),VLOOKUP(D466,'dict-pitch'!$A$1:$C$50,3,0))</f>
        <v>F3</v>
      </c>
      <c r="P466" t="b">
        <f>OR(EXACT(E466,O466),EXACT(E466,VLOOKUP(D466,'dict-pitch'!$A$1:$D$50,3,0)),EXACT(E466,VLOOKUP(D466,'dict-pitch'!$A$1:$D$50,4,0)))</f>
        <v>1</v>
      </c>
    </row>
    <row r="467" spans="1:16" ht="15.75" thickBot="1" x14ac:dyDescent="0.3">
      <c r="A467">
        <v>848</v>
      </c>
      <c r="B467" s="85">
        <v>1</v>
      </c>
      <c r="C467" s="1">
        <v>48</v>
      </c>
      <c r="D467" s="50">
        <v>54</v>
      </c>
      <c r="E467" s="50" t="s">
        <v>117</v>
      </c>
      <c r="F467" s="1">
        <v>2</v>
      </c>
      <c r="G467" s="1">
        <v>757</v>
      </c>
      <c r="H467" s="80">
        <f t="shared" si="15"/>
        <v>48.3125</v>
      </c>
      <c r="I467" s="80">
        <f t="shared" si="14"/>
        <v>6.25E-2</v>
      </c>
      <c r="J467" s="1">
        <v>1</v>
      </c>
      <c r="K467" s="1" t="str" cm="1">
        <f t="array" ref="K467">INDEX('dict-rhythm'!$A$1:$B$43,MATCH(TRUE,EXACT(J467,'dict-rhythm'!$A$1:$A$43),0),2)</f>
        <v>16</v>
      </c>
      <c r="L467" s="1" t="str">
        <f>_xlfn.IFNA(VLOOKUP(K467,'dict-rhythm'!$B$1:$C$53,2,0),K467)</f>
        <v>semiquaver</v>
      </c>
      <c r="M467" s="34"/>
      <c r="N467" s="34"/>
      <c r="O467" t="str">
        <f>IF(RIGHT($O$1,1)="#",VLOOKUP(D467,'dict-pitch'!$A$1:$C$50,2,0),VLOOKUP(D467,'dict-pitch'!$A$1:$C$50,3,0))</f>
        <v>F#3</v>
      </c>
      <c r="P467" t="b">
        <f>OR(EXACT(E467,O467),EXACT(E467,VLOOKUP(D467,'dict-pitch'!$A$1:$D$50,3,0)),EXACT(E467,VLOOKUP(D467,'dict-pitch'!$A$1:$D$50,4,0)))</f>
        <v>1</v>
      </c>
    </row>
    <row r="468" spans="1:16" ht="15.75" thickBot="1" x14ac:dyDescent="0.3">
      <c r="A468">
        <v>848</v>
      </c>
      <c r="B468" s="85">
        <v>1</v>
      </c>
      <c r="C468" s="1">
        <v>48</v>
      </c>
      <c r="D468" s="50">
        <v>56</v>
      </c>
      <c r="E468" s="50" t="s">
        <v>128</v>
      </c>
      <c r="F468" s="1">
        <v>2</v>
      </c>
      <c r="G468" s="1">
        <v>758</v>
      </c>
      <c r="H468" s="80">
        <f t="shared" si="15"/>
        <v>48.375</v>
      </c>
      <c r="I468" s="80">
        <f t="shared" si="14"/>
        <v>6.25E-2</v>
      </c>
      <c r="J468" s="1">
        <v>1</v>
      </c>
      <c r="K468" s="1" t="str" cm="1">
        <f t="array" ref="K468">INDEX('dict-rhythm'!$A$1:$B$43,MATCH(TRUE,EXACT(J468,'dict-rhythm'!$A$1:$A$43),0),2)</f>
        <v>16</v>
      </c>
      <c r="L468" s="1" t="str">
        <f>_xlfn.IFNA(VLOOKUP(K468,'dict-rhythm'!$B$1:$C$53,2,0),K468)</f>
        <v>semiquaver</v>
      </c>
      <c r="M468" s="34"/>
      <c r="N468" s="34"/>
      <c r="O468" t="str">
        <f>IF(RIGHT($O$1,1)="#",VLOOKUP(D468,'dict-pitch'!$A$1:$C$50,2,0),VLOOKUP(D468,'dict-pitch'!$A$1:$C$50,3,0))</f>
        <v>G#3</v>
      </c>
      <c r="P468" t="b">
        <f>OR(EXACT(E468,O468),EXACT(E468,VLOOKUP(D468,'dict-pitch'!$A$1:$D$50,3,0)),EXACT(E468,VLOOKUP(D468,'dict-pitch'!$A$1:$D$50,4,0)))</f>
        <v>1</v>
      </c>
    </row>
    <row r="469" spans="1:16" ht="15.75" thickBot="1" x14ac:dyDescent="0.3">
      <c r="A469">
        <v>848</v>
      </c>
      <c r="B469" s="85">
        <v>1</v>
      </c>
      <c r="C469" s="1">
        <v>48</v>
      </c>
      <c r="D469" s="50">
        <v>53</v>
      </c>
      <c r="E469" s="50" t="s">
        <v>326</v>
      </c>
      <c r="F469" s="1">
        <v>-3</v>
      </c>
      <c r="G469" s="1">
        <v>759</v>
      </c>
      <c r="H469" s="80">
        <f t="shared" si="15"/>
        <v>48.4375</v>
      </c>
      <c r="I469" s="80">
        <f t="shared" si="14"/>
        <v>6.25E-2</v>
      </c>
      <c r="J469" s="1">
        <v>1</v>
      </c>
      <c r="K469" s="1" t="str" cm="1">
        <f t="array" ref="K469">INDEX('dict-rhythm'!$A$1:$B$43,MATCH(TRUE,EXACT(J469,'dict-rhythm'!$A$1:$A$43),0),2)</f>
        <v>16</v>
      </c>
      <c r="L469" s="1" t="str">
        <f>_xlfn.IFNA(VLOOKUP(K469,'dict-rhythm'!$B$1:$C$53,2,0),K469)</f>
        <v>semiquaver</v>
      </c>
      <c r="M469" s="34"/>
      <c r="N469" s="34"/>
      <c r="O469" t="str">
        <f>IF(RIGHT($O$1,1)="#",VLOOKUP(D469,'dict-pitch'!$A$1:$C$50,2,0),VLOOKUP(D469,'dict-pitch'!$A$1:$C$50,3,0))</f>
        <v>F3</v>
      </c>
      <c r="P469" t="b">
        <f>OR(EXACT(E469,O469),EXACT(E469,VLOOKUP(D469,'dict-pitch'!$A$1:$D$50,3,0)),EXACT(E469,VLOOKUP(D469,'dict-pitch'!$A$1:$D$50,4,0)))</f>
        <v>1</v>
      </c>
    </row>
    <row r="470" spans="1:16" ht="15.75" thickBot="1" x14ac:dyDescent="0.3">
      <c r="A470">
        <v>848</v>
      </c>
      <c r="B470" s="85">
        <v>1</v>
      </c>
      <c r="C470" s="1">
        <v>48</v>
      </c>
      <c r="D470" s="50">
        <v>54</v>
      </c>
      <c r="E470" s="50" t="s">
        <v>117</v>
      </c>
      <c r="F470" s="1">
        <v>2</v>
      </c>
      <c r="G470" s="1">
        <v>760</v>
      </c>
      <c r="H470" s="80">
        <f t="shared" si="15"/>
        <v>48.5</v>
      </c>
      <c r="I470" s="80">
        <f t="shared" si="14"/>
        <v>6.25E-2</v>
      </c>
      <c r="J470" s="1">
        <v>1</v>
      </c>
      <c r="K470" s="1" t="str" cm="1">
        <f t="array" ref="K470">INDEX('dict-rhythm'!$A$1:$B$43,MATCH(TRUE,EXACT(J470,'dict-rhythm'!$A$1:$A$43),0),2)</f>
        <v>16</v>
      </c>
      <c r="L470" s="1" t="str">
        <f>_xlfn.IFNA(VLOOKUP(K470,'dict-rhythm'!$B$1:$C$53,2,0),K470)</f>
        <v>semiquaver</v>
      </c>
      <c r="M470" s="34"/>
      <c r="N470" s="34"/>
      <c r="O470" t="str">
        <f>IF(RIGHT($O$1,1)="#",VLOOKUP(D470,'dict-pitch'!$A$1:$C$50,2,0),VLOOKUP(D470,'dict-pitch'!$A$1:$C$50,3,0))</f>
        <v>F#3</v>
      </c>
      <c r="P470" t="b">
        <f>OR(EXACT(E470,O470),EXACT(E470,VLOOKUP(D470,'dict-pitch'!$A$1:$D$50,3,0)),EXACT(E470,VLOOKUP(D470,'dict-pitch'!$A$1:$D$50,4,0)))</f>
        <v>1</v>
      </c>
    </row>
    <row r="471" spans="1:16" ht="15.75" thickBot="1" x14ac:dyDescent="0.3">
      <c r="A471">
        <v>848</v>
      </c>
      <c r="B471" s="85">
        <v>1</v>
      </c>
      <c r="C471" s="1">
        <v>48</v>
      </c>
      <c r="D471" s="50">
        <v>42</v>
      </c>
      <c r="E471" s="50" t="s">
        <v>125</v>
      </c>
      <c r="F471" s="1">
        <v>-8</v>
      </c>
      <c r="G471" s="1">
        <v>761</v>
      </c>
      <c r="H471" s="80">
        <f t="shared" si="15"/>
        <v>48.5625</v>
      </c>
      <c r="I471" s="80">
        <f t="shared" si="14"/>
        <v>6.25E-2</v>
      </c>
      <c r="J471" s="1">
        <v>1</v>
      </c>
      <c r="K471" s="1" t="str" cm="1">
        <f t="array" ref="K471">INDEX('dict-rhythm'!$A$1:$B$43,MATCH(TRUE,EXACT(J471,'dict-rhythm'!$A$1:$A$43),0),2)</f>
        <v>16</v>
      </c>
      <c r="L471" s="1" t="str">
        <f>_xlfn.IFNA(VLOOKUP(K471,'dict-rhythm'!$B$1:$C$53,2,0),K471)</f>
        <v>semiquaver</v>
      </c>
      <c r="M471" s="34"/>
      <c r="N471" s="34"/>
      <c r="O471" t="str">
        <f>IF(RIGHT($O$1,1)="#",VLOOKUP(D471,'dict-pitch'!$A$1:$C$50,2,0),VLOOKUP(D471,'dict-pitch'!$A$1:$C$50,3,0))</f>
        <v>F#2</v>
      </c>
      <c r="P471" t="b">
        <f>OR(EXACT(E471,O471),EXACT(E471,VLOOKUP(D471,'dict-pitch'!$A$1:$D$50,3,0)),EXACT(E471,VLOOKUP(D471,'dict-pitch'!$A$1:$D$50,4,0)))</f>
        <v>1</v>
      </c>
    </row>
    <row r="472" spans="1:16" ht="15.75" thickBot="1" x14ac:dyDescent="0.3">
      <c r="A472">
        <v>848</v>
      </c>
      <c r="B472" s="85">
        <v>1</v>
      </c>
      <c r="C472" s="1">
        <v>48</v>
      </c>
      <c r="D472" s="50">
        <v>54</v>
      </c>
      <c r="E472" s="50" t="s">
        <v>117</v>
      </c>
      <c r="F472" s="1">
        <v>8</v>
      </c>
      <c r="G472" s="1">
        <v>762</v>
      </c>
      <c r="H472" s="80">
        <f t="shared" si="15"/>
        <v>48.625</v>
      </c>
      <c r="I472" s="80">
        <f t="shared" si="14"/>
        <v>6.25E-2</v>
      </c>
      <c r="J472" s="1">
        <v>1</v>
      </c>
      <c r="K472" s="1" t="str" cm="1">
        <f t="array" ref="K472">INDEX('dict-rhythm'!$A$1:$B$43,MATCH(TRUE,EXACT(J472,'dict-rhythm'!$A$1:$A$43),0),2)</f>
        <v>16</v>
      </c>
      <c r="L472" s="1" t="str">
        <f>_xlfn.IFNA(VLOOKUP(K472,'dict-rhythm'!$B$1:$C$53,2,0),K472)</f>
        <v>semiquaver</v>
      </c>
      <c r="M472" s="34"/>
      <c r="N472" s="34"/>
      <c r="O472" t="str">
        <f>IF(RIGHT($O$1,1)="#",VLOOKUP(D472,'dict-pitch'!$A$1:$C$50,2,0),VLOOKUP(D472,'dict-pitch'!$A$1:$C$50,3,0))</f>
        <v>F#3</v>
      </c>
      <c r="P472" t="b">
        <f>OR(EXACT(E472,O472),EXACT(E472,VLOOKUP(D472,'dict-pitch'!$A$1:$D$50,3,0)),EXACT(E472,VLOOKUP(D472,'dict-pitch'!$A$1:$D$50,4,0)))</f>
        <v>1</v>
      </c>
    </row>
    <row r="473" spans="1:16" ht="15.75" thickBot="1" x14ac:dyDescent="0.3">
      <c r="A473">
        <v>848</v>
      </c>
      <c r="B473" s="85">
        <v>1</v>
      </c>
      <c r="C473" s="1">
        <v>48</v>
      </c>
      <c r="D473" s="50">
        <v>53</v>
      </c>
      <c r="E473" s="50" t="s">
        <v>326</v>
      </c>
      <c r="F473" s="1">
        <v>-2</v>
      </c>
      <c r="G473" s="1">
        <v>763</v>
      </c>
      <c r="H473" s="80">
        <f t="shared" si="15"/>
        <v>48.6875</v>
      </c>
      <c r="I473" s="80">
        <f t="shared" si="14"/>
        <v>6.25E-2</v>
      </c>
      <c r="J473" s="1">
        <v>1</v>
      </c>
      <c r="K473" s="1" t="str" cm="1">
        <f t="array" ref="K473">INDEX('dict-rhythm'!$A$1:$B$43,MATCH(TRUE,EXACT(J473,'dict-rhythm'!$A$1:$A$43),0),2)</f>
        <v>16</v>
      </c>
      <c r="L473" s="1" t="str">
        <f>_xlfn.IFNA(VLOOKUP(K473,'dict-rhythm'!$B$1:$C$53,2,0),K473)</f>
        <v>semiquaver</v>
      </c>
      <c r="M473" s="34"/>
      <c r="N473" s="34"/>
      <c r="O473" t="str">
        <f>IF(RIGHT($O$1,1)="#",VLOOKUP(D473,'dict-pitch'!$A$1:$C$50,2,0),VLOOKUP(D473,'dict-pitch'!$A$1:$C$50,3,0))</f>
        <v>F3</v>
      </c>
      <c r="P473" t="b">
        <f>OR(EXACT(E473,O473),EXACT(E473,VLOOKUP(D473,'dict-pitch'!$A$1:$D$50,3,0)),EXACT(E473,VLOOKUP(D473,'dict-pitch'!$A$1:$D$50,4,0)))</f>
        <v>1</v>
      </c>
    </row>
    <row r="474" spans="1:16" ht="15.75" thickBot="1" x14ac:dyDescent="0.3">
      <c r="A474">
        <v>848</v>
      </c>
      <c r="B474" s="85">
        <v>1</v>
      </c>
      <c r="C474" s="1">
        <v>48</v>
      </c>
      <c r="D474" s="50">
        <v>54</v>
      </c>
      <c r="E474" s="50" t="s">
        <v>117</v>
      </c>
      <c r="F474" s="1">
        <v>2</v>
      </c>
      <c r="G474" s="1">
        <v>764</v>
      </c>
      <c r="H474" s="80">
        <f t="shared" si="15"/>
        <v>48.75</v>
      </c>
      <c r="I474" s="80">
        <f t="shared" si="14"/>
        <v>6.25E-2</v>
      </c>
      <c r="J474" s="1">
        <v>1</v>
      </c>
      <c r="K474" s="1" t="str" cm="1">
        <f t="array" ref="K474">INDEX('dict-rhythm'!$A$1:$B$43,MATCH(TRUE,EXACT(J474,'dict-rhythm'!$A$1:$A$43),0),2)</f>
        <v>16</v>
      </c>
      <c r="L474" s="1" t="str">
        <f>_xlfn.IFNA(VLOOKUP(K474,'dict-rhythm'!$B$1:$C$53,2,0),K474)</f>
        <v>semiquaver</v>
      </c>
      <c r="M474" s="34"/>
      <c r="N474" s="34"/>
      <c r="O474" t="str">
        <f>IF(RIGHT($O$1,1)="#",VLOOKUP(D474,'dict-pitch'!$A$1:$C$50,2,0),VLOOKUP(D474,'dict-pitch'!$A$1:$C$50,3,0))</f>
        <v>F#3</v>
      </c>
      <c r="P474" t="b">
        <f>OR(EXACT(E474,O474),EXACT(E474,VLOOKUP(D474,'dict-pitch'!$A$1:$D$50,3,0)),EXACT(E474,VLOOKUP(D474,'dict-pitch'!$A$1:$D$50,4,0)))</f>
        <v>1</v>
      </c>
    </row>
    <row r="475" spans="1:16" ht="15.75" thickBot="1" x14ac:dyDescent="0.3">
      <c r="A475">
        <v>848</v>
      </c>
      <c r="B475" s="85">
        <v>1</v>
      </c>
      <c r="C475" s="1">
        <v>48</v>
      </c>
      <c r="D475" s="50">
        <v>56</v>
      </c>
      <c r="E475" s="50" t="s">
        <v>128</v>
      </c>
      <c r="F475" s="1">
        <v>2</v>
      </c>
      <c r="G475" s="1">
        <v>765</v>
      </c>
      <c r="H475" s="80">
        <f t="shared" si="15"/>
        <v>48.8125</v>
      </c>
      <c r="I475" s="80">
        <f t="shared" si="14"/>
        <v>6.25E-2</v>
      </c>
      <c r="J475" s="1">
        <v>1</v>
      </c>
      <c r="K475" s="1" t="str" cm="1">
        <f t="array" ref="K475">INDEX('dict-rhythm'!$A$1:$B$43,MATCH(TRUE,EXACT(J475,'dict-rhythm'!$A$1:$A$43),0),2)</f>
        <v>16</v>
      </c>
      <c r="L475" s="1" t="str">
        <f>_xlfn.IFNA(VLOOKUP(K475,'dict-rhythm'!$B$1:$C$53,2,0),K475)</f>
        <v>semiquaver</v>
      </c>
      <c r="M475" s="34"/>
      <c r="N475" s="34"/>
      <c r="O475" t="str">
        <f>IF(RIGHT($O$1,1)="#",VLOOKUP(D475,'dict-pitch'!$A$1:$C$50,2,0),VLOOKUP(D475,'dict-pitch'!$A$1:$C$50,3,0))</f>
        <v>G#3</v>
      </c>
      <c r="P475" t="b">
        <f>OR(EXACT(E475,O475),EXACT(E475,VLOOKUP(D475,'dict-pitch'!$A$1:$D$50,3,0)),EXACT(E475,VLOOKUP(D475,'dict-pitch'!$A$1:$D$50,4,0)))</f>
        <v>1</v>
      </c>
    </row>
    <row r="476" spans="1:16" ht="15.75" thickBot="1" x14ac:dyDescent="0.3">
      <c r="A476">
        <v>848</v>
      </c>
      <c r="B476" s="85">
        <v>1</v>
      </c>
      <c r="C476" s="1">
        <v>48</v>
      </c>
      <c r="D476" s="50">
        <v>58</v>
      </c>
      <c r="E476" s="50" t="s">
        <v>177</v>
      </c>
      <c r="F476" s="1">
        <v>2</v>
      </c>
      <c r="G476" s="1">
        <v>766</v>
      </c>
      <c r="H476" s="80">
        <f t="shared" si="15"/>
        <v>48.875</v>
      </c>
      <c r="I476" s="80">
        <f t="shared" si="14"/>
        <v>6.25E-2</v>
      </c>
      <c r="J476" s="1">
        <v>1</v>
      </c>
      <c r="K476" s="1" t="str" cm="1">
        <f t="array" ref="K476">INDEX('dict-rhythm'!$A$1:$B$43,MATCH(TRUE,EXACT(J476,'dict-rhythm'!$A$1:$A$43),0),2)</f>
        <v>16</v>
      </c>
      <c r="L476" s="1" t="str">
        <f>_xlfn.IFNA(VLOOKUP(K476,'dict-rhythm'!$B$1:$C$53,2,0),K476)</f>
        <v>semiquaver</v>
      </c>
      <c r="M476" s="34"/>
      <c r="N476" s="34"/>
      <c r="O476" t="str">
        <f>IF(RIGHT($O$1,1)="#",VLOOKUP(D476,'dict-pitch'!$A$1:$C$50,2,0),VLOOKUP(D476,'dict-pitch'!$A$1:$C$50,3,0))</f>
        <v>A#3</v>
      </c>
      <c r="P476" t="b">
        <f>OR(EXACT(E476,O476),EXACT(E476,VLOOKUP(D476,'dict-pitch'!$A$1:$D$50,3,0)),EXACT(E476,VLOOKUP(D476,'dict-pitch'!$A$1:$D$50,4,0)))</f>
        <v>1</v>
      </c>
    </row>
    <row r="477" spans="1:16" ht="15.75" thickBot="1" x14ac:dyDescent="0.3">
      <c r="A477">
        <v>848</v>
      </c>
      <c r="B477" s="85">
        <v>1</v>
      </c>
      <c r="C477" s="1">
        <v>48</v>
      </c>
      <c r="D477" s="50">
        <v>54</v>
      </c>
      <c r="E477" s="50" t="s">
        <v>117</v>
      </c>
      <c r="F477" s="1">
        <v>-3</v>
      </c>
      <c r="G477" s="1">
        <v>767</v>
      </c>
      <c r="H477" s="80">
        <f t="shared" si="15"/>
        <v>48.9375</v>
      </c>
      <c r="I477" s="80">
        <f t="shared" si="14"/>
        <v>6.25E-2</v>
      </c>
      <c r="J477" s="1">
        <v>1</v>
      </c>
      <c r="K477" s="1" t="str" cm="1">
        <f t="array" ref="K477">INDEX('dict-rhythm'!$A$1:$B$43,MATCH(TRUE,EXACT(J477,'dict-rhythm'!$A$1:$A$43),0),2)</f>
        <v>16</v>
      </c>
      <c r="L477" s="1" t="str">
        <f>_xlfn.IFNA(VLOOKUP(K477,'dict-rhythm'!$B$1:$C$53,2,0),K477)</f>
        <v>semiquaver</v>
      </c>
      <c r="M477" s="38"/>
      <c r="N477" s="38"/>
      <c r="O477" t="str">
        <f>IF(RIGHT($O$1,1)="#",VLOOKUP(D477,'dict-pitch'!$A$1:$C$50,2,0),VLOOKUP(D477,'dict-pitch'!$A$1:$C$50,3,0))</f>
        <v>F#3</v>
      </c>
      <c r="P477" t="b">
        <f>OR(EXACT(E477,O477),EXACT(E477,VLOOKUP(D477,'dict-pitch'!$A$1:$D$50,3,0)),EXACT(E477,VLOOKUP(D477,'dict-pitch'!$A$1:$D$50,4,0)))</f>
        <v>1</v>
      </c>
    </row>
    <row r="478" spans="1:16" ht="15.75" thickBot="1" x14ac:dyDescent="0.3">
      <c r="A478">
        <v>848</v>
      </c>
      <c r="B478" s="85">
        <v>1</v>
      </c>
      <c r="C478" s="1">
        <v>49</v>
      </c>
      <c r="D478" s="50">
        <v>51</v>
      </c>
      <c r="E478" s="50" t="s">
        <v>174</v>
      </c>
      <c r="F478" s="1">
        <v>-3</v>
      </c>
      <c r="G478" s="1">
        <v>768</v>
      </c>
      <c r="H478" s="80">
        <f t="shared" si="15"/>
        <v>49</v>
      </c>
      <c r="I478" s="80">
        <f t="shared" si="14"/>
        <v>6.25E-2</v>
      </c>
      <c r="J478" s="1">
        <v>1</v>
      </c>
      <c r="K478" s="1" t="str" cm="1">
        <f t="array" ref="K478">INDEX('dict-rhythm'!$A$1:$B$43,MATCH(TRUE,EXACT(J478,'dict-rhythm'!$A$1:$A$43),0),2)</f>
        <v>16</v>
      </c>
      <c r="L478" s="1" t="str">
        <f>_xlfn.IFNA(VLOOKUP(K478,'dict-rhythm'!$B$1:$C$53,2,0),K478)</f>
        <v>semiquaver</v>
      </c>
      <c r="M478" s="33"/>
      <c r="N478" s="33"/>
      <c r="O478" t="str">
        <f>IF(RIGHT($O$1,1)="#",VLOOKUP(D478,'dict-pitch'!$A$1:$C$50,2,0),VLOOKUP(D478,'dict-pitch'!$A$1:$C$50,3,0))</f>
        <v>D#3</v>
      </c>
      <c r="P478" t="b">
        <f>OR(EXACT(E478,O478),EXACT(E478,VLOOKUP(D478,'dict-pitch'!$A$1:$D$50,3,0)),EXACT(E478,VLOOKUP(D478,'dict-pitch'!$A$1:$D$50,4,0)))</f>
        <v>1</v>
      </c>
    </row>
    <row r="479" spans="1:16" ht="15.75" thickBot="1" x14ac:dyDescent="0.3">
      <c r="A479">
        <v>848</v>
      </c>
      <c r="B479" s="85">
        <v>1</v>
      </c>
      <c r="C479" s="1">
        <v>49</v>
      </c>
      <c r="D479" s="50">
        <v>53</v>
      </c>
      <c r="E479" s="50" t="s">
        <v>326</v>
      </c>
      <c r="F479" s="1">
        <v>2</v>
      </c>
      <c r="G479" s="1">
        <v>769</v>
      </c>
      <c r="H479" s="80">
        <f t="shared" si="15"/>
        <v>49.0625</v>
      </c>
      <c r="I479" s="80">
        <f t="shared" si="14"/>
        <v>6.25E-2</v>
      </c>
      <c r="J479" s="1">
        <v>1</v>
      </c>
      <c r="K479" s="1" t="str" cm="1">
        <f t="array" ref="K479">INDEX('dict-rhythm'!$A$1:$B$43,MATCH(TRUE,EXACT(J479,'dict-rhythm'!$A$1:$A$43),0),2)</f>
        <v>16</v>
      </c>
      <c r="L479" s="1" t="str">
        <f>_xlfn.IFNA(VLOOKUP(K479,'dict-rhythm'!$B$1:$C$53,2,0),K479)</f>
        <v>semiquaver</v>
      </c>
      <c r="M479" s="34"/>
      <c r="N479" s="34"/>
      <c r="O479" t="str">
        <f>IF(RIGHT($O$1,1)="#",VLOOKUP(D479,'dict-pitch'!$A$1:$C$50,2,0),VLOOKUP(D479,'dict-pitch'!$A$1:$C$50,3,0))</f>
        <v>F3</v>
      </c>
      <c r="P479" t="b">
        <f>OR(EXACT(E479,O479),EXACT(E479,VLOOKUP(D479,'dict-pitch'!$A$1:$D$50,3,0)),EXACT(E479,VLOOKUP(D479,'dict-pitch'!$A$1:$D$50,4,0)))</f>
        <v>1</v>
      </c>
    </row>
    <row r="480" spans="1:16" ht="15.75" thickBot="1" x14ac:dyDescent="0.3">
      <c r="A480">
        <v>848</v>
      </c>
      <c r="B480" s="85">
        <v>1</v>
      </c>
      <c r="C480" s="1">
        <v>49</v>
      </c>
      <c r="D480" s="50">
        <v>54</v>
      </c>
      <c r="E480" s="50" t="s">
        <v>117</v>
      </c>
      <c r="F480" s="1">
        <v>2</v>
      </c>
      <c r="G480" s="1">
        <v>770</v>
      </c>
      <c r="H480" s="80">
        <f t="shared" si="15"/>
        <v>49.125</v>
      </c>
      <c r="I480" s="80">
        <f t="shared" si="14"/>
        <v>6.25E-2</v>
      </c>
      <c r="J480" s="1">
        <v>1</v>
      </c>
      <c r="K480" s="1" t="str" cm="1">
        <f t="array" ref="K480">INDEX('dict-rhythm'!$A$1:$B$43,MATCH(TRUE,EXACT(J480,'dict-rhythm'!$A$1:$A$43),0),2)</f>
        <v>16</v>
      </c>
      <c r="L480" s="1" t="str">
        <f>_xlfn.IFNA(VLOOKUP(K480,'dict-rhythm'!$B$1:$C$53,2,0),K480)</f>
        <v>semiquaver</v>
      </c>
      <c r="M480" s="34"/>
      <c r="N480" s="34"/>
      <c r="O480" t="str">
        <f>IF(RIGHT($O$1,1)="#",VLOOKUP(D480,'dict-pitch'!$A$1:$C$50,2,0),VLOOKUP(D480,'dict-pitch'!$A$1:$C$50,3,0))</f>
        <v>F#3</v>
      </c>
      <c r="P480" t="b">
        <f>OR(EXACT(E480,O480),EXACT(E480,VLOOKUP(D480,'dict-pitch'!$A$1:$D$50,3,0)),EXACT(E480,VLOOKUP(D480,'dict-pitch'!$A$1:$D$50,4,0)))</f>
        <v>1</v>
      </c>
    </row>
    <row r="481" spans="1:16" ht="15.75" thickBot="1" x14ac:dyDescent="0.3">
      <c r="A481">
        <v>848</v>
      </c>
      <c r="B481" s="85">
        <v>1</v>
      </c>
      <c r="C481" s="1">
        <v>49</v>
      </c>
      <c r="D481" s="50">
        <v>51</v>
      </c>
      <c r="E481" s="50" t="s">
        <v>174</v>
      </c>
      <c r="F481" s="1">
        <v>-3</v>
      </c>
      <c r="G481" s="1">
        <v>771</v>
      </c>
      <c r="H481" s="80">
        <f t="shared" si="15"/>
        <v>49.1875</v>
      </c>
      <c r="I481" s="80">
        <f t="shared" si="14"/>
        <v>6.25E-2</v>
      </c>
      <c r="J481" s="1">
        <v>1</v>
      </c>
      <c r="K481" s="1" t="str" cm="1">
        <f t="array" ref="K481">INDEX('dict-rhythm'!$A$1:$B$43,MATCH(TRUE,EXACT(J481,'dict-rhythm'!$A$1:$A$43),0),2)</f>
        <v>16</v>
      </c>
      <c r="L481" s="1" t="str">
        <f>_xlfn.IFNA(VLOOKUP(K481,'dict-rhythm'!$B$1:$C$53,2,0),K481)</f>
        <v>semiquaver</v>
      </c>
      <c r="M481" s="34"/>
      <c r="N481" s="34"/>
      <c r="O481" t="str">
        <f>IF(RIGHT($O$1,1)="#",VLOOKUP(D481,'dict-pitch'!$A$1:$C$50,2,0),VLOOKUP(D481,'dict-pitch'!$A$1:$C$50,3,0))</f>
        <v>D#3</v>
      </c>
      <c r="P481" t="b">
        <f>OR(EXACT(E481,O481),EXACT(E481,VLOOKUP(D481,'dict-pitch'!$A$1:$D$50,3,0)),EXACT(E481,VLOOKUP(D481,'dict-pitch'!$A$1:$D$50,4,0)))</f>
        <v>1</v>
      </c>
    </row>
    <row r="482" spans="1:16" ht="15.75" thickBot="1" x14ac:dyDescent="0.3">
      <c r="A482">
        <v>848</v>
      </c>
      <c r="B482" s="85">
        <v>1</v>
      </c>
      <c r="C482" s="1">
        <v>49</v>
      </c>
      <c r="D482" s="50">
        <v>48</v>
      </c>
      <c r="E482" s="50" t="s">
        <v>329</v>
      </c>
      <c r="F482" s="1">
        <v>-3</v>
      </c>
      <c r="G482" s="1">
        <v>772</v>
      </c>
      <c r="H482" s="80">
        <f t="shared" si="15"/>
        <v>49.25</v>
      </c>
      <c r="I482" s="80">
        <f t="shared" si="14"/>
        <v>6.25E-2</v>
      </c>
      <c r="J482" s="1">
        <v>1</v>
      </c>
      <c r="K482" s="1" t="str" cm="1">
        <f t="array" ref="K482">INDEX('dict-rhythm'!$A$1:$B$43,MATCH(TRUE,EXACT(J482,'dict-rhythm'!$A$1:$A$43),0),2)</f>
        <v>16</v>
      </c>
      <c r="L482" s="1" t="str">
        <f>_xlfn.IFNA(VLOOKUP(K482,'dict-rhythm'!$B$1:$C$53,2,0),K482)</f>
        <v>semiquaver</v>
      </c>
      <c r="M482" s="34"/>
      <c r="N482" s="34"/>
      <c r="O482" t="str">
        <f>IF(RIGHT($O$1,1)="#",VLOOKUP(D482,'dict-pitch'!$A$1:$C$50,2,0),VLOOKUP(D482,'dict-pitch'!$A$1:$C$50,3,0))</f>
        <v>C3</v>
      </c>
      <c r="P482" t="b">
        <f>OR(EXACT(E482,O482),EXACT(E482,VLOOKUP(D482,'dict-pitch'!$A$1:$D$50,3,0)),EXACT(E482,VLOOKUP(D482,'dict-pitch'!$A$1:$D$50,4,0)))</f>
        <v>1</v>
      </c>
    </row>
    <row r="483" spans="1:16" ht="15.75" thickBot="1" x14ac:dyDescent="0.3">
      <c r="A483">
        <v>848</v>
      </c>
      <c r="B483" s="85">
        <v>1</v>
      </c>
      <c r="C483" s="1">
        <v>49</v>
      </c>
      <c r="D483" s="50">
        <v>49</v>
      </c>
      <c r="E483" s="50" t="s">
        <v>119</v>
      </c>
      <c r="F483" s="1">
        <v>2</v>
      </c>
      <c r="G483" s="1">
        <v>773</v>
      </c>
      <c r="H483" s="80">
        <f t="shared" si="15"/>
        <v>49.3125</v>
      </c>
      <c r="I483" s="80">
        <f t="shared" si="14"/>
        <v>6.25E-2</v>
      </c>
      <c r="J483" s="1">
        <v>1</v>
      </c>
      <c r="K483" s="1" t="str" cm="1">
        <f t="array" ref="K483">INDEX('dict-rhythm'!$A$1:$B$43,MATCH(TRUE,EXACT(J483,'dict-rhythm'!$A$1:$A$43),0),2)</f>
        <v>16</v>
      </c>
      <c r="L483" s="1" t="str">
        <f>_xlfn.IFNA(VLOOKUP(K483,'dict-rhythm'!$B$1:$C$53,2,0),K483)</f>
        <v>semiquaver</v>
      </c>
      <c r="M483" s="34"/>
      <c r="N483" s="34"/>
      <c r="O483" t="str">
        <f>IF(RIGHT($O$1,1)="#",VLOOKUP(D483,'dict-pitch'!$A$1:$C$50,2,0),VLOOKUP(D483,'dict-pitch'!$A$1:$C$50,3,0))</f>
        <v>C#3</v>
      </c>
      <c r="P483" t="b">
        <f>OR(EXACT(E483,O483),EXACT(E483,VLOOKUP(D483,'dict-pitch'!$A$1:$D$50,3,0)),EXACT(E483,VLOOKUP(D483,'dict-pitch'!$A$1:$D$50,4,0)))</f>
        <v>1</v>
      </c>
    </row>
    <row r="484" spans="1:16" ht="15.75" thickBot="1" x14ac:dyDescent="0.3">
      <c r="A484">
        <v>848</v>
      </c>
      <c r="B484" s="85">
        <v>1</v>
      </c>
      <c r="C484" s="1">
        <v>49</v>
      </c>
      <c r="D484" s="50">
        <v>51</v>
      </c>
      <c r="E484" s="50" t="s">
        <v>174</v>
      </c>
      <c r="F484" s="1">
        <v>2</v>
      </c>
      <c r="G484" s="1">
        <v>774</v>
      </c>
      <c r="H484" s="80">
        <f t="shared" si="15"/>
        <v>49.375</v>
      </c>
      <c r="I484" s="80">
        <f t="shared" si="14"/>
        <v>6.25E-2</v>
      </c>
      <c r="J484" s="1">
        <v>1</v>
      </c>
      <c r="K484" s="1" t="str" cm="1">
        <f t="array" ref="K484">INDEX('dict-rhythm'!$A$1:$B$43,MATCH(TRUE,EXACT(J484,'dict-rhythm'!$A$1:$A$43),0),2)</f>
        <v>16</v>
      </c>
      <c r="L484" s="1" t="str">
        <f>_xlfn.IFNA(VLOOKUP(K484,'dict-rhythm'!$B$1:$C$53,2,0),K484)</f>
        <v>semiquaver</v>
      </c>
      <c r="M484" s="34"/>
      <c r="N484" s="34"/>
      <c r="O484" t="str">
        <f>IF(RIGHT($O$1,1)="#",VLOOKUP(D484,'dict-pitch'!$A$1:$C$50,2,0),VLOOKUP(D484,'dict-pitch'!$A$1:$C$50,3,0))</f>
        <v>D#3</v>
      </c>
      <c r="P484" t="b">
        <f>OR(EXACT(E484,O484),EXACT(E484,VLOOKUP(D484,'dict-pitch'!$A$1:$D$50,3,0)),EXACT(E484,VLOOKUP(D484,'dict-pitch'!$A$1:$D$50,4,0)))</f>
        <v>1</v>
      </c>
    </row>
    <row r="485" spans="1:16" ht="15.75" thickBot="1" x14ac:dyDescent="0.3">
      <c r="A485">
        <v>848</v>
      </c>
      <c r="B485" s="85">
        <v>1</v>
      </c>
      <c r="C485" s="1">
        <v>49</v>
      </c>
      <c r="D485" s="50">
        <v>48</v>
      </c>
      <c r="E485" s="50" t="s">
        <v>329</v>
      </c>
      <c r="F485" s="1">
        <v>-3</v>
      </c>
      <c r="G485" s="1">
        <v>775</v>
      </c>
      <c r="H485" s="80">
        <f t="shared" si="15"/>
        <v>49.4375</v>
      </c>
      <c r="I485" s="80">
        <f t="shared" si="14"/>
        <v>6.25E-2</v>
      </c>
      <c r="J485" s="1">
        <v>1</v>
      </c>
      <c r="K485" s="1" t="str" cm="1">
        <f t="array" ref="K485">INDEX('dict-rhythm'!$A$1:$B$43,MATCH(TRUE,EXACT(J485,'dict-rhythm'!$A$1:$A$43),0),2)</f>
        <v>16</v>
      </c>
      <c r="L485" s="1" t="str">
        <f>_xlfn.IFNA(VLOOKUP(K485,'dict-rhythm'!$B$1:$C$53,2,0),K485)</f>
        <v>semiquaver</v>
      </c>
      <c r="M485" s="34"/>
      <c r="N485" s="34"/>
      <c r="O485" t="str">
        <f>IF(RIGHT($O$1,1)="#",VLOOKUP(D485,'dict-pitch'!$A$1:$C$50,2,0),VLOOKUP(D485,'dict-pitch'!$A$1:$C$50,3,0))</f>
        <v>C3</v>
      </c>
      <c r="P485" t="b">
        <f>OR(EXACT(E485,O485),EXACT(E485,VLOOKUP(D485,'dict-pitch'!$A$1:$D$50,3,0)),EXACT(E485,VLOOKUP(D485,'dict-pitch'!$A$1:$D$50,4,0)))</f>
        <v>1</v>
      </c>
    </row>
    <row r="486" spans="1:16" ht="15.75" thickBot="1" x14ac:dyDescent="0.3">
      <c r="A486">
        <v>848</v>
      </c>
      <c r="B486" s="85">
        <v>1</v>
      </c>
      <c r="C486" s="1">
        <v>49</v>
      </c>
      <c r="D486" s="50">
        <v>41</v>
      </c>
      <c r="E486" s="50" t="s">
        <v>334</v>
      </c>
      <c r="F486" s="1">
        <v>-5</v>
      </c>
      <c r="G486" s="1">
        <v>776</v>
      </c>
      <c r="H486" s="80">
        <f t="shared" si="15"/>
        <v>49.5</v>
      </c>
      <c r="I486" s="80">
        <f t="shared" si="14"/>
        <v>0.125</v>
      </c>
      <c r="J486" s="1">
        <v>2</v>
      </c>
      <c r="K486" s="1" t="str" cm="1">
        <f t="array" ref="K486">INDEX('dict-rhythm'!$A$1:$B$43,MATCH(TRUE,EXACT(J486,'dict-rhythm'!$A$1:$A$43),0),2)</f>
        <v>8</v>
      </c>
      <c r="L486" s="1" t="str">
        <f>_xlfn.IFNA(VLOOKUP(K486,'dict-rhythm'!$B$1:$C$53,2,0),K486)</f>
        <v>quaver note</v>
      </c>
      <c r="M486" s="34"/>
      <c r="N486" s="34"/>
      <c r="O486" t="str">
        <f>IF(RIGHT($O$1,1)="#",VLOOKUP(D486,'dict-pitch'!$A$1:$C$50,2,0),VLOOKUP(D486,'dict-pitch'!$A$1:$C$50,3,0))</f>
        <v>F2</v>
      </c>
      <c r="P486" t="b">
        <f>OR(EXACT(E486,O486),EXACT(E486,VLOOKUP(D486,'dict-pitch'!$A$1:$D$50,3,0)),EXACT(E486,VLOOKUP(D486,'dict-pitch'!$A$1:$D$50,4,0)))</f>
        <v>1</v>
      </c>
    </row>
    <row r="487" spans="1:16" ht="15.75" thickBot="1" x14ac:dyDescent="0.3">
      <c r="A487">
        <v>848</v>
      </c>
      <c r="B487" s="85">
        <v>1</v>
      </c>
      <c r="C487" s="1">
        <v>49</v>
      </c>
      <c r="D487" s="50">
        <v>53</v>
      </c>
      <c r="E487" s="50" t="s">
        <v>326</v>
      </c>
      <c r="F487" s="1">
        <v>8</v>
      </c>
      <c r="G487" s="1">
        <v>778</v>
      </c>
      <c r="H487" s="80">
        <f t="shared" si="15"/>
        <v>49.625</v>
      </c>
      <c r="I487" s="80">
        <f t="shared" si="14"/>
        <v>6.25E-2</v>
      </c>
      <c r="J487" s="1">
        <v>1</v>
      </c>
      <c r="K487" s="1" t="str" cm="1">
        <f t="array" ref="K487">INDEX('dict-rhythm'!$A$1:$B$43,MATCH(TRUE,EXACT(J487,'dict-rhythm'!$A$1:$A$43),0),2)</f>
        <v>16</v>
      </c>
      <c r="L487" s="1" t="str">
        <f>_xlfn.IFNA(VLOOKUP(K487,'dict-rhythm'!$B$1:$C$53,2,0),K487)</f>
        <v>semiquaver</v>
      </c>
      <c r="M487" s="34"/>
      <c r="N487" s="34"/>
      <c r="O487" t="str">
        <f>IF(RIGHT($O$1,1)="#",VLOOKUP(D487,'dict-pitch'!$A$1:$C$50,2,0),VLOOKUP(D487,'dict-pitch'!$A$1:$C$50,3,0))</f>
        <v>F3</v>
      </c>
      <c r="P487" t="b">
        <f>OR(EXACT(E487,O487),EXACT(E487,VLOOKUP(D487,'dict-pitch'!$A$1:$D$50,3,0)),EXACT(E487,VLOOKUP(D487,'dict-pitch'!$A$1:$D$50,4,0)))</f>
        <v>1</v>
      </c>
    </row>
    <row r="488" spans="1:16" ht="15.75" thickBot="1" x14ac:dyDescent="0.3">
      <c r="A488">
        <v>848</v>
      </c>
      <c r="B488" s="85">
        <v>1</v>
      </c>
      <c r="C488" s="1">
        <v>49</v>
      </c>
      <c r="D488" s="50">
        <v>51</v>
      </c>
      <c r="E488" s="50" t="s">
        <v>174</v>
      </c>
      <c r="F488" s="1">
        <v>-2</v>
      </c>
      <c r="G488" s="1">
        <v>779</v>
      </c>
      <c r="H488" s="80">
        <f t="shared" si="15"/>
        <v>49.6875</v>
      </c>
      <c r="I488" s="80">
        <f t="shared" si="14"/>
        <v>6.25E-2</v>
      </c>
      <c r="J488" s="1">
        <v>1</v>
      </c>
      <c r="K488" s="1" t="str" cm="1">
        <f t="array" ref="K488">INDEX('dict-rhythm'!$A$1:$B$43,MATCH(TRUE,EXACT(J488,'dict-rhythm'!$A$1:$A$43),0),2)</f>
        <v>16</v>
      </c>
      <c r="L488" s="1" t="str">
        <f>_xlfn.IFNA(VLOOKUP(K488,'dict-rhythm'!$B$1:$C$53,2,0),K488)</f>
        <v>semiquaver</v>
      </c>
      <c r="M488" s="34"/>
      <c r="N488" s="34"/>
      <c r="O488" t="str">
        <f>IF(RIGHT($O$1,1)="#",VLOOKUP(D488,'dict-pitch'!$A$1:$C$50,2,0),VLOOKUP(D488,'dict-pitch'!$A$1:$C$50,3,0))</f>
        <v>D#3</v>
      </c>
      <c r="P488" t="b">
        <f>OR(EXACT(E488,O488),EXACT(E488,VLOOKUP(D488,'dict-pitch'!$A$1:$D$50,3,0)),EXACT(E488,VLOOKUP(D488,'dict-pitch'!$A$1:$D$50,4,0)))</f>
        <v>1</v>
      </c>
    </row>
    <row r="489" spans="1:16" ht="15.75" thickBot="1" x14ac:dyDescent="0.3">
      <c r="A489">
        <v>848</v>
      </c>
      <c r="B489" s="85">
        <v>1</v>
      </c>
      <c r="C489" s="1">
        <v>49</v>
      </c>
      <c r="D489" s="50">
        <v>53</v>
      </c>
      <c r="E489" s="50" t="s">
        <v>326</v>
      </c>
      <c r="F489" s="1">
        <v>2</v>
      </c>
      <c r="G489" s="1">
        <v>780</v>
      </c>
      <c r="H489" s="80">
        <f t="shared" si="15"/>
        <v>49.75</v>
      </c>
      <c r="I489" s="80">
        <f t="shared" si="14"/>
        <v>6.25E-2</v>
      </c>
      <c r="J489" s="1">
        <v>1</v>
      </c>
      <c r="K489" s="1" t="str" cm="1">
        <f t="array" ref="K489">INDEX('dict-rhythm'!$A$1:$B$43,MATCH(TRUE,EXACT(J489,'dict-rhythm'!$A$1:$A$43),0),2)</f>
        <v>16</v>
      </c>
      <c r="L489" s="1" t="str">
        <f>_xlfn.IFNA(VLOOKUP(K489,'dict-rhythm'!$B$1:$C$53,2,0),K489)</f>
        <v>semiquaver</v>
      </c>
      <c r="M489" s="34"/>
      <c r="N489" s="34"/>
      <c r="O489" t="str">
        <f>IF(RIGHT($O$1,1)="#",VLOOKUP(D489,'dict-pitch'!$A$1:$C$50,2,0),VLOOKUP(D489,'dict-pitch'!$A$1:$C$50,3,0))</f>
        <v>F3</v>
      </c>
      <c r="P489" t="b">
        <f>OR(EXACT(E489,O489),EXACT(E489,VLOOKUP(D489,'dict-pitch'!$A$1:$D$50,3,0)),EXACT(E489,VLOOKUP(D489,'dict-pitch'!$A$1:$D$50,4,0)))</f>
        <v>1</v>
      </c>
    </row>
    <row r="490" spans="1:16" ht="15.75" thickBot="1" x14ac:dyDescent="0.3">
      <c r="A490">
        <v>848</v>
      </c>
      <c r="B490" s="85">
        <v>1</v>
      </c>
      <c r="C490" s="1">
        <v>49</v>
      </c>
      <c r="D490" s="50">
        <v>54</v>
      </c>
      <c r="E490" s="50" t="s">
        <v>117</v>
      </c>
      <c r="F490" s="1">
        <v>2</v>
      </c>
      <c r="G490" s="1">
        <v>781</v>
      </c>
      <c r="H490" s="80">
        <f t="shared" si="15"/>
        <v>49.8125</v>
      </c>
      <c r="I490" s="80">
        <f t="shared" si="14"/>
        <v>6.25E-2</v>
      </c>
      <c r="J490" s="1">
        <v>1</v>
      </c>
      <c r="K490" s="1" t="str" cm="1">
        <f t="array" ref="K490">INDEX('dict-rhythm'!$A$1:$B$43,MATCH(TRUE,EXACT(J490,'dict-rhythm'!$A$1:$A$43),0),2)</f>
        <v>16</v>
      </c>
      <c r="L490" s="1" t="str">
        <f>_xlfn.IFNA(VLOOKUP(K490,'dict-rhythm'!$B$1:$C$53,2,0),K490)</f>
        <v>semiquaver</v>
      </c>
      <c r="M490" s="34"/>
      <c r="N490" s="34"/>
      <c r="O490" t="str">
        <f>IF(RIGHT($O$1,1)="#",VLOOKUP(D490,'dict-pitch'!$A$1:$C$50,2,0),VLOOKUP(D490,'dict-pitch'!$A$1:$C$50,3,0))</f>
        <v>F#3</v>
      </c>
      <c r="P490" t="b">
        <f>OR(EXACT(E490,O490),EXACT(E490,VLOOKUP(D490,'dict-pitch'!$A$1:$D$50,3,0)),EXACT(E490,VLOOKUP(D490,'dict-pitch'!$A$1:$D$50,4,0)))</f>
        <v>1</v>
      </c>
    </row>
    <row r="491" spans="1:16" ht="15.75" thickBot="1" x14ac:dyDescent="0.3">
      <c r="A491">
        <v>848</v>
      </c>
      <c r="B491" s="85">
        <v>1</v>
      </c>
      <c r="C491" s="1">
        <v>49</v>
      </c>
      <c r="D491" s="50">
        <v>56</v>
      </c>
      <c r="E491" s="50" t="s">
        <v>128</v>
      </c>
      <c r="F491" s="1">
        <v>2</v>
      </c>
      <c r="G491" s="1">
        <v>782</v>
      </c>
      <c r="H491" s="80">
        <f t="shared" si="15"/>
        <v>49.875</v>
      </c>
      <c r="I491" s="80">
        <f t="shared" si="14"/>
        <v>6.25E-2</v>
      </c>
      <c r="J491" s="1">
        <v>1</v>
      </c>
      <c r="K491" s="1" t="str" cm="1">
        <f t="array" ref="K491">INDEX('dict-rhythm'!$A$1:$B$43,MATCH(TRUE,EXACT(J491,'dict-rhythm'!$A$1:$A$43),0),2)</f>
        <v>16</v>
      </c>
      <c r="L491" s="1" t="str">
        <f>_xlfn.IFNA(VLOOKUP(K491,'dict-rhythm'!$B$1:$C$53,2,0),K491)</f>
        <v>semiquaver</v>
      </c>
      <c r="M491" s="34"/>
      <c r="N491" s="34"/>
      <c r="O491" t="str">
        <f>IF(RIGHT($O$1,1)="#",VLOOKUP(D491,'dict-pitch'!$A$1:$C$50,2,0),VLOOKUP(D491,'dict-pitch'!$A$1:$C$50,3,0))</f>
        <v>G#3</v>
      </c>
      <c r="P491" t="b">
        <f>OR(EXACT(E491,O491),EXACT(E491,VLOOKUP(D491,'dict-pitch'!$A$1:$D$50,3,0)),EXACT(E491,VLOOKUP(D491,'dict-pitch'!$A$1:$D$50,4,0)))</f>
        <v>1</v>
      </c>
    </row>
    <row r="492" spans="1:16" ht="15.75" thickBot="1" x14ac:dyDescent="0.3">
      <c r="A492">
        <v>848</v>
      </c>
      <c r="B492" s="85">
        <v>1</v>
      </c>
      <c r="C492" s="1">
        <v>49</v>
      </c>
      <c r="D492" s="50">
        <v>53</v>
      </c>
      <c r="E492" s="50" t="s">
        <v>326</v>
      </c>
      <c r="F492" s="1">
        <v>-3</v>
      </c>
      <c r="G492" s="1">
        <v>783</v>
      </c>
      <c r="H492" s="80">
        <f t="shared" si="15"/>
        <v>49.9375</v>
      </c>
      <c r="I492" s="80">
        <f t="shared" si="14"/>
        <v>6.25E-2</v>
      </c>
      <c r="J492" s="1">
        <v>1</v>
      </c>
      <c r="K492" s="1" t="str" cm="1">
        <f t="array" ref="K492">INDEX('dict-rhythm'!$A$1:$B$43,MATCH(TRUE,EXACT(J492,'dict-rhythm'!$A$1:$A$43),0),2)</f>
        <v>16</v>
      </c>
      <c r="L492" s="1" t="str">
        <f>_xlfn.IFNA(VLOOKUP(K492,'dict-rhythm'!$B$1:$C$53,2,0),K492)</f>
        <v>semiquaver</v>
      </c>
      <c r="M492" s="38"/>
      <c r="N492" s="38"/>
      <c r="O492" t="str">
        <f>IF(RIGHT($O$1,1)="#",VLOOKUP(D492,'dict-pitch'!$A$1:$C$50,2,0),VLOOKUP(D492,'dict-pitch'!$A$1:$C$50,3,0))</f>
        <v>F3</v>
      </c>
      <c r="P492" t="b">
        <f>OR(EXACT(E492,O492),EXACT(E492,VLOOKUP(D492,'dict-pitch'!$A$1:$D$50,3,0)),EXACT(E492,VLOOKUP(D492,'dict-pitch'!$A$1:$D$50,4,0)))</f>
        <v>1</v>
      </c>
    </row>
    <row r="493" spans="1:16" ht="15.75" thickBot="1" x14ac:dyDescent="0.3">
      <c r="A493">
        <v>848</v>
      </c>
      <c r="B493" s="85">
        <v>1</v>
      </c>
      <c r="C493" s="1">
        <v>50</v>
      </c>
      <c r="D493" s="50">
        <v>50</v>
      </c>
      <c r="E493" s="50" t="s">
        <v>330</v>
      </c>
      <c r="F493" s="1">
        <v>-3</v>
      </c>
      <c r="G493" s="1">
        <v>784</v>
      </c>
      <c r="H493" s="80">
        <f t="shared" si="15"/>
        <v>50</v>
      </c>
      <c r="I493" s="80">
        <f t="shared" si="14"/>
        <v>6.25E-2</v>
      </c>
      <c r="J493" s="1">
        <v>1</v>
      </c>
      <c r="K493" s="1" t="str" cm="1">
        <f t="array" ref="K493">INDEX('dict-rhythm'!$A$1:$B$43,MATCH(TRUE,EXACT(J493,'dict-rhythm'!$A$1:$A$43),0),2)</f>
        <v>16</v>
      </c>
      <c r="L493" s="1" t="str">
        <f>_xlfn.IFNA(VLOOKUP(K493,'dict-rhythm'!$B$1:$C$53,2,0),K493)</f>
        <v>semiquaver</v>
      </c>
      <c r="M493" s="33"/>
      <c r="N493" s="33"/>
      <c r="O493" t="str">
        <f>IF(RIGHT($O$1,1)="#",VLOOKUP(D493,'dict-pitch'!$A$1:$C$50,2,0),VLOOKUP(D493,'dict-pitch'!$A$1:$C$50,3,0))</f>
        <v>D3</v>
      </c>
      <c r="P493" t="b">
        <f>OR(EXACT(E493,O493),EXACT(E493,VLOOKUP(D493,'dict-pitch'!$A$1:$D$50,3,0)),EXACT(E493,VLOOKUP(D493,'dict-pitch'!$A$1:$D$50,4,0)))</f>
        <v>1</v>
      </c>
    </row>
    <row r="494" spans="1:16" ht="15.75" thickBot="1" x14ac:dyDescent="0.3">
      <c r="A494">
        <v>848</v>
      </c>
      <c r="B494" s="85">
        <v>1</v>
      </c>
      <c r="C494" s="1">
        <v>50</v>
      </c>
      <c r="D494" s="50">
        <v>51</v>
      </c>
      <c r="E494" s="50" t="s">
        <v>174</v>
      </c>
      <c r="F494" s="1">
        <v>2</v>
      </c>
      <c r="G494" s="1">
        <v>785</v>
      </c>
      <c r="H494" s="80">
        <f t="shared" si="15"/>
        <v>50.0625</v>
      </c>
      <c r="I494" s="80">
        <f t="shared" si="14"/>
        <v>6.25E-2</v>
      </c>
      <c r="J494" s="1">
        <v>1</v>
      </c>
      <c r="K494" s="1" t="str" cm="1">
        <f t="array" ref="K494">INDEX('dict-rhythm'!$A$1:$B$43,MATCH(TRUE,EXACT(J494,'dict-rhythm'!$A$1:$A$43),0),2)</f>
        <v>16</v>
      </c>
      <c r="L494" s="1" t="str">
        <f>_xlfn.IFNA(VLOOKUP(K494,'dict-rhythm'!$B$1:$C$53,2,0),K494)</f>
        <v>semiquaver</v>
      </c>
      <c r="M494" s="34"/>
      <c r="N494" s="34"/>
      <c r="O494" t="str">
        <f>IF(RIGHT($O$1,1)="#",VLOOKUP(D494,'dict-pitch'!$A$1:$C$50,2,0),VLOOKUP(D494,'dict-pitch'!$A$1:$C$50,3,0))</f>
        <v>D#3</v>
      </c>
      <c r="P494" t="b">
        <f>OR(EXACT(E494,O494),EXACT(E494,VLOOKUP(D494,'dict-pitch'!$A$1:$D$50,3,0)),EXACT(E494,VLOOKUP(D494,'dict-pitch'!$A$1:$D$50,4,0)))</f>
        <v>1</v>
      </c>
    </row>
    <row r="495" spans="1:16" ht="15.75" thickBot="1" x14ac:dyDescent="0.3">
      <c r="A495">
        <v>848</v>
      </c>
      <c r="B495" s="85">
        <v>1</v>
      </c>
      <c r="C495" s="1">
        <v>50</v>
      </c>
      <c r="D495" s="50">
        <v>53</v>
      </c>
      <c r="E495" s="50" t="s">
        <v>326</v>
      </c>
      <c r="F495" s="1">
        <v>2</v>
      </c>
      <c r="G495" s="1">
        <v>786</v>
      </c>
      <c r="H495" s="80">
        <f t="shared" si="15"/>
        <v>50.125</v>
      </c>
      <c r="I495" s="80">
        <f t="shared" si="14"/>
        <v>6.25E-2</v>
      </c>
      <c r="J495" s="1">
        <v>1</v>
      </c>
      <c r="K495" s="1" t="str" cm="1">
        <f t="array" ref="K495">INDEX('dict-rhythm'!$A$1:$B$43,MATCH(TRUE,EXACT(J495,'dict-rhythm'!$A$1:$A$43),0),2)</f>
        <v>16</v>
      </c>
      <c r="L495" s="1" t="str">
        <f>_xlfn.IFNA(VLOOKUP(K495,'dict-rhythm'!$B$1:$C$53,2,0),K495)</f>
        <v>semiquaver</v>
      </c>
      <c r="M495" s="34"/>
      <c r="N495" s="34"/>
      <c r="O495" t="str">
        <f>IF(RIGHT($O$1,1)="#",VLOOKUP(D495,'dict-pitch'!$A$1:$C$50,2,0),VLOOKUP(D495,'dict-pitch'!$A$1:$C$50,3,0))</f>
        <v>F3</v>
      </c>
      <c r="P495" t="b">
        <f>OR(EXACT(E495,O495),EXACT(E495,VLOOKUP(D495,'dict-pitch'!$A$1:$D$50,3,0)),EXACT(E495,VLOOKUP(D495,'dict-pitch'!$A$1:$D$50,4,0)))</f>
        <v>1</v>
      </c>
    </row>
    <row r="496" spans="1:16" ht="15.75" thickBot="1" x14ac:dyDescent="0.3">
      <c r="A496">
        <v>848</v>
      </c>
      <c r="B496" s="85">
        <v>1</v>
      </c>
      <c r="C496" s="1">
        <v>50</v>
      </c>
      <c r="D496" s="50">
        <v>50</v>
      </c>
      <c r="E496" s="50" t="s">
        <v>330</v>
      </c>
      <c r="F496" s="1">
        <v>-3</v>
      </c>
      <c r="G496" s="1">
        <v>787</v>
      </c>
      <c r="H496" s="80">
        <f t="shared" si="15"/>
        <v>50.1875</v>
      </c>
      <c r="I496" s="80">
        <f t="shared" si="14"/>
        <v>6.25E-2</v>
      </c>
      <c r="J496" s="1">
        <v>1</v>
      </c>
      <c r="K496" s="1" t="str" cm="1">
        <f t="array" ref="K496">INDEX('dict-rhythm'!$A$1:$B$43,MATCH(TRUE,EXACT(J496,'dict-rhythm'!$A$1:$A$43),0),2)</f>
        <v>16</v>
      </c>
      <c r="L496" s="1" t="str">
        <f>_xlfn.IFNA(VLOOKUP(K496,'dict-rhythm'!$B$1:$C$53,2,0),K496)</f>
        <v>semiquaver</v>
      </c>
      <c r="M496" s="34"/>
      <c r="N496" s="34"/>
      <c r="O496" t="str">
        <f>IF(RIGHT($O$1,1)="#",VLOOKUP(D496,'dict-pitch'!$A$1:$C$50,2,0),VLOOKUP(D496,'dict-pitch'!$A$1:$C$50,3,0))</f>
        <v>D3</v>
      </c>
      <c r="P496" t="b">
        <f>OR(EXACT(E496,O496),EXACT(E496,VLOOKUP(D496,'dict-pitch'!$A$1:$D$50,3,0)),EXACT(E496,VLOOKUP(D496,'dict-pitch'!$A$1:$D$50,4,0)))</f>
        <v>1</v>
      </c>
    </row>
    <row r="497" spans="1:16" ht="15.75" thickBot="1" x14ac:dyDescent="0.3">
      <c r="A497">
        <v>848</v>
      </c>
      <c r="B497" s="85">
        <v>1</v>
      </c>
      <c r="C497" s="1">
        <v>50</v>
      </c>
      <c r="D497" s="50">
        <v>46</v>
      </c>
      <c r="E497" s="50" t="s">
        <v>170</v>
      </c>
      <c r="F497" s="1">
        <v>-3</v>
      </c>
      <c r="G497" s="1">
        <v>788</v>
      </c>
      <c r="H497" s="80">
        <f t="shared" si="15"/>
        <v>50.25</v>
      </c>
      <c r="I497" s="80">
        <f t="shared" si="14"/>
        <v>6.25E-2</v>
      </c>
      <c r="J497" s="1">
        <v>1</v>
      </c>
      <c r="K497" s="1" t="str" cm="1">
        <f t="array" ref="K497">INDEX('dict-rhythm'!$A$1:$B$43,MATCH(TRUE,EXACT(J497,'dict-rhythm'!$A$1:$A$43),0),2)</f>
        <v>16</v>
      </c>
      <c r="L497" s="1" t="str">
        <f>_xlfn.IFNA(VLOOKUP(K497,'dict-rhythm'!$B$1:$C$53,2,0),K497)</f>
        <v>semiquaver</v>
      </c>
      <c r="M497" s="34"/>
      <c r="N497" s="34"/>
      <c r="O497" t="str">
        <f>IF(RIGHT($O$1,1)="#",VLOOKUP(D497,'dict-pitch'!$A$1:$C$50,2,0),VLOOKUP(D497,'dict-pitch'!$A$1:$C$50,3,0))</f>
        <v>A#2</v>
      </c>
      <c r="P497" t="b">
        <f>OR(EXACT(E497,O497),EXACT(E497,VLOOKUP(D497,'dict-pitch'!$A$1:$D$50,3,0)),EXACT(E497,VLOOKUP(D497,'dict-pitch'!$A$1:$D$50,4,0)))</f>
        <v>1</v>
      </c>
    </row>
    <row r="498" spans="1:16" ht="15.75" thickBot="1" x14ac:dyDescent="0.3">
      <c r="A498">
        <v>848</v>
      </c>
      <c r="B498" s="85">
        <v>1</v>
      </c>
      <c r="C498" s="1">
        <v>50</v>
      </c>
      <c r="D498" s="50">
        <v>48</v>
      </c>
      <c r="E498" s="50" t="s">
        <v>329</v>
      </c>
      <c r="F498" s="1">
        <v>2</v>
      </c>
      <c r="G498" s="1">
        <v>789</v>
      </c>
      <c r="H498" s="80">
        <f t="shared" si="15"/>
        <v>50.3125</v>
      </c>
      <c r="I498" s="80">
        <f t="shared" si="14"/>
        <v>6.25E-2</v>
      </c>
      <c r="J498" s="1">
        <v>1</v>
      </c>
      <c r="K498" s="1" t="str" cm="1">
        <f t="array" ref="K498">INDEX('dict-rhythm'!$A$1:$B$43,MATCH(TRUE,EXACT(J498,'dict-rhythm'!$A$1:$A$43),0),2)</f>
        <v>16</v>
      </c>
      <c r="L498" s="1" t="str">
        <f>_xlfn.IFNA(VLOOKUP(K498,'dict-rhythm'!$B$1:$C$53,2,0),K498)</f>
        <v>semiquaver</v>
      </c>
      <c r="M498" s="34"/>
      <c r="N498" s="34"/>
      <c r="O498" t="str">
        <f>IF(RIGHT($O$1,1)="#",VLOOKUP(D498,'dict-pitch'!$A$1:$C$50,2,0),VLOOKUP(D498,'dict-pitch'!$A$1:$C$50,3,0))</f>
        <v>C3</v>
      </c>
      <c r="P498" t="b">
        <f>OR(EXACT(E498,O498),EXACT(E498,VLOOKUP(D498,'dict-pitch'!$A$1:$D$50,3,0)),EXACT(E498,VLOOKUP(D498,'dict-pitch'!$A$1:$D$50,4,0)))</f>
        <v>1</v>
      </c>
    </row>
    <row r="499" spans="1:16" ht="15.75" thickBot="1" x14ac:dyDescent="0.3">
      <c r="A499">
        <v>848</v>
      </c>
      <c r="B499" s="85">
        <v>1</v>
      </c>
      <c r="C499" s="1">
        <v>50</v>
      </c>
      <c r="D499" s="50">
        <v>50</v>
      </c>
      <c r="E499" s="50" t="s">
        <v>330</v>
      </c>
      <c r="F499" s="1">
        <v>2</v>
      </c>
      <c r="G499" s="1">
        <v>790</v>
      </c>
      <c r="H499" s="80">
        <f t="shared" si="15"/>
        <v>50.375</v>
      </c>
      <c r="I499" s="80">
        <f t="shared" si="14"/>
        <v>6.25E-2</v>
      </c>
      <c r="J499" s="1">
        <v>1</v>
      </c>
      <c r="K499" s="1" t="str" cm="1">
        <f t="array" ref="K499">INDEX('dict-rhythm'!$A$1:$B$43,MATCH(TRUE,EXACT(J499,'dict-rhythm'!$A$1:$A$43),0),2)</f>
        <v>16</v>
      </c>
      <c r="L499" s="1" t="str">
        <f>_xlfn.IFNA(VLOOKUP(K499,'dict-rhythm'!$B$1:$C$53,2,0),K499)</f>
        <v>semiquaver</v>
      </c>
      <c r="M499" s="34"/>
      <c r="N499" s="34"/>
      <c r="O499" t="str">
        <f>IF(RIGHT($O$1,1)="#",VLOOKUP(D499,'dict-pitch'!$A$1:$C$50,2,0),VLOOKUP(D499,'dict-pitch'!$A$1:$C$50,3,0))</f>
        <v>D3</v>
      </c>
      <c r="P499" t="b">
        <f>OR(EXACT(E499,O499),EXACT(E499,VLOOKUP(D499,'dict-pitch'!$A$1:$D$50,3,0)),EXACT(E499,VLOOKUP(D499,'dict-pitch'!$A$1:$D$50,4,0)))</f>
        <v>1</v>
      </c>
    </row>
    <row r="500" spans="1:16" ht="15.75" thickBot="1" x14ac:dyDescent="0.3">
      <c r="A500">
        <v>848</v>
      </c>
      <c r="B500" s="85">
        <v>1</v>
      </c>
      <c r="C500" s="1">
        <v>50</v>
      </c>
      <c r="D500" s="50">
        <v>46</v>
      </c>
      <c r="E500" s="50" t="s">
        <v>170</v>
      </c>
      <c r="F500" s="1">
        <v>-3</v>
      </c>
      <c r="G500" s="1">
        <v>791</v>
      </c>
      <c r="H500" s="80">
        <f t="shared" si="15"/>
        <v>50.4375</v>
      </c>
      <c r="I500" s="80">
        <f t="shared" si="14"/>
        <v>6.25E-2</v>
      </c>
      <c r="J500" s="1">
        <v>1</v>
      </c>
      <c r="K500" s="1" t="str" cm="1">
        <f t="array" ref="K500">INDEX('dict-rhythm'!$A$1:$B$43,MATCH(TRUE,EXACT(J500,'dict-rhythm'!$A$1:$A$43),0),2)</f>
        <v>16</v>
      </c>
      <c r="L500" s="1" t="str">
        <f>_xlfn.IFNA(VLOOKUP(K500,'dict-rhythm'!$B$1:$C$53,2,0),K500)</f>
        <v>semiquaver</v>
      </c>
      <c r="M500" s="34"/>
      <c r="N500" s="34"/>
      <c r="O500" t="str">
        <f>IF(RIGHT($O$1,1)="#",VLOOKUP(D500,'dict-pitch'!$A$1:$C$50,2,0),VLOOKUP(D500,'dict-pitch'!$A$1:$C$50,3,0))</f>
        <v>A#2</v>
      </c>
      <c r="P500" t="b">
        <f>OR(EXACT(E500,O500),EXACT(E500,VLOOKUP(D500,'dict-pitch'!$A$1:$D$50,3,0)),EXACT(E500,VLOOKUP(D500,'dict-pitch'!$A$1:$D$50,4,0)))</f>
        <v>1</v>
      </c>
    </row>
    <row r="501" spans="1:16" ht="15.75" thickBot="1" x14ac:dyDescent="0.3">
      <c r="A501">
        <v>848</v>
      </c>
      <c r="B501" s="85">
        <v>1</v>
      </c>
      <c r="C501" s="1">
        <v>50</v>
      </c>
      <c r="D501" s="50">
        <v>39</v>
      </c>
      <c r="E501" s="50" t="s">
        <v>163</v>
      </c>
      <c r="F501" s="1">
        <v>-5</v>
      </c>
      <c r="G501" s="1">
        <v>792</v>
      </c>
      <c r="H501" s="80">
        <f t="shared" si="15"/>
        <v>50.5</v>
      </c>
      <c r="I501" s="80">
        <f t="shared" si="14"/>
        <v>0.125</v>
      </c>
      <c r="J501" s="1">
        <v>2</v>
      </c>
      <c r="K501" s="1" t="str" cm="1">
        <f t="array" ref="K501">INDEX('dict-rhythm'!$A$1:$B$43,MATCH(TRUE,EXACT(J501,'dict-rhythm'!$A$1:$A$43),0),2)</f>
        <v>8</v>
      </c>
      <c r="L501" s="1" t="str">
        <f>_xlfn.IFNA(VLOOKUP(K501,'dict-rhythm'!$B$1:$C$53,2,0),K501)</f>
        <v>quaver note</v>
      </c>
      <c r="M501" s="34"/>
      <c r="N501" s="34"/>
      <c r="O501" t="str">
        <f>IF(RIGHT($O$1,1)="#",VLOOKUP(D501,'dict-pitch'!$A$1:$C$50,2,0),VLOOKUP(D501,'dict-pitch'!$A$1:$C$50,3,0))</f>
        <v>D#2</v>
      </c>
      <c r="P501" t="b">
        <f>OR(EXACT(E501,O501),EXACT(E501,VLOOKUP(D501,'dict-pitch'!$A$1:$D$50,3,0)),EXACT(E501,VLOOKUP(D501,'dict-pitch'!$A$1:$D$50,4,0)))</f>
        <v>1</v>
      </c>
    </row>
    <row r="502" spans="1:16" ht="15.75" thickBot="1" x14ac:dyDescent="0.3">
      <c r="A502">
        <v>848</v>
      </c>
      <c r="B502" s="85">
        <v>1</v>
      </c>
      <c r="C502" s="1">
        <v>50</v>
      </c>
      <c r="D502" s="50">
        <v>51</v>
      </c>
      <c r="E502" s="50" t="s">
        <v>174</v>
      </c>
      <c r="F502" s="1">
        <v>8</v>
      </c>
      <c r="G502" s="1">
        <v>794</v>
      </c>
      <c r="H502" s="80">
        <f t="shared" si="15"/>
        <v>50.625</v>
      </c>
      <c r="I502" s="80">
        <f t="shared" si="14"/>
        <v>6.25E-2</v>
      </c>
      <c r="J502" s="1">
        <v>1</v>
      </c>
      <c r="K502" s="1" t="str" cm="1">
        <f t="array" ref="K502">INDEX('dict-rhythm'!$A$1:$B$43,MATCH(TRUE,EXACT(J502,'dict-rhythm'!$A$1:$A$43),0),2)</f>
        <v>16</v>
      </c>
      <c r="L502" s="1" t="str">
        <f>_xlfn.IFNA(VLOOKUP(K502,'dict-rhythm'!$B$1:$C$53,2,0),K502)</f>
        <v>semiquaver</v>
      </c>
      <c r="M502" s="34"/>
      <c r="N502" s="34"/>
      <c r="O502" t="str">
        <f>IF(RIGHT($O$1,1)="#",VLOOKUP(D502,'dict-pitch'!$A$1:$C$50,2,0),VLOOKUP(D502,'dict-pitch'!$A$1:$C$50,3,0))</f>
        <v>D#3</v>
      </c>
      <c r="P502" t="b">
        <f>OR(EXACT(E502,O502),EXACT(E502,VLOOKUP(D502,'dict-pitch'!$A$1:$D$50,3,0)),EXACT(E502,VLOOKUP(D502,'dict-pitch'!$A$1:$D$50,4,0)))</f>
        <v>1</v>
      </c>
    </row>
    <row r="503" spans="1:16" ht="15.75" thickBot="1" x14ac:dyDescent="0.3">
      <c r="A503">
        <v>848</v>
      </c>
      <c r="B503" s="85">
        <v>1</v>
      </c>
      <c r="C503" s="1">
        <v>50</v>
      </c>
      <c r="D503" s="50">
        <v>50</v>
      </c>
      <c r="E503" s="50" t="s">
        <v>330</v>
      </c>
      <c r="F503" s="1">
        <v>-2</v>
      </c>
      <c r="G503" s="1">
        <v>795</v>
      </c>
      <c r="H503" s="80">
        <f t="shared" si="15"/>
        <v>50.6875</v>
      </c>
      <c r="I503" s="80">
        <f t="shared" si="14"/>
        <v>6.25E-2</v>
      </c>
      <c r="J503" s="1">
        <v>1</v>
      </c>
      <c r="K503" s="1" t="str" cm="1">
        <f t="array" ref="K503">INDEX('dict-rhythm'!$A$1:$B$43,MATCH(TRUE,EXACT(J503,'dict-rhythm'!$A$1:$A$43),0),2)</f>
        <v>16</v>
      </c>
      <c r="L503" s="1" t="str">
        <f>_xlfn.IFNA(VLOOKUP(K503,'dict-rhythm'!$B$1:$C$53,2,0),K503)</f>
        <v>semiquaver</v>
      </c>
      <c r="M503" s="34"/>
      <c r="N503" s="34"/>
      <c r="O503" t="str">
        <f>IF(RIGHT($O$1,1)="#",VLOOKUP(D503,'dict-pitch'!$A$1:$C$50,2,0),VLOOKUP(D503,'dict-pitch'!$A$1:$C$50,3,0))</f>
        <v>D3</v>
      </c>
      <c r="P503" t="b">
        <f>OR(EXACT(E503,O503),EXACT(E503,VLOOKUP(D503,'dict-pitch'!$A$1:$D$50,3,0)),EXACT(E503,VLOOKUP(D503,'dict-pitch'!$A$1:$D$50,4,0)))</f>
        <v>1</v>
      </c>
    </row>
    <row r="504" spans="1:16" ht="15.75" thickBot="1" x14ac:dyDescent="0.3">
      <c r="A504">
        <v>848</v>
      </c>
      <c r="B504" s="85">
        <v>1</v>
      </c>
      <c r="C504" s="1">
        <v>50</v>
      </c>
      <c r="D504" s="50">
        <v>51</v>
      </c>
      <c r="E504" s="50" t="s">
        <v>174</v>
      </c>
      <c r="F504" s="1">
        <v>2</v>
      </c>
      <c r="G504" s="1">
        <v>796</v>
      </c>
      <c r="H504" s="80">
        <f t="shared" si="15"/>
        <v>50.75</v>
      </c>
      <c r="I504" s="80">
        <f t="shared" si="14"/>
        <v>6.25E-2</v>
      </c>
      <c r="J504" s="1">
        <v>1</v>
      </c>
      <c r="K504" s="1" t="str" cm="1">
        <f t="array" ref="K504">INDEX('dict-rhythm'!$A$1:$B$43,MATCH(TRUE,EXACT(J504,'dict-rhythm'!$A$1:$A$43),0),2)</f>
        <v>16</v>
      </c>
      <c r="L504" s="1" t="str">
        <f>_xlfn.IFNA(VLOOKUP(K504,'dict-rhythm'!$B$1:$C$53,2,0),K504)</f>
        <v>semiquaver</v>
      </c>
      <c r="M504" s="34"/>
      <c r="N504" s="34"/>
      <c r="O504" t="str">
        <f>IF(RIGHT($O$1,1)="#",VLOOKUP(D504,'dict-pitch'!$A$1:$C$50,2,0),VLOOKUP(D504,'dict-pitch'!$A$1:$C$50,3,0))</f>
        <v>D#3</v>
      </c>
      <c r="P504" t="b">
        <f>OR(EXACT(E504,O504),EXACT(E504,VLOOKUP(D504,'dict-pitch'!$A$1:$D$50,3,0)),EXACT(E504,VLOOKUP(D504,'dict-pitch'!$A$1:$D$50,4,0)))</f>
        <v>1</v>
      </c>
    </row>
    <row r="505" spans="1:16" ht="15.75" thickBot="1" x14ac:dyDescent="0.3">
      <c r="A505">
        <v>848</v>
      </c>
      <c r="B505" s="85">
        <v>1</v>
      </c>
      <c r="C505" s="1">
        <v>50</v>
      </c>
      <c r="D505" s="50">
        <v>53</v>
      </c>
      <c r="E505" s="50" t="s">
        <v>326</v>
      </c>
      <c r="F505" s="1">
        <v>2</v>
      </c>
      <c r="G505" s="1">
        <v>797</v>
      </c>
      <c r="H505" s="80">
        <f t="shared" si="15"/>
        <v>50.8125</v>
      </c>
      <c r="I505" s="80">
        <f t="shared" si="14"/>
        <v>6.25E-2</v>
      </c>
      <c r="J505" s="1">
        <v>1</v>
      </c>
      <c r="K505" s="1" t="str" cm="1">
        <f t="array" ref="K505">INDEX('dict-rhythm'!$A$1:$B$43,MATCH(TRUE,EXACT(J505,'dict-rhythm'!$A$1:$A$43),0),2)</f>
        <v>16</v>
      </c>
      <c r="L505" s="1" t="str">
        <f>_xlfn.IFNA(VLOOKUP(K505,'dict-rhythm'!$B$1:$C$53,2,0),K505)</f>
        <v>semiquaver</v>
      </c>
      <c r="M505" s="34"/>
      <c r="N505" s="34"/>
      <c r="O505" t="str">
        <f>IF(RIGHT($O$1,1)="#",VLOOKUP(D505,'dict-pitch'!$A$1:$C$50,2,0),VLOOKUP(D505,'dict-pitch'!$A$1:$C$50,3,0))</f>
        <v>F3</v>
      </c>
      <c r="P505" t="b">
        <f>OR(EXACT(E505,O505),EXACT(E505,VLOOKUP(D505,'dict-pitch'!$A$1:$D$50,3,0)),EXACT(E505,VLOOKUP(D505,'dict-pitch'!$A$1:$D$50,4,0)))</f>
        <v>1</v>
      </c>
    </row>
    <row r="506" spans="1:16" ht="15.75" thickBot="1" x14ac:dyDescent="0.3">
      <c r="A506">
        <v>848</v>
      </c>
      <c r="B506" s="85">
        <v>1</v>
      </c>
      <c r="C506" s="1">
        <v>50</v>
      </c>
      <c r="D506" s="50">
        <v>54</v>
      </c>
      <c r="E506" s="50" t="s">
        <v>117</v>
      </c>
      <c r="F506" s="1">
        <v>2</v>
      </c>
      <c r="G506" s="1">
        <v>798</v>
      </c>
      <c r="H506" s="80">
        <f t="shared" si="15"/>
        <v>50.875</v>
      </c>
      <c r="I506" s="80">
        <f t="shared" si="14"/>
        <v>6.25E-2</v>
      </c>
      <c r="J506" s="1">
        <v>1</v>
      </c>
      <c r="K506" s="1" t="str" cm="1">
        <f t="array" ref="K506">INDEX('dict-rhythm'!$A$1:$B$43,MATCH(TRUE,EXACT(J506,'dict-rhythm'!$A$1:$A$43),0),2)</f>
        <v>16</v>
      </c>
      <c r="L506" s="1" t="str">
        <f>_xlfn.IFNA(VLOOKUP(K506,'dict-rhythm'!$B$1:$C$53,2,0),K506)</f>
        <v>semiquaver</v>
      </c>
      <c r="M506" s="34"/>
      <c r="N506" s="34"/>
      <c r="O506" t="str">
        <f>IF(RIGHT($O$1,1)="#",VLOOKUP(D506,'dict-pitch'!$A$1:$C$50,2,0),VLOOKUP(D506,'dict-pitch'!$A$1:$C$50,3,0))</f>
        <v>F#3</v>
      </c>
      <c r="P506" t="b">
        <f>OR(EXACT(E506,O506),EXACT(E506,VLOOKUP(D506,'dict-pitch'!$A$1:$D$50,3,0)),EXACT(E506,VLOOKUP(D506,'dict-pitch'!$A$1:$D$50,4,0)))</f>
        <v>1</v>
      </c>
    </row>
    <row r="507" spans="1:16" ht="15.75" thickBot="1" x14ac:dyDescent="0.3">
      <c r="A507">
        <v>848</v>
      </c>
      <c r="B507" s="85">
        <v>1</v>
      </c>
      <c r="C507" s="1">
        <v>50</v>
      </c>
      <c r="D507" s="50">
        <v>51</v>
      </c>
      <c r="E507" s="50" t="s">
        <v>174</v>
      </c>
      <c r="F507" s="1">
        <v>-3</v>
      </c>
      <c r="G507" s="1">
        <v>799</v>
      </c>
      <c r="H507" s="80">
        <f t="shared" si="15"/>
        <v>50.9375</v>
      </c>
      <c r="I507" s="80">
        <f t="shared" si="14"/>
        <v>6.25E-2</v>
      </c>
      <c r="J507" s="1">
        <v>1</v>
      </c>
      <c r="K507" s="1" t="str" cm="1">
        <f t="array" ref="K507">INDEX('dict-rhythm'!$A$1:$B$43,MATCH(TRUE,EXACT(J507,'dict-rhythm'!$A$1:$A$43),0),2)</f>
        <v>16</v>
      </c>
      <c r="L507" s="1" t="str">
        <f>_xlfn.IFNA(VLOOKUP(K507,'dict-rhythm'!$B$1:$C$53,2,0),K507)</f>
        <v>semiquaver</v>
      </c>
      <c r="M507" s="38"/>
      <c r="N507" s="38"/>
      <c r="O507" t="str">
        <f>IF(RIGHT($O$1,1)="#",VLOOKUP(D507,'dict-pitch'!$A$1:$C$50,2,0),VLOOKUP(D507,'dict-pitch'!$A$1:$C$50,3,0))</f>
        <v>D#3</v>
      </c>
      <c r="P507" t="b">
        <f>OR(EXACT(E507,O507),EXACT(E507,VLOOKUP(D507,'dict-pitch'!$A$1:$D$50,3,0)),EXACT(E507,VLOOKUP(D507,'dict-pitch'!$A$1:$D$50,4,0)))</f>
        <v>1</v>
      </c>
    </row>
    <row r="508" spans="1:16" ht="15.75" thickBot="1" x14ac:dyDescent="0.3">
      <c r="A508">
        <v>848</v>
      </c>
      <c r="B508" s="85">
        <v>1</v>
      </c>
      <c r="C508" s="1">
        <v>51</v>
      </c>
      <c r="D508" s="50">
        <v>48</v>
      </c>
      <c r="E508" s="50" t="s">
        <v>329</v>
      </c>
      <c r="F508" s="1">
        <v>-3</v>
      </c>
      <c r="G508" s="1">
        <v>800</v>
      </c>
      <c r="H508" s="80">
        <f t="shared" si="15"/>
        <v>51</v>
      </c>
      <c r="I508" s="80">
        <f t="shared" si="14"/>
        <v>6.25E-2</v>
      </c>
      <c r="J508" s="1">
        <v>1</v>
      </c>
      <c r="K508" s="1" t="str" cm="1">
        <f t="array" ref="K508">INDEX('dict-rhythm'!$A$1:$B$43,MATCH(TRUE,EXACT(J508,'dict-rhythm'!$A$1:$A$43),0),2)</f>
        <v>16</v>
      </c>
      <c r="L508" s="1" t="str">
        <f>_xlfn.IFNA(VLOOKUP(K508,'dict-rhythm'!$B$1:$C$53,2,0),K508)</f>
        <v>semiquaver</v>
      </c>
      <c r="M508" s="33"/>
      <c r="N508" s="33"/>
      <c r="O508" t="str">
        <f>IF(RIGHT($O$1,1)="#",VLOOKUP(D508,'dict-pitch'!$A$1:$C$50,2,0),VLOOKUP(D508,'dict-pitch'!$A$1:$C$50,3,0))</f>
        <v>C3</v>
      </c>
      <c r="P508" t="b">
        <f>OR(EXACT(E508,O508),EXACT(E508,VLOOKUP(D508,'dict-pitch'!$A$1:$D$50,3,0)),EXACT(E508,VLOOKUP(D508,'dict-pitch'!$A$1:$D$50,4,0)))</f>
        <v>1</v>
      </c>
    </row>
    <row r="509" spans="1:16" ht="15.75" thickBot="1" x14ac:dyDescent="0.3">
      <c r="A509">
        <v>848</v>
      </c>
      <c r="B509" s="85">
        <v>1</v>
      </c>
      <c r="C509" s="1">
        <v>51</v>
      </c>
      <c r="D509" s="50">
        <v>49</v>
      </c>
      <c r="E509" s="50" t="s">
        <v>119</v>
      </c>
      <c r="F509" s="1">
        <v>2</v>
      </c>
      <c r="G509" s="1">
        <v>801</v>
      </c>
      <c r="H509" s="80">
        <f t="shared" si="15"/>
        <v>51.0625</v>
      </c>
      <c r="I509" s="80">
        <f t="shared" si="14"/>
        <v>6.25E-2</v>
      </c>
      <c r="J509" s="1">
        <v>1</v>
      </c>
      <c r="K509" s="1" t="str" cm="1">
        <f t="array" ref="K509">INDEX('dict-rhythm'!$A$1:$B$43,MATCH(TRUE,EXACT(J509,'dict-rhythm'!$A$1:$A$43),0),2)</f>
        <v>16</v>
      </c>
      <c r="L509" s="1" t="str">
        <f>_xlfn.IFNA(VLOOKUP(K509,'dict-rhythm'!$B$1:$C$53,2,0),K509)</f>
        <v>semiquaver</v>
      </c>
      <c r="M509" s="34"/>
      <c r="N509" s="34"/>
      <c r="O509" t="str">
        <f>IF(RIGHT($O$1,1)="#",VLOOKUP(D509,'dict-pitch'!$A$1:$C$50,2,0),VLOOKUP(D509,'dict-pitch'!$A$1:$C$50,3,0))</f>
        <v>C#3</v>
      </c>
      <c r="P509" t="b">
        <f>OR(EXACT(E509,O509),EXACT(E509,VLOOKUP(D509,'dict-pitch'!$A$1:$D$50,3,0)),EXACT(E509,VLOOKUP(D509,'dict-pitch'!$A$1:$D$50,4,0)))</f>
        <v>1</v>
      </c>
    </row>
    <row r="510" spans="1:16" ht="15.75" thickBot="1" x14ac:dyDescent="0.3">
      <c r="A510">
        <v>848</v>
      </c>
      <c r="B510" s="85">
        <v>1</v>
      </c>
      <c r="C510" s="1">
        <v>51</v>
      </c>
      <c r="D510" s="50">
        <v>51</v>
      </c>
      <c r="E510" s="50" t="s">
        <v>174</v>
      </c>
      <c r="F510" s="1">
        <v>2</v>
      </c>
      <c r="G510" s="1">
        <v>802</v>
      </c>
      <c r="H510" s="80">
        <f t="shared" si="15"/>
        <v>51.125</v>
      </c>
      <c r="I510" s="80">
        <f t="shared" si="14"/>
        <v>6.25E-2</v>
      </c>
      <c r="J510" s="1">
        <v>1</v>
      </c>
      <c r="K510" s="1" t="str" cm="1">
        <f t="array" ref="K510">INDEX('dict-rhythm'!$A$1:$B$43,MATCH(TRUE,EXACT(J510,'dict-rhythm'!$A$1:$A$43),0),2)</f>
        <v>16</v>
      </c>
      <c r="L510" s="1" t="str">
        <f>_xlfn.IFNA(VLOOKUP(K510,'dict-rhythm'!$B$1:$C$53,2,0),K510)</f>
        <v>semiquaver</v>
      </c>
      <c r="M510" s="34"/>
      <c r="N510" s="34"/>
      <c r="O510" t="str">
        <f>IF(RIGHT($O$1,1)="#",VLOOKUP(D510,'dict-pitch'!$A$1:$C$50,2,0),VLOOKUP(D510,'dict-pitch'!$A$1:$C$50,3,0))</f>
        <v>D#3</v>
      </c>
      <c r="P510" t="b">
        <f>OR(EXACT(E510,O510),EXACT(E510,VLOOKUP(D510,'dict-pitch'!$A$1:$D$50,3,0)),EXACT(E510,VLOOKUP(D510,'dict-pitch'!$A$1:$D$50,4,0)))</f>
        <v>1</v>
      </c>
    </row>
    <row r="511" spans="1:16" ht="15.75" thickBot="1" x14ac:dyDescent="0.3">
      <c r="A511">
        <v>848</v>
      </c>
      <c r="B511" s="85">
        <v>1</v>
      </c>
      <c r="C511" s="1">
        <v>51</v>
      </c>
      <c r="D511" s="50">
        <v>48</v>
      </c>
      <c r="E511" s="50" t="s">
        <v>329</v>
      </c>
      <c r="F511" s="1">
        <v>-3</v>
      </c>
      <c r="G511" s="1">
        <v>803</v>
      </c>
      <c r="H511" s="80">
        <f t="shared" si="15"/>
        <v>51.1875</v>
      </c>
      <c r="I511" s="80">
        <f t="shared" si="14"/>
        <v>6.25E-2</v>
      </c>
      <c r="J511" s="1">
        <v>1</v>
      </c>
      <c r="K511" s="1" t="str" cm="1">
        <f t="array" ref="K511">INDEX('dict-rhythm'!$A$1:$B$43,MATCH(TRUE,EXACT(J511,'dict-rhythm'!$A$1:$A$43),0),2)</f>
        <v>16</v>
      </c>
      <c r="L511" s="1" t="str">
        <f>_xlfn.IFNA(VLOOKUP(K511,'dict-rhythm'!$B$1:$C$53,2,0),K511)</f>
        <v>semiquaver</v>
      </c>
      <c r="M511" s="34"/>
      <c r="N511" s="34"/>
      <c r="O511" t="str">
        <f>IF(RIGHT($O$1,1)="#",VLOOKUP(D511,'dict-pitch'!$A$1:$C$50,2,0),VLOOKUP(D511,'dict-pitch'!$A$1:$C$50,3,0))</f>
        <v>C3</v>
      </c>
      <c r="P511" t="b">
        <f>OR(EXACT(E511,O511),EXACT(E511,VLOOKUP(D511,'dict-pitch'!$A$1:$D$50,3,0)),EXACT(E511,VLOOKUP(D511,'dict-pitch'!$A$1:$D$50,4,0)))</f>
        <v>1</v>
      </c>
    </row>
    <row r="512" spans="1:16" ht="15.75" thickBot="1" x14ac:dyDescent="0.3">
      <c r="A512">
        <v>848</v>
      </c>
      <c r="B512" s="85">
        <v>1</v>
      </c>
      <c r="C512" s="1">
        <v>51</v>
      </c>
      <c r="D512" s="50">
        <v>44</v>
      </c>
      <c r="E512" s="50" t="s">
        <v>169</v>
      </c>
      <c r="F512" s="1">
        <v>-3</v>
      </c>
      <c r="G512" s="1">
        <v>804</v>
      </c>
      <c r="H512" s="80">
        <f t="shared" si="15"/>
        <v>51.25</v>
      </c>
      <c r="I512" s="80">
        <f t="shared" si="14"/>
        <v>6.25E-2</v>
      </c>
      <c r="J512" s="1">
        <v>1</v>
      </c>
      <c r="K512" s="1" t="str" cm="1">
        <f t="array" ref="K512">INDEX('dict-rhythm'!$A$1:$B$43,MATCH(TRUE,EXACT(J512,'dict-rhythm'!$A$1:$A$43),0),2)</f>
        <v>16</v>
      </c>
      <c r="L512" s="1" t="str">
        <f>_xlfn.IFNA(VLOOKUP(K512,'dict-rhythm'!$B$1:$C$53,2,0),K512)</f>
        <v>semiquaver</v>
      </c>
      <c r="M512" s="34"/>
      <c r="N512" s="34"/>
      <c r="O512" t="str">
        <f>IF(RIGHT($O$1,1)="#",VLOOKUP(D512,'dict-pitch'!$A$1:$C$50,2,0),VLOOKUP(D512,'dict-pitch'!$A$1:$C$50,3,0))</f>
        <v>G#2</v>
      </c>
      <c r="P512" t="b">
        <f>OR(EXACT(E512,O512),EXACT(E512,VLOOKUP(D512,'dict-pitch'!$A$1:$D$50,3,0)),EXACT(E512,VLOOKUP(D512,'dict-pitch'!$A$1:$D$50,4,0)))</f>
        <v>1</v>
      </c>
    </row>
    <row r="513" spans="1:16" ht="15.75" thickBot="1" x14ac:dyDescent="0.3">
      <c r="A513">
        <v>848</v>
      </c>
      <c r="B513" s="85">
        <v>1</v>
      </c>
      <c r="C513" s="1">
        <v>51</v>
      </c>
      <c r="D513" s="50">
        <v>46</v>
      </c>
      <c r="E513" s="50" t="s">
        <v>170</v>
      </c>
      <c r="F513" s="1">
        <v>2</v>
      </c>
      <c r="G513" s="1">
        <v>805</v>
      </c>
      <c r="H513" s="80">
        <f t="shared" si="15"/>
        <v>51.3125</v>
      </c>
      <c r="I513" s="80">
        <f t="shared" si="14"/>
        <v>6.25E-2</v>
      </c>
      <c r="J513" s="1">
        <v>1</v>
      </c>
      <c r="K513" s="1" t="str" cm="1">
        <f t="array" ref="K513">INDEX('dict-rhythm'!$A$1:$B$43,MATCH(TRUE,EXACT(J513,'dict-rhythm'!$A$1:$A$43),0),2)</f>
        <v>16</v>
      </c>
      <c r="L513" s="1" t="str">
        <f>_xlfn.IFNA(VLOOKUP(K513,'dict-rhythm'!$B$1:$C$53,2,0),K513)</f>
        <v>semiquaver</v>
      </c>
      <c r="M513" s="34"/>
      <c r="N513" s="34"/>
      <c r="O513" t="str">
        <f>IF(RIGHT($O$1,1)="#",VLOOKUP(D513,'dict-pitch'!$A$1:$C$50,2,0),VLOOKUP(D513,'dict-pitch'!$A$1:$C$50,3,0))</f>
        <v>A#2</v>
      </c>
      <c r="P513" t="b">
        <f>OR(EXACT(E513,O513),EXACT(E513,VLOOKUP(D513,'dict-pitch'!$A$1:$D$50,3,0)),EXACT(E513,VLOOKUP(D513,'dict-pitch'!$A$1:$D$50,4,0)))</f>
        <v>1</v>
      </c>
    </row>
    <row r="514" spans="1:16" ht="15.75" thickBot="1" x14ac:dyDescent="0.3">
      <c r="A514">
        <v>848</v>
      </c>
      <c r="B514" s="85">
        <v>1</v>
      </c>
      <c r="C514" s="1">
        <v>51</v>
      </c>
      <c r="D514" s="50">
        <v>48</v>
      </c>
      <c r="E514" s="50" t="s">
        <v>329</v>
      </c>
      <c r="F514" s="1">
        <v>2</v>
      </c>
      <c r="G514" s="1">
        <v>806</v>
      </c>
      <c r="H514" s="80">
        <f t="shared" si="15"/>
        <v>51.375</v>
      </c>
      <c r="I514" s="80">
        <f t="shared" ref="I514:I577" si="16">J514/16</f>
        <v>6.25E-2</v>
      </c>
      <c r="J514" s="1">
        <v>1</v>
      </c>
      <c r="K514" s="1" t="str" cm="1">
        <f t="array" ref="K514">INDEX('dict-rhythm'!$A$1:$B$43,MATCH(TRUE,EXACT(J514,'dict-rhythm'!$A$1:$A$43),0),2)</f>
        <v>16</v>
      </c>
      <c r="L514" s="1" t="str">
        <f>_xlfn.IFNA(VLOOKUP(K514,'dict-rhythm'!$B$1:$C$53,2,0),K514)</f>
        <v>semiquaver</v>
      </c>
      <c r="M514" s="34"/>
      <c r="N514" s="34"/>
      <c r="O514" t="str">
        <f>IF(RIGHT($O$1,1)="#",VLOOKUP(D514,'dict-pitch'!$A$1:$C$50,2,0),VLOOKUP(D514,'dict-pitch'!$A$1:$C$50,3,0))</f>
        <v>C3</v>
      </c>
      <c r="P514" t="b">
        <f>OR(EXACT(E514,O514),EXACT(E514,VLOOKUP(D514,'dict-pitch'!$A$1:$D$50,3,0)),EXACT(E514,VLOOKUP(D514,'dict-pitch'!$A$1:$D$50,4,0)))</f>
        <v>1</v>
      </c>
    </row>
    <row r="515" spans="1:16" ht="15.75" thickBot="1" x14ac:dyDescent="0.3">
      <c r="A515">
        <v>848</v>
      </c>
      <c r="B515" s="85">
        <v>1</v>
      </c>
      <c r="C515" s="1">
        <v>51</v>
      </c>
      <c r="D515" s="50">
        <v>44</v>
      </c>
      <c r="E515" s="50" t="s">
        <v>169</v>
      </c>
      <c r="F515" s="1">
        <v>-3</v>
      </c>
      <c r="G515" s="1">
        <v>807</v>
      </c>
      <c r="H515" s="80">
        <f t="shared" ref="H515:H578" si="17">1+G515/16</f>
        <v>51.4375</v>
      </c>
      <c r="I515" s="80">
        <f t="shared" si="16"/>
        <v>6.25E-2</v>
      </c>
      <c r="J515" s="1">
        <v>1</v>
      </c>
      <c r="K515" s="1" t="str" cm="1">
        <f t="array" ref="K515">INDEX('dict-rhythm'!$A$1:$B$43,MATCH(TRUE,EXACT(J515,'dict-rhythm'!$A$1:$A$43),0),2)</f>
        <v>16</v>
      </c>
      <c r="L515" s="1" t="str">
        <f>_xlfn.IFNA(VLOOKUP(K515,'dict-rhythm'!$B$1:$C$53,2,0),K515)</f>
        <v>semiquaver</v>
      </c>
      <c r="M515" s="34"/>
      <c r="N515" s="34"/>
      <c r="O515" t="str">
        <f>IF(RIGHT($O$1,1)="#",VLOOKUP(D515,'dict-pitch'!$A$1:$C$50,2,0),VLOOKUP(D515,'dict-pitch'!$A$1:$C$50,3,0))</f>
        <v>G#2</v>
      </c>
      <c r="P515" t="b">
        <f>OR(EXACT(E515,O515),EXACT(E515,VLOOKUP(D515,'dict-pitch'!$A$1:$D$50,3,0)),EXACT(E515,VLOOKUP(D515,'dict-pitch'!$A$1:$D$50,4,0)))</f>
        <v>1</v>
      </c>
    </row>
    <row r="516" spans="1:16" ht="15.75" thickBot="1" x14ac:dyDescent="0.3">
      <c r="A516">
        <v>848</v>
      </c>
      <c r="B516" s="85">
        <v>1</v>
      </c>
      <c r="C516" s="1">
        <v>51</v>
      </c>
      <c r="D516" s="50">
        <v>37</v>
      </c>
      <c r="E516" s="50" t="s">
        <v>162</v>
      </c>
      <c r="F516" s="1">
        <v>-5</v>
      </c>
      <c r="G516" s="1">
        <v>808</v>
      </c>
      <c r="H516" s="80">
        <f t="shared" si="17"/>
        <v>51.5</v>
      </c>
      <c r="I516" s="80">
        <f t="shared" si="16"/>
        <v>0.125</v>
      </c>
      <c r="J516" s="1">
        <v>2</v>
      </c>
      <c r="K516" s="1" t="str" cm="1">
        <f t="array" ref="K516">INDEX('dict-rhythm'!$A$1:$B$43,MATCH(TRUE,EXACT(J516,'dict-rhythm'!$A$1:$A$43),0),2)</f>
        <v>8</v>
      </c>
      <c r="L516" s="1" t="str">
        <f>_xlfn.IFNA(VLOOKUP(K516,'dict-rhythm'!$B$1:$C$53,2,0),K516)</f>
        <v>quaver note</v>
      </c>
      <c r="M516" s="34"/>
      <c r="N516" s="34"/>
      <c r="O516" t="str">
        <f>IF(RIGHT($O$1,1)="#",VLOOKUP(D516,'dict-pitch'!$A$1:$C$50,2,0),VLOOKUP(D516,'dict-pitch'!$A$1:$C$50,3,0))</f>
        <v>C#2</v>
      </c>
      <c r="P516" t="b">
        <f>OR(EXACT(E516,O516),EXACT(E516,VLOOKUP(D516,'dict-pitch'!$A$1:$D$50,3,0)),EXACT(E516,VLOOKUP(D516,'dict-pitch'!$A$1:$D$50,4,0)))</f>
        <v>1</v>
      </c>
    </row>
    <row r="517" spans="1:16" ht="15.75" thickBot="1" x14ac:dyDescent="0.3">
      <c r="A517">
        <v>848</v>
      </c>
      <c r="B517" s="85">
        <v>1</v>
      </c>
      <c r="C517" s="1">
        <v>51</v>
      </c>
      <c r="D517" s="50">
        <v>49</v>
      </c>
      <c r="E517" s="50" t="s">
        <v>119</v>
      </c>
      <c r="F517" s="1">
        <v>8</v>
      </c>
      <c r="G517" s="1">
        <v>810</v>
      </c>
      <c r="H517" s="80">
        <f t="shared" si="17"/>
        <v>51.625</v>
      </c>
      <c r="I517" s="80">
        <f t="shared" si="16"/>
        <v>6.25E-2</v>
      </c>
      <c r="J517" s="1">
        <v>1</v>
      </c>
      <c r="K517" s="1" t="str" cm="1">
        <f t="array" ref="K517">INDEX('dict-rhythm'!$A$1:$B$43,MATCH(TRUE,EXACT(J517,'dict-rhythm'!$A$1:$A$43),0),2)</f>
        <v>16</v>
      </c>
      <c r="L517" s="1" t="str">
        <f>_xlfn.IFNA(VLOOKUP(K517,'dict-rhythm'!$B$1:$C$53,2,0),K517)</f>
        <v>semiquaver</v>
      </c>
      <c r="M517" s="45" t="s">
        <v>9</v>
      </c>
      <c r="N517" s="45"/>
      <c r="O517" t="str">
        <f>IF(RIGHT($O$1,1)="#",VLOOKUP(D517,'dict-pitch'!$A$1:$C$50,2,0),VLOOKUP(D517,'dict-pitch'!$A$1:$C$50,3,0))</f>
        <v>C#3</v>
      </c>
      <c r="P517" t="b">
        <f>OR(EXACT(E517,O517),EXACT(E517,VLOOKUP(D517,'dict-pitch'!$A$1:$D$50,3,0)),EXACT(E517,VLOOKUP(D517,'dict-pitch'!$A$1:$D$50,4,0)))</f>
        <v>1</v>
      </c>
    </row>
    <row r="518" spans="1:16" ht="15.75" thickBot="1" x14ac:dyDescent="0.3">
      <c r="A518">
        <v>848</v>
      </c>
      <c r="B518" s="85">
        <v>1</v>
      </c>
      <c r="C518" s="1">
        <v>51</v>
      </c>
      <c r="D518" s="50">
        <v>51</v>
      </c>
      <c r="E518" s="50" t="s">
        <v>174</v>
      </c>
      <c r="F518" s="1">
        <v>2</v>
      </c>
      <c r="G518" s="1">
        <v>811</v>
      </c>
      <c r="H518" s="80">
        <f t="shared" si="17"/>
        <v>51.6875</v>
      </c>
      <c r="I518" s="80">
        <f t="shared" si="16"/>
        <v>6.25E-2</v>
      </c>
      <c r="J518" s="1">
        <v>1</v>
      </c>
      <c r="K518" s="1" t="str" cm="1">
        <f t="array" ref="K518">INDEX('dict-rhythm'!$A$1:$B$43,MATCH(TRUE,EXACT(J518,'dict-rhythm'!$A$1:$A$43),0),2)</f>
        <v>16</v>
      </c>
      <c r="L518" s="1" t="str">
        <f>_xlfn.IFNA(VLOOKUP(K518,'dict-rhythm'!$B$1:$C$53,2,0),K518)</f>
        <v>semiquaver</v>
      </c>
      <c r="M518" s="45" t="s">
        <v>9</v>
      </c>
      <c r="N518" s="45"/>
      <c r="O518" t="str">
        <f>IF(RIGHT($O$1,1)="#",VLOOKUP(D518,'dict-pitch'!$A$1:$C$50,2,0),VLOOKUP(D518,'dict-pitch'!$A$1:$C$50,3,0))</f>
        <v>D#3</v>
      </c>
      <c r="P518" t="b">
        <f>OR(EXACT(E518,O518),EXACT(E518,VLOOKUP(D518,'dict-pitch'!$A$1:$D$50,3,0)),EXACT(E518,VLOOKUP(D518,'dict-pitch'!$A$1:$D$50,4,0)))</f>
        <v>1</v>
      </c>
    </row>
    <row r="519" spans="1:16" ht="15.75" thickBot="1" x14ac:dyDescent="0.3">
      <c r="A519">
        <v>848</v>
      </c>
      <c r="B519" s="85">
        <v>1</v>
      </c>
      <c r="C519" s="1">
        <v>51</v>
      </c>
      <c r="D519" s="50">
        <v>53</v>
      </c>
      <c r="E519" s="50" t="s">
        <v>326</v>
      </c>
      <c r="F519" s="1">
        <v>2</v>
      </c>
      <c r="G519" s="1">
        <v>812</v>
      </c>
      <c r="H519" s="80">
        <f t="shared" si="17"/>
        <v>51.75</v>
      </c>
      <c r="I519" s="80">
        <f t="shared" si="16"/>
        <v>0.125</v>
      </c>
      <c r="J519" s="1">
        <v>2</v>
      </c>
      <c r="K519" s="1" t="str" cm="1">
        <f t="array" ref="K519">INDEX('dict-rhythm'!$A$1:$B$43,MATCH(TRUE,EXACT(J519,'dict-rhythm'!$A$1:$A$43),0),2)</f>
        <v>8</v>
      </c>
      <c r="L519" s="1" t="str">
        <f>_xlfn.IFNA(VLOOKUP(K519,'dict-rhythm'!$B$1:$C$53,2,0),K519)</f>
        <v>quaver note</v>
      </c>
      <c r="M519" s="45" t="s">
        <v>9</v>
      </c>
      <c r="N519" s="45"/>
      <c r="O519" t="str">
        <f>IF(RIGHT($O$1,1)="#",VLOOKUP(D519,'dict-pitch'!$A$1:$C$50,2,0),VLOOKUP(D519,'dict-pitch'!$A$1:$C$50,3,0))</f>
        <v>F3</v>
      </c>
      <c r="P519" t="b">
        <f>OR(EXACT(E519,O519),EXACT(E519,VLOOKUP(D519,'dict-pitch'!$A$1:$D$50,3,0)),EXACT(E519,VLOOKUP(D519,'dict-pitch'!$A$1:$D$50,4,0)))</f>
        <v>1</v>
      </c>
    </row>
    <row r="520" spans="1:16" ht="15.75" thickBot="1" x14ac:dyDescent="0.3">
      <c r="A520">
        <v>848</v>
      </c>
      <c r="B520" s="85">
        <v>1</v>
      </c>
      <c r="C520" s="1">
        <v>51</v>
      </c>
      <c r="D520" s="50">
        <v>49</v>
      </c>
      <c r="E520" s="50" t="s">
        <v>119</v>
      </c>
      <c r="F520" s="1">
        <v>-3</v>
      </c>
      <c r="G520" s="1">
        <v>814</v>
      </c>
      <c r="H520" s="80">
        <f t="shared" si="17"/>
        <v>51.875</v>
      </c>
      <c r="I520" s="80">
        <f t="shared" si="16"/>
        <v>0.125</v>
      </c>
      <c r="J520" s="1">
        <v>2</v>
      </c>
      <c r="K520" s="1" t="str" cm="1">
        <f t="array" ref="K520">INDEX('dict-rhythm'!$A$1:$B$43,MATCH(TRUE,EXACT(J520,'dict-rhythm'!$A$1:$A$43),0),2)</f>
        <v>8</v>
      </c>
      <c r="L520" s="1" t="str">
        <f>_xlfn.IFNA(VLOOKUP(K520,'dict-rhythm'!$B$1:$C$53,2,0),K520)</f>
        <v>quaver note</v>
      </c>
      <c r="M520" s="46" t="s">
        <v>9</v>
      </c>
      <c r="N520" s="46"/>
      <c r="O520" t="str">
        <f>IF(RIGHT($O$1,1)="#",VLOOKUP(D520,'dict-pitch'!$A$1:$C$50,2,0),VLOOKUP(D520,'dict-pitch'!$A$1:$C$50,3,0))</f>
        <v>C#3</v>
      </c>
      <c r="P520" t="b">
        <f>OR(EXACT(E520,O520),EXACT(E520,VLOOKUP(D520,'dict-pitch'!$A$1:$D$50,3,0)),EXACT(E520,VLOOKUP(D520,'dict-pitch'!$A$1:$D$50,4,0)))</f>
        <v>1</v>
      </c>
    </row>
    <row r="521" spans="1:16" ht="15.75" thickBot="1" x14ac:dyDescent="0.3">
      <c r="A521">
        <v>848</v>
      </c>
      <c r="B521" s="85">
        <v>1</v>
      </c>
      <c r="C521" s="1">
        <v>52</v>
      </c>
      <c r="D521" s="50">
        <v>54</v>
      </c>
      <c r="E521" s="50" t="s">
        <v>117</v>
      </c>
      <c r="F521" s="1">
        <v>4</v>
      </c>
      <c r="G521" s="1">
        <v>816</v>
      </c>
      <c r="H521" s="80">
        <f t="shared" si="17"/>
        <v>52</v>
      </c>
      <c r="I521" s="80">
        <f t="shared" si="16"/>
        <v>0.25</v>
      </c>
      <c r="J521" s="1">
        <v>4</v>
      </c>
      <c r="K521" s="1" t="str" cm="1">
        <f t="array" ref="K521">INDEX('dict-rhythm'!$A$1:$B$43,MATCH(TRUE,EXACT(J521,'dict-rhythm'!$A$1:$A$43),0),2)</f>
        <v>4</v>
      </c>
      <c r="L521" s="1" t="str">
        <f>_xlfn.IFNA(VLOOKUP(K521,'dict-rhythm'!$B$1:$C$53,2,0),K521)</f>
        <v>crotchet</v>
      </c>
      <c r="M521" s="47" t="s">
        <v>9</v>
      </c>
      <c r="N521" s="47"/>
      <c r="O521" t="str">
        <f>IF(RIGHT($O$1,1)="#",VLOOKUP(D521,'dict-pitch'!$A$1:$C$50,2,0),VLOOKUP(D521,'dict-pitch'!$A$1:$C$50,3,0))</f>
        <v>F#3</v>
      </c>
      <c r="P521" t="b">
        <f>OR(EXACT(E521,O521),EXACT(E521,VLOOKUP(D521,'dict-pitch'!$A$1:$D$50,3,0)),EXACT(E521,VLOOKUP(D521,'dict-pitch'!$A$1:$D$50,4,0)))</f>
        <v>1</v>
      </c>
    </row>
    <row r="522" spans="1:16" ht="15.75" thickBot="1" x14ac:dyDescent="0.3">
      <c r="A522">
        <v>848</v>
      </c>
      <c r="B522" s="85">
        <v>1</v>
      </c>
      <c r="C522" s="1">
        <v>52</v>
      </c>
      <c r="D522" s="50">
        <v>53</v>
      </c>
      <c r="E522" s="50" t="s">
        <v>326</v>
      </c>
      <c r="F522" s="1">
        <v>-2</v>
      </c>
      <c r="G522" s="1">
        <v>820</v>
      </c>
      <c r="H522" s="80">
        <f t="shared" si="17"/>
        <v>52.25</v>
      </c>
      <c r="I522" s="80">
        <f t="shared" si="16"/>
        <v>0.25</v>
      </c>
      <c r="J522" s="1">
        <v>4</v>
      </c>
      <c r="K522" s="1" t="str" cm="1">
        <f t="array" ref="K522">INDEX('dict-rhythm'!$A$1:$B$43,MATCH(TRUE,EXACT(J522,'dict-rhythm'!$A$1:$A$43),0),2)</f>
        <v>4</v>
      </c>
      <c r="L522" s="1" t="str">
        <f>_xlfn.IFNA(VLOOKUP(K522,'dict-rhythm'!$B$1:$C$53,2,0),K522)</f>
        <v>crotchet</v>
      </c>
      <c r="M522" s="45" t="s">
        <v>9</v>
      </c>
      <c r="N522" s="45"/>
      <c r="O522" t="str">
        <f>IF(RIGHT($O$1,1)="#",VLOOKUP(D522,'dict-pitch'!$A$1:$C$50,2,0),VLOOKUP(D522,'dict-pitch'!$A$1:$C$50,3,0))</f>
        <v>F3</v>
      </c>
      <c r="P522" t="b">
        <f>OR(EXACT(E522,O522),EXACT(E522,VLOOKUP(D522,'dict-pitch'!$A$1:$D$50,3,0)),EXACT(E522,VLOOKUP(D522,'dict-pitch'!$A$1:$D$50,4,0)))</f>
        <v>1</v>
      </c>
    </row>
    <row r="523" spans="1:16" ht="15.75" thickBot="1" x14ac:dyDescent="0.3">
      <c r="A523">
        <v>848</v>
      </c>
      <c r="B523" s="85">
        <v>1</v>
      </c>
      <c r="C523" s="1">
        <v>52</v>
      </c>
      <c r="D523" s="50">
        <v>51</v>
      </c>
      <c r="E523" s="50" t="s">
        <v>174</v>
      </c>
      <c r="F523" s="1">
        <v>-2</v>
      </c>
      <c r="G523" s="1">
        <v>824</v>
      </c>
      <c r="H523" s="80">
        <f t="shared" si="17"/>
        <v>52.5</v>
      </c>
      <c r="I523" s="80">
        <f t="shared" si="16"/>
        <v>0.125</v>
      </c>
      <c r="J523" s="1">
        <v>2</v>
      </c>
      <c r="K523" s="1" t="str" cm="1">
        <f t="array" ref="K523">INDEX('dict-rhythm'!$A$1:$B$43,MATCH(TRUE,EXACT(J523,'dict-rhythm'!$A$1:$A$43),0),2)</f>
        <v>8</v>
      </c>
      <c r="L523" s="1" t="str">
        <f>_xlfn.IFNA(VLOOKUP(K523,'dict-rhythm'!$B$1:$C$53,2,0),K523)</f>
        <v>quaver note</v>
      </c>
      <c r="M523" s="45" t="s">
        <v>9</v>
      </c>
      <c r="N523" s="45"/>
      <c r="O523" t="str">
        <f>IF(RIGHT($O$1,1)="#",VLOOKUP(D523,'dict-pitch'!$A$1:$C$50,2,0),VLOOKUP(D523,'dict-pitch'!$A$1:$C$50,3,0))</f>
        <v>D#3</v>
      </c>
      <c r="P523" t="b">
        <f>OR(EXACT(E523,O523),EXACT(E523,VLOOKUP(D523,'dict-pitch'!$A$1:$D$50,3,0)),EXACT(E523,VLOOKUP(D523,'dict-pitch'!$A$1:$D$50,4,0)))</f>
        <v>1</v>
      </c>
    </row>
    <row r="524" spans="1:16" ht="15.75" thickBot="1" x14ac:dyDescent="0.3">
      <c r="A524">
        <v>848</v>
      </c>
      <c r="B524" s="85">
        <v>1</v>
      </c>
      <c r="C524" s="1">
        <v>52</v>
      </c>
      <c r="D524" s="50">
        <v>49</v>
      </c>
      <c r="E524" s="50" t="s">
        <v>119</v>
      </c>
      <c r="F524" s="1">
        <v>-2</v>
      </c>
      <c r="G524" s="1">
        <v>826</v>
      </c>
      <c r="H524" s="80">
        <f t="shared" si="17"/>
        <v>52.625</v>
      </c>
      <c r="I524" s="80">
        <f t="shared" si="16"/>
        <v>0.125</v>
      </c>
      <c r="J524" s="1">
        <v>2</v>
      </c>
      <c r="K524" s="1" t="str" cm="1">
        <f t="array" ref="K524">INDEX('dict-rhythm'!$A$1:$B$43,MATCH(TRUE,EXACT(J524,'dict-rhythm'!$A$1:$A$43),0),2)</f>
        <v>8</v>
      </c>
      <c r="L524" s="1" t="str">
        <f>_xlfn.IFNA(VLOOKUP(K524,'dict-rhythm'!$B$1:$C$53,2,0),K524)</f>
        <v>quaver note</v>
      </c>
      <c r="M524" s="45" t="s">
        <v>9</v>
      </c>
      <c r="N524" s="45"/>
      <c r="O524" t="str">
        <f>IF(RIGHT($O$1,1)="#",VLOOKUP(D524,'dict-pitch'!$A$1:$C$50,2,0),VLOOKUP(D524,'dict-pitch'!$A$1:$C$50,3,0))</f>
        <v>C#3</v>
      </c>
      <c r="P524" t="b">
        <f>OR(EXACT(E524,O524),EXACT(E524,VLOOKUP(D524,'dict-pitch'!$A$1:$D$50,3,0)),EXACT(E524,VLOOKUP(D524,'dict-pitch'!$A$1:$D$50,4,0)))</f>
        <v>1</v>
      </c>
    </row>
    <row r="525" spans="1:16" ht="15.75" thickBot="1" x14ac:dyDescent="0.3">
      <c r="A525">
        <v>848</v>
      </c>
      <c r="B525" s="85">
        <v>1</v>
      </c>
      <c r="C525" s="1">
        <v>52</v>
      </c>
      <c r="D525" s="50">
        <v>48</v>
      </c>
      <c r="E525" s="50" t="s">
        <v>329</v>
      </c>
      <c r="F525" s="1">
        <v>-2</v>
      </c>
      <c r="G525" s="1">
        <v>828</v>
      </c>
      <c r="H525" s="80">
        <f t="shared" si="17"/>
        <v>52.75</v>
      </c>
      <c r="I525" s="80">
        <f t="shared" si="16"/>
        <v>0.25</v>
      </c>
      <c r="J525" s="1">
        <v>4</v>
      </c>
      <c r="K525" s="1" t="str" cm="1">
        <f t="array" ref="K525">INDEX('dict-rhythm'!$A$1:$B$43,MATCH(TRUE,EXACT(J525,'dict-rhythm'!$A$1:$A$43),0),2)</f>
        <v>4</v>
      </c>
      <c r="L525" s="1" t="str">
        <f>_xlfn.IFNA(VLOOKUP(K525,'dict-rhythm'!$B$1:$C$53,2,0),K525)</f>
        <v>crotchet</v>
      </c>
      <c r="M525" s="46" t="s">
        <v>9</v>
      </c>
      <c r="N525" s="46"/>
      <c r="O525" t="str">
        <f>IF(RIGHT($O$1,1)="#",VLOOKUP(D525,'dict-pitch'!$A$1:$C$50,2,0),VLOOKUP(D525,'dict-pitch'!$A$1:$C$50,3,0))</f>
        <v>C3</v>
      </c>
      <c r="P525" t="b">
        <f>OR(EXACT(E525,O525),EXACT(E525,VLOOKUP(D525,'dict-pitch'!$A$1:$D$50,3,0)),EXACT(E525,VLOOKUP(D525,'dict-pitch'!$A$1:$D$50,4,0)))</f>
        <v>1</v>
      </c>
    </row>
    <row r="526" spans="1:16" ht="15.75" thickBot="1" x14ac:dyDescent="0.3">
      <c r="A526">
        <v>848</v>
      </c>
      <c r="B526" s="85">
        <v>1</v>
      </c>
      <c r="C526" s="1">
        <v>53</v>
      </c>
      <c r="D526" s="50">
        <v>49</v>
      </c>
      <c r="E526" s="50" t="s">
        <v>119</v>
      </c>
      <c r="F526" s="1">
        <v>2</v>
      </c>
      <c r="G526" s="1">
        <v>832</v>
      </c>
      <c r="H526" s="80">
        <f t="shared" si="17"/>
        <v>53</v>
      </c>
      <c r="I526" s="80">
        <f t="shared" si="16"/>
        <v>0.25</v>
      </c>
      <c r="J526" s="1">
        <v>4</v>
      </c>
      <c r="K526" s="1" t="str" cm="1">
        <f t="array" ref="K526">INDEX('dict-rhythm'!$A$1:$B$43,MATCH(TRUE,EXACT(J526,'dict-rhythm'!$A$1:$A$43),0),2)</f>
        <v>4</v>
      </c>
      <c r="L526" s="1" t="str">
        <f>_xlfn.IFNA(VLOOKUP(K526,'dict-rhythm'!$B$1:$C$53,2,0),K526)</f>
        <v>crotchet</v>
      </c>
      <c r="M526" s="47" t="s">
        <v>9</v>
      </c>
      <c r="N526" s="47"/>
      <c r="O526" t="str">
        <f>IF(RIGHT($O$1,1)="#",VLOOKUP(D526,'dict-pitch'!$A$1:$C$50,2,0),VLOOKUP(D526,'dict-pitch'!$A$1:$C$50,3,0))</f>
        <v>C#3</v>
      </c>
      <c r="P526" t="b">
        <f>OR(EXACT(E526,O526),EXACT(E526,VLOOKUP(D526,'dict-pitch'!$A$1:$D$50,3,0)),EXACT(E526,VLOOKUP(D526,'dict-pitch'!$A$1:$D$50,4,0)))</f>
        <v>1</v>
      </c>
    </row>
    <row r="527" spans="1:16" ht="15.75" thickBot="1" x14ac:dyDescent="0.3">
      <c r="A527">
        <v>848</v>
      </c>
      <c r="B527" s="85">
        <v>1</v>
      </c>
      <c r="C527" s="1">
        <v>53</v>
      </c>
      <c r="D527" s="50">
        <v>44</v>
      </c>
      <c r="E527" s="50" t="s">
        <v>169</v>
      </c>
      <c r="F527" s="1">
        <v>-4</v>
      </c>
      <c r="G527" s="1">
        <v>836</v>
      </c>
      <c r="H527" s="80">
        <f t="shared" si="17"/>
        <v>53.25</v>
      </c>
      <c r="I527" s="80">
        <f t="shared" si="16"/>
        <v>0.25</v>
      </c>
      <c r="J527" s="1">
        <v>4</v>
      </c>
      <c r="K527" s="1" t="str" cm="1">
        <f t="array" ref="K527">INDEX('dict-rhythm'!$A$1:$B$43,MATCH(TRUE,EXACT(J527,'dict-rhythm'!$A$1:$A$43),0),2)</f>
        <v>4</v>
      </c>
      <c r="L527" s="1" t="str">
        <f>_xlfn.IFNA(VLOOKUP(K527,'dict-rhythm'!$B$1:$C$53,2,0),K527)</f>
        <v>crotchet</v>
      </c>
      <c r="M527" s="45" t="s">
        <v>9</v>
      </c>
      <c r="N527" s="45"/>
      <c r="O527" t="str">
        <f>IF(RIGHT($O$1,1)="#",VLOOKUP(D527,'dict-pitch'!$A$1:$C$50,2,0),VLOOKUP(D527,'dict-pitch'!$A$1:$C$50,3,0))</f>
        <v>G#2</v>
      </c>
      <c r="P527" t="b">
        <f>OR(EXACT(E527,O527),EXACT(E527,VLOOKUP(D527,'dict-pitch'!$A$1:$D$50,3,0)),EXACT(E527,VLOOKUP(D527,'dict-pitch'!$A$1:$D$50,4,0)))</f>
        <v>1</v>
      </c>
    </row>
    <row r="528" spans="1:16" ht="15.75" thickBot="1" x14ac:dyDescent="0.3">
      <c r="A528">
        <v>848</v>
      </c>
      <c r="B528" s="85">
        <v>1</v>
      </c>
      <c r="C528" s="1">
        <v>53</v>
      </c>
      <c r="D528" s="50">
        <v>46</v>
      </c>
      <c r="E528" s="50" t="s">
        <v>170</v>
      </c>
      <c r="F528" s="1">
        <v>2</v>
      </c>
      <c r="G528" s="1">
        <v>840</v>
      </c>
      <c r="H528" s="80">
        <f t="shared" si="17"/>
        <v>53.5</v>
      </c>
      <c r="I528" s="80">
        <f t="shared" si="16"/>
        <v>0.125</v>
      </c>
      <c r="J528" s="1">
        <v>2</v>
      </c>
      <c r="K528" s="1" t="str" cm="1">
        <f t="array" ref="K528">INDEX('dict-rhythm'!$A$1:$B$43,MATCH(TRUE,EXACT(J528,'dict-rhythm'!$A$1:$A$43),0),2)</f>
        <v>8</v>
      </c>
      <c r="L528" s="1" t="str">
        <f>_xlfn.IFNA(VLOOKUP(K528,'dict-rhythm'!$B$1:$C$53,2,0),K528)</f>
        <v>quaver note</v>
      </c>
      <c r="M528" s="45" t="s">
        <v>9</v>
      </c>
      <c r="N528" s="45"/>
      <c r="O528" t="str">
        <f>IF(RIGHT($O$1,1)="#",VLOOKUP(D528,'dict-pitch'!$A$1:$C$50,2,0),VLOOKUP(D528,'dict-pitch'!$A$1:$C$50,3,0))</f>
        <v>A#2</v>
      </c>
      <c r="P528" t="b">
        <f>OR(EXACT(E528,O528),EXACT(E528,VLOOKUP(D528,'dict-pitch'!$A$1:$D$50,3,0)),EXACT(E528,VLOOKUP(D528,'dict-pitch'!$A$1:$D$50,4,0)))</f>
        <v>1</v>
      </c>
    </row>
    <row r="529" spans="1:16" ht="15.75" thickBot="1" x14ac:dyDescent="0.3">
      <c r="A529">
        <v>848</v>
      </c>
      <c r="B529" s="85">
        <v>1</v>
      </c>
      <c r="C529" s="1">
        <v>53</v>
      </c>
      <c r="D529" s="50">
        <v>0</v>
      </c>
      <c r="E529" s="50" t="s">
        <v>108</v>
      </c>
      <c r="F529" s="1">
        <v>0</v>
      </c>
      <c r="G529" s="1">
        <v>842</v>
      </c>
      <c r="H529" s="80">
        <f t="shared" si="17"/>
        <v>53.625</v>
      </c>
      <c r="I529" s="80">
        <f t="shared" si="16"/>
        <v>0.125</v>
      </c>
      <c r="J529" s="1">
        <v>2</v>
      </c>
      <c r="K529" s="1" t="str" cm="1">
        <f t="array" ref="K529">INDEX('dict-rhythm'!$A$1:$B$43,MATCH(TRUE,EXACT(J529,'dict-rhythm'!$A$1:$A$43),0),2)</f>
        <v>8</v>
      </c>
      <c r="L529" s="1" t="str">
        <f>_xlfn.IFNA(VLOOKUP(K529,'dict-rhythm'!$B$1:$C$53,2,0),K529)</f>
        <v>quaver note</v>
      </c>
      <c r="M529" s="34"/>
      <c r="N529" s="34"/>
      <c r="O529" t="str">
        <f>IF(RIGHT($O$1,1)="#",VLOOKUP(D529,'dict-pitch'!$A$1:$C$50,2,0),VLOOKUP(D529,'dict-pitch'!$A$1:$C$50,3,0))</f>
        <v>r</v>
      </c>
      <c r="P529" t="b">
        <f>OR(EXACT(E529,O529),EXACT(E529,VLOOKUP(D529,'dict-pitch'!$A$1:$D$50,3,0)),EXACT(E529,VLOOKUP(D529,'dict-pitch'!$A$1:$D$50,4,0)))</f>
        <v>1</v>
      </c>
    </row>
    <row r="530" spans="1:16" ht="15.75" thickBot="1" x14ac:dyDescent="0.3">
      <c r="A530">
        <v>848</v>
      </c>
      <c r="B530" s="85">
        <v>1</v>
      </c>
      <c r="C530" s="1">
        <v>53</v>
      </c>
      <c r="D530" s="50">
        <v>0</v>
      </c>
      <c r="E530" s="50" t="s">
        <v>108</v>
      </c>
      <c r="F530" s="1">
        <v>0</v>
      </c>
      <c r="G530" s="1">
        <v>844</v>
      </c>
      <c r="H530" s="80">
        <f t="shared" si="17"/>
        <v>53.75</v>
      </c>
      <c r="I530" s="80">
        <f t="shared" si="16"/>
        <v>0.25</v>
      </c>
      <c r="J530" s="1">
        <v>4</v>
      </c>
      <c r="K530" s="1" t="str" cm="1">
        <f t="array" ref="K530">INDEX('dict-rhythm'!$A$1:$B$43,MATCH(TRUE,EXACT(J530,'dict-rhythm'!$A$1:$A$43),0),2)</f>
        <v>4</v>
      </c>
      <c r="L530" s="1" t="str">
        <f>_xlfn.IFNA(VLOOKUP(K530,'dict-rhythm'!$B$1:$C$53,2,0),K530)</f>
        <v>crotchet</v>
      </c>
      <c r="M530" s="38"/>
      <c r="N530" s="38"/>
      <c r="O530" t="str">
        <f>IF(RIGHT($O$1,1)="#",VLOOKUP(D530,'dict-pitch'!$A$1:$C$50,2,0),VLOOKUP(D530,'dict-pitch'!$A$1:$C$50,3,0))</f>
        <v>r</v>
      </c>
      <c r="P530" t="b">
        <f>OR(EXACT(E530,O530),EXACT(E530,VLOOKUP(D530,'dict-pitch'!$A$1:$D$50,3,0)),EXACT(E530,VLOOKUP(D530,'dict-pitch'!$A$1:$D$50,4,0)))</f>
        <v>1</v>
      </c>
    </row>
    <row r="531" spans="1:16" ht="15.75" thickBot="1" x14ac:dyDescent="0.3">
      <c r="A531">
        <v>848</v>
      </c>
      <c r="B531" s="85">
        <v>1</v>
      </c>
      <c r="C531" s="1">
        <v>54</v>
      </c>
      <c r="D531" s="50">
        <v>0</v>
      </c>
      <c r="E531" s="50" t="s">
        <v>108</v>
      </c>
      <c r="F531" s="1">
        <v>0</v>
      </c>
      <c r="G531" s="1">
        <v>848</v>
      </c>
      <c r="H531" s="80">
        <f t="shared" si="17"/>
        <v>54</v>
      </c>
      <c r="I531" s="80">
        <f t="shared" si="16"/>
        <v>0.25</v>
      </c>
      <c r="J531" s="1">
        <v>4</v>
      </c>
      <c r="K531" s="1" t="str" cm="1">
        <f t="array" ref="K531">INDEX('dict-rhythm'!$A$1:$B$43,MATCH(TRUE,EXACT(J531,'dict-rhythm'!$A$1:$A$43),0),2)</f>
        <v>4</v>
      </c>
      <c r="L531" s="1" t="str">
        <f>_xlfn.IFNA(VLOOKUP(K531,'dict-rhythm'!$B$1:$C$53,2,0),K531)</f>
        <v>crotchet</v>
      </c>
      <c r="M531" s="33"/>
      <c r="N531" s="33"/>
      <c r="O531" t="str">
        <f>IF(RIGHT($O$1,1)="#",VLOOKUP(D531,'dict-pitch'!$A$1:$C$50,2,0),VLOOKUP(D531,'dict-pitch'!$A$1:$C$50,3,0))</f>
        <v>r</v>
      </c>
      <c r="P531" t="b">
        <f>OR(EXACT(E531,O531),EXACT(E531,VLOOKUP(D531,'dict-pitch'!$A$1:$D$50,3,0)),EXACT(E531,VLOOKUP(D531,'dict-pitch'!$A$1:$D$50,4,0)))</f>
        <v>1</v>
      </c>
    </row>
    <row r="532" spans="1:16" ht="15.75" thickBot="1" x14ac:dyDescent="0.3">
      <c r="A532">
        <v>848</v>
      </c>
      <c r="B532" s="85">
        <v>1</v>
      </c>
      <c r="C532" s="1">
        <v>54</v>
      </c>
      <c r="D532" s="50">
        <v>0</v>
      </c>
      <c r="E532" s="50" t="s">
        <v>108</v>
      </c>
      <c r="F532" s="1">
        <v>0</v>
      </c>
      <c r="G532" s="1">
        <v>852</v>
      </c>
      <c r="H532" s="80">
        <f t="shared" si="17"/>
        <v>54.25</v>
      </c>
      <c r="I532" s="80">
        <f t="shared" si="16"/>
        <v>6.25E-2</v>
      </c>
      <c r="J532" s="1">
        <v>1</v>
      </c>
      <c r="K532" s="1" t="str" cm="1">
        <f t="array" ref="K532">INDEX('dict-rhythm'!$A$1:$B$43,MATCH(TRUE,EXACT(J532,'dict-rhythm'!$A$1:$A$43),0),2)</f>
        <v>16</v>
      </c>
      <c r="L532" s="1" t="str">
        <f>_xlfn.IFNA(VLOOKUP(K532,'dict-rhythm'!$B$1:$C$53,2,0),K532)</f>
        <v>semiquaver</v>
      </c>
      <c r="M532" s="34"/>
      <c r="N532" s="34"/>
      <c r="O532" t="str">
        <f>IF(RIGHT($O$1,1)="#",VLOOKUP(D532,'dict-pitch'!$A$1:$C$50,2,0),VLOOKUP(D532,'dict-pitch'!$A$1:$C$50,3,0))</f>
        <v>r</v>
      </c>
      <c r="P532" t="b">
        <f>OR(EXACT(E532,O532),EXACT(E532,VLOOKUP(D532,'dict-pitch'!$A$1:$D$50,3,0)),EXACT(E532,VLOOKUP(D532,'dict-pitch'!$A$1:$D$50,4,0)))</f>
        <v>1</v>
      </c>
    </row>
    <row r="533" spans="1:16" ht="15.75" thickBot="1" x14ac:dyDescent="0.3">
      <c r="A533">
        <v>848</v>
      </c>
      <c r="B533" s="85">
        <v>1</v>
      </c>
      <c r="C533" s="1">
        <v>54</v>
      </c>
      <c r="D533" s="50">
        <v>49</v>
      </c>
      <c r="E533" s="50" t="s">
        <v>119</v>
      </c>
      <c r="F533" s="1">
        <v>3</v>
      </c>
      <c r="G533" s="1">
        <v>853</v>
      </c>
      <c r="H533" s="80">
        <f t="shared" si="17"/>
        <v>54.3125</v>
      </c>
      <c r="I533" s="80">
        <f t="shared" si="16"/>
        <v>6.25E-2</v>
      </c>
      <c r="J533" s="1">
        <v>1</v>
      </c>
      <c r="K533" s="1" t="str" cm="1">
        <f t="array" ref="K533">INDEX('dict-rhythm'!$A$1:$B$43,MATCH(TRUE,EXACT(J533,'dict-rhythm'!$A$1:$A$43),0),2)</f>
        <v>16</v>
      </c>
      <c r="L533" s="1" t="str">
        <f>_xlfn.IFNA(VLOOKUP(K533,'dict-rhythm'!$B$1:$C$53,2,0),K533)</f>
        <v>semiquaver</v>
      </c>
      <c r="M533" s="34"/>
      <c r="N533" s="34"/>
      <c r="O533" t="str">
        <f>IF(RIGHT($O$1,1)="#",VLOOKUP(D533,'dict-pitch'!$A$1:$C$50,2,0),VLOOKUP(D533,'dict-pitch'!$A$1:$C$50,3,0))</f>
        <v>C#3</v>
      </c>
      <c r="P533" t="b">
        <f>OR(EXACT(E533,O533),EXACT(E533,VLOOKUP(D533,'dict-pitch'!$A$1:$D$50,3,0)),EXACT(E533,VLOOKUP(D533,'dict-pitch'!$A$1:$D$50,4,0)))</f>
        <v>1</v>
      </c>
    </row>
    <row r="534" spans="1:16" ht="15.75" thickBot="1" x14ac:dyDescent="0.3">
      <c r="A534">
        <v>848</v>
      </c>
      <c r="B534" s="85">
        <v>1</v>
      </c>
      <c r="C534" s="1">
        <v>54</v>
      </c>
      <c r="D534" s="50">
        <v>48</v>
      </c>
      <c r="E534" s="50" t="s">
        <v>329</v>
      </c>
      <c r="F534" s="1">
        <v>-2</v>
      </c>
      <c r="G534" s="1">
        <v>854</v>
      </c>
      <c r="H534" s="80">
        <f t="shared" si="17"/>
        <v>54.375</v>
      </c>
      <c r="I534" s="80">
        <f t="shared" si="16"/>
        <v>6.25E-2</v>
      </c>
      <c r="J534" s="1">
        <v>1</v>
      </c>
      <c r="K534" s="1" t="str" cm="1">
        <f t="array" ref="K534">INDEX('dict-rhythm'!$A$1:$B$43,MATCH(TRUE,EXACT(J534,'dict-rhythm'!$A$1:$A$43),0),2)</f>
        <v>16</v>
      </c>
      <c r="L534" s="1" t="str">
        <f>_xlfn.IFNA(VLOOKUP(K534,'dict-rhythm'!$B$1:$C$53,2,0),K534)</f>
        <v>semiquaver</v>
      </c>
      <c r="M534" s="34"/>
      <c r="N534" s="34"/>
      <c r="O534" t="str">
        <f>IF(RIGHT($O$1,1)="#",VLOOKUP(D534,'dict-pitch'!$A$1:$C$50,2,0),VLOOKUP(D534,'dict-pitch'!$A$1:$C$50,3,0))</f>
        <v>C3</v>
      </c>
      <c r="P534" t="b">
        <f>OR(EXACT(E534,O534),EXACT(E534,VLOOKUP(D534,'dict-pitch'!$A$1:$D$50,3,0)),EXACT(E534,VLOOKUP(D534,'dict-pitch'!$A$1:$D$50,4,0)))</f>
        <v>1</v>
      </c>
    </row>
    <row r="535" spans="1:16" ht="15.75" thickBot="1" x14ac:dyDescent="0.3">
      <c r="A535">
        <v>848</v>
      </c>
      <c r="B535" s="85">
        <v>1</v>
      </c>
      <c r="C535" s="1">
        <v>54</v>
      </c>
      <c r="D535" s="50">
        <v>46</v>
      </c>
      <c r="E535" s="50" t="s">
        <v>170</v>
      </c>
      <c r="F535" s="1">
        <v>-2</v>
      </c>
      <c r="G535" s="1">
        <v>855</v>
      </c>
      <c r="H535" s="80">
        <f t="shared" si="17"/>
        <v>54.4375</v>
      </c>
      <c r="I535" s="80">
        <f t="shared" si="16"/>
        <v>6.25E-2</v>
      </c>
      <c r="J535" s="1">
        <v>1</v>
      </c>
      <c r="K535" s="1" t="str" cm="1">
        <f t="array" ref="K535">INDEX('dict-rhythm'!$A$1:$B$43,MATCH(TRUE,EXACT(J535,'dict-rhythm'!$A$1:$A$43),0),2)</f>
        <v>16</v>
      </c>
      <c r="L535" s="1" t="str">
        <f>_xlfn.IFNA(VLOOKUP(K535,'dict-rhythm'!$B$1:$C$53,2,0),K535)</f>
        <v>semiquaver</v>
      </c>
      <c r="M535" s="34"/>
      <c r="N535" s="34"/>
      <c r="O535" t="str">
        <f>IF(RIGHT($O$1,1)="#",VLOOKUP(D535,'dict-pitch'!$A$1:$C$50,2,0),VLOOKUP(D535,'dict-pitch'!$A$1:$C$50,3,0))</f>
        <v>A#2</v>
      </c>
      <c r="P535" t="b">
        <f>OR(EXACT(E535,O535),EXACT(E535,VLOOKUP(D535,'dict-pitch'!$A$1:$D$50,3,0)),EXACT(E535,VLOOKUP(D535,'dict-pitch'!$A$1:$D$50,4,0)))</f>
        <v>1</v>
      </c>
    </row>
    <row r="536" spans="1:16" ht="15.75" thickBot="1" x14ac:dyDescent="0.3">
      <c r="A536">
        <v>848</v>
      </c>
      <c r="B536" s="85">
        <v>1</v>
      </c>
      <c r="C536" s="1">
        <v>54</v>
      </c>
      <c r="D536" s="50">
        <v>44</v>
      </c>
      <c r="E536" s="50" t="s">
        <v>169</v>
      </c>
      <c r="F536" s="1">
        <v>-2</v>
      </c>
      <c r="G536" s="1">
        <v>856</v>
      </c>
      <c r="H536" s="80">
        <f t="shared" si="17"/>
        <v>54.5</v>
      </c>
      <c r="I536" s="80">
        <f t="shared" si="16"/>
        <v>0.25</v>
      </c>
      <c r="J536" s="1">
        <v>4</v>
      </c>
      <c r="K536" s="1" t="str" cm="1">
        <f t="array" ref="K536">INDEX('dict-rhythm'!$A$1:$B$43,MATCH(TRUE,EXACT(J536,'dict-rhythm'!$A$1:$A$43),0),2)</f>
        <v>4</v>
      </c>
      <c r="L536" s="1" t="str">
        <f>_xlfn.IFNA(VLOOKUP(K536,'dict-rhythm'!$B$1:$C$53,2,0),K536)</f>
        <v>crotchet</v>
      </c>
      <c r="M536" s="34"/>
      <c r="N536" s="34"/>
      <c r="O536" t="str">
        <f>IF(RIGHT($O$1,1)="#",VLOOKUP(D536,'dict-pitch'!$A$1:$C$50,2,0),VLOOKUP(D536,'dict-pitch'!$A$1:$C$50,3,0))</f>
        <v>G#2</v>
      </c>
      <c r="P536" t="b">
        <f>OR(EXACT(E536,O536),EXACT(E536,VLOOKUP(D536,'dict-pitch'!$A$1:$D$50,3,0)),EXACT(E536,VLOOKUP(D536,'dict-pitch'!$A$1:$D$50,4,0)))</f>
        <v>1</v>
      </c>
    </row>
    <row r="537" spans="1:16" ht="15.75" thickBot="1" x14ac:dyDescent="0.3">
      <c r="A537">
        <v>848</v>
      </c>
      <c r="B537" s="85">
        <v>1</v>
      </c>
      <c r="C537" s="1">
        <v>54</v>
      </c>
      <c r="D537" s="50">
        <v>0</v>
      </c>
      <c r="E537" s="50" t="s">
        <v>108</v>
      </c>
      <c r="F537" s="1">
        <v>0</v>
      </c>
      <c r="G537" s="1">
        <v>860</v>
      </c>
      <c r="H537" s="80">
        <f t="shared" si="17"/>
        <v>54.75</v>
      </c>
      <c r="I537" s="80">
        <f t="shared" si="16"/>
        <v>0.25</v>
      </c>
      <c r="J537" s="1">
        <v>4</v>
      </c>
      <c r="K537" s="1" t="str" cm="1">
        <f t="array" ref="K537">INDEX('dict-rhythm'!$A$1:$B$43,MATCH(TRUE,EXACT(J537,'dict-rhythm'!$A$1:$A$43),0),2)</f>
        <v>4</v>
      </c>
      <c r="L537" s="1" t="str">
        <f>_xlfn.IFNA(VLOOKUP(K537,'dict-rhythm'!$B$1:$C$53,2,0),K537)</f>
        <v>crotchet</v>
      </c>
      <c r="M537" s="38"/>
      <c r="N537" s="38"/>
      <c r="O537" t="str">
        <f>IF(RIGHT($O$1,1)="#",VLOOKUP(D537,'dict-pitch'!$A$1:$C$50,2,0),VLOOKUP(D537,'dict-pitch'!$A$1:$C$50,3,0))</f>
        <v>r</v>
      </c>
      <c r="P537" t="b">
        <f>OR(EXACT(E537,O537),EXACT(E537,VLOOKUP(D537,'dict-pitch'!$A$1:$D$50,3,0)),EXACT(E537,VLOOKUP(D537,'dict-pitch'!$A$1:$D$50,4,0)))</f>
        <v>1</v>
      </c>
    </row>
    <row r="538" spans="1:16" ht="15.75" thickBot="1" x14ac:dyDescent="0.3">
      <c r="A538">
        <v>848</v>
      </c>
      <c r="B538" s="85">
        <v>1</v>
      </c>
      <c r="C538" s="1">
        <v>55</v>
      </c>
      <c r="D538" s="50">
        <v>0</v>
      </c>
      <c r="E538" s="50" t="s">
        <v>108</v>
      </c>
      <c r="F538" s="1">
        <v>0</v>
      </c>
      <c r="G538" s="1">
        <v>864</v>
      </c>
      <c r="H538" s="80">
        <f t="shared" si="17"/>
        <v>55</v>
      </c>
      <c r="I538" s="80">
        <f t="shared" si="16"/>
        <v>0.125</v>
      </c>
      <c r="J538" s="1">
        <v>2</v>
      </c>
      <c r="K538" s="1" t="str" cm="1">
        <f t="array" ref="K538">INDEX('dict-rhythm'!$A$1:$B$43,MATCH(TRUE,EXACT(J538,'dict-rhythm'!$A$1:$A$43),0),2)</f>
        <v>8</v>
      </c>
      <c r="L538" s="1" t="str">
        <f>_xlfn.IFNA(VLOOKUP(K538,'dict-rhythm'!$B$1:$C$53,2,0),K538)</f>
        <v>quaver note</v>
      </c>
      <c r="M538" s="33"/>
      <c r="N538" s="33"/>
      <c r="O538" t="str">
        <f>IF(RIGHT($O$1,1)="#",VLOOKUP(D538,'dict-pitch'!$A$1:$C$50,2,0),VLOOKUP(D538,'dict-pitch'!$A$1:$C$50,3,0))</f>
        <v>r</v>
      </c>
      <c r="P538" t="b">
        <f>OR(EXACT(E538,O538),EXACT(E538,VLOOKUP(D538,'dict-pitch'!$A$1:$D$50,3,0)),EXACT(E538,VLOOKUP(D538,'dict-pitch'!$A$1:$D$50,4,0)))</f>
        <v>1</v>
      </c>
    </row>
    <row r="539" spans="1:16" ht="15.75" thickBot="1" x14ac:dyDescent="0.3">
      <c r="A539">
        <v>848</v>
      </c>
      <c r="B539" s="85">
        <v>1</v>
      </c>
      <c r="C539" s="1">
        <v>55</v>
      </c>
      <c r="D539" s="50">
        <v>41</v>
      </c>
      <c r="E539" s="50" t="s">
        <v>334</v>
      </c>
      <c r="F539" s="1">
        <v>-3</v>
      </c>
      <c r="G539" s="1">
        <v>866</v>
      </c>
      <c r="H539" s="80">
        <f t="shared" si="17"/>
        <v>55.125</v>
      </c>
      <c r="I539" s="80">
        <f t="shared" si="16"/>
        <v>0.125</v>
      </c>
      <c r="J539" s="1">
        <v>2</v>
      </c>
      <c r="K539" s="1" t="str" cm="1">
        <f t="array" ref="K539">INDEX('dict-rhythm'!$A$1:$B$43,MATCH(TRUE,EXACT(J539,'dict-rhythm'!$A$1:$A$43),0),2)</f>
        <v>8</v>
      </c>
      <c r="L539" s="1" t="str">
        <f>_xlfn.IFNA(VLOOKUP(K539,'dict-rhythm'!$B$1:$C$53,2,0),K539)</f>
        <v>quaver note</v>
      </c>
      <c r="M539" s="34"/>
      <c r="N539" s="34"/>
      <c r="O539" t="str">
        <f>IF(RIGHT($O$1,1)="#",VLOOKUP(D539,'dict-pitch'!$A$1:$C$50,2,0),VLOOKUP(D539,'dict-pitch'!$A$1:$C$50,3,0))</f>
        <v>F2</v>
      </c>
      <c r="P539" t="b">
        <f>OR(EXACT(E539,O539),EXACT(E539,VLOOKUP(D539,'dict-pitch'!$A$1:$D$50,3,0)),EXACT(E539,VLOOKUP(D539,'dict-pitch'!$A$1:$D$50,4,0)))</f>
        <v>1</v>
      </c>
    </row>
    <row r="540" spans="1:16" ht="15.75" thickBot="1" x14ac:dyDescent="0.3">
      <c r="A540">
        <v>848</v>
      </c>
      <c r="B540" s="85">
        <v>1</v>
      </c>
      <c r="C540" s="1">
        <v>55</v>
      </c>
      <c r="D540" s="50">
        <v>42</v>
      </c>
      <c r="E540" s="50" t="s">
        <v>125</v>
      </c>
      <c r="F540" s="1">
        <v>2</v>
      </c>
      <c r="G540" s="1">
        <v>868</v>
      </c>
      <c r="H540" s="80">
        <f t="shared" si="17"/>
        <v>55.25</v>
      </c>
      <c r="I540" s="80">
        <f t="shared" si="16"/>
        <v>0.125</v>
      </c>
      <c r="J540" s="1">
        <v>2</v>
      </c>
      <c r="K540" s="1" t="str" cm="1">
        <f t="array" ref="K540">INDEX('dict-rhythm'!$A$1:$B$43,MATCH(TRUE,EXACT(J540,'dict-rhythm'!$A$1:$A$43),0),2)</f>
        <v>8</v>
      </c>
      <c r="L540" s="1" t="str">
        <f>_xlfn.IFNA(VLOOKUP(K540,'dict-rhythm'!$B$1:$C$53,2,0),K540)</f>
        <v>quaver note</v>
      </c>
      <c r="M540" s="34"/>
      <c r="N540" s="34"/>
      <c r="O540" t="str">
        <f>IF(RIGHT($O$1,1)="#",VLOOKUP(D540,'dict-pitch'!$A$1:$C$50,2,0),VLOOKUP(D540,'dict-pitch'!$A$1:$C$50,3,0))</f>
        <v>F#2</v>
      </c>
      <c r="P540" t="b">
        <f>OR(EXACT(E540,O540),EXACT(E540,VLOOKUP(D540,'dict-pitch'!$A$1:$D$50,3,0)),EXACT(E540,VLOOKUP(D540,'dict-pitch'!$A$1:$D$50,4,0)))</f>
        <v>1</v>
      </c>
    </row>
    <row r="541" spans="1:16" ht="15.75" thickBot="1" x14ac:dyDescent="0.3">
      <c r="A541">
        <v>848</v>
      </c>
      <c r="B541" s="85">
        <v>1</v>
      </c>
      <c r="C541" s="1">
        <v>55</v>
      </c>
      <c r="D541" s="50">
        <v>44</v>
      </c>
      <c r="E541" s="50" t="s">
        <v>169</v>
      </c>
      <c r="F541" s="1">
        <v>2</v>
      </c>
      <c r="G541" s="1">
        <v>870</v>
      </c>
      <c r="H541" s="80">
        <f t="shared" si="17"/>
        <v>55.375</v>
      </c>
      <c r="I541" s="80">
        <f t="shared" si="16"/>
        <v>0.125</v>
      </c>
      <c r="J541" s="1">
        <v>2</v>
      </c>
      <c r="K541" s="1" t="str" cm="1">
        <f t="array" ref="K541">INDEX('dict-rhythm'!$A$1:$B$43,MATCH(TRUE,EXACT(J541,'dict-rhythm'!$A$1:$A$43),0),2)</f>
        <v>8</v>
      </c>
      <c r="L541" s="1" t="str">
        <f>_xlfn.IFNA(VLOOKUP(K541,'dict-rhythm'!$B$1:$C$53,2,0),K541)</f>
        <v>quaver note</v>
      </c>
      <c r="M541" s="34"/>
      <c r="N541" s="34"/>
      <c r="O541" t="str">
        <f>IF(RIGHT($O$1,1)="#",VLOOKUP(D541,'dict-pitch'!$A$1:$C$50,2,0),VLOOKUP(D541,'dict-pitch'!$A$1:$C$50,3,0))</f>
        <v>G#2</v>
      </c>
      <c r="P541" t="b">
        <f>OR(EXACT(E541,O541),EXACT(E541,VLOOKUP(D541,'dict-pitch'!$A$1:$D$50,3,0)),EXACT(E541,VLOOKUP(D541,'dict-pitch'!$A$1:$D$50,4,0)))</f>
        <v>1</v>
      </c>
    </row>
    <row r="542" spans="1:16" ht="15.75" thickBot="1" x14ac:dyDescent="0.3">
      <c r="A542">
        <v>848</v>
      </c>
      <c r="B542" s="85">
        <v>1</v>
      </c>
      <c r="C542" s="1">
        <v>55</v>
      </c>
      <c r="D542" s="50">
        <v>37</v>
      </c>
      <c r="E542" s="50" t="s">
        <v>162</v>
      </c>
      <c r="F542" s="1">
        <v>-5</v>
      </c>
      <c r="G542" s="1">
        <v>872</v>
      </c>
      <c r="H542" s="80">
        <f t="shared" si="17"/>
        <v>55.5</v>
      </c>
      <c r="I542" s="80">
        <f t="shared" si="16"/>
        <v>0.5</v>
      </c>
      <c r="J542" s="1">
        <v>8</v>
      </c>
      <c r="K542" s="1" t="str" cm="1">
        <f t="array" ref="K542">INDEX('dict-rhythm'!$A$1:$B$43,MATCH(TRUE,EXACT(J542,'dict-rhythm'!$A$1:$A$43),0),2)</f>
        <v>2</v>
      </c>
      <c r="L542" s="1" t="str">
        <f>_xlfn.IFNA(VLOOKUP(K542,'dict-rhythm'!$B$1:$C$53,2,0),K542)</f>
        <v>minim</v>
      </c>
      <c r="M542" s="38"/>
      <c r="N542" s="38"/>
      <c r="O542" t="str">
        <f>IF(RIGHT($O$1,1)="#",VLOOKUP(D542,'dict-pitch'!$A$1:$C$50,2,0),VLOOKUP(D542,'dict-pitch'!$A$1:$C$50,3,0))</f>
        <v>C#2</v>
      </c>
      <c r="P542" t="b">
        <f>OR(EXACT(E542,O542),EXACT(E542,VLOOKUP(D542,'dict-pitch'!$A$1:$D$50,3,0)),EXACT(E542,VLOOKUP(D542,'dict-pitch'!$A$1:$D$50,4,0)))</f>
        <v>1</v>
      </c>
    </row>
    <row r="543" spans="1:16" ht="15.75" thickBot="1" x14ac:dyDescent="0.3">
      <c r="A543">
        <v>848</v>
      </c>
      <c r="B543" s="85">
        <v>2</v>
      </c>
      <c r="C543" s="1">
        <v>1</v>
      </c>
      <c r="D543" s="1">
        <v>0</v>
      </c>
      <c r="E543" s="1" t="s">
        <v>108</v>
      </c>
      <c r="F543" s="1">
        <v>0</v>
      </c>
      <c r="G543" s="1">
        <v>0</v>
      </c>
      <c r="H543" s="80">
        <f t="shared" si="17"/>
        <v>1</v>
      </c>
      <c r="I543" s="80">
        <f t="shared" si="16"/>
        <v>1</v>
      </c>
      <c r="J543" s="1">
        <v>16</v>
      </c>
      <c r="K543" s="1" t="str" cm="1">
        <f t="array" ref="K543">INDEX('dict-rhythm'!$A$1:$B$43,MATCH(TRUE,EXACT(J543,'dict-rhythm'!$A$1:$A$43),0),2)</f>
        <v>1</v>
      </c>
      <c r="L543" s="1" t="str">
        <f>_xlfn.IFNA(VLOOKUP(K543,'dict-rhythm'!$B$1:$C$53,2,0),K543)</f>
        <v>semibreve</v>
      </c>
      <c r="M543" s="31"/>
      <c r="N543" s="31"/>
      <c r="O543" t="str">
        <f>IF(RIGHT($O$1,1)="#",VLOOKUP(D543,'dict-pitch'!$A$1:$C$50,2,0),VLOOKUP(D543,'dict-pitch'!$A$1:$C$50,3,0))</f>
        <v>r</v>
      </c>
      <c r="P543" t="b">
        <f>OR(EXACT(E543,O543),EXACT(E543,VLOOKUP(D543,'dict-pitch'!$A$1:$D$50,3,0)),EXACT(E543,VLOOKUP(D543,'dict-pitch'!$A$1:$D$50,4,0)))</f>
        <v>1</v>
      </c>
    </row>
    <row r="544" spans="1:16" ht="15.75" thickBot="1" x14ac:dyDescent="0.3">
      <c r="A544">
        <v>848</v>
      </c>
      <c r="B544" s="85">
        <v>2</v>
      </c>
      <c r="C544" s="1">
        <v>2</v>
      </c>
      <c r="D544" s="1">
        <v>0</v>
      </c>
      <c r="E544" s="1" t="s">
        <v>108</v>
      </c>
      <c r="F544" s="1">
        <v>0</v>
      </c>
      <c r="G544" s="1">
        <v>16</v>
      </c>
      <c r="H544" s="80">
        <f t="shared" si="17"/>
        <v>2</v>
      </c>
      <c r="I544" s="80">
        <f t="shared" si="16"/>
        <v>1</v>
      </c>
      <c r="J544" s="1">
        <v>16</v>
      </c>
      <c r="K544" s="1" t="str" cm="1">
        <f t="array" ref="K544">INDEX('dict-rhythm'!$A$1:$B$43,MATCH(TRUE,EXACT(J544,'dict-rhythm'!$A$1:$A$43),0),2)</f>
        <v>1</v>
      </c>
      <c r="L544" s="1" t="str">
        <f>_xlfn.IFNA(VLOOKUP(K544,'dict-rhythm'!$B$1:$C$53,2,0),K544)</f>
        <v>semibreve</v>
      </c>
      <c r="M544" s="31"/>
      <c r="N544" s="31"/>
      <c r="O544" t="str">
        <f>IF(RIGHT($O$1,1)="#",VLOOKUP(D544,'dict-pitch'!$A$1:$C$50,2,0),VLOOKUP(D544,'dict-pitch'!$A$1:$C$50,3,0))</f>
        <v>r</v>
      </c>
      <c r="P544" t="b">
        <f>OR(EXACT(E544,O544),EXACT(E544,VLOOKUP(D544,'dict-pitch'!$A$1:$D$50,3,0)),EXACT(E544,VLOOKUP(D544,'dict-pitch'!$A$1:$D$50,4,0)))</f>
        <v>1</v>
      </c>
    </row>
    <row r="545" spans="1:16" ht="15.75" thickBot="1" x14ac:dyDescent="0.3">
      <c r="A545">
        <v>848</v>
      </c>
      <c r="B545" s="85">
        <v>2</v>
      </c>
      <c r="C545" s="1">
        <v>3</v>
      </c>
      <c r="D545" s="1">
        <v>0</v>
      </c>
      <c r="E545" s="1" t="s">
        <v>108</v>
      </c>
      <c r="F545" s="1">
        <v>0</v>
      </c>
      <c r="G545" s="1">
        <v>32</v>
      </c>
      <c r="H545" s="80">
        <f t="shared" si="17"/>
        <v>3</v>
      </c>
      <c r="I545" s="80">
        <f t="shared" si="16"/>
        <v>0.25</v>
      </c>
      <c r="J545" s="1">
        <v>4</v>
      </c>
      <c r="K545" s="1" t="str" cm="1">
        <f t="array" ref="K545">INDEX('dict-rhythm'!$A$1:$B$43,MATCH(TRUE,EXACT(J545,'dict-rhythm'!$A$1:$A$43),0),2)</f>
        <v>4</v>
      </c>
      <c r="L545" s="1" t="str">
        <f>_xlfn.IFNA(VLOOKUP(K545,'dict-rhythm'!$B$1:$C$53,2,0),K545)</f>
        <v>crotchet</v>
      </c>
      <c r="M545" s="33"/>
      <c r="N545" s="33"/>
      <c r="O545" t="str">
        <f>IF(RIGHT($O$1,1)="#",VLOOKUP(D545,'dict-pitch'!$A$1:$C$50,2,0),VLOOKUP(D545,'dict-pitch'!$A$1:$C$50,3,0))</f>
        <v>r</v>
      </c>
      <c r="P545" t="b">
        <f>OR(EXACT(E545,O545),EXACT(E545,VLOOKUP(D545,'dict-pitch'!$A$1:$D$50,3,0)),EXACT(E545,VLOOKUP(D545,'dict-pitch'!$A$1:$D$50,4,0)))</f>
        <v>1</v>
      </c>
    </row>
    <row r="546" spans="1:16" ht="15.75" thickBot="1" x14ac:dyDescent="0.3">
      <c r="A546">
        <v>848</v>
      </c>
      <c r="B546" s="85">
        <v>2</v>
      </c>
      <c r="C546" s="1">
        <v>3</v>
      </c>
      <c r="D546" s="1">
        <v>0</v>
      </c>
      <c r="E546" s="1" t="s">
        <v>108</v>
      </c>
      <c r="F546" s="1">
        <v>0</v>
      </c>
      <c r="G546" s="1">
        <v>36</v>
      </c>
      <c r="H546" s="80">
        <f t="shared" si="17"/>
        <v>3.25</v>
      </c>
      <c r="I546" s="80">
        <f t="shared" si="16"/>
        <v>0.125</v>
      </c>
      <c r="J546" s="1">
        <v>2</v>
      </c>
      <c r="K546" s="1" t="str" cm="1">
        <f t="array" ref="K546">INDEX('dict-rhythm'!$A$1:$B$43,MATCH(TRUE,EXACT(J546,'dict-rhythm'!$A$1:$A$43),0),2)</f>
        <v>8</v>
      </c>
      <c r="L546" s="1" t="str">
        <f>_xlfn.IFNA(VLOOKUP(K546,'dict-rhythm'!$B$1:$C$53,2,0),K546)</f>
        <v>quaver note</v>
      </c>
      <c r="M546" s="34"/>
      <c r="N546" s="34"/>
      <c r="O546" t="str">
        <f>IF(RIGHT($O$1,1)="#",VLOOKUP(D546,'dict-pitch'!$A$1:$C$50,2,0),VLOOKUP(D546,'dict-pitch'!$A$1:$C$50,3,0))</f>
        <v>r</v>
      </c>
      <c r="P546" t="b">
        <f>OR(EXACT(E546,O546),EXACT(E546,VLOOKUP(D546,'dict-pitch'!$A$1:$D$50,3,0)),EXACT(E546,VLOOKUP(D546,'dict-pitch'!$A$1:$D$50,4,0)))</f>
        <v>1</v>
      </c>
    </row>
    <row r="547" spans="1:16" ht="15.75" thickBot="1" x14ac:dyDescent="0.3">
      <c r="A547">
        <v>848</v>
      </c>
      <c r="B547" s="85">
        <v>2</v>
      </c>
      <c r="C547" s="1">
        <v>3</v>
      </c>
      <c r="D547" s="1">
        <v>61</v>
      </c>
      <c r="E547" s="1" t="s">
        <v>129</v>
      </c>
      <c r="F547" s="1">
        <v>0</v>
      </c>
      <c r="G547" s="1">
        <v>38</v>
      </c>
      <c r="H547" s="80">
        <f t="shared" si="17"/>
        <v>3.375</v>
      </c>
      <c r="I547" s="80">
        <f t="shared" si="16"/>
        <v>0.125</v>
      </c>
      <c r="J547" s="1">
        <v>2</v>
      </c>
      <c r="K547" s="1" t="str" cm="1">
        <f t="array" ref="K547">INDEX('dict-rhythm'!$A$1:$B$43,MATCH(TRUE,EXACT(J547,'dict-rhythm'!$A$1:$A$43),0),2)</f>
        <v>8</v>
      </c>
      <c r="L547" s="1" t="str">
        <f>_xlfn.IFNA(VLOOKUP(K547,'dict-rhythm'!$B$1:$C$53,2,0),K547)</f>
        <v>quaver note</v>
      </c>
      <c r="M547" s="35" t="s">
        <v>7</v>
      </c>
      <c r="N547" s="35" t="s">
        <v>7</v>
      </c>
      <c r="O547" t="str">
        <f>IF(RIGHT($O$1,1)="#",VLOOKUP(D547,'dict-pitch'!$A$1:$C$50,2,0),VLOOKUP(D547,'dict-pitch'!$A$1:$C$50,3,0))</f>
        <v>C#4</v>
      </c>
      <c r="P547" t="b">
        <f>OR(EXACT(E547,O547),EXACT(E547,VLOOKUP(D547,'dict-pitch'!$A$1:$D$50,3,0)),EXACT(E547,VLOOKUP(D547,'dict-pitch'!$A$1:$D$50,4,0)))</f>
        <v>1</v>
      </c>
    </row>
    <row r="548" spans="1:16" ht="15.75" thickBot="1" x14ac:dyDescent="0.3">
      <c r="A548">
        <v>848</v>
      </c>
      <c r="B548" s="85">
        <v>2</v>
      </c>
      <c r="C548" s="1">
        <v>3</v>
      </c>
      <c r="D548" s="1">
        <v>65</v>
      </c>
      <c r="E548" s="1" t="s">
        <v>325</v>
      </c>
      <c r="F548" s="1">
        <v>3</v>
      </c>
      <c r="G548" s="1">
        <v>40</v>
      </c>
      <c r="H548" s="80">
        <f t="shared" si="17"/>
        <v>3.5</v>
      </c>
      <c r="I548" s="80">
        <f t="shared" si="16"/>
        <v>6.25E-2</v>
      </c>
      <c r="J548" s="1">
        <v>1</v>
      </c>
      <c r="K548" s="1" t="str" cm="1">
        <f t="array" ref="K548">INDEX('dict-rhythm'!$A$1:$B$43,MATCH(TRUE,EXACT(J548,'dict-rhythm'!$A$1:$A$43),0),2)</f>
        <v>16</v>
      </c>
      <c r="L548" s="1" t="str">
        <f>_xlfn.IFNA(VLOOKUP(K548,'dict-rhythm'!$B$1:$C$53,2,0),K548)</f>
        <v>semiquaver</v>
      </c>
      <c r="M548" s="35" t="s">
        <v>7</v>
      </c>
      <c r="N548" s="35" t="s">
        <v>7</v>
      </c>
      <c r="O548" t="str">
        <f>IF(RIGHT($O$1,1)="#",VLOOKUP(D548,'dict-pitch'!$A$1:$C$50,2,0),VLOOKUP(D548,'dict-pitch'!$A$1:$C$50,3,0))</f>
        <v>F4</v>
      </c>
      <c r="P548" t="b">
        <f>OR(EXACT(E548,O548),EXACT(E548,VLOOKUP(D548,'dict-pitch'!$A$1:$D$50,3,0)),EXACT(E548,VLOOKUP(D548,'dict-pitch'!$A$1:$D$50,4,0)))</f>
        <v>1</v>
      </c>
    </row>
    <row r="549" spans="1:16" ht="15.75" thickBot="1" x14ac:dyDescent="0.3">
      <c r="A549">
        <v>848</v>
      </c>
      <c r="B549" s="85">
        <v>2</v>
      </c>
      <c r="C549" s="1">
        <v>3</v>
      </c>
      <c r="D549" s="1">
        <v>63</v>
      </c>
      <c r="E549" s="1" t="s">
        <v>179</v>
      </c>
      <c r="F549" s="1">
        <v>-2</v>
      </c>
      <c r="G549" s="1">
        <v>41</v>
      </c>
      <c r="H549" s="80">
        <f t="shared" si="17"/>
        <v>3.5625</v>
      </c>
      <c r="I549" s="80">
        <f t="shared" si="16"/>
        <v>6.25E-2</v>
      </c>
      <c r="J549" s="1">
        <v>1</v>
      </c>
      <c r="K549" s="1" t="str" cm="1">
        <f t="array" ref="K549">INDEX('dict-rhythm'!$A$1:$B$43,MATCH(TRUE,EXACT(J549,'dict-rhythm'!$A$1:$A$43),0),2)</f>
        <v>16</v>
      </c>
      <c r="L549" s="1" t="str">
        <f>_xlfn.IFNA(VLOOKUP(K549,'dict-rhythm'!$B$1:$C$53,2,0),K549)</f>
        <v>semiquaver</v>
      </c>
      <c r="M549" s="35" t="s">
        <v>7</v>
      </c>
      <c r="N549" s="35" t="s">
        <v>7</v>
      </c>
      <c r="O549" t="str">
        <f>IF(RIGHT($O$1,1)="#",VLOOKUP(D549,'dict-pitch'!$A$1:$C$50,2,0),VLOOKUP(D549,'dict-pitch'!$A$1:$C$50,3,0))</f>
        <v>D#4</v>
      </c>
      <c r="P549" t="b">
        <f>OR(EXACT(E549,O549),EXACT(E549,VLOOKUP(D549,'dict-pitch'!$A$1:$D$50,3,0)),EXACT(E549,VLOOKUP(D549,'dict-pitch'!$A$1:$D$50,4,0)))</f>
        <v>1</v>
      </c>
    </row>
    <row r="550" spans="1:16" ht="15.75" thickBot="1" x14ac:dyDescent="0.3">
      <c r="A550">
        <v>848</v>
      </c>
      <c r="B550" s="85">
        <v>2</v>
      </c>
      <c r="C550" s="1">
        <v>3</v>
      </c>
      <c r="D550" s="1">
        <v>61</v>
      </c>
      <c r="E550" s="1" t="s">
        <v>129</v>
      </c>
      <c r="F550" s="1">
        <v>-2</v>
      </c>
      <c r="G550" s="1">
        <v>42</v>
      </c>
      <c r="H550" s="80">
        <f t="shared" si="17"/>
        <v>3.625</v>
      </c>
      <c r="I550" s="80">
        <f t="shared" si="16"/>
        <v>6.25E-2</v>
      </c>
      <c r="J550" s="1">
        <v>1</v>
      </c>
      <c r="K550" s="1" t="str" cm="1">
        <f t="array" ref="K550">INDEX('dict-rhythm'!$A$1:$B$43,MATCH(TRUE,EXACT(J550,'dict-rhythm'!$A$1:$A$43),0),2)</f>
        <v>16</v>
      </c>
      <c r="L550" s="1" t="str">
        <f>_xlfn.IFNA(VLOOKUP(K550,'dict-rhythm'!$B$1:$C$53,2,0),K550)</f>
        <v>semiquaver</v>
      </c>
      <c r="M550" s="35" t="s">
        <v>7</v>
      </c>
      <c r="N550" s="35" t="s">
        <v>7</v>
      </c>
      <c r="O550" t="str">
        <f>IF(RIGHT($O$1,1)="#",VLOOKUP(D550,'dict-pitch'!$A$1:$C$50,2,0),VLOOKUP(D550,'dict-pitch'!$A$1:$C$50,3,0))</f>
        <v>C#4</v>
      </c>
      <c r="P550" t="b">
        <f>OR(EXACT(E550,O550),EXACT(E550,VLOOKUP(D550,'dict-pitch'!$A$1:$D$50,3,0)),EXACT(E550,VLOOKUP(D550,'dict-pitch'!$A$1:$D$50,4,0)))</f>
        <v>1</v>
      </c>
    </row>
    <row r="551" spans="1:16" ht="15.75" thickBot="1" x14ac:dyDescent="0.3">
      <c r="A551">
        <v>848</v>
      </c>
      <c r="B551" s="85">
        <v>2</v>
      </c>
      <c r="C551" s="1">
        <v>3</v>
      </c>
      <c r="D551" s="1">
        <v>63</v>
      </c>
      <c r="E551" s="1" t="s">
        <v>179</v>
      </c>
      <c r="F551" s="1">
        <v>2</v>
      </c>
      <c r="G551" s="1">
        <v>43</v>
      </c>
      <c r="H551" s="80">
        <f t="shared" si="17"/>
        <v>3.6875</v>
      </c>
      <c r="I551" s="80">
        <f t="shared" si="16"/>
        <v>6.25E-2</v>
      </c>
      <c r="J551" s="1">
        <v>1</v>
      </c>
      <c r="K551" s="1" t="str" cm="1">
        <f t="array" ref="K551">INDEX('dict-rhythm'!$A$1:$B$43,MATCH(TRUE,EXACT(J551,'dict-rhythm'!$A$1:$A$43),0),2)</f>
        <v>16</v>
      </c>
      <c r="L551" s="1" t="str">
        <f>_xlfn.IFNA(VLOOKUP(K551,'dict-rhythm'!$B$1:$C$53,2,0),K551)</f>
        <v>semiquaver</v>
      </c>
      <c r="M551" s="35" t="s">
        <v>7</v>
      </c>
      <c r="N551" s="35" t="s">
        <v>7</v>
      </c>
      <c r="O551" t="str">
        <f>IF(RIGHT($O$1,1)="#",VLOOKUP(D551,'dict-pitch'!$A$1:$C$50,2,0),VLOOKUP(D551,'dict-pitch'!$A$1:$C$50,3,0))</f>
        <v>D#4</v>
      </c>
      <c r="P551" t="b">
        <f>OR(EXACT(E551,O551),EXACT(E551,VLOOKUP(D551,'dict-pitch'!$A$1:$D$50,3,0)),EXACT(E551,VLOOKUP(D551,'dict-pitch'!$A$1:$D$50,4,0)))</f>
        <v>1</v>
      </c>
    </row>
    <row r="552" spans="1:16" ht="15.75" thickBot="1" x14ac:dyDescent="0.3">
      <c r="A552">
        <v>848</v>
      </c>
      <c r="B552" s="85">
        <v>2</v>
      </c>
      <c r="C552" s="1">
        <v>3</v>
      </c>
      <c r="D552" s="1">
        <v>72</v>
      </c>
      <c r="E552" s="1" t="s">
        <v>335</v>
      </c>
      <c r="F552" s="1">
        <v>6</v>
      </c>
      <c r="G552" s="1">
        <v>44</v>
      </c>
      <c r="H552" s="80">
        <f t="shared" si="17"/>
        <v>3.75</v>
      </c>
      <c r="I552" s="80">
        <f t="shared" si="16"/>
        <v>0.125</v>
      </c>
      <c r="J552" s="1">
        <v>2</v>
      </c>
      <c r="K552" s="1" t="str" cm="1">
        <f t="array" ref="K552">INDEX('dict-rhythm'!$A$1:$B$43,MATCH(TRUE,EXACT(J552,'dict-rhythm'!$A$1:$A$43),0),2)</f>
        <v>8</v>
      </c>
      <c r="L552" s="1" t="str">
        <f>_xlfn.IFNA(VLOOKUP(K552,'dict-rhythm'!$B$1:$C$53,2,0),K552)</f>
        <v>quaver note</v>
      </c>
      <c r="M552" s="35" t="s">
        <v>7</v>
      </c>
      <c r="N552" s="35" t="s">
        <v>7</v>
      </c>
      <c r="O552" t="str">
        <f>IF(RIGHT($O$1,1)="#",VLOOKUP(D552,'dict-pitch'!$A$1:$C$50,2,0),VLOOKUP(D552,'dict-pitch'!$A$1:$C$50,3,0))</f>
        <v>C5</v>
      </c>
      <c r="P552" t="b">
        <f>OR(EXACT(E552,O552),EXACT(E552,VLOOKUP(D552,'dict-pitch'!$A$1:$D$50,3,0)),EXACT(E552,VLOOKUP(D552,'dict-pitch'!$A$1:$D$50,4,0)))</f>
        <v>1</v>
      </c>
    </row>
    <row r="553" spans="1:16" ht="15.75" thickBot="1" x14ac:dyDescent="0.3">
      <c r="A553">
        <v>848</v>
      </c>
      <c r="B553" s="85">
        <v>2</v>
      </c>
      <c r="C553" s="1">
        <v>3</v>
      </c>
      <c r="D553" s="1">
        <v>68</v>
      </c>
      <c r="E553" s="1" t="s">
        <v>138</v>
      </c>
      <c r="F553" s="1">
        <v>-3</v>
      </c>
      <c r="G553" s="1">
        <v>46</v>
      </c>
      <c r="H553" s="80">
        <f t="shared" si="17"/>
        <v>3.875</v>
      </c>
      <c r="I553" s="80">
        <f t="shared" si="16"/>
        <v>0.125</v>
      </c>
      <c r="J553" s="1">
        <v>2</v>
      </c>
      <c r="K553" s="1" t="str" cm="1">
        <f t="array" ref="K553">INDEX('dict-rhythm'!$A$1:$B$43,MATCH(TRUE,EXACT(J553,'dict-rhythm'!$A$1:$A$43),0),2)</f>
        <v>8</v>
      </c>
      <c r="L553" s="1" t="str">
        <f>_xlfn.IFNA(VLOOKUP(K553,'dict-rhythm'!$B$1:$C$53,2,0),K553)</f>
        <v>quaver note</v>
      </c>
      <c r="M553" s="35" t="s">
        <v>7</v>
      </c>
      <c r="N553" s="35" t="s">
        <v>7</v>
      </c>
      <c r="O553" t="str">
        <f>IF(RIGHT($O$1,1)="#",VLOOKUP(D553,'dict-pitch'!$A$1:$C$50,2,0),VLOOKUP(D553,'dict-pitch'!$A$1:$C$50,3,0))</f>
        <v>G#4</v>
      </c>
      <c r="P553" t="b">
        <f>OR(EXACT(E553,O553),EXACT(E553,VLOOKUP(D553,'dict-pitch'!$A$1:$D$50,3,0)),EXACT(E553,VLOOKUP(D553,'dict-pitch'!$A$1:$D$50,4,0)))</f>
        <v>1</v>
      </c>
    </row>
    <row r="554" spans="1:16" ht="15.75" thickBot="1" x14ac:dyDescent="0.3">
      <c r="A554">
        <v>848</v>
      </c>
      <c r="B554" s="85">
        <v>2</v>
      </c>
      <c r="C554" s="1">
        <v>4</v>
      </c>
      <c r="D554" s="1">
        <v>63</v>
      </c>
      <c r="E554" s="1" t="s">
        <v>179</v>
      </c>
      <c r="F554" s="1">
        <v>-4</v>
      </c>
      <c r="G554" s="1">
        <v>48</v>
      </c>
      <c r="H554" s="80">
        <f t="shared" si="17"/>
        <v>4</v>
      </c>
      <c r="I554" s="80">
        <f t="shared" si="16"/>
        <v>0.125</v>
      </c>
      <c r="J554" s="1">
        <v>2</v>
      </c>
      <c r="K554" s="1" t="str" cm="1">
        <f t="array" ref="K554">INDEX('dict-rhythm'!$A$1:$B$43,MATCH(TRUE,EXACT(J554,'dict-rhythm'!$A$1:$A$43),0),2)</f>
        <v>8</v>
      </c>
      <c r="L554" s="1" t="str">
        <f>_xlfn.IFNA(VLOOKUP(K554,'dict-rhythm'!$B$1:$C$53,2,0),K554)</f>
        <v>quaver note</v>
      </c>
      <c r="M554" s="35" t="s">
        <v>7</v>
      </c>
      <c r="N554" s="35" t="s">
        <v>7</v>
      </c>
      <c r="O554" t="str">
        <f>IF(RIGHT($O$1,1)="#",VLOOKUP(D554,'dict-pitch'!$A$1:$C$50,2,0),VLOOKUP(D554,'dict-pitch'!$A$1:$C$50,3,0))</f>
        <v>D#4</v>
      </c>
      <c r="P554" t="b">
        <f>OR(EXACT(E554,O554),EXACT(E554,VLOOKUP(D554,'dict-pitch'!$A$1:$D$50,3,0)),EXACT(E554,VLOOKUP(D554,'dict-pitch'!$A$1:$D$50,4,0)))</f>
        <v>1</v>
      </c>
    </row>
    <row r="555" spans="1:16" ht="15.75" thickBot="1" x14ac:dyDescent="0.3">
      <c r="A555">
        <v>848</v>
      </c>
      <c r="B555" s="85">
        <v>2</v>
      </c>
      <c r="C555" s="1">
        <v>4</v>
      </c>
      <c r="D555" s="1">
        <v>61</v>
      </c>
      <c r="E555" s="1" t="s">
        <v>129</v>
      </c>
      <c r="F555" s="1">
        <v>-2</v>
      </c>
      <c r="G555" s="1">
        <v>50</v>
      </c>
      <c r="H555" s="80">
        <f t="shared" si="17"/>
        <v>4.125</v>
      </c>
      <c r="I555" s="80">
        <f t="shared" si="16"/>
        <v>6.25E-2</v>
      </c>
      <c r="J555" s="1">
        <v>1</v>
      </c>
      <c r="K555" s="1" t="str" cm="1">
        <f t="array" ref="K555">INDEX('dict-rhythm'!$A$1:$B$43,MATCH(TRUE,EXACT(J555,'dict-rhythm'!$A$1:$A$43),0),2)</f>
        <v>16</v>
      </c>
      <c r="L555" s="1" t="str">
        <f>_xlfn.IFNA(VLOOKUP(K555,'dict-rhythm'!$B$1:$C$53,2,0),K555)</f>
        <v>semiquaver</v>
      </c>
      <c r="M555" s="35" t="s">
        <v>7</v>
      </c>
      <c r="N555" s="35" t="s">
        <v>7</v>
      </c>
      <c r="O555" t="str">
        <f>IF(RIGHT($O$1,1)="#",VLOOKUP(D555,'dict-pitch'!$A$1:$C$50,2,0),VLOOKUP(D555,'dict-pitch'!$A$1:$C$50,3,0))</f>
        <v>C#4</v>
      </c>
      <c r="P555" t="b">
        <f>OR(EXACT(E555,O555),EXACT(E555,VLOOKUP(D555,'dict-pitch'!$A$1:$D$50,3,0)),EXACT(E555,VLOOKUP(D555,'dict-pitch'!$A$1:$D$50,4,0)))</f>
        <v>1</v>
      </c>
    </row>
    <row r="556" spans="1:16" ht="15.75" thickBot="1" x14ac:dyDescent="0.3">
      <c r="A556">
        <v>848</v>
      </c>
      <c r="B556" s="85">
        <v>2</v>
      </c>
      <c r="C556" s="1">
        <v>4</v>
      </c>
      <c r="D556" s="1">
        <v>60</v>
      </c>
      <c r="E556" s="1" t="s">
        <v>327</v>
      </c>
      <c r="F556" s="1">
        <v>-2</v>
      </c>
      <c r="G556" s="1">
        <v>51</v>
      </c>
      <c r="H556" s="80">
        <f t="shared" si="17"/>
        <v>4.1875</v>
      </c>
      <c r="I556" s="80">
        <f t="shared" si="16"/>
        <v>6.25E-2</v>
      </c>
      <c r="J556" s="1">
        <v>1</v>
      </c>
      <c r="K556" s="1" t="str" cm="1">
        <f t="array" ref="K556">INDEX('dict-rhythm'!$A$1:$B$43,MATCH(TRUE,EXACT(J556,'dict-rhythm'!$A$1:$A$43),0),2)</f>
        <v>16</v>
      </c>
      <c r="L556" s="1" t="str">
        <f>_xlfn.IFNA(VLOOKUP(K556,'dict-rhythm'!$B$1:$C$53,2,0),K556)</f>
        <v>semiquaver</v>
      </c>
      <c r="M556" s="35" t="s">
        <v>7</v>
      </c>
      <c r="N556" s="35" t="s">
        <v>7</v>
      </c>
      <c r="O556" t="str">
        <f>IF(RIGHT($O$1,1)="#",VLOOKUP(D556,'dict-pitch'!$A$1:$C$50,2,0),VLOOKUP(D556,'dict-pitch'!$A$1:$C$50,3,0))</f>
        <v>C4</v>
      </c>
      <c r="P556" t="b">
        <f>OR(EXACT(E556,O556),EXACT(E556,VLOOKUP(D556,'dict-pitch'!$A$1:$D$50,3,0)),EXACT(E556,VLOOKUP(D556,'dict-pitch'!$A$1:$D$50,4,0)))</f>
        <v>1</v>
      </c>
    </row>
    <row r="557" spans="1:16" ht="15.75" thickBot="1" x14ac:dyDescent="0.3">
      <c r="A557">
        <v>848</v>
      </c>
      <c r="B557" s="85">
        <v>2</v>
      </c>
      <c r="C557" s="1">
        <v>4</v>
      </c>
      <c r="D557" s="1">
        <v>61</v>
      </c>
      <c r="E557" s="1" t="s">
        <v>129</v>
      </c>
      <c r="F557" s="1">
        <v>2</v>
      </c>
      <c r="G557" s="1">
        <v>52</v>
      </c>
      <c r="H557" s="80">
        <f t="shared" si="17"/>
        <v>4.25</v>
      </c>
      <c r="I557" s="80">
        <f t="shared" si="16"/>
        <v>0.125</v>
      </c>
      <c r="J557" s="1">
        <v>2</v>
      </c>
      <c r="K557" s="1" t="str" cm="1">
        <f t="array" ref="K557">INDEX('dict-rhythm'!$A$1:$B$43,MATCH(TRUE,EXACT(J557,'dict-rhythm'!$A$1:$A$43),0),2)</f>
        <v>8</v>
      </c>
      <c r="L557" s="1" t="str">
        <f>_xlfn.IFNA(VLOOKUP(K557,'dict-rhythm'!$B$1:$C$53,2,0),K557)</f>
        <v>quaver note</v>
      </c>
      <c r="M557" s="35" t="s">
        <v>7</v>
      </c>
      <c r="N557" s="35" t="s">
        <v>7</v>
      </c>
      <c r="O557" t="str">
        <f>IF(RIGHT($O$1,1)="#",VLOOKUP(D557,'dict-pitch'!$A$1:$C$50,2,0),VLOOKUP(D557,'dict-pitch'!$A$1:$C$50,3,0))</f>
        <v>C#4</v>
      </c>
      <c r="P557" t="b">
        <f>OR(EXACT(E557,O557),EXACT(E557,VLOOKUP(D557,'dict-pitch'!$A$1:$D$50,3,0)),EXACT(E557,VLOOKUP(D557,'dict-pitch'!$A$1:$D$50,4,0)))</f>
        <v>1</v>
      </c>
    </row>
    <row r="558" spans="1:16" ht="15.75" thickBot="1" x14ac:dyDescent="0.3">
      <c r="A558">
        <v>848</v>
      </c>
      <c r="B558" s="85">
        <v>2</v>
      </c>
      <c r="C558" s="1">
        <v>4</v>
      </c>
      <c r="D558" s="1">
        <v>70</v>
      </c>
      <c r="E558" s="1" t="s">
        <v>182</v>
      </c>
      <c r="F558" s="1">
        <v>6</v>
      </c>
      <c r="G558" s="1">
        <v>54</v>
      </c>
      <c r="H558" s="80">
        <f t="shared" si="17"/>
        <v>4.375</v>
      </c>
      <c r="I558" s="80">
        <f t="shared" si="16"/>
        <v>0.125</v>
      </c>
      <c r="J558" s="1">
        <v>2</v>
      </c>
      <c r="K558" s="1" t="str" cm="1">
        <f t="array" ref="K558">INDEX('dict-rhythm'!$A$1:$B$43,MATCH(TRUE,EXACT(J558,'dict-rhythm'!$A$1:$A$43),0),2)</f>
        <v>8</v>
      </c>
      <c r="L558" s="1" t="str">
        <f>_xlfn.IFNA(VLOOKUP(K558,'dict-rhythm'!$B$1:$C$53,2,0),K558)</f>
        <v>quaver note</v>
      </c>
      <c r="M558" s="35" t="s">
        <v>7</v>
      </c>
      <c r="N558" s="35" t="s">
        <v>7</v>
      </c>
      <c r="O558" t="str">
        <f>IF(RIGHT($O$1,1)="#",VLOOKUP(D558,'dict-pitch'!$A$1:$C$50,2,0),VLOOKUP(D558,'dict-pitch'!$A$1:$C$50,3,0))</f>
        <v>A#4</v>
      </c>
      <c r="P558" t="b">
        <f>OR(EXACT(E558,O558),EXACT(E558,VLOOKUP(D558,'dict-pitch'!$A$1:$D$50,3,0)),EXACT(E558,VLOOKUP(D558,'dict-pitch'!$A$1:$D$50,4,0)))</f>
        <v>1</v>
      </c>
    </row>
    <row r="559" spans="1:16" ht="15.75" thickBot="1" x14ac:dyDescent="0.3">
      <c r="A559">
        <v>848</v>
      </c>
      <c r="B559" s="85">
        <v>2</v>
      </c>
      <c r="C559" s="1">
        <v>4</v>
      </c>
      <c r="D559" s="1">
        <v>60</v>
      </c>
      <c r="E559" s="1" t="s">
        <v>327</v>
      </c>
      <c r="F559" s="1">
        <v>-7</v>
      </c>
      <c r="G559" s="1">
        <v>56</v>
      </c>
      <c r="H559" s="80">
        <f t="shared" si="17"/>
        <v>4.5</v>
      </c>
      <c r="I559" s="80">
        <f t="shared" si="16"/>
        <v>0.125</v>
      </c>
      <c r="J559" s="1">
        <v>2</v>
      </c>
      <c r="K559" s="1" t="str" cm="1">
        <f t="array" ref="K559">INDEX('dict-rhythm'!$A$1:$B$43,MATCH(TRUE,EXACT(J559,'dict-rhythm'!$A$1:$A$43),0),2)</f>
        <v>8</v>
      </c>
      <c r="L559" s="1" t="str">
        <f>_xlfn.IFNA(VLOOKUP(K559,'dict-rhythm'!$B$1:$C$53,2,0),K559)</f>
        <v>quaver note</v>
      </c>
      <c r="M559" s="35" t="s">
        <v>7</v>
      </c>
      <c r="N559" s="35" t="s">
        <v>7</v>
      </c>
      <c r="O559" t="str">
        <f>IF(RIGHT($O$1,1)="#",VLOOKUP(D559,'dict-pitch'!$A$1:$C$50,2,0),VLOOKUP(D559,'dict-pitch'!$A$1:$C$50,3,0))</f>
        <v>C4</v>
      </c>
      <c r="P559" t="b">
        <f>OR(EXACT(E559,O559),EXACT(E559,VLOOKUP(D559,'dict-pitch'!$A$1:$D$50,3,0)),EXACT(E559,VLOOKUP(D559,'dict-pitch'!$A$1:$D$50,4,0)))</f>
        <v>1</v>
      </c>
    </row>
    <row r="560" spans="1:16" ht="15.75" thickBot="1" x14ac:dyDescent="0.3">
      <c r="A560">
        <v>848</v>
      </c>
      <c r="B560" s="85">
        <v>2</v>
      </c>
      <c r="C560" s="1">
        <v>4</v>
      </c>
      <c r="D560" s="1">
        <v>68</v>
      </c>
      <c r="E560" s="1" t="s">
        <v>138</v>
      </c>
      <c r="F560" s="1">
        <v>6</v>
      </c>
      <c r="G560" s="1">
        <v>58</v>
      </c>
      <c r="H560" s="80">
        <f t="shared" si="17"/>
        <v>4.625</v>
      </c>
      <c r="I560" s="80">
        <f t="shared" si="16"/>
        <v>0.125</v>
      </c>
      <c r="J560" s="1">
        <v>2</v>
      </c>
      <c r="K560" s="1" t="str" cm="1">
        <f t="array" ref="K560">INDEX('dict-rhythm'!$A$1:$B$43,MATCH(TRUE,EXACT(J560,'dict-rhythm'!$A$1:$A$43),0),2)</f>
        <v>8</v>
      </c>
      <c r="L560" s="1" t="str">
        <f>_xlfn.IFNA(VLOOKUP(K560,'dict-rhythm'!$B$1:$C$53,2,0),K560)</f>
        <v>quaver note</v>
      </c>
      <c r="M560" s="35" t="s">
        <v>7</v>
      </c>
      <c r="N560" s="35" t="s">
        <v>7</v>
      </c>
      <c r="O560" t="str">
        <f>IF(RIGHT($O$1,1)="#",VLOOKUP(D560,'dict-pitch'!$A$1:$C$50,2,0),VLOOKUP(D560,'dict-pitch'!$A$1:$C$50,3,0))</f>
        <v>G#4</v>
      </c>
      <c r="P560" t="b">
        <f>OR(EXACT(E560,O560),EXACT(E560,VLOOKUP(D560,'dict-pitch'!$A$1:$D$50,3,0)),EXACT(E560,VLOOKUP(D560,'dict-pitch'!$A$1:$D$50,4,0)))</f>
        <v>1</v>
      </c>
    </row>
    <row r="561" spans="1:16" ht="15.75" thickBot="1" x14ac:dyDescent="0.3">
      <c r="A561">
        <v>848</v>
      </c>
      <c r="B561" s="85">
        <v>2</v>
      </c>
      <c r="C561" s="1">
        <v>4</v>
      </c>
      <c r="D561" s="1">
        <v>58</v>
      </c>
      <c r="E561" s="1" t="s">
        <v>177</v>
      </c>
      <c r="F561" s="1">
        <v>-7</v>
      </c>
      <c r="G561" s="1">
        <v>60</v>
      </c>
      <c r="H561" s="80">
        <f t="shared" si="17"/>
        <v>4.75</v>
      </c>
      <c r="I561" s="80">
        <f t="shared" si="16"/>
        <v>0.125</v>
      </c>
      <c r="J561" s="1">
        <v>2</v>
      </c>
      <c r="K561" s="1" t="str" cm="1">
        <f t="array" ref="K561">INDEX('dict-rhythm'!$A$1:$B$43,MATCH(TRUE,EXACT(J561,'dict-rhythm'!$A$1:$A$43),0),2)</f>
        <v>8</v>
      </c>
      <c r="L561" s="1" t="str">
        <f>_xlfn.IFNA(VLOOKUP(K561,'dict-rhythm'!$B$1:$C$53,2,0),K561)</f>
        <v>quaver note</v>
      </c>
      <c r="M561" s="35" t="s">
        <v>7</v>
      </c>
      <c r="N561" s="35" t="s">
        <v>7</v>
      </c>
      <c r="O561" t="str">
        <f>IF(RIGHT($O$1,1)="#",VLOOKUP(D561,'dict-pitch'!$A$1:$C$50,2,0),VLOOKUP(D561,'dict-pitch'!$A$1:$C$50,3,0))</f>
        <v>A#3</v>
      </c>
      <c r="P561" t="b">
        <f>OR(EXACT(E561,O561),EXACT(E561,VLOOKUP(D561,'dict-pitch'!$A$1:$D$50,3,0)),EXACT(E561,VLOOKUP(D561,'dict-pitch'!$A$1:$D$50,4,0)))</f>
        <v>1</v>
      </c>
    </row>
    <row r="562" spans="1:16" ht="15.75" thickBot="1" x14ac:dyDescent="0.3">
      <c r="A562">
        <v>848</v>
      </c>
      <c r="B562" s="85">
        <v>2</v>
      </c>
      <c r="C562" s="1">
        <v>4</v>
      </c>
      <c r="D562" s="1">
        <v>67</v>
      </c>
      <c r="E562" s="1" t="s">
        <v>336</v>
      </c>
      <c r="F562" s="1">
        <v>6</v>
      </c>
      <c r="G562" s="1">
        <v>62</v>
      </c>
      <c r="H562" s="80">
        <f t="shared" si="17"/>
        <v>4.875</v>
      </c>
      <c r="I562" s="80">
        <f t="shared" si="16"/>
        <v>0.125</v>
      </c>
      <c r="J562" s="1">
        <v>2</v>
      </c>
      <c r="K562" s="1" t="str" cm="1">
        <f t="array" ref="K562">INDEX('dict-rhythm'!$A$1:$B$43,MATCH(TRUE,EXACT(J562,'dict-rhythm'!$A$1:$A$43),0),2)</f>
        <v>8</v>
      </c>
      <c r="L562" s="1" t="str">
        <f>_xlfn.IFNA(VLOOKUP(K562,'dict-rhythm'!$B$1:$C$53,2,0),K562)</f>
        <v>quaver note</v>
      </c>
      <c r="M562" s="35" t="s">
        <v>7</v>
      </c>
      <c r="N562" s="35" t="s">
        <v>7</v>
      </c>
      <c r="O562" t="str">
        <f>IF(RIGHT($O$1,1)="#",VLOOKUP(D562,'dict-pitch'!$A$1:$C$50,2,0),VLOOKUP(D562,'dict-pitch'!$A$1:$C$50,3,0))</f>
        <v>G4</v>
      </c>
      <c r="P562" t="b">
        <f>OR(EXACT(E562,O562),EXACT(E562,VLOOKUP(D562,'dict-pitch'!$A$1:$D$50,3,0)),EXACT(E562,VLOOKUP(D562,'dict-pitch'!$A$1:$D$50,4,0)))</f>
        <v>1</v>
      </c>
    </row>
    <row r="563" spans="1:16" ht="15.75" thickBot="1" x14ac:dyDescent="0.3">
      <c r="A563">
        <v>848</v>
      </c>
      <c r="B563" s="85">
        <v>2</v>
      </c>
      <c r="C563" s="1">
        <v>5</v>
      </c>
      <c r="D563" s="1">
        <v>56</v>
      </c>
      <c r="E563" s="1" t="s">
        <v>128</v>
      </c>
      <c r="F563" s="1">
        <v>-7</v>
      </c>
      <c r="G563" s="1">
        <v>64</v>
      </c>
      <c r="H563" s="80">
        <f t="shared" si="17"/>
        <v>5</v>
      </c>
      <c r="I563" s="80">
        <f t="shared" si="16"/>
        <v>0.125</v>
      </c>
      <c r="J563" s="1">
        <v>2</v>
      </c>
      <c r="K563" s="1" t="str" cm="1">
        <f t="array" ref="K563">INDEX('dict-rhythm'!$A$1:$B$43,MATCH(TRUE,EXACT(J563,'dict-rhythm'!$A$1:$A$43),0),2)</f>
        <v>8</v>
      </c>
      <c r="L563" s="1" t="str">
        <f>_xlfn.IFNA(VLOOKUP(K563,'dict-rhythm'!$B$1:$C$53,2,0),K563)</f>
        <v>quaver note</v>
      </c>
      <c r="M563" s="35" t="s">
        <v>7</v>
      </c>
      <c r="N563" s="35" t="s">
        <v>7</v>
      </c>
      <c r="O563" t="str">
        <f>IF(RIGHT($O$1,1)="#",VLOOKUP(D563,'dict-pitch'!$A$1:$C$50,2,0),VLOOKUP(D563,'dict-pitch'!$A$1:$C$50,3,0))</f>
        <v>G#3</v>
      </c>
      <c r="P563" t="b">
        <f>OR(EXACT(E563,O563),EXACT(E563,VLOOKUP(D563,'dict-pitch'!$A$1:$D$50,3,0)),EXACT(E563,VLOOKUP(D563,'dict-pitch'!$A$1:$D$50,4,0)))</f>
        <v>1</v>
      </c>
    </row>
    <row r="564" spans="1:16" ht="15.75" thickBot="1" x14ac:dyDescent="0.3">
      <c r="A564">
        <v>848</v>
      </c>
      <c r="B564" s="85">
        <v>2</v>
      </c>
      <c r="C564" s="1">
        <v>5</v>
      </c>
      <c r="D564" s="1">
        <v>68</v>
      </c>
      <c r="E564" s="1" t="s">
        <v>138</v>
      </c>
      <c r="F564" s="1">
        <v>8</v>
      </c>
      <c r="G564" s="1">
        <v>66</v>
      </c>
      <c r="H564" s="80">
        <f t="shared" si="17"/>
        <v>5.125</v>
      </c>
      <c r="I564" s="80">
        <f t="shared" si="16"/>
        <v>6.25E-2</v>
      </c>
      <c r="J564" s="1">
        <v>1</v>
      </c>
      <c r="K564" s="1" t="str" cm="1">
        <f t="array" ref="K564">INDEX('dict-rhythm'!$A$1:$B$43,MATCH(TRUE,EXACT(J564,'dict-rhythm'!$A$1:$A$43),0),2)</f>
        <v>16</v>
      </c>
      <c r="L564" s="1" t="str">
        <f>_xlfn.IFNA(VLOOKUP(K564,'dict-rhythm'!$B$1:$C$53,2,0),K564)</f>
        <v>semiquaver</v>
      </c>
      <c r="M564" s="42" t="s">
        <v>10</v>
      </c>
      <c r="N564" s="42"/>
      <c r="O564" t="str">
        <f>IF(RIGHT($O$1,1)="#",VLOOKUP(D564,'dict-pitch'!$A$1:$C$50,2,0),VLOOKUP(D564,'dict-pitch'!$A$1:$C$50,3,0))</f>
        <v>G#4</v>
      </c>
      <c r="P564" t="b">
        <f>OR(EXACT(E564,O564),EXACT(E564,VLOOKUP(D564,'dict-pitch'!$A$1:$D$50,3,0)),EXACT(E564,VLOOKUP(D564,'dict-pitch'!$A$1:$D$50,4,0)))</f>
        <v>1</v>
      </c>
    </row>
    <row r="565" spans="1:16" ht="15.75" thickBot="1" x14ac:dyDescent="0.3">
      <c r="A565">
        <v>848</v>
      </c>
      <c r="B565" s="85">
        <v>2</v>
      </c>
      <c r="C565" s="1">
        <v>5</v>
      </c>
      <c r="D565" s="1">
        <v>67</v>
      </c>
      <c r="E565" s="1" t="s">
        <v>336</v>
      </c>
      <c r="F565" s="1">
        <v>-2</v>
      </c>
      <c r="G565" s="1">
        <v>67</v>
      </c>
      <c r="H565" s="80">
        <f t="shared" si="17"/>
        <v>5.1875</v>
      </c>
      <c r="I565" s="80">
        <f t="shared" si="16"/>
        <v>6.25E-2</v>
      </c>
      <c r="J565" s="1">
        <v>1</v>
      </c>
      <c r="K565" s="1" t="str" cm="1">
        <f t="array" ref="K565">INDEX('dict-rhythm'!$A$1:$B$43,MATCH(TRUE,EXACT(J565,'dict-rhythm'!$A$1:$A$43),0),2)</f>
        <v>16</v>
      </c>
      <c r="L565" s="1" t="str">
        <f>_xlfn.IFNA(VLOOKUP(K565,'dict-rhythm'!$B$1:$C$53,2,0),K565)</f>
        <v>semiquaver</v>
      </c>
      <c r="M565" s="42" t="s">
        <v>10</v>
      </c>
      <c r="N565" s="42"/>
      <c r="O565" t="str">
        <f>IF(RIGHT($O$1,1)="#",VLOOKUP(D565,'dict-pitch'!$A$1:$C$50,2,0),VLOOKUP(D565,'dict-pitch'!$A$1:$C$50,3,0))</f>
        <v>G4</v>
      </c>
      <c r="P565" t="b">
        <f>OR(EXACT(E565,O565),EXACT(E565,VLOOKUP(D565,'dict-pitch'!$A$1:$D$50,3,0)),EXACT(E565,VLOOKUP(D565,'dict-pitch'!$A$1:$D$50,4,0)))</f>
        <v>1</v>
      </c>
    </row>
    <row r="566" spans="1:16" ht="15.75" thickBot="1" x14ac:dyDescent="0.3">
      <c r="A566">
        <v>848</v>
      </c>
      <c r="B566" s="85">
        <v>2</v>
      </c>
      <c r="C566" s="1">
        <v>5</v>
      </c>
      <c r="D566" s="1">
        <v>68</v>
      </c>
      <c r="E566" s="1" t="s">
        <v>138</v>
      </c>
      <c r="F566" s="1">
        <v>2</v>
      </c>
      <c r="G566" s="1">
        <v>68</v>
      </c>
      <c r="H566" s="80">
        <f t="shared" si="17"/>
        <v>5.25</v>
      </c>
      <c r="I566" s="80">
        <f t="shared" si="16"/>
        <v>6.25E-2</v>
      </c>
      <c r="J566" s="1">
        <v>1</v>
      </c>
      <c r="K566" s="1" t="str" cm="1">
        <f t="array" ref="K566">INDEX('dict-rhythm'!$A$1:$B$43,MATCH(TRUE,EXACT(J566,'dict-rhythm'!$A$1:$A$43),0),2)</f>
        <v>16</v>
      </c>
      <c r="L566" s="1" t="str">
        <f>_xlfn.IFNA(VLOOKUP(K566,'dict-rhythm'!$B$1:$C$53,2,0),K566)</f>
        <v>semiquaver</v>
      </c>
      <c r="M566" s="42" t="s">
        <v>10</v>
      </c>
      <c r="N566" s="42"/>
      <c r="O566" t="str">
        <f>IF(RIGHT($O$1,1)="#",VLOOKUP(D566,'dict-pitch'!$A$1:$C$50,2,0),VLOOKUP(D566,'dict-pitch'!$A$1:$C$50,3,0))</f>
        <v>G#4</v>
      </c>
      <c r="P566" t="b">
        <f>OR(EXACT(E566,O566),EXACT(E566,VLOOKUP(D566,'dict-pitch'!$A$1:$D$50,3,0)),EXACT(E566,VLOOKUP(D566,'dict-pitch'!$A$1:$D$50,4,0)))</f>
        <v>1</v>
      </c>
    </row>
    <row r="567" spans="1:16" ht="15.75" thickBot="1" x14ac:dyDescent="0.3">
      <c r="A567">
        <v>848</v>
      </c>
      <c r="B567" s="85">
        <v>2</v>
      </c>
      <c r="C567" s="1">
        <v>5</v>
      </c>
      <c r="D567" s="1">
        <v>70</v>
      </c>
      <c r="E567" s="1" t="s">
        <v>182</v>
      </c>
      <c r="F567" s="1">
        <v>2</v>
      </c>
      <c r="G567" s="1">
        <v>69</v>
      </c>
      <c r="H567" s="80">
        <f t="shared" si="17"/>
        <v>5.3125</v>
      </c>
      <c r="I567" s="80">
        <f t="shared" si="16"/>
        <v>6.25E-2</v>
      </c>
      <c r="J567" s="1">
        <v>1</v>
      </c>
      <c r="K567" s="1" t="str" cm="1">
        <f t="array" ref="K567">INDEX('dict-rhythm'!$A$1:$B$43,MATCH(TRUE,EXACT(J567,'dict-rhythm'!$A$1:$A$43),0),2)</f>
        <v>16</v>
      </c>
      <c r="L567" s="1" t="str">
        <f>_xlfn.IFNA(VLOOKUP(K567,'dict-rhythm'!$B$1:$C$53,2,0),K567)</f>
        <v>semiquaver</v>
      </c>
      <c r="M567" s="42" t="s">
        <v>10</v>
      </c>
      <c r="N567" s="42"/>
      <c r="O567" t="str">
        <f>IF(RIGHT($O$1,1)="#",VLOOKUP(D567,'dict-pitch'!$A$1:$C$50,2,0),VLOOKUP(D567,'dict-pitch'!$A$1:$C$50,3,0))</f>
        <v>A#4</v>
      </c>
      <c r="P567" t="b">
        <f>OR(EXACT(E567,O567),EXACT(E567,VLOOKUP(D567,'dict-pitch'!$A$1:$D$50,3,0)),EXACT(E567,VLOOKUP(D567,'dict-pitch'!$A$1:$D$50,4,0)))</f>
        <v>1</v>
      </c>
    </row>
    <row r="568" spans="1:16" ht="15.75" thickBot="1" x14ac:dyDescent="0.3">
      <c r="A568">
        <v>848</v>
      </c>
      <c r="B568" s="85">
        <v>2</v>
      </c>
      <c r="C568" s="1">
        <v>5</v>
      </c>
      <c r="D568" s="1">
        <v>72</v>
      </c>
      <c r="E568" s="1" t="s">
        <v>335</v>
      </c>
      <c r="F568" s="1">
        <v>2</v>
      </c>
      <c r="G568" s="1">
        <v>70</v>
      </c>
      <c r="H568" s="80">
        <f t="shared" si="17"/>
        <v>5.375</v>
      </c>
      <c r="I568" s="80">
        <f t="shared" si="16"/>
        <v>6.25E-2</v>
      </c>
      <c r="J568" s="1">
        <v>1</v>
      </c>
      <c r="K568" s="1" t="str" cm="1">
        <f t="array" ref="K568">INDEX('dict-rhythm'!$A$1:$B$43,MATCH(TRUE,EXACT(J568,'dict-rhythm'!$A$1:$A$43),0),2)</f>
        <v>16</v>
      </c>
      <c r="L568" s="1" t="str">
        <f>_xlfn.IFNA(VLOOKUP(K568,'dict-rhythm'!$B$1:$C$53,2,0),K568)</f>
        <v>semiquaver</v>
      </c>
      <c r="M568" s="42" t="s">
        <v>10</v>
      </c>
      <c r="N568" s="42"/>
      <c r="O568" t="str">
        <f>IF(RIGHT($O$1,1)="#",VLOOKUP(D568,'dict-pitch'!$A$1:$C$50,2,0),VLOOKUP(D568,'dict-pitch'!$A$1:$C$50,3,0))</f>
        <v>C5</v>
      </c>
      <c r="P568" t="b">
        <f>OR(EXACT(E568,O568),EXACT(E568,VLOOKUP(D568,'dict-pitch'!$A$1:$D$50,3,0)),EXACT(E568,VLOOKUP(D568,'dict-pitch'!$A$1:$D$50,4,0)))</f>
        <v>1</v>
      </c>
    </row>
    <row r="569" spans="1:16" ht="15.75" thickBot="1" x14ac:dyDescent="0.3">
      <c r="A569">
        <v>848</v>
      </c>
      <c r="B569" s="85">
        <v>2</v>
      </c>
      <c r="C569" s="1">
        <v>5</v>
      </c>
      <c r="D569" s="1">
        <v>68</v>
      </c>
      <c r="E569" s="1" t="s">
        <v>138</v>
      </c>
      <c r="F569" s="1">
        <v>-3</v>
      </c>
      <c r="G569" s="1">
        <v>71</v>
      </c>
      <c r="H569" s="80">
        <f t="shared" si="17"/>
        <v>5.4375</v>
      </c>
      <c r="I569" s="80">
        <f t="shared" si="16"/>
        <v>6.25E-2</v>
      </c>
      <c r="J569" s="1">
        <v>1</v>
      </c>
      <c r="K569" s="1" t="str" cm="1">
        <f t="array" ref="K569">INDEX('dict-rhythm'!$A$1:$B$43,MATCH(TRUE,EXACT(J569,'dict-rhythm'!$A$1:$A$43),0),2)</f>
        <v>16</v>
      </c>
      <c r="L569" s="1" t="str">
        <f>_xlfn.IFNA(VLOOKUP(K569,'dict-rhythm'!$B$1:$C$53,2,0),K569)</f>
        <v>semiquaver</v>
      </c>
      <c r="M569" s="42" t="s">
        <v>10</v>
      </c>
      <c r="N569" s="42"/>
      <c r="O569" t="str">
        <f>IF(RIGHT($O$1,1)="#",VLOOKUP(D569,'dict-pitch'!$A$1:$C$50,2,0),VLOOKUP(D569,'dict-pitch'!$A$1:$C$50,3,0))</f>
        <v>G#4</v>
      </c>
      <c r="P569" t="b">
        <f>OR(EXACT(E569,O569),EXACT(E569,VLOOKUP(D569,'dict-pitch'!$A$1:$D$50,3,0)),EXACT(E569,VLOOKUP(D569,'dict-pitch'!$A$1:$D$50,4,0)))</f>
        <v>1</v>
      </c>
    </row>
    <row r="570" spans="1:16" ht="15.75" thickBot="1" x14ac:dyDescent="0.3">
      <c r="A570">
        <v>848</v>
      </c>
      <c r="B570" s="85">
        <v>2</v>
      </c>
      <c r="C570" s="1">
        <v>5</v>
      </c>
      <c r="D570" s="1">
        <v>73</v>
      </c>
      <c r="E570" s="1" t="s">
        <v>140</v>
      </c>
      <c r="F570" s="1">
        <v>4</v>
      </c>
      <c r="G570" s="1">
        <v>72</v>
      </c>
      <c r="H570" s="80">
        <f t="shared" si="17"/>
        <v>5.5</v>
      </c>
      <c r="I570" s="80">
        <f t="shared" si="16"/>
        <v>6.25E-2</v>
      </c>
      <c r="J570" s="1">
        <v>1</v>
      </c>
      <c r="K570" s="1" t="str" cm="1">
        <f t="array" ref="K570">INDEX('dict-rhythm'!$A$1:$B$43,MATCH(TRUE,EXACT(J570,'dict-rhythm'!$A$1:$A$43),0),2)</f>
        <v>16</v>
      </c>
      <c r="L570" s="1" t="str">
        <f>_xlfn.IFNA(VLOOKUP(K570,'dict-rhythm'!$B$1:$C$53,2,0),K570)</f>
        <v>semiquaver</v>
      </c>
      <c r="M570" s="42" t="s">
        <v>10</v>
      </c>
      <c r="N570" s="42"/>
      <c r="O570" t="str">
        <f>IF(RIGHT($O$1,1)="#",VLOOKUP(D570,'dict-pitch'!$A$1:$C$50,2,0),VLOOKUP(D570,'dict-pitch'!$A$1:$C$50,3,0))</f>
        <v>C#5</v>
      </c>
      <c r="P570" t="b">
        <f>OR(EXACT(E570,O570),EXACT(E570,VLOOKUP(D570,'dict-pitch'!$A$1:$D$50,3,0)),EXACT(E570,VLOOKUP(D570,'dict-pitch'!$A$1:$D$50,4,0)))</f>
        <v>1</v>
      </c>
    </row>
    <row r="571" spans="1:16" ht="15.75" thickBot="1" x14ac:dyDescent="0.3">
      <c r="A571">
        <v>848</v>
      </c>
      <c r="B571" s="85">
        <v>2</v>
      </c>
      <c r="C571" s="1">
        <v>5</v>
      </c>
      <c r="D571" s="1">
        <v>72</v>
      </c>
      <c r="E571" s="1" t="s">
        <v>335</v>
      </c>
      <c r="F571" s="1">
        <v>-2</v>
      </c>
      <c r="G571" s="1">
        <v>73</v>
      </c>
      <c r="H571" s="80">
        <f t="shared" si="17"/>
        <v>5.5625</v>
      </c>
      <c r="I571" s="80">
        <f t="shared" si="16"/>
        <v>6.25E-2</v>
      </c>
      <c r="J571" s="1">
        <v>1</v>
      </c>
      <c r="K571" s="1" t="str" cm="1">
        <f t="array" ref="K571">INDEX('dict-rhythm'!$A$1:$B$43,MATCH(TRUE,EXACT(J571,'dict-rhythm'!$A$1:$A$43),0),2)</f>
        <v>16</v>
      </c>
      <c r="L571" s="1" t="str">
        <f>_xlfn.IFNA(VLOOKUP(K571,'dict-rhythm'!$B$1:$C$53,2,0),K571)</f>
        <v>semiquaver</v>
      </c>
      <c r="M571" s="42" t="s">
        <v>10</v>
      </c>
      <c r="N571" s="42"/>
      <c r="O571" t="str">
        <f>IF(RIGHT($O$1,1)="#",VLOOKUP(D571,'dict-pitch'!$A$1:$C$50,2,0),VLOOKUP(D571,'dict-pitch'!$A$1:$C$50,3,0))</f>
        <v>C5</v>
      </c>
      <c r="P571" t="b">
        <f>OR(EXACT(E571,O571),EXACT(E571,VLOOKUP(D571,'dict-pitch'!$A$1:$D$50,3,0)),EXACT(E571,VLOOKUP(D571,'dict-pitch'!$A$1:$D$50,4,0)))</f>
        <v>1</v>
      </c>
    </row>
    <row r="572" spans="1:16" ht="15.75" thickBot="1" x14ac:dyDescent="0.3">
      <c r="A572">
        <v>848</v>
      </c>
      <c r="B572" s="85">
        <v>2</v>
      </c>
      <c r="C572" s="1">
        <v>5</v>
      </c>
      <c r="D572" s="1">
        <v>70</v>
      </c>
      <c r="E572" s="1" t="s">
        <v>182</v>
      </c>
      <c r="F572" s="1">
        <v>-2</v>
      </c>
      <c r="G572" s="1">
        <v>74</v>
      </c>
      <c r="H572" s="80">
        <f t="shared" si="17"/>
        <v>5.625</v>
      </c>
      <c r="I572" s="80">
        <f t="shared" si="16"/>
        <v>6.25E-2</v>
      </c>
      <c r="J572" s="1">
        <v>1</v>
      </c>
      <c r="K572" s="1" t="str" cm="1">
        <f t="array" ref="K572">INDEX('dict-rhythm'!$A$1:$B$43,MATCH(TRUE,EXACT(J572,'dict-rhythm'!$A$1:$A$43),0),2)</f>
        <v>16</v>
      </c>
      <c r="L572" s="1" t="str">
        <f>_xlfn.IFNA(VLOOKUP(K572,'dict-rhythm'!$B$1:$C$53,2,0),K572)</f>
        <v>semiquaver</v>
      </c>
      <c r="M572" s="42" t="s">
        <v>10</v>
      </c>
      <c r="N572" s="42"/>
      <c r="O572" t="str">
        <f>IF(RIGHT($O$1,1)="#",VLOOKUP(D572,'dict-pitch'!$A$1:$C$50,2,0),VLOOKUP(D572,'dict-pitch'!$A$1:$C$50,3,0))</f>
        <v>A#4</v>
      </c>
      <c r="P572" t="b">
        <f>OR(EXACT(E572,O572),EXACT(E572,VLOOKUP(D572,'dict-pitch'!$A$1:$D$50,3,0)),EXACT(E572,VLOOKUP(D572,'dict-pitch'!$A$1:$D$50,4,0)))</f>
        <v>1</v>
      </c>
    </row>
    <row r="573" spans="1:16" ht="15.75" thickBot="1" x14ac:dyDescent="0.3">
      <c r="A573">
        <v>848</v>
      </c>
      <c r="B573" s="85">
        <v>2</v>
      </c>
      <c r="C573" s="1">
        <v>5</v>
      </c>
      <c r="D573" s="1">
        <v>72</v>
      </c>
      <c r="E573" s="1" t="s">
        <v>335</v>
      </c>
      <c r="F573" s="1">
        <v>2</v>
      </c>
      <c r="G573" s="1">
        <v>75</v>
      </c>
      <c r="H573" s="80">
        <f t="shared" si="17"/>
        <v>5.6875</v>
      </c>
      <c r="I573" s="80">
        <f t="shared" si="16"/>
        <v>6.25E-2</v>
      </c>
      <c r="J573" s="1">
        <v>1</v>
      </c>
      <c r="K573" s="1" t="str" cm="1">
        <f t="array" ref="K573">INDEX('dict-rhythm'!$A$1:$B$43,MATCH(TRUE,EXACT(J573,'dict-rhythm'!$A$1:$A$43),0),2)</f>
        <v>16</v>
      </c>
      <c r="L573" s="1" t="str">
        <f>_xlfn.IFNA(VLOOKUP(K573,'dict-rhythm'!$B$1:$C$53,2,0),K573)</f>
        <v>semiquaver</v>
      </c>
      <c r="M573" s="42" t="s">
        <v>10</v>
      </c>
      <c r="N573" s="42"/>
      <c r="O573" t="str">
        <f>IF(RIGHT($O$1,1)="#",VLOOKUP(D573,'dict-pitch'!$A$1:$C$50,2,0),VLOOKUP(D573,'dict-pitch'!$A$1:$C$50,3,0))</f>
        <v>C5</v>
      </c>
      <c r="P573" t="b">
        <f>OR(EXACT(E573,O573),EXACT(E573,VLOOKUP(D573,'dict-pitch'!$A$1:$D$50,3,0)),EXACT(E573,VLOOKUP(D573,'dict-pitch'!$A$1:$D$50,4,0)))</f>
        <v>1</v>
      </c>
    </row>
    <row r="574" spans="1:16" ht="15.75" thickBot="1" x14ac:dyDescent="0.3">
      <c r="A574">
        <v>848</v>
      </c>
      <c r="B574" s="85">
        <v>2</v>
      </c>
      <c r="C574" s="1">
        <v>5</v>
      </c>
      <c r="D574" s="1">
        <v>73</v>
      </c>
      <c r="E574" s="1" t="s">
        <v>140</v>
      </c>
      <c r="F574" s="1">
        <v>2</v>
      </c>
      <c r="G574" s="1">
        <v>76</v>
      </c>
      <c r="H574" s="80">
        <f t="shared" si="17"/>
        <v>5.75</v>
      </c>
      <c r="I574" s="80">
        <f t="shared" si="16"/>
        <v>6.25E-2</v>
      </c>
      <c r="J574" s="1">
        <v>1</v>
      </c>
      <c r="K574" s="1" t="str" cm="1">
        <f t="array" ref="K574">INDEX('dict-rhythm'!$A$1:$B$43,MATCH(TRUE,EXACT(J574,'dict-rhythm'!$A$1:$A$43),0),2)</f>
        <v>16</v>
      </c>
      <c r="L574" s="1" t="str">
        <f>_xlfn.IFNA(VLOOKUP(K574,'dict-rhythm'!$B$1:$C$53,2,0),K574)</f>
        <v>semiquaver</v>
      </c>
      <c r="M574" s="42" t="s">
        <v>10</v>
      </c>
      <c r="N574" s="42"/>
      <c r="O574" t="str">
        <f>IF(RIGHT($O$1,1)="#",VLOOKUP(D574,'dict-pitch'!$A$1:$C$50,2,0),VLOOKUP(D574,'dict-pitch'!$A$1:$C$50,3,0))</f>
        <v>C#5</v>
      </c>
      <c r="P574" t="b">
        <f>OR(EXACT(E574,O574),EXACT(E574,VLOOKUP(D574,'dict-pitch'!$A$1:$D$50,3,0)),EXACT(E574,VLOOKUP(D574,'dict-pitch'!$A$1:$D$50,4,0)))</f>
        <v>1</v>
      </c>
    </row>
    <row r="575" spans="1:16" ht="15.75" thickBot="1" x14ac:dyDescent="0.3">
      <c r="A575">
        <v>848</v>
      </c>
      <c r="B575" s="85">
        <v>2</v>
      </c>
      <c r="C575" s="1">
        <v>5</v>
      </c>
      <c r="D575" s="1">
        <v>72</v>
      </c>
      <c r="E575" s="1" t="s">
        <v>335</v>
      </c>
      <c r="F575" s="1">
        <v>-2</v>
      </c>
      <c r="G575" s="1">
        <v>77</v>
      </c>
      <c r="H575" s="80">
        <f t="shared" si="17"/>
        <v>5.8125</v>
      </c>
      <c r="I575" s="80">
        <f t="shared" si="16"/>
        <v>6.25E-2</v>
      </c>
      <c r="J575" s="1">
        <v>1</v>
      </c>
      <c r="K575" s="1" t="str" cm="1">
        <f t="array" ref="K575">INDEX('dict-rhythm'!$A$1:$B$43,MATCH(TRUE,EXACT(J575,'dict-rhythm'!$A$1:$A$43),0),2)</f>
        <v>16</v>
      </c>
      <c r="L575" s="1" t="str">
        <f>_xlfn.IFNA(VLOOKUP(K575,'dict-rhythm'!$B$1:$C$53,2,0),K575)</f>
        <v>semiquaver</v>
      </c>
      <c r="M575" s="42" t="s">
        <v>10</v>
      </c>
      <c r="N575" s="42"/>
      <c r="O575" t="str">
        <f>IF(RIGHT($O$1,1)="#",VLOOKUP(D575,'dict-pitch'!$A$1:$C$50,2,0),VLOOKUP(D575,'dict-pitch'!$A$1:$C$50,3,0))</f>
        <v>C5</v>
      </c>
      <c r="P575" t="b">
        <f>OR(EXACT(E575,O575),EXACT(E575,VLOOKUP(D575,'dict-pitch'!$A$1:$D$50,3,0)),EXACT(E575,VLOOKUP(D575,'dict-pitch'!$A$1:$D$50,4,0)))</f>
        <v>1</v>
      </c>
    </row>
    <row r="576" spans="1:16" ht="15.75" thickBot="1" x14ac:dyDescent="0.3">
      <c r="A576">
        <v>848</v>
      </c>
      <c r="B576" s="85">
        <v>2</v>
      </c>
      <c r="C576" s="1">
        <v>5</v>
      </c>
      <c r="D576" s="1">
        <v>70</v>
      </c>
      <c r="E576" s="1" t="s">
        <v>182</v>
      </c>
      <c r="F576" s="1">
        <v>-2</v>
      </c>
      <c r="G576" s="1">
        <v>78</v>
      </c>
      <c r="H576" s="80">
        <f t="shared" si="17"/>
        <v>5.875</v>
      </c>
      <c r="I576" s="80">
        <f t="shared" si="16"/>
        <v>6.25E-2</v>
      </c>
      <c r="J576" s="1">
        <v>1</v>
      </c>
      <c r="K576" s="1" t="str" cm="1">
        <f t="array" ref="K576">INDEX('dict-rhythm'!$A$1:$B$43,MATCH(TRUE,EXACT(J576,'dict-rhythm'!$A$1:$A$43),0),2)</f>
        <v>16</v>
      </c>
      <c r="L576" s="1" t="str">
        <f>_xlfn.IFNA(VLOOKUP(K576,'dict-rhythm'!$B$1:$C$53,2,0),K576)</f>
        <v>semiquaver</v>
      </c>
      <c r="M576" s="42" t="s">
        <v>10</v>
      </c>
      <c r="N576" s="42"/>
      <c r="O576" t="str">
        <f>IF(RIGHT($O$1,1)="#",VLOOKUP(D576,'dict-pitch'!$A$1:$C$50,2,0),VLOOKUP(D576,'dict-pitch'!$A$1:$C$50,3,0))</f>
        <v>A#4</v>
      </c>
      <c r="P576" t="b">
        <f>OR(EXACT(E576,O576),EXACT(E576,VLOOKUP(D576,'dict-pitch'!$A$1:$D$50,3,0)),EXACT(E576,VLOOKUP(D576,'dict-pitch'!$A$1:$D$50,4,0)))</f>
        <v>1</v>
      </c>
    </row>
    <row r="577" spans="1:16" ht="15.75" thickBot="1" x14ac:dyDescent="0.3">
      <c r="A577">
        <v>848</v>
      </c>
      <c r="B577" s="85">
        <v>2</v>
      </c>
      <c r="C577" s="1">
        <v>5</v>
      </c>
      <c r="D577" s="1">
        <v>68</v>
      </c>
      <c r="E577" s="1" t="s">
        <v>138</v>
      </c>
      <c r="F577" s="1">
        <v>-2</v>
      </c>
      <c r="G577" s="1">
        <v>79</v>
      </c>
      <c r="H577" s="80">
        <f t="shared" si="17"/>
        <v>5.9375</v>
      </c>
      <c r="I577" s="80">
        <f t="shared" si="16"/>
        <v>6.25E-2</v>
      </c>
      <c r="J577" s="1">
        <v>1</v>
      </c>
      <c r="K577" s="1" t="str" cm="1">
        <f t="array" ref="K577">INDEX('dict-rhythm'!$A$1:$B$43,MATCH(TRUE,EXACT(J577,'dict-rhythm'!$A$1:$A$43),0),2)</f>
        <v>16</v>
      </c>
      <c r="L577" s="1" t="str">
        <f>_xlfn.IFNA(VLOOKUP(K577,'dict-rhythm'!$B$1:$C$53,2,0),K577)</f>
        <v>semiquaver</v>
      </c>
      <c r="M577" s="42" t="s">
        <v>10</v>
      </c>
      <c r="N577" s="42"/>
      <c r="O577" t="str">
        <f>IF(RIGHT($O$1,1)="#",VLOOKUP(D577,'dict-pitch'!$A$1:$C$50,2,0),VLOOKUP(D577,'dict-pitch'!$A$1:$C$50,3,0))</f>
        <v>G#4</v>
      </c>
      <c r="P577" t="b">
        <f>OR(EXACT(E577,O577),EXACT(E577,VLOOKUP(D577,'dict-pitch'!$A$1:$D$50,3,0)),EXACT(E577,VLOOKUP(D577,'dict-pitch'!$A$1:$D$50,4,0)))</f>
        <v>1</v>
      </c>
    </row>
    <row r="578" spans="1:16" ht="15.75" thickBot="1" x14ac:dyDescent="0.3">
      <c r="A578">
        <v>848</v>
      </c>
      <c r="B578" s="85">
        <v>2</v>
      </c>
      <c r="C578" s="1">
        <v>6</v>
      </c>
      <c r="D578" s="1">
        <v>70</v>
      </c>
      <c r="E578" s="1" t="s">
        <v>182</v>
      </c>
      <c r="F578" s="1">
        <v>2</v>
      </c>
      <c r="G578" s="1">
        <v>80</v>
      </c>
      <c r="H578" s="80">
        <f t="shared" si="17"/>
        <v>6</v>
      </c>
      <c r="I578" s="80">
        <f t="shared" ref="I578:I641" si="18">J578/16</f>
        <v>0.3125</v>
      </c>
      <c r="J578" s="1">
        <v>5</v>
      </c>
      <c r="K578" s="1" t="str" cm="1">
        <f t="array" ref="K578">INDEX('dict-rhythm'!$A$1:$B$43,MATCH(TRUE,EXACT(J578,'dict-rhythm'!$A$1:$A$43),0),2)</f>
        <v>4+16</v>
      </c>
      <c r="L578" s="1" t="str">
        <f>_xlfn.IFNA(VLOOKUP(K578,'dict-rhythm'!$B$1:$C$53,2,0),K578)</f>
        <v>crotchet + semiquaver</v>
      </c>
      <c r="M578" s="42" t="s">
        <v>10</v>
      </c>
      <c r="N578" s="42"/>
      <c r="O578" t="str">
        <f>IF(RIGHT($O$1,1)="#",VLOOKUP(D578,'dict-pitch'!$A$1:$C$50,2,0),VLOOKUP(D578,'dict-pitch'!$A$1:$C$50,3,0))</f>
        <v>A#4</v>
      </c>
      <c r="P578" t="b">
        <f>OR(EXACT(E578,O578),EXACT(E578,VLOOKUP(D578,'dict-pitch'!$A$1:$D$50,3,0)),EXACT(E578,VLOOKUP(D578,'dict-pitch'!$A$1:$D$50,4,0)))</f>
        <v>1</v>
      </c>
    </row>
    <row r="579" spans="1:16" ht="15.75" thickBot="1" x14ac:dyDescent="0.3">
      <c r="A579">
        <v>848</v>
      </c>
      <c r="B579" s="85">
        <v>2</v>
      </c>
      <c r="C579" s="1">
        <v>6</v>
      </c>
      <c r="D579" s="1">
        <v>68</v>
      </c>
      <c r="E579" s="1" t="s">
        <v>138</v>
      </c>
      <c r="F579" s="1">
        <v>-2</v>
      </c>
      <c r="G579" s="1">
        <v>85</v>
      </c>
      <c r="H579" s="80">
        <f t="shared" ref="H579:H642" si="19">1+G579/16</f>
        <v>6.3125</v>
      </c>
      <c r="I579" s="80">
        <f t="shared" si="18"/>
        <v>6.25E-2</v>
      </c>
      <c r="J579" s="1">
        <v>1</v>
      </c>
      <c r="K579" s="1" t="str" cm="1">
        <f t="array" ref="K579">INDEX('dict-rhythm'!$A$1:$B$43,MATCH(TRUE,EXACT(J579,'dict-rhythm'!$A$1:$A$43),0),2)</f>
        <v>16</v>
      </c>
      <c r="L579" s="1" t="str">
        <f>_xlfn.IFNA(VLOOKUP(K579,'dict-rhythm'!$B$1:$C$53,2,0),K579)</f>
        <v>semiquaver</v>
      </c>
      <c r="M579" s="42" t="s">
        <v>10</v>
      </c>
      <c r="N579" s="42"/>
      <c r="O579" t="str">
        <f>IF(RIGHT($O$1,1)="#",VLOOKUP(D579,'dict-pitch'!$A$1:$C$50,2,0),VLOOKUP(D579,'dict-pitch'!$A$1:$C$50,3,0))</f>
        <v>G#4</v>
      </c>
      <c r="P579" t="b">
        <f>OR(EXACT(E579,O579),EXACT(E579,VLOOKUP(D579,'dict-pitch'!$A$1:$D$50,3,0)),EXACT(E579,VLOOKUP(D579,'dict-pitch'!$A$1:$D$50,4,0)))</f>
        <v>1</v>
      </c>
    </row>
    <row r="580" spans="1:16" ht="15.75" thickBot="1" x14ac:dyDescent="0.3">
      <c r="A580">
        <v>848</v>
      </c>
      <c r="B580" s="85">
        <v>2</v>
      </c>
      <c r="C580" s="1">
        <v>6</v>
      </c>
      <c r="D580" s="1">
        <v>66</v>
      </c>
      <c r="E580" s="1" t="s">
        <v>131</v>
      </c>
      <c r="F580" s="1">
        <v>-2</v>
      </c>
      <c r="G580" s="1">
        <v>86</v>
      </c>
      <c r="H580" s="80">
        <f t="shared" si="19"/>
        <v>6.375</v>
      </c>
      <c r="I580" s="80">
        <f t="shared" si="18"/>
        <v>6.25E-2</v>
      </c>
      <c r="J580" s="1">
        <v>1</v>
      </c>
      <c r="K580" s="1" t="str" cm="1">
        <f t="array" ref="K580">INDEX('dict-rhythm'!$A$1:$B$43,MATCH(TRUE,EXACT(J580,'dict-rhythm'!$A$1:$A$43),0),2)</f>
        <v>16</v>
      </c>
      <c r="L580" s="1" t="str">
        <f>_xlfn.IFNA(VLOOKUP(K580,'dict-rhythm'!$B$1:$C$53,2,0),K580)</f>
        <v>semiquaver</v>
      </c>
      <c r="M580" s="42" t="s">
        <v>10</v>
      </c>
      <c r="N580" s="42"/>
      <c r="O580" t="str">
        <f>IF(RIGHT($O$1,1)="#",VLOOKUP(D580,'dict-pitch'!$A$1:$C$50,2,0),VLOOKUP(D580,'dict-pitch'!$A$1:$C$50,3,0))</f>
        <v>F#4</v>
      </c>
      <c r="P580" t="b">
        <f>OR(EXACT(E580,O580),EXACT(E580,VLOOKUP(D580,'dict-pitch'!$A$1:$D$50,3,0)),EXACT(E580,VLOOKUP(D580,'dict-pitch'!$A$1:$D$50,4,0)))</f>
        <v>1</v>
      </c>
    </row>
    <row r="581" spans="1:16" ht="15.75" thickBot="1" x14ac:dyDescent="0.3">
      <c r="A581">
        <v>848</v>
      </c>
      <c r="B581" s="85">
        <v>2</v>
      </c>
      <c r="C581" s="1">
        <v>6</v>
      </c>
      <c r="D581" s="1">
        <v>70</v>
      </c>
      <c r="E581" s="1" t="s">
        <v>182</v>
      </c>
      <c r="F581" s="1">
        <v>3</v>
      </c>
      <c r="G581" s="1">
        <v>87</v>
      </c>
      <c r="H581" s="80">
        <f t="shared" si="19"/>
        <v>6.4375</v>
      </c>
      <c r="I581" s="80">
        <f t="shared" si="18"/>
        <v>6.25E-2</v>
      </c>
      <c r="J581" s="1">
        <v>1</v>
      </c>
      <c r="K581" s="1" t="str" cm="1">
        <f t="array" ref="K581">INDEX('dict-rhythm'!$A$1:$B$43,MATCH(TRUE,EXACT(J581,'dict-rhythm'!$A$1:$A$43),0),2)</f>
        <v>16</v>
      </c>
      <c r="L581" s="1" t="str">
        <f>_xlfn.IFNA(VLOOKUP(K581,'dict-rhythm'!$B$1:$C$53,2,0),K581)</f>
        <v>semiquaver</v>
      </c>
      <c r="M581" s="42" t="s">
        <v>10</v>
      </c>
      <c r="N581" s="42"/>
      <c r="O581" t="str">
        <f>IF(RIGHT($O$1,1)="#",VLOOKUP(D581,'dict-pitch'!$A$1:$C$50,2,0),VLOOKUP(D581,'dict-pitch'!$A$1:$C$50,3,0))</f>
        <v>A#4</v>
      </c>
      <c r="P581" t="b">
        <f>OR(EXACT(E581,O581),EXACT(E581,VLOOKUP(D581,'dict-pitch'!$A$1:$D$50,3,0)),EXACT(E581,VLOOKUP(D581,'dict-pitch'!$A$1:$D$50,4,0)))</f>
        <v>1</v>
      </c>
    </row>
    <row r="582" spans="1:16" ht="15.75" thickBot="1" x14ac:dyDescent="0.3">
      <c r="A582">
        <v>848</v>
      </c>
      <c r="B582" s="85">
        <v>2</v>
      </c>
      <c r="C582" s="1">
        <v>6</v>
      </c>
      <c r="D582" s="1">
        <v>68</v>
      </c>
      <c r="E582" s="1" t="s">
        <v>138</v>
      </c>
      <c r="F582" s="1">
        <v>-2</v>
      </c>
      <c r="G582" s="1">
        <v>88</v>
      </c>
      <c r="H582" s="80">
        <f t="shared" si="19"/>
        <v>6.5</v>
      </c>
      <c r="I582" s="80">
        <f t="shared" si="18"/>
        <v>6.25E-2</v>
      </c>
      <c r="J582" s="1">
        <v>1</v>
      </c>
      <c r="K582" s="1" t="str" cm="1">
        <f t="array" ref="K582">INDEX('dict-rhythm'!$A$1:$B$43,MATCH(TRUE,EXACT(J582,'dict-rhythm'!$A$1:$A$43),0),2)</f>
        <v>16</v>
      </c>
      <c r="L582" s="1" t="str">
        <f>_xlfn.IFNA(VLOOKUP(K582,'dict-rhythm'!$B$1:$C$53,2,0),K582)</f>
        <v>semiquaver</v>
      </c>
      <c r="M582" s="42" t="s">
        <v>10</v>
      </c>
      <c r="N582" s="42"/>
      <c r="O582" t="str">
        <f>IF(RIGHT($O$1,1)="#",VLOOKUP(D582,'dict-pitch'!$A$1:$C$50,2,0),VLOOKUP(D582,'dict-pitch'!$A$1:$C$50,3,0))</f>
        <v>G#4</v>
      </c>
      <c r="P582" t="b">
        <f>OR(EXACT(E582,O582),EXACT(E582,VLOOKUP(D582,'dict-pitch'!$A$1:$D$50,3,0)),EXACT(E582,VLOOKUP(D582,'dict-pitch'!$A$1:$D$50,4,0)))</f>
        <v>1</v>
      </c>
    </row>
    <row r="583" spans="1:16" ht="15.75" thickBot="1" x14ac:dyDescent="0.3">
      <c r="A583">
        <v>848</v>
      </c>
      <c r="B583" s="85">
        <v>2</v>
      </c>
      <c r="C583" s="1">
        <v>6</v>
      </c>
      <c r="D583" s="1">
        <v>66</v>
      </c>
      <c r="E583" s="1" t="s">
        <v>131</v>
      </c>
      <c r="F583" s="1">
        <v>-2</v>
      </c>
      <c r="G583" s="1">
        <v>89</v>
      </c>
      <c r="H583" s="80">
        <f t="shared" si="19"/>
        <v>6.5625</v>
      </c>
      <c r="I583" s="80">
        <f t="shared" si="18"/>
        <v>6.25E-2</v>
      </c>
      <c r="J583" s="1">
        <v>1</v>
      </c>
      <c r="K583" s="1" t="str" cm="1">
        <f t="array" ref="K583">INDEX('dict-rhythm'!$A$1:$B$43,MATCH(TRUE,EXACT(J583,'dict-rhythm'!$A$1:$A$43),0),2)</f>
        <v>16</v>
      </c>
      <c r="L583" s="1" t="str">
        <f>_xlfn.IFNA(VLOOKUP(K583,'dict-rhythm'!$B$1:$C$53,2,0),K583)</f>
        <v>semiquaver</v>
      </c>
      <c r="M583" s="42" t="s">
        <v>10</v>
      </c>
      <c r="N583" s="42"/>
      <c r="O583" t="str">
        <f>IF(RIGHT($O$1,1)="#",VLOOKUP(D583,'dict-pitch'!$A$1:$C$50,2,0),VLOOKUP(D583,'dict-pitch'!$A$1:$C$50,3,0))</f>
        <v>F#4</v>
      </c>
      <c r="P583" t="b">
        <f>OR(EXACT(E583,O583),EXACT(E583,VLOOKUP(D583,'dict-pitch'!$A$1:$D$50,3,0)),EXACT(E583,VLOOKUP(D583,'dict-pitch'!$A$1:$D$50,4,0)))</f>
        <v>1</v>
      </c>
    </row>
    <row r="584" spans="1:16" ht="15.75" thickBot="1" x14ac:dyDescent="0.3">
      <c r="A584">
        <v>848</v>
      </c>
      <c r="B584" s="85">
        <v>2</v>
      </c>
      <c r="C584" s="1">
        <v>6</v>
      </c>
      <c r="D584" s="1">
        <v>65</v>
      </c>
      <c r="E584" s="1" t="s">
        <v>325</v>
      </c>
      <c r="F584" s="1">
        <v>-2</v>
      </c>
      <c r="G584" s="1">
        <v>90</v>
      </c>
      <c r="H584" s="80">
        <f t="shared" si="19"/>
        <v>6.625</v>
      </c>
      <c r="I584" s="80">
        <f t="shared" si="18"/>
        <v>6.25E-2</v>
      </c>
      <c r="J584" s="1">
        <v>1</v>
      </c>
      <c r="K584" s="1" t="str" cm="1">
        <f t="array" ref="K584">INDEX('dict-rhythm'!$A$1:$B$43,MATCH(TRUE,EXACT(J584,'dict-rhythm'!$A$1:$A$43),0),2)</f>
        <v>16</v>
      </c>
      <c r="L584" s="1" t="str">
        <f>_xlfn.IFNA(VLOOKUP(K584,'dict-rhythm'!$B$1:$C$53,2,0),K584)</f>
        <v>semiquaver</v>
      </c>
      <c r="M584" s="42" t="s">
        <v>10</v>
      </c>
      <c r="N584" s="42"/>
      <c r="O584" t="str">
        <f>IF(RIGHT($O$1,1)="#",VLOOKUP(D584,'dict-pitch'!$A$1:$C$50,2,0),VLOOKUP(D584,'dict-pitch'!$A$1:$C$50,3,0))</f>
        <v>F4</v>
      </c>
      <c r="P584" t="b">
        <f>OR(EXACT(E584,O584),EXACT(E584,VLOOKUP(D584,'dict-pitch'!$A$1:$D$50,3,0)),EXACT(E584,VLOOKUP(D584,'dict-pitch'!$A$1:$D$50,4,0)))</f>
        <v>1</v>
      </c>
    </row>
    <row r="585" spans="1:16" ht="15.75" thickBot="1" x14ac:dyDescent="0.3">
      <c r="A585">
        <v>848</v>
      </c>
      <c r="B585" s="85">
        <v>2</v>
      </c>
      <c r="C585" s="1">
        <v>6</v>
      </c>
      <c r="D585" s="1">
        <v>68</v>
      </c>
      <c r="E585" s="1" t="s">
        <v>138</v>
      </c>
      <c r="F585" s="1">
        <v>3</v>
      </c>
      <c r="G585" s="1">
        <v>91</v>
      </c>
      <c r="H585" s="80">
        <f t="shared" si="19"/>
        <v>6.6875</v>
      </c>
      <c r="I585" s="80">
        <f t="shared" si="18"/>
        <v>6.25E-2</v>
      </c>
      <c r="J585" s="1">
        <v>1</v>
      </c>
      <c r="K585" s="1" t="str" cm="1">
        <f t="array" ref="K585">INDEX('dict-rhythm'!$A$1:$B$43,MATCH(TRUE,EXACT(J585,'dict-rhythm'!$A$1:$A$43),0),2)</f>
        <v>16</v>
      </c>
      <c r="L585" s="1" t="str">
        <f>_xlfn.IFNA(VLOOKUP(K585,'dict-rhythm'!$B$1:$C$53,2,0),K585)</f>
        <v>semiquaver</v>
      </c>
      <c r="M585" s="42" t="s">
        <v>10</v>
      </c>
      <c r="N585" s="42"/>
      <c r="O585" t="str">
        <f>IF(RIGHT($O$1,1)="#",VLOOKUP(D585,'dict-pitch'!$A$1:$C$50,2,0),VLOOKUP(D585,'dict-pitch'!$A$1:$C$50,3,0))</f>
        <v>G#4</v>
      </c>
      <c r="P585" t="b">
        <f>OR(EXACT(E585,O585),EXACT(E585,VLOOKUP(D585,'dict-pitch'!$A$1:$D$50,3,0)),EXACT(E585,VLOOKUP(D585,'dict-pitch'!$A$1:$D$50,4,0)))</f>
        <v>1</v>
      </c>
    </row>
    <row r="586" spans="1:16" ht="15.75" thickBot="1" x14ac:dyDescent="0.3">
      <c r="A586">
        <v>848</v>
      </c>
      <c r="B586" s="85">
        <v>2</v>
      </c>
      <c r="C586" s="1">
        <v>6</v>
      </c>
      <c r="D586" s="1">
        <v>66</v>
      </c>
      <c r="E586" s="1" t="s">
        <v>131</v>
      </c>
      <c r="F586" s="1">
        <v>-2</v>
      </c>
      <c r="G586" s="1">
        <v>92</v>
      </c>
      <c r="H586" s="80">
        <f t="shared" si="19"/>
        <v>6.75</v>
      </c>
      <c r="I586" s="80">
        <f t="shared" si="18"/>
        <v>6.25E-2</v>
      </c>
      <c r="J586" s="1">
        <v>1</v>
      </c>
      <c r="K586" s="1" t="str" cm="1">
        <f t="array" ref="K586">INDEX('dict-rhythm'!$A$1:$B$43,MATCH(TRUE,EXACT(J586,'dict-rhythm'!$A$1:$A$43),0),2)</f>
        <v>16</v>
      </c>
      <c r="L586" s="1" t="str">
        <f>_xlfn.IFNA(VLOOKUP(K586,'dict-rhythm'!$B$1:$C$53,2,0),K586)</f>
        <v>semiquaver</v>
      </c>
      <c r="M586" s="42" t="s">
        <v>10</v>
      </c>
      <c r="N586" s="42"/>
      <c r="O586" t="str">
        <f>IF(RIGHT($O$1,1)="#",VLOOKUP(D586,'dict-pitch'!$A$1:$C$50,2,0),VLOOKUP(D586,'dict-pitch'!$A$1:$C$50,3,0))</f>
        <v>F#4</v>
      </c>
      <c r="P586" t="b">
        <f>OR(EXACT(E586,O586),EXACT(E586,VLOOKUP(D586,'dict-pitch'!$A$1:$D$50,3,0)),EXACT(E586,VLOOKUP(D586,'dict-pitch'!$A$1:$D$50,4,0)))</f>
        <v>1</v>
      </c>
    </row>
    <row r="587" spans="1:16" ht="15.75" thickBot="1" x14ac:dyDescent="0.3">
      <c r="A587">
        <v>848</v>
      </c>
      <c r="B587" s="85">
        <v>2</v>
      </c>
      <c r="C587" s="1">
        <v>6</v>
      </c>
      <c r="D587" s="1">
        <v>65</v>
      </c>
      <c r="E587" s="1" t="s">
        <v>325</v>
      </c>
      <c r="F587" s="1">
        <v>-2</v>
      </c>
      <c r="G587" s="1">
        <v>93</v>
      </c>
      <c r="H587" s="80">
        <f t="shared" si="19"/>
        <v>6.8125</v>
      </c>
      <c r="I587" s="80">
        <f t="shared" si="18"/>
        <v>6.25E-2</v>
      </c>
      <c r="J587" s="1">
        <v>1</v>
      </c>
      <c r="K587" s="1" t="str" cm="1">
        <f t="array" ref="K587">INDEX('dict-rhythm'!$A$1:$B$43,MATCH(TRUE,EXACT(J587,'dict-rhythm'!$A$1:$A$43),0),2)</f>
        <v>16</v>
      </c>
      <c r="L587" s="1" t="str">
        <f>_xlfn.IFNA(VLOOKUP(K587,'dict-rhythm'!$B$1:$C$53,2,0),K587)</f>
        <v>semiquaver</v>
      </c>
      <c r="M587" s="42" t="s">
        <v>10</v>
      </c>
      <c r="N587" s="42"/>
      <c r="O587" t="str">
        <f>IF(RIGHT($O$1,1)="#",VLOOKUP(D587,'dict-pitch'!$A$1:$C$50,2,0),VLOOKUP(D587,'dict-pitch'!$A$1:$C$50,3,0))</f>
        <v>F4</v>
      </c>
      <c r="P587" t="b">
        <f>OR(EXACT(E587,O587),EXACT(E587,VLOOKUP(D587,'dict-pitch'!$A$1:$D$50,3,0)),EXACT(E587,VLOOKUP(D587,'dict-pitch'!$A$1:$D$50,4,0)))</f>
        <v>1</v>
      </c>
    </row>
    <row r="588" spans="1:16" ht="15.75" thickBot="1" x14ac:dyDescent="0.3">
      <c r="A588">
        <v>848</v>
      </c>
      <c r="B588" s="85">
        <v>2</v>
      </c>
      <c r="C588" s="1">
        <v>6</v>
      </c>
      <c r="D588" s="1">
        <v>66</v>
      </c>
      <c r="E588" s="1" t="s">
        <v>131</v>
      </c>
      <c r="F588" s="1">
        <v>2</v>
      </c>
      <c r="G588" s="1">
        <v>94</v>
      </c>
      <c r="H588" s="80">
        <f t="shared" si="19"/>
        <v>6.875</v>
      </c>
      <c r="I588" s="80">
        <f t="shared" si="18"/>
        <v>6.25E-2</v>
      </c>
      <c r="J588" s="1">
        <v>1</v>
      </c>
      <c r="K588" s="1" t="str" cm="1">
        <f t="array" ref="K588">INDEX('dict-rhythm'!$A$1:$B$43,MATCH(TRUE,EXACT(J588,'dict-rhythm'!$A$1:$A$43),0),2)</f>
        <v>16</v>
      </c>
      <c r="L588" s="1" t="str">
        <f>_xlfn.IFNA(VLOOKUP(K588,'dict-rhythm'!$B$1:$C$53,2,0),K588)</f>
        <v>semiquaver</v>
      </c>
      <c r="M588" s="42" t="s">
        <v>10</v>
      </c>
      <c r="N588" s="42"/>
      <c r="O588" t="str">
        <f>IF(RIGHT($O$1,1)="#",VLOOKUP(D588,'dict-pitch'!$A$1:$C$50,2,0),VLOOKUP(D588,'dict-pitch'!$A$1:$C$50,3,0))</f>
        <v>F#4</v>
      </c>
      <c r="P588" t="b">
        <f>OR(EXACT(E588,O588),EXACT(E588,VLOOKUP(D588,'dict-pitch'!$A$1:$D$50,3,0)),EXACT(E588,VLOOKUP(D588,'dict-pitch'!$A$1:$D$50,4,0)))</f>
        <v>1</v>
      </c>
    </row>
    <row r="589" spans="1:16" ht="15.75" thickBot="1" x14ac:dyDescent="0.3">
      <c r="A589">
        <v>848</v>
      </c>
      <c r="B589" s="85">
        <v>2</v>
      </c>
      <c r="C589" s="1">
        <v>6</v>
      </c>
      <c r="D589" s="1">
        <v>63</v>
      </c>
      <c r="E589" s="1" t="s">
        <v>179</v>
      </c>
      <c r="F589" s="1">
        <v>-3</v>
      </c>
      <c r="G589" s="1">
        <v>95</v>
      </c>
      <c r="H589" s="80">
        <f t="shared" si="19"/>
        <v>6.9375</v>
      </c>
      <c r="I589" s="80">
        <f t="shared" si="18"/>
        <v>6.25E-2</v>
      </c>
      <c r="J589" s="1">
        <v>1</v>
      </c>
      <c r="K589" s="1" t="str" cm="1">
        <f t="array" ref="K589">INDEX('dict-rhythm'!$A$1:$B$43,MATCH(TRUE,EXACT(J589,'dict-rhythm'!$A$1:$A$43),0),2)</f>
        <v>16</v>
      </c>
      <c r="L589" s="1" t="str">
        <f>_xlfn.IFNA(VLOOKUP(K589,'dict-rhythm'!$B$1:$C$53,2,0),K589)</f>
        <v>semiquaver</v>
      </c>
      <c r="M589" s="42" t="s">
        <v>10</v>
      </c>
      <c r="N589" s="42"/>
      <c r="O589" t="str">
        <f>IF(RIGHT($O$1,1)="#",VLOOKUP(D589,'dict-pitch'!$A$1:$C$50,2,0),VLOOKUP(D589,'dict-pitch'!$A$1:$C$50,3,0))</f>
        <v>D#4</v>
      </c>
      <c r="P589" t="b">
        <f>OR(EXACT(E589,O589),EXACT(E589,VLOOKUP(D589,'dict-pitch'!$A$1:$D$50,3,0)),EXACT(E589,VLOOKUP(D589,'dict-pitch'!$A$1:$D$50,4,0)))</f>
        <v>1</v>
      </c>
    </row>
    <row r="590" spans="1:16" ht="15.75" thickBot="1" x14ac:dyDescent="0.3">
      <c r="A590">
        <v>848</v>
      </c>
      <c r="B590" s="85">
        <v>2</v>
      </c>
      <c r="C590" s="1">
        <v>7</v>
      </c>
      <c r="D590" s="1">
        <v>65</v>
      </c>
      <c r="E590" s="1" t="s">
        <v>325</v>
      </c>
      <c r="F590" s="1">
        <v>2</v>
      </c>
      <c r="G590" s="1">
        <v>96</v>
      </c>
      <c r="H590" s="80">
        <f t="shared" si="19"/>
        <v>7</v>
      </c>
      <c r="I590" s="80">
        <f t="shared" si="18"/>
        <v>0.25</v>
      </c>
      <c r="J590" s="1">
        <v>4</v>
      </c>
      <c r="K590" s="1" t="str" cm="1">
        <f t="array" ref="K590">INDEX('dict-rhythm'!$A$1:$B$43,MATCH(TRUE,EXACT(J590,'dict-rhythm'!$A$1:$A$43),0),2)</f>
        <v>4</v>
      </c>
      <c r="L590" s="1" t="str">
        <f>_xlfn.IFNA(VLOOKUP(K590,'dict-rhythm'!$B$1:$C$53,2,0),K590)</f>
        <v>crotchet</v>
      </c>
      <c r="M590" s="42" t="s">
        <v>10</v>
      </c>
      <c r="N590" s="42"/>
      <c r="O590" t="str">
        <f>IF(RIGHT($O$1,1)="#",VLOOKUP(D590,'dict-pitch'!$A$1:$C$50,2,0),VLOOKUP(D590,'dict-pitch'!$A$1:$C$50,3,0))</f>
        <v>F4</v>
      </c>
      <c r="P590" t="b">
        <f>OR(EXACT(E590,O590),EXACT(E590,VLOOKUP(D590,'dict-pitch'!$A$1:$D$50,3,0)),EXACT(E590,VLOOKUP(D590,'dict-pitch'!$A$1:$D$50,4,0)))</f>
        <v>1</v>
      </c>
    </row>
    <row r="591" spans="1:16" ht="15.75" thickBot="1" x14ac:dyDescent="0.3">
      <c r="A591">
        <v>848</v>
      </c>
      <c r="B591" s="85">
        <v>2</v>
      </c>
      <c r="C591" s="1">
        <v>7</v>
      </c>
      <c r="D591" s="1">
        <v>0</v>
      </c>
      <c r="E591" s="1" t="s">
        <v>108</v>
      </c>
      <c r="F591" s="1">
        <v>0</v>
      </c>
      <c r="G591" s="1">
        <v>100</v>
      </c>
      <c r="H591" s="80">
        <f t="shared" si="19"/>
        <v>7.25</v>
      </c>
      <c r="I591" s="80">
        <f t="shared" si="18"/>
        <v>0.125</v>
      </c>
      <c r="J591" s="1">
        <v>2</v>
      </c>
      <c r="K591" s="1" t="str" cm="1">
        <f t="array" ref="K591">INDEX('dict-rhythm'!$A$1:$B$43,MATCH(TRUE,EXACT(J591,'dict-rhythm'!$A$1:$A$43),0),2)</f>
        <v>8</v>
      </c>
      <c r="L591" s="1" t="str">
        <f>_xlfn.IFNA(VLOOKUP(K591,'dict-rhythm'!$B$1:$C$53,2,0),K591)</f>
        <v>quaver note</v>
      </c>
      <c r="M591" s="34"/>
      <c r="N591" s="34"/>
      <c r="O591" t="str">
        <f>IF(RIGHT($O$1,1)="#",VLOOKUP(D591,'dict-pitch'!$A$1:$C$50,2,0),VLOOKUP(D591,'dict-pitch'!$A$1:$C$50,3,0))</f>
        <v>r</v>
      </c>
      <c r="P591" t="b">
        <f>OR(EXACT(E591,O591),EXACT(E591,VLOOKUP(D591,'dict-pitch'!$A$1:$D$50,3,0)),EXACT(E591,VLOOKUP(D591,'dict-pitch'!$A$1:$D$50,4,0)))</f>
        <v>1</v>
      </c>
    </row>
    <row r="592" spans="1:16" ht="15.75" thickBot="1" x14ac:dyDescent="0.3">
      <c r="A592">
        <v>848</v>
      </c>
      <c r="B592" s="85">
        <v>2</v>
      </c>
      <c r="C592" s="1">
        <v>7</v>
      </c>
      <c r="D592" s="1">
        <v>68</v>
      </c>
      <c r="E592" s="1" t="s">
        <v>138</v>
      </c>
      <c r="F592" s="1">
        <v>3</v>
      </c>
      <c r="G592" s="1">
        <v>102</v>
      </c>
      <c r="H592" s="80">
        <f t="shared" si="19"/>
        <v>7.375</v>
      </c>
      <c r="I592" s="80">
        <f t="shared" si="18"/>
        <v>0.125</v>
      </c>
      <c r="J592" s="1">
        <v>2</v>
      </c>
      <c r="K592" s="1" t="str" cm="1">
        <f t="array" ref="K592">INDEX('dict-rhythm'!$A$1:$B$43,MATCH(TRUE,EXACT(J592,'dict-rhythm'!$A$1:$A$43),0),2)</f>
        <v>8</v>
      </c>
      <c r="L592" s="1" t="str">
        <f>_xlfn.IFNA(VLOOKUP(K592,'dict-rhythm'!$B$1:$C$53,2,0),K592)</f>
        <v>quaver note</v>
      </c>
      <c r="M592" s="34"/>
      <c r="N592" s="34"/>
      <c r="O592" t="str">
        <f>IF(RIGHT($O$1,1)="#",VLOOKUP(D592,'dict-pitch'!$A$1:$C$50,2,0),VLOOKUP(D592,'dict-pitch'!$A$1:$C$50,3,0))</f>
        <v>G#4</v>
      </c>
      <c r="P592" t="b">
        <f>OR(EXACT(E592,O592),EXACT(E592,VLOOKUP(D592,'dict-pitch'!$A$1:$D$50,3,0)),EXACT(E592,VLOOKUP(D592,'dict-pitch'!$A$1:$D$50,4,0)))</f>
        <v>1</v>
      </c>
    </row>
    <row r="593" spans="1:16" ht="15.75" thickBot="1" x14ac:dyDescent="0.3">
      <c r="A593">
        <v>848</v>
      </c>
      <c r="B593" s="85">
        <v>2</v>
      </c>
      <c r="C593" s="1">
        <v>7</v>
      </c>
      <c r="D593" s="1">
        <v>73</v>
      </c>
      <c r="E593" s="1" t="s">
        <v>140</v>
      </c>
      <c r="F593" s="1">
        <v>4</v>
      </c>
      <c r="G593" s="1">
        <v>104</v>
      </c>
      <c r="H593" s="80">
        <f t="shared" si="19"/>
        <v>7.5</v>
      </c>
      <c r="I593" s="80">
        <f t="shared" si="18"/>
        <v>0.375</v>
      </c>
      <c r="J593" s="1">
        <v>6</v>
      </c>
      <c r="K593" s="1" t="str" cm="1">
        <f t="array" ref="K593">INDEX('dict-rhythm'!$A$1:$B$43,MATCH(TRUE,EXACT(J593,'dict-rhythm'!$A$1:$A$43),0),2)</f>
        <v>4.</v>
      </c>
      <c r="L593" s="1" t="str">
        <f>_xlfn.IFNA(VLOOKUP(K593,'dict-rhythm'!$B$1:$C$53,2,0),K593)</f>
        <v>dotted crotchet</v>
      </c>
      <c r="M593" s="34"/>
      <c r="N593" s="34"/>
      <c r="O593" t="str">
        <f>IF(RIGHT($O$1,1)="#",VLOOKUP(D593,'dict-pitch'!$A$1:$C$50,2,0),VLOOKUP(D593,'dict-pitch'!$A$1:$C$50,3,0))</f>
        <v>C#5</v>
      </c>
      <c r="P593" t="b">
        <f>OR(EXACT(E593,O593),EXACT(E593,VLOOKUP(D593,'dict-pitch'!$A$1:$D$50,3,0)),EXACT(E593,VLOOKUP(D593,'dict-pitch'!$A$1:$D$50,4,0)))</f>
        <v>1</v>
      </c>
    </row>
    <row r="594" spans="1:16" ht="15.75" thickBot="1" x14ac:dyDescent="0.3">
      <c r="A594">
        <v>848</v>
      </c>
      <c r="B594" s="85">
        <v>2</v>
      </c>
      <c r="C594" s="1">
        <v>7</v>
      </c>
      <c r="D594" s="1">
        <v>73</v>
      </c>
      <c r="E594" s="1" t="s">
        <v>140</v>
      </c>
      <c r="F594" s="1">
        <v>1</v>
      </c>
      <c r="G594" s="1">
        <v>110</v>
      </c>
      <c r="H594" s="80">
        <f t="shared" si="19"/>
        <v>7.875</v>
      </c>
      <c r="I594" s="80">
        <f t="shared" si="18"/>
        <v>6.25E-2</v>
      </c>
      <c r="J594" s="1">
        <v>1</v>
      </c>
      <c r="K594" s="1" t="str" cm="1">
        <f t="array" ref="K594">INDEX('dict-rhythm'!$A$1:$B$43,MATCH(TRUE,EXACT(J594,'dict-rhythm'!$A$1:$A$43),0),2)</f>
        <v>16</v>
      </c>
      <c r="L594" s="1" t="str">
        <f>_xlfn.IFNA(VLOOKUP(K594,'dict-rhythm'!$B$1:$C$53,2,0),K594)</f>
        <v>semiquaver</v>
      </c>
      <c r="M594" s="34"/>
      <c r="N594" s="34"/>
      <c r="O594" t="str">
        <f>IF(RIGHT($O$1,1)="#",VLOOKUP(D594,'dict-pitch'!$A$1:$C$50,2,0),VLOOKUP(D594,'dict-pitch'!$A$1:$C$50,3,0))</f>
        <v>C#5</v>
      </c>
      <c r="P594" t="b">
        <f>OR(EXACT(E594,O594),EXACT(E594,VLOOKUP(D594,'dict-pitch'!$A$1:$D$50,3,0)),EXACT(E594,VLOOKUP(D594,'dict-pitch'!$A$1:$D$50,4,0)))</f>
        <v>1</v>
      </c>
    </row>
    <row r="595" spans="1:16" ht="15.75" thickBot="1" x14ac:dyDescent="0.3">
      <c r="A595">
        <v>848</v>
      </c>
      <c r="B595" s="85">
        <v>2</v>
      </c>
      <c r="C595" s="1">
        <v>7</v>
      </c>
      <c r="D595" s="1">
        <v>70</v>
      </c>
      <c r="E595" s="1" t="s">
        <v>182</v>
      </c>
      <c r="F595" s="1">
        <v>-3</v>
      </c>
      <c r="G595" s="1">
        <v>111</v>
      </c>
      <c r="H595" s="80">
        <f t="shared" si="19"/>
        <v>7.9375</v>
      </c>
      <c r="I595" s="80">
        <f t="shared" si="18"/>
        <v>6.25E-2</v>
      </c>
      <c r="J595" s="1">
        <v>1</v>
      </c>
      <c r="K595" s="1" t="str" cm="1">
        <f t="array" ref="K595">INDEX('dict-rhythm'!$A$1:$B$43,MATCH(TRUE,EXACT(J595,'dict-rhythm'!$A$1:$A$43),0),2)</f>
        <v>16</v>
      </c>
      <c r="L595" s="1" t="str">
        <f>_xlfn.IFNA(VLOOKUP(K595,'dict-rhythm'!$B$1:$C$53,2,0),K595)</f>
        <v>semiquaver</v>
      </c>
      <c r="M595" s="38"/>
      <c r="N595" s="38"/>
      <c r="O595" t="str">
        <f>IF(RIGHT($O$1,1)="#",VLOOKUP(D595,'dict-pitch'!$A$1:$C$50,2,0),VLOOKUP(D595,'dict-pitch'!$A$1:$C$50,3,0))</f>
        <v>A#4</v>
      </c>
      <c r="P595" t="b">
        <f>OR(EXACT(E595,O595),EXACT(E595,VLOOKUP(D595,'dict-pitch'!$A$1:$D$50,3,0)),EXACT(E595,VLOOKUP(D595,'dict-pitch'!$A$1:$D$50,4,0)))</f>
        <v>1</v>
      </c>
    </row>
    <row r="596" spans="1:16" ht="15.75" thickBot="1" x14ac:dyDescent="0.3">
      <c r="A596">
        <v>848</v>
      </c>
      <c r="B596" s="85">
        <v>2</v>
      </c>
      <c r="C596" s="1">
        <v>8</v>
      </c>
      <c r="D596" s="1">
        <v>63</v>
      </c>
      <c r="E596" s="1" t="s">
        <v>179</v>
      </c>
      <c r="F596" s="1">
        <v>-5</v>
      </c>
      <c r="G596" s="1">
        <v>112</v>
      </c>
      <c r="H596" s="80">
        <f t="shared" si="19"/>
        <v>8</v>
      </c>
      <c r="I596" s="80">
        <f t="shared" si="18"/>
        <v>0.25</v>
      </c>
      <c r="J596" s="1">
        <v>4</v>
      </c>
      <c r="K596" s="1" t="str" cm="1">
        <f t="array" ref="K596">INDEX('dict-rhythm'!$A$1:$B$43,MATCH(TRUE,EXACT(J596,'dict-rhythm'!$A$1:$A$43),0),2)</f>
        <v>4</v>
      </c>
      <c r="L596" s="1" t="str">
        <f>_xlfn.IFNA(VLOOKUP(K596,'dict-rhythm'!$B$1:$C$53,2,0),K596)</f>
        <v>crotchet</v>
      </c>
      <c r="M596" s="33"/>
      <c r="N596" s="33"/>
      <c r="O596" t="str">
        <f>IF(RIGHT($O$1,1)="#",VLOOKUP(D596,'dict-pitch'!$A$1:$C$50,2,0),VLOOKUP(D596,'dict-pitch'!$A$1:$C$50,3,0))</f>
        <v>D#4</v>
      </c>
      <c r="P596" t="b">
        <f>OR(EXACT(E596,O596),EXACT(E596,VLOOKUP(D596,'dict-pitch'!$A$1:$D$50,3,0)),EXACT(E596,VLOOKUP(D596,'dict-pitch'!$A$1:$D$50,4,0)))</f>
        <v>1</v>
      </c>
    </row>
    <row r="597" spans="1:16" ht="15.75" thickBot="1" x14ac:dyDescent="0.3">
      <c r="A597">
        <v>848</v>
      </c>
      <c r="B597" s="85">
        <v>2</v>
      </c>
      <c r="C597" s="1">
        <v>8</v>
      </c>
      <c r="D597" s="1">
        <v>0</v>
      </c>
      <c r="E597" s="1" t="s">
        <v>108</v>
      </c>
      <c r="F597" s="1">
        <v>0</v>
      </c>
      <c r="G597" s="1">
        <v>116</v>
      </c>
      <c r="H597" s="80">
        <f t="shared" si="19"/>
        <v>8.25</v>
      </c>
      <c r="I597" s="80">
        <f t="shared" si="18"/>
        <v>0.125</v>
      </c>
      <c r="J597" s="1">
        <v>2</v>
      </c>
      <c r="K597" s="1" t="str" cm="1">
        <f t="array" ref="K597">INDEX('dict-rhythm'!$A$1:$B$43,MATCH(TRUE,EXACT(J597,'dict-rhythm'!$A$1:$A$43),0),2)</f>
        <v>8</v>
      </c>
      <c r="L597" s="1" t="str">
        <f>_xlfn.IFNA(VLOOKUP(K597,'dict-rhythm'!$B$1:$C$53,2,0),K597)</f>
        <v>quaver note</v>
      </c>
      <c r="M597" s="34"/>
      <c r="N597" s="34"/>
      <c r="O597" t="str">
        <f>IF(RIGHT($O$1,1)="#",VLOOKUP(D597,'dict-pitch'!$A$1:$C$50,2,0),VLOOKUP(D597,'dict-pitch'!$A$1:$C$50,3,0))</f>
        <v>r</v>
      </c>
      <c r="P597" t="b">
        <f>OR(EXACT(E597,O597),EXACT(E597,VLOOKUP(D597,'dict-pitch'!$A$1:$D$50,3,0)),EXACT(E597,VLOOKUP(D597,'dict-pitch'!$A$1:$D$50,4,0)))</f>
        <v>1</v>
      </c>
    </row>
    <row r="598" spans="1:16" ht="15.75" thickBot="1" x14ac:dyDescent="0.3">
      <c r="A598">
        <v>848</v>
      </c>
      <c r="B598" s="85">
        <v>2</v>
      </c>
      <c r="C598" s="1">
        <v>8</v>
      </c>
      <c r="D598" s="1">
        <v>67</v>
      </c>
      <c r="E598" s="1" t="s">
        <v>336</v>
      </c>
      <c r="F598" s="1">
        <v>3</v>
      </c>
      <c r="G598" s="1">
        <v>118</v>
      </c>
      <c r="H598" s="80">
        <f t="shared" si="19"/>
        <v>8.375</v>
      </c>
      <c r="I598" s="80">
        <f t="shared" si="18"/>
        <v>0.125</v>
      </c>
      <c r="J598" s="1">
        <v>2</v>
      </c>
      <c r="K598" s="1" t="str" cm="1">
        <f t="array" ref="K598">INDEX('dict-rhythm'!$A$1:$B$43,MATCH(TRUE,EXACT(J598,'dict-rhythm'!$A$1:$A$43),0),2)</f>
        <v>8</v>
      </c>
      <c r="L598" s="1" t="str">
        <f>_xlfn.IFNA(VLOOKUP(K598,'dict-rhythm'!$B$1:$C$53,2,0),K598)</f>
        <v>quaver note</v>
      </c>
      <c r="M598" s="34"/>
      <c r="N598" s="34"/>
      <c r="O598" t="str">
        <f>IF(RIGHT($O$1,1)="#",VLOOKUP(D598,'dict-pitch'!$A$1:$C$50,2,0),VLOOKUP(D598,'dict-pitch'!$A$1:$C$50,3,0))</f>
        <v>G4</v>
      </c>
      <c r="P598" t="b">
        <f>OR(EXACT(E598,O598),EXACT(E598,VLOOKUP(D598,'dict-pitch'!$A$1:$D$50,3,0)),EXACT(E598,VLOOKUP(D598,'dict-pitch'!$A$1:$D$50,4,0)))</f>
        <v>1</v>
      </c>
    </row>
    <row r="599" spans="1:16" ht="15.75" thickBot="1" x14ac:dyDescent="0.3">
      <c r="A599">
        <v>848</v>
      </c>
      <c r="B599" s="85">
        <v>2</v>
      </c>
      <c r="C599" s="1">
        <v>8</v>
      </c>
      <c r="D599" s="1">
        <v>72</v>
      </c>
      <c r="E599" s="1" t="s">
        <v>335</v>
      </c>
      <c r="F599" s="1">
        <v>4</v>
      </c>
      <c r="G599" s="1">
        <v>120</v>
      </c>
      <c r="H599" s="80">
        <f t="shared" si="19"/>
        <v>8.5</v>
      </c>
      <c r="I599" s="80">
        <f t="shared" si="18"/>
        <v>0.375</v>
      </c>
      <c r="J599" s="1">
        <v>6</v>
      </c>
      <c r="K599" s="1" t="str" cm="1">
        <f t="array" ref="K599">INDEX('dict-rhythm'!$A$1:$B$43,MATCH(TRUE,EXACT(J599,'dict-rhythm'!$A$1:$A$43),0),2)</f>
        <v>4.</v>
      </c>
      <c r="L599" s="1" t="str">
        <f>_xlfn.IFNA(VLOOKUP(K599,'dict-rhythm'!$B$1:$C$53,2,0),K599)</f>
        <v>dotted crotchet</v>
      </c>
      <c r="M599" s="34"/>
      <c r="N599" s="34"/>
      <c r="O599" t="str">
        <f>IF(RIGHT($O$1,1)="#",VLOOKUP(D599,'dict-pitch'!$A$1:$C$50,2,0),VLOOKUP(D599,'dict-pitch'!$A$1:$C$50,3,0))</f>
        <v>C5</v>
      </c>
      <c r="P599" t="b">
        <f>OR(EXACT(E599,O599),EXACT(E599,VLOOKUP(D599,'dict-pitch'!$A$1:$D$50,3,0)),EXACT(E599,VLOOKUP(D599,'dict-pitch'!$A$1:$D$50,4,0)))</f>
        <v>1</v>
      </c>
    </row>
    <row r="600" spans="1:16" ht="15.75" thickBot="1" x14ac:dyDescent="0.3">
      <c r="A600">
        <v>848</v>
      </c>
      <c r="B600" s="85">
        <v>2</v>
      </c>
      <c r="C600" s="1">
        <v>8</v>
      </c>
      <c r="D600" s="1">
        <v>72</v>
      </c>
      <c r="E600" s="1" t="s">
        <v>335</v>
      </c>
      <c r="F600" s="1">
        <v>1</v>
      </c>
      <c r="G600" s="1">
        <v>126</v>
      </c>
      <c r="H600" s="80">
        <f t="shared" si="19"/>
        <v>8.875</v>
      </c>
      <c r="I600" s="80">
        <f t="shared" si="18"/>
        <v>6.25E-2</v>
      </c>
      <c r="J600" s="1">
        <v>1</v>
      </c>
      <c r="K600" s="1" t="str" cm="1">
        <f t="array" ref="K600">INDEX('dict-rhythm'!$A$1:$B$43,MATCH(TRUE,EXACT(J600,'dict-rhythm'!$A$1:$A$43),0),2)</f>
        <v>16</v>
      </c>
      <c r="L600" s="1" t="str">
        <f>_xlfn.IFNA(VLOOKUP(K600,'dict-rhythm'!$B$1:$C$53,2,0),K600)</f>
        <v>semiquaver</v>
      </c>
      <c r="M600" s="34"/>
      <c r="N600" s="34"/>
      <c r="O600" t="str">
        <f>IF(RIGHT($O$1,1)="#",VLOOKUP(D600,'dict-pitch'!$A$1:$C$50,2,0),VLOOKUP(D600,'dict-pitch'!$A$1:$C$50,3,0))</f>
        <v>C5</v>
      </c>
      <c r="P600" t="b">
        <f>OR(EXACT(E600,O600),EXACT(E600,VLOOKUP(D600,'dict-pitch'!$A$1:$D$50,3,0)),EXACT(E600,VLOOKUP(D600,'dict-pitch'!$A$1:$D$50,4,0)))</f>
        <v>1</v>
      </c>
    </row>
    <row r="601" spans="1:16" ht="15.75" thickBot="1" x14ac:dyDescent="0.3">
      <c r="A601">
        <v>848</v>
      </c>
      <c r="B601" s="85">
        <v>2</v>
      </c>
      <c r="C601" s="1">
        <v>8</v>
      </c>
      <c r="D601" s="1">
        <v>68</v>
      </c>
      <c r="E601" s="1" t="s">
        <v>138</v>
      </c>
      <c r="F601" s="1">
        <v>-3</v>
      </c>
      <c r="G601" s="1">
        <v>127</v>
      </c>
      <c r="H601" s="80">
        <f t="shared" si="19"/>
        <v>8.9375</v>
      </c>
      <c r="I601" s="80">
        <f t="shared" si="18"/>
        <v>6.25E-2</v>
      </c>
      <c r="J601" s="1">
        <v>1</v>
      </c>
      <c r="K601" s="1" t="str" cm="1">
        <f t="array" ref="K601">INDEX('dict-rhythm'!$A$1:$B$43,MATCH(TRUE,EXACT(J601,'dict-rhythm'!$A$1:$A$43),0),2)</f>
        <v>16</v>
      </c>
      <c r="L601" s="1" t="str">
        <f>_xlfn.IFNA(VLOOKUP(K601,'dict-rhythm'!$B$1:$C$53,2,0),K601)</f>
        <v>semiquaver</v>
      </c>
      <c r="M601" s="38"/>
      <c r="N601" s="38"/>
      <c r="O601" t="str">
        <f>IF(RIGHT($O$1,1)="#",VLOOKUP(D601,'dict-pitch'!$A$1:$C$50,2,0),VLOOKUP(D601,'dict-pitch'!$A$1:$C$50,3,0))</f>
        <v>G#4</v>
      </c>
      <c r="P601" t="b">
        <f>OR(EXACT(E601,O601),EXACT(E601,VLOOKUP(D601,'dict-pitch'!$A$1:$D$50,3,0)),EXACT(E601,VLOOKUP(D601,'dict-pitch'!$A$1:$D$50,4,0)))</f>
        <v>1</v>
      </c>
    </row>
    <row r="602" spans="1:16" ht="15.75" thickBot="1" x14ac:dyDescent="0.3">
      <c r="A602">
        <v>848</v>
      </c>
      <c r="B602" s="85">
        <v>2</v>
      </c>
      <c r="C602" s="1">
        <v>9</v>
      </c>
      <c r="D602" s="1">
        <v>61</v>
      </c>
      <c r="E602" s="1" t="s">
        <v>129</v>
      </c>
      <c r="F602" s="1">
        <v>-5</v>
      </c>
      <c r="G602" s="1">
        <v>128</v>
      </c>
      <c r="H602" s="80">
        <f t="shared" si="19"/>
        <v>9</v>
      </c>
      <c r="I602" s="80">
        <f t="shared" si="18"/>
        <v>0.25</v>
      </c>
      <c r="J602" s="1">
        <v>4</v>
      </c>
      <c r="K602" s="1" t="str" cm="1">
        <f t="array" ref="K602">INDEX('dict-rhythm'!$A$1:$B$43,MATCH(TRUE,EXACT(J602,'dict-rhythm'!$A$1:$A$43),0),2)</f>
        <v>4</v>
      </c>
      <c r="L602" s="1" t="str">
        <f>_xlfn.IFNA(VLOOKUP(K602,'dict-rhythm'!$B$1:$C$53,2,0),K602)</f>
        <v>crotchet</v>
      </c>
      <c r="M602" s="33"/>
      <c r="N602" s="33"/>
      <c r="O602" t="str">
        <f>IF(RIGHT($O$1,1)="#",VLOOKUP(D602,'dict-pitch'!$A$1:$C$50,2,0),VLOOKUP(D602,'dict-pitch'!$A$1:$C$50,3,0))</f>
        <v>C#4</v>
      </c>
      <c r="P602" t="b">
        <f>OR(EXACT(E602,O602),EXACT(E602,VLOOKUP(D602,'dict-pitch'!$A$1:$D$50,3,0)),EXACT(E602,VLOOKUP(D602,'dict-pitch'!$A$1:$D$50,4,0)))</f>
        <v>1</v>
      </c>
    </row>
    <row r="603" spans="1:16" ht="15.75" thickBot="1" x14ac:dyDescent="0.3">
      <c r="A603">
        <v>848</v>
      </c>
      <c r="B603" s="85">
        <v>2</v>
      </c>
      <c r="C603" s="1">
        <v>9</v>
      </c>
      <c r="D603" s="1">
        <v>0</v>
      </c>
      <c r="E603" s="1" t="s">
        <v>108</v>
      </c>
      <c r="F603" s="1">
        <v>0</v>
      </c>
      <c r="G603" s="1">
        <v>132</v>
      </c>
      <c r="H603" s="80">
        <f t="shared" si="19"/>
        <v>9.25</v>
      </c>
      <c r="I603" s="80">
        <f t="shared" si="18"/>
        <v>0.125</v>
      </c>
      <c r="J603" s="1">
        <v>2</v>
      </c>
      <c r="K603" s="1" t="str" cm="1">
        <f t="array" ref="K603">INDEX('dict-rhythm'!$A$1:$B$43,MATCH(TRUE,EXACT(J603,'dict-rhythm'!$A$1:$A$43),0),2)</f>
        <v>8</v>
      </c>
      <c r="L603" s="1" t="str">
        <f>_xlfn.IFNA(VLOOKUP(K603,'dict-rhythm'!$B$1:$C$53,2,0),K603)</f>
        <v>quaver note</v>
      </c>
      <c r="M603" s="34"/>
      <c r="N603" s="34"/>
      <c r="O603" t="str">
        <f>IF(RIGHT($O$1,1)="#",VLOOKUP(D603,'dict-pitch'!$A$1:$C$50,2,0),VLOOKUP(D603,'dict-pitch'!$A$1:$C$50,3,0))</f>
        <v>r</v>
      </c>
      <c r="P603" t="b">
        <f>OR(EXACT(E603,O603),EXACT(E603,VLOOKUP(D603,'dict-pitch'!$A$1:$D$50,3,0)),EXACT(E603,VLOOKUP(D603,'dict-pitch'!$A$1:$D$50,4,0)))</f>
        <v>1</v>
      </c>
    </row>
    <row r="604" spans="1:16" ht="15.75" thickBot="1" x14ac:dyDescent="0.3">
      <c r="A604">
        <v>848</v>
      </c>
      <c r="B604" s="85">
        <v>2</v>
      </c>
      <c r="C604" s="1">
        <v>9</v>
      </c>
      <c r="D604" s="1">
        <v>65</v>
      </c>
      <c r="E604" s="1" t="s">
        <v>325</v>
      </c>
      <c r="F604" s="1">
        <v>3</v>
      </c>
      <c r="G604" s="1">
        <v>134</v>
      </c>
      <c r="H604" s="80">
        <f t="shared" si="19"/>
        <v>9.375</v>
      </c>
      <c r="I604" s="80">
        <f t="shared" si="18"/>
        <v>0.125</v>
      </c>
      <c r="J604" s="1">
        <v>2</v>
      </c>
      <c r="K604" s="1" t="str" cm="1">
        <f t="array" ref="K604">INDEX('dict-rhythm'!$A$1:$B$43,MATCH(TRUE,EXACT(J604,'dict-rhythm'!$A$1:$A$43),0),2)</f>
        <v>8</v>
      </c>
      <c r="L604" s="1" t="str">
        <f>_xlfn.IFNA(VLOOKUP(K604,'dict-rhythm'!$B$1:$C$53,2,0),K604)</f>
        <v>quaver note</v>
      </c>
      <c r="M604" s="34"/>
      <c r="N604" s="34"/>
      <c r="O604" t="str">
        <f>IF(RIGHT($O$1,1)="#",VLOOKUP(D604,'dict-pitch'!$A$1:$C$50,2,0),VLOOKUP(D604,'dict-pitch'!$A$1:$C$50,3,0))</f>
        <v>F4</v>
      </c>
      <c r="P604" t="b">
        <f>OR(EXACT(E604,O604),EXACT(E604,VLOOKUP(D604,'dict-pitch'!$A$1:$D$50,3,0)),EXACT(E604,VLOOKUP(D604,'dict-pitch'!$A$1:$D$50,4,0)))</f>
        <v>1</v>
      </c>
    </row>
    <row r="605" spans="1:16" ht="15.75" thickBot="1" x14ac:dyDescent="0.3">
      <c r="A605">
        <v>848</v>
      </c>
      <c r="B605" s="85">
        <v>2</v>
      </c>
      <c r="C605" s="1">
        <v>9</v>
      </c>
      <c r="D605" s="1">
        <v>70</v>
      </c>
      <c r="E605" s="1" t="s">
        <v>182</v>
      </c>
      <c r="F605" s="1">
        <v>4</v>
      </c>
      <c r="G605" s="1">
        <v>136</v>
      </c>
      <c r="H605" s="80">
        <f t="shared" si="19"/>
        <v>9.5</v>
      </c>
      <c r="I605" s="80">
        <f t="shared" si="18"/>
        <v>0.3125</v>
      </c>
      <c r="J605" s="1">
        <v>5</v>
      </c>
      <c r="K605" s="1" t="str" cm="1">
        <f t="array" ref="K605">INDEX('dict-rhythm'!$A$1:$B$43,MATCH(TRUE,EXACT(J605,'dict-rhythm'!$A$1:$A$43),0),2)</f>
        <v>4+16</v>
      </c>
      <c r="L605" s="1" t="str">
        <f>_xlfn.IFNA(VLOOKUP(K605,'dict-rhythm'!$B$1:$C$53,2,0),K605)</f>
        <v>crotchet + semiquaver</v>
      </c>
      <c r="M605" s="34"/>
      <c r="N605" s="34"/>
      <c r="O605" t="str">
        <f>IF(RIGHT($O$1,1)="#",VLOOKUP(D605,'dict-pitch'!$A$1:$C$50,2,0),VLOOKUP(D605,'dict-pitch'!$A$1:$C$50,3,0))</f>
        <v>A#4</v>
      </c>
      <c r="P605" t="b">
        <f>OR(EXACT(E605,O605),EXACT(E605,VLOOKUP(D605,'dict-pitch'!$A$1:$D$50,3,0)),EXACT(E605,VLOOKUP(D605,'dict-pitch'!$A$1:$D$50,4,0)))</f>
        <v>1</v>
      </c>
    </row>
    <row r="606" spans="1:16" ht="15.75" thickBot="1" x14ac:dyDescent="0.3">
      <c r="A606">
        <v>848</v>
      </c>
      <c r="B606" s="85">
        <v>2</v>
      </c>
      <c r="C606" s="1">
        <v>9</v>
      </c>
      <c r="D606" s="1">
        <v>73</v>
      </c>
      <c r="E606" s="1" t="s">
        <v>140</v>
      </c>
      <c r="F606" s="1">
        <v>3</v>
      </c>
      <c r="G606" s="1">
        <v>141</v>
      </c>
      <c r="H606" s="80">
        <f t="shared" si="19"/>
        <v>9.8125</v>
      </c>
      <c r="I606" s="80">
        <f t="shared" si="18"/>
        <v>6.25E-2</v>
      </c>
      <c r="J606" s="1">
        <v>1</v>
      </c>
      <c r="K606" s="1" t="str" cm="1">
        <f t="array" ref="K606">INDEX('dict-rhythm'!$A$1:$B$43,MATCH(TRUE,EXACT(J606,'dict-rhythm'!$A$1:$A$43),0),2)</f>
        <v>16</v>
      </c>
      <c r="L606" s="1" t="str">
        <f>_xlfn.IFNA(VLOOKUP(K606,'dict-rhythm'!$B$1:$C$53,2,0),K606)</f>
        <v>semiquaver</v>
      </c>
      <c r="M606" s="34"/>
      <c r="N606" s="34"/>
      <c r="O606" t="str">
        <f>IF(RIGHT($O$1,1)="#",VLOOKUP(D606,'dict-pitch'!$A$1:$C$50,2,0),VLOOKUP(D606,'dict-pitch'!$A$1:$C$50,3,0))</f>
        <v>C#5</v>
      </c>
      <c r="P606" t="b">
        <f>OR(EXACT(E606,O606),EXACT(E606,VLOOKUP(D606,'dict-pitch'!$A$1:$D$50,3,0)),EXACT(E606,VLOOKUP(D606,'dict-pitch'!$A$1:$D$50,4,0)))</f>
        <v>1</v>
      </c>
    </row>
    <row r="607" spans="1:16" ht="15.75" thickBot="1" x14ac:dyDescent="0.3">
      <c r="A607">
        <v>848</v>
      </c>
      <c r="B607" s="85">
        <v>2</v>
      </c>
      <c r="C607" s="1">
        <v>9</v>
      </c>
      <c r="D607" s="1">
        <v>75</v>
      </c>
      <c r="E607" s="1" t="s">
        <v>185</v>
      </c>
      <c r="F607" s="1">
        <v>2</v>
      </c>
      <c r="G607" s="1">
        <v>142</v>
      </c>
      <c r="H607" s="80">
        <f t="shared" si="19"/>
        <v>9.875</v>
      </c>
      <c r="I607" s="80">
        <f t="shared" si="18"/>
        <v>6.25E-2</v>
      </c>
      <c r="J607" s="1">
        <v>1</v>
      </c>
      <c r="K607" s="1" t="str" cm="1">
        <f t="array" ref="K607">INDEX('dict-rhythm'!$A$1:$B$43,MATCH(TRUE,EXACT(J607,'dict-rhythm'!$A$1:$A$43),0),2)</f>
        <v>16</v>
      </c>
      <c r="L607" s="1" t="str">
        <f>_xlfn.IFNA(VLOOKUP(K607,'dict-rhythm'!$B$1:$C$53,2,0),K607)</f>
        <v>semiquaver</v>
      </c>
      <c r="M607" s="34"/>
      <c r="N607" s="34"/>
      <c r="O607" t="str">
        <f>IF(RIGHT($O$1,1)="#",VLOOKUP(D607,'dict-pitch'!$A$1:$C$50,2,0),VLOOKUP(D607,'dict-pitch'!$A$1:$C$50,3,0))</f>
        <v>D#5</v>
      </c>
      <c r="P607" t="b">
        <f>OR(EXACT(E607,O607),EXACT(E607,VLOOKUP(D607,'dict-pitch'!$A$1:$D$50,3,0)),EXACT(E607,VLOOKUP(D607,'dict-pitch'!$A$1:$D$50,4,0)))</f>
        <v>1</v>
      </c>
    </row>
    <row r="608" spans="1:16" ht="15.75" thickBot="1" x14ac:dyDescent="0.3">
      <c r="A608">
        <v>848</v>
      </c>
      <c r="B608" s="85">
        <v>2</v>
      </c>
      <c r="C608" s="1">
        <v>9</v>
      </c>
      <c r="D608" s="1">
        <v>70</v>
      </c>
      <c r="E608" s="1" t="s">
        <v>182</v>
      </c>
      <c r="F608" s="1">
        <v>-4</v>
      </c>
      <c r="G608" s="1">
        <v>143</v>
      </c>
      <c r="H608" s="80">
        <f t="shared" si="19"/>
        <v>9.9375</v>
      </c>
      <c r="I608" s="80">
        <f t="shared" si="18"/>
        <v>6.25E-2</v>
      </c>
      <c r="J608" s="1">
        <v>1</v>
      </c>
      <c r="K608" s="1" t="str" cm="1">
        <f t="array" ref="K608">INDEX('dict-rhythm'!$A$1:$B$43,MATCH(TRUE,EXACT(J608,'dict-rhythm'!$A$1:$A$43),0),2)</f>
        <v>16</v>
      </c>
      <c r="L608" s="1" t="str">
        <f>_xlfn.IFNA(VLOOKUP(K608,'dict-rhythm'!$B$1:$C$53,2,0),K608)</f>
        <v>semiquaver</v>
      </c>
      <c r="M608" s="38"/>
      <c r="N608" s="38"/>
      <c r="O608" t="str">
        <f>IF(RIGHT($O$1,1)="#",VLOOKUP(D608,'dict-pitch'!$A$1:$C$50,2,0),VLOOKUP(D608,'dict-pitch'!$A$1:$C$50,3,0))</f>
        <v>A#4</v>
      </c>
      <c r="P608" t="b">
        <f>OR(EXACT(E608,O608),EXACT(E608,VLOOKUP(D608,'dict-pitch'!$A$1:$D$50,3,0)),EXACT(E608,VLOOKUP(D608,'dict-pitch'!$A$1:$D$50,4,0)))</f>
        <v>1</v>
      </c>
    </row>
    <row r="609" spans="1:16" ht="15.75" thickBot="1" x14ac:dyDescent="0.3">
      <c r="A609">
        <v>848</v>
      </c>
      <c r="B609" s="85">
        <v>2</v>
      </c>
      <c r="C609" s="1">
        <v>10</v>
      </c>
      <c r="D609" s="1">
        <v>72</v>
      </c>
      <c r="E609" s="1" t="s">
        <v>335</v>
      </c>
      <c r="F609" s="1">
        <v>2</v>
      </c>
      <c r="G609" s="1">
        <v>144</v>
      </c>
      <c r="H609" s="80">
        <f t="shared" si="19"/>
        <v>10</v>
      </c>
      <c r="I609" s="80">
        <f t="shared" si="18"/>
        <v>0.25</v>
      </c>
      <c r="J609" s="1">
        <v>4</v>
      </c>
      <c r="K609" s="1" t="str" cm="1">
        <f t="array" ref="K609">INDEX('dict-rhythm'!$A$1:$B$43,MATCH(TRUE,EXACT(J609,'dict-rhythm'!$A$1:$A$43),0),2)</f>
        <v>4</v>
      </c>
      <c r="L609" s="1" t="str">
        <f>_xlfn.IFNA(VLOOKUP(K609,'dict-rhythm'!$B$1:$C$53,2,0),K609)</f>
        <v>crotchet</v>
      </c>
      <c r="M609" s="33"/>
      <c r="N609" s="33"/>
      <c r="O609" t="str">
        <f>IF(RIGHT($O$1,1)="#",VLOOKUP(D609,'dict-pitch'!$A$1:$C$50,2,0),VLOOKUP(D609,'dict-pitch'!$A$1:$C$50,3,0))</f>
        <v>C5</v>
      </c>
      <c r="P609" t="b">
        <f>OR(EXACT(E609,O609),EXACT(E609,VLOOKUP(D609,'dict-pitch'!$A$1:$D$50,3,0)),EXACT(E609,VLOOKUP(D609,'dict-pitch'!$A$1:$D$50,4,0)))</f>
        <v>1</v>
      </c>
    </row>
    <row r="610" spans="1:16" ht="15.75" thickBot="1" x14ac:dyDescent="0.3">
      <c r="A610">
        <v>848</v>
      </c>
      <c r="B610" s="85">
        <v>2</v>
      </c>
      <c r="C610" s="1">
        <v>10</v>
      </c>
      <c r="D610" s="1">
        <v>0</v>
      </c>
      <c r="E610" s="1" t="s">
        <v>108</v>
      </c>
      <c r="F610" s="1">
        <v>0</v>
      </c>
      <c r="G610" s="1">
        <v>148</v>
      </c>
      <c r="H610" s="80">
        <f t="shared" si="19"/>
        <v>10.25</v>
      </c>
      <c r="I610" s="80">
        <f t="shared" si="18"/>
        <v>0.125</v>
      </c>
      <c r="J610" s="1">
        <v>2</v>
      </c>
      <c r="K610" s="1" t="str" cm="1">
        <f t="array" ref="K610">INDEX('dict-rhythm'!$A$1:$B$43,MATCH(TRUE,EXACT(J610,'dict-rhythm'!$A$1:$A$43),0),2)</f>
        <v>8</v>
      </c>
      <c r="L610" s="1" t="str">
        <f>_xlfn.IFNA(VLOOKUP(K610,'dict-rhythm'!$B$1:$C$53,2,0),K610)</f>
        <v>quaver note</v>
      </c>
      <c r="M610" s="34"/>
      <c r="N610" s="34"/>
      <c r="O610" t="str">
        <f>IF(RIGHT($O$1,1)="#",VLOOKUP(D610,'dict-pitch'!$A$1:$C$50,2,0),VLOOKUP(D610,'dict-pitch'!$A$1:$C$50,3,0))</f>
        <v>r</v>
      </c>
      <c r="P610" t="b">
        <f>OR(EXACT(E610,O610),EXACT(E610,VLOOKUP(D610,'dict-pitch'!$A$1:$D$50,3,0)),EXACT(E610,VLOOKUP(D610,'dict-pitch'!$A$1:$D$50,4,0)))</f>
        <v>1</v>
      </c>
    </row>
    <row r="611" spans="1:16" ht="15.75" thickBot="1" x14ac:dyDescent="0.3">
      <c r="A611">
        <v>848</v>
      </c>
      <c r="B611" s="85">
        <v>2</v>
      </c>
      <c r="C611" s="1">
        <v>10</v>
      </c>
      <c r="D611" s="1">
        <v>68</v>
      </c>
      <c r="E611" s="1" t="s">
        <v>138</v>
      </c>
      <c r="F611" s="1">
        <v>-3</v>
      </c>
      <c r="G611" s="1">
        <v>150</v>
      </c>
      <c r="H611" s="80">
        <f t="shared" si="19"/>
        <v>10.375</v>
      </c>
      <c r="I611" s="80">
        <f t="shared" si="18"/>
        <v>0.1875</v>
      </c>
      <c r="J611" s="1">
        <v>3</v>
      </c>
      <c r="K611" s="1" t="str" cm="1">
        <f t="array" ref="K611">INDEX('dict-rhythm'!$A$1:$B$43,MATCH(TRUE,EXACT(J611,'dict-rhythm'!$A$1:$A$43),0),2)</f>
        <v>8.</v>
      </c>
      <c r="L611" s="1" t="str">
        <f>_xlfn.IFNA(VLOOKUP(K611,'dict-rhythm'!$B$1:$C$53,2,0),K611)</f>
        <v>dotted quaver</v>
      </c>
      <c r="M611" s="42" t="s">
        <v>10</v>
      </c>
      <c r="N611" s="42"/>
      <c r="O611" t="str">
        <f>IF(RIGHT($O$1,1)="#",VLOOKUP(D611,'dict-pitch'!$A$1:$C$50,2,0),VLOOKUP(D611,'dict-pitch'!$A$1:$C$50,3,0))</f>
        <v>G#4</v>
      </c>
      <c r="P611" t="b">
        <f>OR(EXACT(E611,O611),EXACT(E611,VLOOKUP(D611,'dict-pitch'!$A$1:$D$50,3,0)),EXACT(E611,VLOOKUP(D611,'dict-pitch'!$A$1:$D$50,4,0)))</f>
        <v>1</v>
      </c>
    </row>
    <row r="612" spans="1:16" ht="15.75" thickBot="1" x14ac:dyDescent="0.3">
      <c r="A612">
        <v>848</v>
      </c>
      <c r="B612" s="85">
        <v>2</v>
      </c>
      <c r="C612" s="1">
        <v>10</v>
      </c>
      <c r="D612" s="1">
        <v>67</v>
      </c>
      <c r="E612" s="1" t="s">
        <v>336</v>
      </c>
      <c r="F612" s="1">
        <v>-2</v>
      </c>
      <c r="G612" s="1">
        <v>153</v>
      </c>
      <c r="H612" s="80">
        <f t="shared" si="19"/>
        <v>10.5625</v>
      </c>
      <c r="I612" s="80">
        <f t="shared" si="18"/>
        <v>6.25E-2</v>
      </c>
      <c r="J612" s="1">
        <v>1</v>
      </c>
      <c r="K612" s="1" t="str" cm="1">
        <f t="array" ref="K612">INDEX('dict-rhythm'!$A$1:$B$43,MATCH(TRUE,EXACT(J612,'dict-rhythm'!$A$1:$A$43),0),2)</f>
        <v>16</v>
      </c>
      <c r="L612" s="1" t="str">
        <f>_xlfn.IFNA(VLOOKUP(K612,'dict-rhythm'!$B$1:$C$53,2,0),K612)</f>
        <v>semiquaver</v>
      </c>
      <c r="M612" s="42" t="s">
        <v>10</v>
      </c>
      <c r="N612" s="42"/>
      <c r="O612" t="str">
        <f>IF(RIGHT($O$1,1)="#",VLOOKUP(D612,'dict-pitch'!$A$1:$C$50,2,0),VLOOKUP(D612,'dict-pitch'!$A$1:$C$50,3,0))</f>
        <v>G4</v>
      </c>
      <c r="P612" t="b">
        <f>OR(EXACT(E612,O612),EXACT(E612,VLOOKUP(D612,'dict-pitch'!$A$1:$D$50,3,0)),EXACT(E612,VLOOKUP(D612,'dict-pitch'!$A$1:$D$50,4,0)))</f>
        <v>1</v>
      </c>
    </row>
    <row r="613" spans="1:16" ht="15.75" thickBot="1" x14ac:dyDescent="0.3">
      <c r="A613">
        <v>848</v>
      </c>
      <c r="B613" s="85">
        <v>2</v>
      </c>
      <c r="C613" s="1">
        <v>10</v>
      </c>
      <c r="D613" s="1">
        <v>65</v>
      </c>
      <c r="E613" s="1" t="s">
        <v>325</v>
      </c>
      <c r="F613" s="1">
        <v>-2</v>
      </c>
      <c r="G613" s="1">
        <v>154</v>
      </c>
      <c r="H613" s="80">
        <f t="shared" si="19"/>
        <v>10.625</v>
      </c>
      <c r="I613" s="80">
        <f t="shared" si="18"/>
        <v>6.25E-2</v>
      </c>
      <c r="J613" s="1">
        <v>1</v>
      </c>
      <c r="K613" s="1" t="str" cm="1">
        <f t="array" ref="K613">INDEX('dict-rhythm'!$A$1:$B$43,MATCH(TRUE,EXACT(J613,'dict-rhythm'!$A$1:$A$43),0),2)</f>
        <v>16</v>
      </c>
      <c r="L613" s="1" t="str">
        <f>_xlfn.IFNA(VLOOKUP(K613,'dict-rhythm'!$B$1:$C$53,2,0),K613)</f>
        <v>semiquaver</v>
      </c>
      <c r="M613" s="42" t="s">
        <v>10</v>
      </c>
      <c r="N613" s="42"/>
      <c r="O613" t="str">
        <f>IF(RIGHT($O$1,1)="#",VLOOKUP(D613,'dict-pitch'!$A$1:$C$50,2,0),VLOOKUP(D613,'dict-pitch'!$A$1:$C$50,3,0))</f>
        <v>F4</v>
      </c>
      <c r="P613" t="b">
        <f>OR(EXACT(E613,O613),EXACT(E613,VLOOKUP(D613,'dict-pitch'!$A$1:$D$50,3,0)),EXACT(E613,VLOOKUP(D613,'dict-pitch'!$A$1:$D$50,4,0)))</f>
        <v>1</v>
      </c>
    </row>
    <row r="614" spans="1:16" ht="15.75" thickBot="1" x14ac:dyDescent="0.3">
      <c r="A614">
        <v>848</v>
      </c>
      <c r="B614" s="85">
        <v>2</v>
      </c>
      <c r="C614" s="1">
        <v>10</v>
      </c>
      <c r="D614" s="1">
        <v>67</v>
      </c>
      <c r="E614" s="1" t="s">
        <v>336</v>
      </c>
      <c r="F614" s="1">
        <v>2</v>
      </c>
      <c r="G614" s="1">
        <v>155</v>
      </c>
      <c r="H614" s="80">
        <f t="shared" si="19"/>
        <v>10.6875</v>
      </c>
      <c r="I614" s="80">
        <f t="shared" si="18"/>
        <v>6.25E-2</v>
      </c>
      <c r="J614" s="1">
        <v>1</v>
      </c>
      <c r="K614" s="1" t="str" cm="1">
        <f t="array" ref="K614">INDEX('dict-rhythm'!$A$1:$B$43,MATCH(TRUE,EXACT(J614,'dict-rhythm'!$A$1:$A$43),0),2)</f>
        <v>16</v>
      </c>
      <c r="L614" s="1" t="str">
        <f>_xlfn.IFNA(VLOOKUP(K614,'dict-rhythm'!$B$1:$C$53,2,0),K614)</f>
        <v>semiquaver</v>
      </c>
      <c r="M614" s="42" t="s">
        <v>10</v>
      </c>
      <c r="N614" s="42"/>
      <c r="O614" t="str">
        <f>IF(RIGHT($O$1,1)="#",VLOOKUP(D614,'dict-pitch'!$A$1:$C$50,2,0),VLOOKUP(D614,'dict-pitch'!$A$1:$C$50,3,0))</f>
        <v>G4</v>
      </c>
      <c r="P614" t="b">
        <f>OR(EXACT(E614,O614),EXACT(E614,VLOOKUP(D614,'dict-pitch'!$A$1:$D$50,3,0)),EXACT(E614,VLOOKUP(D614,'dict-pitch'!$A$1:$D$50,4,0)))</f>
        <v>1</v>
      </c>
    </row>
    <row r="615" spans="1:16" ht="15.75" thickBot="1" x14ac:dyDescent="0.3">
      <c r="A615">
        <v>848</v>
      </c>
      <c r="B615" s="85">
        <v>2</v>
      </c>
      <c r="C615" s="1">
        <v>10</v>
      </c>
      <c r="D615" s="1">
        <v>68</v>
      </c>
      <c r="E615" s="1" t="s">
        <v>138</v>
      </c>
      <c r="F615" s="1">
        <v>2</v>
      </c>
      <c r="G615" s="1">
        <v>156</v>
      </c>
      <c r="H615" s="80">
        <f t="shared" si="19"/>
        <v>10.75</v>
      </c>
      <c r="I615" s="80">
        <f t="shared" si="18"/>
        <v>6.25E-2</v>
      </c>
      <c r="J615" s="1">
        <v>1</v>
      </c>
      <c r="K615" s="1" t="str" cm="1">
        <f t="array" ref="K615">INDEX('dict-rhythm'!$A$1:$B$43,MATCH(TRUE,EXACT(J615,'dict-rhythm'!$A$1:$A$43),0),2)</f>
        <v>16</v>
      </c>
      <c r="L615" s="1" t="str">
        <f>_xlfn.IFNA(VLOOKUP(K615,'dict-rhythm'!$B$1:$C$53,2,0),K615)</f>
        <v>semiquaver</v>
      </c>
      <c r="M615" s="42" t="s">
        <v>10</v>
      </c>
      <c r="N615" s="42"/>
      <c r="O615" t="str">
        <f>IF(RIGHT($O$1,1)="#",VLOOKUP(D615,'dict-pitch'!$A$1:$C$50,2,0),VLOOKUP(D615,'dict-pitch'!$A$1:$C$50,3,0))</f>
        <v>G#4</v>
      </c>
      <c r="P615" t="b">
        <f>OR(EXACT(E615,O615),EXACT(E615,VLOOKUP(D615,'dict-pitch'!$A$1:$D$50,3,0)),EXACT(E615,VLOOKUP(D615,'dict-pitch'!$A$1:$D$50,4,0)))</f>
        <v>1</v>
      </c>
    </row>
    <row r="616" spans="1:16" ht="15.75" thickBot="1" x14ac:dyDescent="0.3">
      <c r="A616">
        <v>848</v>
      </c>
      <c r="B616" s="85">
        <v>2</v>
      </c>
      <c r="C616" s="1">
        <v>10</v>
      </c>
      <c r="D616" s="1">
        <v>66</v>
      </c>
      <c r="E616" s="1" t="s">
        <v>131</v>
      </c>
      <c r="F616" s="1">
        <v>-2</v>
      </c>
      <c r="G616" s="1">
        <v>157</v>
      </c>
      <c r="H616" s="80">
        <f t="shared" si="19"/>
        <v>10.8125</v>
      </c>
      <c r="I616" s="80">
        <f t="shared" si="18"/>
        <v>6.25E-2</v>
      </c>
      <c r="J616" s="1">
        <v>1</v>
      </c>
      <c r="K616" s="1" t="str" cm="1">
        <f t="array" ref="K616">INDEX('dict-rhythm'!$A$1:$B$43,MATCH(TRUE,EXACT(J616,'dict-rhythm'!$A$1:$A$43),0),2)</f>
        <v>16</v>
      </c>
      <c r="L616" s="1" t="str">
        <f>_xlfn.IFNA(VLOOKUP(K616,'dict-rhythm'!$B$1:$C$53,2,0),K616)</f>
        <v>semiquaver</v>
      </c>
      <c r="M616" s="42" t="s">
        <v>10</v>
      </c>
      <c r="N616" s="42"/>
      <c r="O616" t="str">
        <f>IF(RIGHT($O$1,1)="#",VLOOKUP(D616,'dict-pitch'!$A$1:$C$50,2,0),VLOOKUP(D616,'dict-pitch'!$A$1:$C$50,3,0))</f>
        <v>F#4</v>
      </c>
      <c r="P616" t="b">
        <f>OR(EXACT(E616,O616),EXACT(E616,VLOOKUP(D616,'dict-pitch'!$A$1:$D$50,3,0)),EXACT(E616,VLOOKUP(D616,'dict-pitch'!$A$1:$D$50,4,0)))</f>
        <v>1</v>
      </c>
    </row>
    <row r="617" spans="1:16" ht="15.75" thickBot="1" x14ac:dyDescent="0.3">
      <c r="A617">
        <v>848</v>
      </c>
      <c r="B617" s="85">
        <v>2</v>
      </c>
      <c r="C617" s="1">
        <v>10</v>
      </c>
      <c r="D617" s="1">
        <v>65</v>
      </c>
      <c r="E617" s="1" t="s">
        <v>325</v>
      </c>
      <c r="F617" s="1">
        <v>-2</v>
      </c>
      <c r="G617" s="1">
        <v>158</v>
      </c>
      <c r="H617" s="80">
        <f t="shared" si="19"/>
        <v>10.875</v>
      </c>
      <c r="I617" s="80">
        <f t="shared" si="18"/>
        <v>6.25E-2</v>
      </c>
      <c r="J617" s="1">
        <v>1</v>
      </c>
      <c r="K617" s="1" t="str" cm="1">
        <f t="array" ref="K617">INDEX('dict-rhythm'!$A$1:$B$43,MATCH(TRUE,EXACT(J617,'dict-rhythm'!$A$1:$A$43),0),2)</f>
        <v>16</v>
      </c>
      <c r="L617" s="1" t="str">
        <f>_xlfn.IFNA(VLOOKUP(K617,'dict-rhythm'!$B$1:$C$53,2,0),K617)</f>
        <v>semiquaver</v>
      </c>
      <c r="M617" s="42" t="s">
        <v>10</v>
      </c>
      <c r="N617" s="42"/>
      <c r="O617" t="str">
        <f>IF(RIGHT($O$1,1)="#",VLOOKUP(D617,'dict-pitch'!$A$1:$C$50,2,0),VLOOKUP(D617,'dict-pitch'!$A$1:$C$50,3,0))</f>
        <v>F4</v>
      </c>
      <c r="P617" t="b">
        <f>OR(EXACT(E617,O617),EXACT(E617,VLOOKUP(D617,'dict-pitch'!$A$1:$D$50,3,0)),EXACT(E617,VLOOKUP(D617,'dict-pitch'!$A$1:$D$50,4,0)))</f>
        <v>1</v>
      </c>
    </row>
    <row r="618" spans="1:16" ht="15.75" thickBot="1" x14ac:dyDescent="0.3">
      <c r="A618">
        <v>848</v>
      </c>
      <c r="B618" s="85">
        <v>2</v>
      </c>
      <c r="C618" s="1">
        <v>10</v>
      </c>
      <c r="D618" s="1">
        <v>63</v>
      </c>
      <c r="E618" s="1" t="s">
        <v>179</v>
      </c>
      <c r="F618" s="1">
        <v>-2</v>
      </c>
      <c r="G618" s="1">
        <v>159</v>
      </c>
      <c r="H618" s="80">
        <f t="shared" si="19"/>
        <v>10.9375</v>
      </c>
      <c r="I618" s="80">
        <f t="shared" si="18"/>
        <v>6.25E-2</v>
      </c>
      <c r="J618" s="1">
        <v>1</v>
      </c>
      <c r="K618" s="1" t="str" cm="1">
        <f t="array" ref="K618">INDEX('dict-rhythm'!$A$1:$B$43,MATCH(TRUE,EXACT(J618,'dict-rhythm'!$A$1:$A$43),0),2)</f>
        <v>16</v>
      </c>
      <c r="L618" s="1" t="str">
        <f>_xlfn.IFNA(VLOOKUP(K618,'dict-rhythm'!$B$1:$C$53,2,0),K618)</f>
        <v>semiquaver</v>
      </c>
      <c r="M618" s="42" t="s">
        <v>10</v>
      </c>
      <c r="N618" s="42"/>
      <c r="O618" t="str">
        <f>IF(RIGHT($O$1,1)="#",VLOOKUP(D618,'dict-pitch'!$A$1:$C$50,2,0),VLOOKUP(D618,'dict-pitch'!$A$1:$C$50,3,0))</f>
        <v>D#4</v>
      </c>
      <c r="P618" t="b">
        <f>OR(EXACT(E618,O618),EXACT(E618,VLOOKUP(D618,'dict-pitch'!$A$1:$D$50,3,0)),EXACT(E618,VLOOKUP(D618,'dict-pitch'!$A$1:$D$50,4,0)))</f>
        <v>1</v>
      </c>
    </row>
    <row r="619" spans="1:16" ht="15.75" thickBot="1" x14ac:dyDescent="0.3">
      <c r="A619">
        <v>848</v>
      </c>
      <c r="B619" s="85">
        <v>2</v>
      </c>
      <c r="C619" s="1">
        <v>11</v>
      </c>
      <c r="D619" s="1">
        <v>65</v>
      </c>
      <c r="E619" s="1" t="s">
        <v>325</v>
      </c>
      <c r="F619" s="1">
        <v>2</v>
      </c>
      <c r="G619" s="1">
        <v>160</v>
      </c>
      <c r="H619" s="80">
        <f t="shared" si="19"/>
        <v>11</v>
      </c>
      <c r="I619" s="80">
        <f t="shared" si="18"/>
        <v>0.3125</v>
      </c>
      <c r="J619" s="1">
        <v>5</v>
      </c>
      <c r="K619" s="1" t="str" cm="1">
        <f t="array" ref="K619">INDEX('dict-rhythm'!$A$1:$B$43,MATCH(TRUE,EXACT(J619,'dict-rhythm'!$A$1:$A$43),0),2)</f>
        <v>4+16</v>
      </c>
      <c r="L619" s="1" t="str">
        <f>_xlfn.IFNA(VLOOKUP(K619,'dict-rhythm'!$B$1:$C$53,2,0),K619)</f>
        <v>crotchet + semiquaver</v>
      </c>
      <c r="M619" s="42" t="s">
        <v>10</v>
      </c>
      <c r="N619" s="42"/>
      <c r="O619" t="str">
        <f>IF(RIGHT($O$1,1)="#",VLOOKUP(D619,'dict-pitch'!$A$1:$C$50,2,0),VLOOKUP(D619,'dict-pitch'!$A$1:$C$50,3,0))</f>
        <v>F4</v>
      </c>
      <c r="P619" t="b">
        <f>OR(EXACT(E619,O619),EXACT(E619,VLOOKUP(D619,'dict-pitch'!$A$1:$D$50,3,0)),EXACT(E619,VLOOKUP(D619,'dict-pitch'!$A$1:$D$50,4,0)))</f>
        <v>1</v>
      </c>
    </row>
    <row r="620" spans="1:16" ht="15.75" thickBot="1" x14ac:dyDescent="0.3">
      <c r="A620">
        <v>848</v>
      </c>
      <c r="B620" s="85">
        <v>2</v>
      </c>
      <c r="C620" s="1">
        <v>11</v>
      </c>
      <c r="D620" s="1">
        <v>63</v>
      </c>
      <c r="E620" s="1" t="s">
        <v>179</v>
      </c>
      <c r="F620" s="1">
        <v>-2</v>
      </c>
      <c r="G620" s="1">
        <v>165</v>
      </c>
      <c r="H620" s="80">
        <f t="shared" si="19"/>
        <v>11.3125</v>
      </c>
      <c r="I620" s="80">
        <f t="shared" si="18"/>
        <v>6.25E-2</v>
      </c>
      <c r="J620" s="1">
        <v>1</v>
      </c>
      <c r="K620" s="1" t="str" cm="1">
        <f t="array" ref="K620">INDEX('dict-rhythm'!$A$1:$B$43,MATCH(TRUE,EXACT(J620,'dict-rhythm'!$A$1:$A$43),0),2)</f>
        <v>16</v>
      </c>
      <c r="L620" s="1" t="str">
        <f>_xlfn.IFNA(VLOOKUP(K620,'dict-rhythm'!$B$1:$C$53,2,0),K620)</f>
        <v>semiquaver</v>
      </c>
      <c r="M620" s="42" t="s">
        <v>10</v>
      </c>
      <c r="N620" s="42"/>
      <c r="O620" t="str">
        <f>IF(RIGHT($O$1,1)="#",VLOOKUP(D620,'dict-pitch'!$A$1:$C$50,2,0),VLOOKUP(D620,'dict-pitch'!$A$1:$C$50,3,0))</f>
        <v>D#4</v>
      </c>
      <c r="P620" t="b">
        <f>OR(EXACT(E620,O620),EXACT(E620,VLOOKUP(D620,'dict-pitch'!$A$1:$D$50,3,0)),EXACT(E620,VLOOKUP(D620,'dict-pitch'!$A$1:$D$50,4,0)))</f>
        <v>1</v>
      </c>
    </row>
    <row r="621" spans="1:16" ht="15.75" thickBot="1" x14ac:dyDescent="0.3">
      <c r="A621">
        <v>848</v>
      </c>
      <c r="B621" s="85">
        <v>2</v>
      </c>
      <c r="C621" s="1">
        <v>11</v>
      </c>
      <c r="D621" s="1">
        <v>61</v>
      </c>
      <c r="E621" s="1" t="s">
        <v>129</v>
      </c>
      <c r="F621" s="1">
        <v>-2</v>
      </c>
      <c r="G621" s="1">
        <v>166</v>
      </c>
      <c r="H621" s="80">
        <f t="shared" si="19"/>
        <v>11.375</v>
      </c>
      <c r="I621" s="80">
        <f t="shared" si="18"/>
        <v>6.25E-2</v>
      </c>
      <c r="J621" s="1">
        <v>1</v>
      </c>
      <c r="K621" s="1" t="str" cm="1">
        <f t="array" ref="K621">INDEX('dict-rhythm'!$A$1:$B$43,MATCH(TRUE,EXACT(J621,'dict-rhythm'!$A$1:$A$43),0),2)</f>
        <v>16</v>
      </c>
      <c r="L621" s="1" t="str">
        <f>_xlfn.IFNA(VLOOKUP(K621,'dict-rhythm'!$B$1:$C$53,2,0),K621)</f>
        <v>semiquaver</v>
      </c>
      <c r="M621" s="42" t="s">
        <v>10</v>
      </c>
      <c r="N621" s="42"/>
      <c r="O621" t="str">
        <f>IF(RIGHT($O$1,1)="#",VLOOKUP(D621,'dict-pitch'!$A$1:$C$50,2,0),VLOOKUP(D621,'dict-pitch'!$A$1:$C$50,3,0))</f>
        <v>C#4</v>
      </c>
      <c r="P621" t="b">
        <f>OR(EXACT(E621,O621),EXACT(E621,VLOOKUP(D621,'dict-pitch'!$A$1:$D$50,3,0)),EXACT(E621,VLOOKUP(D621,'dict-pitch'!$A$1:$D$50,4,0)))</f>
        <v>1</v>
      </c>
    </row>
    <row r="622" spans="1:16" ht="15.75" thickBot="1" x14ac:dyDescent="0.3">
      <c r="A622">
        <v>848</v>
      </c>
      <c r="B622" s="85">
        <v>2</v>
      </c>
      <c r="C622" s="1">
        <v>11</v>
      </c>
      <c r="D622" s="1">
        <v>65</v>
      </c>
      <c r="E622" s="1" t="s">
        <v>325</v>
      </c>
      <c r="F622" s="1">
        <v>3</v>
      </c>
      <c r="G622" s="1">
        <v>167</v>
      </c>
      <c r="H622" s="80">
        <f t="shared" si="19"/>
        <v>11.4375</v>
      </c>
      <c r="I622" s="80">
        <f t="shared" si="18"/>
        <v>6.25E-2</v>
      </c>
      <c r="J622" s="1">
        <v>1</v>
      </c>
      <c r="K622" s="1" t="str" cm="1">
        <f t="array" ref="K622">INDEX('dict-rhythm'!$A$1:$B$43,MATCH(TRUE,EXACT(J622,'dict-rhythm'!$A$1:$A$43),0),2)</f>
        <v>16</v>
      </c>
      <c r="L622" s="1" t="str">
        <f>_xlfn.IFNA(VLOOKUP(K622,'dict-rhythm'!$B$1:$C$53,2,0),K622)</f>
        <v>semiquaver</v>
      </c>
      <c r="M622" s="42" t="s">
        <v>10</v>
      </c>
      <c r="N622" s="42"/>
      <c r="O622" t="str">
        <f>IF(RIGHT($O$1,1)="#",VLOOKUP(D622,'dict-pitch'!$A$1:$C$50,2,0),VLOOKUP(D622,'dict-pitch'!$A$1:$C$50,3,0))</f>
        <v>F4</v>
      </c>
      <c r="P622" t="b">
        <f>OR(EXACT(E622,O622),EXACT(E622,VLOOKUP(D622,'dict-pitch'!$A$1:$D$50,3,0)),EXACT(E622,VLOOKUP(D622,'dict-pitch'!$A$1:$D$50,4,0)))</f>
        <v>1</v>
      </c>
    </row>
    <row r="623" spans="1:16" ht="15.75" thickBot="1" x14ac:dyDescent="0.3">
      <c r="A623">
        <v>848</v>
      </c>
      <c r="B623" s="85">
        <v>2</v>
      </c>
      <c r="C623" s="1">
        <v>11</v>
      </c>
      <c r="D623" s="1">
        <v>63</v>
      </c>
      <c r="E623" s="1" t="s">
        <v>179</v>
      </c>
      <c r="F623" s="1">
        <v>-2</v>
      </c>
      <c r="G623" s="1">
        <v>168</v>
      </c>
      <c r="H623" s="80">
        <f t="shared" si="19"/>
        <v>11.5</v>
      </c>
      <c r="I623" s="80">
        <f t="shared" si="18"/>
        <v>6.25E-2</v>
      </c>
      <c r="J623" s="1">
        <v>1</v>
      </c>
      <c r="K623" s="1" t="str" cm="1">
        <f t="array" ref="K623">INDEX('dict-rhythm'!$A$1:$B$43,MATCH(TRUE,EXACT(J623,'dict-rhythm'!$A$1:$A$43),0),2)</f>
        <v>16</v>
      </c>
      <c r="L623" s="1" t="str">
        <f>_xlfn.IFNA(VLOOKUP(K623,'dict-rhythm'!$B$1:$C$53,2,0),K623)</f>
        <v>semiquaver</v>
      </c>
      <c r="M623" s="42" t="s">
        <v>10</v>
      </c>
      <c r="N623" s="42"/>
      <c r="O623" t="str">
        <f>IF(RIGHT($O$1,1)="#",VLOOKUP(D623,'dict-pitch'!$A$1:$C$50,2,0),VLOOKUP(D623,'dict-pitch'!$A$1:$C$50,3,0))</f>
        <v>D#4</v>
      </c>
      <c r="P623" t="b">
        <f>OR(EXACT(E623,O623),EXACT(E623,VLOOKUP(D623,'dict-pitch'!$A$1:$D$50,3,0)),EXACT(E623,VLOOKUP(D623,'dict-pitch'!$A$1:$D$50,4,0)))</f>
        <v>1</v>
      </c>
    </row>
    <row r="624" spans="1:16" ht="15.75" thickBot="1" x14ac:dyDescent="0.3">
      <c r="A624">
        <v>848</v>
      </c>
      <c r="B624" s="85">
        <v>2</v>
      </c>
      <c r="C624" s="1">
        <v>11</v>
      </c>
      <c r="D624" s="1">
        <v>61</v>
      </c>
      <c r="E624" s="1" t="s">
        <v>129</v>
      </c>
      <c r="F624" s="1">
        <v>-2</v>
      </c>
      <c r="G624" s="1">
        <v>169</v>
      </c>
      <c r="H624" s="80">
        <f t="shared" si="19"/>
        <v>11.5625</v>
      </c>
      <c r="I624" s="80">
        <f t="shared" si="18"/>
        <v>6.25E-2</v>
      </c>
      <c r="J624" s="1">
        <v>1</v>
      </c>
      <c r="K624" s="1" t="str" cm="1">
        <f t="array" ref="K624">INDEX('dict-rhythm'!$A$1:$B$43,MATCH(TRUE,EXACT(J624,'dict-rhythm'!$A$1:$A$43),0),2)</f>
        <v>16</v>
      </c>
      <c r="L624" s="1" t="str">
        <f>_xlfn.IFNA(VLOOKUP(K624,'dict-rhythm'!$B$1:$C$53,2,0),K624)</f>
        <v>semiquaver</v>
      </c>
      <c r="M624" s="42" t="s">
        <v>10</v>
      </c>
      <c r="N624" s="42"/>
      <c r="O624" t="str">
        <f>IF(RIGHT($O$1,1)="#",VLOOKUP(D624,'dict-pitch'!$A$1:$C$50,2,0),VLOOKUP(D624,'dict-pitch'!$A$1:$C$50,3,0))</f>
        <v>C#4</v>
      </c>
      <c r="P624" t="b">
        <f>OR(EXACT(E624,O624),EXACT(E624,VLOOKUP(D624,'dict-pitch'!$A$1:$D$50,3,0)),EXACT(E624,VLOOKUP(D624,'dict-pitch'!$A$1:$D$50,4,0)))</f>
        <v>1</v>
      </c>
    </row>
    <row r="625" spans="1:16" ht="15.75" thickBot="1" x14ac:dyDescent="0.3">
      <c r="A625">
        <v>848</v>
      </c>
      <c r="B625" s="85">
        <v>2</v>
      </c>
      <c r="C625" s="1">
        <v>11</v>
      </c>
      <c r="D625" s="1">
        <v>60</v>
      </c>
      <c r="E625" s="1" t="s">
        <v>327</v>
      </c>
      <c r="F625" s="1">
        <v>-2</v>
      </c>
      <c r="G625" s="1">
        <v>170</v>
      </c>
      <c r="H625" s="80">
        <f t="shared" si="19"/>
        <v>11.625</v>
      </c>
      <c r="I625" s="80">
        <f t="shared" si="18"/>
        <v>6.25E-2</v>
      </c>
      <c r="J625" s="1">
        <v>1</v>
      </c>
      <c r="K625" s="1" t="str" cm="1">
        <f t="array" ref="K625">INDEX('dict-rhythm'!$A$1:$B$43,MATCH(TRUE,EXACT(J625,'dict-rhythm'!$A$1:$A$43),0),2)</f>
        <v>16</v>
      </c>
      <c r="L625" s="1" t="str">
        <f>_xlfn.IFNA(VLOOKUP(K625,'dict-rhythm'!$B$1:$C$53,2,0),K625)</f>
        <v>semiquaver</v>
      </c>
      <c r="M625" s="42" t="s">
        <v>10</v>
      </c>
      <c r="N625" s="42"/>
      <c r="O625" t="str">
        <f>IF(RIGHT($O$1,1)="#",VLOOKUP(D625,'dict-pitch'!$A$1:$C$50,2,0),VLOOKUP(D625,'dict-pitch'!$A$1:$C$50,3,0))</f>
        <v>C4</v>
      </c>
      <c r="P625" t="b">
        <f>OR(EXACT(E625,O625),EXACT(E625,VLOOKUP(D625,'dict-pitch'!$A$1:$D$50,3,0)),EXACT(E625,VLOOKUP(D625,'dict-pitch'!$A$1:$D$50,4,0)))</f>
        <v>1</v>
      </c>
    </row>
    <row r="626" spans="1:16" ht="15.75" thickBot="1" x14ac:dyDescent="0.3">
      <c r="A626">
        <v>848</v>
      </c>
      <c r="B626" s="85">
        <v>2</v>
      </c>
      <c r="C626" s="1">
        <v>11</v>
      </c>
      <c r="D626" s="1">
        <v>63</v>
      </c>
      <c r="E626" s="1" t="s">
        <v>179</v>
      </c>
      <c r="F626" s="1">
        <v>3</v>
      </c>
      <c r="G626" s="1">
        <v>171</v>
      </c>
      <c r="H626" s="80">
        <f t="shared" si="19"/>
        <v>11.6875</v>
      </c>
      <c r="I626" s="80">
        <f t="shared" si="18"/>
        <v>6.25E-2</v>
      </c>
      <c r="J626" s="1">
        <v>1</v>
      </c>
      <c r="K626" s="1" t="str" cm="1">
        <f t="array" ref="K626">INDEX('dict-rhythm'!$A$1:$B$43,MATCH(TRUE,EXACT(J626,'dict-rhythm'!$A$1:$A$43),0),2)</f>
        <v>16</v>
      </c>
      <c r="L626" s="1" t="str">
        <f>_xlfn.IFNA(VLOOKUP(K626,'dict-rhythm'!$B$1:$C$53,2,0),K626)</f>
        <v>semiquaver</v>
      </c>
      <c r="M626" s="42" t="s">
        <v>10</v>
      </c>
      <c r="N626" s="42"/>
      <c r="O626" t="str">
        <f>IF(RIGHT($O$1,1)="#",VLOOKUP(D626,'dict-pitch'!$A$1:$C$50,2,0),VLOOKUP(D626,'dict-pitch'!$A$1:$C$50,3,0))</f>
        <v>D#4</v>
      </c>
      <c r="P626" t="b">
        <f>OR(EXACT(E626,O626),EXACT(E626,VLOOKUP(D626,'dict-pitch'!$A$1:$D$50,3,0)),EXACT(E626,VLOOKUP(D626,'dict-pitch'!$A$1:$D$50,4,0)))</f>
        <v>1</v>
      </c>
    </row>
    <row r="627" spans="1:16" ht="15.75" thickBot="1" x14ac:dyDescent="0.3">
      <c r="A627">
        <v>848</v>
      </c>
      <c r="B627" s="85">
        <v>2</v>
      </c>
      <c r="C627" s="1">
        <v>11</v>
      </c>
      <c r="D627" s="1">
        <v>61</v>
      </c>
      <c r="E627" s="1" t="s">
        <v>129</v>
      </c>
      <c r="F627" s="1">
        <v>-2</v>
      </c>
      <c r="G627" s="1">
        <v>172</v>
      </c>
      <c r="H627" s="80">
        <f t="shared" si="19"/>
        <v>11.75</v>
      </c>
      <c r="I627" s="80">
        <f t="shared" si="18"/>
        <v>6.25E-2</v>
      </c>
      <c r="J627" s="1">
        <v>1</v>
      </c>
      <c r="K627" s="1" t="str" cm="1">
        <f t="array" ref="K627">INDEX('dict-rhythm'!$A$1:$B$43,MATCH(TRUE,EXACT(J627,'dict-rhythm'!$A$1:$A$43),0),2)</f>
        <v>16</v>
      </c>
      <c r="L627" s="1" t="str">
        <f>_xlfn.IFNA(VLOOKUP(K627,'dict-rhythm'!$B$1:$C$53,2,0),K627)</f>
        <v>semiquaver</v>
      </c>
      <c r="M627" s="42" t="s">
        <v>10</v>
      </c>
      <c r="N627" s="42"/>
      <c r="O627" t="str">
        <f>IF(RIGHT($O$1,1)="#",VLOOKUP(D627,'dict-pitch'!$A$1:$C$50,2,0),VLOOKUP(D627,'dict-pitch'!$A$1:$C$50,3,0))</f>
        <v>C#4</v>
      </c>
      <c r="P627" t="b">
        <f>OR(EXACT(E627,O627),EXACT(E627,VLOOKUP(D627,'dict-pitch'!$A$1:$D$50,3,0)),EXACT(E627,VLOOKUP(D627,'dict-pitch'!$A$1:$D$50,4,0)))</f>
        <v>1</v>
      </c>
    </row>
    <row r="628" spans="1:16" ht="15.75" thickBot="1" x14ac:dyDescent="0.3">
      <c r="A628">
        <v>848</v>
      </c>
      <c r="B628" s="85">
        <v>2</v>
      </c>
      <c r="C628" s="1">
        <v>11</v>
      </c>
      <c r="D628" s="1">
        <v>60</v>
      </c>
      <c r="E628" s="1" t="s">
        <v>327</v>
      </c>
      <c r="F628" s="1">
        <v>-2</v>
      </c>
      <c r="G628" s="1">
        <v>173</v>
      </c>
      <c r="H628" s="80">
        <f t="shared" si="19"/>
        <v>11.8125</v>
      </c>
      <c r="I628" s="80">
        <f t="shared" si="18"/>
        <v>6.25E-2</v>
      </c>
      <c r="J628" s="1">
        <v>1</v>
      </c>
      <c r="K628" s="1" t="str" cm="1">
        <f t="array" ref="K628">INDEX('dict-rhythm'!$A$1:$B$43,MATCH(TRUE,EXACT(J628,'dict-rhythm'!$A$1:$A$43),0),2)</f>
        <v>16</v>
      </c>
      <c r="L628" s="1" t="str">
        <f>_xlfn.IFNA(VLOOKUP(K628,'dict-rhythm'!$B$1:$C$53,2,0),K628)</f>
        <v>semiquaver</v>
      </c>
      <c r="M628" s="42" t="s">
        <v>10</v>
      </c>
      <c r="N628" s="42"/>
      <c r="O628" t="str">
        <f>IF(RIGHT($O$1,1)="#",VLOOKUP(D628,'dict-pitch'!$A$1:$C$50,2,0),VLOOKUP(D628,'dict-pitch'!$A$1:$C$50,3,0))</f>
        <v>C4</v>
      </c>
      <c r="P628" t="b">
        <f>OR(EXACT(E628,O628),EXACT(E628,VLOOKUP(D628,'dict-pitch'!$A$1:$D$50,3,0)),EXACT(E628,VLOOKUP(D628,'dict-pitch'!$A$1:$D$50,4,0)))</f>
        <v>1</v>
      </c>
    </row>
    <row r="629" spans="1:16" ht="15.75" thickBot="1" x14ac:dyDescent="0.3">
      <c r="A629">
        <v>848</v>
      </c>
      <c r="B629" s="85">
        <v>2</v>
      </c>
      <c r="C629" s="1">
        <v>11</v>
      </c>
      <c r="D629" s="1">
        <v>61</v>
      </c>
      <c r="E629" s="1" t="s">
        <v>129</v>
      </c>
      <c r="F629" s="1">
        <v>2</v>
      </c>
      <c r="G629" s="1">
        <v>174</v>
      </c>
      <c r="H629" s="80">
        <f t="shared" si="19"/>
        <v>11.875</v>
      </c>
      <c r="I629" s="80">
        <f t="shared" si="18"/>
        <v>6.25E-2</v>
      </c>
      <c r="J629" s="1">
        <v>1</v>
      </c>
      <c r="K629" s="1" t="str" cm="1">
        <f t="array" ref="K629">INDEX('dict-rhythm'!$A$1:$B$43,MATCH(TRUE,EXACT(J629,'dict-rhythm'!$A$1:$A$43),0),2)</f>
        <v>16</v>
      </c>
      <c r="L629" s="1" t="str">
        <f>_xlfn.IFNA(VLOOKUP(K629,'dict-rhythm'!$B$1:$C$53,2,0),K629)</f>
        <v>semiquaver</v>
      </c>
      <c r="M629" s="42" t="s">
        <v>10</v>
      </c>
      <c r="N629" s="42"/>
      <c r="O629" t="str">
        <f>IF(RIGHT($O$1,1)="#",VLOOKUP(D629,'dict-pitch'!$A$1:$C$50,2,0),VLOOKUP(D629,'dict-pitch'!$A$1:$C$50,3,0))</f>
        <v>C#4</v>
      </c>
      <c r="P629" t="b">
        <f>OR(EXACT(E629,O629),EXACT(E629,VLOOKUP(D629,'dict-pitch'!$A$1:$D$50,3,0)),EXACT(E629,VLOOKUP(D629,'dict-pitch'!$A$1:$D$50,4,0)))</f>
        <v>1</v>
      </c>
    </row>
    <row r="630" spans="1:16" ht="15.75" thickBot="1" x14ac:dyDescent="0.3">
      <c r="A630">
        <v>848</v>
      </c>
      <c r="B630" s="85">
        <v>2</v>
      </c>
      <c r="C630" s="1">
        <v>11</v>
      </c>
      <c r="D630" s="1">
        <v>58</v>
      </c>
      <c r="E630" s="1" t="s">
        <v>177</v>
      </c>
      <c r="F630" s="1">
        <v>-3</v>
      </c>
      <c r="G630" s="1">
        <v>175</v>
      </c>
      <c r="H630" s="80">
        <f t="shared" si="19"/>
        <v>11.9375</v>
      </c>
      <c r="I630" s="80">
        <f t="shared" si="18"/>
        <v>6.25E-2</v>
      </c>
      <c r="J630" s="1">
        <v>1</v>
      </c>
      <c r="K630" s="1" t="str" cm="1">
        <f t="array" ref="K630">INDEX('dict-rhythm'!$A$1:$B$43,MATCH(TRUE,EXACT(J630,'dict-rhythm'!$A$1:$A$43),0),2)</f>
        <v>16</v>
      </c>
      <c r="L630" s="1" t="str">
        <f>_xlfn.IFNA(VLOOKUP(K630,'dict-rhythm'!$B$1:$C$53,2,0),K630)</f>
        <v>semiquaver</v>
      </c>
      <c r="M630" s="42" t="s">
        <v>10</v>
      </c>
      <c r="N630" s="42"/>
      <c r="O630" t="str">
        <f>IF(RIGHT($O$1,1)="#",VLOOKUP(D630,'dict-pitch'!$A$1:$C$50,2,0),VLOOKUP(D630,'dict-pitch'!$A$1:$C$50,3,0))</f>
        <v>A#3</v>
      </c>
      <c r="P630" t="b">
        <f>OR(EXACT(E630,O630),EXACT(E630,VLOOKUP(D630,'dict-pitch'!$A$1:$D$50,3,0)),EXACT(E630,VLOOKUP(D630,'dict-pitch'!$A$1:$D$50,4,0)))</f>
        <v>1</v>
      </c>
    </row>
    <row r="631" spans="1:16" ht="15.75" thickBot="1" x14ac:dyDescent="0.3">
      <c r="A631">
        <v>848</v>
      </c>
      <c r="B631" s="85">
        <v>2</v>
      </c>
      <c r="C631" s="1">
        <v>12</v>
      </c>
      <c r="D631" s="1">
        <v>60</v>
      </c>
      <c r="E631" s="1" t="s">
        <v>327</v>
      </c>
      <c r="F631" s="1">
        <v>2</v>
      </c>
      <c r="G631" s="1">
        <v>176</v>
      </c>
      <c r="H631" s="80">
        <f t="shared" si="19"/>
        <v>12</v>
      </c>
      <c r="I631" s="80">
        <f t="shared" si="18"/>
        <v>0.125</v>
      </c>
      <c r="J631" s="1">
        <v>2</v>
      </c>
      <c r="K631" s="1" t="str" cm="1">
        <f t="array" ref="K631">INDEX('dict-rhythm'!$A$1:$B$43,MATCH(TRUE,EXACT(J631,'dict-rhythm'!$A$1:$A$43),0),2)</f>
        <v>8</v>
      </c>
      <c r="L631" s="1" t="str">
        <f>_xlfn.IFNA(VLOOKUP(K631,'dict-rhythm'!$B$1:$C$53,2,0),K631)</f>
        <v>quaver note</v>
      </c>
      <c r="M631" s="42" t="s">
        <v>10</v>
      </c>
      <c r="N631" s="42"/>
      <c r="O631" t="str">
        <f>IF(RIGHT($O$1,1)="#",VLOOKUP(D631,'dict-pitch'!$A$1:$C$50,2,0),VLOOKUP(D631,'dict-pitch'!$A$1:$C$50,3,0))</f>
        <v>C4</v>
      </c>
      <c r="P631" t="b">
        <f>OR(EXACT(E631,O631),EXACT(E631,VLOOKUP(D631,'dict-pitch'!$A$1:$D$50,3,0)),EXACT(E631,VLOOKUP(D631,'dict-pitch'!$A$1:$D$50,4,0)))</f>
        <v>1</v>
      </c>
    </row>
    <row r="632" spans="1:16" ht="15.75" thickBot="1" x14ac:dyDescent="0.3">
      <c r="A632">
        <v>848</v>
      </c>
      <c r="B632" s="85">
        <v>2</v>
      </c>
      <c r="C632" s="1">
        <v>12</v>
      </c>
      <c r="D632" s="1">
        <v>63</v>
      </c>
      <c r="E632" s="1" t="s">
        <v>179</v>
      </c>
      <c r="F632" s="1">
        <v>3</v>
      </c>
      <c r="G632" s="1">
        <v>178</v>
      </c>
      <c r="H632" s="80">
        <f t="shared" si="19"/>
        <v>12.125</v>
      </c>
      <c r="I632" s="80">
        <f t="shared" si="18"/>
        <v>0.125</v>
      </c>
      <c r="J632" s="1">
        <v>2</v>
      </c>
      <c r="K632" s="1" t="str" cm="1">
        <f t="array" ref="K632">INDEX('dict-rhythm'!$A$1:$B$43,MATCH(TRUE,EXACT(J632,'dict-rhythm'!$A$1:$A$43),0),2)</f>
        <v>8</v>
      </c>
      <c r="L632" s="1" t="str">
        <f>_xlfn.IFNA(VLOOKUP(K632,'dict-rhythm'!$B$1:$C$53,2,0),K632)</f>
        <v>quaver note</v>
      </c>
      <c r="M632" s="34"/>
      <c r="N632" s="34"/>
      <c r="O632" t="str">
        <f>IF(RIGHT($O$1,1)="#",VLOOKUP(D632,'dict-pitch'!$A$1:$C$50,2,0),VLOOKUP(D632,'dict-pitch'!$A$1:$C$50,3,0))</f>
        <v>D#4</v>
      </c>
      <c r="P632" t="b">
        <f>OR(EXACT(E632,O632),EXACT(E632,VLOOKUP(D632,'dict-pitch'!$A$1:$D$50,3,0)),EXACT(E632,VLOOKUP(D632,'dict-pitch'!$A$1:$D$50,4,0)))</f>
        <v>1</v>
      </c>
    </row>
    <row r="633" spans="1:16" ht="15.75" thickBot="1" x14ac:dyDescent="0.3">
      <c r="A633">
        <v>848</v>
      </c>
      <c r="B633" s="85">
        <v>2</v>
      </c>
      <c r="C633" s="1">
        <v>12</v>
      </c>
      <c r="D633" s="1">
        <v>68</v>
      </c>
      <c r="E633" s="1" t="s">
        <v>138</v>
      </c>
      <c r="F633" s="1">
        <v>4</v>
      </c>
      <c r="G633" s="1">
        <v>180</v>
      </c>
      <c r="H633" s="80">
        <f t="shared" si="19"/>
        <v>12.25</v>
      </c>
      <c r="I633" s="80">
        <f t="shared" si="18"/>
        <v>0.25</v>
      </c>
      <c r="J633" s="1">
        <v>4</v>
      </c>
      <c r="K633" s="1" t="str" cm="1">
        <f t="array" ref="K633">INDEX('dict-rhythm'!$A$1:$B$43,MATCH(TRUE,EXACT(J633,'dict-rhythm'!$A$1:$A$43),0),2)</f>
        <v>4</v>
      </c>
      <c r="L633" s="1" t="str">
        <f>_xlfn.IFNA(VLOOKUP(K633,'dict-rhythm'!$B$1:$C$53,2,0),K633)</f>
        <v>crotchet</v>
      </c>
      <c r="M633" s="34"/>
      <c r="N633" s="34"/>
      <c r="O633" t="str">
        <f>IF(RIGHT($O$1,1)="#",VLOOKUP(D633,'dict-pitch'!$A$1:$C$50,2,0),VLOOKUP(D633,'dict-pitch'!$A$1:$C$50,3,0))</f>
        <v>G#4</v>
      </c>
      <c r="P633" t="b">
        <f>OR(EXACT(E633,O633),EXACT(E633,VLOOKUP(D633,'dict-pitch'!$A$1:$D$50,3,0)),EXACT(E633,VLOOKUP(D633,'dict-pitch'!$A$1:$D$50,4,0)))</f>
        <v>1</v>
      </c>
    </row>
    <row r="634" spans="1:16" ht="15.75" thickBot="1" x14ac:dyDescent="0.3">
      <c r="A634">
        <v>848</v>
      </c>
      <c r="B634" s="85">
        <v>2</v>
      </c>
      <c r="C634" s="1">
        <v>12</v>
      </c>
      <c r="D634" s="1">
        <v>0</v>
      </c>
      <c r="E634" s="1" t="s">
        <v>108</v>
      </c>
      <c r="F634" s="1">
        <v>0</v>
      </c>
      <c r="G634" s="1">
        <v>184</v>
      </c>
      <c r="H634" s="80">
        <f t="shared" si="19"/>
        <v>12.5</v>
      </c>
      <c r="I634" s="80">
        <f t="shared" si="18"/>
        <v>0.125</v>
      </c>
      <c r="J634" s="1">
        <v>2</v>
      </c>
      <c r="K634" s="1" t="str" cm="1">
        <f t="array" ref="K634">INDEX('dict-rhythm'!$A$1:$B$43,MATCH(TRUE,EXACT(J634,'dict-rhythm'!$A$1:$A$43),0),2)</f>
        <v>8</v>
      </c>
      <c r="L634" s="1" t="str">
        <f>_xlfn.IFNA(VLOOKUP(K634,'dict-rhythm'!$B$1:$C$53,2,0),K634)</f>
        <v>quaver note</v>
      </c>
      <c r="M634" s="34"/>
      <c r="N634" s="34"/>
      <c r="O634" t="str">
        <f>IF(RIGHT($O$1,1)="#",VLOOKUP(D634,'dict-pitch'!$A$1:$C$50,2,0),VLOOKUP(D634,'dict-pitch'!$A$1:$C$50,3,0))</f>
        <v>r</v>
      </c>
      <c r="P634" t="b">
        <f>OR(EXACT(E634,O634),EXACT(E634,VLOOKUP(D634,'dict-pitch'!$A$1:$D$50,3,0)),EXACT(E634,VLOOKUP(D634,'dict-pitch'!$A$1:$D$50,4,0)))</f>
        <v>1</v>
      </c>
    </row>
    <row r="635" spans="1:16" ht="15.75" thickBot="1" x14ac:dyDescent="0.3">
      <c r="A635">
        <v>848</v>
      </c>
      <c r="B635" s="85">
        <v>2</v>
      </c>
      <c r="C635" s="1">
        <v>12</v>
      </c>
      <c r="D635" s="1">
        <v>59</v>
      </c>
      <c r="E635" s="1" t="s">
        <v>120</v>
      </c>
      <c r="F635" s="1">
        <v>-6</v>
      </c>
      <c r="G635" s="1">
        <v>186</v>
      </c>
      <c r="H635" s="80">
        <f t="shared" si="19"/>
        <v>12.625</v>
      </c>
      <c r="I635" s="80">
        <f t="shared" si="18"/>
        <v>6.25E-2</v>
      </c>
      <c r="J635" s="1">
        <v>1</v>
      </c>
      <c r="K635" s="1" t="str" cm="1">
        <f t="array" ref="K635">INDEX('dict-rhythm'!$A$1:$B$43,MATCH(TRUE,EXACT(J635,'dict-rhythm'!$A$1:$A$43),0),2)</f>
        <v>16</v>
      </c>
      <c r="L635" s="1" t="str">
        <f>_xlfn.IFNA(VLOOKUP(K635,'dict-rhythm'!$B$1:$C$53,2,0),K635)</f>
        <v>semiquaver</v>
      </c>
      <c r="M635" s="34"/>
      <c r="N635" s="34"/>
      <c r="O635" t="str">
        <f>IF(RIGHT($O$1,1)="#",VLOOKUP(D635,'dict-pitch'!$A$1:$C$50,2,0),VLOOKUP(D635,'dict-pitch'!$A$1:$C$50,3,0))</f>
        <v>B3</v>
      </c>
      <c r="P635" t="b">
        <f>OR(EXACT(E635,O635),EXACT(E635,VLOOKUP(D635,'dict-pitch'!$A$1:$D$50,3,0)),EXACT(E635,VLOOKUP(D635,'dict-pitch'!$A$1:$D$50,4,0)))</f>
        <v>1</v>
      </c>
    </row>
    <row r="636" spans="1:16" ht="15.75" thickBot="1" x14ac:dyDescent="0.3">
      <c r="A636">
        <v>848</v>
      </c>
      <c r="B636" s="85">
        <v>2</v>
      </c>
      <c r="C636" s="1">
        <v>12</v>
      </c>
      <c r="D636" s="1">
        <v>56</v>
      </c>
      <c r="E636" s="1" t="s">
        <v>128</v>
      </c>
      <c r="F636" s="1">
        <v>-3</v>
      </c>
      <c r="G636" s="1">
        <v>187</v>
      </c>
      <c r="H636" s="80">
        <f t="shared" si="19"/>
        <v>12.6875</v>
      </c>
      <c r="I636" s="80">
        <f t="shared" si="18"/>
        <v>6.25E-2</v>
      </c>
      <c r="J636" s="1">
        <v>1</v>
      </c>
      <c r="K636" s="1" t="str" cm="1">
        <f t="array" ref="K636">INDEX('dict-rhythm'!$A$1:$B$43,MATCH(TRUE,EXACT(J636,'dict-rhythm'!$A$1:$A$43),0),2)</f>
        <v>16</v>
      </c>
      <c r="L636" s="1" t="str">
        <f>_xlfn.IFNA(VLOOKUP(K636,'dict-rhythm'!$B$1:$C$53,2,0),K636)</f>
        <v>semiquaver</v>
      </c>
      <c r="M636" s="34"/>
      <c r="N636" s="34"/>
      <c r="O636" t="str">
        <f>IF(RIGHT($O$1,1)="#",VLOOKUP(D636,'dict-pitch'!$A$1:$C$50,2,0),VLOOKUP(D636,'dict-pitch'!$A$1:$C$50,3,0))</f>
        <v>G#3</v>
      </c>
      <c r="P636" t="b">
        <f>OR(EXACT(E636,O636),EXACT(E636,VLOOKUP(D636,'dict-pitch'!$A$1:$D$50,3,0)),EXACT(E636,VLOOKUP(D636,'dict-pitch'!$A$1:$D$50,4,0)))</f>
        <v>1</v>
      </c>
    </row>
    <row r="637" spans="1:16" ht="15.75" thickBot="1" x14ac:dyDescent="0.3">
      <c r="A637">
        <v>848</v>
      </c>
      <c r="B637" s="85">
        <v>2</v>
      </c>
      <c r="C637" s="1">
        <v>12</v>
      </c>
      <c r="D637" s="1">
        <v>53</v>
      </c>
      <c r="E637" s="1" t="s">
        <v>326</v>
      </c>
      <c r="F637" s="1">
        <v>-3</v>
      </c>
      <c r="G637" s="1">
        <v>188</v>
      </c>
      <c r="H637" s="80">
        <f t="shared" si="19"/>
        <v>12.75</v>
      </c>
      <c r="I637" s="80">
        <f t="shared" si="18"/>
        <v>0.25</v>
      </c>
      <c r="J637" s="1">
        <v>4</v>
      </c>
      <c r="K637" s="1" t="str" cm="1">
        <f t="array" ref="K637">INDEX('dict-rhythm'!$A$1:$B$43,MATCH(TRUE,EXACT(J637,'dict-rhythm'!$A$1:$A$43),0),2)</f>
        <v>4</v>
      </c>
      <c r="L637" s="1" t="str">
        <f>_xlfn.IFNA(VLOOKUP(K637,'dict-rhythm'!$B$1:$C$53,2,0),K637)</f>
        <v>crotchet</v>
      </c>
      <c r="M637" s="38"/>
      <c r="N637" s="38"/>
      <c r="O637" t="str">
        <f>IF(RIGHT($O$1,1)="#",VLOOKUP(D637,'dict-pitch'!$A$1:$C$50,2,0),VLOOKUP(D637,'dict-pitch'!$A$1:$C$50,3,0))</f>
        <v>F3</v>
      </c>
      <c r="P637" t="b">
        <f>OR(EXACT(E637,O637),EXACT(E637,VLOOKUP(D637,'dict-pitch'!$A$1:$D$50,3,0)),EXACT(E637,VLOOKUP(D637,'dict-pitch'!$A$1:$D$50,4,0)))</f>
        <v>1</v>
      </c>
    </row>
    <row r="638" spans="1:16" ht="15.75" thickBot="1" x14ac:dyDescent="0.3">
      <c r="A638">
        <v>848</v>
      </c>
      <c r="B638" s="85">
        <v>2</v>
      </c>
      <c r="C638" s="1">
        <v>13</v>
      </c>
      <c r="D638" s="1">
        <v>0</v>
      </c>
      <c r="E638" s="1" t="s">
        <v>108</v>
      </c>
      <c r="F638" s="1">
        <v>0</v>
      </c>
      <c r="G638" s="1">
        <v>192</v>
      </c>
      <c r="H638" s="80">
        <f t="shared" si="19"/>
        <v>13</v>
      </c>
      <c r="I638" s="80">
        <f t="shared" si="18"/>
        <v>0.125</v>
      </c>
      <c r="J638" s="1">
        <v>2</v>
      </c>
      <c r="K638" s="1" t="str" cm="1">
        <f t="array" ref="K638">INDEX('dict-rhythm'!$A$1:$B$43,MATCH(TRUE,EXACT(J638,'dict-rhythm'!$A$1:$A$43),0),2)</f>
        <v>8</v>
      </c>
      <c r="L638" s="1" t="str">
        <f>_xlfn.IFNA(VLOOKUP(K638,'dict-rhythm'!$B$1:$C$53,2,0),K638)</f>
        <v>quaver note</v>
      </c>
      <c r="M638" s="33"/>
      <c r="N638" s="33"/>
      <c r="O638" t="str">
        <f>IF(RIGHT($O$1,1)="#",VLOOKUP(D638,'dict-pitch'!$A$1:$C$50,2,0),VLOOKUP(D638,'dict-pitch'!$A$1:$C$50,3,0))</f>
        <v>r</v>
      </c>
      <c r="P638" t="b">
        <f>OR(EXACT(E638,O638),EXACT(E638,VLOOKUP(D638,'dict-pitch'!$A$1:$D$50,3,0)),EXACT(E638,VLOOKUP(D638,'dict-pitch'!$A$1:$D$50,4,0)))</f>
        <v>1</v>
      </c>
    </row>
    <row r="639" spans="1:16" ht="15.75" thickBot="1" x14ac:dyDescent="0.3">
      <c r="A639">
        <v>848</v>
      </c>
      <c r="B639" s="85">
        <v>2</v>
      </c>
      <c r="C639" s="1">
        <v>13</v>
      </c>
      <c r="D639" s="1">
        <v>53</v>
      </c>
      <c r="E639" s="1" t="s">
        <v>326</v>
      </c>
      <c r="F639" s="1">
        <v>1</v>
      </c>
      <c r="G639" s="1">
        <v>194</v>
      </c>
      <c r="H639" s="80">
        <f t="shared" si="19"/>
        <v>13.125</v>
      </c>
      <c r="I639" s="80">
        <f t="shared" si="18"/>
        <v>6.25E-2</v>
      </c>
      <c r="J639" s="1">
        <v>1</v>
      </c>
      <c r="K639" s="1" t="str" cm="1">
        <f t="array" ref="K639">INDEX('dict-rhythm'!$A$1:$B$43,MATCH(TRUE,EXACT(J639,'dict-rhythm'!$A$1:$A$43),0),2)</f>
        <v>16</v>
      </c>
      <c r="L639" s="1" t="str">
        <f>_xlfn.IFNA(VLOOKUP(K639,'dict-rhythm'!$B$1:$C$53,2,0),K639)</f>
        <v>semiquaver</v>
      </c>
      <c r="M639" s="34"/>
      <c r="N639" s="34"/>
      <c r="O639" t="str">
        <f>IF(RIGHT($O$1,1)="#",VLOOKUP(D639,'dict-pitch'!$A$1:$C$50,2,0),VLOOKUP(D639,'dict-pitch'!$A$1:$C$50,3,0))</f>
        <v>F3</v>
      </c>
      <c r="P639" t="b">
        <f>OR(EXACT(E639,O639),EXACT(E639,VLOOKUP(D639,'dict-pitch'!$A$1:$D$50,3,0)),EXACT(E639,VLOOKUP(D639,'dict-pitch'!$A$1:$D$50,4,0)))</f>
        <v>1</v>
      </c>
    </row>
    <row r="640" spans="1:16" ht="15.75" thickBot="1" x14ac:dyDescent="0.3">
      <c r="A640">
        <v>848</v>
      </c>
      <c r="B640" s="85">
        <v>2</v>
      </c>
      <c r="C640" s="1">
        <v>13</v>
      </c>
      <c r="D640" s="1">
        <v>56</v>
      </c>
      <c r="E640" s="1" t="s">
        <v>128</v>
      </c>
      <c r="F640" s="1">
        <v>3</v>
      </c>
      <c r="G640" s="1">
        <v>195</v>
      </c>
      <c r="H640" s="80">
        <f t="shared" si="19"/>
        <v>13.1875</v>
      </c>
      <c r="I640" s="80">
        <f t="shared" si="18"/>
        <v>6.25E-2</v>
      </c>
      <c r="J640" s="1">
        <v>1</v>
      </c>
      <c r="K640" s="1" t="str" cm="1">
        <f t="array" ref="K640">INDEX('dict-rhythm'!$A$1:$B$43,MATCH(TRUE,EXACT(J640,'dict-rhythm'!$A$1:$A$43),0),2)</f>
        <v>16</v>
      </c>
      <c r="L640" s="1" t="str">
        <f>_xlfn.IFNA(VLOOKUP(K640,'dict-rhythm'!$B$1:$C$53,2,0),K640)</f>
        <v>semiquaver</v>
      </c>
      <c r="M640" s="34"/>
      <c r="N640" s="34"/>
      <c r="O640" t="str">
        <f>IF(RIGHT($O$1,1)="#",VLOOKUP(D640,'dict-pitch'!$A$1:$C$50,2,0),VLOOKUP(D640,'dict-pitch'!$A$1:$C$50,3,0))</f>
        <v>G#3</v>
      </c>
      <c r="P640" t="b">
        <f>OR(EXACT(E640,O640),EXACT(E640,VLOOKUP(D640,'dict-pitch'!$A$1:$D$50,3,0)),EXACT(E640,VLOOKUP(D640,'dict-pitch'!$A$1:$D$50,4,0)))</f>
        <v>1</v>
      </c>
    </row>
    <row r="641" spans="1:16" ht="15.75" thickBot="1" x14ac:dyDescent="0.3">
      <c r="A641">
        <v>848</v>
      </c>
      <c r="B641" s="85">
        <v>2</v>
      </c>
      <c r="C641" s="1">
        <v>13</v>
      </c>
      <c r="D641" s="1">
        <v>59</v>
      </c>
      <c r="E641" s="1" t="s">
        <v>120</v>
      </c>
      <c r="F641" s="1">
        <v>3</v>
      </c>
      <c r="G641" s="1">
        <v>196</v>
      </c>
      <c r="H641" s="80">
        <f t="shared" si="19"/>
        <v>13.25</v>
      </c>
      <c r="I641" s="80">
        <f t="shared" si="18"/>
        <v>0.25</v>
      </c>
      <c r="J641" s="1">
        <v>4</v>
      </c>
      <c r="K641" s="1" t="str" cm="1">
        <f t="array" ref="K641">INDEX('dict-rhythm'!$A$1:$B$43,MATCH(TRUE,EXACT(J641,'dict-rhythm'!$A$1:$A$43),0),2)</f>
        <v>4</v>
      </c>
      <c r="L641" s="1" t="str">
        <f>_xlfn.IFNA(VLOOKUP(K641,'dict-rhythm'!$B$1:$C$53,2,0),K641)</f>
        <v>crotchet</v>
      </c>
      <c r="M641" s="34"/>
      <c r="N641" s="34"/>
      <c r="O641" t="str">
        <f>IF(RIGHT($O$1,1)="#",VLOOKUP(D641,'dict-pitch'!$A$1:$C$50,2,0),VLOOKUP(D641,'dict-pitch'!$A$1:$C$50,3,0))</f>
        <v>B3</v>
      </c>
      <c r="P641" t="b">
        <f>OR(EXACT(E641,O641),EXACT(E641,VLOOKUP(D641,'dict-pitch'!$A$1:$D$50,3,0)),EXACT(E641,VLOOKUP(D641,'dict-pitch'!$A$1:$D$50,4,0)))</f>
        <v>1</v>
      </c>
    </row>
    <row r="642" spans="1:16" ht="15.75" thickBot="1" x14ac:dyDescent="0.3">
      <c r="A642">
        <v>848</v>
      </c>
      <c r="B642" s="85">
        <v>2</v>
      </c>
      <c r="C642" s="1">
        <v>13</v>
      </c>
      <c r="D642" s="1">
        <v>58</v>
      </c>
      <c r="E642" s="1" t="s">
        <v>177</v>
      </c>
      <c r="F642" s="1">
        <v>-2</v>
      </c>
      <c r="G642" s="1">
        <v>200</v>
      </c>
      <c r="H642" s="80">
        <f t="shared" si="19"/>
        <v>13.5</v>
      </c>
      <c r="I642" s="80">
        <f t="shared" ref="I642:I705" si="20">J642/16</f>
        <v>0.125</v>
      </c>
      <c r="J642" s="1">
        <v>2</v>
      </c>
      <c r="K642" s="1" t="str" cm="1">
        <f t="array" ref="K642">INDEX('dict-rhythm'!$A$1:$B$43,MATCH(TRUE,EXACT(J642,'dict-rhythm'!$A$1:$A$43),0),2)</f>
        <v>8</v>
      </c>
      <c r="L642" s="1" t="str">
        <f>_xlfn.IFNA(VLOOKUP(K642,'dict-rhythm'!$B$1:$C$53,2,0),K642)</f>
        <v>quaver note</v>
      </c>
      <c r="M642" s="34"/>
      <c r="N642" s="34"/>
      <c r="O642" t="str">
        <f>IF(RIGHT($O$1,1)="#",VLOOKUP(D642,'dict-pitch'!$A$1:$C$50,2,0),VLOOKUP(D642,'dict-pitch'!$A$1:$C$50,3,0))</f>
        <v>A#3</v>
      </c>
      <c r="P642" t="b">
        <f>OR(EXACT(E642,O642),EXACT(E642,VLOOKUP(D642,'dict-pitch'!$A$1:$D$50,3,0)),EXACT(E642,VLOOKUP(D642,'dict-pitch'!$A$1:$D$50,4,0)))</f>
        <v>1</v>
      </c>
    </row>
    <row r="643" spans="1:16" ht="15.75" thickBot="1" x14ac:dyDescent="0.3">
      <c r="A643">
        <v>848</v>
      </c>
      <c r="B643" s="85">
        <v>2</v>
      </c>
      <c r="C643" s="1">
        <v>13</v>
      </c>
      <c r="D643" s="1">
        <v>59</v>
      </c>
      <c r="E643" s="1" t="s">
        <v>120</v>
      </c>
      <c r="F643" s="1">
        <v>2</v>
      </c>
      <c r="G643" s="1">
        <v>202</v>
      </c>
      <c r="H643" s="80">
        <f t="shared" ref="H643:H706" si="21">1+G643/16</f>
        <v>13.625</v>
      </c>
      <c r="I643" s="80">
        <f t="shared" si="20"/>
        <v>0.125</v>
      </c>
      <c r="J643" s="1">
        <v>2</v>
      </c>
      <c r="K643" s="1" t="str" cm="1">
        <f t="array" ref="K643">INDEX('dict-rhythm'!$A$1:$B$43,MATCH(TRUE,EXACT(J643,'dict-rhythm'!$A$1:$A$43),0),2)</f>
        <v>8</v>
      </c>
      <c r="L643" s="1" t="str">
        <f>_xlfn.IFNA(VLOOKUP(K643,'dict-rhythm'!$B$1:$C$53,2,0),K643)</f>
        <v>quaver note</v>
      </c>
      <c r="M643" s="34"/>
      <c r="N643" s="34"/>
      <c r="O643" t="str">
        <f>IF(RIGHT($O$1,1)="#",VLOOKUP(D643,'dict-pitch'!$A$1:$C$50,2,0),VLOOKUP(D643,'dict-pitch'!$A$1:$C$50,3,0))</f>
        <v>B3</v>
      </c>
      <c r="P643" t="b">
        <f>OR(EXACT(E643,O643),EXACT(E643,VLOOKUP(D643,'dict-pitch'!$A$1:$D$50,3,0)),EXACT(E643,VLOOKUP(D643,'dict-pitch'!$A$1:$D$50,4,0)))</f>
        <v>1</v>
      </c>
    </row>
    <row r="644" spans="1:16" ht="15.75" thickBot="1" x14ac:dyDescent="0.3">
      <c r="A644">
        <v>848</v>
      </c>
      <c r="B644" s="85">
        <v>2</v>
      </c>
      <c r="C644" s="1">
        <v>13</v>
      </c>
      <c r="D644" s="1">
        <v>58</v>
      </c>
      <c r="E644" s="1" t="s">
        <v>177</v>
      </c>
      <c r="F644" s="1">
        <v>-2</v>
      </c>
      <c r="G644" s="1">
        <v>204</v>
      </c>
      <c r="H644" s="80">
        <f t="shared" si="21"/>
        <v>13.75</v>
      </c>
      <c r="I644" s="80">
        <f t="shared" si="20"/>
        <v>0.125</v>
      </c>
      <c r="J644" s="1">
        <v>2</v>
      </c>
      <c r="K644" s="1" t="str" cm="1">
        <f t="array" ref="K644">INDEX('dict-rhythm'!$A$1:$B$43,MATCH(TRUE,EXACT(J644,'dict-rhythm'!$A$1:$A$43),0),2)</f>
        <v>8</v>
      </c>
      <c r="L644" s="1" t="str">
        <f>_xlfn.IFNA(VLOOKUP(K644,'dict-rhythm'!$B$1:$C$53,2,0),K644)</f>
        <v>quaver note</v>
      </c>
      <c r="M644" s="34"/>
      <c r="N644" s="34"/>
      <c r="O644" t="str">
        <f>IF(RIGHT($O$1,1)="#",VLOOKUP(D644,'dict-pitch'!$A$1:$C$50,2,0),VLOOKUP(D644,'dict-pitch'!$A$1:$C$50,3,0))</f>
        <v>A#3</v>
      </c>
      <c r="P644" t="b">
        <f>OR(EXACT(E644,O644),EXACT(E644,VLOOKUP(D644,'dict-pitch'!$A$1:$D$50,3,0)),EXACT(E644,VLOOKUP(D644,'dict-pitch'!$A$1:$D$50,4,0)))</f>
        <v>1</v>
      </c>
    </row>
    <row r="645" spans="1:16" ht="15.75" thickBot="1" x14ac:dyDescent="0.3">
      <c r="A645">
        <v>848</v>
      </c>
      <c r="B645" s="85">
        <v>2</v>
      </c>
      <c r="C645" s="1">
        <v>13</v>
      </c>
      <c r="D645" s="1">
        <v>50</v>
      </c>
      <c r="E645" s="1" t="s">
        <v>330</v>
      </c>
      <c r="F645" s="1">
        <v>-6</v>
      </c>
      <c r="G645" s="1">
        <v>206</v>
      </c>
      <c r="H645" s="80">
        <f t="shared" si="21"/>
        <v>13.875</v>
      </c>
      <c r="I645" s="80">
        <f t="shared" si="20"/>
        <v>0.125</v>
      </c>
      <c r="J645" s="1">
        <v>2</v>
      </c>
      <c r="K645" s="1" t="str" cm="1">
        <f t="array" ref="K645">INDEX('dict-rhythm'!$A$1:$B$43,MATCH(TRUE,EXACT(J645,'dict-rhythm'!$A$1:$A$43),0),2)</f>
        <v>8</v>
      </c>
      <c r="L645" s="1" t="str">
        <f>_xlfn.IFNA(VLOOKUP(K645,'dict-rhythm'!$B$1:$C$53,2,0),K645)</f>
        <v>quaver note</v>
      </c>
      <c r="M645" s="38"/>
      <c r="N645" s="38"/>
      <c r="O645" t="str">
        <f>IF(RIGHT($O$1,1)="#",VLOOKUP(D645,'dict-pitch'!$A$1:$C$50,2,0),VLOOKUP(D645,'dict-pitch'!$A$1:$C$50,3,0))</f>
        <v>D3</v>
      </c>
      <c r="P645" t="b">
        <f>OR(EXACT(E645,O645),EXACT(E645,VLOOKUP(D645,'dict-pitch'!$A$1:$D$50,3,0)),EXACT(E645,VLOOKUP(D645,'dict-pitch'!$A$1:$D$50,4,0)))</f>
        <v>1</v>
      </c>
    </row>
    <row r="646" spans="1:16" ht="15.75" thickBot="1" x14ac:dyDescent="0.3">
      <c r="A646">
        <v>848</v>
      </c>
      <c r="B646" s="85">
        <v>2</v>
      </c>
      <c r="C646" s="1">
        <v>14</v>
      </c>
      <c r="D646" s="1">
        <v>51</v>
      </c>
      <c r="E646" s="1" t="s">
        <v>174</v>
      </c>
      <c r="F646" s="1">
        <v>2</v>
      </c>
      <c r="G646" s="1">
        <v>208</v>
      </c>
      <c r="H646" s="80">
        <f t="shared" si="21"/>
        <v>14</v>
      </c>
      <c r="I646" s="80">
        <f t="shared" si="20"/>
        <v>0.25</v>
      </c>
      <c r="J646" s="1">
        <v>4</v>
      </c>
      <c r="K646" s="1" t="str" cm="1">
        <f t="array" ref="K646">INDEX('dict-rhythm'!$A$1:$B$43,MATCH(TRUE,EXACT(J646,'dict-rhythm'!$A$1:$A$43),0),2)</f>
        <v>4</v>
      </c>
      <c r="L646" s="1" t="str">
        <f>_xlfn.IFNA(VLOOKUP(K646,'dict-rhythm'!$B$1:$C$53,2,0),K646)</f>
        <v>crotchet</v>
      </c>
      <c r="M646" s="33"/>
      <c r="N646" s="33"/>
      <c r="O646" t="str">
        <f>IF(RIGHT($O$1,1)="#",VLOOKUP(D646,'dict-pitch'!$A$1:$C$50,2,0),VLOOKUP(D646,'dict-pitch'!$A$1:$C$50,3,0))</f>
        <v>D#3</v>
      </c>
      <c r="P646" t="b">
        <f>OR(EXACT(E646,O646),EXACT(E646,VLOOKUP(D646,'dict-pitch'!$A$1:$D$50,3,0)),EXACT(E646,VLOOKUP(D646,'dict-pitch'!$A$1:$D$50,4,0)))</f>
        <v>1</v>
      </c>
    </row>
    <row r="647" spans="1:16" ht="15.75" thickBot="1" x14ac:dyDescent="0.3">
      <c r="A647">
        <v>848</v>
      </c>
      <c r="B647" s="85">
        <v>2</v>
      </c>
      <c r="C647" s="1">
        <v>14</v>
      </c>
      <c r="D647" s="1">
        <v>0</v>
      </c>
      <c r="E647" s="1" t="s">
        <v>108</v>
      </c>
      <c r="F647" s="1">
        <v>0</v>
      </c>
      <c r="G647" s="1">
        <v>212</v>
      </c>
      <c r="H647" s="80">
        <f t="shared" si="21"/>
        <v>14.25</v>
      </c>
      <c r="I647" s="80">
        <f t="shared" si="20"/>
        <v>0.25</v>
      </c>
      <c r="J647" s="1">
        <v>4</v>
      </c>
      <c r="K647" s="1" t="str" cm="1">
        <f t="array" ref="K647">INDEX('dict-rhythm'!$A$1:$B$43,MATCH(TRUE,EXACT(J647,'dict-rhythm'!$A$1:$A$43),0),2)</f>
        <v>4</v>
      </c>
      <c r="L647" s="1" t="str">
        <f>_xlfn.IFNA(VLOOKUP(K647,'dict-rhythm'!$B$1:$C$53,2,0),K647)</f>
        <v>crotchet</v>
      </c>
      <c r="M647" s="34"/>
      <c r="N647" s="34"/>
      <c r="O647" t="str">
        <f>IF(RIGHT($O$1,1)="#",VLOOKUP(D647,'dict-pitch'!$A$1:$C$50,2,0),VLOOKUP(D647,'dict-pitch'!$A$1:$C$50,3,0))</f>
        <v>r</v>
      </c>
      <c r="P647" t="b">
        <f>OR(EXACT(E647,O647),EXACT(E647,VLOOKUP(D647,'dict-pitch'!$A$1:$D$50,3,0)),EXACT(E647,VLOOKUP(D647,'dict-pitch'!$A$1:$D$50,4,0)))</f>
        <v>1</v>
      </c>
    </row>
    <row r="648" spans="1:16" ht="15.75" thickBot="1" x14ac:dyDescent="0.3">
      <c r="A648">
        <v>848</v>
      </c>
      <c r="B648" s="85">
        <v>2</v>
      </c>
      <c r="C648" s="1">
        <v>14</v>
      </c>
      <c r="D648" s="1">
        <v>0</v>
      </c>
      <c r="E648" s="1" t="s">
        <v>108</v>
      </c>
      <c r="F648" s="1">
        <v>0</v>
      </c>
      <c r="G648" s="1">
        <v>216</v>
      </c>
      <c r="H648" s="80">
        <f t="shared" si="21"/>
        <v>14.5</v>
      </c>
      <c r="I648" s="80">
        <f t="shared" si="20"/>
        <v>0.5</v>
      </c>
      <c r="J648" s="1">
        <v>8</v>
      </c>
      <c r="K648" s="1" t="str" cm="1">
        <f t="array" ref="K648">INDEX('dict-rhythm'!$A$1:$B$43,MATCH(TRUE,EXACT(J648,'dict-rhythm'!$A$1:$A$43),0),2)</f>
        <v>2</v>
      </c>
      <c r="L648" s="1" t="str">
        <f>_xlfn.IFNA(VLOOKUP(K648,'dict-rhythm'!$B$1:$C$53,2,0),K648)</f>
        <v>minim</v>
      </c>
      <c r="M648" s="38"/>
      <c r="N648" s="38"/>
      <c r="O648" t="str">
        <f>IF(RIGHT($O$1,1)="#",VLOOKUP(D648,'dict-pitch'!$A$1:$C$50,2,0),VLOOKUP(D648,'dict-pitch'!$A$1:$C$50,3,0))</f>
        <v>r</v>
      </c>
      <c r="P648" t="b">
        <f>OR(EXACT(E648,O648),EXACT(E648,VLOOKUP(D648,'dict-pitch'!$A$1:$D$50,3,0)),EXACT(E648,VLOOKUP(D648,'dict-pitch'!$A$1:$D$50,4,0)))</f>
        <v>1</v>
      </c>
    </row>
    <row r="649" spans="1:16" ht="15.75" thickBot="1" x14ac:dyDescent="0.3">
      <c r="A649">
        <v>848</v>
      </c>
      <c r="B649" s="85">
        <v>2</v>
      </c>
      <c r="C649" s="1">
        <v>15</v>
      </c>
      <c r="D649" s="1">
        <v>0</v>
      </c>
      <c r="E649" s="1" t="s">
        <v>108</v>
      </c>
      <c r="F649" s="1">
        <v>0</v>
      </c>
      <c r="G649" s="1">
        <v>224</v>
      </c>
      <c r="H649" s="80">
        <f t="shared" si="21"/>
        <v>15</v>
      </c>
      <c r="I649" s="80">
        <f t="shared" si="20"/>
        <v>1</v>
      </c>
      <c r="J649" s="1">
        <v>16</v>
      </c>
      <c r="K649" s="1" t="str" cm="1">
        <f t="array" ref="K649">INDEX('dict-rhythm'!$A$1:$B$43,MATCH(TRUE,EXACT(J649,'dict-rhythm'!$A$1:$A$43),0),2)</f>
        <v>1</v>
      </c>
      <c r="L649" s="1" t="str">
        <f>_xlfn.IFNA(VLOOKUP(K649,'dict-rhythm'!$B$1:$C$53,2,0),K649)</f>
        <v>semibreve</v>
      </c>
      <c r="M649" s="31"/>
      <c r="N649" s="31"/>
      <c r="O649" t="str">
        <f>IF(RIGHT($O$1,1)="#",VLOOKUP(D649,'dict-pitch'!$A$1:$C$50,2,0),VLOOKUP(D649,'dict-pitch'!$A$1:$C$50,3,0))</f>
        <v>r</v>
      </c>
      <c r="P649" t="b">
        <f>OR(EXACT(E649,O649),EXACT(E649,VLOOKUP(D649,'dict-pitch'!$A$1:$D$50,3,0)),EXACT(E649,VLOOKUP(D649,'dict-pitch'!$A$1:$D$50,4,0)))</f>
        <v>1</v>
      </c>
    </row>
    <row r="650" spans="1:16" ht="15.75" thickBot="1" x14ac:dyDescent="0.3">
      <c r="A650">
        <v>848</v>
      </c>
      <c r="B650" s="85">
        <v>2</v>
      </c>
      <c r="C650" s="1">
        <v>16</v>
      </c>
      <c r="D650" s="1">
        <v>0</v>
      </c>
      <c r="E650" s="1" t="s">
        <v>108</v>
      </c>
      <c r="F650" s="1">
        <v>0</v>
      </c>
      <c r="G650" s="1">
        <v>240</v>
      </c>
      <c r="H650" s="80">
        <f t="shared" si="21"/>
        <v>16</v>
      </c>
      <c r="I650" s="80">
        <f t="shared" si="20"/>
        <v>0.25</v>
      </c>
      <c r="J650" s="1">
        <v>4</v>
      </c>
      <c r="K650" s="1" t="str" cm="1">
        <f t="array" ref="K650">INDEX('dict-rhythm'!$A$1:$B$43,MATCH(TRUE,EXACT(J650,'dict-rhythm'!$A$1:$A$43),0),2)</f>
        <v>4</v>
      </c>
      <c r="L650" s="1" t="str">
        <f>_xlfn.IFNA(VLOOKUP(K650,'dict-rhythm'!$B$1:$C$53,2,0),K650)</f>
        <v>crotchet</v>
      </c>
      <c r="M650" s="33"/>
      <c r="N650" s="33"/>
      <c r="O650" t="str">
        <f>IF(RIGHT($O$1,1)="#",VLOOKUP(D650,'dict-pitch'!$A$1:$C$50,2,0),VLOOKUP(D650,'dict-pitch'!$A$1:$C$50,3,0))</f>
        <v>r</v>
      </c>
      <c r="P650" t="b">
        <f>OR(EXACT(E650,O650),EXACT(E650,VLOOKUP(D650,'dict-pitch'!$A$1:$D$50,3,0)),EXACT(E650,VLOOKUP(D650,'dict-pitch'!$A$1:$D$50,4,0)))</f>
        <v>1</v>
      </c>
    </row>
    <row r="651" spans="1:16" ht="15.75" thickBot="1" x14ac:dyDescent="0.3">
      <c r="A651">
        <v>848</v>
      </c>
      <c r="B651" s="85">
        <v>2</v>
      </c>
      <c r="C651" s="1">
        <v>16</v>
      </c>
      <c r="D651" s="1">
        <v>0</v>
      </c>
      <c r="E651" s="1" t="s">
        <v>108</v>
      </c>
      <c r="F651" s="1">
        <v>0</v>
      </c>
      <c r="G651" s="1">
        <v>244</v>
      </c>
      <c r="H651" s="80">
        <f t="shared" si="21"/>
        <v>16.25</v>
      </c>
      <c r="I651" s="80">
        <f t="shared" si="20"/>
        <v>0.125</v>
      </c>
      <c r="J651" s="1">
        <v>2</v>
      </c>
      <c r="K651" s="1" t="str" cm="1">
        <f t="array" ref="K651">INDEX('dict-rhythm'!$A$1:$B$43,MATCH(TRUE,EXACT(J651,'dict-rhythm'!$A$1:$A$43),0),2)</f>
        <v>8</v>
      </c>
      <c r="L651" s="1" t="str">
        <f>_xlfn.IFNA(VLOOKUP(K651,'dict-rhythm'!$B$1:$C$53,2,0),K651)</f>
        <v>quaver note</v>
      </c>
      <c r="M651" s="34"/>
      <c r="N651" s="34"/>
      <c r="O651" t="str">
        <f>IF(RIGHT($O$1,1)="#",VLOOKUP(D651,'dict-pitch'!$A$1:$C$50,2,0),VLOOKUP(D651,'dict-pitch'!$A$1:$C$50,3,0))</f>
        <v>r</v>
      </c>
      <c r="P651" t="b">
        <f>OR(EXACT(E651,O651),EXACT(E651,VLOOKUP(D651,'dict-pitch'!$A$1:$D$50,3,0)),EXACT(E651,VLOOKUP(D651,'dict-pitch'!$A$1:$D$50,4,0)))</f>
        <v>1</v>
      </c>
    </row>
    <row r="652" spans="1:16" ht="15.75" thickBot="1" x14ac:dyDescent="0.3">
      <c r="A652">
        <v>848</v>
      </c>
      <c r="B652" s="85">
        <v>2</v>
      </c>
      <c r="C652" s="1">
        <v>16</v>
      </c>
      <c r="D652" s="1">
        <v>65</v>
      </c>
      <c r="E652" s="1" t="s">
        <v>325</v>
      </c>
      <c r="F652" s="1">
        <v>9</v>
      </c>
      <c r="G652" s="1">
        <v>246</v>
      </c>
      <c r="H652" s="80">
        <f t="shared" si="21"/>
        <v>16.375</v>
      </c>
      <c r="I652" s="80">
        <f t="shared" si="20"/>
        <v>0.125</v>
      </c>
      <c r="J652" s="1">
        <v>2</v>
      </c>
      <c r="K652" s="1" t="str" cm="1">
        <f t="array" ref="K652">INDEX('dict-rhythm'!$A$1:$B$43,MATCH(TRUE,EXACT(J652,'dict-rhythm'!$A$1:$A$43),0),2)</f>
        <v>8</v>
      </c>
      <c r="L652" s="1" t="str">
        <f>_xlfn.IFNA(VLOOKUP(K652,'dict-rhythm'!$B$1:$C$53,2,0),K652)</f>
        <v>quaver note</v>
      </c>
      <c r="M652" s="34"/>
      <c r="N652" s="34"/>
      <c r="O652" t="str">
        <f>IF(RIGHT($O$1,1)="#",VLOOKUP(D652,'dict-pitch'!$A$1:$C$50,2,0),VLOOKUP(D652,'dict-pitch'!$A$1:$C$50,3,0))</f>
        <v>F4</v>
      </c>
      <c r="P652" t="b">
        <f>OR(EXACT(E652,O652),EXACT(E652,VLOOKUP(D652,'dict-pitch'!$A$1:$D$50,3,0)),EXACT(E652,VLOOKUP(D652,'dict-pitch'!$A$1:$D$50,4,0)))</f>
        <v>1</v>
      </c>
    </row>
    <row r="653" spans="1:16" ht="15.75" thickBot="1" x14ac:dyDescent="0.3">
      <c r="A653">
        <v>848</v>
      </c>
      <c r="B653" s="85">
        <v>2</v>
      </c>
      <c r="C653" s="1">
        <v>16</v>
      </c>
      <c r="D653" s="1">
        <v>70</v>
      </c>
      <c r="E653" s="1" t="s">
        <v>182</v>
      </c>
      <c r="F653" s="1">
        <v>4</v>
      </c>
      <c r="G653" s="1">
        <v>248</v>
      </c>
      <c r="H653" s="80">
        <f t="shared" si="21"/>
        <v>16.5</v>
      </c>
      <c r="I653" s="80">
        <f t="shared" si="20"/>
        <v>0.3125</v>
      </c>
      <c r="J653" s="1">
        <v>5</v>
      </c>
      <c r="K653" s="1" t="str" cm="1">
        <f t="array" ref="K653">INDEX('dict-rhythm'!$A$1:$B$43,MATCH(TRUE,EXACT(J653,'dict-rhythm'!$A$1:$A$43),0),2)</f>
        <v>4+16</v>
      </c>
      <c r="L653" s="1" t="str">
        <f>_xlfn.IFNA(VLOOKUP(K653,'dict-rhythm'!$B$1:$C$53,2,0),K653)</f>
        <v>crotchet + semiquaver</v>
      </c>
      <c r="M653" s="34"/>
      <c r="N653" s="34"/>
      <c r="O653" t="str">
        <f>IF(RIGHT($O$1,1)="#",VLOOKUP(D653,'dict-pitch'!$A$1:$C$50,2,0),VLOOKUP(D653,'dict-pitch'!$A$1:$C$50,3,0))</f>
        <v>A#4</v>
      </c>
      <c r="P653" t="b">
        <f>OR(EXACT(E653,O653),EXACT(E653,VLOOKUP(D653,'dict-pitch'!$A$1:$D$50,3,0)),EXACT(E653,VLOOKUP(D653,'dict-pitch'!$A$1:$D$50,4,0)))</f>
        <v>1</v>
      </c>
    </row>
    <row r="654" spans="1:16" ht="15.75" thickBot="1" x14ac:dyDescent="0.3">
      <c r="A654">
        <v>848</v>
      </c>
      <c r="B654" s="85">
        <v>2</v>
      </c>
      <c r="C654" s="1">
        <v>16</v>
      </c>
      <c r="D654" s="1">
        <v>73</v>
      </c>
      <c r="E654" s="1" t="s">
        <v>140</v>
      </c>
      <c r="F654" s="1">
        <v>3</v>
      </c>
      <c r="G654" s="1">
        <v>253</v>
      </c>
      <c r="H654" s="80">
        <f t="shared" si="21"/>
        <v>16.8125</v>
      </c>
      <c r="I654" s="80">
        <f t="shared" si="20"/>
        <v>6.25E-2</v>
      </c>
      <c r="J654" s="1">
        <v>1</v>
      </c>
      <c r="K654" s="1" t="str" cm="1">
        <f t="array" ref="K654">INDEX('dict-rhythm'!$A$1:$B$43,MATCH(TRUE,EXACT(J654,'dict-rhythm'!$A$1:$A$43),0),2)</f>
        <v>16</v>
      </c>
      <c r="L654" s="1" t="str">
        <f>_xlfn.IFNA(VLOOKUP(K654,'dict-rhythm'!$B$1:$C$53,2,0),K654)</f>
        <v>semiquaver</v>
      </c>
      <c r="M654" s="34"/>
      <c r="N654" s="34"/>
      <c r="O654" t="str">
        <f>IF(RIGHT($O$1,1)="#",VLOOKUP(D654,'dict-pitch'!$A$1:$C$50,2,0),VLOOKUP(D654,'dict-pitch'!$A$1:$C$50,3,0))</f>
        <v>C#5</v>
      </c>
      <c r="P654" t="b">
        <f>OR(EXACT(E654,O654),EXACT(E654,VLOOKUP(D654,'dict-pitch'!$A$1:$D$50,3,0)),EXACT(E654,VLOOKUP(D654,'dict-pitch'!$A$1:$D$50,4,0)))</f>
        <v>1</v>
      </c>
    </row>
    <row r="655" spans="1:16" ht="15.75" thickBot="1" x14ac:dyDescent="0.3">
      <c r="A655">
        <v>848</v>
      </c>
      <c r="B655" s="85">
        <v>2</v>
      </c>
      <c r="C655" s="1">
        <v>16</v>
      </c>
      <c r="D655" s="1">
        <v>75</v>
      </c>
      <c r="E655" s="1" t="s">
        <v>185</v>
      </c>
      <c r="F655" s="1">
        <v>2</v>
      </c>
      <c r="G655" s="1">
        <v>254</v>
      </c>
      <c r="H655" s="80">
        <f t="shared" si="21"/>
        <v>16.875</v>
      </c>
      <c r="I655" s="80">
        <f t="shared" si="20"/>
        <v>6.25E-2</v>
      </c>
      <c r="J655" s="1">
        <v>1</v>
      </c>
      <c r="K655" s="1" t="str" cm="1">
        <f t="array" ref="K655">INDEX('dict-rhythm'!$A$1:$B$43,MATCH(TRUE,EXACT(J655,'dict-rhythm'!$A$1:$A$43),0),2)</f>
        <v>16</v>
      </c>
      <c r="L655" s="1" t="str">
        <f>_xlfn.IFNA(VLOOKUP(K655,'dict-rhythm'!$B$1:$C$53,2,0),K655)</f>
        <v>semiquaver</v>
      </c>
      <c r="M655" s="34"/>
      <c r="N655" s="34"/>
      <c r="O655" t="str">
        <f>IF(RIGHT($O$1,1)="#",VLOOKUP(D655,'dict-pitch'!$A$1:$C$50,2,0),VLOOKUP(D655,'dict-pitch'!$A$1:$C$50,3,0))</f>
        <v>D#5</v>
      </c>
      <c r="P655" t="b">
        <f>OR(EXACT(E655,O655),EXACT(E655,VLOOKUP(D655,'dict-pitch'!$A$1:$D$50,3,0)),EXACT(E655,VLOOKUP(D655,'dict-pitch'!$A$1:$D$50,4,0)))</f>
        <v>1</v>
      </c>
    </row>
    <row r="656" spans="1:16" ht="15.75" thickBot="1" x14ac:dyDescent="0.3">
      <c r="A656">
        <v>848</v>
      </c>
      <c r="B656" s="85">
        <v>2</v>
      </c>
      <c r="C656" s="1">
        <v>16</v>
      </c>
      <c r="D656" s="1">
        <v>70</v>
      </c>
      <c r="E656" s="1" t="s">
        <v>182</v>
      </c>
      <c r="F656" s="1">
        <v>-4</v>
      </c>
      <c r="G656" s="1">
        <v>255</v>
      </c>
      <c r="H656" s="80">
        <f t="shared" si="21"/>
        <v>16.9375</v>
      </c>
      <c r="I656" s="80">
        <f t="shared" si="20"/>
        <v>6.25E-2</v>
      </c>
      <c r="J656" s="1">
        <v>1</v>
      </c>
      <c r="K656" s="1" t="str" cm="1">
        <f t="array" ref="K656">INDEX('dict-rhythm'!$A$1:$B$43,MATCH(TRUE,EXACT(J656,'dict-rhythm'!$A$1:$A$43),0),2)</f>
        <v>16</v>
      </c>
      <c r="L656" s="1" t="str">
        <f>_xlfn.IFNA(VLOOKUP(K656,'dict-rhythm'!$B$1:$C$53,2,0),K656)</f>
        <v>semiquaver</v>
      </c>
      <c r="M656" s="38"/>
      <c r="N656" s="38"/>
      <c r="O656" t="str">
        <f>IF(RIGHT($O$1,1)="#",VLOOKUP(D656,'dict-pitch'!$A$1:$C$50,2,0),VLOOKUP(D656,'dict-pitch'!$A$1:$C$50,3,0))</f>
        <v>A#4</v>
      </c>
      <c r="P656" t="b">
        <f>OR(EXACT(E656,O656),EXACT(E656,VLOOKUP(D656,'dict-pitch'!$A$1:$D$50,3,0)),EXACT(E656,VLOOKUP(D656,'dict-pitch'!$A$1:$D$50,4,0)))</f>
        <v>1</v>
      </c>
    </row>
    <row r="657" spans="1:16" ht="15.75" thickBot="1" x14ac:dyDescent="0.3">
      <c r="A657">
        <v>848</v>
      </c>
      <c r="B657" s="85">
        <v>2</v>
      </c>
      <c r="C657" s="1">
        <v>17</v>
      </c>
      <c r="D657" s="1">
        <v>72</v>
      </c>
      <c r="E657" s="1" t="s">
        <v>335</v>
      </c>
      <c r="F657" s="1">
        <v>2</v>
      </c>
      <c r="G657" s="1">
        <v>256</v>
      </c>
      <c r="H657" s="80">
        <f t="shared" si="21"/>
        <v>17</v>
      </c>
      <c r="I657" s="80">
        <f t="shared" si="20"/>
        <v>0.125</v>
      </c>
      <c r="J657" s="1">
        <v>2</v>
      </c>
      <c r="K657" s="1" t="str" cm="1">
        <f t="array" ref="K657">INDEX('dict-rhythm'!$A$1:$B$43,MATCH(TRUE,EXACT(J657,'dict-rhythm'!$A$1:$A$43),0),2)</f>
        <v>8</v>
      </c>
      <c r="L657" s="1" t="str">
        <f>_xlfn.IFNA(VLOOKUP(K657,'dict-rhythm'!$B$1:$C$53,2,0),K657)</f>
        <v>quaver note</v>
      </c>
      <c r="M657" s="33"/>
      <c r="N657" s="33"/>
      <c r="O657" t="str">
        <f>IF(RIGHT($O$1,1)="#",VLOOKUP(D657,'dict-pitch'!$A$1:$C$50,2,0),VLOOKUP(D657,'dict-pitch'!$A$1:$C$50,3,0))</f>
        <v>C5</v>
      </c>
      <c r="P657" t="b">
        <f>OR(EXACT(E657,O657),EXACT(E657,VLOOKUP(D657,'dict-pitch'!$A$1:$D$50,3,0)),EXACT(E657,VLOOKUP(D657,'dict-pitch'!$A$1:$D$50,4,0)))</f>
        <v>1</v>
      </c>
    </row>
    <row r="658" spans="1:16" ht="15.75" thickBot="1" x14ac:dyDescent="0.3">
      <c r="A658">
        <v>848</v>
      </c>
      <c r="B658" s="85">
        <v>2</v>
      </c>
      <c r="C658" s="1">
        <v>17</v>
      </c>
      <c r="D658" s="1">
        <v>0</v>
      </c>
      <c r="E658" s="1" t="s">
        <v>108</v>
      </c>
      <c r="F658" s="1">
        <v>0</v>
      </c>
      <c r="G658" s="1">
        <v>258</v>
      </c>
      <c r="H658" s="80">
        <f t="shared" si="21"/>
        <v>17.125</v>
      </c>
      <c r="I658" s="80">
        <f t="shared" si="20"/>
        <v>0.125</v>
      </c>
      <c r="J658" s="1">
        <v>2</v>
      </c>
      <c r="K658" s="1" t="str" cm="1">
        <f t="array" ref="K658">INDEX('dict-rhythm'!$A$1:$B$43,MATCH(TRUE,EXACT(J658,'dict-rhythm'!$A$1:$A$43),0),2)</f>
        <v>8</v>
      </c>
      <c r="L658" s="1" t="str">
        <f>_xlfn.IFNA(VLOOKUP(K658,'dict-rhythm'!$B$1:$C$53,2,0),K658)</f>
        <v>quaver note</v>
      </c>
      <c r="M658" s="34"/>
      <c r="N658" s="34"/>
      <c r="O658" t="str">
        <f>IF(RIGHT($O$1,1)="#",VLOOKUP(D658,'dict-pitch'!$A$1:$C$50,2,0),VLOOKUP(D658,'dict-pitch'!$A$1:$C$50,3,0))</f>
        <v>r</v>
      </c>
      <c r="P658" t="b">
        <f>OR(EXACT(E658,O658),EXACT(E658,VLOOKUP(D658,'dict-pitch'!$A$1:$D$50,3,0)),EXACT(E658,VLOOKUP(D658,'dict-pitch'!$A$1:$D$50,4,0)))</f>
        <v>1</v>
      </c>
    </row>
    <row r="659" spans="1:16" ht="15.75" thickBot="1" x14ac:dyDescent="0.3">
      <c r="A659">
        <v>848</v>
      </c>
      <c r="B659" s="85">
        <v>2</v>
      </c>
      <c r="C659" s="1">
        <v>17</v>
      </c>
      <c r="D659" s="1">
        <v>0</v>
      </c>
      <c r="E659" s="1" t="s">
        <v>108</v>
      </c>
      <c r="F659" s="1">
        <v>0</v>
      </c>
      <c r="G659" s="1">
        <v>260</v>
      </c>
      <c r="H659" s="80">
        <f t="shared" si="21"/>
        <v>17.25</v>
      </c>
      <c r="I659" s="80">
        <f t="shared" si="20"/>
        <v>0.125</v>
      </c>
      <c r="J659" s="1">
        <v>2</v>
      </c>
      <c r="K659" s="1" t="str" cm="1">
        <f t="array" ref="K659">INDEX('dict-rhythm'!$A$1:$B$43,MATCH(TRUE,EXACT(J659,'dict-rhythm'!$A$1:$A$43),0),2)</f>
        <v>8</v>
      </c>
      <c r="L659" s="1" t="str">
        <f>_xlfn.IFNA(VLOOKUP(K659,'dict-rhythm'!$B$1:$C$53,2,0),K659)</f>
        <v>quaver note</v>
      </c>
      <c r="M659" s="34"/>
      <c r="N659" s="34"/>
      <c r="O659" t="str">
        <f>IF(RIGHT($O$1,1)="#",VLOOKUP(D659,'dict-pitch'!$A$1:$C$50,2,0),VLOOKUP(D659,'dict-pitch'!$A$1:$C$50,3,0))</f>
        <v>r</v>
      </c>
      <c r="P659" t="b">
        <f>OR(EXACT(E659,O659),EXACT(E659,VLOOKUP(D659,'dict-pitch'!$A$1:$D$50,3,0)),EXACT(E659,VLOOKUP(D659,'dict-pitch'!$A$1:$D$50,4,0)))</f>
        <v>1</v>
      </c>
    </row>
    <row r="660" spans="1:16" ht="15.75" thickBot="1" x14ac:dyDescent="0.3">
      <c r="A660">
        <v>848</v>
      </c>
      <c r="B660" s="85">
        <v>2</v>
      </c>
      <c r="C660" s="1">
        <v>17</v>
      </c>
      <c r="D660" s="1">
        <v>63</v>
      </c>
      <c r="E660" s="1" t="s">
        <v>179</v>
      </c>
      <c r="F660" s="1">
        <v>-6</v>
      </c>
      <c r="G660" s="1">
        <v>262</v>
      </c>
      <c r="H660" s="80">
        <f t="shared" si="21"/>
        <v>17.375</v>
      </c>
      <c r="I660" s="80">
        <f t="shared" si="20"/>
        <v>0.125</v>
      </c>
      <c r="J660" s="1">
        <v>2</v>
      </c>
      <c r="K660" s="1" t="str" cm="1">
        <f t="array" ref="K660">INDEX('dict-rhythm'!$A$1:$B$43,MATCH(TRUE,EXACT(J660,'dict-rhythm'!$A$1:$A$43),0),2)</f>
        <v>8</v>
      </c>
      <c r="L660" s="1" t="str">
        <f>_xlfn.IFNA(VLOOKUP(K660,'dict-rhythm'!$B$1:$C$53,2,0),K660)</f>
        <v>quaver note</v>
      </c>
      <c r="M660" s="34"/>
      <c r="N660" s="34"/>
      <c r="O660" t="str">
        <f>IF(RIGHT($O$1,1)="#",VLOOKUP(D660,'dict-pitch'!$A$1:$C$50,2,0),VLOOKUP(D660,'dict-pitch'!$A$1:$C$50,3,0))</f>
        <v>D#4</v>
      </c>
      <c r="P660" t="b">
        <f>OR(EXACT(E660,O660),EXACT(E660,VLOOKUP(D660,'dict-pitch'!$A$1:$D$50,3,0)),EXACT(E660,VLOOKUP(D660,'dict-pitch'!$A$1:$D$50,4,0)))</f>
        <v>1</v>
      </c>
    </row>
    <row r="661" spans="1:16" ht="15.75" thickBot="1" x14ac:dyDescent="0.3">
      <c r="A661">
        <v>848</v>
      </c>
      <c r="B661" s="85">
        <v>2</v>
      </c>
      <c r="C661" s="1">
        <v>17</v>
      </c>
      <c r="D661" s="1">
        <v>68</v>
      </c>
      <c r="E661" s="1" t="s">
        <v>138</v>
      </c>
      <c r="F661" s="1">
        <v>4</v>
      </c>
      <c r="G661" s="1">
        <v>264</v>
      </c>
      <c r="H661" s="80">
        <f t="shared" si="21"/>
        <v>17.5</v>
      </c>
      <c r="I661" s="80">
        <f t="shared" si="20"/>
        <v>0.3125</v>
      </c>
      <c r="J661" s="1">
        <v>5</v>
      </c>
      <c r="K661" s="1" t="str" cm="1">
        <f t="array" ref="K661">INDEX('dict-rhythm'!$A$1:$B$43,MATCH(TRUE,EXACT(J661,'dict-rhythm'!$A$1:$A$43),0),2)</f>
        <v>4+16</v>
      </c>
      <c r="L661" s="1" t="str">
        <f>_xlfn.IFNA(VLOOKUP(K661,'dict-rhythm'!$B$1:$C$53,2,0),K661)</f>
        <v>crotchet + semiquaver</v>
      </c>
      <c r="M661" s="34"/>
      <c r="N661" s="34"/>
      <c r="O661" t="str">
        <f>IF(RIGHT($O$1,1)="#",VLOOKUP(D661,'dict-pitch'!$A$1:$C$50,2,0),VLOOKUP(D661,'dict-pitch'!$A$1:$C$50,3,0))</f>
        <v>G#4</v>
      </c>
      <c r="P661" t="b">
        <f>OR(EXACT(E661,O661),EXACT(E661,VLOOKUP(D661,'dict-pitch'!$A$1:$D$50,3,0)),EXACT(E661,VLOOKUP(D661,'dict-pitch'!$A$1:$D$50,4,0)))</f>
        <v>1</v>
      </c>
    </row>
    <row r="662" spans="1:16" ht="15.75" thickBot="1" x14ac:dyDescent="0.3">
      <c r="A662">
        <v>848</v>
      </c>
      <c r="B662" s="85">
        <v>2</v>
      </c>
      <c r="C662" s="1">
        <v>17</v>
      </c>
      <c r="D662" s="1">
        <v>72</v>
      </c>
      <c r="E662" s="1" t="s">
        <v>335</v>
      </c>
      <c r="F662" s="1">
        <v>3</v>
      </c>
      <c r="G662" s="1">
        <v>269</v>
      </c>
      <c r="H662" s="80">
        <f t="shared" si="21"/>
        <v>17.8125</v>
      </c>
      <c r="I662" s="80">
        <f t="shared" si="20"/>
        <v>6.25E-2</v>
      </c>
      <c r="J662" s="1">
        <v>1</v>
      </c>
      <c r="K662" s="1" t="str" cm="1">
        <f t="array" ref="K662">INDEX('dict-rhythm'!$A$1:$B$43,MATCH(TRUE,EXACT(J662,'dict-rhythm'!$A$1:$A$43),0),2)</f>
        <v>16</v>
      </c>
      <c r="L662" s="1" t="str">
        <f>_xlfn.IFNA(VLOOKUP(K662,'dict-rhythm'!$B$1:$C$53,2,0),K662)</f>
        <v>semiquaver</v>
      </c>
      <c r="M662" s="34"/>
      <c r="N662" s="34"/>
      <c r="O662" t="str">
        <f>IF(RIGHT($O$1,1)="#",VLOOKUP(D662,'dict-pitch'!$A$1:$C$50,2,0),VLOOKUP(D662,'dict-pitch'!$A$1:$C$50,3,0))</f>
        <v>C5</v>
      </c>
      <c r="P662" t="b">
        <f>OR(EXACT(E662,O662),EXACT(E662,VLOOKUP(D662,'dict-pitch'!$A$1:$D$50,3,0)),EXACT(E662,VLOOKUP(D662,'dict-pitch'!$A$1:$D$50,4,0)))</f>
        <v>1</v>
      </c>
    </row>
    <row r="663" spans="1:16" ht="15.75" thickBot="1" x14ac:dyDescent="0.3">
      <c r="A663">
        <v>848</v>
      </c>
      <c r="B663" s="85">
        <v>2</v>
      </c>
      <c r="C663" s="1">
        <v>17</v>
      </c>
      <c r="D663" s="1">
        <v>73</v>
      </c>
      <c r="E663" s="1" t="s">
        <v>140</v>
      </c>
      <c r="F663" s="1">
        <v>2</v>
      </c>
      <c r="G663" s="1">
        <v>270</v>
      </c>
      <c r="H663" s="80">
        <f t="shared" si="21"/>
        <v>17.875</v>
      </c>
      <c r="I663" s="80">
        <f t="shared" si="20"/>
        <v>6.25E-2</v>
      </c>
      <c r="J663" s="1">
        <v>1</v>
      </c>
      <c r="K663" s="1" t="str" cm="1">
        <f t="array" ref="K663">INDEX('dict-rhythm'!$A$1:$B$43,MATCH(TRUE,EXACT(J663,'dict-rhythm'!$A$1:$A$43),0),2)</f>
        <v>16</v>
      </c>
      <c r="L663" s="1" t="str">
        <f>_xlfn.IFNA(VLOOKUP(K663,'dict-rhythm'!$B$1:$C$53,2,0),K663)</f>
        <v>semiquaver</v>
      </c>
      <c r="M663" s="34"/>
      <c r="N663" s="34"/>
      <c r="O663" t="str">
        <f>IF(RIGHT($O$1,1)="#",VLOOKUP(D663,'dict-pitch'!$A$1:$C$50,2,0),VLOOKUP(D663,'dict-pitch'!$A$1:$C$50,3,0))</f>
        <v>C#5</v>
      </c>
      <c r="P663" t="b">
        <f>OR(EXACT(E663,O663),EXACT(E663,VLOOKUP(D663,'dict-pitch'!$A$1:$D$50,3,0)),EXACT(E663,VLOOKUP(D663,'dict-pitch'!$A$1:$D$50,4,0)))</f>
        <v>1</v>
      </c>
    </row>
    <row r="664" spans="1:16" ht="15.75" thickBot="1" x14ac:dyDescent="0.3">
      <c r="A664">
        <v>848</v>
      </c>
      <c r="B664" s="85">
        <v>2</v>
      </c>
      <c r="C664" s="1">
        <v>17</v>
      </c>
      <c r="D664" s="1">
        <v>68</v>
      </c>
      <c r="E664" s="1" t="s">
        <v>138</v>
      </c>
      <c r="F664" s="1">
        <v>-4</v>
      </c>
      <c r="G664" s="1">
        <v>271</v>
      </c>
      <c r="H664" s="80">
        <f t="shared" si="21"/>
        <v>17.9375</v>
      </c>
      <c r="I664" s="80">
        <f t="shared" si="20"/>
        <v>6.25E-2</v>
      </c>
      <c r="J664" s="1">
        <v>1</v>
      </c>
      <c r="K664" s="1" t="str" cm="1">
        <f t="array" ref="K664">INDEX('dict-rhythm'!$A$1:$B$43,MATCH(TRUE,EXACT(J664,'dict-rhythm'!$A$1:$A$43),0),2)</f>
        <v>16</v>
      </c>
      <c r="L664" s="1" t="str">
        <f>_xlfn.IFNA(VLOOKUP(K664,'dict-rhythm'!$B$1:$C$53,2,0),K664)</f>
        <v>semiquaver</v>
      </c>
      <c r="M664" s="38"/>
      <c r="N664" s="38"/>
      <c r="O664" t="str">
        <f>IF(RIGHT($O$1,1)="#",VLOOKUP(D664,'dict-pitch'!$A$1:$C$50,2,0),VLOOKUP(D664,'dict-pitch'!$A$1:$C$50,3,0))</f>
        <v>G#4</v>
      </c>
      <c r="P664" t="b">
        <f>OR(EXACT(E664,O664),EXACT(E664,VLOOKUP(D664,'dict-pitch'!$A$1:$D$50,3,0)),EXACT(E664,VLOOKUP(D664,'dict-pitch'!$A$1:$D$50,4,0)))</f>
        <v>1</v>
      </c>
    </row>
    <row r="665" spans="1:16" ht="15.75" thickBot="1" x14ac:dyDescent="0.3">
      <c r="A665">
        <v>848</v>
      </c>
      <c r="B665" s="85">
        <v>2</v>
      </c>
      <c r="C665" s="1">
        <v>18</v>
      </c>
      <c r="D665" s="1">
        <v>70</v>
      </c>
      <c r="E665" s="1" t="s">
        <v>182</v>
      </c>
      <c r="F665" s="1">
        <v>2</v>
      </c>
      <c r="G665" s="1">
        <v>272</v>
      </c>
      <c r="H665" s="80">
        <f t="shared" si="21"/>
        <v>18</v>
      </c>
      <c r="I665" s="80">
        <f t="shared" si="20"/>
        <v>0.125</v>
      </c>
      <c r="J665" s="1">
        <v>2</v>
      </c>
      <c r="K665" s="1" t="str" cm="1">
        <f t="array" ref="K665">INDEX('dict-rhythm'!$A$1:$B$43,MATCH(TRUE,EXACT(J665,'dict-rhythm'!$A$1:$A$43),0),2)</f>
        <v>8</v>
      </c>
      <c r="L665" s="1" t="str">
        <f>_xlfn.IFNA(VLOOKUP(K665,'dict-rhythm'!$B$1:$C$53,2,0),K665)</f>
        <v>quaver note</v>
      </c>
      <c r="M665" s="33"/>
      <c r="N665" s="33"/>
      <c r="O665" t="str">
        <f>IF(RIGHT($O$1,1)="#",VLOOKUP(D665,'dict-pitch'!$A$1:$C$50,2,0),VLOOKUP(D665,'dict-pitch'!$A$1:$C$50,3,0))</f>
        <v>A#4</v>
      </c>
      <c r="P665" t="b">
        <f>OR(EXACT(E665,O665),EXACT(E665,VLOOKUP(D665,'dict-pitch'!$A$1:$D$50,3,0)),EXACT(E665,VLOOKUP(D665,'dict-pitch'!$A$1:$D$50,4,0)))</f>
        <v>1</v>
      </c>
    </row>
    <row r="666" spans="1:16" ht="15.75" thickBot="1" x14ac:dyDescent="0.3">
      <c r="A666">
        <v>848</v>
      </c>
      <c r="B666" s="85">
        <v>2</v>
      </c>
      <c r="C666" s="1">
        <v>18</v>
      </c>
      <c r="D666" s="1">
        <v>0</v>
      </c>
      <c r="E666" s="1" t="s">
        <v>108</v>
      </c>
      <c r="F666" s="1">
        <v>0</v>
      </c>
      <c r="G666" s="1">
        <v>274</v>
      </c>
      <c r="H666" s="80">
        <f t="shared" si="21"/>
        <v>18.125</v>
      </c>
      <c r="I666" s="80">
        <f t="shared" si="20"/>
        <v>0.125</v>
      </c>
      <c r="J666" s="1">
        <v>2</v>
      </c>
      <c r="K666" s="1" t="str" cm="1">
        <f t="array" ref="K666">INDEX('dict-rhythm'!$A$1:$B$43,MATCH(TRUE,EXACT(J666,'dict-rhythm'!$A$1:$A$43),0),2)</f>
        <v>8</v>
      </c>
      <c r="L666" s="1" t="str">
        <f>_xlfn.IFNA(VLOOKUP(K666,'dict-rhythm'!$B$1:$C$53,2,0),K666)</f>
        <v>quaver note</v>
      </c>
      <c r="M666" s="34"/>
      <c r="N666" s="34"/>
      <c r="O666" t="str">
        <f>IF(RIGHT($O$1,1)="#",VLOOKUP(D666,'dict-pitch'!$A$1:$C$50,2,0),VLOOKUP(D666,'dict-pitch'!$A$1:$C$50,3,0))</f>
        <v>r</v>
      </c>
      <c r="P666" t="b">
        <f>OR(EXACT(E666,O666),EXACT(E666,VLOOKUP(D666,'dict-pitch'!$A$1:$D$50,3,0)),EXACT(E666,VLOOKUP(D666,'dict-pitch'!$A$1:$D$50,4,0)))</f>
        <v>1</v>
      </c>
    </row>
    <row r="667" spans="1:16" ht="15.75" thickBot="1" x14ac:dyDescent="0.3">
      <c r="A667">
        <v>848</v>
      </c>
      <c r="B667" s="85">
        <v>2</v>
      </c>
      <c r="C667" s="1">
        <v>18</v>
      </c>
      <c r="D667" s="1">
        <v>0</v>
      </c>
      <c r="E667" s="1" t="s">
        <v>108</v>
      </c>
      <c r="F667" s="1">
        <v>0</v>
      </c>
      <c r="G667" s="1">
        <v>276</v>
      </c>
      <c r="H667" s="80">
        <f t="shared" si="21"/>
        <v>18.25</v>
      </c>
      <c r="I667" s="80">
        <f t="shared" si="20"/>
        <v>0.125</v>
      </c>
      <c r="J667" s="1">
        <v>2</v>
      </c>
      <c r="K667" s="1" t="str" cm="1">
        <f t="array" ref="K667">INDEX('dict-rhythm'!$A$1:$B$43,MATCH(TRUE,EXACT(J667,'dict-rhythm'!$A$1:$A$43),0),2)</f>
        <v>8</v>
      </c>
      <c r="L667" s="1" t="str">
        <f>_xlfn.IFNA(VLOOKUP(K667,'dict-rhythm'!$B$1:$C$53,2,0),K667)</f>
        <v>quaver note</v>
      </c>
      <c r="M667" s="34"/>
      <c r="N667" s="34"/>
      <c r="O667" t="str">
        <f>IF(RIGHT($O$1,1)="#",VLOOKUP(D667,'dict-pitch'!$A$1:$C$50,2,0),VLOOKUP(D667,'dict-pitch'!$A$1:$C$50,3,0))</f>
        <v>r</v>
      </c>
      <c r="P667" t="b">
        <f>OR(EXACT(E667,O667),EXACT(E667,VLOOKUP(D667,'dict-pitch'!$A$1:$D$50,3,0)),EXACT(E667,VLOOKUP(D667,'dict-pitch'!$A$1:$D$50,4,0)))</f>
        <v>1</v>
      </c>
    </row>
    <row r="668" spans="1:16" ht="15.75" thickBot="1" x14ac:dyDescent="0.3">
      <c r="A668">
        <v>848</v>
      </c>
      <c r="B668" s="85">
        <v>2</v>
      </c>
      <c r="C668" s="1">
        <v>18</v>
      </c>
      <c r="D668" s="1">
        <v>61</v>
      </c>
      <c r="E668" s="1" t="s">
        <v>129</v>
      </c>
      <c r="F668" s="1">
        <v>-6</v>
      </c>
      <c r="G668" s="1">
        <v>278</v>
      </c>
      <c r="H668" s="80">
        <f t="shared" si="21"/>
        <v>18.375</v>
      </c>
      <c r="I668" s="80">
        <f t="shared" si="20"/>
        <v>0.125</v>
      </c>
      <c r="J668" s="1">
        <v>2</v>
      </c>
      <c r="K668" s="1" t="str" cm="1">
        <f t="array" ref="K668">INDEX('dict-rhythm'!$A$1:$B$43,MATCH(TRUE,EXACT(J668,'dict-rhythm'!$A$1:$A$43),0),2)</f>
        <v>8</v>
      </c>
      <c r="L668" s="1" t="str">
        <f>_xlfn.IFNA(VLOOKUP(K668,'dict-rhythm'!$B$1:$C$53,2,0),K668)</f>
        <v>quaver note</v>
      </c>
      <c r="M668" s="34"/>
      <c r="N668" s="34"/>
      <c r="O668" t="str">
        <f>IF(RIGHT($O$1,1)="#",VLOOKUP(D668,'dict-pitch'!$A$1:$C$50,2,0),VLOOKUP(D668,'dict-pitch'!$A$1:$C$50,3,0))</f>
        <v>C#4</v>
      </c>
      <c r="P668" t="b">
        <f>OR(EXACT(E668,O668),EXACT(E668,VLOOKUP(D668,'dict-pitch'!$A$1:$D$50,3,0)),EXACT(E668,VLOOKUP(D668,'dict-pitch'!$A$1:$D$50,4,0)))</f>
        <v>1</v>
      </c>
    </row>
    <row r="669" spans="1:16" ht="15.75" thickBot="1" x14ac:dyDescent="0.3">
      <c r="A669">
        <v>848</v>
      </c>
      <c r="B669" s="85">
        <v>2</v>
      </c>
      <c r="C669" s="1">
        <v>18</v>
      </c>
      <c r="D669" s="1">
        <v>67</v>
      </c>
      <c r="E669" s="1" t="s">
        <v>336</v>
      </c>
      <c r="F669" s="1">
        <v>4</v>
      </c>
      <c r="G669" s="1">
        <v>280</v>
      </c>
      <c r="H669" s="80">
        <f t="shared" si="21"/>
        <v>18.5</v>
      </c>
      <c r="I669" s="80">
        <f t="shared" si="20"/>
        <v>0.3125</v>
      </c>
      <c r="J669" s="1">
        <v>5</v>
      </c>
      <c r="K669" s="1" t="str" cm="1">
        <f t="array" ref="K669">INDEX('dict-rhythm'!$A$1:$B$43,MATCH(TRUE,EXACT(J669,'dict-rhythm'!$A$1:$A$43),0),2)</f>
        <v>4+16</v>
      </c>
      <c r="L669" s="1" t="str">
        <f>_xlfn.IFNA(VLOOKUP(K669,'dict-rhythm'!$B$1:$C$53,2,0),K669)</f>
        <v>crotchet + semiquaver</v>
      </c>
      <c r="M669" s="34"/>
      <c r="N669" s="34"/>
      <c r="O669" t="str">
        <f>IF(RIGHT($O$1,1)="#",VLOOKUP(D669,'dict-pitch'!$A$1:$C$50,2,0),VLOOKUP(D669,'dict-pitch'!$A$1:$C$50,3,0))</f>
        <v>G4</v>
      </c>
      <c r="P669" t="b">
        <f>OR(EXACT(E669,O669),EXACT(E669,VLOOKUP(D669,'dict-pitch'!$A$1:$D$50,3,0)),EXACT(E669,VLOOKUP(D669,'dict-pitch'!$A$1:$D$50,4,0)))</f>
        <v>1</v>
      </c>
    </row>
    <row r="670" spans="1:16" ht="15.75" thickBot="1" x14ac:dyDescent="0.3">
      <c r="A670">
        <v>848</v>
      </c>
      <c r="B670" s="85">
        <v>2</v>
      </c>
      <c r="C670" s="1">
        <v>18</v>
      </c>
      <c r="D670" s="1">
        <v>70</v>
      </c>
      <c r="E670" s="1" t="s">
        <v>182</v>
      </c>
      <c r="F670" s="1">
        <v>3</v>
      </c>
      <c r="G670" s="1">
        <v>285</v>
      </c>
      <c r="H670" s="80">
        <f t="shared" si="21"/>
        <v>18.8125</v>
      </c>
      <c r="I670" s="80">
        <f t="shared" si="20"/>
        <v>6.25E-2</v>
      </c>
      <c r="J670" s="1">
        <v>1</v>
      </c>
      <c r="K670" s="1" t="str" cm="1">
        <f t="array" ref="K670">INDEX('dict-rhythm'!$A$1:$B$43,MATCH(TRUE,EXACT(J670,'dict-rhythm'!$A$1:$A$43),0),2)</f>
        <v>16</v>
      </c>
      <c r="L670" s="1" t="str">
        <f>_xlfn.IFNA(VLOOKUP(K670,'dict-rhythm'!$B$1:$C$53,2,0),K670)</f>
        <v>semiquaver</v>
      </c>
      <c r="M670" s="34"/>
      <c r="N670" s="34"/>
      <c r="O670" t="str">
        <f>IF(RIGHT($O$1,1)="#",VLOOKUP(D670,'dict-pitch'!$A$1:$C$50,2,0),VLOOKUP(D670,'dict-pitch'!$A$1:$C$50,3,0))</f>
        <v>A#4</v>
      </c>
      <c r="P670" t="b">
        <f>OR(EXACT(E670,O670),EXACT(E670,VLOOKUP(D670,'dict-pitch'!$A$1:$D$50,3,0)),EXACT(E670,VLOOKUP(D670,'dict-pitch'!$A$1:$D$50,4,0)))</f>
        <v>1</v>
      </c>
    </row>
    <row r="671" spans="1:16" ht="15.75" thickBot="1" x14ac:dyDescent="0.3">
      <c r="A671">
        <v>848</v>
      </c>
      <c r="B671" s="85">
        <v>2</v>
      </c>
      <c r="C671" s="1">
        <v>18</v>
      </c>
      <c r="D671" s="1">
        <v>72</v>
      </c>
      <c r="E671" s="1" t="s">
        <v>335</v>
      </c>
      <c r="F671" s="1">
        <v>2</v>
      </c>
      <c r="G671" s="1">
        <v>286</v>
      </c>
      <c r="H671" s="80">
        <f t="shared" si="21"/>
        <v>18.875</v>
      </c>
      <c r="I671" s="80">
        <f t="shared" si="20"/>
        <v>6.25E-2</v>
      </c>
      <c r="J671" s="1">
        <v>1</v>
      </c>
      <c r="K671" s="1" t="str" cm="1">
        <f t="array" ref="K671">INDEX('dict-rhythm'!$A$1:$B$43,MATCH(TRUE,EXACT(J671,'dict-rhythm'!$A$1:$A$43),0),2)</f>
        <v>16</v>
      </c>
      <c r="L671" s="1" t="str">
        <f>_xlfn.IFNA(VLOOKUP(K671,'dict-rhythm'!$B$1:$C$53,2,0),K671)</f>
        <v>semiquaver</v>
      </c>
      <c r="M671" s="34"/>
      <c r="N671" s="34"/>
      <c r="O671" t="str">
        <f>IF(RIGHT($O$1,1)="#",VLOOKUP(D671,'dict-pitch'!$A$1:$C$50,2,0),VLOOKUP(D671,'dict-pitch'!$A$1:$C$50,3,0))</f>
        <v>C5</v>
      </c>
      <c r="P671" t="b">
        <f>OR(EXACT(E671,O671),EXACT(E671,VLOOKUP(D671,'dict-pitch'!$A$1:$D$50,3,0)),EXACT(E671,VLOOKUP(D671,'dict-pitch'!$A$1:$D$50,4,0)))</f>
        <v>1</v>
      </c>
    </row>
    <row r="672" spans="1:16" ht="15.75" thickBot="1" x14ac:dyDescent="0.3">
      <c r="A672">
        <v>848</v>
      </c>
      <c r="B672" s="85">
        <v>2</v>
      </c>
      <c r="C672" s="1">
        <v>18</v>
      </c>
      <c r="D672" s="1">
        <v>67</v>
      </c>
      <c r="E672" s="1" t="s">
        <v>336</v>
      </c>
      <c r="F672" s="1">
        <v>-4</v>
      </c>
      <c r="G672" s="1">
        <v>287</v>
      </c>
      <c r="H672" s="80">
        <f t="shared" si="21"/>
        <v>18.9375</v>
      </c>
      <c r="I672" s="80">
        <f t="shared" si="20"/>
        <v>6.25E-2</v>
      </c>
      <c r="J672" s="1">
        <v>1</v>
      </c>
      <c r="K672" s="1" t="str" cm="1">
        <f t="array" ref="K672">INDEX('dict-rhythm'!$A$1:$B$43,MATCH(TRUE,EXACT(J672,'dict-rhythm'!$A$1:$A$43),0),2)</f>
        <v>16</v>
      </c>
      <c r="L672" s="1" t="str">
        <f>_xlfn.IFNA(VLOOKUP(K672,'dict-rhythm'!$B$1:$C$53,2,0),K672)</f>
        <v>semiquaver</v>
      </c>
      <c r="M672" s="38"/>
      <c r="N672" s="38"/>
      <c r="O672" t="str">
        <f>IF(RIGHT($O$1,1)="#",VLOOKUP(D672,'dict-pitch'!$A$1:$C$50,2,0),VLOOKUP(D672,'dict-pitch'!$A$1:$C$50,3,0))</f>
        <v>G4</v>
      </c>
      <c r="P672" t="b">
        <f>OR(EXACT(E672,O672),EXACT(E672,VLOOKUP(D672,'dict-pitch'!$A$1:$D$50,3,0)),EXACT(E672,VLOOKUP(D672,'dict-pitch'!$A$1:$D$50,4,0)))</f>
        <v>1</v>
      </c>
    </row>
    <row r="673" spans="1:16" ht="15.75" thickBot="1" x14ac:dyDescent="0.3">
      <c r="A673">
        <v>848</v>
      </c>
      <c r="B673" s="85">
        <v>2</v>
      </c>
      <c r="C673" s="1">
        <v>19</v>
      </c>
      <c r="D673" s="1">
        <v>68</v>
      </c>
      <c r="E673" s="1" t="s">
        <v>138</v>
      </c>
      <c r="F673" s="1">
        <v>2</v>
      </c>
      <c r="G673" s="1">
        <v>288</v>
      </c>
      <c r="H673" s="80">
        <f t="shared" si="21"/>
        <v>19</v>
      </c>
      <c r="I673" s="80">
        <f t="shared" si="20"/>
        <v>0.25</v>
      </c>
      <c r="J673" s="1">
        <v>4</v>
      </c>
      <c r="K673" s="1" t="str" cm="1">
        <f t="array" ref="K673">INDEX('dict-rhythm'!$A$1:$B$43,MATCH(TRUE,EXACT(J673,'dict-rhythm'!$A$1:$A$43),0),2)</f>
        <v>4</v>
      </c>
      <c r="L673" s="1" t="str">
        <f>_xlfn.IFNA(VLOOKUP(K673,'dict-rhythm'!$B$1:$C$53,2,0),K673)</f>
        <v>crotchet</v>
      </c>
      <c r="M673" s="33"/>
      <c r="N673" s="33"/>
      <c r="O673" t="str">
        <f>IF(RIGHT($O$1,1)="#",VLOOKUP(D673,'dict-pitch'!$A$1:$C$50,2,0),VLOOKUP(D673,'dict-pitch'!$A$1:$C$50,3,0))</f>
        <v>G#4</v>
      </c>
      <c r="P673" t="b">
        <f>OR(EXACT(E673,O673),EXACT(E673,VLOOKUP(D673,'dict-pitch'!$A$1:$D$50,3,0)),EXACT(E673,VLOOKUP(D673,'dict-pitch'!$A$1:$D$50,4,0)))</f>
        <v>1</v>
      </c>
    </row>
    <row r="674" spans="1:16" ht="15.75" thickBot="1" x14ac:dyDescent="0.3">
      <c r="A674">
        <v>848</v>
      </c>
      <c r="B674" s="85">
        <v>2</v>
      </c>
      <c r="C674" s="1">
        <v>19</v>
      </c>
      <c r="D674" s="1">
        <v>0</v>
      </c>
      <c r="E674" s="1" t="s">
        <v>108</v>
      </c>
      <c r="F674" s="1">
        <v>0</v>
      </c>
      <c r="G674" s="1">
        <v>292</v>
      </c>
      <c r="H674" s="80">
        <f t="shared" si="21"/>
        <v>19.25</v>
      </c>
      <c r="I674" s="80">
        <f t="shared" si="20"/>
        <v>0.125</v>
      </c>
      <c r="J674" s="1">
        <v>2</v>
      </c>
      <c r="K674" s="1" t="str" cm="1">
        <f t="array" ref="K674">INDEX('dict-rhythm'!$A$1:$B$43,MATCH(TRUE,EXACT(J674,'dict-rhythm'!$A$1:$A$43),0),2)</f>
        <v>8</v>
      </c>
      <c r="L674" s="1" t="str">
        <f>_xlfn.IFNA(VLOOKUP(K674,'dict-rhythm'!$B$1:$C$53,2,0),K674)</f>
        <v>quaver note</v>
      </c>
      <c r="M674" s="34"/>
      <c r="N674" s="34"/>
      <c r="O674" t="str">
        <f>IF(RIGHT($O$1,1)="#",VLOOKUP(D674,'dict-pitch'!$A$1:$C$50,2,0),VLOOKUP(D674,'dict-pitch'!$A$1:$C$50,3,0))</f>
        <v>r</v>
      </c>
      <c r="P674" t="b">
        <f>OR(EXACT(E674,O674),EXACT(E674,VLOOKUP(D674,'dict-pitch'!$A$1:$D$50,3,0)),EXACT(E674,VLOOKUP(D674,'dict-pitch'!$A$1:$D$50,4,0)))</f>
        <v>1</v>
      </c>
    </row>
    <row r="675" spans="1:16" ht="15.75" thickBot="1" x14ac:dyDescent="0.3">
      <c r="A675">
        <v>848</v>
      </c>
      <c r="B675" s="85">
        <v>2</v>
      </c>
      <c r="C675" s="1">
        <v>19</v>
      </c>
      <c r="D675" s="1">
        <v>60</v>
      </c>
      <c r="E675" s="1" t="s">
        <v>327</v>
      </c>
      <c r="F675" s="1">
        <v>-6</v>
      </c>
      <c r="G675" s="1">
        <v>294</v>
      </c>
      <c r="H675" s="80">
        <f t="shared" si="21"/>
        <v>19.375</v>
      </c>
      <c r="I675" s="80">
        <f t="shared" si="20"/>
        <v>0.125</v>
      </c>
      <c r="J675" s="1">
        <v>2</v>
      </c>
      <c r="K675" s="1" t="str" cm="1">
        <f t="array" ref="K675">INDEX('dict-rhythm'!$A$1:$B$43,MATCH(TRUE,EXACT(J675,'dict-rhythm'!$A$1:$A$43),0),2)</f>
        <v>8</v>
      </c>
      <c r="L675" s="1" t="str">
        <f>_xlfn.IFNA(VLOOKUP(K675,'dict-rhythm'!$B$1:$C$53,2,0),K675)</f>
        <v>quaver note</v>
      </c>
      <c r="M675" s="35" t="s">
        <v>7</v>
      </c>
      <c r="N675" s="35" t="s">
        <v>7</v>
      </c>
      <c r="O675" t="str">
        <f>IF(RIGHT($O$1,1)="#",VLOOKUP(D675,'dict-pitch'!$A$1:$C$50,2,0),VLOOKUP(D675,'dict-pitch'!$A$1:$C$50,3,0))</f>
        <v>C4</v>
      </c>
      <c r="P675" t="b">
        <f>OR(EXACT(E675,O675),EXACT(E675,VLOOKUP(D675,'dict-pitch'!$A$1:$D$50,3,0)),EXACT(E675,VLOOKUP(D675,'dict-pitch'!$A$1:$D$50,4,0)))</f>
        <v>1</v>
      </c>
    </row>
    <row r="676" spans="1:16" ht="15.75" thickBot="1" x14ac:dyDescent="0.3">
      <c r="A676">
        <v>848</v>
      </c>
      <c r="B676" s="85">
        <v>2</v>
      </c>
      <c r="C676" s="1">
        <v>19</v>
      </c>
      <c r="D676" s="1">
        <v>61</v>
      </c>
      <c r="E676" s="1" t="s">
        <v>129</v>
      </c>
      <c r="F676" s="1">
        <v>2</v>
      </c>
      <c r="G676" s="1">
        <v>296</v>
      </c>
      <c r="H676" s="80">
        <f t="shared" si="21"/>
        <v>19.5</v>
      </c>
      <c r="I676" s="80">
        <f t="shared" si="20"/>
        <v>6.25E-2</v>
      </c>
      <c r="J676" s="1">
        <v>1</v>
      </c>
      <c r="K676" s="1" t="str" cm="1">
        <f t="array" ref="K676">INDEX('dict-rhythm'!$A$1:$B$43,MATCH(TRUE,EXACT(J676,'dict-rhythm'!$A$1:$A$43),0),2)</f>
        <v>16</v>
      </c>
      <c r="L676" s="1" t="str">
        <f>_xlfn.IFNA(VLOOKUP(K676,'dict-rhythm'!$B$1:$C$53,2,0),K676)</f>
        <v>semiquaver</v>
      </c>
      <c r="M676" s="35" t="s">
        <v>7</v>
      </c>
      <c r="N676" s="35" t="s">
        <v>7</v>
      </c>
      <c r="O676" t="str">
        <f>IF(RIGHT($O$1,1)="#",VLOOKUP(D676,'dict-pitch'!$A$1:$C$50,2,0),VLOOKUP(D676,'dict-pitch'!$A$1:$C$50,3,0))</f>
        <v>C#4</v>
      </c>
      <c r="P676" t="b">
        <f>OR(EXACT(E676,O676),EXACT(E676,VLOOKUP(D676,'dict-pitch'!$A$1:$D$50,3,0)),EXACT(E676,VLOOKUP(D676,'dict-pitch'!$A$1:$D$50,4,0)))</f>
        <v>1</v>
      </c>
    </row>
    <row r="677" spans="1:16" ht="15.75" thickBot="1" x14ac:dyDescent="0.3">
      <c r="A677">
        <v>848</v>
      </c>
      <c r="B677" s="85">
        <v>2</v>
      </c>
      <c r="C677" s="1">
        <v>19</v>
      </c>
      <c r="D677" s="1">
        <v>60</v>
      </c>
      <c r="E677" s="1" t="s">
        <v>327</v>
      </c>
      <c r="F677" s="1">
        <v>-2</v>
      </c>
      <c r="G677" s="1">
        <v>297</v>
      </c>
      <c r="H677" s="80">
        <f t="shared" si="21"/>
        <v>19.5625</v>
      </c>
      <c r="I677" s="80">
        <f t="shared" si="20"/>
        <v>6.25E-2</v>
      </c>
      <c r="J677" s="1">
        <v>1</v>
      </c>
      <c r="K677" s="1" t="str" cm="1">
        <f t="array" ref="K677">INDEX('dict-rhythm'!$A$1:$B$43,MATCH(TRUE,EXACT(J677,'dict-rhythm'!$A$1:$A$43),0),2)</f>
        <v>16</v>
      </c>
      <c r="L677" s="1" t="str">
        <f>_xlfn.IFNA(VLOOKUP(K677,'dict-rhythm'!$B$1:$C$53,2,0),K677)</f>
        <v>semiquaver</v>
      </c>
      <c r="M677" s="35" t="s">
        <v>7</v>
      </c>
      <c r="N677" s="35" t="s">
        <v>7</v>
      </c>
      <c r="O677" t="str">
        <f>IF(RIGHT($O$1,1)="#",VLOOKUP(D677,'dict-pitch'!$A$1:$C$50,2,0),VLOOKUP(D677,'dict-pitch'!$A$1:$C$50,3,0))</f>
        <v>C4</v>
      </c>
      <c r="P677" t="b">
        <f>OR(EXACT(E677,O677),EXACT(E677,VLOOKUP(D677,'dict-pitch'!$A$1:$D$50,3,0)),EXACT(E677,VLOOKUP(D677,'dict-pitch'!$A$1:$D$50,4,0)))</f>
        <v>1</v>
      </c>
    </row>
    <row r="678" spans="1:16" ht="15.75" thickBot="1" x14ac:dyDescent="0.3">
      <c r="A678">
        <v>848</v>
      </c>
      <c r="B678" s="85">
        <v>2</v>
      </c>
      <c r="C678" s="1">
        <v>19</v>
      </c>
      <c r="D678" s="1">
        <v>58</v>
      </c>
      <c r="E678" s="1" t="s">
        <v>177</v>
      </c>
      <c r="F678" s="1">
        <v>-2</v>
      </c>
      <c r="G678" s="1">
        <v>298</v>
      </c>
      <c r="H678" s="80">
        <f t="shared" si="21"/>
        <v>19.625</v>
      </c>
      <c r="I678" s="80">
        <f t="shared" si="20"/>
        <v>6.25E-2</v>
      </c>
      <c r="J678" s="1">
        <v>1</v>
      </c>
      <c r="K678" s="1" t="str" cm="1">
        <f t="array" ref="K678">INDEX('dict-rhythm'!$A$1:$B$43,MATCH(TRUE,EXACT(J678,'dict-rhythm'!$A$1:$A$43),0),2)</f>
        <v>16</v>
      </c>
      <c r="L678" s="1" t="str">
        <f>_xlfn.IFNA(VLOOKUP(K678,'dict-rhythm'!$B$1:$C$53,2,0),K678)</f>
        <v>semiquaver</v>
      </c>
      <c r="M678" s="35" t="s">
        <v>7</v>
      </c>
      <c r="N678" s="35" t="s">
        <v>7</v>
      </c>
      <c r="O678" t="str">
        <f>IF(RIGHT($O$1,1)="#",VLOOKUP(D678,'dict-pitch'!$A$1:$C$50,2,0),VLOOKUP(D678,'dict-pitch'!$A$1:$C$50,3,0))</f>
        <v>A#3</v>
      </c>
      <c r="P678" t="b">
        <f>OR(EXACT(E678,O678),EXACT(E678,VLOOKUP(D678,'dict-pitch'!$A$1:$D$50,3,0)),EXACT(E678,VLOOKUP(D678,'dict-pitch'!$A$1:$D$50,4,0)))</f>
        <v>1</v>
      </c>
    </row>
    <row r="679" spans="1:16" ht="15.75" thickBot="1" x14ac:dyDescent="0.3">
      <c r="A679">
        <v>848</v>
      </c>
      <c r="B679" s="85">
        <v>2</v>
      </c>
      <c r="C679" s="1">
        <v>19</v>
      </c>
      <c r="D679" s="1">
        <v>60</v>
      </c>
      <c r="E679" s="1" t="s">
        <v>327</v>
      </c>
      <c r="F679" s="1">
        <v>2</v>
      </c>
      <c r="G679" s="1">
        <v>299</v>
      </c>
      <c r="H679" s="80">
        <f t="shared" si="21"/>
        <v>19.6875</v>
      </c>
      <c r="I679" s="80">
        <f t="shared" si="20"/>
        <v>6.25E-2</v>
      </c>
      <c r="J679" s="1">
        <v>1</v>
      </c>
      <c r="K679" s="1" t="str" cm="1">
        <f t="array" ref="K679">INDEX('dict-rhythm'!$A$1:$B$43,MATCH(TRUE,EXACT(J679,'dict-rhythm'!$A$1:$A$43),0),2)</f>
        <v>16</v>
      </c>
      <c r="L679" s="1" t="str">
        <f>_xlfn.IFNA(VLOOKUP(K679,'dict-rhythm'!$B$1:$C$53,2,0),K679)</f>
        <v>semiquaver</v>
      </c>
      <c r="M679" s="35" t="s">
        <v>7</v>
      </c>
      <c r="N679" s="35" t="s">
        <v>7</v>
      </c>
      <c r="O679" t="str">
        <f>IF(RIGHT($O$1,1)="#",VLOOKUP(D679,'dict-pitch'!$A$1:$C$50,2,0),VLOOKUP(D679,'dict-pitch'!$A$1:$C$50,3,0))</f>
        <v>C4</v>
      </c>
      <c r="P679" t="b">
        <f>OR(EXACT(E679,O679),EXACT(E679,VLOOKUP(D679,'dict-pitch'!$A$1:$D$50,3,0)),EXACT(E679,VLOOKUP(D679,'dict-pitch'!$A$1:$D$50,4,0)))</f>
        <v>1</v>
      </c>
    </row>
    <row r="680" spans="1:16" ht="15.75" thickBot="1" x14ac:dyDescent="0.3">
      <c r="A680">
        <v>848</v>
      </c>
      <c r="B680" s="85">
        <v>2</v>
      </c>
      <c r="C680" s="1">
        <v>19</v>
      </c>
      <c r="D680" s="1">
        <v>68</v>
      </c>
      <c r="E680" s="1" t="s">
        <v>138</v>
      </c>
      <c r="F680" s="1">
        <v>6</v>
      </c>
      <c r="G680" s="1">
        <v>300</v>
      </c>
      <c r="H680" s="80">
        <f t="shared" si="21"/>
        <v>19.75</v>
      </c>
      <c r="I680" s="80">
        <f t="shared" si="20"/>
        <v>0.125</v>
      </c>
      <c r="J680" s="1">
        <v>2</v>
      </c>
      <c r="K680" s="1" t="str" cm="1">
        <f t="array" ref="K680">INDEX('dict-rhythm'!$A$1:$B$43,MATCH(TRUE,EXACT(J680,'dict-rhythm'!$A$1:$A$43),0),2)</f>
        <v>8</v>
      </c>
      <c r="L680" s="1" t="str">
        <f>_xlfn.IFNA(VLOOKUP(K680,'dict-rhythm'!$B$1:$C$53,2,0),K680)</f>
        <v>quaver note</v>
      </c>
      <c r="M680" s="35" t="s">
        <v>7</v>
      </c>
      <c r="N680" s="35" t="s">
        <v>7</v>
      </c>
      <c r="O680" t="str">
        <f>IF(RIGHT($O$1,1)="#",VLOOKUP(D680,'dict-pitch'!$A$1:$C$50,2,0),VLOOKUP(D680,'dict-pitch'!$A$1:$C$50,3,0))</f>
        <v>G#4</v>
      </c>
      <c r="P680" t="b">
        <f>OR(EXACT(E680,O680),EXACT(E680,VLOOKUP(D680,'dict-pitch'!$A$1:$D$50,3,0)),EXACT(E680,VLOOKUP(D680,'dict-pitch'!$A$1:$D$50,4,0)))</f>
        <v>1</v>
      </c>
    </row>
    <row r="681" spans="1:16" ht="15.75" thickBot="1" x14ac:dyDescent="0.3">
      <c r="A681">
        <v>848</v>
      </c>
      <c r="B681" s="85">
        <v>2</v>
      </c>
      <c r="C681" s="1">
        <v>19</v>
      </c>
      <c r="D681" s="1">
        <v>65</v>
      </c>
      <c r="E681" s="1" t="s">
        <v>325</v>
      </c>
      <c r="F681" s="1">
        <v>-3</v>
      </c>
      <c r="G681" s="1">
        <v>302</v>
      </c>
      <c r="H681" s="80">
        <f t="shared" si="21"/>
        <v>19.875</v>
      </c>
      <c r="I681" s="80">
        <f t="shared" si="20"/>
        <v>0.125</v>
      </c>
      <c r="J681" s="1">
        <v>2</v>
      </c>
      <c r="K681" s="1" t="str" cm="1">
        <f t="array" ref="K681">INDEX('dict-rhythm'!$A$1:$B$43,MATCH(TRUE,EXACT(J681,'dict-rhythm'!$A$1:$A$43),0),2)</f>
        <v>8</v>
      </c>
      <c r="L681" s="1" t="str">
        <f>_xlfn.IFNA(VLOOKUP(K681,'dict-rhythm'!$B$1:$C$53,2,0),K681)</f>
        <v>quaver note</v>
      </c>
      <c r="M681" s="36" t="s">
        <v>7</v>
      </c>
      <c r="N681" s="36" t="s">
        <v>7</v>
      </c>
      <c r="O681" t="str">
        <f>IF(RIGHT($O$1,1)="#",VLOOKUP(D681,'dict-pitch'!$A$1:$C$50,2,0),VLOOKUP(D681,'dict-pitch'!$A$1:$C$50,3,0))</f>
        <v>F4</v>
      </c>
      <c r="P681" t="b">
        <f>OR(EXACT(E681,O681),EXACT(E681,VLOOKUP(D681,'dict-pitch'!$A$1:$D$50,3,0)),EXACT(E681,VLOOKUP(D681,'dict-pitch'!$A$1:$D$50,4,0)))</f>
        <v>1</v>
      </c>
    </row>
    <row r="682" spans="1:16" ht="15.75" thickBot="1" x14ac:dyDescent="0.3">
      <c r="A682">
        <v>848</v>
      </c>
      <c r="B682" s="85">
        <v>2</v>
      </c>
      <c r="C682" s="1">
        <v>20</v>
      </c>
      <c r="D682" s="1">
        <v>60</v>
      </c>
      <c r="E682" s="1" t="s">
        <v>327</v>
      </c>
      <c r="F682" s="1">
        <v>-4</v>
      </c>
      <c r="G682" s="1">
        <v>304</v>
      </c>
      <c r="H682" s="80">
        <f t="shared" si="21"/>
        <v>20</v>
      </c>
      <c r="I682" s="80">
        <f t="shared" si="20"/>
        <v>0.125</v>
      </c>
      <c r="J682" s="1">
        <v>2</v>
      </c>
      <c r="K682" s="1" t="str" cm="1">
        <f t="array" ref="K682">INDEX('dict-rhythm'!$A$1:$B$43,MATCH(TRUE,EXACT(J682,'dict-rhythm'!$A$1:$A$43),0),2)</f>
        <v>8</v>
      </c>
      <c r="L682" s="1" t="str">
        <f>_xlfn.IFNA(VLOOKUP(K682,'dict-rhythm'!$B$1:$C$53,2,0),K682)</f>
        <v>quaver note</v>
      </c>
      <c r="M682" s="37" t="s">
        <v>7</v>
      </c>
      <c r="N682" s="37" t="s">
        <v>7</v>
      </c>
      <c r="O682" t="str">
        <f>IF(RIGHT($O$1,1)="#",VLOOKUP(D682,'dict-pitch'!$A$1:$C$50,2,0),VLOOKUP(D682,'dict-pitch'!$A$1:$C$50,3,0))</f>
        <v>C4</v>
      </c>
      <c r="P682" t="b">
        <f>OR(EXACT(E682,O682),EXACT(E682,VLOOKUP(D682,'dict-pitch'!$A$1:$D$50,3,0)),EXACT(E682,VLOOKUP(D682,'dict-pitch'!$A$1:$D$50,4,0)))</f>
        <v>1</v>
      </c>
    </row>
    <row r="683" spans="1:16" ht="15.75" thickBot="1" x14ac:dyDescent="0.3">
      <c r="A683">
        <v>848</v>
      </c>
      <c r="B683" s="85">
        <v>2</v>
      </c>
      <c r="C683" s="1">
        <v>20</v>
      </c>
      <c r="D683" s="1">
        <v>58</v>
      </c>
      <c r="E683" s="1" t="s">
        <v>177</v>
      </c>
      <c r="F683" s="1">
        <v>-2</v>
      </c>
      <c r="G683" s="1">
        <v>306</v>
      </c>
      <c r="H683" s="80">
        <f t="shared" si="21"/>
        <v>20.125</v>
      </c>
      <c r="I683" s="80">
        <f t="shared" si="20"/>
        <v>6.25E-2</v>
      </c>
      <c r="J683" s="1">
        <v>1</v>
      </c>
      <c r="K683" s="1" t="str" cm="1">
        <f t="array" ref="K683">INDEX('dict-rhythm'!$A$1:$B$43,MATCH(TRUE,EXACT(J683,'dict-rhythm'!$A$1:$A$43),0),2)</f>
        <v>16</v>
      </c>
      <c r="L683" s="1" t="str">
        <f>_xlfn.IFNA(VLOOKUP(K683,'dict-rhythm'!$B$1:$C$53,2,0),K683)</f>
        <v>semiquaver</v>
      </c>
      <c r="M683" s="35" t="s">
        <v>7</v>
      </c>
      <c r="N683" s="35" t="s">
        <v>7</v>
      </c>
      <c r="O683" t="str">
        <f>IF(RIGHT($O$1,1)="#",VLOOKUP(D683,'dict-pitch'!$A$1:$C$50,2,0),VLOOKUP(D683,'dict-pitch'!$A$1:$C$50,3,0))</f>
        <v>A#3</v>
      </c>
      <c r="P683" t="b">
        <f>OR(EXACT(E683,O683),EXACT(E683,VLOOKUP(D683,'dict-pitch'!$A$1:$D$50,3,0)),EXACT(E683,VLOOKUP(D683,'dict-pitch'!$A$1:$D$50,4,0)))</f>
        <v>1</v>
      </c>
    </row>
    <row r="684" spans="1:16" ht="15.75" thickBot="1" x14ac:dyDescent="0.3">
      <c r="A684">
        <v>848</v>
      </c>
      <c r="B684" s="85">
        <v>2</v>
      </c>
      <c r="C684" s="1">
        <v>20</v>
      </c>
      <c r="D684" s="1">
        <v>56</v>
      </c>
      <c r="E684" s="1" t="s">
        <v>128</v>
      </c>
      <c r="F684" s="1">
        <v>-2</v>
      </c>
      <c r="G684" s="1">
        <v>307</v>
      </c>
      <c r="H684" s="80">
        <f t="shared" si="21"/>
        <v>20.1875</v>
      </c>
      <c r="I684" s="80">
        <f t="shared" si="20"/>
        <v>6.25E-2</v>
      </c>
      <c r="J684" s="1">
        <v>1</v>
      </c>
      <c r="K684" s="1" t="str" cm="1">
        <f t="array" ref="K684">INDEX('dict-rhythm'!$A$1:$B$43,MATCH(TRUE,EXACT(J684,'dict-rhythm'!$A$1:$A$43),0),2)</f>
        <v>16</v>
      </c>
      <c r="L684" s="1" t="str">
        <f>_xlfn.IFNA(VLOOKUP(K684,'dict-rhythm'!$B$1:$C$53,2,0),K684)</f>
        <v>semiquaver</v>
      </c>
      <c r="M684" s="35" t="s">
        <v>7</v>
      </c>
      <c r="N684" s="35" t="s">
        <v>7</v>
      </c>
      <c r="O684" t="str">
        <f>IF(RIGHT($O$1,1)="#",VLOOKUP(D684,'dict-pitch'!$A$1:$C$50,2,0),VLOOKUP(D684,'dict-pitch'!$A$1:$C$50,3,0))</f>
        <v>G#3</v>
      </c>
      <c r="P684" t="b">
        <f>OR(EXACT(E684,O684),EXACT(E684,VLOOKUP(D684,'dict-pitch'!$A$1:$D$50,3,0)),EXACT(E684,VLOOKUP(D684,'dict-pitch'!$A$1:$D$50,4,0)))</f>
        <v>1</v>
      </c>
    </row>
    <row r="685" spans="1:16" ht="15.75" thickBot="1" x14ac:dyDescent="0.3">
      <c r="A685">
        <v>848</v>
      </c>
      <c r="B685" s="85">
        <v>2</v>
      </c>
      <c r="C685" s="1">
        <v>20</v>
      </c>
      <c r="D685" s="1">
        <v>58</v>
      </c>
      <c r="E685" s="1" t="s">
        <v>177</v>
      </c>
      <c r="F685" s="1">
        <v>2</v>
      </c>
      <c r="G685" s="1">
        <v>308</v>
      </c>
      <c r="H685" s="80">
        <f t="shared" si="21"/>
        <v>20.25</v>
      </c>
      <c r="I685" s="80">
        <f t="shared" si="20"/>
        <v>0.125</v>
      </c>
      <c r="J685" s="1">
        <v>2</v>
      </c>
      <c r="K685" s="1" t="str" cm="1">
        <f t="array" ref="K685">INDEX('dict-rhythm'!$A$1:$B$43,MATCH(TRUE,EXACT(J685,'dict-rhythm'!$A$1:$A$43),0),2)</f>
        <v>8</v>
      </c>
      <c r="L685" s="1" t="str">
        <f>_xlfn.IFNA(VLOOKUP(K685,'dict-rhythm'!$B$1:$C$53,2,0),K685)</f>
        <v>quaver note</v>
      </c>
      <c r="M685" s="35" t="s">
        <v>7</v>
      </c>
      <c r="N685" s="35" t="s">
        <v>7</v>
      </c>
      <c r="O685" t="str">
        <f>IF(RIGHT($O$1,1)="#",VLOOKUP(D685,'dict-pitch'!$A$1:$C$50,2,0),VLOOKUP(D685,'dict-pitch'!$A$1:$C$50,3,0))</f>
        <v>A#3</v>
      </c>
      <c r="P685" t="b">
        <f>OR(EXACT(E685,O685),EXACT(E685,VLOOKUP(D685,'dict-pitch'!$A$1:$D$50,3,0)),EXACT(E685,VLOOKUP(D685,'dict-pitch'!$A$1:$D$50,4,0)))</f>
        <v>1</v>
      </c>
    </row>
    <row r="686" spans="1:16" ht="15.75" thickBot="1" x14ac:dyDescent="0.3">
      <c r="A686">
        <v>848</v>
      </c>
      <c r="B686" s="85">
        <v>2</v>
      </c>
      <c r="C686" s="1">
        <v>20</v>
      </c>
      <c r="D686" s="1">
        <v>67</v>
      </c>
      <c r="E686" s="1" t="s">
        <v>336</v>
      </c>
      <c r="F686" s="1">
        <v>6</v>
      </c>
      <c r="G686" s="1">
        <v>310</v>
      </c>
      <c r="H686" s="80">
        <f t="shared" si="21"/>
        <v>20.375</v>
      </c>
      <c r="I686" s="80">
        <f t="shared" si="20"/>
        <v>0.125</v>
      </c>
      <c r="J686" s="1">
        <v>2</v>
      </c>
      <c r="K686" s="1" t="str" cm="1">
        <f t="array" ref="K686">INDEX('dict-rhythm'!$A$1:$B$43,MATCH(TRUE,EXACT(J686,'dict-rhythm'!$A$1:$A$43),0),2)</f>
        <v>8</v>
      </c>
      <c r="L686" s="1" t="str">
        <f>_xlfn.IFNA(VLOOKUP(K686,'dict-rhythm'!$B$1:$C$53,2,0),K686)</f>
        <v>quaver note</v>
      </c>
      <c r="M686" s="35" t="s">
        <v>7</v>
      </c>
      <c r="N686" s="35" t="s">
        <v>7</v>
      </c>
      <c r="O686" t="str">
        <f>IF(RIGHT($O$1,1)="#",VLOOKUP(D686,'dict-pitch'!$A$1:$C$50,2,0),VLOOKUP(D686,'dict-pitch'!$A$1:$C$50,3,0))</f>
        <v>G4</v>
      </c>
      <c r="P686" t="b">
        <f>OR(EXACT(E686,O686),EXACT(E686,VLOOKUP(D686,'dict-pitch'!$A$1:$D$50,3,0)),EXACT(E686,VLOOKUP(D686,'dict-pitch'!$A$1:$D$50,4,0)))</f>
        <v>1</v>
      </c>
    </row>
    <row r="687" spans="1:16" ht="15.75" thickBot="1" x14ac:dyDescent="0.3">
      <c r="A687">
        <v>848</v>
      </c>
      <c r="B687" s="85">
        <v>2</v>
      </c>
      <c r="C687" s="1">
        <v>20</v>
      </c>
      <c r="D687" s="1">
        <v>56</v>
      </c>
      <c r="E687" s="1" t="s">
        <v>128</v>
      </c>
      <c r="F687" s="1">
        <v>-7</v>
      </c>
      <c r="G687" s="1">
        <v>312</v>
      </c>
      <c r="H687" s="80">
        <f t="shared" si="21"/>
        <v>20.5</v>
      </c>
      <c r="I687" s="80">
        <f t="shared" si="20"/>
        <v>0.125</v>
      </c>
      <c r="J687" s="1">
        <v>2</v>
      </c>
      <c r="K687" s="1" t="str" cm="1">
        <f t="array" ref="K687">INDEX('dict-rhythm'!$A$1:$B$43,MATCH(TRUE,EXACT(J687,'dict-rhythm'!$A$1:$A$43),0),2)</f>
        <v>8</v>
      </c>
      <c r="L687" s="1" t="str">
        <f>_xlfn.IFNA(VLOOKUP(K687,'dict-rhythm'!$B$1:$C$53,2,0),K687)</f>
        <v>quaver note</v>
      </c>
      <c r="M687" s="35" t="s">
        <v>7</v>
      </c>
      <c r="N687" s="35" t="s">
        <v>7</v>
      </c>
      <c r="O687" t="str">
        <f>IF(RIGHT($O$1,1)="#",VLOOKUP(D687,'dict-pitch'!$A$1:$C$50,2,0),VLOOKUP(D687,'dict-pitch'!$A$1:$C$50,3,0))</f>
        <v>G#3</v>
      </c>
      <c r="P687" t="b">
        <f>OR(EXACT(E687,O687),EXACT(E687,VLOOKUP(D687,'dict-pitch'!$A$1:$D$50,3,0)),EXACT(E687,VLOOKUP(D687,'dict-pitch'!$A$1:$D$50,4,0)))</f>
        <v>1</v>
      </c>
    </row>
    <row r="688" spans="1:16" ht="15.75" thickBot="1" x14ac:dyDescent="0.3">
      <c r="A688">
        <v>848</v>
      </c>
      <c r="B688" s="85">
        <v>2</v>
      </c>
      <c r="C688" s="1">
        <v>20</v>
      </c>
      <c r="D688" s="1">
        <v>65</v>
      </c>
      <c r="E688" s="1" t="s">
        <v>325</v>
      </c>
      <c r="F688" s="1">
        <v>6</v>
      </c>
      <c r="G688" s="1">
        <v>314</v>
      </c>
      <c r="H688" s="80">
        <f t="shared" si="21"/>
        <v>20.625</v>
      </c>
      <c r="I688" s="80">
        <f t="shared" si="20"/>
        <v>0.125</v>
      </c>
      <c r="J688" s="1">
        <v>2</v>
      </c>
      <c r="K688" s="1" t="str" cm="1">
        <f t="array" ref="K688">INDEX('dict-rhythm'!$A$1:$B$43,MATCH(TRUE,EXACT(J688,'dict-rhythm'!$A$1:$A$43),0),2)</f>
        <v>8</v>
      </c>
      <c r="L688" s="1" t="str">
        <f>_xlfn.IFNA(VLOOKUP(K688,'dict-rhythm'!$B$1:$C$53,2,0),K688)</f>
        <v>quaver note</v>
      </c>
      <c r="M688" s="35" t="s">
        <v>7</v>
      </c>
      <c r="N688" s="35" t="s">
        <v>7</v>
      </c>
      <c r="O688" t="str">
        <f>IF(RIGHT($O$1,1)="#",VLOOKUP(D688,'dict-pitch'!$A$1:$C$50,2,0),VLOOKUP(D688,'dict-pitch'!$A$1:$C$50,3,0))</f>
        <v>F4</v>
      </c>
      <c r="P688" t="b">
        <f>OR(EXACT(E688,O688),EXACT(E688,VLOOKUP(D688,'dict-pitch'!$A$1:$D$50,3,0)),EXACT(E688,VLOOKUP(D688,'dict-pitch'!$A$1:$D$50,4,0)))</f>
        <v>1</v>
      </c>
    </row>
    <row r="689" spans="1:16" ht="15.75" thickBot="1" x14ac:dyDescent="0.3">
      <c r="A689">
        <v>848</v>
      </c>
      <c r="B689" s="85">
        <v>2</v>
      </c>
      <c r="C689" s="1">
        <v>20</v>
      </c>
      <c r="D689" s="1">
        <v>55</v>
      </c>
      <c r="E689" s="1" t="s">
        <v>328</v>
      </c>
      <c r="F689" s="1">
        <v>-7</v>
      </c>
      <c r="G689" s="1">
        <v>316</v>
      </c>
      <c r="H689" s="80">
        <f t="shared" si="21"/>
        <v>20.75</v>
      </c>
      <c r="I689" s="80">
        <f t="shared" si="20"/>
        <v>0.125</v>
      </c>
      <c r="J689" s="1">
        <v>2</v>
      </c>
      <c r="K689" s="1" t="str" cm="1">
        <f t="array" ref="K689">INDEX('dict-rhythm'!$A$1:$B$43,MATCH(TRUE,EXACT(J689,'dict-rhythm'!$A$1:$A$43),0),2)</f>
        <v>8</v>
      </c>
      <c r="L689" s="1" t="str">
        <f>_xlfn.IFNA(VLOOKUP(K689,'dict-rhythm'!$B$1:$C$53,2,0),K689)</f>
        <v>quaver note</v>
      </c>
      <c r="M689" s="35" t="s">
        <v>7</v>
      </c>
      <c r="N689" s="35" t="s">
        <v>7</v>
      </c>
      <c r="O689" t="str">
        <f>IF(RIGHT($O$1,1)="#",VLOOKUP(D689,'dict-pitch'!$A$1:$C$50,2,0),VLOOKUP(D689,'dict-pitch'!$A$1:$C$50,3,0))</f>
        <v>G3</v>
      </c>
      <c r="P689" t="b">
        <f>OR(EXACT(E689,O689),EXACT(E689,VLOOKUP(D689,'dict-pitch'!$A$1:$D$50,3,0)),EXACT(E689,VLOOKUP(D689,'dict-pitch'!$A$1:$D$50,4,0)))</f>
        <v>1</v>
      </c>
    </row>
    <row r="690" spans="1:16" ht="15.75" thickBot="1" x14ac:dyDescent="0.3">
      <c r="A690">
        <v>848</v>
      </c>
      <c r="B690" s="85">
        <v>2</v>
      </c>
      <c r="C690" s="1">
        <v>20</v>
      </c>
      <c r="D690" s="1">
        <v>64</v>
      </c>
      <c r="E690" s="1" t="s">
        <v>337</v>
      </c>
      <c r="F690" s="1">
        <v>6</v>
      </c>
      <c r="G690" s="1">
        <v>318</v>
      </c>
      <c r="H690" s="80">
        <f t="shared" si="21"/>
        <v>20.875</v>
      </c>
      <c r="I690" s="80">
        <f t="shared" si="20"/>
        <v>0.125</v>
      </c>
      <c r="J690" s="1">
        <v>2</v>
      </c>
      <c r="K690" s="1" t="str" cm="1">
        <f t="array" ref="K690">INDEX('dict-rhythm'!$A$1:$B$43,MATCH(TRUE,EXACT(J690,'dict-rhythm'!$A$1:$A$43),0),2)</f>
        <v>8</v>
      </c>
      <c r="L690" s="1" t="str">
        <f>_xlfn.IFNA(VLOOKUP(K690,'dict-rhythm'!$B$1:$C$53,2,0),K690)</f>
        <v>quaver note</v>
      </c>
      <c r="M690" s="36" t="s">
        <v>7</v>
      </c>
      <c r="N690" s="36" t="s">
        <v>7</v>
      </c>
      <c r="O690" t="str">
        <f>IF(RIGHT($O$1,1)="#",VLOOKUP(D690,'dict-pitch'!$A$1:$C$50,2,0),VLOOKUP(D690,'dict-pitch'!$A$1:$C$50,3,0))</f>
        <v>E4</v>
      </c>
      <c r="P690" t="b">
        <f>OR(EXACT(E690,O690),EXACT(E690,VLOOKUP(D690,'dict-pitch'!$A$1:$D$50,3,0)),EXACT(E690,VLOOKUP(D690,'dict-pitch'!$A$1:$D$50,4,0)))</f>
        <v>1</v>
      </c>
    </row>
    <row r="691" spans="1:16" ht="15.75" thickBot="1" x14ac:dyDescent="0.3">
      <c r="A691">
        <v>848</v>
      </c>
      <c r="B691" s="85">
        <v>2</v>
      </c>
      <c r="C691" s="1">
        <v>21</v>
      </c>
      <c r="D691" s="1">
        <v>53</v>
      </c>
      <c r="E691" s="1" t="s">
        <v>326</v>
      </c>
      <c r="F691" s="1">
        <v>-7</v>
      </c>
      <c r="G691" s="1">
        <v>320</v>
      </c>
      <c r="H691" s="80">
        <f t="shared" si="21"/>
        <v>21</v>
      </c>
      <c r="I691" s="80">
        <f t="shared" si="20"/>
        <v>0.375</v>
      </c>
      <c r="J691" s="1">
        <v>6</v>
      </c>
      <c r="K691" s="1" t="str" cm="1">
        <f t="array" ref="K691">INDEX('dict-rhythm'!$A$1:$B$43,MATCH(TRUE,EXACT(J691,'dict-rhythm'!$A$1:$A$43),0),2)</f>
        <v>4.</v>
      </c>
      <c r="L691" s="1" t="str">
        <f>_xlfn.IFNA(VLOOKUP(K691,'dict-rhythm'!$B$1:$C$53,2,0),K691)</f>
        <v>dotted crotchet</v>
      </c>
      <c r="M691" s="37" t="s">
        <v>7</v>
      </c>
      <c r="N691" s="37" t="s">
        <v>7</v>
      </c>
      <c r="O691" t="str">
        <f>IF(RIGHT($O$1,1)="#",VLOOKUP(D691,'dict-pitch'!$A$1:$C$50,2,0),VLOOKUP(D691,'dict-pitch'!$A$1:$C$50,3,0))</f>
        <v>F3</v>
      </c>
      <c r="P691" t="b">
        <f>OR(EXACT(E691,O691),EXACT(E691,VLOOKUP(D691,'dict-pitch'!$A$1:$D$50,3,0)),EXACT(E691,VLOOKUP(D691,'dict-pitch'!$A$1:$D$50,4,0)))</f>
        <v>1</v>
      </c>
    </row>
    <row r="692" spans="1:16" ht="15.75" thickBot="1" x14ac:dyDescent="0.3">
      <c r="A692">
        <v>848</v>
      </c>
      <c r="B692" s="85">
        <v>2</v>
      </c>
      <c r="C692" s="1">
        <v>21</v>
      </c>
      <c r="D692" s="1">
        <v>52</v>
      </c>
      <c r="E692" s="1" t="s">
        <v>333</v>
      </c>
      <c r="F692" s="1">
        <v>-2</v>
      </c>
      <c r="G692" s="1">
        <v>326</v>
      </c>
      <c r="H692" s="80">
        <f t="shared" si="21"/>
        <v>21.375</v>
      </c>
      <c r="I692" s="80">
        <f t="shared" si="20"/>
        <v>0.125</v>
      </c>
      <c r="J692" s="1">
        <v>2</v>
      </c>
      <c r="K692" s="1" t="str" cm="1">
        <f t="array" ref="K692">INDEX('dict-rhythm'!$A$1:$B$43,MATCH(TRUE,EXACT(J692,'dict-rhythm'!$A$1:$A$43),0),2)</f>
        <v>8</v>
      </c>
      <c r="L692" s="1" t="str">
        <f>_xlfn.IFNA(VLOOKUP(K692,'dict-rhythm'!$B$1:$C$53,2,0),K692)</f>
        <v>quaver note</v>
      </c>
      <c r="M692" s="34"/>
      <c r="N692" s="34"/>
      <c r="O692" t="str">
        <f>IF(RIGHT($O$1,1)="#",VLOOKUP(D692,'dict-pitch'!$A$1:$C$50,2,0),VLOOKUP(D692,'dict-pitch'!$A$1:$C$50,3,0))</f>
        <v>E3</v>
      </c>
      <c r="P692" t="b">
        <f>OR(EXACT(E692,O692),EXACT(E692,VLOOKUP(D692,'dict-pitch'!$A$1:$D$50,3,0)),EXACT(E692,VLOOKUP(D692,'dict-pitch'!$A$1:$D$50,4,0)))</f>
        <v>1</v>
      </c>
    </row>
    <row r="693" spans="1:16" ht="15.75" thickBot="1" x14ac:dyDescent="0.3">
      <c r="A693">
        <v>848</v>
      </c>
      <c r="B693" s="85">
        <v>2</v>
      </c>
      <c r="C693" s="1">
        <v>21</v>
      </c>
      <c r="D693" s="1">
        <v>53</v>
      </c>
      <c r="E693" s="1" t="s">
        <v>326</v>
      </c>
      <c r="F693" s="1">
        <v>2</v>
      </c>
      <c r="G693" s="1">
        <v>328</v>
      </c>
      <c r="H693" s="80">
        <f t="shared" si="21"/>
        <v>21.5</v>
      </c>
      <c r="I693" s="80">
        <f t="shared" si="20"/>
        <v>0.125</v>
      </c>
      <c r="J693" s="1">
        <v>2</v>
      </c>
      <c r="K693" s="1" t="str" cm="1">
        <f t="array" ref="K693">INDEX('dict-rhythm'!$A$1:$B$43,MATCH(TRUE,EXACT(J693,'dict-rhythm'!$A$1:$A$43),0),2)</f>
        <v>8</v>
      </c>
      <c r="L693" s="1" t="str">
        <f>_xlfn.IFNA(VLOOKUP(K693,'dict-rhythm'!$B$1:$C$53,2,0),K693)</f>
        <v>quaver note</v>
      </c>
      <c r="M693" s="34"/>
      <c r="N693" s="34"/>
      <c r="O693" t="str">
        <f>IF(RIGHT($O$1,1)="#",VLOOKUP(D693,'dict-pitch'!$A$1:$C$50,2,0),VLOOKUP(D693,'dict-pitch'!$A$1:$C$50,3,0))</f>
        <v>F3</v>
      </c>
      <c r="P693" t="b">
        <f>OR(EXACT(E693,O693),EXACT(E693,VLOOKUP(D693,'dict-pitch'!$A$1:$D$50,3,0)),EXACT(E693,VLOOKUP(D693,'dict-pitch'!$A$1:$D$50,4,0)))</f>
        <v>1</v>
      </c>
    </row>
    <row r="694" spans="1:16" ht="15.75" thickBot="1" x14ac:dyDescent="0.3">
      <c r="A694">
        <v>848</v>
      </c>
      <c r="B694" s="85">
        <v>2</v>
      </c>
      <c r="C694" s="1">
        <v>21</v>
      </c>
      <c r="D694" s="1">
        <v>52</v>
      </c>
      <c r="E694" s="1" t="s">
        <v>333</v>
      </c>
      <c r="F694" s="1">
        <v>-2</v>
      </c>
      <c r="G694" s="1">
        <v>330</v>
      </c>
      <c r="H694" s="80">
        <f t="shared" si="21"/>
        <v>21.625</v>
      </c>
      <c r="I694" s="80">
        <f t="shared" si="20"/>
        <v>0.125</v>
      </c>
      <c r="J694" s="1">
        <v>2</v>
      </c>
      <c r="K694" s="1" t="str" cm="1">
        <f t="array" ref="K694">INDEX('dict-rhythm'!$A$1:$B$43,MATCH(TRUE,EXACT(J694,'dict-rhythm'!$A$1:$A$43),0),2)</f>
        <v>8</v>
      </c>
      <c r="L694" s="1" t="str">
        <f>_xlfn.IFNA(VLOOKUP(K694,'dict-rhythm'!$B$1:$C$53,2,0),K694)</f>
        <v>quaver note</v>
      </c>
      <c r="M694" s="34"/>
      <c r="N694" s="34"/>
      <c r="O694" t="str">
        <f>IF(RIGHT($O$1,1)="#",VLOOKUP(D694,'dict-pitch'!$A$1:$C$50,2,0),VLOOKUP(D694,'dict-pitch'!$A$1:$C$50,3,0))</f>
        <v>E3</v>
      </c>
      <c r="P694" t="b">
        <f>OR(EXACT(E694,O694),EXACT(E694,VLOOKUP(D694,'dict-pitch'!$A$1:$D$50,3,0)),EXACT(E694,VLOOKUP(D694,'dict-pitch'!$A$1:$D$50,4,0)))</f>
        <v>1</v>
      </c>
    </row>
    <row r="695" spans="1:16" ht="15.75" thickBot="1" x14ac:dyDescent="0.3">
      <c r="A695">
        <v>848</v>
      </c>
      <c r="B695" s="85">
        <v>2</v>
      </c>
      <c r="C695" s="1">
        <v>21</v>
      </c>
      <c r="D695" s="1">
        <v>53</v>
      </c>
      <c r="E695" s="1" t="s">
        <v>326</v>
      </c>
      <c r="F695" s="1">
        <v>2</v>
      </c>
      <c r="G695" s="1">
        <v>332</v>
      </c>
      <c r="H695" s="80">
        <f t="shared" si="21"/>
        <v>21.75</v>
      </c>
      <c r="I695" s="80">
        <f t="shared" si="20"/>
        <v>0.125</v>
      </c>
      <c r="J695" s="1">
        <v>2</v>
      </c>
      <c r="K695" s="1" t="str" cm="1">
        <f t="array" ref="K695">INDEX('dict-rhythm'!$A$1:$B$43,MATCH(TRUE,EXACT(J695,'dict-rhythm'!$A$1:$A$43),0),2)</f>
        <v>8</v>
      </c>
      <c r="L695" s="1" t="str">
        <f>_xlfn.IFNA(VLOOKUP(K695,'dict-rhythm'!$B$1:$C$53,2,0),K695)</f>
        <v>quaver note</v>
      </c>
      <c r="M695" s="34"/>
      <c r="N695" s="34"/>
      <c r="O695" t="str">
        <f>IF(RIGHT($O$1,1)="#",VLOOKUP(D695,'dict-pitch'!$A$1:$C$50,2,0),VLOOKUP(D695,'dict-pitch'!$A$1:$C$50,3,0))</f>
        <v>F3</v>
      </c>
      <c r="P695" t="b">
        <f>OR(EXACT(E695,O695),EXACT(E695,VLOOKUP(D695,'dict-pitch'!$A$1:$D$50,3,0)),EXACT(E695,VLOOKUP(D695,'dict-pitch'!$A$1:$D$50,4,0)))</f>
        <v>1</v>
      </c>
    </row>
    <row r="696" spans="1:16" ht="15.75" thickBot="1" x14ac:dyDescent="0.3">
      <c r="A696">
        <v>848</v>
      </c>
      <c r="B696" s="85">
        <v>2</v>
      </c>
      <c r="C696" s="1">
        <v>21</v>
      </c>
      <c r="D696" s="1">
        <v>58</v>
      </c>
      <c r="E696" s="1" t="s">
        <v>177</v>
      </c>
      <c r="F696" s="1">
        <v>4</v>
      </c>
      <c r="G696" s="1">
        <v>334</v>
      </c>
      <c r="H696" s="80">
        <f t="shared" si="21"/>
        <v>21.875</v>
      </c>
      <c r="I696" s="80">
        <f t="shared" si="20"/>
        <v>0.125</v>
      </c>
      <c r="J696" s="1">
        <v>2</v>
      </c>
      <c r="K696" s="1" t="str" cm="1">
        <f t="array" ref="K696">INDEX('dict-rhythm'!$A$1:$B$43,MATCH(TRUE,EXACT(J696,'dict-rhythm'!$A$1:$A$43),0),2)</f>
        <v>8</v>
      </c>
      <c r="L696" s="1" t="str">
        <f>_xlfn.IFNA(VLOOKUP(K696,'dict-rhythm'!$B$1:$C$53,2,0),K696)</f>
        <v>quaver note</v>
      </c>
      <c r="M696" s="38"/>
      <c r="N696" s="38"/>
      <c r="O696" t="str">
        <f>IF(RIGHT($O$1,1)="#",VLOOKUP(D696,'dict-pitch'!$A$1:$C$50,2,0),VLOOKUP(D696,'dict-pitch'!$A$1:$C$50,3,0))</f>
        <v>A#3</v>
      </c>
      <c r="P696" t="b">
        <f>OR(EXACT(E696,O696),EXACT(E696,VLOOKUP(D696,'dict-pitch'!$A$1:$D$50,3,0)),EXACT(E696,VLOOKUP(D696,'dict-pitch'!$A$1:$D$50,4,0)))</f>
        <v>1</v>
      </c>
    </row>
    <row r="697" spans="1:16" ht="15.75" thickBot="1" x14ac:dyDescent="0.3">
      <c r="A697">
        <v>848</v>
      </c>
      <c r="B697" s="85">
        <v>2</v>
      </c>
      <c r="C697" s="1">
        <v>22</v>
      </c>
      <c r="D697" s="1">
        <v>56</v>
      </c>
      <c r="E697" s="1" t="s">
        <v>128</v>
      </c>
      <c r="F697" s="1">
        <v>-2</v>
      </c>
      <c r="G697" s="1">
        <v>336</v>
      </c>
      <c r="H697" s="80">
        <f t="shared" si="21"/>
        <v>22</v>
      </c>
      <c r="I697" s="80">
        <f t="shared" si="20"/>
        <v>0.125</v>
      </c>
      <c r="J697" s="1">
        <v>2</v>
      </c>
      <c r="K697" s="1" t="str" cm="1">
        <f t="array" ref="K697">INDEX('dict-rhythm'!$A$1:$B$43,MATCH(TRUE,EXACT(J697,'dict-rhythm'!$A$1:$A$43),0),2)</f>
        <v>8</v>
      </c>
      <c r="L697" s="1" t="str">
        <f>_xlfn.IFNA(VLOOKUP(K697,'dict-rhythm'!$B$1:$C$53,2,0),K697)</f>
        <v>quaver note</v>
      </c>
      <c r="M697" s="33"/>
      <c r="N697" s="33"/>
      <c r="O697" t="str">
        <f>IF(RIGHT($O$1,1)="#",VLOOKUP(D697,'dict-pitch'!$A$1:$C$50,2,0),VLOOKUP(D697,'dict-pitch'!$A$1:$C$50,3,0))</f>
        <v>G#3</v>
      </c>
      <c r="P697" t="b">
        <f>OR(EXACT(E697,O697),EXACT(E697,VLOOKUP(D697,'dict-pitch'!$A$1:$D$50,3,0)),EXACT(E697,VLOOKUP(D697,'dict-pitch'!$A$1:$D$50,4,0)))</f>
        <v>1</v>
      </c>
    </row>
    <row r="698" spans="1:16" ht="15.75" thickBot="1" x14ac:dyDescent="0.3">
      <c r="A698">
        <v>848</v>
      </c>
      <c r="B698" s="85">
        <v>2</v>
      </c>
      <c r="C698" s="1">
        <v>22</v>
      </c>
      <c r="D698" s="1">
        <v>55</v>
      </c>
      <c r="E698" s="1" t="s">
        <v>328</v>
      </c>
      <c r="F698" s="1">
        <v>-2</v>
      </c>
      <c r="G698" s="1">
        <v>338</v>
      </c>
      <c r="H698" s="80">
        <f t="shared" si="21"/>
        <v>22.125</v>
      </c>
      <c r="I698" s="80">
        <f t="shared" si="20"/>
        <v>6.25E-2</v>
      </c>
      <c r="J698" s="1">
        <v>1</v>
      </c>
      <c r="K698" s="1" t="str" cm="1">
        <f t="array" ref="K698">INDEX('dict-rhythm'!$A$1:$B$43,MATCH(TRUE,EXACT(J698,'dict-rhythm'!$A$1:$A$43),0),2)</f>
        <v>16</v>
      </c>
      <c r="L698" s="1" t="str">
        <f>_xlfn.IFNA(VLOOKUP(K698,'dict-rhythm'!$B$1:$C$53,2,0),K698)</f>
        <v>semiquaver</v>
      </c>
      <c r="M698" s="34"/>
      <c r="N698" s="34"/>
      <c r="O698" t="str">
        <f>IF(RIGHT($O$1,1)="#",VLOOKUP(D698,'dict-pitch'!$A$1:$C$50,2,0),VLOOKUP(D698,'dict-pitch'!$A$1:$C$50,3,0))</f>
        <v>G3</v>
      </c>
      <c r="P698" t="b">
        <f>OR(EXACT(E698,O698),EXACT(E698,VLOOKUP(D698,'dict-pitch'!$A$1:$D$50,3,0)),EXACT(E698,VLOOKUP(D698,'dict-pitch'!$A$1:$D$50,4,0)))</f>
        <v>1</v>
      </c>
    </row>
    <row r="699" spans="1:16" ht="15.75" thickBot="1" x14ac:dyDescent="0.3">
      <c r="A699">
        <v>848</v>
      </c>
      <c r="B699" s="85">
        <v>2</v>
      </c>
      <c r="C699" s="1">
        <v>22</v>
      </c>
      <c r="D699" s="1">
        <v>53</v>
      </c>
      <c r="E699" s="1" t="s">
        <v>326</v>
      </c>
      <c r="F699" s="1">
        <v>-2</v>
      </c>
      <c r="G699" s="1">
        <v>339</v>
      </c>
      <c r="H699" s="80">
        <f t="shared" si="21"/>
        <v>22.1875</v>
      </c>
      <c r="I699" s="80">
        <f t="shared" si="20"/>
        <v>6.25E-2</v>
      </c>
      <c r="J699" s="1">
        <v>1</v>
      </c>
      <c r="K699" s="1" t="str" cm="1">
        <f t="array" ref="K699">INDEX('dict-rhythm'!$A$1:$B$43,MATCH(TRUE,EXACT(J699,'dict-rhythm'!$A$1:$A$43),0),2)</f>
        <v>16</v>
      </c>
      <c r="L699" s="1" t="str">
        <f>_xlfn.IFNA(VLOOKUP(K699,'dict-rhythm'!$B$1:$C$53,2,0),K699)</f>
        <v>semiquaver</v>
      </c>
      <c r="M699" s="34"/>
      <c r="N699" s="34"/>
      <c r="O699" t="str">
        <f>IF(RIGHT($O$1,1)="#",VLOOKUP(D699,'dict-pitch'!$A$1:$C$50,2,0),VLOOKUP(D699,'dict-pitch'!$A$1:$C$50,3,0))</f>
        <v>F3</v>
      </c>
      <c r="P699" t="b">
        <f>OR(EXACT(E699,O699),EXACT(E699,VLOOKUP(D699,'dict-pitch'!$A$1:$D$50,3,0)),EXACT(E699,VLOOKUP(D699,'dict-pitch'!$A$1:$D$50,4,0)))</f>
        <v>1</v>
      </c>
    </row>
    <row r="700" spans="1:16" ht="15.75" thickBot="1" x14ac:dyDescent="0.3">
      <c r="A700">
        <v>848</v>
      </c>
      <c r="B700" s="85">
        <v>2</v>
      </c>
      <c r="C700" s="1">
        <v>22</v>
      </c>
      <c r="D700" s="1">
        <v>55</v>
      </c>
      <c r="E700" s="1" t="s">
        <v>328</v>
      </c>
      <c r="F700" s="1">
        <v>2</v>
      </c>
      <c r="G700" s="1">
        <v>340</v>
      </c>
      <c r="H700" s="80">
        <f t="shared" si="21"/>
        <v>22.25</v>
      </c>
      <c r="I700" s="80">
        <f t="shared" si="20"/>
        <v>0.125</v>
      </c>
      <c r="J700" s="1">
        <v>2</v>
      </c>
      <c r="K700" s="1" t="str" cm="1">
        <f t="array" ref="K700">INDEX('dict-rhythm'!$A$1:$B$43,MATCH(TRUE,EXACT(J700,'dict-rhythm'!$A$1:$A$43),0),2)</f>
        <v>8</v>
      </c>
      <c r="L700" s="1" t="str">
        <f>_xlfn.IFNA(VLOOKUP(K700,'dict-rhythm'!$B$1:$C$53,2,0),K700)</f>
        <v>quaver note</v>
      </c>
      <c r="M700" s="34"/>
      <c r="N700" s="34"/>
      <c r="O700" t="str">
        <f>IF(RIGHT($O$1,1)="#",VLOOKUP(D700,'dict-pitch'!$A$1:$C$50,2,0),VLOOKUP(D700,'dict-pitch'!$A$1:$C$50,3,0))</f>
        <v>G3</v>
      </c>
      <c r="P700" t="b">
        <f>OR(EXACT(E700,O700),EXACT(E700,VLOOKUP(D700,'dict-pitch'!$A$1:$D$50,3,0)),EXACT(E700,VLOOKUP(D700,'dict-pitch'!$A$1:$D$50,4,0)))</f>
        <v>1</v>
      </c>
    </row>
    <row r="701" spans="1:16" ht="15.75" thickBot="1" x14ac:dyDescent="0.3">
      <c r="A701">
        <v>848</v>
      </c>
      <c r="B701" s="85">
        <v>2</v>
      </c>
      <c r="C701" s="1">
        <v>22</v>
      </c>
      <c r="D701" s="1">
        <v>58</v>
      </c>
      <c r="E701" s="1" t="s">
        <v>177</v>
      </c>
      <c r="F701" s="1">
        <v>3</v>
      </c>
      <c r="G701" s="1">
        <v>342</v>
      </c>
      <c r="H701" s="80">
        <f t="shared" si="21"/>
        <v>22.375</v>
      </c>
      <c r="I701" s="80">
        <f t="shared" si="20"/>
        <v>0.125</v>
      </c>
      <c r="J701" s="1">
        <v>2</v>
      </c>
      <c r="K701" s="1" t="str" cm="1">
        <f t="array" ref="K701">INDEX('dict-rhythm'!$A$1:$B$43,MATCH(TRUE,EXACT(J701,'dict-rhythm'!$A$1:$A$43),0),2)</f>
        <v>8</v>
      </c>
      <c r="L701" s="1" t="str">
        <f>_xlfn.IFNA(VLOOKUP(K701,'dict-rhythm'!$B$1:$C$53,2,0),K701)</f>
        <v>quaver note</v>
      </c>
      <c r="M701" s="34"/>
      <c r="N701" s="34"/>
      <c r="O701" t="str">
        <f>IF(RIGHT($O$1,1)="#",VLOOKUP(D701,'dict-pitch'!$A$1:$C$50,2,0),VLOOKUP(D701,'dict-pitch'!$A$1:$C$50,3,0))</f>
        <v>A#3</v>
      </c>
      <c r="P701" t="b">
        <f>OR(EXACT(E701,O701),EXACT(E701,VLOOKUP(D701,'dict-pitch'!$A$1:$D$50,3,0)),EXACT(E701,VLOOKUP(D701,'dict-pitch'!$A$1:$D$50,4,0)))</f>
        <v>1</v>
      </c>
    </row>
    <row r="702" spans="1:16" ht="15.75" thickBot="1" x14ac:dyDescent="0.3">
      <c r="A702">
        <v>848</v>
      </c>
      <c r="B702" s="85">
        <v>2</v>
      </c>
      <c r="C702" s="1">
        <v>22</v>
      </c>
      <c r="D702" s="1">
        <v>56</v>
      </c>
      <c r="E702" s="1" t="s">
        <v>128</v>
      </c>
      <c r="F702" s="1">
        <v>-2</v>
      </c>
      <c r="G702" s="1">
        <v>344</v>
      </c>
      <c r="H702" s="80">
        <f t="shared" si="21"/>
        <v>22.5</v>
      </c>
      <c r="I702" s="80">
        <f t="shared" si="20"/>
        <v>6.25E-2</v>
      </c>
      <c r="J702" s="1">
        <v>1</v>
      </c>
      <c r="K702" s="1" t="str" cm="1">
        <f t="array" ref="K702">INDEX('dict-rhythm'!$A$1:$B$43,MATCH(TRUE,EXACT(J702,'dict-rhythm'!$A$1:$A$43),0),2)</f>
        <v>16</v>
      </c>
      <c r="L702" s="1" t="str">
        <f>_xlfn.IFNA(VLOOKUP(K702,'dict-rhythm'!$B$1:$C$53,2,0),K702)</f>
        <v>semiquaver</v>
      </c>
      <c r="M702" s="34"/>
      <c r="N702" s="34"/>
      <c r="O702" t="str">
        <f>IF(RIGHT($O$1,1)="#",VLOOKUP(D702,'dict-pitch'!$A$1:$C$50,2,0),VLOOKUP(D702,'dict-pitch'!$A$1:$C$50,3,0))</f>
        <v>G#3</v>
      </c>
      <c r="P702" t="b">
        <f>OR(EXACT(E702,O702),EXACT(E702,VLOOKUP(D702,'dict-pitch'!$A$1:$D$50,3,0)),EXACT(E702,VLOOKUP(D702,'dict-pitch'!$A$1:$D$50,4,0)))</f>
        <v>1</v>
      </c>
    </row>
    <row r="703" spans="1:16" ht="15.75" thickBot="1" x14ac:dyDescent="0.3">
      <c r="A703">
        <v>848</v>
      </c>
      <c r="B703" s="85">
        <v>2</v>
      </c>
      <c r="C703" s="1">
        <v>22</v>
      </c>
      <c r="D703" s="1">
        <v>58</v>
      </c>
      <c r="E703" s="1" t="s">
        <v>177</v>
      </c>
      <c r="F703" s="1">
        <v>2</v>
      </c>
      <c r="G703" s="1">
        <v>345</v>
      </c>
      <c r="H703" s="80">
        <f t="shared" si="21"/>
        <v>22.5625</v>
      </c>
      <c r="I703" s="80">
        <f t="shared" si="20"/>
        <v>6.25E-2</v>
      </c>
      <c r="J703" s="1">
        <v>1</v>
      </c>
      <c r="K703" s="1" t="str" cm="1">
        <f t="array" ref="K703">INDEX('dict-rhythm'!$A$1:$B$43,MATCH(TRUE,EXACT(J703,'dict-rhythm'!$A$1:$A$43),0),2)</f>
        <v>16</v>
      </c>
      <c r="L703" s="1" t="str">
        <f>_xlfn.IFNA(VLOOKUP(K703,'dict-rhythm'!$B$1:$C$53,2,0),K703)</f>
        <v>semiquaver</v>
      </c>
      <c r="M703" s="34"/>
      <c r="N703" s="34"/>
      <c r="O703" t="str">
        <f>IF(RIGHT($O$1,1)="#",VLOOKUP(D703,'dict-pitch'!$A$1:$C$50,2,0),VLOOKUP(D703,'dict-pitch'!$A$1:$C$50,3,0))</f>
        <v>A#3</v>
      </c>
      <c r="P703" t="b">
        <f>OR(EXACT(E703,O703),EXACT(E703,VLOOKUP(D703,'dict-pitch'!$A$1:$D$50,3,0)),EXACT(E703,VLOOKUP(D703,'dict-pitch'!$A$1:$D$50,4,0)))</f>
        <v>1</v>
      </c>
    </row>
    <row r="704" spans="1:16" ht="15.75" thickBot="1" x14ac:dyDescent="0.3">
      <c r="A704">
        <v>848</v>
      </c>
      <c r="B704" s="85">
        <v>2</v>
      </c>
      <c r="C704" s="1">
        <v>22</v>
      </c>
      <c r="D704" s="1">
        <v>60</v>
      </c>
      <c r="E704" s="1" t="s">
        <v>327</v>
      </c>
      <c r="F704" s="1">
        <v>2</v>
      </c>
      <c r="G704" s="1">
        <v>346</v>
      </c>
      <c r="H704" s="80">
        <f t="shared" si="21"/>
        <v>22.625</v>
      </c>
      <c r="I704" s="80">
        <f t="shared" si="20"/>
        <v>6.25E-2</v>
      </c>
      <c r="J704" s="1">
        <v>1</v>
      </c>
      <c r="K704" s="1" t="str" cm="1">
        <f t="array" ref="K704">INDEX('dict-rhythm'!$A$1:$B$43,MATCH(TRUE,EXACT(J704,'dict-rhythm'!$A$1:$A$43),0),2)</f>
        <v>16</v>
      </c>
      <c r="L704" s="1" t="str">
        <f>_xlfn.IFNA(VLOOKUP(K704,'dict-rhythm'!$B$1:$C$53,2,0),K704)</f>
        <v>semiquaver</v>
      </c>
      <c r="M704" s="34"/>
      <c r="N704" s="34"/>
      <c r="O704" t="str">
        <f>IF(RIGHT($O$1,1)="#",VLOOKUP(D704,'dict-pitch'!$A$1:$C$50,2,0),VLOOKUP(D704,'dict-pitch'!$A$1:$C$50,3,0))</f>
        <v>C4</v>
      </c>
      <c r="P704" t="b">
        <f>OR(EXACT(E704,O704),EXACT(E704,VLOOKUP(D704,'dict-pitch'!$A$1:$D$50,3,0)),EXACT(E704,VLOOKUP(D704,'dict-pitch'!$A$1:$D$50,4,0)))</f>
        <v>1</v>
      </c>
    </row>
    <row r="705" spans="1:16" ht="15.75" thickBot="1" x14ac:dyDescent="0.3">
      <c r="A705">
        <v>848</v>
      </c>
      <c r="B705" s="85">
        <v>2</v>
      </c>
      <c r="C705" s="1">
        <v>22</v>
      </c>
      <c r="D705" s="1">
        <v>56</v>
      </c>
      <c r="E705" s="1" t="s">
        <v>128</v>
      </c>
      <c r="F705" s="1">
        <v>-3</v>
      </c>
      <c r="G705" s="1">
        <v>347</v>
      </c>
      <c r="H705" s="80">
        <f t="shared" si="21"/>
        <v>22.6875</v>
      </c>
      <c r="I705" s="80">
        <f t="shared" si="20"/>
        <v>6.25E-2</v>
      </c>
      <c r="J705" s="1">
        <v>1</v>
      </c>
      <c r="K705" s="1" t="str" cm="1">
        <f t="array" ref="K705">INDEX('dict-rhythm'!$A$1:$B$43,MATCH(TRUE,EXACT(J705,'dict-rhythm'!$A$1:$A$43),0),2)</f>
        <v>16</v>
      </c>
      <c r="L705" s="1" t="str">
        <f>_xlfn.IFNA(VLOOKUP(K705,'dict-rhythm'!$B$1:$C$53,2,0),K705)</f>
        <v>semiquaver</v>
      </c>
      <c r="M705" s="34"/>
      <c r="N705" s="34"/>
      <c r="O705" t="str">
        <f>IF(RIGHT($O$1,1)="#",VLOOKUP(D705,'dict-pitch'!$A$1:$C$50,2,0),VLOOKUP(D705,'dict-pitch'!$A$1:$C$50,3,0))</f>
        <v>G#3</v>
      </c>
      <c r="P705" t="b">
        <f>OR(EXACT(E705,O705),EXACT(E705,VLOOKUP(D705,'dict-pitch'!$A$1:$D$50,3,0)),EXACT(E705,VLOOKUP(D705,'dict-pitch'!$A$1:$D$50,4,0)))</f>
        <v>1</v>
      </c>
    </row>
    <row r="706" spans="1:16" ht="15.75" thickBot="1" x14ac:dyDescent="0.3">
      <c r="A706">
        <v>848</v>
      </c>
      <c r="B706" s="85">
        <v>2</v>
      </c>
      <c r="C706" s="1">
        <v>22</v>
      </c>
      <c r="D706" s="1">
        <v>53</v>
      </c>
      <c r="E706" s="1" t="s">
        <v>326</v>
      </c>
      <c r="F706" s="1">
        <v>-3</v>
      </c>
      <c r="G706" s="1">
        <v>348</v>
      </c>
      <c r="H706" s="80">
        <f t="shared" si="21"/>
        <v>22.75</v>
      </c>
      <c r="I706" s="80">
        <f t="shared" ref="I706:I769" si="22">J706/16</f>
        <v>6.25E-2</v>
      </c>
      <c r="J706" s="1">
        <v>1</v>
      </c>
      <c r="K706" s="1" t="str" cm="1">
        <f t="array" ref="K706">INDEX('dict-rhythm'!$A$1:$B$43,MATCH(TRUE,EXACT(J706,'dict-rhythm'!$A$1:$A$43),0),2)</f>
        <v>16</v>
      </c>
      <c r="L706" s="1" t="str">
        <f>_xlfn.IFNA(VLOOKUP(K706,'dict-rhythm'!$B$1:$C$53,2,0),K706)</f>
        <v>semiquaver</v>
      </c>
      <c r="M706" s="34"/>
      <c r="N706" s="34"/>
      <c r="O706" t="str">
        <f>IF(RIGHT($O$1,1)="#",VLOOKUP(D706,'dict-pitch'!$A$1:$C$50,2,0),VLOOKUP(D706,'dict-pitch'!$A$1:$C$50,3,0))</f>
        <v>F3</v>
      </c>
      <c r="P706" t="b">
        <f>OR(EXACT(E706,O706),EXACT(E706,VLOOKUP(D706,'dict-pitch'!$A$1:$D$50,3,0)),EXACT(E706,VLOOKUP(D706,'dict-pitch'!$A$1:$D$50,4,0)))</f>
        <v>1</v>
      </c>
    </row>
    <row r="707" spans="1:16" ht="15.75" thickBot="1" x14ac:dyDescent="0.3">
      <c r="A707">
        <v>848</v>
      </c>
      <c r="B707" s="85">
        <v>2</v>
      </c>
      <c r="C707" s="1">
        <v>22</v>
      </c>
      <c r="D707" s="1">
        <v>54</v>
      </c>
      <c r="E707" s="1" t="s">
        <v>117</v>
      </c>
      <c r="F707" s="1">
        <v>2</v>
      </c>
      <c r="G707" s="1">
        <v>349</v>
      </c>
      <c r="H707" s="80">
        <f t="shared" ref="H707:H770" si="23">1+G707/16</f>
        <v>22.8125</v>
      </c>
      <c r="I707" s="80">
        <f t="shared" si="22"/>
        <v>6.25E-2</v>
      </c>
      <c r="J707" s="1">
        <v>1</v>
      </c>
      <c r="K707" s="1" t="str" cm="1">
        <f t="array" ref="K707">INDEX('dict-rhythm'!$A$1:$B$43,MATCH(TRUE,EXACT(J707,'dict-rhythm'!$A$1:$A$43),0),2)</f>
        <v>16</v>
      </c>
      <c r="L707" s="1" t="str">
        <f>_xlfn.IFNA(VLOOKUP(K707,'dict-rhythm'!$B$1:$C$53,2,0),K707)</f>
        <v>semiquaver</v>
      </c>
      <c r="M707" s="34"/>
      <c r="N707" s="34"/>
      <c r="O707" t="str">
        <f>IF(RIGHT($O$1,1)="#",VLOOKUP(D707,'dict-pitch'!$A$1:$C$50,2,0),VLOOKUP(D707,'dict-pitch'!$A$1:$C$50,3,0))</f>
        <v>F#3</v>
      </c>
      <c r="P707" t="b">
        <f>OR(EXACT(E707,O707),EXACT(E707,VLOOKUP(D707,'dict-pitch'!$A$1:$D$50,3,0)),EXACT(E707,VLOOKUP(D707,'dict-pitch'!$A$1:$D$50,4,0)))</f>
        <v>1</v>
      </c>
    </row>
    <row r="708" spans="1:16" ht="15.75" thickBot="1" x14ac:dyDescent="0.3">
      <c r="A708">
        <v>848</v>
      </c>
      <c r="B708" s="85">
        <v>2</v>
      </c>
      <c r="C708" s="1">
        <v>22</v>
      </c>
      <c r="D708" s="1">
        <v>56</v>
      </c>
      <c r="E708" s="1" t="s">
        <v>128</v>
      </c>
      <c r="F708" s="1">
        <v>2</v>
      </c>
      <c r="G708" s="1">
        <v>350</v>
      </c>
      <c r="H708" s="80">
        <f t="shared" si="23"/>
        <v>22.875</v>
      </c>
      <c r="I708" s="80">
        <f t="shared" si="22"/>
        <v>6.25E-2</v>
      </c>
      <c r="J708" s="1">
        <v>1</v>
      </c>
      <c r="K708" s="1" t="str" cm="1">
        <f t="array" ref="K708">INDEX('dict-rhythm'!$A$1:$B$43,MATCH(TRUE,EXACT(J708,'dict-rhythm'!$A$1:$A$43),0),2)</f>
        <v>16</v>
      </c>
      <c r="L708" s="1" t="str">
        <f>_xlfn.IFNA(VLOOKUP(K708,'dict-rhythm'!$B$1:$C$53,2,0),K708)</f>
        <v>semiquaver</v>
      </c>
      <c r="M708" s="34"/>
      <c r="N708" s="34"/>
      <c r="O708" t="str">
        <f>IF(RIGHT($O$1,1)="#",VLOOKUP(D708,'dict-pitch'!$A$1:$C$50,2,0),VLOOKUP(D708,'dict-pitch'!$A$1:$C$50,3,0))</f>
        <v>G#3</v>
      </c>
      <c r="P708" t="b">
        <f>OR(EXACT(E708,O708),EXACT(E708,VLOOKUP(D708,'dict-pitch'!$A$1:$D$50,3,0)),EXACT(E708,VLOOKUP(D708,'dict-pitch'!$A$1:$D$50,4,0)))</f>
        <v>1</v>
      </c>
    </row>
    <row r="709" spans="1:16" ht="15.75" thickBot="1" x14ac:dyDescent="0.3">
      <c r="A709">
        <v>848</v>
      </c>
      <c r="B709" s="85">
        <v>2</v>
      </c>
      <c r="C709" s="1">
        <v>22</v>
      </c>
      <c r="D709" s="1">
        <v>53</v>
      </c>
      <c r="E709" s="1" t="s">
        <v>326</v>
      </c>
      <c r="F709" s="1">
        <v>-3</v>
      </c>
      <c r="G709" s="1">
        <v>351</v>
      </c>
      <c r="H709" s="80">
        <f t="shared" si="23"/>
        <v>22.9375</v>
      </c>
      <c r="I709" s="80">
        <f t="shared" si="22"/>
        <v>6.25E-2</v>
      </c>
      <c r="J709" s="1">
        <v>1</v>
      </c>
      <c r="K709" s="1" t="str" cm="1">
        <f t="array" ref="K709">INDEX('dict-rhythm'!$A$1:$B$43,MATCH(TRUE,EXACT(J709,'dict-rhythm'!$A$1:$A$43),0),2)</f>
        <v>16</v>
      </c>
      <c r="L709" s="1" t="str">
        <f>_xlfn.IFNA(VLOOKUP(K709,'dict-rhythm'!$B$1:$C$53,2,0),K709)</f>
        <v>semiquaver</v>
      </c>
      <c r="M709" s="38"/>
      <c r="N709" s="38"/>
      <c r="O709" t="str">
        <f>IF(RIGHT($O$1,1)="#",VLOOKUP(D709,'dict-pitch'!$A$1:$C$50,2,0),VLOOKUP(D709,'dict-pitch'!$A$1:$C$50,3,0))</f>
        <v>F3</v>
      </c>
      <c r="P709" t="b">
        <f>OR(EXACT(E709,O709),EXACT(E709,VLOOKUP(D709,'dict-pitch'!$A$1:$D$50,3,0)),EXACT(E709,VLOOKUP(D709,'dict-pitch'!$A$1:$D$50,4,0)))</f>
        <v>1</v>
      </c>
    </row>
    <row r="710" spans="1:16" ht="15.75" thickBot="1" x14ac:dyDescent="0.3">
      <c r="A710">
        <v>848</v>
      </c>
      <c r="B710" s="85">
        <v>2</v>
      </c>
      <c r="C710" s="1">
        <v>23</v>
      </c>
      <c r="D710" s="1">
        <v>50</v>
      </c>
      <c r="E710" s="1" t="s">
        <v>330</v>
      </c>
      <c r="F710" s="1">
        <v>-3</v>
      </c>
      <c r="G710" s="1">
        <v>352</v>
      </c>
      <c r="H710" s="80">
        <f t="shared" si="23"/>
        <v>23</v>
      </c>
      <c r="I710" s="80">
        <f t="shared" si="22"/>
        <v>6.25E-2</v>
      </c>
      <c r="J710" s="1">
        <v>1</v>
      </c>
      <c r="K710" s="1" t="str" cm="1">
        <f t="array" ref="K710">INDEX('dict-rhythm'!$A$1:$B$43,MATCH(TRUE,EXACT(J710,'dict-rhythm'!$A$1:$A$43),0),2)</f>
        <v>16</v>
      </c>
      <c r="L710" s="1" t="str">
        <f>_xlfn.IFNA(VLOOKUP(K710,'dict-rhythm'!$B$1:$C$53,2,0),K710)</f>
        <v>semiquaver</v>
      </c>
      <c r="M710" s="33"/>
      <c r="N710" s="33"/>
      <c r="O710" t="str">
        <f>IF(RIGHT($O$1,1)="#",VLOOKUP(D710,'dict-pitch'!$A$1:$C$50,2,0),VLOOKUP(D710,'dict-pitch'!$A$1:$C$50,3,0))</f>
        <v>D3</v>
      </c>
      <c r="P710" t="b">
        <f>OR(EXACT(E710,O710),EXACT(E710,VLOOKUP(D710,'dict-pitch'!$A$1:$D$50,3,0)),EXACT(E710,VLOOKUP(D710,'dict-pitch'!$A$1:$D$50,4,0)))</f>
        <v>1</v>
      </c>
    </row>
    <row r="711" spans="1:16" ht="15.75" thickBot="1" x14ac:dyDescent="0.3">
      <c r="A711">
        <v>848</v>
      </c>
      <c r="B711" s="85">
        <v>2</v>
      </c>
      <c r="C711" s="1">
        <v>23</v>
      </c>
      <c r="D711" s="1">
        <v>51</v>
      </c>
      <c r="E711" s="1" t="s">
        <v>174</v>
      </c>
      <c r="F711" s="1">
        <v>2</v>
      </c>
      <c r="G711" s="1">
        <v>353</v>
      </c>
      <c r="H711" s="80">
        <f t="shared" si="23"/>
        <v>23.0625</v>
      </c>
      <c r="I711" s="80">
        <f t="shared" si="22"/>
        <v>6.25E-2</v>
      </c>
      <c r="J711" s="1">
        <v>1</v>
      </c>
      <c r="K711" s="1" t="str" cm="1">
        <f t="array" ref="K711">INDEX('dict-rhythm'!$A$1:$B$43,MATCH(TRUE,EXACT(J711,'dict-rhythm'!$A$1:$A$43),0),2)</f>
        <v>16</v>
      </c>
      <c r="L711" s="1" t="str">
        <f>_xlfn.IFNA(VLOOKUP(K711,'dict-rhythm'!$B$1:$C$53,2,0),K711)</f>
        <v>semiquaver</v>
      </c>
      <c r="M711" s="34"/>
      <c r="N711" s="34"/>
      <c r="O711" t="str">
        <f>IF(RIGHT($O$1,1)="#",VLOOKUP(D711,'dict-pitch'!$A$1:$C$50,2,0),VLOOKUP(D711,'dict-pitch'!$A$1:$C$50,3,0))</f>
        <v>D#3</v>
      </c>
      <c r="P711" t="b">
        <f>OR(EXACT(E711,O711),EXACT(E711,VLOOKUP(D711,'dict-pitch'!$A$1:$D$50,3,0)),EXACT(E711,VLOOKUP(D711,'dict-pitch'!$A$1:$D$50,4,0)))</f>
        <v>1</v>
      </c>
    </row>
    <row r="712" spans="1:16" ht="15.75" thickBot="1" x14ac:dyDescent="0.3">
      <c r="A712">
        <v>848</v>
      </c>
      <c r="B712" s="85">
        <v>2</v>
      </c>
      <c r="C712" s="1">
        <v>23</v>
      </c>
      <c r="D712" s="1">
        <v>53</v>
      </c>
      <c r="E712" s="1" t="s">
        <v>326</v>
      </c>
      <c r="F712" s="1">
        <v>2</v>
      </c>
      <c r="G712" s="1">
        <v>354</v>
      </c>
      <c r="H712" s="80">
        <f t="shared" si="23"/>
        <v>23.125</v>
      </c>
      <c r="I712" s="80">
        <f t="shared" si="22"/>
        <v>6.25E-2</v>
      </c>
      <c r="J712" s="1">
        <v>1</v>
      </c>
      <c r="K712" s="1" t="str" cm="1">
        <f t="array" ref="K712">INDEX('dict-rhythm'!$A$1:$B$43,MATCH(TRUE,EXACT(J712,'dict-rhythm'!$A$1:$A$43),0),2)</f>
        <v>16</v>
      </c>
      <c r="L712" s="1" t="str">
        <f>_xlfn.IFNA(VLOOKUP(K712,'dict-rhythm'!$B$1:$C$53,2,0),K712)</f>
        <v>semiquaver</v>
      </c>
      <c r="M712" s="34"/>
      <c r="N712" s="34"/>
      <c r="O712" t="str">
        <f>IF(RIGHT($O$1,1)="#",VLOOKUP(D712,'dict-pitch'!$A$1:$C$50,2,0),VLOOKUP(D712,'dict-pitch'!$A$1:$C$50,3,0))</f>
        <v>F3</v>
      </c>
      <c r="P712" t="b">
        <f>OR(EXACT(E712,O712),EXACT(E712,VLOOKUP(D712,'dict-pitch'!$A$1:$D$50,3,0)),EXACT(E712,VLOOKUP(D712,'dict-pitch'!$A$1:$D$50,4,0)))</f>
        <v>1</v>
      </c>
    </row>
    <row r="713" spans="1:16" ht="15.75" thickBot="1" x14ac:dyDescent="0.3">
      <c r="A713">
        <v>848</v>
      </c>
      <c r="B713" s="85">
        <v>2</v>
      </c>
      <c r="C713" s="1">
        <v>23</v>
      </c>
      <c r="D713" s="1">
        <v>50</v>
      </c>
      <c r="E713" s="1" t="s">
        <v>330</v>
      </c>
      <c r="F713" s="1">
        <v>-3</v>
      </c>
      <c r="G713" s="1">
        <v>355</v>
      </c>
      <c r="H713" s="80">
        <f t="shared" si="23"/>
        <v>23.1875</v>
      </c>
      <c r="I713" s="80">
        <f t="shared" si="22"/>
        <v>6.25E-2</v>
      </c>
      <c r="J713" s="1">
        <v>1</v>
      </c>
      <c r="K713" s="1" t="str" cm="1">
        <f t="array" ref="K713">INDEX('dict-rhythm'!$A$1:$B$43,MATCH(TRUE,EXACT(J713,'dict-rhythm'!$A$1:$A$43),0),2)</f>
        <v>16</v>
      </c>
      <c r="L713" s="1" t="str">
        <f>_xlfn.IFNA(VLOOKUP(K713,'dict-rhythm'!$B$1:$C$53,2,0),K713)</f>
        <v>semiquaver</v>
      </c>
      <c r="M713" s="34"/>
      <c r="N713" s="34"/>
      <c r="O713" t="str">
        <f>IF(RIGHT($O$1,1)="#",VLOOKUP(D713,'dict-pitch'!$A$1:$C$50,2,0),VLOOKUP(D713,'dict-pitch'!$A$1:$C$50,3,0))</f>
        <v>D3</v>
      </c>
      <c r="P713" t="b">
        <f>OR(EXACT(E713,O713),EXACT(E713,VLOOKUP(D713,'dict-pitch'!$A$1:$D$50,3,0)),EXACT(E713,VLOOKUP(D713,'dict-pitch'!$A$1:$D$50,4,0)))</f>
        <v>1</v>
      </c>
    </row>
    <row r="714" spans="1:16" ht="15.75" thickBot="1" x14ac:dyDescent="0.3">
      <c r="A714">
        <v>848</v>
      </c>
      <c r="B714" s="85">
        <v>2</v>
      </c>
      <c r="C714" s="1">
        <v>23</v>
      </c>
      <c r="D714" s="1">
        <v>46</v>
      </c>
      <c r="E714" s="1" t="s">
        <v>170</v>
      </c>
      <c r="F714" s="1">
        <v>-3</v>
      </c>
      <c r="G714" s="1">
        <v>356</v>
      </c>
      <c r="H714" s="80">
        <f t="shared" si="23"/>
        <v>23.25</v>
      </c>
      <c r="I714" s="80">
        <f t="shared" si="22"/>
        <v>6.25E-2</v>
      </c>
      <c r="J714" s="1">
        <v>1</v>
      </c>
      <c r="K714" s="1" t="str" cm="1">
        <f t="array" ref="K714">INDEX('dict-rhythm'!$A$1:$B$43,MATCH(TRUE,EXACT(J714,'dict-rhythm'!$A$1:$A$43),0),2)</f>
        <v>16</v>
      </c>
      <c r="L714" s="1" t="str">
        <f>_xlfn.IFNA(VLOOKUP(K714,'dict-rhythm'!$B$1:$C$53,2,0),K714)</f>
        <v>semiquaver</v>
      </c>
      <c r="M714" s="34"/>
      <c r="N714" s="34"/>
      <c r="O714" t="str">
        <f>IF(RIGHT($O$1,1)="#",VLOOKUP(D714,'dict-pitch'!$A$1:$C$50,2,0),VLOOKUP(D714,'dict-pitch'!$A$1:$C$50,3,0))</f>
        <v>A#2</v>
      </c>
      <c r="P714" t="b">
        <f>OR(EXACT(E714,O714),EXACT(E714,VLOOKUP(D714,'dict-pitch'!$A$1:$D$50,3,0)),EXACT(E714,VLOOKUP(D714,'dict-pitch'!$A$1:$D$50,4,0)))</f>
        <v>1</v>
      </c>
    </row>
    <row r="715" spans="1:16" ht="15.75" thickBot="1" x14ac:dyDescent="0.3">
      <c r="A715">
        <v>848</v>
      </c>
      <c r="B715" s="85">
        <v>2</v>
      </c>
      <c r="C715" s="1">
        <v>23</v>
      </c>
      <c r="D715" s="1">
        <v>50</v>
      </c>
      <c r="E715" s="1" t="s">
        <v>330</v>
      </c>
      <c r="F715" s="1">
        <v>3</v>
      </c>
      <c r="G715" s="1">
        <v>357</v>
      </c>
      <c r="H715" s="80">
        <f t="shared" si="23"/>
        <v>23.3125</v>
      </c>
      <c r="I715" s="80">
        <f t="shared" si="22"/>
        <v>6.25E-2</v>
      </c>
      <c r="J715" s="1">
        <v>1</v>
      </c>
      <c r="K715" s="1" t="str" cm="1">
        <f t="array" ref="K715">INDEX('dict-rhythm'!$A$1:$B$43,MATCH(TRUE,EXACT(J715,'dict-rhythm'!$A$1:$A$43),0),2)</f>
        <v>16</v>
      </c>
      <c r="L715" s="1" t="str">
        <f>_xlfn.IFNA(VLOOKUP(K715,'dict-rhythm'!$B$1:$C$53,2,0),K715)</f>
        <v>semiquaver</v>
      </c>
      <c r="M715" s="34"/>
      <c r="N715" s="34"/>
      <c r="O715" t="str">
        <f>IF(RIGHT($O$1,1)="#",VLOOKUP(D715,'dict-pitch'!$A$1:$C$50,2,0),VLOOKUP(D715,'dict-pitch'!$A$1:$C$50,3,0))</f>
        <v>D3</v>
      </c>
      <c r="P715" t="b">
        <f>OR(EXACT(E715,O715),EXACT(E715,VLOOKUP(D715,'dict-pitch'!$A$1:$D$50,3,0)),EXACT(E715,VLOOKUP(D715,'dict-pitch'!$A$1:$D$50,4,0)))</f>
        <v>1</v>
      </c>
    </row>
    <row r="716" spans="1:16" ht="15.75" thickBot="1" x14ac:dyDescent="0.3">
      <c r="A716">
        <v>848</v>
      </c>
      <c r="B716" s="85">
        <v>2</v>
      </c>
      <c r="C716" s="1">
        <v>23</v>
      </c>
      <c r="D716" s="1">
        <v>53</v>
      </c>
      <c r="E716" s="1" t="s">
        <v>326</v>
      </c>
      <c r="F716" s="1">
        <v>3</v>
      </c>
      <c r="G716" s="1">
        <v>358</v>
      </c>
      <c r="H716" s="80">
        <f t="shared" si="23"/>
        <v>23.375</v>
      </c>
      <c r="I716" s="80">
        <f t="shared" si="22"/>
        <v>6.25E-2</v>
      </c>
      <c r="J716" s="1">
        <v>1</v>
      </c>
      <c r="K716" s="1" t="str" cm="1">
        <f t="array" ref="K716">INDEX('dict-rhythm'!$A$1:$B$43,MATCH(TRUE,EXACT(J716,'dict-rhythm'!$A$1:$A$43),0),2)</f>
        <v>16</v>
      </c>
      <c r="L716" s="1" t="str">
        <f>_xlfn.IFNA(VLOOKUP(K716,'dict-rhythm'!$B$1:$C$53,2,0),K716)</f>
        <v>semiquaver</v>
      </c>
      <c r="M716" s="34"/>
      <c r="N716" s="34"/>
      <c r="O716" t="str">
        <f>IF(RIGHT($O$1,1)="#",VLOOKUP(D716,'dict-pitch'!$A$1:$C$50,2,0),VLOOKUP(D716,'dict-pitch'!$A$1:$C$50,3,0))</f>
        <v>F3</v>
      </c>
      <c r="P716" t="b">
        <f>OR(EXACT(E716,O716),EXACT(E716,VLOOKUP(D716,'dict-pitch'!$A$1:$D$50,3,0)),EXACT(E716,VLOOKUP(D716,'dict-pitch'!$A$1:$D$50,4,0)))</f>
        <v>1</v>
      </c>
    </row>
    <row r="717" spans="1:16" ht="15.75" thickBot="1" x14ac:dyDescent="0.3">
      <c r="A717">
        <v>848</v>
      </c>
      <c r="B717" s="85">
        <v>2</v>
      </c>
      <c r="C717" s="1">
        <v>23</v>
      </c>
      <c r="D717" s="1">
        <v>58</v>
      </c>
      <c r="E717" s="1" t="s">
        <v>177</v>
      </c>
      <c r="F717" s="1">
        <v>4</v>
      </c>
      <c r="G717" s="1">
        <v>359</v>
      </c>
      <c r="H717" s="80">
        <f t="shared" si="23"/>
        <v>23.4375</v>
      </c>
      <c r="I717" s="80">
        <f t="shared" si="22"/>
        <v>6.25E-2</v>
      </c>
      <c r="J717" s="1">
        <v>1</v>
      </c>
      <c r="K717" s="1" t="str" cm="1">
        <f t="array" ref="K717">INDEX('dict-rhythm'!$A$1:$B$43,MATCH(TRUE,EXACT(J717,'dict-rhythm'!$A$1:$A$43),0),2)</f>
        <v>16</v>
      </c>
      <c r="L717" s="1" t="str">
        <f>_xlfn.IFNA(VLOOKUP(K717,'dict-rhythm'!$B$1:$C$53,2,0),K717)</f>
        <v>semiquaver</v>
      </c>
      <c r="M717" s="34"/>
      <c r="N717" s="34"/>
      <c r="O717" t="str">
        <f>IF(RIGHT($O$1,1)="#",VLOOKUP(D717,'dict-pitch'!$A$1:$C$50,2,0),VLOOKUP(D717,'dict-pitch'!$A$1:$C$50,3,0))</f>
        <v>A#3</v>
      </c>
      <c r="P717" t="b">
        <f>OR(EXACT(E717,O717),EXACT(E717,VLOOKUP(D717,'dict-pitch'!$A$1:$D$50,3,0)),EXACT(E717,VLOOKUP(D717,'dict-pitch'!$A$1:$D$50,4,0)))</f>
        <v>1</v>
      </c>
    </row>
    <row r="718" spans="1:16" ht="15.75" thickBot="1" x14ac:dyDescent="0.3">
      <c r="A718">
        <v>848</v>
      </c>
      <c r="B718" s="85">
        <v>2</v>
      </c>
      <c r="C718" s="1">
        <v>23</v>
      </c>
      <c r="D718" s="1">
        <v>51</v>
      </c>
      <c r="E718" s="1" t="s">
        <v>174</v>
      </c>
      <c r="F718" s="1">
        <v>-5</v>
      </c>
      <c r="G718" s="1">
        <v>360</v>
      </c>
      <c r="H718" s="80">
        <f t="shared" si="23"/>
        <v>23.5</v>
      </c>
      <c r="I718" s="80">
        <f t="shared" si="22"/>
        <v>6.25E-2</v>
      </c>
      <c r="J718" s="1">
        <v>1</v>
      </c>
      <c r="K718" s="1" t="str" cm="1">
        <f t="array" ref="K718">INDEX('dict-rhythm'!$A$1:$B$43,MATCH(TRUE,EXACT(J718,'dict-rhythm'!$A$1:$A$43),0),2)</f>
        <v>16</v>
      </c>
      <c r="L718" s="1" t="str">
        <f>_xlfn.IFNA(VLOOKUP(K718,'dict-rhythm'!$B$1:$C$53,2,0),K718)</f>
        <v>semiquaver</v>
      </c>
      <c r="M718" s="34"/>
      <c r="N718" s="34"/>
      <c r="O718" t="str">
        <f>IF(RIGHT($O$1,1)="#",VLOOKUP(D718,'dict-pitch'!$A$1:$C$50,2,0),VLOOKUP(D718,'dict-pitch'!$A$1:$C$50,3,0))</f>
        <v>D#3</v>
      </c>
      <c r="P718" t="b">
        <f>OR(EXACT(E718,O718),EXACT(E718,VLOOKUP(D718,'dict-pitch'!$A$1:$D$50,3,0)),EXACT(E718,VLOOKUP(D718,'dict-pitch'!$A$1:$D$50,4,0)))</f>
        <v>1</v>
      </c>
    </row>
    <row r="719" spans="1:16" ht="15.75" thickBot="1" x14ac:dyDescent="0.3">
      <c r="A719">
        <v>848</v>
      </c>
      <c r="B719" s="85">
        <v>2</v>
      </c>
      <c r="C719" s="1">
        <v>23</v>
      </c>
      <c r="D719" s="1">
        <v>54</v>
      </c>
      <c r="E719" s="1" t="s">
        <v>117</v>
      </c>
      <c r="F719" s="1">
        <v>3</v>
      </c>
      <c r="G719" s="1">
        <v>361</v>
      </c>
      <c r="H719" s="80">
        <f t="shared" si="23"/>
        <v>23.5625</v>
      </c>
      <c r="I719" s="80">
        <f t="shared" si="22"/>
        <v>6.25E-2</v>
      </c>
      <c r="J719" s="1">
        <v>1</v>
      </c>
      <c r="K719" s="1" t="str" cm="1">
        <f t="array" ref="K719">INDEX('dict-rhythm'!$A$1:$B$43,MATCH(TRUE,EXACT(J719,'dict-rhythm'!$A$1:$A$43),0),2)</f>
        <v>16</v>
      </c>
      <c r="L719" s="1" t="str">
        <f>_xlfn.IFNA(VLOOKUP(K719,'dict-rhythm'!$B$1:$C$53,2,0),K719)</f>
        <v>semiquaver</v>
      </c>
      <c r="M719" s="34"/>
      <c r="N719" s="34"/>
      <c r="O719" t="str">
        <f>IF(RIGHT($O$1,1)="#",VLOOKUP(D719,'dict-pitch'!$A$1:$C$50,2,0),VLOOKUP(D719,'dict-pitch'!$A$1:$C$50,3,0))</f>
        <v>F#3</v>
      </c>
      <c r="P719" t="b">
        <f>OR(EXACT(E719,O719),EXACT(E719,VLOOKUP(D719,'dict-pitch'!$A$1:$D$50,3,0)),EXACT(E719,VLOOKUP(D719,'dict-pitch'!$A$1:$D$50,4,0)))</f>
        <v>1</v>
      </c>
    </row>
    <row r="720" spans="1:16" ht="15.75" thickBot="1" x14ac:dyDescent="0.3">
      <c r="A720">
        <v>848</v>
      </c>
      <c r="B720" s="85">
        <v>2</v>
      </c>
      <c r="C720" s="1">
        <v>23</v>
      </c>
      <c r="D720" s="1">
        <v>58</v>
      </c>
      <c r="E720" s="1" t="s">
        <v>177</v>
      </c>
      <c r="F720" s="1">
        <v>3</v>
      </c>
      <c r="G720" s="1">
        <v>362</v>
      </c>
      <c r="H720" s="80">
        <f t="shared" si="23"/>
        <v>23.625</v>
      </c>
      <c r="I720" s="80">
        <f t="shared" si="22"/>
        <v>6.25E-2</v>
      </c>
      <c r="J720" s="1">
        <v>1</v>
      </c>
      <c r="K720" s="1" t="str" cm="1">
        <f t="array" ref="K720">INDEX('dict-rhythm'!$A$1:$B$43,MATCH(TRUE,EXACT(J720,'dict-rhythm'!$A$1:$A$43),0),2)</f>
        <v>16</v>
      </c>
      <c r="L720" s="1" t="str">
        <f>_xlfn.IFNA(VLOOKUP(K720,'dict-rhythm'!$B$1:$C$53,2,0),K720)</f>
        <v>semiquaver</v>
      </c>
      <c r="M720" s="34"/>
      <c r="N720" s="34"/>
      <c r="O720" t="str">
        <f>IF(RIGHT($O$1,1)="#",VLOOKUP(D720,'dict-pitch'!$A$1:$C$50,2,0),VLOOKUP(D720,'dict-pitch'!$A$1:$C$50,3,0))</f>
        <v>A#3</v>
      </c>
      <c r="P720" t="b">
        <f>OR(EXACT(E720,O720),EXACT(E720,VLOOKUP(D720,'dict-pitch'!$A$1:$D$50,3,0)),EXACT(E720,VLOOKUP(D720,'dict-pitch'!$A$1:$D$50,4,0)))</f>
        <v>1</v>
      </c>
    </row>
    <row r="721" spans="1:16" ht="15.75" thickBot="1" x14ac:dyDescent="0.3">
      <c r="A721">
        <v>848</v>
      </c>
      <c r="B721" s="85">
        <v>2</v>
      </c>
      <c r="C721" s="1">
        <v>23</v>
      </c>
      <c r="D721" s="1">
        <v>62</v>
      </c>
      <c r="E721" s="1" t="s">
        <v>338</v>
      </c>
      <c r="F721" s="1">
        <v>3</v>
      </c>
      <c r="G721" s="1">
        <v>363</v>
      </c>
      <c r="H721" s="80">
        <f t="shared" si="23"/>
        <v>23.6875</v>
      </c>
      <c r="I721" s="80">
        <f t="shared" si="22"/>
        <v>6.25E-2</v>
      </c>
      <c r="J721" s="1">
        <v>1</v>
      </c>
      <c r="K721" s="1" t="str" cm="1">
        <f t="array" ref="K721">INDEX('dict-rhythm'!$A$1:$B$43,MATCH(TRUE,EXACT(J721,'dict-rhythm'!$A$1:$A$43),0),2)</f>
        <v>16</v>
      </c>
      <c r="L721" s="1" t="str">
        <f>_xlfn.IFNA(VLOOKUP(K721,'dict-rhythm'!$B$1:$C$53,2,0),K721)</f>
        <v>semiquaver</v>
      </c>
      <c r="M721" s="34"/>
      <c r="N721" s="34"/>
      <c r="O721" t="str">
        <f>IF(RIGHT($O$1,1)="#",VLOOKUP(D721,'dict-pitch'!$A$1:$C$50,2,0),VLOOKUP(D721,'dict-pitch'!$A$1:$C$50,3,0))</f>
        <v>D4</v>
      </c>
      <c r="P721" t="b">
        <f>OR(EXACT(E721,O721),EXACT(E721,VLOOKUP(D721,'dict-pitch'!$A$1:$D$50,3,0)),EXACT(E721,VLOOKUP(D721,'dict-pitch'!$A$1:$D$50,4,0)))</f>
        <v>1</v>
      </c>
    </row>
    <row r="722" spans="1:16" ht="15.75" thickBot="1" x14ac:dyDescent="0.3">
      <c r="A722">
        <v>848</v>
      </c>
      <c r="B722" s="85">
        <v>2</v>
      </c>
      <c r="C722" s="1">
        <v>23</v>
      </c>
      <c r="D722" s="1">
        <v>63</v>
      </c>
      <c r="E722" s="1" t="s">
        <v>179</v>
      </c>
      <c r="F722" s="1">
        <v>2</v>
      </c>
      <c r="G722" s="1">
        <v>364</v>
      </c>
      <c r="H722" s="80">
        <f t="shared" si="23"/>
        <v>23.75</v>
      </c>
      <c r="I722" s="80">
        <f t="shared" si="22"/>
        <v>6.25E-2</v>
      </c>
      <c r="J722" s="1">
        <v>1</v>
      </c>
      <c r="K722" s="1" t="str" cm="1">
        <f t="array" ref="K722">INDEX('dict-rhythm'!$A$1:$B$43,MATCH(TRUE,EXACT(J722,'dict-rhythm'!$A$1:$A$43),0),2)</f>
        <v>16</v>
      </c>
      <c r="L722" s="1" t="str">
        <f>_xlfn.IFNA(VLOOKUP(K722,'dict-rhythm'!$B$1:$C$53,2,0),K722)</f>
        <v>semiquaver</v>
      </c>
      <c r="M722" s="34"/>
      <c r="N722" s="34"/>
      <c r="O722" t="str">
        <f>IF(RIGHT($O$1,1)="#",VLOOKUP(D722,'dict-pitch'!$A$1:$C$50,2,0),VLOOKUP(D722,'dict-pitch'!$A$1:$C$50,3,0))</f>
        <v>D#4</v>
      </c>
      <c r="P722" t="b">
        <f>OR(EXACT(E722,O722),EXACT(E722,VLOOKUP(D722,'dict-pitch'!$A$1:$D$50,3,0)),EXACT(E722,VLOOKUP(D722,'dict-pitch'!$A$1:$D$50,4,0)))</f>
        <v>1</v>
      </c>
    </row>
    <row r="723" spans="1:16" ht="15.75" thickBot="1" x14ac:dyDescent="0.3">
      <c r="A723">
        <v>848</v>
      </c>
      <c r="B723" s="85">
        <v>2</v>
      </c>
      <c r="C723" s="1">
        <v>23</v>
      </c>
      <c r="D723" s="1">
        <v>65</v>
      </c>
      <c r="E723" s="1" t="s">
        <v>325</v>
      </c>
      <c r="F723" s="1">
        <v>2</v>
      </c>
      <c r="G723" s="1">
        <v>365</v>
      </c>
      <c r="H723" s="80">
        <f t="shared" si="23"/>
        <v>23.8125</v>
      </c>
      <c r="I723" s="80">
        <f t="shared" si="22"/>
        <v>6.25E-2</v>
      </c>
      <c r="J723" s="1">
        <v>1</v>
      </c>
      <c r="K723" s="1" t="str" cm="1">
        <f t="array" ref="K723">INDEX('dict-rhythm'!$A$1:$B$43,MATCH(TRUE,EXACT(J723,'dict-rhythm'!$A$1:$A$43),0),2)</f>
        <v>16</v>
      </c>
      <c r="L723" s="1" t="str">
        <f>_xlfn.IFNA(VLOOKUP(K723,'dict-rhythm'!$B$1:$C$53,2,0),K723)</f>
        <v>semiquaver</v>
      </c>
      <c r="M723" s="34"/>
      <c r="N723" s="34"/>
      <c r="O723" t="str">
        <f>IF(RIGHT($O$1,1)="#",VLOOKUP(D723,'dict-pitch'!$A$1:$C$50,2,0),VLOOKUP(D723,'dict-pitch'!$A$1:$C$50,3,0))</f>
        <v>F4</v>
      </c>
      <c r="P723" t="b">
        <f>OR(EXACT(E723,O723),EXACT(E723,VLOOKUP(D723,'dict-pitch'!$A$1:$D$50,3,0)),EXACT(E723,VLOOKUP(D723,'dict-pitch'!$A$1:$D$50,4,0)))</f>
        <v>1</v>
      </c>
    </row>
    <row r="724" spans="1:16" ht="15.75" thickBot="1" x14ac:dyDescent="0.3">
      <c r="A724">
        <v>848</v>
      </c>
      <c r="B724" s="85">
        <v>2</v>
      </c>
      <c r="C724" s="1">
        <v>23</v>
      </c>
      <c r="D724" s="1">
        <v>66</v>
      </c>
      <c r="E724" s="1" t="s">
        <v>131</v>
      </c>
      <c r="F724" s="1">
        <v>2</v>
      </c>
      <c r="G724" s="1">
        <v>366</v>
      </c>
      <c r="H724" s="80">
        <f t="shared" si="23"/>
        <v>23.875</v>
      </c>
      <c r="I724" s="80">
        <f t="shared" si="22"/>
        <v>6.25E-2</v>
      </c>
      <c r="J724" s="1">
        <v>1</v>
      </c>
      <c r="K724" s="1" t="str" cm="1">
        <f t="array" ref="K724">INDEX('dict-rhythm'!$A$1:$B$43,MATCH(TRUE,EXACT(J724,'dict-rhythm'!$A$1:$A$43),0),2)</f>
        <v>16</v>
      </c>
      <c r="L724" s="1" t="str">
        <f>_xlfn.IFNA(VLOOKUP(K724,'dict-rhythm'!$B$1:$C$53,2,0),K724)</f>
        <v>semiquaver</v>
      </c>
      <c r="M724" s="34"/>
      <c r="N724" s="34"/>
      <c r="O724" t="str">
        <f>IF(RIGHT($O$1,1)="#",VLOOKUP(D724,'dict-pitch'!$A$1:$C$50,2,0),VLOOKUP(D724,'dict-pitch'!$A$1:$C$50,3,0))</f>
        <v>F#4</v>
      </c>
      <c r="P724" t="b">
        <f>OR(EXACT(E724,O724),EXACT(E724,VLOOKUP(D724,'dict-pitch'!$A$1:$D$50,3,0)),EXACT(E724,VLOOKUP(D724,'dict-pitch'!$A$1:$D$50,4,0)))</f>
        <v>1</v>
      </c>
    </row>
    <row r="725" spans="1:16" ht="15.75" thickBot="1" x14ac:dyDescent="0.3">
      <c r="A725">
        <v>848</v>
      </c>
      <c r="B725" s="85">
        <v>2</v>
      </c>
      <c r="C725" s="1">
        <v>23</v>
      </c>
      <c r="D725" s="1">
        <v>63</v>
      </c>
      <c r="E725" s="1" t="s">
        <v>179</v>
      </c>
      <c r="F725" s="1">
        <v>-3</v>
      </c>
      <c r="G725" s="1">
        <v>367</v>
      </c>
      <c r="H725" s="80">
        <f t="shared" si="23"/>
        <v>23.9375</v>
      </c>
      <c r="I725" s="80">
        <f t="shared" si="22"/>
        <v>6.25E-2</v>
      </c>
      <c r="J725" s="1">
        <v>1</v>
      </c>
      <c r="K725" s="1" t="str" cm="1">
        <f t="array" ref="K725">INDEX('dict-rhythm'!$A$1:$B$43,MATCH(TRUE,EXACT(J725,'dict-rhythm'!$A$1:$A$43),0),2)</f>
        <v>16</v>
      </c>
      <c r="L725" s="1" t="str">
        <f>_xlfn.IFNA(VLOOKUP(K725,'dict-rhythm'!$B$1:$C$53,2,0),K725)</f>
        <v>semiquaver</v>
      </c>
      <c r="M725" s="38"/>
      <c r="N725" s="38"/>
      <c r="O725" t="str">
        <f>IF(RIGHT($O$1,1)="#",VLOOKUP(D725,'dict-pitch'!$A$1:$C$50,2,0),VLOOKUP(D725,'dict-pitch'!$A$1:$C$50,3,0))</f>
        <v>D#4</v>
      </c>
      <c r="P725" t="b">
        <f>OR(EXACT(E725,O725),EXACT(E725,VLOOKUP(D725,'dict-pitch'!$A$1:$D$50,3,0)),EXACT(E725,VLOOKUP(D725,'dict-pitch'!$A$1:$D$50,4,0)))</f>
        <v>1</v>
      </c>
    </row>
    <row r="726" spans="1:16" ht="15.75" thickBot="1" x14ac:dyDescent="0.3">
      <c r="A726">
        <v>848</v>
      </c>
      <c r="B726" s="85">
        <v>2</v>
      </c>
      <c r="C726" s="1">
        <v>24</v>
      </c>
      <c r="D726" s="1">
        <v>60</v>
      </c>
      <c r="E726" s="1" t="s">
        <v>327</v>
      </c>
      <c r="F726" s="1">
        <v>-3</v>
      </c>
      <c r="G726" s="1">
        <v>368</v>
      </c>
      <c r="H726" s="80">
        <f t="shared" si="23"/>
        <v>24</v>
      </c>
      <c r="I726" s="80">
        <f t="shared" si="22"/>
        <v>6.25E-2</v>
      </c>
      <c r="J726" s="1">
        <v>1</v>
      </c>
      <c r="K726" s="1" t="str" cm="1">
        <f t="array" ref="K726">INDEX('dict-rhythm'!$A$1:$B$43,MATCH(TRUE,EXACT(J726,'dict-rhythm'!$A$1:$A$43),0),2)</f>
        <v>16</v>
      </c>
      <c r="L726" s="1" t="str">
        <f>_xlfn.IFNA(VLOOKUP(K726,'dict-rhythm'!$B$1:$C$53,2,0),K726)</f>
        <v>semiquaver</v>
      </c>
      <c r="M726" s="33"/>
      <c r="N726" s="33"/>
      <c r="O726" t="str">
        <f>IF(RIGHT($O$1,1)="#",VLOOKUP(D726,'dict-pitch'!$A$1:$C$50,2,0),VLOOKUP(D726,'dict-pitch'!$A$1:$C$50,3,0))</f>
        <v>C4</v>
      </c>
      <c r="P726" t="b">
        <f>OR(EXACT(E726,O726),EXACT(E726,VLOOKUP(D726,'dict-pitch'!$A$1:$D$50,3,0)),EXACT(E726,VLOOKUP(D726,'dict-pitch'!$A$1:$D$50,4,0)))</f>
        <v>1</v>
      </c>
    </row>
    <row r="727" spans="1:16" ht="15.75" thickBot="1" x14ac:dyDescent="0.3">
      <c r="A727">
        <v>848</v>
      </c>
      <c r="B727" s="85">
        <v>2</v>
      </c>
      <c r="C727" s="1">
        <v>24</v>
      </c>
      <c r="D727" s="1">
        <v>61</v>
      </c>
      <c r="E727" s="1" t="s">
        <v>129</v>
      </c>
      <c r="F727" s="1">
        <v>2</v>
      </c>
      <c r="G727" s="1">
        <v>369</v>
      </c>
      <c r="H727" s="80">
        <f t="shared" si="23"/>
        <v>24.0625</v>
      </c>
      <c r="I727" s="80">
        <f t="shared" si="22"/>
        <v>6.25E-2</v>
      </c>
      <c r="J727" s="1">
        <v>1</v>
      </c>
      <c r="K727" s="1" t="str" cm="1">
        <f t="array" ref="K727">INDEX('dict-rhythm'!$A$1:$B$43,MATCH(TRUE,EXACT(J727,'dict-rhythm'!$A$1:$A$43),0),2)</f>
        <v>16</v>
      </c>
      <c r="L727" s="1" t="str">
        <f>_xlfn.IFNA(VLOOKUP(K727,'dict-rhythm'!$B$1:$C$53,2,0),K727)</f>
        <v>semiquaver</v>
      </c>
      <c r="M727" s="34"/>
      <c r="N727" s="34"/>
      <c r="O727" t="str">
        <f>IF(RIGHT($O$1,1)="#",VLOOKUP(D727,'dict-pitch'!$A$1:$C$50,2,0),VLOOKUP(D727,'dict-pitch'!$A$1:$C$50,3,0))</f>
        <v>C#4</v>
      </c>
      <c r="P727" t="b">
        <f>OR(EXACT(E727,O727),EXACT(E727,VLOOKUP(D727,'dict-pitch'!$A$1:$D$50,3,0)),EXACT(E727,VLOOKUP(D727,'dict-pitch'!$A$1:$D$50,4,0)))</f>
        <v>1</v>
      </c>
    </row>
    <row r="728" spans="1:16" ht="15.75" thickBot="1" x14ac:dyDescent="0.3">
      <c r="A728">
        <v>848</v>
      </c>
      <c r="B728" s="85">
        <v>2</v>
      </c>
      <c r="C728" s="1">
        <v>24</v>
      </c>
      <c r="D728" s="1">
        <v>63</v>
      </c>
      <c r="E728" s="1" t="s">
        <v>179</v>
      </c>
      <c r="F728" s="1">
        <v>2</v>
      </c>
      <c r="G728" s="1">
        <v>370</v>
      </c>
      <c r="H728" s="80">
        <f t="shared" si="23"/>
        <v>24.125</v>
      </c>
      <c r="I728" s="80">
        <f t="shared" si="22"/>
        <v>6.25E-2</v>
      </c>
      <c r="J728" s="1">
        <v>1</v>
      </c>
      <c r="K728" s="1" t="str" cm="1">
        <f t="array" ref="K728">INDEX('dict-rhythm'!$A$1:$B$43,MATCH(TRUE,EXACT(J728,'dict-rhythm'!$A$1:$A$43),0),2)</f>
        <v>16</v>
      </c>
      <c r="L728" s="1" t="str">
        <f>_xlfn.IFNA(VLOOKUP(K728,'dict-rhythm'!$B$1:$C$53,2,0),K728)</f>
        <v>semiquaver</v>
      </c>
      <c r="M728" s="34"/>
      <c r="N728" s="34"/>
      <c r="O728" t="str">
        <f>IF(RIGHT($O$1,1)="#",VLOOKUP(D728,'dict-pitch'!$A$1:$C$50,2,0),VLOOKUP(D728,'dict-pitch'!$A$1:$C$50,3,0))</f>
        <v>D#4</v>
      </c>
      <c r="P728" t="b">
        <f>OR(EXACT(E728,O728),EXACT(E728,VLOOKUP(D728,'dict-pitch'!$A$1:$D$50,3,0)),EXACT(E728,VLOOKUP(D728,'dict-pitch'!$A$1:$D$50,4,0)))</f>
        <v>1</v>
      </c>
    </row>
    <row r="729" spans="1:16" ht="15.75" thickBot="1" x14ac:dyDescent="0.3">
      <c r="A729">
        <v>848</v>
      </c>
      <c r="B729" s="85">
        <v>2</v>
      </c>
      <c r="C729" s="1">
        <v>24</v>
      </c>
      <c r="D729" s="1">
        <v>60</v>
      </c>
      <c r="E729" s="1" t="s">
        <v>327</v>
      </c>
      <c r="F729" s="1">
        <v>-3</v>
      </c>
      <c r="G729" s="1">
        <v>371</v>
      </c>
      <c r="H729" s="80">
        <f t="shared" si="23"/>
        <v>24.1875</v>
      </c>
      <c r="I729" s="80">
        <f t="shared" si="22"/>
        <v>6.25E-2</v>
      </c>
      <c r="J729" s="1">
        <v>1</v>
      </c>
      <c r="K729" s="1" t="str" cm="1">
        <f t="array" ref="K729">INDEX('dict-rhythm'!$A$1:$B$43,MATCH(TRUE,EXACT(J729,'dict-rhythm'!$A$1:$A$43),0),2)</f>
        <v>16</v>
      </c>
      <c r="L729" s="1" t="str">
        <f>_xlfn.IFNA(VLOOKUP(K729,'dict-rhythm'!$B$1:$C$53,2,0),K729)</f>
        <v>semiquaver</v>
      </c>
      <c r="M729" s="34"/>
      <c r="N729" s="34"/>
      <c r="O729" t="str">
        <f>IF(RIGHT($O$1,1)="#",VLOOKUP(D729,'dict-pitch'!$A$1:$C$50,2,0),VLOOKUP(D729,'dict-pitch'!$A$1:$C$50,3,0))</f>
        <v>C4</v>
      </c>
      <c r="P729" t="b">
        <f>OR(EXACT(E729,O729),EXACT(E729,VLOOKUP(D729,'dict-pitch'!$A$1:$D$50,3,0)),EXACT(E729,VLOOKUP(D729,'dict-pitch'!$A$1:$D$50,4,0)))</f>
        <v>1</v>
      </c>
    </row>
    <row r="730" spans="1:16" ht="15.75" thickBot="1" x14ac:dyDescent="0.3">
      <c r="A730">
        <v>848</v>
      </c>
      <c r="B730" s="85">
        <v>2</v>
      </c>
      <c r="C730" s="1">
        <v>24</v>
      </c>
      <c r="D730" s="1">
        <v>56</v>
      </c>
      <c r="E730" s="1" t="s">
        <v>128</v>
      </c>
      <c r="F730" s="1">
        <v>-3</v>
      </c>
      <c r="G730" s="1">
        <v>372</v>
      </c>
      <c r="H730" s="80">
        <f t="shared" si="23"/>
        <v>24.25</v>
      </c>
      <c r="I730" s="80">
        <f t="shared" si="22"/>
        <v>0.3125</v>
      </c>
      <c r="J730" s="1">
        <v>5</v>
      </c>
      <c r="K730" s="1" t="str" cm="1">
        <f t="array" ref="K730">INDEX('dict-rhythm'!$A$1:$B$43,MATCH(TRUE,EXACT(J730,'dict-rhythm'!$A$1:$A$43),0),2)</f>
        <v>4+16</v>
      </c>
      <c r="L730" s="1" t="str">
        <f>_xlfn.IFNA(VLOOKUP(K730,'dict-rhythm'!$B$1:$C$53,2,0),K730)</f>
        <v>crotchet + semiquaver</v>
      </c>
      <c r="M730" s="34"/>
      <c r="N730" s="34"/>
      <c r="O730" t="str">
        <f>IF(RIGHT($O$1,1)="#",VLOOKUP(D730,'dict-pitch'!$A$1:$C$50,2,0),VLOOKUP(D730,'dict-pitch'!$A$1:$C$50,3,0))</f>
        <v>G#3</v>
      </c>
      <c r="P730" t="b">
        <f>OR(EXACT(E730,O730),EXACT(E730,VLOOKUP(D730,'dict-pitch'!$A$1:$D$50,3,0)),EXACT(E730,VLOOKUP(D730,'dict-pitch'!$A$1:$D$50,4,0)))</f>
        <v>1</v>
      </c>
    </row>
    <row r="731" spans="1:16" ht="15.75" thickBot="1" x14ac:dyDescent="0.3">
      <c r="A731">
        <v>848</v>
      </c>
      <c r="B731" s="85">
        <v>2</v>
      </c>
      <c r="C731" s="1">
        <v>24</v>
      </c>
      <c r="D731" s="1">
        <v>56</v>
      </c>
      <c r="E731" s="1" t="s">
        <v>128</v>
      </c>
      <c r="F731" s="1">
        <v>1</v>
      </c>
      <c r="G731" s="1">
        <v>377</v>
      </c>
      <c r="H731" s="80">
        <f t="shared" si="23"/>
        <v>24.5625</v>
      </c>
      <c r="I731" s="80">
        <f t="shared" si="22"/>
        <v>6.25E-2</v>
      </c>
      <c r="J731" s="1">
        <v>1</v>
      </c>
      <c r="K731" s="1" t="str" cm="1">
        <f t="array" ref="K731">INDEX('dict-rhythm'!$A$1:$B$43,MATCH(TRUE,EXACT(J731,'dict-rhythm'!$A$1:$A$43),0),2)</f>
        <v>16</v>
      </c>
      <c r="L731" s="1" t="str">
        <f>_xlfn.IFNA(VLOOKUP(K731,'dict-rhythm'!$B$1:$C$53,2,0),K731)</f>
        <v>semiquaver</v>
      </c>
      <c r="M731" s="34"/>
      <c r="N731" s="34"/>
      <c r="O731" t="str">
        <f>IF(RIGHT($O$1,1)="#",VLOOKUP(D731,'dict-pitch'!$A$1:$C$50,2,0),VLOOKUP(D731,'dict-pitch'!$A$1:$C$50,3,0))</f>
        <v>G#3</v>
      </c>
      <c r="P731" t="b">
        <f>OR(EXACT(E731,O731),EXACT(E731,VLOOKUP(D731,'dict-pitch'!$A$1:$D$50,3,0)),EXACT(E731,VLOOKUP(D731,'dict-pitch'!$A$1:$D$50,4,0)))</f>
        <v>1</v>
      </c>
    </row>
    <row r="732" spans="1:16" ht="15.75" thickBot="1" x14ac:dyDescent="0.3">
      <c r="A732">
        <v>848</v>
      </c>
      <c r="B732" s="85">
        <v>2</v>
      </c>
      <c r="C732" s="1">
        <v>24</v>
      </c>
      <c r="D732" s="1">
        <v>58</v>
      </c>
      <c r="E732" s="1" t="s">
        <v>177</v>
      </c>
      <c r="F732" s="1">
        <v>2</v>
      </c>
      <c r="G732" s="1">
        <v>378</v>
      </c>
      <c r="H732" s="80">
        <f t="shared" si="23"/>
        <v>24.625</v>
      </c>
      <c r="I732" s="80">
        <f t="shared" si="22"/>
        <v>6.25E-2</v>
      </c>
      <c r="J732" s="1">
        <v>1</v>
      </c>
      <c r="K732" s="1" t="str" cm="1">
        <f t="array" ref="K732">INDEX('dict-rhythm'!$A$1:$B$43,MATCH(TRUE,EXACT(J732,'dict-rhythm'!$A$1:$A$43),0),2)</f>
        <v>16</v>
      </c>
      <c r="L732" s="1" t="str">
        <f>_xlfn.IFNA(VLOOKUP(K732,'dict-rhythm'!$B$1:$C$53,2,0),K732)</f>
        <v>semiquaver</v>
      </c>
      <c r="M732" s="34"/>
      <c r="N732" s="34"/>
      <c r="O732" t="str">
        <f>IF(RIGHT($O$1,1)="#",VLOOKUP(D732,'dict-pitch'!$A$1:$C$50,2,0),VLOOKUP(D732,'dict-pitch'!$A$1:$C$50,3,0))</f>
        <v>A#3</v>
      </c>
      <c r="P732" t="b">
        <f>OR(EXACT(E732,O732),EXACT(E732,VLOOKUP(D732,'dict-pitch'!$A$1:$D$50,3,0)),EXACT(E732,VLOOKUP(D732,'dict-pitch'!$A$1:$D$50,4,0)))</f>
        <v>1</v>
      </c>
    </row>
    <row r="733" spans="1:16" ht="15.75" thickBot="1" x14ac:dyDescent="0.3">
      <c r="A733">
        <v>848</v>
      </c>
      <c r="B733" s="85">
        <v>2</v>
      </c>
      <c r="C733" s="1">
        <v>24</v>
      </c>
      <c r="D733" s="1">
        <v>60</v>
      </c>
      <c r="E733" s="1" t="s">
        <v>327</v>
      </c>
      <c r="F733" s="1">
        <v>2</v>
      </c>
      <c r="G733" s="1">
        <v>379</v>
      </c>
      <c r="H733" s="80">
        <f t="shared" si="23"/>
        <v>24.6875</v>
      </c>
      <c r="I733" s="80">
        <f t="shared" si="22"/>
        <v>6.25E-2</v>
      </c>
      <c r="J733" s="1">
        <v>1</v>
      </c>
      <c r="K733" s="1" t="str" cm="1">
        <f t="array" ref="K733">INDEX('dict-rhythm'!$A$1:$B$43,MATCH(TRUE,EXACT(J733,'dict-rhythm'!$A$1:$A$43),0),2)</f>
        <v>16</v>
      </c>
      <c r="L733" s="1" t="str">
        <f>_xlfn.IFNA(VLOOKUP(K733,'dict-rhythm'!$B$1:$C$53,2,0),K733)</f>
        <v>semiquaver</v>
      </c>
      <c r="M733" s="34"/>
      <c r="N733" s="34"/>
      <c r="O733" t="str">
        <f>IF(RIGHT($O$1,1)="#",VLOOKUP(D733,'dict-pitch'!$A$1:$C$50,2,0),VLOOKUP(D733,'dict-pitch'!$A$1:$C$50,3,0))</f>
        <v>C4</v>
      </c>
      <c r="P733" t="b">
        <f>OR(EXACT(E733,O733),EXACT(E733,VLOOKUP(D733,'dict-pitch'!$A$1:$D$50,3,0)),EXACT(E733,VLOOKUP(D733,'dict-pitch'!$A$1:$D$50,4,0)))</f>
        <v>1</v>
      </c>
    </row>
    <row r="734" spans="1:16" ht="15.75" thickBot="1" x14ac:dyDescent="0.3">
      <c r="A734">
        <v>848</v>
      </c>
      <c r="B734" s="85">
        <v>2</v>
      </c>
      <c r="C734" s="1">
        <v>24</v>
      </c>
      <c r="D734" s="1">
        <v>61</v>
      </c>
      <c r="E734" s="1" t="s">
        <v>129</v>
      </c>
      <c r="F734" s="1">
        <v>2</v>
      </c>
      <c r="G734" s="1">
        <v>380</v>
      </c>
      <c r="H734" s="80">
        <f t="shared" si="23"/>
        <v>24.75</v>
      </c>
      <c r="I734" s="80">
        <f t="shared" si="22"/>
        <v>0.125</v>
      </c>
      <c r="J734" s="1">
        <v>2</v>
      </c>
      <c r="K734" s="1" t="str" cm="1">
        <f t="array" ref="K734">INDEX('dict-rhythm'!$A$1:$B$43,MATCH(TRUE,EXACT(J734,'dict-rhythm'!$A$1:$A$43),0),2)</f>
        <v>8</v>
      </c>
      <c r="L734" s="1" t="str">
        <f>_xlfn.IFNA(VLOOKUP(K734,'dict-rhythm'!$B$1:$C$53,2,0),K734)</f>
        <v>quaver note</v>
      </c>
      <c r="M734" s="34"/>
      <c r="N734" s="34"/>
      <c r="O734" t="str">
        <f>IF(RIGHT($O$1,1)="#",VLOOKUP(D734,'dict-pitch'!$A$1:$C$50,2,0),VLOOKUP(D734,'dict-pitch'!$A$1:$C$50,3,0))</f>
        <v>C#4</v>
      </c>
      <c r="P734" t="b">
        <f>OR(EXACT(E734,O734),EXACT(E734,VLOOKUP(D734,'dict-pitch'!$A$1:$D$50,3,0)),EXACT(E734,VLOOKUP(D734,'dict-pitch'!$A$1:$D$50,4,0)))</f>
        <v>1</v>
      </c>
    </row>
    <row r="735" spans="1:16" ht="15.75" thickBot="1" x14ac:dyDescent="0.3">
      <c r="A735">
        <v>848</v>
      </c>
      <c r="B735" s="85">
        <v>2</v>
      </c>
      <c r="C735" s="1">
        <v>24</v>
      </c>
      <c r="D735" s="1">
        <v>0</v>
      </c>
      <c r="E735" s="1" t="s">
        <v>108</v>
      </c>
      <c r="F735" s="1">
        <v>0</v>
      </c>
      <c r="G735" s="1">
        <v>382</v>
      </c>
      <c r="H735" s="80">
        <f t="shared" si="23"/>
        <v>24.875</v>
      </c>
      <c r="I735" s="80">
        <f t="shared" si="22"/>
        <v>0.125</v>
      </c>
      <c r="J735" s="1">
        <v>2</v>
      </c>
      <c r="K735" s="1" t="str" cm="1">
        <f t="array" ref="K735">INDEX('dict-rhythm'!$A$1:$B$43,MATCH(TRUE,EXACT(J735,'dict-rhythm'!$A$1:$A$43),0),2)</f>
        <v>8</v>
      </c>
      <c r="L735" s="1" t="str">
        <f>_xlfn.IFNA(VLOOKUP(K735,'dict-rhythm'!$B$1:$C$53,2,0),K735)</f>
        <v>quaver note</v>
      </c>
      <c r="M735" s="38"/>
      <c r="N735" s="38"/>
      <c r="O735" t="str">
        <f>IF(RIGHT($O$1,1)="#",VLOOKUP(D735,'dict-pitch'!$A$1:$C$50,2,0),VLOOKUP(D735,'dict-pitch'!$A$1:$C$50,3,0))</f>
        <v>r</v>
      </c>
      <c r="P735" t="b">
        <f>OR(EXACT(E735,O735),EXACT(E735,VLOOKUP(D735,'dict-pitch'!$A$1:$D$50,3,0)),EXACT(E735,VLOOKUP(D735,'dict-pitch'!$A$1:$D$50,4,0)))</f>
        <v>1</v>
      </c>
    </row>
    <row r="736" spans="1:16" ht="15.75" thickBot="1" x14ac:dyDescent="0.3">
      <c r="A736">
        <v>848</v>
      </c>
      <c r="B736" s="85">
        <v>2</v>
      </c>
      <c r="C736" s="1">
        <v>25</v>
      </c>
      <c r="D736" s="1">
        <v>0</v>
      </c>
      <c r="E736" s="1" t="s">
        <v>108</v>
      </c>
      <c r="F736" s="1">
        <v>0</v>
      </c>
      <c r="G736" s="1">
        <v>384</v>
      </c>
      <c r="H736" s="80">
        <f t="shared" si="23"/>
        <v>25</v>
      </c>
      <c r="I736" s="80">
        <f t="shared" si="22"/>
        <v>0.25</v>
      </c>
      <c r="J736" s="1">
        <v>4</v>
      </c>
      <c r="K736" s="1" t="str" cm="1">
        <f t="array" ref="K736">INDEX('dict-rhythm'!$A$1:$B$43,MATCH(TRUE,EXACT(J736,'dict-rhythm'!$A$1:$A$43),0),2)</f>
        <v>4</v>
      </c>
      <c r="L736" s="1" t="str">
        <f>_xlfn.IFNA(VLOOKUP(K736,'dict-rhythm'!$B$1:$C$53,2,0),K736)</f>
        <v>crotchet</v>
      </c>
      <c r="M736" s="33"/>
      <c r="N736" s="33"/>
      <c r="O736" t="str">
        <f>IF(RIGHT($O$1,1)="#",VLOOKUP(D736,'dict-pitch'!$A$1:$C$50,2,0),VLOOKUP(D736,'dict-pitch'!$A$1:$C$50,3,0))</f>
        <v>r</v>
      </c>
      <c r="P736" t="b">
        <f>OR(EXACT(E736,O736),EXACT(E736,VLOOKUP(D736,'dict-pitch'!$A$1:$D$50,3,0)),EXACT(E736,VLOOKUP(D736,'dict-pitch'!$A$1:$D$50,4,0)))</f>
        <v>1</v>
      </c>
    </row>
    <row r="737" spans="1:16" ht="15.75" thickBot="1" x14ac:dyDescent="0.3">
      <c r="A737">
        <v>848</v>
      </c>
      <c r="B737" s="85">
        <v>2</v>
      </c>
      <c r="C737" s="1">
        <v>25</v>
      </c>
      <c r="D737" s="1">
        <v>72</v>
      </c>
      <c r="E737" s="1" t="s">
        <v>335</v>
      </c>
      <c r="F737" s="1">
        <v>7</v>
      </c>
      <c r="G737" s="1">
        <v>388</v>
      </c>
      <c r="H737" s="80">
        <f t="shared" si="23"/>
        <v>25.25</v>
      </c>
      <c r="I737" s="80">
        <f t="shared" si="22"/>
        <v>0.5</v>
      </c>
      <c r="J737" s="1">
        <v>8</v>
      </c>
      <c r="K737" s="1" t="str" cm="1">
        <f t="array" ref="K737">INDEX('dict-rhythm'!$A$1:$B$43,MATCH(TRUE,EXACT(J737,'dict-rhythm'!$A$1:$A$43),0),2)</f>
        <v>2</v>
      </c>
      <c r="L737" s="1" t="str">
        <f>_xlfn.IFNA(VLOOKUP(K737,'dict-rhythm'!$B$1:$C$53,2,0),K737)</f>
        <v>minim</v>
      </c>
      <c r="M737" s="45" t="s">
        <v>9</v>
      </c>
      <c r="N737" s="45"/>
      <c r="O737" t="str">
        <f>IF(RIGHT($O$1,1)="#",VLOOKUP(D737,'dict-pitch'!$A$1:$C$50,2,0),VLOOKUP(D737,'dict-pitch'!$A$1:$C$50,3,0))</f>
        <v>C5</v>
      </c>
      <c r="P737" t="b">
        <f>OR(EXACT(E737,O737),EXACT(E737,VLOOKUP(D737,'dict-pitch'!$A$1:$D$50,3,0)),EXACT(E737,VLOOKUP(D737,'dict-pitch'!$A$1:$D$50,4,0)))</f>
        <v>1</v>
      </c>
    </row>
    <row r="738" spans="1:16" ht="15.75" thickBot="1" x14ac:dyDescent="0.3">
      <c r="A738">
        <v>848</v>
      </c>
      <c r="B738" s="85">
        <v>2</v>
      </c>
      <c r="C738" s="1">
        <v>25</v>
      </c>
      <c r="D738" s="1">
        <v>70</v>
      </c>
      <c r="E738" s="1" t="s">
        <v>182</v>
      </c>
      <c r="F738" s="1">
        <v>-2</v>
      </c>
      <c r="G738" s="1">
        <v>396</v>
      </c>
      <c r="H738" s="80">
        <f t="shared" si="23"/>
        <v>25.75</v>
      </c>
      <c r="I738" s="80">
        <f t="shared" si="22"/>
        <v>0.375</v>
      </c>
      <c r="J738" s="1">
        <v>6</v>
      </c>
      <c r="K738" s="1" t="str" cm="1">
        <f t="array" ref="K738">INDEX('dict-rhythm'!$A$1:$B$43,MATCH(TRUE,EXACT(J738,'dict-rhythm'!$A$1:$A$43),0),2)</f>
        <v>4.</v>
      </c>
      <c r="L738" s="1" t="str">
        <f>_xlfn.IFNA(VLOOKUP(K738,'dict-rhythm'!$B$1:$C$53,2,0),K738)</f>
        <v>dotted crotchet</v>
      </c>
      <c r="M738" s="46" t="s">
        <v>9</v>
      </c>
      <c r="N738" s="46"/>
      <c r="O738" t="str">
        <f>IF(RIGHT($O$1,1)="#",VLOOKUP(D738,'dict-pitch'!$A$1:$C$50,2,0),VLOOKUP(D738,'dict-pitch'!$A$1:$C$50,3,0))</f>
        <v>A#4</v>
      </c>
      <c r="P738" t="b">
        <f>OR(EXACT(E738,O738),EXACT(E738,VLOOKUP(D738,'dict-pitch'!$A$1:$D$50,3,0)),EXACT(E738,VLOOKUP(D738,'dict-pitch'!$A$1:$D$50,4,0)))</f>
        <v>1</v>
      </c>
    </row>
    <row r="739" spans="1:16" ht="15.75" thickBot="1" x14ac:dyDescent="0.3">
      <c r="A739">
        <v>848</v>
      </c>
      <c r="B739" s="85">
        <v>2</v>
      </c>
      <c r="C739" s="1">
        <v>26</v>
      </c>
      <c r="D739" s="1">
        <v>68</v>
      </c>
      <c r="E739" s="1" t="s">
        <v>138</v>
      </c>
      <c r="F739" s="1">
        <v>-2</v>
      </c>
      <c r="G739" s="1">
        <v>402</v>
      </c>
      <c r="H739" s="80">
        <f t="shared" si="23"/>
        <v>26.125</v>
      </c>
      <c r="I739" s="80">
        <f t="shared" si="22"/>
        <v>0.125</v>
      </c>
      <c r="J739" s="1">
        <v>2</v>
      </c>
      <c r="K739" s="1" t="str" cm="1">
        <f t="array" ref="K739">INDEX('dict-rhythm'!$A$1:$B$43,MATCH(TRUE,EXACT(J739,'dict-rhythm'!$A$1:$A$43),0),2)</f>
        <v>8</v>
      </c>
      <c r="L739" s="1" t="str">
        <f>_xlfn.IFNA(VLOOKUP(K739,'dict-rhythm'!$B$1:$C$53,2,0),K739)</f>
        <v>quaver note</v>
      </c>
      <c r="M739" s="47" t="s">
        <v>9</v>
      </c>
      <c r="N739" s="47"/>
      <c r="O739" t="str">
        <f>IF(RIGHT($O$1,1)="#",VLOOKUP(D739,'dict-pitch'!$A$1:$C$50,2,0),VLOOKUP(D739,'dict-pitch'!$A$1:$C$50,3,0))</f>
        <v>G#4</v>
      </c>
      <c r="P739" t="b">
        <f>OR(EXACT(E739,O739),EXACT(E739,VLOOKUP(D739,'dict-pitch'!$A$1:$D$50,3,0)),EXACT(E739,VLOOKUP(D739,'dict-pitch'!$A$1:$D$50,4,0)))</f>
        <v>1</v>
      </c>
    </row>
    <row r="740" spans="1:16" ht="15.75" thickBot="1" x14ac:dyDescent="0.3">
      <c r="A740">
        <v>848</v>
      </c>
      <c r="B740" s="85">
        <v>2</v>
      </c>
      <c r="C740" s="1">
        <v>26</v>
      </c>
      <c r="D740" s="1">
        <v>67</v>
      </c>
      <c r="E740" s="1" t="s">
        <v>336</v>
      </c>
      <c r="F740" s="1">
        <v>-2</v>
      </c>
      <c r="G740" s="1">
        <v>404</v>
      </c>
      <c r="H740" s="80">
        <f t="shared" si="23"/>
        <v>26.25</v>
      </c>
      <c r="I740" s="80">
        <f t="shared" si="22"/>
        <v>0.125</v>
      </c>
      <c r="J740" s="1">
        <v>2</v>
      </c>
      <c r="K740" s="1" t="str" cm="1">
        <f t="array" ref="K740">INDEX('dict-rhythm'!$A$1:$B$43,MATCH(TRUE,EXACT(J740,'dict-rhythm'!$A$1:$A$43),0),2)</f>
        <v>8</v>
      </c>
      <c r="L740" s="1" t="str">
        <f>_xlfn.IFNA(VLOOKUP(K740,'dict-rhythm'!$B$1:$C$53,2,0),K740)</f>
        <v>quaver note</v>
      </c>
      <c r="M740" s="45" t="s">
        <v>9</v>
      </c>
      <c r="N740" s="45"/>
      <c r="O740" t="str">
        <f>IF(RIGHT($O$1,1)="#",VLOOKUP(D740,'dict-pitch'!$A$1:$C$50,2,0),VLOOKUP(D740,'dict-pitch'!$A$1:$C$50,3,0))</f>
        <v>G4</v>
      </c>
      <c r="P740" t="b">
        <f>OR(EXACT(E740,O740),EXACT(E740,VLOOKUP(D740,'dict-pitch'!$A$1:$D$50,3,0)),EXACT(E740,VLOOKUP(D740,'dict-pitch'!$A$1:$D$50,4,0)))</f>
        <v>1</v>
      </c>
    </row>
    <row r="741" spans="1:16" ht="15.75" thickBot="1" x14ac:dyDescent="0.3">
      <c r="A741">
        <v>848</v>
      </c>
      <c r="B741" s="85">
        <v>2</v>
      </c>
      <c r="C741" s="1">
        <v>26</v>
      </c>
      <c r="D741" s="1">
        <v>70</v>
      </c>
      <c r="E741" s="1" t="s">
        <v>182</v>
      </c>
      <c r="F741" s="1">
        <v>3</v>
      </c>
      <c r="G741" s="1">
        <v>406</v>
      </c>
      <c r="H741" s="80">
        <f t="shared" si="23"/>
        <v>26.375</v>
      </c>
      <c r="I741" s="80">
        <f t="shared" si="22"/>
        <v>0.125</v>
      </c>
      <c r="J741" s="1">
        <v>2</v>
      </c>
      <c r="K741" s="1" t="str" cm="1">
        <f t="array" ref="K741">INDEX('dict-rhythm'!$A$1:$B$43,MATCH(TRUE,EXACT(J741,'dict-rhythm'!$A$1:$A$43),0),2)</f>
        <v>8</v>
      </c>
      <c r="L741" s="1" t="str">
        <f>_xlfn.IFNA(VLOOKUP(K741,'dict-rhythm'!$B$1:$C$53,2,0),K741)</f>
        <v>quaver note</v>
      </c>
      <c r="M741" s="45" t="s">
        <v>9</v>
      </c>
      <c r="N741" s="45"/>
      <c r="O741" t="str">
        <f>IF(RIGHT($O$1,1)="#",VLOOKUP(D741,'dict-pitch'!$A$1:$C$50,2,0),VLOOKUP(D741,'dict-pitch'!$A$1:$C$50,3,0))</f>
        <v>A#4</v>
      </c>
      <c r="P741" t="b">
        <f>OR(EXACT(E741,O741),EXACT(E741,VLOOKUP(D741,'dict-pitch'!$A$1:$D$50,3,0)),EXACT(E741,VLOOKUP(D741,'dict-pitch'!$A$1:$D$50,4,0)))</f>
        <v>1</v>
      </c>
    </row>
    <row r="742" spans="1:16" ht="15.75" thickBot="1" x14ac:dyDescent="0.3">
      <c r="A742">
        <v>848</v>
      </c>
      <c r="B742" s="85">
        <v>2</v>
      </c>
      <c r="C742" s="1">
        <v>26</v>
      </c>
      <c r="D742" s="1">
        <v>63</v>
      </c>
      <c r="E742" s="1" t="s">
        <v>179</v>
      </c>
      <c r="F742" s="1">
        <v>-5</v>
      </c>
      <c r="G742" s="1">
        <v>408</v>
      </c>
      <c r="H742" s="80">
        <f t="shared" si="23"/>
        <v>26.5</v>
      </c>
      <c r="I742" s="80">
        <f t="shared" si="22"/>
        <v>0.125</v>
      </c>
      <c r="J742" s="1">
        <v>2</v>
      </c>
      <c r="K742" s="1" t="str" cm="1">
        <f t="array" ref="K742">INDEX('dict-rhythm'!$A$1:$B$43,MATCH(TRUE,EXACT(J742,'dict-rhythm'!$A$1:$A$43),0),2)</f>
        <v>8</v>
      </c>
      <c r="L742" s="1" t="str">
        <f>_xlfn.IFNA(VLOOKUP(K742,'dict-rhythm'!$B$1:$C$53,2,0),K742)</f>
        <v>quaver note</v>
      </c>
      <c r="M742" s="45" t="s">
        <v>9</v>
      </c>
      <c r="N742" s="45"/>
      <c r="O742" t="str">
        <f>IF(RIGHT($O$1,1)="#",VLOOKUP(D742,'dict-pitch'!$A$1:$C$50,2,0),VLOOKUP(D742,'dict-pitch'!$A$1:$C$50,3,0))</f>
        <v>D#4</v>
      </c>
      <c r="P742" t="b">
        <f>OR(EXACT(E742,O742),EXACT(E742,VLOOKUP(D742,'dict-pitch'!$A$1:$D$50,3,0)),EXACT(E742,VLOOKUP(D742,'dict-pitch'!$A$1:$D$50,4,0)))</f>
        <v>1</v>
      </c>
    </row>
    <row r="743" spans="1:16" ht="15.75" thickBot="1" x14ac:dyDescent="0.3">
      <c r="A743">
        <v>848</v>
      </c>
      <c r="B743" s="85">
        <v>2</v>
      </c>
      <c r="C743" s="1">
        <v>26</v>
      </c>
      <c r="D743" s="1">
        <v>0</v>
      </c>
      <c r="E743" s="1" t="s">
        <v>108</v>
      </c>
      <c r="F743" s="1">
        <v>0</v>
      </c>
      <c r="G743" s="1">
        <v>410</v>
      </c>
      <c r="H743" s="80">
        <f t="shared" si="23"/>
        <v>26.625</v>
      </c>
      <c r="I743" s="80">
        <f t="shared" si="22"/>
        <v>0.125</v>
      </c>
      <c r="J743" s="1">
        <v>2</v>
      </c>
      <c r="K743" s="1" t="str" cm="1">
        <f t="array" ref="K743">INDEX('dict-rhythm'!$A$1:$B$43,MATCH(TRUE,EXACT(J743,'dict-rhythm'!$A$1:$A$43),0),2)</f>
        <v>8</v>
      </c>
      <c r="L743" s="1" t="str">
        <f>_xlfn.IFNA(VLOOKUP(K743,'dict-rhythm'!$B$1:$C$53,2,0),K743)</f>
        <v>quaver note</v>
      </c>
      <c r="M743" s="34"/>
      <c r="N743" s="34"/>
      <c r="O743" t="str">
        <f>IF(RIGHT($O$1,1)="#",VLOOKUP(D743,'dict-pitch'!$A$1:$C$50,2,0),VLOOKUP(D743,'dict-pitch'!$A$1:$C$50,3,0))</f>
        <v>r</v>
      </c>
      <c r="P743" t="b">
        <f>OR(EXACT(E743,O743),EXACT(E743,VLOOKUP(D743,'dict-pitch'!$A$1:$D$50,3,0)),EXACT(E743,VLOOKUP(D743,'dict-pitch'!$A$1:$D$50,4,0)))</f>
        <v>1</v>
      </c>
    </row>
    <row r="744" spans="1:16" ht="15.75" thickBot="1" x14ac:dyDescent="0.3">
      <c r="A744">
        <v>848</v>
      </c>
      <c r="B744" s="85">
        <v>2</v>
      </c>
      <c r="C744" s="1">
        <v>26</v>
      </c>
      <c r="D744" s="1">
        <v>0</v>
      </c>
      <c r="E744" s="1" t="s">
        <v>108</v>
      </c>
      <c r="F744" s="1">
        <v>0</v>
      </c>
      <c r="G744" s="1">
        <v>412</v>
      </c>
      <c r="H744" s="80">
        <f t="shared" si="23"/>
        <v>26.75</v>
      </c>
      <c r="I744" s="80">
        <f t="shared" si="22"/>
        <v>0.125</v>
      </c>
      <c r="J744" s="1">
        <v>2</v>
      </c>
      <c r="K744" s="1" t="str" cm="1">
        <f t="array" ref="K744">INDEX('dict-rhythm'!$A$1:$B$43,MATCH(TRUE,EXACT(J744,'dict-rhythm'!$A$1:$A$43),0),2)</f>
        <v>8</v>
      </c>
      <c r="L744" s="1" t="str">
        <f>_xlfn.IFNA(VLOOKUP(K744,'dict-rhythm'!$B$1:$C$53,2,0),K744)</f>
        <v>quaver note</v>
      </c>
      <c r="M744" s="34"/>
      <c r="N744" s="34"/>
      <c r="O744" t="str">
        <f>IF(RIGHT($O$1,1)="#",VLOOKUP(D744,'dict-pitch'!$A$1:$C$50,2,0),VLOOKUP(D744,'dict-pitch'!$A$1:$C$50,3,0))</f>
        <v>r</v>
      </c>
      <c r="P744" t="b">
        <f>OR(EXACT(E744,O744),EXACT(E744,VLOOKUP(D744,'dict-pitch'!$A$1:$D$50,3,0)),EXACT(E744,VLOOKUP(D744,'dict-pitch'!$A$1:$D$50,4,0)))</f>
        <v>1</v>
      </c>
    </row>
    <row r="745" spans="1:16" ht="15.75" thickBot="1" x14ac:dyDescent="0.3">
      <c r="A745">
        <v>848</v>
      </c>
      <c r="B745" s="85">
        <v>2</v>
      </c>
      <c r="C745" s="1">
        <v>26</v>
      </c>
      <c r="D745" s="1">
        <v>56</v>
      </c>
      <c r="E745" s="1" t="s">
        <v>128</v>
      </c>
      <c r="F745" s="1">
        <v>-5</v>
      </c>
      <c r="G745" s="1">
        <v>414</v>
      </c>
      <c r="H745" s="80">
        <f t="shared" si="23"/>
        <v>26.875</v>
      </c>
      <c r="I745" s="80">
        <f t="shared" si="22"/>
        <v>0.125</v>
      </c>
      <c r="J745" s="1">
        <v>2</v>
      </c>
      <c r="K745" s="1" t="str" cm="1">
        <f t="array" ref="K745">INDEX('dict-rhythm'!$A$1:$B$43,MATCH(TRUE,EXACT(J745,'dict-rhythm'!$A$1:$A$43),0),2)</f>
        <v>8</v>
      </c>
      <c r="L745" s="1" t="str">
        <f>_xlfn.IFNA(VLOOKUP(K745,'dict-rhythm'!$B$1:$C$53,2,0),K745)</f>
        <v>quaver note</v>
      </c>
      <c r="M745" s="36" t="s">
        <v>7</v>
      </c>
      <c r="N745" s="36"/>
      <c r="O745" t="str">
        <f>IF(RIGHT($O$1,1)="#",VLOOKUP(D745,'dict-pitch'!$A$1:$C$50,2,0),VLOOKUP(D745,'dict-pitch'!$A$1:$C$50,3,0))</f>
        <v>G#3</v>
      </c>
      <c r="P745" t="b">
        <f>OR(EXACT(E745,O745),EXACT(E745,VLOOKUP(D745,'dict-pitch'!$A$1:$D$50,3,0)),EXACT(E745,VLOOKUP(D745,'dict-pitch'!$A$1:$D$50,4,0)))</f>
        <v>1</v>
      </c>
    </row>
    <row r="746" spans="1:16" ht="15.75" thickBot="1" x14ac:dyDescent="0.3">
      <c r="A746">
        <v>848</v>
      </c>
      <c r="B746" s="85">
        <v>2</v>
      </c>
      <c r="C746" s="1">
        <v>27</v>
      </c>
      <c r="D746" s="1">
        <v>58</v>
      </c>
      <c r="E746" s="1" t="s">
        <v>177</v>
      </c>
      <c r="F746" s="1">
        <v>2</v>
      </c>
      <c r="G746" s="1">
        <v>416</v>
      </c>
      <c r="H746" s="80">
        <f t="shared" si="23"/>
        <v>27</v>
      </c>
      <c r="I746" s="80">
        <f t="shared" si="22"/>
        <v>6.25E-2</v>
      </c>
      <c r="J746" s="1">
        <v>1</v>
      </c>
      <c r="K746" s="1" t="str" cm="1">
        <f t="array" ref="K746">INDEX('dict-rhythm'!$A$1:$B$43,MATCH(TRUE,EXACT(J746,'dict-rhythm'!$A$1:$A$43),0),2)</f>
        <v>16</v>
      </c>
      <c r="L746" s="1" t="str">
        <f>_xlfn.IFNA(VLOOKUP(K746,'dict-rhythm'!$B$1:$C$53,2,0),K746)</f>
        <v>semiquaver</v>
      </c>
      <c r="M746" s="37" t="s">
        <v>7</v>
      </c>
      <c r="N746" s="37"/>
      <c r="O746" t="str">
        <f>IF(RIGHT($O$1,1)="#",VLOOKUP(D746,'dict-pitch'!$A$1:$C$50,2,0),VLOOKUP(D746,'dict-pitch'!$A$1:$C$50,3,0))</f>
        <v>A#3</v>
      </c>
      <c r="P746" t="b">
        <f>OR(EXACT(E746,O746),EXACT(E746,VLOOKUP(D746,'dict-pitch'!$A$1:$D$50,3,0)),EXACT(E746,VLOOKUP(D746,'dict-pitch'!$A$1:$D$50,4,0)))</f>
        <v>1</v>
      </c>
    </row>
    <row r="747" spans="1:16" ht="15.75" thickBot="1" x14ac:dyDescent="0.3">
      <c r="A747">
        <v>848</v>
      </c>
      <c r="B747" s="85">
        <v>2</v>
      </c>
      <c r="C747" s="1">
        <v>27</v>
      </c>
      <c r="D747" s="1">
        <v>56</v>
      </c>
      <c r="E747" s="1" t="s">
        <v>128</v>
      </c>
      <c r="F747" s="1">
        <v>-2</v>
      </c>
      <c r="G747" s="1">
        <v>417</v>
      </c>
      <c r="H747" s="80">
        <f t="shared" si="23"/>
        <v>27.0625</v>
      </c>
      <c r="I747" s="80">
        <f t="shared" si="22"/>
        <v>6.25E-2</v>
      </c>
      <c r="J747" s="1">
        <v>1</v>
      </c>
      <c r="K747" s="1" t="str" cm="1">
        <f t="array" ref="K747">INDEX('dict-rhythm'!$A$1:$B$43,MATCH(TRUE,EXACT(J747,'dict-rhythm'!$A$1:$A$43),0),2)</f>
        <v>16</v>
      </c>
      <c r="L747" s="1" t="str">
        <f>_xlfn.IFNA(VLOOKUP(K747,'dict-rhythm'!$B$1:$C$53,2,0),K747)</f>
        <v>semiquaver</v>
      </c>
      <c r="M747" s="35" t="s">
        <v>7</v>
      </c>
      <c r="N747" s="35"/>
      <c r="O747" t="str">
        <f>IF(RIGHT($O$1,1)="#",VLOOKUP(D747,'dict-pitch'!$A$1:$C$50,2,0),VLOOKUP(D747,'dict-pitch'!$A$1:$C$50,3,0))</f>
        <v>G#3</v>
      </c>
      <c r="P747" t="b">
        <f>OR(EXACT(E747,O747),EXACT(E747,VLOOKUP(D747,'dict-pitch'!$A$1:$D$50,3,0)),EXACT(E747,VLOOKUP(D747,'dict-pitch'!$A$1:$D$50,4,0)))</f>
        <v>1</v>
      </c>
    </row>
    <row r="748" spans="1:16" ht="15.75" thickBot="1" x14ac:dyDescent="0.3">
      <c r="A748">
        <v>848</v>
      </c>
      <c r="B748" s="85">
        <v>2</v>
      </c>
      <c r="C748" s="1">
        <v>27</v>
      </c>
      <c r="D748" s="1">
        <v>54</v>
      </c>
      <c r="E748" s="1" t="s">
        <v>117</v>
      </c>
      <c r="F748" s="1">
        <v>-2</v>
      </c>
      <c r="G748" s="1">
        <v>418</v>
      </c>
      <c r="H748" s="80">
        <f t="shared" si="23"/>
        <v>27.125</v>
      </c>
      <c r="I748" s="80">
        <f t="shared" si="22"/>
        <v>6.25E-2</v>
      </c>
      <c r="J748" s="1">
        <v>1</v>
      </c>
      <c r="K748" s="1" t="str" cm="1">
        <f t="array" ref="K748">INDEX('dict-rhythm'!$A$1:$B$43,MATCH(TRUE,EXACT(J748,'dict-rhythm'!$A$1:$A$43),0),2)</f>
        <v>16</v>
      </c>
      <c r="L748" s="1" t="str">
        <f>_xlfn.IFNA(VLOOKUP(K748,'dict-rhythm'!$B$1:$C$53,2,0),K748)</f>
        <v>semiquaver</v>
      </c>
      <c r="M748" s="35" t="s">
        <v>7</v>
      </c>
      <c r="N748" s="35"/>
      <c r="O748" t="str">
        <f>IF(RIGHT($O$1,1)="#",VLOOKUP(D748,'dict-pitch'!$A$1:$C$50,2,0),VLOOKUP(D748,'dict-pitch'!$A$1:$C$50,3,0))</f>
        <v>F#3</v>
      </c>
      <c r="P748" t="b">
        <f>OR(EXACT(E748,O748),EXACT(E748,VLOOKUP(D748,'dict-pitch'!$A$1:$D$50,3,0)),EXACT(E748,VLOOKUP(D748,'dict-pitch'!$A$1:$D$50,4,0)))</f>
        <v>1</v>
      </c>
    </row>
    <row r="749" spans="1:16" ht="15.75" thickBot="1" x14ac:dyDescent="0.3">
      <c r="A749">
        <v>848</v>
      </c>
      <c r="B749" s="85">
        <v>2</v>
      </c>
      <c r="C749" s="1">
        <v>27</v>
      </c>
      <c r="D749" s="1">
        <v>56</v>
      </c>
      <c r="E749" s="1" t="s">
        <v>128</v>
      </c>
      <c r="F749" s="1">
        <v>2</v>
      </c>
      <c r="G749" s="1">
        <v>419</v>
      </c>
      <c r="H749" s="80">
        <f t="shared" si="23"/>
        <v>27.1875</v>
      </c>
      <c r="I749" s="80">
        <f t="shared" si="22"/>
        <v>6.25E-2</v>
      </c>
      <c r="J749" s="1">
        <v>1</v>
      </c>
      <c r="K749" s="1" t="str" cm="1">
        <f t="array" ref="K749">INDEX('dict-rhythm'!$A$1:$B$43,MATCH(TRUE,EXACT(J749,'dict-rhythm'!$A$1:$A$43),0),2)</f>
        <v>16</v>
      </c>
      <c r="L749" s="1" t="str">
        <f>_xlfn.IFNA(VLOOKUP(K749,'dict-rhythm'!$B$1:$C$53,2,0),K749)</f>
        <v>semiquaver</v>
      </c>
      <c r="M749" s="35" t="s">
        <v>7</v>
      </c>
      <c r="N749" s="35"/>
      <c r="O749" t="str">
        <f>IF(RIGHT($O$1,1)="#",VLOOKUP(D749,'dict-pitch'!$A$1:$C$50,2,0),VLOOKUP(D749,'dict-pitch'!$A$1:$C$50,3,0))</f>
        <v>G#3</v>
      </c>
      <c r="P749" t="b">
        <f>OR(EXACT(E749,O749),EXACT(E749,VLOOKUP(D749,'dict-pitch'!$A$1:$D$50,3,0)),EXACT(E749,VLOOKUP(D749,'dict-pitch'!$A$1:$D$50,4,0)))</f>
        <v>1</v>
      </c>
    </row>
    <row r="750" spans="1:16" ht="15.75" thickBot="1" x14ac:dyDescent="0.3">
      <c r="A750">
        <v>848</v>
      </c>
      <c r="B750" s="85">
        <v>2</v>
      </c>
      <c r="C750" s="1">
        <v>27</v>
      </c>
      <c r="D750" s="1">
        <v>65</v>
      </c>
      <c r="E750" s="1" t="s">
        <v>325</v>
      </c>
      <c r="F750" s="1">
        <v>6</v>
      </c>
      <c r="G750" s="1">
        <v>420</v>
      </c>
      <c r="H750" s="80">
        <f t="shared" si="23"/>
        <v>27.25</v>
      </c>
      <c r="I750" s="80">
        <f t="shared" si="22"/>
        <v>0.125</v>
      </c>
      <c r="J750" s="1">
        <v>2</v>
      </c>
      <c r="K750" s="1" t="str" cm="1">
        <f t="array" ref="K750">INDEX('dict-rhythm'!$A$1:$B$43,MATCH(TRUE,EXACT(J750,'dict-rhythm'!$A$1:$A$43),0),2)</f>
        <v>8</v>
      </c>
      <c r="L750" s="1" t="str">
        <f>_xlfn.IFNA(VLOOKUP(K750,'dict-rhythm'!$B$1:$C$53,2,0),K750)</f>
        <v>quaver note</v>
      </c>
      <c r="M750" s="35" t="s">
        <v>7</v>
      </c>
      <c r="N750" s="35"/>
      <c r="O750" t="str">
        <f>IF(RIGHT($O$1,1)="#",VLOOKUP(D750,'dict-pitch'!$A$1:$C$50,2,0),VLOOKUP(D750,'dict-pitch'!$A$1:$C$50,3,0))</f>
        <v>F4</v>
      </c>
      <c r="P750" t="b">
        <f>OR(EXACT(E750,O750),EXACT(E750,VLOOKUP(D750,'dict-pitch'!$A$1:$D$50,3,0)),EXACT(E750,VLOOKUP(D750,'dict-pitch'!$A$1:$D$50,4,0)))</f>
        <v>1</v>
      </c>
    </row>
    <row r="751" spans="1:16" ht="15.75" thickBot="1" x14ac:dyDescent="0.3">
      <c r="A751">
        <v>848</v>
      </c>
      <c r="B751" s="85">
        <v>2</v>
      </c>
      <c r="C751" s="1">
        <v>27</v>
      </c>
      <c r="D751" s="1">
        <v>61</v>
      </c>
      <c r="E751" s="1" t="s">
        <v>129</v>
      </c>
      <c r="F751" s="1">
        <v>-3</v>
      </c>
      <c r="G751" s="1">
        <v>422</v>
      </c>
      <c r="H751" s="80">
        <f t="shared" si="23"/>
        <v>27.375</v>
      </c>
      <c r="I751" s="80">
        <f t="shared" si="22"/>
        <v>0.125</v>
      </c>
      <c r="J751" s="1">
        <v>2</v>
      </c>
      <c r="K751" s="1" t="str" cm="1">
        <f t="array" ref="K751">INDEX('dict-rhythm'!$A$1:$B$43,MATCH(TRUE,EXACT(J751,'dict-rhythm'!$A$1:$A$43),0),2)</f>
        <v>8</v>
      </c>
      <c r="L751" s="1" t="str">
        <f>_xlfn.IFNA(VLOOKUP(K751,'dict-rhythm'!$B$1:$C$53,2,0),K751)</f>
        <v>quaver note</v>
      </c>
      <c r="M751" s="35" t="s">
        <v>7</v>
      </c>
      <c r="N751" s="35"/>
      <c r="O751" t="str">
        <f>IF(RIGHT($O$1,1)="#",VLOOKUP(D751,'dict-pitch'!$A$1:$C$50,2,0),VLOOKUP(D751,'dict-pitch'!$A$1:$C$50,3,0))</f>
        <v>C#4</v>
      </c>
      <c r="P751" t="b">
        <f>OR(EXACT(E751,O751),EXACT(E751,VLOOKUP(D751,'dict-pitch'!$A$1:$D$50,3,0)),EXACT(E751,VLOOKUP(D751,'dict-pitch'!$A$1:$D$50,4,0)))</f>
        <v>1</v>
      </c>
    </row>
    <row r="752" spans="1:16" ht="15.75" thickBot="1" x14ac:dyDescent="0.3">
      <c r="A752">
        <v>848</v>
      </c>
      <c r="B752" s="85">
        <v>2</v>
      </c>
      <c r="C752" s="1">
        <v>27</v>
      </c>
      <c r="D752" s="1">
        <v>56</v>
      </c>
      <c r="E752" s="1" t="s">
        <v>128</v>
      </c>
      <c r="F752" s="1">
        <v>-4</v>
      </c>
      <c r="G752" s="1">
        <v>424</v>
      </c>
      <c r="H752" s="80">
        <f t="shared" si="23"/>
        <v>27.5</v>
      </c>
      <c r="I752" s="80">
        <f t="shared" si="22"/>
        <v>0.125</v>
      </c>
      <c r="J752" s="1">
        <v>2</v>
      </c>
      <c r="K752" s="1" t="str" cm="1">
        <f t="array" ref="K752">INDEX('dict-rhythm'!$A$1:$B$43,MATCH(TRUE,EXACT(J752,'dict-rhythm'!$A$1:$A$43),0),2)</f>
        <v>8</v>
      </c>
      <c r="L752" s="1" t="str">
        <f>_xlfn.IFNA(VLOOKUP(K752,'dict-rhythm'!$B$1:$C$53,2,0),K752)</f>
        <v>quaver note</v>
      </c>
      <c r="M752" s="35" t="s">
        <v>7</v>
      </c>
      <c r="N752" s="35"/>
      <c r="O752" t="str">
        <f>IF(RIGHT($O$1,1)="#",VLOOKUP(D752,'dict-pitch'!$A$1:$C$50,2,0),VLOOKUP(D752,'dict-pitch'!$A$1:$C$50,3,0))</f>
        <v>G#3</v>
      </c>
      <c r="P752" t="b">
        <f>OR(EXACT(E752,O752),EXACT(E752,VLOOKUP(D752,'dict-pitch'!$A$1:$D$50,3,0)),EXACT(E752,VLOOKUP(D752,'dict-pitch'!$A$1:$D$50,4,0)))</f>
        <v>1</v>
      </c>
    </row>
    <row r="753" spans="1:16" ht="15.75" thickBot="1" x14ac:dyDescent="0.3">
      <c r="A753">
        <v>848</v>
      </c>
      <c r="B753" s="85">
        <v>2</v>
      </c>
      <c r="C753" s="1">
        <v>27</v>
      </c>
      <c r="D753" s="1">
        <v>54</v>
      </c>
      <c r="E753" s="1" t="s">
        <v>117</v>
      </c>
      <c r="F753" s="1">
        <v>-2</v>
      </c>
      <c r="G753" s="1">
        <v>426</v>
      </c>
      <c r="H753" s="80">
        <f t="shared" si="23"/>
        <v>27.625</v>
      </c>
      <c r="I753" s="80">
        <f t="shared" si="22"/>
        <v>6.25E-2</v>
      </c>
      <c r="J753" s="1">
        <v>1</v>
      </c>
      <c r="K753" s="1" t="str" cm="1">
        <f t="array" ref="K753">INDEX('dict-rhythm'!$A$1:$B$43,MATCH(TRUE,EXACT(J753,'dict-rhythm'!$A$1:$A$43),0),2)</f>
        <v>16</v>
      </c>
      <c r="L753" s="1" t="str">
        <f>_xlfn.IFNA(VLOOKUP(K753,'dict-rhythm'!$B$1:$C$53,2,0),K753)</f>
        <v>semiquaver</v>
      </c>
      <c r="M753" s="35" t="s">
        <v>7</v>
      </c>
      <c r="N753" s="35"/>
      <c r="O753" t="str">
        <f>IF(RIGHT($O$1,1)="#",VLOOKUP(D753,'dict-pitch'!$A$1:$C$50,2,0),VLOOKUP(D753,'dict-pitch'!$A$1:$C$50,3,0))</f>
        <v>F#3</v>
      </c>
      <c r="P753" t="b">
        <f>OR(EXACT(E753,O753),EXACT(E753,VLOOKUP(D753,'dict-pitch'!$A$1:$D$50,3,0)),EXACT(E753,VLOOKUP(D753,'dict-pitch'!$A$1:$D$50,4,0)))</f>
        <v>1</v>
      </c>
    </row>
    <row r="754" spans="1:16" ht="15.75" thickBot="1" x14ac:dyDescent="0.3">
      <c r="A754">
        <v>848</v>
      </c>
      <c r="B754" s="85">
        <v>2</v>
      </c>
      <c r="C754" s="1">
        <v>27</v>
      </c>
      <c r="D754" s="1">
        <v>53</v>
      </c>
      <c r="E754" s="1" t="s">
        <v>326</v>
      </c>
      <c r="F754" s="1">
        <v>-2</v>
      </c>
      <c r="G754" s="1">
        <v>427</v>
      </c>
      <c r="H754" s="80">
        <f t="shared" si="23"/>
        <v>27.6875</v>
      </c>
      <c r="I754" s="80">
        <f t="shared" si="22"/>
        <v>6.25E-2</v>
      </c>
      <c r="J754" s="1">
        <v>1</v>
      </c>
      <c r="K754" s="1" t="str" cm="1">
        <f t="array" ref="K754">INDEX('dict-rhythm'!$A$1:$B$43,MATCH(TRUE,EXACT(J754,'dict-rhythm'!$A$1:$A$43),0),2)</f>
        <v>16</v>
      </c>
      <c r="L754" s="1" t="str">
        <f>_xlfn.IFNA(VLOOKUP(K754,'dict-rhythm'!$B$1:$C$53,2,0),K754)</f>
        <v>semiquaver</v>
      </c>
      <c r="M754" s="35" t="s">
        <v>7</v>
      </c>
      <c r="N754" s="35"/>
      <c r="O754" t="str">
        <f>IF(RIGHT($O$1,1)="#",VLOOKUP(D754,'dict-pitch'!$A$1:$C$50,2,0),VLOOKUP(D754,'dict-pitch'!$A$1:$C$50,3,0))</f>
        <v>F3</v>
      </c>
      <c r="P754" t="b">
        <f>OR(EXACT(E754,O754),EXACT(E754,VLOOKUP(D754,'dict-pitch'!$A$1:$D$50,3,0)),EXACT(E754,VLOOKUP(D754,'dict-pitch'!$A$1:$D$50,4,0)))</f>
        <v>1</v>
      </c>
    </row>
    <row r="755" spans="1:16" ht="15.75" thickBot="1" x14ac:dyDescent="0.3">
      <c r="A755">
        <v>848</v>
      </c>
      <c r="B755" s="85">
        <v>2</v>
      </c>
      <c r="C755" s="1">
        <v>27</v>
      </c>
      <c r="D755" s="1">
        <v>54</v>
      </c>
      <c r="E755" s="1" t="s">
        <v>117</v>
      </c>
      <c r="F755" s="1">
        <v>2</v>
      </c>
      <c r="G755" s="1">
        <v>428</v>
      </c>
      <c r="H755" s="80">
        <f t="shared" si="23"/>
        <v>27.75</v>
      </c>
      <c r="I755" s="80">
        <f t="shared" si="22"/>
        <v>0.125</v>
      </c>
      <c r="J755" s="1">
        <v>2</v>
      </c>
      <c r="K755" s="1" t="str" cm="1">
        <f t="array" ref="K755">INDEX('dict-rhythm'!$A$1:$B$43,MATCH(TRUE,EXACT(J755,'dict-rhythm'!$A$1:$A$43),0),2)</f>
        <v>8</v>
      </c>
      <c r="L755" s="1" t="str">
        <f>_xlfn.IFNA(VLOOKUP(K755,'dict-rhythm'!$B$1:$C$53,2,0),K755)</f>
        <v>quaver note</v>
      </c>
      <c r="M755" s="35" t="s">
        <v>7</v>
      </c>
      <c r="N755" s="35"/>
      <c r="O755" t="str">
        <f>IF(RIGHT($O$1,1)="#",VLOOKUP(D755,'dict-pitch'!$A$1:$C$50,2,0),VLOOKUP(D755,'dict-pitch'!$A$1:$C$50,3,0))</f>
        <v>F#3</v>
      </c>
      <c r="P755" t="b">
        <f>OR(EXACT(E755,O755),EXACT(E755,VLOOKUP(D755,'dict-pitch'!$A$1:$D$50,3,0)),EXACT(E755,VLOOKUP(D755,'dict-pitch'!$A$1:$D$50,4,0)))</f>
        <v>1</v>
      </c>
    </row>
    <row r="756" spans="1:16" ht="15.75" thickBot="1" x14ac:dyDescent="0.3">
      <c r="A756">
        <v>848</v>
      </c>
      <c r="B756" s="85">
        <v>2</v>
      </c>
      <c r="C756" s="1">
        <v>27</v>
      </c>
      <c r="D756" s="1">
        <v>63</v>
      </c>
      <c r="E756" s="1" t="s">
        <v>179</v>
      </c>
      <c r="F756" s="1">
        <v>6</v>
      </c>
      <c r="G756" s="1">
        <v>430</v>
      </c>
      <c r="H756" s="80">
        <f t="shared" si="23"/>
        <v>27.875</v>
      </c>
      <c r="I756" s="80">
        <f t="shared" si="22"/>
        <v>0.125</v>
      </c>
      <c r="J756" s="1">
        <v>2</v>
      </c>
      <c r="K756" s="1" t="str" cm="1">
        <f t="array" ref="K756">INDEX('dict-rhythm'!$A$1:$B$43,MATCH(TRUE,EXACT(J756,'dict-rhythm'!$A$1:$A$43),0),2)</f>
        <v>8</v>
      </c>
      <c r="L756" s="1" t="str">
        <f>_xlfn.IFNA(VLOOKUP(K756,'dict-rhythm'!$B$1:$C$53,2,0),K756)</f>
        <v>quaver note</v>
      </c>
      <c r="M756" s="36" t="s">
        <v>7</v>
      </c>
      <c r="N756" s="36"/>
      <c r="O756" t="str">
        <f>IF(RIGHT($O$1,1)="#",VLOOKUP(D756,'dict-pitch'!$A$1:$C$50,2,0),VLOOKUP(D756,'dict-pitch'!$A$1:$C$50,3,0))</f>
        <v>D#4</v>
      </c>
      <c r="P756" t="b">
        <f>OR(EXACT(E756,O756),EXACT(E756,VLOOKUP(D756,'dict-pitch'!$A$1:$D$50,3,0)),EXACT(E756,VLOOKUP(D756,'dict-pitch'!$A$1:$D$50,4,0)))</f>
        <v>1</v>
      </c>
    </row>
    <row r="757" spans="1:16" ht="15.75" thickBot="1" x14ac:dyDescent="0.3">
      <c r="A757">
        <v>848</v>
      </c>
      <c r="B757" s="85">
        <v>2</v>
      </c>
      <c r="C757" s="1">
        <v>28</v>
      </c>
      <c r="D757" s="1">
        <v>53</v>
      </c>
      <c r="E757" s="1" t="s">
        <v>326</v>
      </c>
      <c r="F757" s="1">
        <v>-7</v>
      </c>
      <c r="G757" s="1">
        <v>432</v>
      </c>
      <c r="H757" s="80">
        <f t="shared" si="23"/>
        <v>28</v>
      </c>
      <c r="I757" s="80">
        <f t="shared" si="22"/>
        <v>0.125</v>
      </c>
      <c r="J757" s="1">
        <v>2</v>
      </c>
      <c r="K757" s="1" t="str" cm="1">
        <f t="array" ref="K757">INDEX('dict-rhythm'!$A$1:$B$43,MATCH(TRUE,EXACT(J757,'dict-rhythm'!$A$1:$A$43),0),2)</f>
        <v>8</v>
      </c>
      <c r="L757" s="1" t="str">
        <f>_xlfn.IFNA(VLOOKUP(K757,'dict-rhythm'!$B$1:$C$53,2,0),K757)</f>
        <v>quaver note</v>
      </c>
      <c r="M757" s="37" t="s">
        <v>7</v>
      </c>
      <c r="N757" s="37"/>
      <c r="O757" t="str">
        <f>IF(RIGHT($O$1,1)="#",VLOOKUP(D757,'dict-pitch'!$A$1:$C$50,2,0),VLOOKUP(D757,'dict-pitch'!$A$1:$C$50,3,0))</f>
        <v>F3</v>
      </c>
      <c r="P757" t="b">
        <f>OR(EXACT(E757,O757),EXACT(E757,VLOOKUP(D757,'dict-pitch'!$A$1:$D$50,3,0)),EXACT(E757,VLOOKUP(D757,'dict-pitch'!$A$1:$D$50,4,0)))</f>
        <v>1</v>
      </c>
    </row>
    <row r="758" spans="1:16" ht="15.75" thickBot="1" x14ac:dyDescent="0.3">
      <c r="A758">
        <v>848</v>
      </c>
      <c r="B758" s="85">
        <v>2</v>
      </c>
      <c r="C758" s="1">
        <v>28</v>
      </c>
      <c r="D758" s="1">
        <v>61</v>
      </c>
      <c r="E758" s="1" t="s">
        <v>129</v>
      </c>
      <c r="F758" s="1">
        <v>6</v>
      </c>
      <c r="G758" s="1">
        <v>434</v>
      </c>
      <c r="H758" s="80">
        <f t="shared" si="23"/>
        <v>28.125</v>
      </c>
      <c r="I758" s="80">
        <f t="shared" si="22"/>
        <v>0.125</v>
      </c>
      <c r="J758" s="1">
        <v>2</v>
      </c>
      <c r="K758" s="1" t="str" cm="1">
        <f t="array" ref="K758">INDEX('dict-rhythm'!$A$1:$B$43,MATCH(TRUE,EXACT(J758,'dict-rhythm'!$A$1:$A$43),0),2)</f>
        <v>8</v>
      </c>
      <c r="L758" s="1" t="str">
        <f>_xlfn.IFNA(VLOOKUP(K758,'dict-rhythm'!$B$1:$C$53,2,0),K758)</f>
        <v>quaver note</v>
      </c>
      <c r="M758" s="35" t="s">
        <v>7</v>
      </c>
      <c r="N758" s="35"/>
      <c r="O758" t="str">
        <f>IF(RIGHT($O$1,1)="#",VLOOKUP(D758,'dict-pitch'!$A$1:$C$50,2,0),VLOOKUP(D758,'dict-pitch'!$A$1:$C$50,3,0))</f>
        <v>C#4</v>
      </c>
      <c r="P758" t="b">
        <f>OR(EXACT(E758,O758),EXACT(E758,VLOOKUP(D758,'dict-pitch'!$A$1:$D$50,3,0)),EXACT(E758,VLOOKUP(D758,'dict-pitch'!$A$1:$D$50,4,0)))</f>
        <v>1</v>
      </c>
    </row>
    <row r="759" spans="1:16" ht="15.75" thickBot="1" x14ac:dyDescent="0.3">
      <c r="A759">
        <v>848</v>
      </c>
      <c r="B759" s="85">
        <v>2</v>
      </c>
      <c r="C759" s="1">
        <v>28</v>
      </c>
      <c r="D759" s="1">
        <v>51</v>
      </c>
      <c r="E759" s="1" t="s">
        <v>174</v>
      </c>
      <c r="F759" s="1">
        <v>-7</v>
      </c>
      <c r="G759" s="1">
        <v>436</v>
      </c>
      <c r="H759" s="80">
        <f t="shared" si="23"/>
        <v>28.25</v>
      </c>
      <c r="I759" s="80">
        <f t="shared" si="22"/>
        <v>0.125</v>
      </c>
      <c r="J759" s="1">
        <v>2</v>
      </c>
      <c r="K759" s="1" t="str" cm="1">
        <f t="array" ref="K759">INDEX('dict-rhythm'!$A$1:$B$43,MATCH(TRUE,EXACT(J759,'dict-rhythm'!$A$1:$A$43),0),2)</f>
        <v>8</v>
      </c>
      <c r="L759" s="1" t="str">
        <f>_xlfn.IFNA(VLOOKUP(K759,'dict-rhythm'!$B$1:$C$53,2,0),K759)</f>
        <v>quaver note</v>
      </c>
      <c r="M759" s="35" t="s">
        <v>7</v>
      </c>
      <c r="N759" s="35"/>
      <c r="O759" t="str">
        <f>IF(RIGHT($O$1,1)="#",VLOOKUP(D759,'dict-pitch'!$A$1:$C$50,2,0),VLOOKUP(D759,'dict-pitch'!$A$1:$C$50,3,0))</f>
        <v>D#3</v>
      </c>
      <c r="P759" t="b">
        <f>OR(EXACT(E759,O759),EXACT(E759,VLOOKUP(D759,'dict-pitch'!$A$1:$D$50,3,0)),EXACT(E759,VLOOKUP(D759,'dict-pitch'!$A$1:$D$50,4,0)))</f>
        <v>1</v>
      </c>
    </row>
    <row r="760" spans="1:16" ht="15.75" thickBot="1" x14ac:dyDescent="0.3">
      <c r="A760">
        <v>848</v>
      </c>
      <c r="B760" s="85">
        <v>2</v>
      </c>
      <c r="C760" s="1">
        <v>28</v>
      </c>
      <c r="D760" s="1">
        <v>60</v>
      </c>
      <c r="E760" s="1" t="s">
        <v>327</v>
      </c>
      <c r="F760" s="1">
        <v>6</v>
      </c>
      <c r="G760" s="1">
        <v>438</v>
      </c>
      <c r="H760" s="80">
        <f t="shared" si="23"/>
        <v>28.375</v>
      </c>
      <c r="I760" s="80">
        <f t="shared" si="22"/>
        <v>0.125</v>
      </c>
      <c r="J760" s="1">
        <v>2</v>
      </c>
      <c r="K760" s="1" t="str" cm="1">
        <f t="array" ref="K760">INDEX('dict-rhythm'!$A$1:$B$43,MATCH(TRUE,EXACT(J760,'dict-rhythm'!$A$1:$A$43),0),2)</f>
        <v>8</v>
      </c>
      <c r="L760" s="1" t="str">
        <f>_xlfn.IFNA(VLOOKUP(K760,'dict-rhythm'!$B$1:$C$53,2,0),K760)</f>
        <v>quaver note</v>
      </c>
      <c r="M760" s="35" t="s">
        <v>7</v>
      </c>
      <c r="N760" s="35"/>
      <c r="O760" t="str">
        <f>IF(RIGHT($O$1,1)="#",VLOOKUP(D760,'dict-pitch'!$A$1:$C$50,2,0),VLOOKUP(D760,'dict-pitch'!$A$1:$C$50,3,0))</f>
        <v>C4</v>
      </c>
      <c r="P760" t="b">
        <f>OR(EXACT(E760,O760),EXACT(E760,VLOOKUP(D760,'dict-pitch'!$A$1:$D$50,3,0)),EXACT(E760,VLOOKUP(D760,'dict-pitch'!$A$1:$D$50,4,0)))</f>
        <v>1</v>
      </c>
    </row>
    <row r="761" spans="1:16" ht="15.75" thickBot="1" x14ac:dyDescent="0.3">
      <c r="A761">
        <v>848</v>
      </c>
      <c r="B761" s="85">
        <v>2</v>
      </c>
      <c r="C761" s="1">
        <v>28</v>
      </c>
      <c r="D761" s="1">
        <v>61</v>
      </c>
      <c r="E761" s="1" t="s">
        <v>129</v>
      </c>
      <c r="F761" s="1">
        <v>2</v>
      </c>
      <c r="G761" s="1">
        <v>440</v>
      </c>
      <c r="H761" s="80">
        <f t="shared" si="23"/>
        <v>28.5</v>
      </c>
      <c r="I761" s="80">
        <f t="shared" si="22"/>
        <v>0.25</v>
      </c>
      <c r="J761" s="1">
        <v>4</v>
      </c>
      <c r="K761" s="1" t="str" cm="1">
        <f t="array" ref="K761">INDEX('dict-rhythm'!$A$1:$B$43,MATCH(TRUE,EXACT(J761,'dict-rhythm'!$A$1:$A$43),0),2)</f>
        <v>4</v>
      </c>
      <c r="L761" s="1" t="str">
        <f>_xlfn.IFNA(VLOOKUP(K761,'dict-rhythm'!$B$1:$C$53,2,0),K761)</f>
        <v>crotchet</v>
      </c>
      <c r="M761" s="35" t="s">
        <v>7</v>
      </c>
      <c r="N761" s="35"/>
      <c r="O761" t="str">
        <f>IF(RIGHT($O$1,1)="#",VLOOKUP(D761,'dict-pitch'!$A$1:$C$50,2,0),VLOOKUP(D761,'dict-pitch'!$A$1:$C$50,3,0))</f>
        <v>C#4</v>
      </c>
      <c r="P761" t="b">
        <f>OR(EXACT(E761,O761),EXACT(E761,VLOOKUP(D761,'dict-pitch'!$A$1:$D$50,3,0)),EXACT(E761,VLOOKUP(D761,'dict-pitch'!$A$1:$D$50,4,0)))</f>
        <v>1</v>
      </c>
    </row>
    <row r="762" spans="1:16" ht="15.75" thickBot="1" x14ac:dyDescent="0.3">
      <c r="A762">
        <v>848</v>
      </c>
      <c r="B762" s="85">
        <v>2</v>
      </c>
      <c r="C762" s="1">
        <v>28</v>
      </c>
      <c r="D762" s="1">
        <v>0</v>
      </c>
      <c r="E762" s="1" t="s">
        <v>108</v>
      </c>
      <c r="F762" s="1">
        <v>0</v>
      </c>
      <c r="G762" s="1">
        <v>444</v>
      </c>
      <c r="H762" s="80">
        <f t="shared" si="23"/>
        <v>28.75</v>
      </c>
      <c r="I762" s="80">
        <f t="shared" si="22"/>
        <v>0.125</v>
      </c>
      <c r="J762" s="1">
        <v>2</v>
      </c>
      <c r="K762" s="1" t="str" cm="1">
        <f t="array" ref="K762">INDEX('dict-rhythm'!$A$1:$B$43,MATCH(TRUE,EXACT(J762,'dict-rhythm'!$A$1:$A$43),0),2)</f>
        <v>8</v>
      </c>
      <c r="L762" s="1" t="str">
        <f>_xlfn.IFNA(VLOOKUP(K762,'dict-rhythm'!$B$1:$C$53,2,0),K762)</f>
        <v>quaver note</v>
      </c>
      <c r="M762" s="34"/>
      <c r="N762" s="34"/>
      <c r="O762" t="str">
        <f>IF(RIGHT($O$1,1)="#",VLOOKUP(D762,'dict-pitch'!$A$1:$C$50,2,0),VLOOKUP(D762,'dict-pitch'!$A$1:$C$50,3,0))</f>
        <v>r</v>
      </c>
      <c r="P762" t="b">
        <f>OR(EXACT(E762,O762),EXACT(E762,VLOOKUP(D762,'dict-pitch'!$A$1:$D$50,3,0)),EXACT(E762,VLOOKUP(D762,'dict-pitch'!$A$1:$D$50,4,0)))</f>
        <v>1</v>
      </c>
    </row>
    <row r="763" spans="1:16" ht="15.75" thickBot="1" x14ac:dyDescent="0.3">
      <c r="A763">
        <v>848</v>
      </c>
      <c r="B763" s="85">
        <v>2</v>
      </c>
      <c r="C763" s="1">
        <v>28</v>
      </c>
      <c r="D763" s="1">
        <v>80</v>
      </c>
      <c r="E763" s="1" t="s">
        <v>188</v>
      </c>
      <c r="F763" s="1">
        <v>12</v>
      </c>
      <c r="G763" s="1">
        <v>446</v>
      </c>
      <c r="H763" s="80">
        <f t="shared" si="23"/>
        <v>28.875</v>
      </c>
      <c r="I763" s="80">
        <f t="shared" si="22"/>
        <v>6.25E-2</v>
      </c>
      <c r="J763" s="1">
        <v>1</v>
      </c>
      <c r="K763" s="1" t="str" cm="1">
        <f t="array" ref="K763">INDEX('dict-rhythm'!$A$1:$B$43,MATCH(TRUE,EXACT(J763,'dict-rhythm'!$A$1:$A$43),0),2)</f>
        <v>16</v>
      </c>
      <c r="L763" s="1" t="str">
        <f>_xlfn.IFNA(VLOOKUP(K763,'dict-rhythm'!$B$1:$C$53,2,0),K763)</f>
        <v>semiquaver</v>
      </c>
      <c r="M763" s="34"/>
      <c r="N763" s="34"/>
      <c r="O763" t="str">
        <f>IF(RIGHT($O$1,1)="#",VLOOKUP(D763,'dict-pitch'!$A$1:$C$50,2,0),VLOOKUP(D763,'dict-pitch'!$A$1:$C$50,3,0))</f>
        <v>G#5</v>
      </c>
      <c r="P763" t="b">
        <f>OR(EXACT(E763,O763),EXACT(E763,VLOOKUP(D763,'dict-pitch'!$A$1:$D$50,3,0)),EXACT(E763,VLOOKUP(D763,'dict-pitch'!$A$1:$D$50,4,0)))</f>
        <v>1</v>
      </c>
    </row>
    <row r="764" spans="1:16" ht="15.75" thickBot="1" x14ac:dyDescent="0.3">
      <c r="A764">
        <v>848</v>
      </c>
      <c r="B764" s="85">
        <v>2</v>
      </c>
      <c r="C764" s="1">
        <v>28</v>
      </c>
      <c r="D764" s="1">
        <v>77</v>
      </c>
      <c r="E764" s="1" t="s">
        <v>339</v>
      </c>
      <c r="F764" s="1">
        <v>-3</v>
      </c>
      <c r="G764" s="1">
        <v>447</v>
      </c>
      <c r="H764" s="80">
        <f t="shared" si="23"/>
        <v>28.9375</v>
      </c>
      <c r="I764" s="80">
        <f t="shared" si="22"/>
        <v>6.25E-2</v>
      </c>
      <c r="J764" s="1">
        <v>1</v>
      </c>
      <c r="K764" s="1" t="str" cm="1">
        <f t="array" ref="K764">INDEX('dict-rhythm'!$A$1:$B$43,MATCH(TRUE,EXACT(J764,'dict-rhythm'!$A$1:$A$43),0),2)</f>
        <v>16</v>
      </c>
      <c r="L764" s="1" t="str">
        <f>_xlfn.IFNA(VLOOKUP(K764,'dict-rhythm'!$B$1:$C$53,2,0),K764)</f>
        <v>semiquaver</v>
      </c>
      <c r="M764" s="38"/>
      <c r="N764" s="38"/>
      <c r="O764" t="str">
        <f>IF(RIGHT($O$1,1)="#",VLOOKUP(D764,'dict-pitch'!$A$1:$C$50,2,0),VLOOKUP(D764,'dict-pitch'!$A$1:$C$50,3,0))</f>
        <v>F5</v>
      </c>
      <c r="P764" t="b">
        <f>OR(EXACT(E764,O764),EXACT(E764,VLOOKUP(D764,'dict-pitch'!$A$1:$D$50,3,0)),EXACT(E764,VLOOKUP(D764,'dict-pitch'!$A$1:$D$50,4,0)))</f>
        <v>1</v>
      </c>
    </row>
    <row r="765" spans="1:16" ht="15.75" thickBot="1" x14ac:dyDescent="0.3">
      <c r="A765">
        <v>848</v>
      </c>
      <c r="B765" s="85">
        <v>2</v>
      </c>
      <c r="C765" s="1">
        <v>29</v>
      </c>
      <c r="D765" s="1">
        <v>73</v>
      </c>
      <c r="E765" s="1" t="s">
        <v>140</v>
      </c>
      <c r="F765" s="1">
        <v>-3</v>
      </c>
      <c r="G765" s="1">
        <v>448</v>
      </c>
      <c r="H765" s="80">
        <f t="shared" si="23"/>
        <v>29</v>
      </c>
      <c r="I765" s="80">
        <f t="shared" si="22"/>
        <v>0.25</v>
      </c>
      <c r="J765" s="1">
        <v>4</v>
      </c>
      <c r="K765" s="1" t="str" cm="1">
        <f t="array" ref="K765">INDEX('dict-rhythm'!$A$1:$B$43,MATCH(TRUE,EXACT(J765,'dict-rhythm'!$A$1:$A$43),0),2)</f>
        <v>4</v>
      </c>
      <c r="L765" s="1" t="str">
        <f>_xlfn.IFNA(VLOOKUP(K765,'dict-rhythm'!$B$1:$C$53,2,0),K765)</f>
        <v>crotchet</v>
      </c>
      <c r="M765" s="33"/>
      <c r="N765" s="33"/>
      <c r="O765" t="str">
        <f>IF(RIGHT($O$1,1)="#",VLOOKUP(D765,'dict-pitch'!$A$1:$C$50,2,0),VLOOKUP(D765,'dict-pitch'!$A$1:$C$50,3,0))</f>
        <v>C#5</v>
      </c>
      <c r="P765" t="b">
        <f>OR(EXACT(E765,O765),EXACT(E765,VLOOKUP(D765,'dict-pitch'!$A$1:$D$50,3,0)),EXACT(E765,VLOOKUP(D765,'dict-pitch'!$A$1:$D$50,4,0)))</f>
        <v>1</v>
      </c>
    </row>
    <row r="766" spans="1:16" ht="15.75" thickBot="1" x14ac:dyDescent="0.3">
      <c r="A766">
        <v>848</v>
      </c>
      <c r="B766" s="85">
        <v>2</v>
      </c>
      <c r="C766" s="1">
        <v>29</v>
      </c>
      <c r="D766" s="1">
        <v>0</v>
      </c>
      <c r="E766" s="1" t="s">
        <v>108</v>
      </c>
      <c r="F766" s="1">
        <v>0</v>
      </c>
      <c r="G766" s="1">
        <v>452</v>
      </c>
      <c r="H766" s="80">
        <f t="shared" si="23"/>
        <v>29.25</v>
      </c>
      <c r="I766" s="80">
        <f t="shared" si="22"/>
        <v>0.125</v>
      </c>
      <c r="J766" s="1">
        <v>2</v>
      </c>
      <c r="K766" s="1" t="str" cm="1">
        <f t="array" ref="K766">INDEX('dict-rhythm'!$A$1:$B$43,MATCH(TRUE,EXACT(J766,'dict-rhythm'!$A$1:$A$43),0),2)</f>
        <v>8</v>
      </c>
      <c r="L766" s="1" t="str">
        <f>_xlfn.IFNA(VLOOKUP(K766,'dict-rhythm'!$B$1:$C$53,2,0),K766)</f>
        <v>quaver note</v>
      </c>
      <c r="M766" s="34"/>
      <c r="N766" s="34"/>
      <c r="O766" t="str">
        <f>IF(RIGHT($O$1,1)="#",VLOOKUP(D766,'dict-pitch'!$A$1:$C$50,2,0),VLOOKUP(D766,'dict-pitch'!$A$1:$C$50,3,0))</f>
        <v>r</v>
      </c>
      <c r="P766" t="b">
        <f>OR(EXACT(E766,O766),EXACT(E766,VLOOKUP(D766,'dict-pitch'!$A$1:$D$50,3,0)),EXACT(E766,VLOOKUP(D766,'dict-pitch'!$A$1:$D$50,4,0)))</f>
        <v>1</v>
      </c>
    </row>
    <row r="767" spans="1:16" ht="15.75" thickBot="1" x14ac:dyDescent="0.3">
      <c r="A767">
        <v>848</v>
      </c>
      <c r="B767" s="85">
        <v>2</v>
      </c>
      <c r="C767" s="1">
        <v>29</v>
      </c>
      <c r="D767" s="1">
        <v>73</v>
      </c>
      <c r="E767" s="1" t="s">
        <v>140</v>
      </c>
      <c r="F767" s="1">
        <v>1</v>
      </c>
      <c r="G767" s="1">
        <v>454</v>
      </c>
      <c r="H767" s="80">
        <f t="shared" si="23"/>
        <v>29.375</v>
      </c>
      <c r="I767" s="80">
        <f t="shared" si="22"/>
        <v>6.25E-2</v>
      </c>
      <c r="J767" s="1">
        <v>1</v>
      </c>
      <c r="K767" s="1" t="str" cm="1">
        <f t="array" ref="K767">INDEX('dict-rhythm'!$A$1:$B$43,MATCH(TRUE,EXACT(J767,'dict-rhythm'!$A$1:$A$43),0),2)</f>
        <v>16</v>
      </c>
      <c r="L767" s="1" t="str">
        <f>_xlfn.IFNA(VLOOKUP(K767,'dict-rhythm'!$B$1:$C$53,2,0),K767)</f>
        <v>semiquaver</v>
      </c>
      <c r="M767" s="34"/>
      <c r="N767" s="34"/>
      <c r="O767" t="str">
        <f>IF(RIGHT($O$1,1)="#",VLOOKUP(D767,'dict-pitch'!$A$1:$C$50,2,0),VLOOKUP(D767,'dict-pitch'!$A$1:$C$50,3,0))</f>
        <v>C#5</v>
      </c>
      <c r="P767" t="b">
        <f>OR(EXACT(E767,O767),EXACT(E767,VLOOKUP(D767,'dict-pitch'!$A$1:$D$50,3,0)),EXACT(E767,VLOOKUP(D767,'dict-pitch'!$A$1:$D$50,4,0)))</f>
        <v>1</v>
      </c>
    </row>
    <row r="768" spans="1:16" ht="15.75" thickBot="1" x14ac:dyDescent="0.3">
      <c r="A768">
        <v>848</v>
      </c>
      <c r="B768" s="85">
        <v>2</v>
      </c>
      <c r="C768" s="1">
        <v>29</v>
      </c>
      <c r="D768" s="1">
        <v>70</v>
      </c>
      <c r="E768" s="1" t="s">
        <v>182</v>
      </c>
      <c r="F768" s="1">
        <v>-3</v>
      </c>
      <c r="G768" s="1">
        <v>455</v>
      </c>
      <c r="H768" s="80">
        <f t="shared" si="23"/>
        <v>29.4375</v>
      </c>
      <c r="I768" s="80">
        <f t="shared" si="22"/>
        <v>6.25E-2</v>
      </c>
      <c r="J768" s="1">
        <v>1</v>
      </c>
      <c r="K768" s="1" t="str" cm="1">
        <f t="array" ref="K768">INDEX('dict-rhythm'!$A$1:$B$43,MATCH(TRUE,EXACT(J768,'dict-rhythm'!$A$1:$A$43),0),2)</f>
        <v>16</v>
      </c>
      <c r="L768" s="1" t="str">
        <f>_xlfn.IFNA(VLOOKUP(K768,'dict-rhythm'!$B$1:$C$53,2,0),K768)</f>
        <v>semiquaver</v>
      </c>
      <c r="M768" s="34"/>
      <c r="N768" s="34"/>
      <c r="O768" t="str">
        <f>IF(RIGHT($O$1,1)="#",VLOOKUP(D768,'dict-pitch'!$A$1:$C$50,2,0),VLOOKUP(D768,'dict-pitch'!$A$1:$C$50,3,0))</f>
        <v>A#4</v>
      </c>
      <c r="P768" t="b">
        <f>OR(EXACT(E768,O768),EXACT(E768,VLOOKUP(D768,'dict-pitch'!$A$1:$D$50,3,0)),EXACT(E768,VLOOKUP(D768,'dict-pitch'!$A$1:$D$50,4,0)))</f>
        <v>1</v>
      </c>
    </row>
    <row r="769" spans="1:16" ht="15.75" thickBot="1" x14ac:dyDescent="0.3">
      <c r="A769">
        <v>848</v>
      </c>
      <c r="B769" s="85">
        <v>2</v>
      </c>
      <c r="C769" s="1">
        <v>29</v>
      </c>
      <c r="D769" s="1">
        <v>67</v>
      </c>
      <c r="E769" s="1" t="s">
        <v>336</v>
      </c>
      <c r="F769" s="1">
        <v>-3</v>
      </c>
      <c r="G769" s="1">
        <v>456</v>
      </c>
      <c r="H769" s="80">
        <f t="shared" si="23"/>
        <v>29.5</v>
      </c>
      <c r="I769" s="80">
        <f t="shared" si="22"/>
        <v>0.25</v>
      </c>
      <c r="J769" s="1">
        <v>4</v>
      </c>
      <c r="K769" s="1" t="str" cm="1">
        <f t="array" ref="K769">INDEX('dict-rhythm'!$A$1:$B$43,MATCH(TRUE,EXACT(J769,'dict-rhythm'!$A$1:$A$43),0),2)</f>
        <v>4</v>
      </c>
      <c r="L769" s="1" t="str">
        <f>_xlfn.IFNA(VLOOKUP(K769,'dict-rhythm'!$B$1:$C$53,2,0),K769)</f>
        <v>crotchet</v>
      </c>
      <c r="M769" s="34"/>
      <c r="N769" s="34"/>
      <c r="O769" t="str">
        <f>IF(RIGHT($O$1,1)="#",VLOOKUP(D769,'dict-pitch'!$A$1:$C$50,2,0),VLOOKUP(D769,'dict-pitch'!$A$1:$C$50,3,0))</f>
        <v>G4</v>
      </c>
      <c r="P769" t="b">
        <f>OR(EXACT(E769,O769),EXACT(E769,VLOOKUP(D769,'dict-pitch'!$A$1:$D$50,3,0)),EXACT(E769,VLOOKUP(D769,'dict-pitch'!$A$1:$D$50,4,0)))</f>
        <v>1</v>
      </c>
    </row>
    <row r="770" spans="1:16" ht="15.75" thickBot="1" x14ac:dyDescent="0.3">
      <c r="A770">
        <v>848</v>
      </c>
      <c r="B770" s="85">
        <v>2</v>
      </c>
      <c r="C770" s="1">
        <v>29</v>
      </c>
      <c r="D770" s="1">
        <v>0</v>
      </c>
      <c r="E770" s="1" t="s">
        <v>108</v>
      </c>
      <c r="F770" s="1">
        <v>0</v>
      </c>
      <c r="G770" s="1">
        <v>460</v>
      </c>
      <c r="H770" s="80">
        <f t="shared" si="23"/>
        <v>29.75</v>
      </c>
      <c r="I770" s="80">
        <f t="shared" ref="I770:I833" si="24">J770/16</f>
        <v>0.125</v>
      </c>
      <c r="J770" s="1">
        <v>2</v>
      </c>
      <c r="K770" s="1" t="str" cm="1">
        <f t="array" ref="K770">INDEX('dict-rhythm'!$A$1:$B$43,MATCH(TRUE,EXACT(J770,'dict-rhythm'!$A$1:$A$43),0),2)</f>
        <v>8</v>
      </c>
      <c r="L770" s="1" t="str">
        <f>_xlfn.IFNA(VLOOKUP(K770,'dict-rhythm'!$B$1:$C$53,2,0),K770)</f>
        <v>quaver note</v>
      </c>
      <c r="M770" s="34"/>
      <c r="N770" s="34"/>
      <c r="O770" t="str">
        <f>IF(RIGHT($O$1,1)="#",VLOOKUP(D770,'dict-pitch'!$A$1:$C$50,2,0),VLOOKUP(D770,'dict-pitch'!$A$1:$C$50,3,0))</f>
        <v>r</v>
      </c>
      <c r="P770" t="b">
        <f>OR(EXACT(E770,O770),EXACT(E770,VLOOKUP(D770,'dict-pitch'!$A$1:$D$50,3,0)),EXACT(E770,VLOOKUP(D770,'dict-pitch'!$A$1:$D$50,4,0)))</f>
        <v>1</v>
      </c>
    </row>
    <row r="771" spans="1:16" ht="15.75" thickBot="1" x14ac:dyDescent="0.3">
      <c r="A771">
        <v>848</v>
      </c>
      <c r="B771" s="85">
        <v>2</v>
      </c>
      <c r="C771" s="1">
        <v>29</v>
      </c>
      <c r="D771" s="1">
        <v>73</v>
      </c>
      <c r="E771" s="1" t="s">
        <v>140</v>
      </c>
      <c r="F771" s="1">
        <v>5</v>
      </c>
      <c r="G771" s="1">
        <v>462</v>
      </c>
      <c r="H771" s="80">
        <f t="shared" ref="H771:H834" si="25">1+G771/16</f>
        <v>29.875</v>
      </c>
      <c r="I771" s="80">
        <f t="shared" si="24"/>
        <v>0.125</v>
      </c>
      <c r="J771" s="1">
        <v>2</v>
      </c>
      <c r="K771" s="1" t="str" cm="1">
        <f t="array" ref="K771">INDEX('dict-rhythm'!$A$1:$B$43,MATCH(TRUE,EXACT(J771,'dict-rhythm'!$A$1:$A$43),0),2)</f>
        <v>8</v>
      </c>
      <c r="L771" s="1" t="str">
        <f>_xlfn.IFNA(VLOOKUP(K771,'dict-rhythm'!$B$1:$C$53,2,0),K771)</f>
        <v>quaver note</v>
      </c>
      <c r="M771" s="38"/>
      <c r="N771" s="38"/>
      <c r="O771" t="str">
        <f>IF(RIGHT($O$1,1)="#",VLOOKUP(D771,'dict-pitch'!$A$1:$C$50,2,0),VLOOKUP(D771,'dict-pitch'!$A$1:$C$50,3,0))</f>
        <v>C#5</v>
      </c>
      <c r="P771" t="b">
        <f>OR(EXACT(E771,O771),EXACT(E771,VLOOKUP(D771,'dict-pitch'!$A$1:$D$50,3,0)),EXACT(E771,VLOOKUP(D771,'dict-pitch'!$A$1:$D$50,4,0)))</f>
        <v>1</v>
      </c>
    </row>
    <row r="772" spans="1:16" ht="15.75" thickBot="1" x14ac:dyDescent="0.3">
      <c r="A772">
        <v>848</v>
      </c>
      <c r="B772" s="85">
        <v>2</v>
      </c>
      <c r="C772" s="1">
        <v>30</v>
      </c>
      <c r="D772" s="1">
        <v>71</v>
      </c>
      <c r="E772" s="1" t="s">
        <v>134</v>
      </c>
      <c r="F772" s="1">
        <v>-2</v>
      </c>
      <c r="G772" s="1">
        <v>464</v>
      </c>
      <c r="H772" s="80">
        <f t="shared" si="25"/>
        <v>30</v>
      </c>
      <c r="I772" s="80">
        <f t="shared" si="24"/>
        <v>0.25</v>
      </c>
      <c r="J772" s="1">
        <v>4</v>
      </c>
      <c r="K772" s="1" t="str" cm="1">
        <f t="array" ref="K772">INDEX('dict-rhythm'!$A$1:$B$43,MATCH(TRUE,EXACT(J772,'dict-rhythm'!$A$1:$A$43),0),2)</f>
        <v>4</v>
      </c>
      <c r="L772" s="1" t="str">
        <f>_xlfn.IFNA(VLOOKUP(K772,'dict-rhythm'!$B$1:$C$53,2,0),K772)</f>
        <v>crotchet</v>
      </c>
      <c r="M772" s="33"/>
      <c r="N772" s="33"/>
      <c r="O772" t="str">
        <f>IF(RIGHT($O$1,1)="#",VLOOKUP(D772,'dict-pitch'!$A$1:$C$50,2,0),VLOOKUP(D772,'dict-pitch'!$A$1:$C$50,3,0))</f>
        <v>B4</v>
      </c>
      <c r="P772" t="b">
        <f>OR(EXACT(E772,O772),EXACT(E772,VLOOKUP(D772,'dict-pitch'!$A$1:$D$50,3,0)),EXACT(E772,VLOOKUP(D772,'dict-pitch'!$A$1:$D$50,4,0)))</f>
        <v>1</v>
      </c>
    </row>
    <row r="773" spans="1:16" ht="15.75" thickBot="1" x14ac:dyDescent="0.3">
      <c r="A773">
        <v>848</v>
      </c>
      <c r="B773" s="85">
        <v>2</v>
      </c>
      <c r="C773" s="1">
        <v>30</v>
      </c>
      <c r="D773" s="1">
        <v>70</v>
      </c>
      <c r="E773" s="1" t="s">
        <v>182</v>
      </c>
      <c r="F773" s="1">
        <v>-2</v>
      </c>
      <c r="G773" s="1">
        <v>468</v>
      </c>
      <c r="H773" s="80">
        <f t="shared" si="25"/>
        <v>30.25</v>
      </c>
      <c r="I773" s="80">
        <f t="shared" si="24"/>
        <v>0.25</v>
      </c>
      <c r="J773" s="1">
        <v>4</v>
      </c>
      <c r="K773" s="1" t="str" cm="1">
        <f t="array" ref="K773">INDEX('dict-rhythm'!$A$1:$B$43,MATCH(TRUE,EXACT(J773,'dict-rhythm'!$A$1:$A$43),0),2)</f>
        <v>4</v>
      </c>
      <c r="L773" s="1" t="str">
        <f>_xlfn.IFNA(VLOOKUP(K773,'dict-rhythm'!$B$1:$C$53,2,0),K773)</f>
        <v>crotchet</v>
      </c>
      <c r="M773" s="34"/>
      <c r="N773" s="34"/>
      <c r="O773" t="str">
        <f>IF(RIGHT($O$1,1)="#",VLOOKUP(D773,'dict-pitch'!$A$1:$C$50,2,0),VLOOKUP(D773,'dict-pitch'!$A$1:$C$50,3,0))</f>
        <v>A#4</v>
      </c>
      <c r="P773" t="b">
        <f>OR(EXACT(E773,O773),EXACT(E773,VLOOKUP(D773,'dict-pitch'!$A$1:$D$50,3,0)),EXACT(E773,VLOOKUP(D773,'dict-pitch'!$A$1:$D$50,4,0)))</f>
        <v>1</v>
      </c>
    </row>
    <row r="774" spans="1:16" ht="15.75" thickBot="1" x14ac:dyDescent="0.3">
      <c r="A774">
        <v>848</v>
      </c>
      <c r="B774" s="85">
        <v>2</v>
      </c>
      <c r="C774" s="1">
        <v>30</v>
      </c>
      <c r="D774" s="1">
        <v>68</v>
      </c>
      <c r="E774" s="1" t="s">
        <v>138</v>
      </c>
      <c r="F774" s="1">
        <v>-2</v>
      </c>
      <c r="G774" s="1">
        <v>472</v>
      </c>
      <c r="H774" s="80">
        <f t="shared" si="25"/>
        <v>30.5</v>
      </c>
      <c r="I774" s="80">
        <f t="shared" si="24"/>
        <v>0.125</v>
      </c>
      <c r="J774" s="1">
        <v>2</v>
      </c>
      <c r="K774" s="1" t="str" cm="1">
        <f t="array" ref="K774">INDEX('dict-rhythm'!$A$1:$B$43,MATCH(TRUE,EXACT(J774,'dict-rhythm'!$A$1:$A$43),0),2)</f>
        <v>8</v>
      </c>
      <c r="L774" s="1" t="str">
        <f>_xlfn.IFNA(VLOOKUP(K774,'dict-rhythm'!$B$1:$C$53,2,0),K774)</f>
        <v>quaver note</v>
      </c>
      <c r="M774" s="34"/>
      <c r="N774" s="34"/>
      <c r="O774" t="str">
        <f>IF(RIGHT($O$1,1)="#",VLOOKUP(D774,'dict-pitch'!$A$1:$C$50,2,0),VLOOKUP(D774,'dict-pitch'!$A$1:$C$50,3,0))</f>
        <v>G#4</v>
      </c>
      <c r="P774" t="b">
        <f>OR(EXACT(E774,O774),EXACT(E774,VLOOKUP(D774,'dict-pitch'!$A$1:$D$50,3,0)),EXACT(E774,VLOOKUP(D774,'dict-pitch'!$A$1:$D$50,4,0)))</f>
        <v>1</v>
      </c>
    </row>
    <row r="775" spans="1:16" ht="15.75" thickBot="1" x14ac:dyDescent="0.3">
      <c r="A775">
        <v>848</v>
      </c>
      <c r="B775" s="85">
        <v>2</v>
      </c>
      <c r="C775" s="1">
        <v>30</v>
      </c>
      <c r="D775" s="1">
        <v>0</v>
      </c>
      <c r="E775" s="1" t="s">
        <v>108</v>
      </c>
      <c r="F775" s="1">
        <v>0</v>
      </c>
      <c r="G775" s="1">
        <v>474</v>
      </c>
      <c r="H775" s="80">
        <f t="shared" si="25"/>
        <v>30.625</v>
      </c>
      <c r="I775" s="80">
        <f t="shared" si="24"/>
        <v>0.125</v>
      </c>
      <c r="J775" s="1">
        <v>2</v>
      </c>
      <c r="K775" s="1" t="str" cm="1">
        <f t="array" ref="K775">INDEX('dict-rhythm'!$A$1:$B$43,MATCH(TRUE,EXACT(J775,'dict-rhythm'!$A$1:$A$43),0),2)</f>
        <v>8</v>
      </c>
      <c r="L775" s="1" t="str">
        <f>_xlfn.IFNA(VLOOKUP(K775,'dict-rhythm'!$B$1:$C$53,2,0),K775)</f>
        <v>quaver note</v>
      </c>
      <c r="M775" s="34"/>
      <c r="N775" s="34"/>
      <c r="O775" t="str">
        <f>IF(RIGHT($O$1,1)="#",VLOOKUP(D775,'dict-pitch'!$A$1:$C$50,2,0),VLOOKUP(D775,'dict-pitch'!$A$1:$C$50,3,0))</f>
        <v>r</v>
      </c>
      <c r="P775" t="b">
        <f>OR(EXACT(E775,O775),EXACT(E775,VLOOKUP(D775,'dict-pitch'!$A$1:$D$50,3,0)),EXACT(E775,VLOOKUP(D775,'dict-pitch'!$A$1:$D$50,4,0)))</f>
        <v>1</v>
      </c>
    </row>
    <row r="776" spans="1:16" ht="15.75" thickBot="1" x14ac:dyDescent="0.3">
      <c r="A776">
        <v>848</v>
      </c>
      <c r="B776" s="85">
        <v>2</v>
      </c>
      <c r="C776" s="1">
        <v>30</v>
      </c>
      <c r="D776" s="1">
        <v>0</v>
      </c>
      <c r="E776" s="1" t="s">
        <v>108</v>
      </c>
      <c r="F776" s="1">
        <v>0</v>
      </c>
      <c r="G776" s="1">
        <v>476</v>
      </c>
      <c r="H776" s="80">
        <f t="shared" si="25"/>
        <v>30.75</v>
      </c>
      <c r="I776" s="80">
        <f t="shared" si="24"/>
        <v>0.25</v>
      </c>
      <c r="J776" s="1">
        <v>4</v>
      </c>
      <c r="K776" s="1" t="str" cm="1">
        <f t="array" ref="K776">INDEX('dict-rhythm'!$A$1:$B$43,MATCH(TRUE,EXACT(J776,'dict-rhythm'!$A$1:$A$43),0),2)</f>
        <v>4</v>
      </c>
      <c r="L776" s="1" t="str">
        <f>_xlfn.IFNA(VLOOKUP(K776,'dict-rhythm'!$B$1:$C$53,2,0),K776)</f>
        <v>crotchet</v>
      </c>
      <c r="M776" s="38"/>
      <c r="N776" s="38"/>
      <c r="O776" t="str">
        <f>IF(RIGHT($O$1,1)="#",VLOOKUP(D776,'dict-pitch'!$A$1:$C$50,2,0),VLOOKUP(D776,'dict-pitch'!$A$1:$C$50,3,0))</f>
        <v>r</v>
      </c>
      <c r="P776" t="b">
        <f>OR(EXACT(E776,O776),EXACT(E776,VLOOKUP(D776,'dict-pitch'!$A$1:$D$50,3,0)),EXACT(E776,VLOOKUP(D776,'dict-pitch'!$A$1:$D$50,4,0)))</f>
        <v>1</v>
      </c>
    </row>
    <row r="777" spans="1:16" ht="15.75" thickBot="1" x14ac:dyDescent="0.3">
      <c r="A777">
        <v>848</v>
      </c>
      <c r="B777" s="85">
        <v>2</v>
      </c>
      <c r="C777" s="1">
        <v>31</v>
      </c>
      <c r="D777" s="1">
        <v>0</v>
      </c>
      <c r="E777" s="1" t="s">
        <v>108</v>
      </c>
      <c r="F777" s="1">
        <v>0</v>
      </c>
      <c r="G777" s="1">
        <v>480</v>
      </c>
      <c r="H777" s="80">
        <f t="shared" si="25"/>
        <v>31</v>
      </c>
      <c r="I777" s="80">
        <f t="shared" si="24"/>
        <v>0.125</v>
      </c>
      <c r="J777" s="1">
        <v>2</v>
      </c>
      <c r="K777" s="1" t="str" cm="1">
        <f t="array" ref="K777">INDEX('dict-rhythm'!$A$1:$B$43,MATCH(TRUE,EXACT(J777,'dict-rhythm'!$A$1:$A$43),0),2)</f>
        <v>8</v>
      </c>
      <c r="L777" s="1" t="str">
        <f>_xlfn.IFNA(VLOOKUP(K777,'dict-rhythm'!$B$1:$C$53,2,0),K777)</f>
        <v>quaver note</v>
      </c>
      <c r="M777" s="33"/>
      <c r="N777" s="33"/>
      <c r="O777" t="str">
        <f>IF(RIGHT($O$1,1)="#",VLOOKUP(D777,'dict-pitch'!$A$1:$C$50,2,0),VLOOKUP(D777,'dict-pitch'!$A$1:$C$50,3,0))</f>
        <v>r</v>
      </c>
      <c r="P777" t="b">
        <f>OR(EXACT(E777,O777),EXACT(E777,VLOOKUP(D777,'dict-pitch'!$A$1:$D$50,3,0)),EXACT(E777,VLOOKUP(D777,'dict-pitch'!$A$1:$D$50,4,0)))</f>
        <v>1</v>
      </c>
    </row>
    <row r="778" spans="1:16" ht="15.75" thickBot="1" x14ac:dyDescent="0.3">
      <c r="A778">
        <v>848</v>
      </c>
      <c r="B778" s="85">
        <v>2</v>
      </c>
      <c r="C778" s="1">
        <v>31</v>
      </c>
      <c r="D778" s="1">
        <v>59</v>
      </c>
      <c r="E778" s="1" t="s">
        <v>120</v>
      </c>
      <c r="F778" s="1">
        <v>-6</v>
      </c>
      <c r="G778" s="1">
        <v>482</v>
      </c>
      <c r="H778" s="80">
        <f t="shared" si="25"/>
        <v>31.125</v>
      </c>
      <c r="I778" s="80">
        <f t="shared" si="24"/>
        <v>6.25E-2</v>
      </c>
      <c r="J778" s="1">
        <v>1</v>
      </c>
      <c r="K778" s="1" t="str" cm="1">
        <f t="array" ref="K778">INDEX('dict-rhythm'!$A$1:$B$43,MATCH(TRUE,EXACT(J778,'dict-rhythm'!$A$1:$A$43),0),2)</f>
        <v>16</v>
      </c>
      <c r="L778" s="1" t="str">
        <f>_xlfn.IFNA(VLOOKUP(K778,'dict-rhythm'!$B$1:$C$53,2,0),K778)</f>
        <v>semiquaver</v>
      </c>
      <c r="M778" s="34"/>
      <c r="N778" s="34"/>
      <c r="O778" t="str">
        <f>IF(RIGHT($O$1,1)="#",VLOOKUP(D778,'dict-pitch'!$A$1:$C$50,2,0),VLOOKUP(D778,'dict-pitch'!$A$1:$C$50,3,0))</f>
        <v>B3</v>
      </c>
      <c r="P778" t="b">
        <f>OR(EXACT(E778,O778),EXACT(E778,VLOOKUP(D778,'dict-pitch'!$A$1:$D$50,3,0)),EXACT(E778,VLOOKUP(D778,'dict-pitch'!$A$1:$D$50,4,0)))</f>
        <v>1</v>
      </c>
    </row>
    <row r="779" spans="1:16" ht="15.75" thickBot="1" x14ac:dyDescent="0.3">
      <c r="A779">
        <v>848</v>
      </c>
      <c r="B779" s="85">
        <v>2</v>
      </c>
      <c r="C779" s="1">
        <v>31</v>
      </c>
      <c r="D779" s="1">
        <v>56</v>
      </c>
      <c r="E779" s="1" t="s">
        <v>128</v>
      </c>
      <c r="F779" s="1">
        <v>-3</v>
      </c>
      <c r="G779" s="1">
        <v>483</v>
      </c>
      <c r="H779" s="80">
        <f t="shared" si="25"/>
        <v>31.1875</v>
      </c>
      <c r="I779" s="80">
        <f t="shared" si="24"/>
        <v>6.25E-2</v>
      </c>
      <c r="J779" s="1">
        <v>1</v>
      </c>
      <c r="K779" s="1" t="str" cm="1">
        <f t="array" ref="K779">INDEX('dict-rhythm'!$A$1:$B$43,MATCH(TRUE,EXACT(J779,'dict-rhythm'!$A$1:$A$43),0),2)</f>
        <v>16</v>
      </c>
      <c r="L779" s="1" t="str">
        <f>_xlfn.IFNA(VLOOKUP(K779,'dict-rhythm'!$B$1:$C$53,2,0),K779)</f>
        <v>semiquaver</v>
      </c>
      <c r="M779" s="34"/>
      <c r="N779" s="34"/>
      <c r="O779" t="str">
        <f>IF(RIGHT($O$1,1)="#",VLOOKUP(D779,'dict-pitch'!$A$1:$C$50,2,0),VLOOKUP(D779,'dict-pitch'!$A$1:$C$50,3,0))</f>
        <v>G#3</v>
      </c>
      <c r="P779" t="b">
        <f>OR(EXACT(E779,O779),EXACT(E779,VLOOKUP(D779,'dict-pitch'!$A$1:$D$50,3,0)),EXACT(E779,VLOOKUP(D779,'dict-pitch'!$A$1:$D$50,4,0)))</f>
        <v>1</v>
      </c>
    </row>
    <row r="780" spans="1:16" ht="15.75" thickBot="1" x14ac:dyDescent="0.3">
      <c r="A780">
        <v>848</v>
      </c>
      <c r="B780" s="85">
        <v>2</v>
      </c>
      <c r="C780" s="1">
        <v>31</v>
      </c>
      <c r="D780" s="1">
        <v>53</v>
      </c>
      <c r="E780" s="1" t="s">
        <v>326</v>
      </c>
      <c r="F780" s="1">
        <v>-3</v>
      </c>
      <c r="G780" s="1">
        <v>484</v>
      </c>
      <c r="H780" s="80">
        <f t="shared" si="25"/>
        <v>31.25</v>
      </c>
      <c r="I780" s="80">
        <f t="shared" si="24"/>
        <v>0.125</v>
      </c>
      <c r="J780" s="1">
        <v>2</v>
      </c>
      <c r="K780" s="1" t="str" cm="1">
        <f t="array" ref="K780">INDEX('dict-rhythm'!$A$1:$B$43,MATCH(TRUE,EXACT(J780,'dict-rhythm'!$A$1:$A$43),0),2)</f>
        <v>8</v>
      </c>
      <c r="L780" s="1" t="str">
        <f>_xlfn.IFNA(VLOOKUP(K780,'dict-rhythm'!$B$1:$C$53,2,0),K780)</f>
        <v>quaver note</v>
      </c>
      <c r="M780" s="34"/>
      <c r="N780" s="34"/>
      <c r="O780" t="str">
        <f>IF(RIGHT($O$1,1)="#",VLOOKUP(D780,'dict-pitch'!$A$1:$C$50,2,0),VLOOKUP(D780,'dict-pitch'!$A$1:$C$50,3,0))</f>
        <v>F3</v>
      </c>
      <c r="P780" t="b">
        <f>OR(EXACT(E780,O780),EXACT(E780,VLOOKUP(D780,'dict-pitch'!$A$1:$D$50,3,0)),EXACT(E780,VLOOKUP(D780,'dict-pitch'!$A$1:$D$50,4,0)))</f>
        <v>1</v>
      </c>
    </row>
    <row r="781" spans="1:16" ht="15.75" thickBot="1" x14ac:dyDescent="0.3">
      <c r="A781">
        <v>848</v>
      </c>
      <c r="B781" s="85">
        <v>2</v>
      </c>
      <c r="C781" s="1">
        <v>31</v>
      </c>
      <c r="D781" s="1">
        <v>0</v>
      </c>
      <c r="E781" s="1" t="s">
        <v>108</v>
      </c>
      <c r="F781" s="1">
        <v>0</v>
      </c>
      <c r="G781" s="1">
        <v>486</v>
      </c>
      <c r="H781" s="80">
        <f t="shared" si="25"/>
        <v>31.375</v>
      </c>
      <c r="I781" s="80">
        <f t="shared" si="24"/>
        <v>0.125</v>
      </c>
      <c r="J781" s="1">
        <v>2</v>
      </c>
      <c r="K781" s="1" t="str" cm="1">
        <f t="array" ref="K781">INDEX('dict-rhythm'!$A$1:$B$43,MATCH(TRUE,EXACT(J781,'dict-rhythm'!$A$1:$A$43),0),2)</f>
        <v>8</v>
      </c>
      <c r="L781" s="1" t="str">
        <f>_xlfn.IFNA(VLOOKUP(K781,'dict-rhythm'!$B$1:$C$53,2,0),K781)</f>
        <v>quaver note</v>
      </c>
      <c r="M781" s="34"/>
      <c r="N781" s="34"/>
      <c r="O781" t="str">
        <f>IF(RIGHT($O$1,1)="#",VLOOKUP(D781,'dict-pitch'!$A$1:$C$50,2,0),VLOOKUP(D781,'dict-pitch'!$A$1:$C$50,3,0))</f>
        <v>r</v>
      </c>
      <c r="P781" t="b">
        <f>OR(EXACT(E781,O781),EXACT(E781,VLOOKUP(D781,'dict-pitch'!$A$1:$D$50,3,0)),EXACT(E781,VLOOKUP(D781,'dict-pitch'!$A$1:$D$50,4,0)))</f>
        <v>1</v>
      </c>
    </row>
    <row r="782" spans="1:16" ht="15.75" thickBot="1" x14ac:dyDescent="0.3">
      <c r="A782">
        <v>848</v>
      </c>
      <c r="B782" s="85">
        <v>2</v>
      </c>
      <c r="C782" s="1">
        <v>31</v>
      </c>
      <c r="D782" s="1">
        <v>0</v>
      </c>
      <c r="E782" s="1" t="s">
        <v>108</v>
      </c>
      <c r="F782" s="1">
        <v>0</v>
      </c>
      <c r="G782" s="1">
        <v>488</v>
      </c>
      <c r="H782" s="80">
        <f t="shared" si="25"/>
        <v>31.5</v>
      </c>
      <c r="I782" s="80">
        <f t="shared" si="24"/>
        <v>0.125</v>
      </c>
      <c r="J782" s="1">
        <v>2</v>
      </c>
      <c r="K782" s="1" t="str" cm="1">
        <f t="array" ref="K782">INDEX('dict-rhythm'!$A$1:$B$43,MATCH(TRUE,EXACT(J782,'dict-rhythm'!$A$1:$A$43),0),2)</f>
        <v>8</v>
      </c>
      <c r="L782" s="1" t="str">
        <f>_xlfn.IFNA(VLOOKUP(K782,'dict-rhythm'!$B$1:$C$53,2,0),K782)</f>
        <v>quaver note</v>
      </c>
      <c r="M782" s="34"/>
      <c r="N782" s="34"/>
      <c r="O782" t="str">
        <f>IF(RIGHT($O$1,1)="#",VLOOKUP(D782,'dict-pitch'!$A$1:$C$50,2,0),VLOOKUP(D782,'dict-pitch'!$A$1:$C$50,3,0))</f>
        <v>r</v>
      </c>
      <c r="P782" t="b">
        <f>OR(EXACT(E782,O782),EXACT(E782,VLOOKUP(D782,'dict-pitch'!$A$1:$D$50,3,0)),EXACT(E782,VLOOKUP(D782,'dict-pitch'!$A$1:$D$50,4,0)))</f>
        <v>1</v>
      </c>
    </row>
    <row r="783" spans="1:16" ht="15.75" thickBot="1" x14ac:dyDescent="0.3">
      <c r="A783">
        <v>848</v>
      </c>
      <c r="B783" s="85">
        <v>2</v>
      </c>
      <c r="C783" s="1">
        <v>31</v>
      </c>
      <c r="D783" s="1">
        <v>58</v>
      </c>
      <c r="E783" s="1" t="s">
        <v>177</v>
      </c>
      <c r="F783" s="1">
        <v>4</v>
      </c>
      <c r="G783" s="1">
        <v>490</v>
      </c>
      <c r="H783" s="80">
        <f t="shared" si="25"/>
        <v>31.625</v>
      </c>
      <c r="I783" s="80">
        <f t="shared" si="24"/>
        <v>6.25E-2</v>
      </c>
      <c r="J783" s="1">
        <v>1</v>
      </c>
      <c r="K783" s="1" t="str" cm="1">
        <f t="array" ref="K783">INDEX('dict-rhythm'!$A$1:$B$43,MATCH(TRUE,EXACT(J783,'dict-rhythm'!$A$1:$A$43),0),2)</f>
        <v>16</v>
      </c>
      <c r="L783" s="1" t="str">
        <f>_xlfn.IFNA(VLOOKUP(K783,'dict-rhythm'!$B$1:$C$53,2,0),K783)</f>
        <v>semiquaver</v>
      </c>
      <c r="M783" s="34"/>
      <c r="N783" s="34"/>
      <c r="O783" t="str">
        <f>IF(RIGHT($O$1,1)="#",VLOOKUP(D783,'dict-pitch'!$A$1:$C$50,2,0),VLOOKUP(D783,'dict-pitch'!$A$1:$C$50,3,0))</f>
        <v>A#3</v>
      </c>
      <c r="P783" t="b">
        <f>OR(EXACT(E783,O783),EXACT(E783,VLOOKUP(D783,'dict-pitch'!$A$1:$D$50,3,0)),EXACT(E783,VLOOKUP(D783,'dict-pitch'!$A$1:$D$50,4,0)))</f>
        <v>1</v>
      </c>
    </row>
    <row r="784" spans="1:16" ht="15.75" thickBot="1" x14ac:dyDescent="0.3">
      <c r="A784">
        <v>848</v>
      </c>
      <c r="B784" s="85">
        <v>2</v>
      </c>
      <c r="C784" s="1">
        <v>31</v>
      </c>
      <c r="D784" s="1">
        <v>54</v>
      </c>
      <c r="E784" s="1" t="s">
        <v>117</v>
      </c>
      <c r="F784" s="1">
        <v>-3</v>
      </c>
      <c r="G784" s="1">
        <v>491</v>
      </c>
      <c r="H784" s="80">
        <f t="shared" si="25"/>
        <v>31.6875</v>
      </c>
      <c r="I784" s="80">
        <f t="shared" si="24"/>
        <v>6.25E-2</v>
      </c>
      <c r="J784" s="1">
        <v>1</v>
      </c>
      <c r="K784" s="1" t="str" cm="1">
        <f t="array" ref="K784">INDEX('dict-rhythm'!$A$1:$B$43,MATCH(TRUE,EXACT(J784,'dict-rhythm'!$A$1:$A$43),0),2)</f>
        <v>16</v>
      </c>
      <c r="L784" s="1" t="str">
        <f>_xlfn.IFNA(VLOOKUP(K784,'dict-rhythm'!$B$1:$C$53,2,0),K784)</f>
        <v>semiquaver</v>
      </c>
      <c r="M784" s="34"/>
      <c r="N784" s="34"/>
      <c r="O784" t="str">
        <f>IF(RIGHT($O$1,1)="#",VLOOKUP(D784,'dict-pitch'!$A$1:$C$50,2,0),VLOOKUP(D784,'dict-pitch'!$A$1:$C$50,3,0))</f>
        <v>F#3</v>
      </c>
      <c r="P784" t="b">
        <f>OR(EXACT(E784,O784),EXACT(E784,VLOOKUP(D784,'dict-pitch'!$A$1:$D$50,3,0)),EXACT(E784,VLOOKUP(D784,'dict-pitch'!$A$1:$D$50,4,0)))</f>
        <v>1</v>
      </c>
    </row>
    <row r="785" spans="1:16" ht="15.75" thickBot="1" x14ac:dyDescent="0.3">
      <c r="A785">
        <v>848</v>
      </c>
      <c r="B785" s="85">
        <v>2</v>
      </c>
      <c r="C785" s="1">
        <v>31</v>
      </c>
      <c r="D785" s="1">
        <v>51</v>
      </c>
      <c r="E785" s="1" t="s">
        <v>174</v>
      </c>
      <c r="F785" s="1">
        <v>-3</v>
      </c>
      <c r="G785" s="1">
        <v>492</v>
      </c>
      <c r="H785" s="80">
        <f t="shared" si="25"/>
        <v>31.75</v>
      </c>
      <c r="I785" s="80">
        <f t="shared" si="24"/>
        <v>0.125</v>
      </c>
      <c r="J785" s="1">
        <v>2</v>
      </c>
      <c r="K785" s="1" t="str" cm="1">
        <f t="array" ref="K785">INDEX('dict-rhythm'!$A$1:$B$43,MATCH(TRUE,EXACT(J785,'dict-rhythm'!$A$1:$A$43),0),2)</f>
        <v>8</v>
      </c>
      <c r="L785" s="1" t="str">
        <f>_xlfn.IFNA(VLOOKUP(K785,'dict-rhythm'!$B$1:$C$53,2,0),K785)</f>
        <v>quaver note</v>
      </c>
      <c r="M785" s="34"/>
      <c r="N785" s="34"/>
      <c r="O785" t="str">
        <f>IF(RIGHT($O$1,1)="#",VLOOKUP(D785,'dict-pitch'!$A$1:$C$50,2,0),VLOOKUP(D785,'dict-pitch'!$A$1:$C$50,3,0))</f>
        <v>D#3</v>
      </c>
      <c r="P785" t="b">
        <f>OR(EXACT(E785,O785),EXACT(E785,VLOOKUP(D785,'dict-pitch'!$A$1:$D$50,3,0)),EXACT(E785,VLOOKUP(D785,'dict-pitch'!$A$1:$D$50,4,0)))</f>
        <v>1</v>
      </c>
    </row>
    <row r="786" spans="1:16" ht="15.75" thickBot="1" x14ac:dyDescent="0.3">
      <c r="A786">
        <v>848</v>
      </c>
      <c r="B786" s="85">
        <v>2</v>
      </c>
      <c r="C786" s="1">
        <v>31</v>
      </c>
      <c r="D786" s="1">
        <v>0</v>
      </c>
      <c r="E786" s="1" t="s">
        <v>108</v>
      </c>
      <c r="F786" s="1">
        <v>0</v>
      </c>
      <c r="G786" s="1">
        <v>494</v>
      </c>
      <c r="H786" s="80">
        <f t="shared" si="25"/>
        <v>31.875</v>
      </c>
      <c r="I786" s="80">
        <f t="shared" si="24"/>
        <v>0.125</v>
      </c>
      <c r="J786" s="1">
        <v>2</v>
      </c>
      <c r="K786" s="1" t="str" cm="1">
        <f t="array" ref="K786">INDEX('dict-rhythm'!$A$1:$B$43,MATCH(TRUE,EXACT(J786,'dict-rhythm'!$A$1:$A$43),0),2)</f>
        <v>8</v>
      </c>
      <c r="L786" s="1" t="str">
        <f>_xlfn.IFNA(VLOOKUP(K786,'dict-rhythm'!$B$1:$C$53,2,0),K786)</f>
        <v>quaver note</v>
      </c>
      <c r="M786" s="38"/>
      <c r="N786" s="38"/>
      <c r="O786" t="str">
        <f>IF(RIGHT($O$1,1)="#",VLOOKUP(D786,'dict-pitch'!$A$1:$C$50,2,0),VLOOKUP(D786,'dict-pitch'!$A$1:$C$50,3,0))</f>
        <v>r</v>
      </c>
      <c r="P786" t="b">
        <f>OR(EXACT(E786,O786),EXACT(E786,VLOOKUP(D786,'dict-pitch'!$A$1:$D$50,3,0)),EXACT(E786,VLOOKUP(D786,'dict-pitch'!$A$1:$D$50,4,0)))</f>
        <v>1</v>
      </c>
    </row>
    <row r="787" spans="1:16" ht="15.75" thickBot="1" x14ac:dyDescent="0.3">
      <c r="A787">
        <v>848</v>
      </c>
      <c r="B787" s="85">
        <v>2</v>
      </c>
      <c r="C787" s="1">
        <v>32</v>
      </c>
      <c r="D787" s="1">
        <v>0</v>
      </c>
      <c r="E787" s="1" t="s">
        <v>108</v>
      </c>
      <c r="F787" s="1">
        <v>0</v>
      </c>
      <c r="G787" s="1">
        <v>496</v>
      </c>
      <c r="H787" s="80">
        <f t="shared" si="25"/>
        <v>32</v>
      </c>
      <c r="I787" s="80">
        <f t="shared" si="24"/>
        <v>0.125</v>
      </c>
      <c r="J787" s="1">
        <v>2</v>
      </c>
      <c r="K787" s="1" t="str" cm="1">
        <f t="array" ref="K787">INDEX('dict-rhythm'!$A$1:$B$43,MATCH(TRUE,EXACT(J787,'dict-rhythm'!$A$1:$A$43),0),2)</f>
        <v>8</v>
      </c>
      <c r="L787" s="1" t="str">
        <f>_xlfn.IFNA(VLOOKUP(K787,'dict-rhythm'!$B$1:$C$53,2,0),K787)</f>
        <v>quaver note</v>
      </c>
      <c r="M787" s="33"/>
      <c r="N787" s="33"/>
      <c r="O787" t="str">
        <f>IF(RIGHT($O$1,1)="#",VLOOKUP(D787,'dict-pitch'!$A$1:$C$50,2,0),VLOOKUP(D787,'dict-pitch'!$A$1:$C$50,3,0))</f>
        <v>r</v>
      </c>
      <c r="P787" t="b">
        <f>OR(EXACT(E787,O787),EXACT(E787,VLOOKUP(D787,'dict-pitch'!$A$1:$D$50,3,0)),EXACT(E787,VLOOKUP(D787,'dict-pitch'!$A$1:$D$50,4,0)))</f>
        <v>1</v>
      </c>
    </row>
    <row r="788" spans="1:16" ht="15.75" thickBot="1" x14ac:dyDescent="0.3">
      <c r="A788">
        <v>848</v>
      </c>
      <c r="B788" s="85">
        <v>2</v>
      </c>
      <c r="C788" s="1">
        <v>32</v>
      </c>
      <c r="D788" s="1">
        <v>58</v>
      </c>
      <c r="E788" s="1" t="s">
        <v>177</v>
      </c>
      <c r="F788" s="1">
        <v>5</v>
      </c>
      <c r="G788" s="1">
        <v>498</v>
      </c>
      <c r="H788" s="80">
        <f t="shared" si="25"/>
        <v>32.125</v>
      </c>
      <c r="I788" s="80">
        <f t="shared" si="24"/>
        <v>6.25E-2</v>
      </c>
      <c r="J788" s="1">
        <v>1</v>
      </c>
      <c r="K788" s="1" t="str" cm="1">
        <f t="array" ref="K788">INDEX('dict-rhythm'!$A$1:$B$43,MATCH(TRUE,EXACT(J788,'dict-rhythm'!$A$1:$A$43),0),2)</f>
        <v>16</v>
      </c>
      <c r="L788" s="1" t="str">
        <f>_xlfn.IFNA(VLOOKUP(K788,'dict-rhythm'!$B$1:$C$53,2,0),K788)</f>
        <v>semiquaver</v>
      </c>
      <c r="M788" s="34"/>
      <c r="N788" s="34"/>
      <c r="O788" t="str">
        <f>IF(RIGHT($O$1,1)="#",VLOOKUP(D788,'dict-pitch'!$A$1:$C$50,2,0),VLOOKUP(D788,'dict-pitch'!$A$1:$C$50,3,0))</f>
        <v>A#3</v>
      </c>
      <c r="P788" t="b">
        <f>OR(EXACT(E788,O788),EXACT(E788,VLOOKUP(D788,'dict-pitch'!$A$1:$D$50,3,0)),EXACT(E788,VLOOKUP(D788,'dict-pitch'!$A$1:$D$50,4,0)))</f>
        <v>1</v>
      </c>
    </row>
    <row r="789" spans="1:16" ht="15.75" thickBot="1" x14ac:dyDescent="0.3">
      <c r="A789">
        <v>848</v>
      </c>
      <c r="B789" s="85">
        <v>2</v>
      </c>
      <c r="C789" s="1">
        <v>32</v>
      </c>
      <c r="D789" s="1">
        <v>54</v>
      </c>
      <c r="E789" s="1" t="s">
        <v>117</v>
      </c>
      <c r="F789" s="1">
        <v>-3</v>
      </c>
      <c r="G789" s="1">
        <v>499</v>
      </c>
      <c r="H789" s="80">
        <f t="shared" si="25"/>
        <v>32.1875</v>
      </c>
      <c r="I789" s="80">
        <f t="shared" si="24"/>
        <v>6.25E-2</v>
      </c>
      <c r="J789" s="1">
        <v>1</v>
      </c>
      <c r="K789" s="1" t="str" cm="1">
        <f t="array" ref="K789">INDEX('dict-rhythm'!$A$1:$B$43,MATCH(TRUE,EXACT(J789,'dict-rhythm'!$A$1:$A$43),0),2)</f>
        <v>16</v>
      </c>
      <c r="L789" s="1" t="str">
        <f>_xlfn.IFNA(VLOOKUP(K789,'dict-rhythm'!$B$1:$C$53,2,0),K789)</f>
        <v>semiquaver</v>
      </c>
      <c r="M789" s="34"/>
      <c r="N789" s="34"/>
      <c r="O789" t="str">
        <f>IF(RIGHT($O$1,1)="#",VLOOKUP(D789,'dict-pitch'!$A$1:$C$50,2,0),VLOOKUP(D789,'dict-pitch'!$A$1:$C$50,3,0))</f>
        <v>F#3</v>
      </c>
      <c r="P789" t="b">
        <f>OR(EXACT(E789,O789),EXACT(E789,VLOOKUP(D789,'dict-pitch'!$A$1:$D$50,3,0)),EXACT(E789,VLOOKUP(D789,'dict-pitch'!$A$1:$D$50,4,0)))</f>
        <v>1</v>
      </c>
    </row>
    <row r="790" spans="1:16" ht="15.75" thickBot="1" x14ac:dyDescent="0.3">
      <c r="A790">
        <v>848</v>
      </c>
      <c r="B790" s="85">
        <v>2</v>
      </c>
      <c r="C790" s="1">
        <v>32</v>
      </c>
      <c r="D790" s="1">
        <v>51</v>
      </c>
      <c r="E790" s="1" t="s">
        <v>174</v>
      </c>
      <c r="F790" s="1">
        <v>-3</v>
      </c>
      <c r="G790" s="1">
        <v>500</v>
      </c>
      <c r="H790" s="80">
        <f t="shared" si="25"/>
        <v>32.25</v>
      </c>
      <c r="I790" s="80">
        <f t="shared" si="24"/>
        <v>0.125</v>
      </c>
      <c r="J790" s="1">
        <v>2</v>
      </c>
      <c r="K790" s="1" t="str" cm="1">
        <f t="array" ref="K790">INDEX('dict-rhythm'!$A$1:$B$43,MATCH(TRUE,EXACT(J790,'dict-rhythm'!$A$1:$A$43),0),2)</f>
        <v>8</v>
      </c>
      <c r="L790" s="1" t="str">
        <f>_xlfn.IFNA(VLOOKUP(K790,'dict-rhythm'!$B$1:$C$53,2,0),K790)</f>
        <v>quaver note</v>
      </c>
      <c r="M790" s="34"/>
      <c r="N790" s="34"/>
      <c r="O790" t="str">
        <f>IF(RIGHT($O$1,1)="#",VLOOKUP(D790,'dict-pitch'!$A$1:$C$50,2,0),VLOOKUP(D790,'dict-pitch'!$A$1:$C$50,3,0))</f>
        <v>D#3</v>
      </c>
      <c r="P790" t="b">
        <f>OR(EXACT(E790,O790),EXACT(E790,VLOOKUP(D790,'dict-pitch'!$A$1:$D$50,3,0)),EXACT(E790,VLOOKUP(D790,'dict-pitch'!$A$1:$D$50,4,0)))</f>
        <v>1</v>
      </c>
    </row>
    <row r="791" spans="1:16" ht="15.75" thickBot="1" x14ac:dyDescent="0.3">
      <c r="A791">
        <v>848</v>
      </c>
      <c r="B791" s="85">
        <v>2</v>
      </c>
      <c r="C791" s="1">
        <v>32</v>
      </c>
      <c r="D791" s="1">
        <v>0</v>
      </c>
      <c r="E791" s="1" t="s">
        <v>108</v>
      </c>
      <c r="F791" s="1">
        <v>0</v>
      </c>
      <c r="G791" s="1">
        <v>502</v>
      </c>
      <c r="H791" s="80">
        <f t="shared" si="25"/>
        <v>32.375</v>
      </c>
      <c r="I791" s="80">
        <f t="shared" si="24"/>
        <v>0.125</v>
      </c>
      <c r="J791" s="1">
        <v>2</v>
      </c>
      <c r="K791" s="1" t="str" cm="1">
        <f t="array" ref="K791">INDEX('dict-rhythm'!$A$1:$B$43,MATCH(TRUE,EXACT(J791,'dict-rhythm'!$A$1:$A$43),0),2)</f>
        <v>8</v>
      </c>
      <c r="L791" s="1" t="str">
        <f>_xlfn.IFNA(VLOOKUP(K791,'dict-rhythm'!$B$1:$C$53,2,0),K791)</f>
        <v>quaver note</v>
      </c>
      <c r="M791" s="34"/>
      <c r="N791" s="34"/>
      <c r="O791" t="str">
        <f>IF(RIGHT($O$1,1)="#",VLOOKUP(D791,'dict-pitch'!$A$1:$C$50,2,0),VLOOKUP(D791,'dict-pitch'!$A$1:$C$50,3,0))</f>
        <v>r</v>
      </c>
      <c r="P791" t="b">
        <f>OR(EXACT(E791,O791),EXACT(E791,VLOOKUP(D791,'dict-pitch'!$A$1:$D$50,3,0)),EXACT(E791,VLOOKUP(D791,'dict-pitch'!$A$1:$D$50,4,0)))</f>
        <v>1</v>
      </c>
    </row>
    <row r="792" spans="1:16" ht="15.75" thickBot="1" x14ac:dyDescent="0.3">
      <c r="A792">
        <v>848</v>
      </c>
      <c r="B792" s="85">
        <v>2</v>
      </c>
      <c r="C792" s="1">
        <v>32</v>
      </c>
      <c r="D792" s="1">
        <v>0</v>
      </c>
      <c r="E792" s="1" t="s">
        <v>108</v>
      </c>
      <c r="F792" s="1">
        <v>0</v>
      </c>
      <c r="G792" s="1">
        <v>504</v>
      </c>
      <c r="H792" s="80">
        <f t="shared" si="25"/>
        <v>32.5</v>
      </c>
      <c r="I792" s="80">
        <f t="shared" si="24"/>
        <v>0.125</v>
      </c>
      <c r="J792" s="1">
        <v>2</v>
      </c>
      <c r="K792" s="1" t="str" cm="1">
        <f t="array" ref="K792">INDEX('dict-rhythm'!$A$1:$B$43,MATCH(TRUE,EXACT(J792,'dict-rhythm'!$A$1:$A$43),0),2)</f>
        <v>8</v>
      </c>
      <c r="L792" s="1" t="str">
        <f>_xlfn.IFNA(VLOOKUP(K792,'dict-rhythm'!$B$1:$C$53,2,0),K792)</f>
        <v>quaver note</v>
      </c>
      <c r="M792" s="34"/>
      <c r="N792" s="34"/>
      <c r="O792" t="str">
        <f>IF(RIGHT($O$1,1)="#",VLOOKUP(D792,'dict-pitch'!$A$1:$C$50,2,0),VLOOKUP(D792,'dict-pitch'!$A$1:$C$50,3,0))</f>
        <v>r</v>
      </c>
      <c r="P792" t="b">
        <f>OR(EXACT(E792,O792),EXACT(E792,VLOOKUP(D792,'dict-pitch'!$A$1:$D$50,3,0)),EXACT(E792,VLOOKUP(D792,'dict-pitch'!$A$1:$D$50,4,0)))</f>
        <v>1</v>
      </c>
    </row>
    <row r="793" spans="1:16" ht="15.75" thickBot="1" x14ac:dyDescent="0.3">
      <c r="A793">
        <v>848</v>
      </c>
      <c r="B793" s="85">
        <v>2</v>
      </c>
      <c r="C793" s="1">
        <v>32</v>
      </c>
      <c r="D793" s="1">
        <v>56</v>
      </c>
      <c r="E793" s="1" t="s">
        <v>128</v>
      </c>
      <c r="F793" s="1">
        <v>4</v>
      </c>
      <c r="G793" s="1">
        <v>506</v>
      </c>
      <c r="H793" s="80">
        <f t="shared" si="25"/>
        <v>32.625</v>
      </c>
      <c r="I793" s="80">
        <f t="shared" si="24"/>
        <v>6.25E-2</v>
      </c>
      <c r="J793" s="1">
        <v>1</v>
      </c>
      <c r="K793" s="1" t="str" cm="1">
        <f t="array" ref="K793">INDEX('dict-rhythm'!$A$1:$B$43,MATCH(TRUE,EXACT(J793,'dict-rhythm'!$A$1:$A$43),0),2)</f>
        <v>16</v>
      </c>
      <c r="L793" s="1" t="str">
        <f>_xlfn.IFNA(VLOOKUP(K793,'dict-rhythm'!$B$1:$C$53,2,0),K793)</f>
        <v>semiquaver</v>
      </c>
      <c r="M793" s="34"/>
      <c r="N793" s="34"/>
      <c r="O793" t="str">
        <f>IF(RIGHT($O$1,1)="#",VLOOKUP(D793,'dict-pitch'!$A$1:$C$50,2,0),VLOOKUP(D793,'dict-pitch'!$A$1:$C$50,3,0))</f>
        <v>G#3</v>
      </c>
      <c r="P793" t="b">
        <f>OR(EXACT(E793,O793),EXACT(E793,VLOOKUP(D793,'dict-pitch'!$A$1:$D$50,3,0)),EXACT(E793,VLOOKUP(D793,'dict-pitch'!$A$1:$D$50,4,0)))</f>
        <v>1</v>
      </c>
    </row>
    <row r="794" spans="1:16" ht="15.75" thickBot="1" x14ac:dyDescent="0.3">
      <c r="A794">
        <v>848</v>
      </c>
      <c r="B794" s="85">
        <v>2</v>
      </c>
      <c r="C794" s="1">
        <v>32</v>
      </c>
      <c r="D794" s="1">
        <v>53</v>
      </c>
      <c r="E794" s="1" t="s">
        <v>326</v>
      </c>
      <c r="F794" s="1">
        <v>-3</v>
      </c>
      <c r="G794" s="1">
        <v>507</v>
      </c>
      <c r="H794" s="80">
        <f t="shared" si="25"/>
        <v>32.6875</v>
      </c>
      <c r="I794" s="80">
        <f t="shared" si="24"/>
        <v>6.25E-2</v>
      </c>
      <c r="J794" s="1">
        <v>1</v>
      </c>
      <c r="K794" s="1" t="str" cm="1">
        <f t="array" ref="K794">INDEX('dict-rhythm'!$A$1:$B$43,MATCH(TRUE,EXACT(J794,'dict-rhythm'!$A$1:$A$43),0),2)</f>
        <v>16</v>
      </c>
      <c r="L794" s="1" t="str">
        <f>_xlfn.IFNA(VLOOKUP(K794,'dict-rhythm'!$B$1:$C$53,2,0),K794)</f>
        <v>semiquaver</v>
      </c>
      <c r="M794" s="34"/>
      <c r="N794" s="34"/>
      <c r="O794" t="str">
        <f>IF(RIGHT($O$1,1)="#",VLOOKUP(D794,'dict-pitch'!$A$1:$C$50,2,0),VLOOKUP(D794,'dict-pitch'!$A$1:$C$50,3,0))</f>
        <v>F3</v>
      </c>
      <c r="P794" t="b">
        <f>OR(EXACT(E794,O794),EXACT(E794,VLOOKUP(D794,'dict-pitch'!$A$1:$D$50,3,0)),EXACT(E794,VLOOKUP(D794,'dict-pitch'!$A$1:$D$50,4,0)))</f>
        <v>1</v>
      </c>
    </row>
    <row r="795" spans="1:16" ht="15.75" thickBot="1" x14ac:dyDescent="0.3">
      <c r="A795">
        <v>848</v>
      </c>
      <c r="B795" s="85">
        <v>2</v>
      </c>
      <c r="C795" s="1">
        <v>32</v>
      </c>
      <c r="D795" s="1">
        <v>50</v>
      </c>
      <c r="E795" s="1" t="s">
        <v>330</v>
      </c>
      <c r="F795" s="1">
        <v>-3</v>
      </c>
      <c r="G795" s="1">
        <v>508</v>
      </c>
      <c r="H795" s="80">
        <f t="shared" si="25"/>
        <v>32.75</v>
      </c>
      <c r="I795" s="80">
        <f t="shared" si="24"/>
        <v>0.125</v>
      </c>
      <c r="J795" s="1">
        <v>2</v>
      </c>
      <c r="K795" s="1" t="str" cm="1">
        <f t="array" ref="K795">INDEX('dict-rhythm'!$A$1:$B$43,MATCH(TRUE,EXACT(J795,'dict-rhythm'!$A$1:$A$43),0),2)</f>
        <v>8</v>
      </c>
      <c r="L795" s="1" t="str">
        <f>_xlfn.IFNA(VLOOKUP(K795,'dict-rhythm'!$B$1:$C$53,2,0),K795)</f>
        <v>quaver note</v>
      </c>
      <c r="M795" s="34"/>
      <c r="N795" s="34"/>
      <c r="O795" t="str">
        <f>IF(RIGHT($O$1,1)="#",VLOOKUP(D795,'dict-pitch'!$A$1:$C$50,2,0),VLOOKUP(D795,'dict-pitch'!$A$1:$C$50,3,0))</f>
        <v>D3</v>
      </c>
      <c r="P795" t="b">
        <f>OR(EXACT(E795,O795),EXACT(E795,VLOOKUP(D795,'dict-pitch'!$A$1:$D$50,3,0)),EXACT(E795,VLOOKUP(D795,'dict-pitch'!$A$1:$D$50,4,0)))</f>
        <v>1</v>
      </c>
    </row>
    <row r="796" spans="1:16" ht="15.75" thickBot="1" x14ac:dyDescent="0.3">
      <c r="A796">
        <v>848</v>
      </c>
      <c r="B796" s="85">
        <v>2</v>
      </c>
      <c r="C796" s="1">
        <v>32</v>
      </c>
      <c r="D796" s="1">
        <v>0</v>
      </c>
      <c r="E796" s="1" t="s">
        <v>108</v>
      </c>
      <c r="F796" s="1">
        <v>0</v>
      </c>
      <c r="G796" s="1">
        <v>510</v>
      </c>
      <c r="H796" s="80">
        <f t="shared" si="25"/>
        <v>32.875</v>
      </c>
      <c r="I796" s="80">
        <f t="shared" si="24"/>
        <v>0.125</v>
      </c>
      <c r="J796" s="1">
        <v>2</v>
      </c>
      <c r="K796" s="1" t="str" cm="1">
        <f t="array" ref="K796">INDEX('dict-rhythm'!$A$1:$B$43,MATCH(TRUE,EXACT(J796,'dict-rhythm'!$A$1:$A$43),0),2)</f>
        <v>8</v>
      </c>
      <c r="L796" s="1" t="str">
        <f>_xlfn.IFNA(VLOOKUP(K796,'dict-rhythm'!$B$1:$C$53,2,0),K796)</f>
        <v>quaver note</v>
      </c>
      <c r="M796" s="38"/>
      <c r="N796" s="38"/>
      <c r="O796" t="str">
        <f>IF(RIGHT($O$1,1)="#",VLOOKUP(D796,'dict-pitch'!$A$1:$C$50,2,0),VLOOKUP(D796,'dict-pitch'!$A$1:$C$50,3,0))</f>
        <v>r</v>
      </c>
      <c r="P796" t="b">
        <f>OR(EXACT(E796,O796),EXACT(E796,VLOOKUP(D796,'dict-pitch'!$A$1:$D$50,3,0)),EXACT(E796,VLOOKUP(D796,'dict-pitch'!$A$1:$D$50,4,0)))</f>
        <v>1</v>
      </c>
    </row>
    <row r="797" spans="1:16" ht="15.75" thickBot="1" x14ac:dyDescent="0.3">
      <c r="A797">
        <v>848</v>
      </c>
      <c r="B797" s="85">
        <v>2</v>
      </c>
      <c r="C797" s="1">
        <v>33</v>
      </c>
      <c r="D797" s="1">
        <v>0</v>
      </c>
      <c r="E797" s="1" t="s">
        <v>108</v>
      </c>
      <c r="F797" s="1">
        <v>0</v>
      </c>
      <c r="G797" s="1">
        <v>512</v>
      </c>
      <c r="H797" s="80">
        <f t="shared" si="25"/>
        <v>33</v>
      </c>
      <c r="I797" s="80">
        <f t="shared" si="24"/>
        <v>0.125</v>
      </c>
      <c r="J797" s="1">
        <v>2</v>
      </c>
      <c r="K797" s="1" t="str" cm="1">
        <f t="array" ref="K797">INDEX('dict-rhythm'!$A$1:$B$43,MATCH(TRUE,EXACT(J797,'dict-rhythm'!$A$1:$A$43),0),2)</f>
        <v>8</v>
      </c>
      <c r="L797" s="1" t="str">
        <f>_xlfn.IFNA(VLOOKUP(K797,'dict-rhythm'!$B$1:$C$53,2,0),K797)</f>
        <v>quaver note</v>
      </c>
      <c r="M797" s="33"/>
      <c r="N797" s="33"/>
      <c r="O797" t="str">
        <f>IF(RIGHT($O$1,1)="#",VLOOKUP(D797,'dict-pitch'!$A$1:$C$50,2,0),VLOOKUP(D797,'dict-pitch'!$A$1:$C$50,3,0))</f>
        <v>r</v>
      </c>
      <c r="P797" t="b">
        <f>OR(EXACT(E797,O797),EXACT(E797,VLOOKUP(D797,'dict-pitch'!$A$1:$D$50,3,0)),EXACT(E797,VLOOKUP(D797,'dict-pitch'!$A$1:$D$50,4,0)))</f>
        <v>1</v>
      </c>
    </row>
    <row r="798" spans="1:16" ht="15.75" thickBot="1" x14ac:dyDescent="0.3">
      <c r="A798">
        <v>848</v>
      </c>
      <c r="B798" s="85">
        <v>2</v>
      </c>
      <c r="C798" s="1">
        <v>33</v>
      </c>
      <c r="D798">
        <v>56</v>
      </c>
      <c r="E798" t="s">
        <v>128</v>
      </c>
      <c r="F798">
        <v>5</v>
      </c>
      <c r="G798">
        <v>514</v>
      </c>
      <c r="H798" s="80">
        <f t="shared" si="25"/>
        <v>33.125</v>
      </c>
      <c r="I798" s="80">
        <f t="shared" si="24"/>
        <v>6.25E-2</v>
      </c>
      <c r="J798">
        <v>1</v>
      </c>
      <c r="K798" s="1" t="str" cm="1">
        <f t="array" ref="K798">INDEX('dict-rhythm'!$A$1:$B$43,MATCH(TRUE,EXACT(J798,'dict-rhythm'!$A$1:$A$43),0),2)</f>
        <v>16</v>
      </c>
      <c r="L798" s="1" t="str">
        <f>_xlfn.IFNA(VLOOKUP(K798,'dict-rhythm'!$B$1:$C$53,2,0),K798)</f>
        <v>semiquaver</v>
      </c>
      <c r="M798" s="34"/>
      <c r="N798" s="34"/>
      <c r="O798" t="str">
        <f>IF(RIGHT($O$1,1)="#",VLOOKUP(D798,'dict-pitch'!$A$1:$C$50,2,0),VLOOKUP(D798,'dict-pitch'!$A$1:$C$50,3,0))</f>
        <v>G#3</v>
      </c>
      <c r="P798" t="b">
        <f>OR(EXACT(E798,O798),EXACT(E798,VLOOKUP(D798,'dict-pitch'!$A$1:$D$50,3,0)),EXACT(E798,VLOOKUP(D798,'dict-pitch'!$A$1:$D$50,4,0)))</f>
        <v>1</v>
      </c>
    </row>
    <row r="799" spans="1:16" ht="15.75" thickBot="1" x14ac:dyDescent="0.3">
      <c r="A799">
        <v>848</v>
      </c>
      <c r="B799" s="85">
        <v>2</v>
      </c>
      <c r="C799" s="1">
        <v>33</v>
      </c>
      <c r="D799">
        <v>53</v>
      </c>
      <c r="E799" t="s">
        <v>326</v>
      </c>
      <c r="F799">
        <v>-3</v>
      </c>
      <c r="G799">
        <v>515</v>
      </c>
      <c r="H799" s="80">
        <f t="shared" si="25"/>
        <v>33.1875</v>
      </c>
      <c r="I799" s="80">
        <f t="shared" si="24"/>
        <v>6.25E-2</v>
      </c>
      <c r="J799">
        <v>1</v>
      </c>
      <c r="K799" s="1" t="str" cm="1">
        <f t="array" ref="K799">INDEX('dict-rhythm'!$A$1:$B$43,MATCH(TRUE,EXACT(J799,'dict-rhythm'!$A$1:$A$43),0),2)</f>
        <v>16</v>
      </c>
      <c r="L799" s="1" t="str">
        <f>_xlfn.IFNA(VLOOKUP(K799,'dict-rhythm'!$B$1:$C$53,2,0),K799)</f>
        <v>semiquaver</v>
      </c>
      <c r="M799" s="34"/>
      <c r="N799" s="34"/>
      <c r="O799" t="str">
        <f>IF(RIGHT($O$1,1)="#",VLOOKUP(D799,'dict-pitch'!$A$1:$C$50,2,0),VLOOKUP(D799,'dict-pitch'!$A$1:$C$50,3,0))</f>
        <v>F3</v>
      </c>
      <c r="P799" t="b">
        <f>OR(EXACT(E799,O799),EXACT(E799,VLOOKUP(D799,'dict-pitch'!$A$1:$D$50,3,0)),EXACT(E799,VLOOKUP(D799,'dict-pitch'!$A$1:$D$50,4,0)))</f>
        <v>1</v>
      </c>
    </row>
    <row r="800" spans="1:16" ht="15.75" thickBot="1" x14ac:dyDescent="0.3">
      <c r="A800">
        <v>848</v>
      </c>
      <c r="B800" s="85">
        <v>2</v>
      </c>
      <c r="C800" s="1">
        <v>33</v>
      </c>
      <c r="D800">
        <v>50</v>
      </c>
      <c r="E800" t="s">
        <v>330</v>
      </c>
      <c r="F800">
        <v>-3</v>
      </c>
      <c r="G800">
        <v>516</v>
      </c>
      <c r="H800" s="80">
        <f t="shared" si="25"/>
        <v>33.25</v>
      </c>
      <c r="I800" s="80">
        <f t="shared" si="24"/>
        <v>0.125</v>
      </c>
      <c r="J800">
        <v>2</v>
      </c>
      <c r="K800" s="1" t="str" cm="1">
        <f t="array" ref="K800">INDEX('dict-rhythm'!$A$1:$B$43,MATCH(TRUE,EXACT(J800,'dict-rhythm'!$A$1:$A$43),0),2)</f>
        <v>8</v>
      </c>
      <c r="L800" s="1" t="str">
        <f>_xlfn.IFNA(VLOOKUP(K800,'dict-rhythm'!$B$1:$C$53,2,0),K800)</f>
        <v>quaver note</v>
      </c>
      <c r="M800" s="34"/>
      <c r="N800" s="34"/>
      <c r="O800" t="str">
        <f>IF(RIGHT($O$1,1)="#",VLOOKUP(D800,'dict-pitch'!$A$1:$C$50,2,0),VLOOKUP(D800,'dict-pitch'!$A$1:$C$50,3,0))</f>
        <v>D3</v>
      </c>
      <c r="P800" t="b">
        <f>OR(EXACT(E800,O800),EXACT(E800,VLOOKUP(D800,'dict-pitch'!$A$1:$D$50,3,0)),EXACT(E800,VLOOKUP(D800,'dict-pitch'!$A$1:$D$50,4,0)))</f>
        <v>1</v>
      </c>
    </row>
    <row r="801" spans="1:16" ht="15.75" thickBot="1" x14ac:dyDescent="0.3">
      <c r="A801">
        <v>848</v>
      </c>
      <c r="B801" s="85">
        <v>2</v>
      </c>
      <c r="C801" s="1">
        <v>33</v>
      </c>
      <c r="D801">
        <v>0</v>
      </c>
      <c r="E801" t="s">
        <v>108</v>
      </c>
      <c r="F801">
        <v>0</v>
      </c>
      <c r="G801">
        <v>518</v>
      </c>
      <c r="H801" s="80">
        <f t="shared" si="25"/>
        <v>33.375</v>
      </c>
      <c r="I801" s="80">
        <f t="shared" si="24"/>
        <v>0.125</v>
      </c>
      <c r="J801">
        <v>2</v>
      </c>
      <c r="K801" s="1" t="str" cm="1">
        <f t="array" ref="K801">INDEX('dict-rhythm'!$A$1:$B$43,MATCH(TRUE,EXACT(J801,'dict-rhythm'!$A$1:$A$43),0),2)</f>
        <v>8</v>
      </c>
      <c r="L801" s="1" t="str">
        <f>_xlfn.IFNA(VLOOKUP(K801,'dict-rhythm'!$B$1:$C$53,2,0),K801)</f>
        <v>quaver note</v>
      </c>
      <c r="M801" s="34"/>
      <c r="N801" s="34"/>
      <c r="O801" t="str">
        <f>IF(RIGHT($O$1,1)="#",VLOOKUP(D801,'dict-pitch'!$A$1:$C$50,2,0),VLOOKUP(D801,'dict-pitch'!$A$1:$C$50,3,0))</f>
        <v>r</v>
      </c>
      <c r="P801" t="b">
        <f>OR(EXACT(E801,O801),EXACT(E801,VLOOKUP(D801,'dict-pitch'!$A$1:$D$50,3,0)),EXACT(E801,VLOOKUP(D801,'dict-pitch'!$A$1:$D$50,4,0)))</f>
        <v>1</v>
      </c>
    </row>
    <row r="802" spans="1:16" ht="15.75" thickBot="1" x14ac:dyDescent="0.3">
      <c r="A802">
        <v>848</v>
      </c>
      <c r="B802" s="85">
        <v>2</v>
      </c>
      <c r="C802" s="1">
        <v>33</v>
      </c>
      <c r="D802">
        <v>0</v>
      </c>
      <c r="E802" t="s">
        <v>108</v>
      </c>
      <c r="F802">
        <v>0</v>
      </c>
      <c r="G802">
        <v>520</v>
      </c>
      <c r="H802" s="80">
        <f t="shared" si="25"/>
        <v>33.5</v>
      </c>
      <c r="I802" s="80">
        <f t="shared" si="24"/>
        <v>0.125</v>
      </c>
      <c r="J802">
        <v>2</v>
      </c>
      <c r="K802" s="1" t="str" cm="1">
        <f t="array" ref="K802">INDEX('dict-rhythm'!$A$1:$B$43,MATCH(TRUE,EXACT(J802,'dict-rhythm'!$A$1:$A$43),0),2)</f>
        <v>8</v>
      </c>
      <c r="L802" s="1" t="str">
        <f>_xlfn.IFNA(VLOOKUP(K802,'dict-rhythm'!$B$1:$C$53,2,0),K802)</f>
        <v>quaver note</v>
      </c>
      <c r="M802" s="34"/>
      <c r="N802" s="34"/>
      <c r="O802" t="str">
        <f>IF(RIGHT($O$1,1)="#",VLOOKUP(D802,'dict-pitch'!$A$1:$C$50,2,0),VLOOKUP(D802,'dict-pitch'!$A$1:$C$50,3,0))</f>
        <v>r</v>
      </c>
      <c r="P802" t="b">
        <f>OR(EXACT(E802,O802),EXACT(E802,VLOOKUP(D802,'dict-pitch'!$A$1:$D$50,3,0)),EXACT(E802,VLOOKUP(D802,'dict-pitch'!$A$1:$D$50,4,0)))</f>
        <v>1</v>
      </c>
    </row>
    <row r="803" spans="1:16" ht="15.75" thickBot="1" x14ac:dyDescent="0.3">
      <c r="A803">
        <v>848</v>
      </c>
      <c r="B803" s="85">
        <v>2</v>
      </c>
      <c r="C803" s="1">
        <v>33</v>
      </c>
      <c r="D803">
        <v>54</v>
      </c>
      <c r="E803" t="s">
        <v>117</v>
      </c>
      <c r="F803">
        <v>4</v>
      </c>
      <c r="G803">
        <v>522</v>
      </c>
      <c r="H803" s="80">
        <f t="shared" si="25"/>
        <v>33.625</v>
      </c>
      <c r="I803" s="80">
        <f t="shared" si="24"/>
        <v>6.25E-2</v>
      </c>
      <c r="J803">
        <v>1</v>
      </c>
      <c r="K803" s="1" t="str" cm="1">
        <f t="array" ref="K803">INDEX('dict-rhythm'!$A$1:$B$43,MATCH(TRUE,EXACT(J803,'dict-rhythm'!$A$1:$A$43),0),2)</f>
        <v>16</v>
      </c>
      <c r="L803" s="1" t="str">
        <f>_xlfn.IFNA(VLOOKUP(K803,'dict-rhythm'!$B$1:$C$53,2,0),K803)</f>
        <v>semiquaver</v>
      </c>
      <c r="M803" s="34"/>
      <c r="N803" s="34"/>
      <c r="O803" t="str">
        <f>IF(RIGHT($O$1,1)="#",VLOOKUP(D803,'dict-pitch'!$A$1:$C$50,2,0),VLOOKUP(D803,'dict-pitch'!$A$1:$C$50,3,0))</f>
        <v>F#3</v>
      </c>
      <c r="P803" t="b">
        <f>OR(EXACT(E803,O803),EXACT(E803,VLOOKUP(D803,'dict-pitch'!$A$1:$D$50,3,0)),EXACT(E803,VLOOKUP(D803,'dict-pitch'!$A$1:$D$50,4,0)))</f>
        <v>1</v>
      </c>
    </row>
    <row r="804" spans="1:16" ht="15.75" thickBot="1" x14ac:dyDescent="0.3">
      <c r="A804">
        <v>848</v>
      </c>
      <c r="B804" s="85">
        <v>2</v>
      </c>
      <c r="C804" s="1">
        <v>33</v>
      </c>
      <c r="D804">
        <v>51</v>
      </c>
      <c r="E804" t="s">
        <v>174</v>
      </c>
      <c r="F804">
        <v>-3</v>
      </c>
      <c r="G804">
        <v>523</v>
      </c>
      <c r="H804" s="80">
        <f t="shared" si="25"/>
        <v>33.6875</v>
      </c>
      <c r="I804" s="80">
        <f t="shared" si="24"/>
        <v>6.25E-2</v>
      </c>
      <c r="J804">
        <v>1</v>
      </c>
      <c r="K804" s="1" t="str" cm="1">
        <f t="array" ref="K804">INDEX('dict-rhythm'!$A$1:$B$43,MATCH(TRUE,EXACT(J804,'dict-rhythm'!$A$1:$A$43),0),2)</f>
        <v>16</v>
      </c>
      <c r="L804" s="1" t="str">
        <f>_xlfn.IFNA(VLOOKUP(K804,'dict-rhythm'!$B$1:$C$53,2,0),K804)</f>
        <v>semiquaver</v>
      </c>
      <c r="M804" s="34"/>
      <c r="N804" s="34"/>
      <c r="O804" t="str">
        <f>IF(RIGHT($O$1,1)="#",VLOOKUP(D804,'dict-pitch'!$A$1:$C$50,2,0),VLOOKUP(D804,'dict-pitch'!$A$1:$C$50,3,0))</f>
        <v>D#3</v>
      </c>
      <c r="P804" t="b">
        <f>OR(EXACT(E804,O804),EXACT(E804,VLOOKUP(D804,'dict-pitch'!$A$1:$D$50,3,0)),EXACT(E804,VLOOKUP(D804,'dict-pitch'!$A$1:$D$50,4,0)))</f>
        <v>1</v>
      </c>
    </row>
    <row r="805" spans="1:16" ht="15.75" thickBot="1" x14ac:dyDescent="0.3">
      <c r="A805">
        <v>848</v>
      </c>
      <c r="B805" s="85">
        <v>2</v>
      </c>
      <c r="C805" s="1">
        <v>33</v>
      </c>
      <c r="D805">
        <v>48</v>
      </c>
      <c r="E805" t="s">
        <v>329</v>
      </c>
      <c r="F805">
        <v>-3</v>
      </c>
      <c r="G805">
        <v>524</v>
      </c>
      <c r="H805" s="80">
        <f t="shared" si="25"/>
        <v>33.75</v>
      </c>
      <c r="I805" s="80">
        <f t="shared" si="24"/>
        <v>0.125</v>
      </c>
      <c r="J805">
        <v>2</v>
      </c>
      <c r="K805" s="1" t="str" cm="1">
        <f t="array" ref="K805">INDEX('dict-rhythm'!$A$1:$B$43,MATCH(TRUE,EXACT(J805,'dict-rhythm'!$A$1:$A$43),0),2)</f>
        <v>8</v>
      </c>
      <c r="L805" s="1" t="str">
        <f>_xlfn.IFNA(VLOOKUP(K805,'dict-rhythm'!$B$1:$C$53,2,0),K805)</f>
        <v>quaver note</v>
      </c>
      <c r="M805" s="34"/>
      <c r="N805" s="34"/>
      <c r="O805" t="str">
        <f>IF(RIGHT($O$1,1)="#",VLOOKUP(D805,'dict-pitch'!$A$1:$C$50,2,0),VLOOKUP(D805,'dict-pitch'!$A$1:$C$50,3,0))</f>
        <v>C3</v>
      </c>
      <c r="P805" t="b">
        <f>OR(EXACT(E805,O805),EXACT(E805,VLOOKUP(D805,'dict-pitch'!$A$1:$D$50,3,0)),EXACT(E805,VLOOKUP(D805,'dict-pitch'!$A$1:$D$50,4,0)))</f>
        <v>1</v>
      </c>
    </row>
    <row r="806" spans="1:16" ht="15.75" thickBot="1" x14ac:dyDescent="0.3">
      <c r="A806">
        <v>848</v>
      </c>
      <c r="B806" s="85">
        <v>2</v>
      </c>
      <c r="C806" s="1">
        <v>33</v>
      </c>
      <c r="D806">
        <v>0</v>
      </c>
      <c r="E806" t="s">
        <v>108</v>
      </c>
      <c r="F806">
        <v>0</v>
      </c>
      <c r="G806">
        <v>526</v>
      </c>
      <c r="H806" s="80">
        <f t="shared" si="25"/>
        <v>33.875</v>
      </c>
      <c r="I806" s="80">
        <f t="shared" si="24"/>
        <v>0.125</v>
      </c>
      <c r="J806">
        <v>2</v>
      </c>
      <c r="K806" s="1" t="str" cm="1">
        <f t="array" ref="K806">INDEX('dict-rhythm'!$A$1:$B$43,MATCH(TRUE,EXACT(J806,'dict-rhythm'!$A$1:$A$43),0),2)</f>
        <v>8</v>
      </c>
      <c r="L806" s="1" t="str">
        <f>_xlfn.IFNA(VLOOKUP(K806,'dict-rhythm'!$B$1:$C$53,2,0),K806)</f>
        <v>quaver note</v>
      </c>
      <c r="M806" s="38"/>
      <c r="N806" s="38"/>
      <c r="O806" t="str">
        <f>IF(RIGHT($O$1,1)="#",VLOOKUP(D806,'dict-pitch'!$A$1:$C$50,2,0),VLOOKUP(D806,'dict-pitch'!$A$1:$C$50,3,0))</f>
        <v>r</v>
      </c>
      <c r="P806" t="b">
        <f>OR(EXACT(E806,O806),EXACT(E806,VLOOKUP(D806,'dict-pitch'!$A$1:$D$50,3,0)),EXACT(E806,VLOOKUP(D806,'dict-pitch'!$A$1:$D$50,4,0)))</f>
        <v>1</v>
      </c>
    </row>
    <row r="807" spans="1:16" ht="15.75" thickBot="1" x14ac:dyDescent="0.3">
      <c r="A807">
        <v>848</v>
      </c>
      <c r="B807" s="85">
        <v>2</v>
      </c>
      <c r="C807">
        <v>34</v>
      </c>
      <c r="D807">
        <v>0</v>
      </c>
      <c r="E807" t="s">
        <v>108</v>
      </c>
      <c r="F807">
        <v>0</v>
      </c>
      <c r="G807">
        <v>528</v>
      </c>
      <c r="H807" s="80">
        <f t="shared" si="25"/>
        <v>34</v>
      </c>
      <c r="I807" s="80">
        <f t="shared" si="24"/>
        <v>0.125</v>
      </c>
      <c r="J807">
        <v>2</v>
      </c>
      <c r="K807" s="1" t="str" cm="1">
        <f t="array" ref="K807">INDEX('dict-rhythm'!$A$1:$B$43,MATCH(TRUE,EXACT(J807,'dict-rhythm'!$A$1:$A$43),0),2)</f>
        <v>8</v>
      </c>
      <c r="L807" s="1" t="str">
        <f>_xlfn.IFNA(VLOOKUP(K807,'dict-rhythm'!$B$1:$C$53,2,0),K807)</f>
        <v>quaver note</v>
      </c>
      <c r="M807" s="33"/>
      <c r="N807" s="33"/>
      <c r="O807" t="str">
        <f>IF(RIGHT($O$1,1)="#",VLOOKUP(D807,'dict-pitch'!$A$1:$C$50,2,0),VLOOKUP(D807,'dict-pitch'!$A$1:$C$50,3,0))</f>
        <v>r</v>
      </c>
      <c r="P807" t="b">
        <f>OR(EXACT(E807,O807),EXACT(E807,VLOOKUP(D807,'dict-pitch'!$A$1:$D$50,3,0)),EXACT(E807,VLOOKUP(D807,'dict-pitch'!$A$1:$D$50,4,0)))</f>
        <v>1</v>
      </c>
    </row>
    <row r="808" spans="1:16" ht="15.75" thickBot="1" x14ac:dyDescent="0.3">
      <c r="A808">
        <v>848</v>
      </c>
      <c r="B808" s="85">
        <v>2</v>
      </c>
      <c r="C808">
        <v>34</v>
      </c>
      <c r="D808">
        <v>54</v>
      </c>
      <c r="E808" t="s">
        <v>117</v>
      </c>
      <c r="F808">
        <v>5</v>
      </c>
      <c r="G808">
        <v>530</v>
      </c>
      <c r="H808" s="80">
        <f t="shared" si="25"/>
        <v>34.125</v>
      </c>
      <c r="I808" s="80">
        <f t="shared" si="24"/>
        <v>6.25E-2</v>
      </c>
      <c r="J808">
        <v>1</v>
      </c>
      <c r="K808" s="1" t="str" cm="1">
        <f t="array" ref="K808">INDEX('dict-rhythm'!$A$1:$B$43,MATCH(TRUE,EXACT(J808,'dict-rhythm'!$A$1:$A$43),0),2)</f>
        <v>16</v>
      </c>
      <c r="L808" s="1" t="str">
        <f>_xlfn.IFNA(VLOOKUP(K808,'dict-rhythm'!$B$1:$C$53,2,0),K808)</f>
        <v>semiquaver</v>
      </c>
      <c r="M808" s="34"/>
      <c r="N808" s="34"/>
      <c r="O808" t="str">
        <f>IF(RIGHT($O$1,1)="#",VLOOKUP(D808,'dict-pitch'!$A$1:$C$50,2,0),VLOOKUP(D808,'dict-pitch'!$A$1:$C$50,3,0))</f>
        <v>F#3</v>
      </c>
      <c r="P808" t="b">
        <f>OR(EXACT(E808,O808),EXACT(E808,VLOOKUP(D808,'dict-pitch'!$A$1:$D$50,3,0)),EXACT(E808,VLOOKUP(D808,'dict-pitch'!$A$1:$D$50,4,0)))</f>
        <v>1</v>
      </c>
    </row>
    <row r="809" spans="1:16" ht="15.75" thickBot="1" x14ac:dyDescent="0.3">
      <c r="A809">
        <v>848</v>
      </c>
      <c r="B809" s="85">
        <v>2</v>
      </c>
      <c r="C809">
        <v>34</v>
      </c>
      <c r="D809">
        <v>51</v>
      </c>
      <c r="E809" t="s">
        <v>174</v>
      </c>
      <c r="F809">
        <v>-3</v>
      </c>
      <c r="G809">
        <v>531</v>
      </c>
      <c r="H809" s="80">
        <f t="shared" si="25"/>
        <v>34.1875</v>
      </c>
      <c r="I809" s="80">
        <f t="shared" si="24"/>
        <v>6.25E-2</v>
      </c>
      <c r="J809">
        <v>1</v>
      </c>
      <c r="K809" s="1" t="str" cm="1">
        <f t="array" ref="K809">INDEX('dict-rhythm'!$A$1:$B$43,MATCH(TRUE,EXACT(J809,'dict-rhythm'!$A$1:$A$43),0),2)</f>
        <v>16</v>
      </c>
      <c r="L809" s="1" t="str">
        <f>_xlfn.IFNA(VLOOKUP(K809,'dict-rhythm'!$B$1:$C$53,2,0),K809)</f>
        <v>semiquaver</v>
      </c>
      <c r="M809" s="34"/>
      <c r="N809" s="34"/>
      <c r="O809" t="str">
        <f>IF(RIGHT($O$1,1)="#",VLOOKUP(D809,'dict-pitch'!$A$1:$C$50,2,0),VLOOKUP(D809,'dict-pitch'!$A$1:$C$50,3,0))</f>
        <v>D#3</v>
      </c>
      <c r="P809" t="b">
        <f>OR(EXACT(E809,O809),EXACT(E809,VLOOKUP(D809,'dict-pitch'!$A$1:$D$50,3,0)),EXACT(E809,VLOOKUP(D809,'dict-pitch'!$A$1:$D$50,4,0)))</f>
        <v>1</v>
      </c>
    </row>
    <row r="810" spans="1:16" ht="15.75" thickBot="1" x14ac:dyDescent="0.3">
      <c r="A810">
        <v>848</v>
      </c>
      <c r="B810" s="85">
        <v>2</v>
      </c>
      <c r="C810">
        <v>34</v>
      </c>
      <c r="D810">
        <v>48</v>
      </c>
      <c r="E810" t="s">
        <v>329</v>
      </c>
      <c r="F810">
        <v>-3</v>
      </c>
      <c r="G810">
        <v>532</v>
      </c>
      <c r="H810" s="80">
        <f t="shared" si="25"/>
        <v>34.25</v>
      </c>
      <c r="I810" s="80">
        <f t="shared" si="24"/>
        <v>0.125</v>
      </c>
      <c r="J810">
        <v>2</v>
      </c>
      <c r="K810" s="1" t="str" cm="1">
        <f t="array" ref="K810">INDEX('dict-rhythm'!$A$1:$B$43,MATCH(TRUE,EXACT(J810,'dict-rhythm'!$A$1:$A$43),0),2)</f>
        <v>8</v>
      </c>
      <c r="L810" s="1" t="str">
        <f>_xlfn.IFNA(VLOOKUP(K810,'dict-rhythm'!$B$1:$C$53,2,0),K810)</f>
        <v>quaver note</v>
      </c>
      <c r="M810" s="34"/>
      <c r="N810" s="34"/>
      <c r="O810" t="str">
        <f>IF(RIGHT($O$1,1)="#",VLOOKUP(D810,'dict-pitch'!$A$1:$C$50,2,0),VLOOKUP(D810,'dict-pitch'!$A$1:$C$50,3,0))</f>
        <v>C3</v>
      </c>
      <c r="P810" t="b">
        <f>OR(EXACT(E810,O810),EXACT(E810,VLOOKUP(D810,'dict-pitch'!$A$1:$D$50,3,0)),EXACT(E810,VLOOKUP(D810,'dict-pitch'!$A$1:$D$50,4,0)))</f>
        <v>1</v>
      </c>
    </row>
    <row r="811" spans="1:16" ht="15.75" thickBot="1" x14ac:dyDescent="0.3">
      <c r="A811">
        <v>848</v>
      </c>
      <c r="B811" s="85">
        <v>2</v>
      </c>
      <c r="C811">
        <v>34</v>
      </c>
      <c r="D811">
        <v>0</v>
      </c>
      <c r="E811" t="s">
        <v>108</v>
      </c>
      <c r="F811">
        <v>0</v>
      </c>
      <c r="G811">
        <v>534</v>
      </c>
      <c r="H811" s="80">
        <f t="shared" si="25"/>
        <v>34.375</v>
      </c>
      <c r="I811" s="80">
        <f t="shared" si="24"/>
        <v>0.125</v>
      </c>
      <c r="J811">
        <v>2</v>
      </c>
      <c r="K811" s="1" t="str" cm="1">
        <f t="array" ref="K811">INDEX('dict-rhythm'!$A$1:$B$43,MATCH(TRUE,EXACT(J811,'dict-rhythm'!$A$1:$A$43),0),2)</f>
        <v>8</v>
      </c>
      <c r="L811" s="1" t="str">
        <f>_xlfn.IFNA(VLOOKUP(K811,'dict-rhythm'!$B$1:$C$53,2,0),K811)</f>
        <v>quaver note</v>
      </c>
      <c r="M811" s="34"/>
      <c r="N811" s="34"/>
      <c r="O811" t="str">
        <f>IF(RIGHT($O$1,1)="#",VLOOKUP(D811,'dict-pitch'!$A$1:$C$50,2,0),VLOOKUP(D811,'dict-pitch'!$A$1:$C$50,3,0))</f>
        <v>r</v>
      </c>
      <c r="P811" t="b">
        <f>OR(EXACT(E811,O811),EXACT(E811,VLOOKUP(D811,'dict-pitch'!$A$1:$D$50,3,0)),EXACT(E811,VLOOKUP(D811,'dict-pitch'!$A$1:$D$50,4,0)))</f>
        <v>1</v>
      </c>
    </row>
    <row r="812" spans="1:16" ht="15.75" thickBot="1" x14ac:dyDescent="0.3">
      <c r="A812">
        <v>848</v>
      </c>
      <c r="B812" s="85">
        <v>2</v>
      </c>
      <c r="C812">
        <v>34</v>
      </c>
      <c r="D812">
        <v>0</v>
      </c>
      <c r="E812" t="s">
        <v>108</v>
      </c>
      <c r="F812">
        <v>0</v>
      </c>
      <c r="G812">
        <v>536</v>
      </c>
      <c r="H812" s="80">
        <f t="shared" si="25"/>
        <v>34.5</v>
      </c>
      <c r="I812" s="80">
        <f t="shared" si="24"/>
        <v>0.5</v>
      </c>
      <c r="J812">
        <v>8</v>
      </c>
      <c r="K812" s="1" t="str" cm="1">
        <f t="array" ref="K812">INDEX('dict-rhythm'!$A$1:$B$43,MATCH(TRUE,EXACT(J812,'dict-rhythm'!$A$1:$A$43),0),2)</f>
        <v>2</v>
      </c>
      <c r="L812" s="1" t="str">
        <f>_xlfn.IFNA(VLOOKUP(K812,'dict-rhythm'!$B$1:$C$53,2,0),K812)</f>
        <v>minim</v>
      </c>
      <c r="M812" s="38"/>
      <c r="N812" s="38"/>
      <c r="O812" t="str">
        <f>IF(RIGHT($O$1,1)="#",VLOOKUP(D812,'dict-pitch'!$A$1:$C$50,2,0),VLOOKUP(D812,'dict-pitch'!$A$1:$C$50,3,0))</f>
        <v>r</v>
      </c>
      <c r="P812" t="b">
        <f>OR(EXACT(E812,O812),EXACT(E812,VLOOKUP(D812,'dict-pitch'!$A$1:$D$50,3,0)),EXACT(E812,VLOOKUP(D812,'dict-pitch'!$A$1:$D$50,4,0)))</f>
        <v>1</v>
      </c>
    </row>
    <row r="813" spans="1:16" ht="15.75" thickBot="1" x14ac:dyDescent="0.3">
      <c r="A813">
        <v>848</v>
      </c>
      <c r="B813" s="85">
        <v>2</v>
      </c>
      <c r="C813">
        <v>35</v>
      </c>
      <c r="D813">
        <v>0</v>
      </c>
      <c r="E813" t="s">
        <v>108</v>
      </c>
      <c r="F813">
        <v>0</v>
      </c>
      <c r="G813">
        <v>544</v>
      </c>
      <c r="H813" s="80">
        <f t="shared" si="25"/>
        <v>35</v>
      </c>
      <c r="I813" s="80">
        <f t="shared" si="24"/>
        <v>1</v>
      </c>
      <c r="J813">
        <v>16</v>
      </c>
      <c r="K813" s="1" t="str" cm="1">
        <f t="array" ref="K813">INDEX('dict-rhythm'!$A$1:$B$43,MATCH(TRUE,EXACT(J813,'dict-rhythm'!$A$1:$A$43),0),2)</f>
        <v>1</v>
      </c>
      <c r="L813" s="1" t="str">
        <f>_xlfn.IFNA(VLOOKUP(K813,'dict-rhythm'!$B$1:$C$53,2,0),K813)</f>
        <v>semibreve</v>
      </c>
      <c r="M813" s="31"/>
      <c r="N813" s="31"/>
      <c r="O813" t="str">
        <f>IF(RIGHT($O$1,1)="#",VLOOKUP(D813,'dict-pitch'!$A$1:$C$50,2,0),VLOOKUP(D813,'dict-pitch'!$A$1:$C$50,3,0))</f>
        <v>r</v>
      </c>
      <c r="P813" t="b">
        <f>OR(EXACT(E813,O813),EXACT(E813,VLOOKUP(D813,'dict-pitch'!$A$1:$D$50,3,0)),EXACT(E813,VLOOKUP(D813,'dict-pitch'!$A$1:$D$50,4,0)))</f>
        <v>1</v>
      </c>
    </row>
    <row r="814" spans="1:16" ht="15.75" thickBot="1" x14ac:dyDescent="0.3">
      <c r="A814">
        <v>848</v>
      </c>
      <c r="B814" s="85">
        <v>2</v>
      </c>
      <c r="C814">
        <v>36</v>
      </c>
      <c r="D814">
        <v>0</v>
      </c>
      <c r="E814" t="s">
        <v>108</v>
      </c>
      <c r="F814">
        <v>0</v>
      </c>
      <c r="G814">
        <v>560</v>
      </c>
      <c r="H814" s="80">
        <f t="shared" si="25"/>
        <v>36</v>
      </c>
      <c r="I814" s="80">
        <f t="shared" si="24"/>
        <v>1</v>
      </c>
      <c r="J814">
        <v>16</v>
      </c>
      <c r="K814" s="1" t="str" cm="1">
        <f t="array" ref="K814">INDEX('dict-rhythm'!$A$1:$B$43,MATCH(TRUE,EXACT(J814,'dict-rhythm'!$A$1:$A$43),0),2)</f>
        <v>1</v>
      </c>
      <c r="L814" s="1" t="str">
        <f>_xlfn.IFNA(VLOOKUP(K814,'dict-rhythm'!$B$1:$C$53,2,0),K814)</f>
        <v>semibreve</v>
      </c>
      <c r="M814" s="31"/>
      <c r="N814" s="31"/>
      <c r="O814" t="str">
        <f>IF(RIGHT($O$1,1)="#",VLOOKUP(D814,'dict-pitch'!$A$1:$C$50,2,0),VLOOKUP(D814,'dict-pitch'!$A$1:$C$50,3,0))</f>
        <v>r</v>
      </c>
      <c r="P814" t="b">
        <f>OR(EXACT(E814,O814),EXACT(E814,VLOOKUP(D814,'dict-pitch'!$A$1:$D$50,3,0)),EXACT(E814,VLOOKUP(D814,'dict-pitch'!$A$1:$D$50,4,0)))</f>
        <v>1</v>
      </c>
    </row>
    <row r="815" spans="1:16" ht="15.75" thickBot="1" x14ac:dyDescent="0.3">
      <c r="A815">
        <v>848</v>
      </c>
      <c r="B815" s="82">
        <v>2</v>
      </c>
      <c r="C815">
        <v>37</v>
      </c>
      <c r="D815">
        <v>0</v>
      </c>
      <c r="E815" t="s">
        <v>108</v>
      </c>
      <c r="F815">
        <v>0</v>
      </c>
      <c r="G815">
        <v>576</v>
      </c>
      <c r="H815" s="80">
        <f t="shared" si="25"/>
        <v>37</v>
      </c>
      <c r="I815" s="80">
        <f t="shared" si="24"/>
        <v>1</v>
      </c>
      <c r="J815">
        <v>16</v>
      </c>
      <c r="K815" s="1" t="str" cm="1">
        <f t="array" ref="K815">INDEX('dict-rhythm'!$A$1:$B$43,MATCH(TRUE,EXACT(J815,'dict-rhythm'!$A$1:$A$43),0),2)</f>
        <v>1</v>
      </c>
      <c r="L815" s="1" t="str">
        <f>_xlfn.IFNA(VLOOKUP(K815,'dict-rhythm'!$B$1:$C$53,2,0),K815)</f>
        <v>semibreve</v>
      </c>
      <c r="M815" s="31"/>
      <c r="N815" s="31"/>
      <c r="O815" t="str">
        <f>IF(RIGHT($O$1,1)="#",VLOOKUP(D815,'dict-pitch'!$A$1:$C$50,2,0),VLOOKUP(D815,'dict-pitch'!$A$1:$C$50,3,0))</f>
        <v>r</v>
      </c>
      <c r="P815" t="b">
        <f>OR(EXACT(E815,O815),EXACT(E815,VLOOKUP(D815,'dict-pitch'!$A$1:$D$50,3,0)),EXACT(E815,VLOOKUP(D815,'dict-pitch'!$A$1:$D$50,4,0)))</f>
        <v>1</v>
      </c>
    </row>
    <row r="816" spans="1:16" ht="15.75" thickBot="1" x14ac:dyDescent="0.3">
      <c r="A816">
        <v>848</v>
      </c>
      <c r="B816" s="82">
        <v>2</v>
      </c>
      <c r="C816">
        <v>38</v>
      </c>
      <c r="D816">
        <v>0</v>
      </c>
      <c r="E816" t="s">
        <v>108</v>
      </c>
      <c r="F816">
        <v>0</v>
      </c>
      <c r="G816">
        <v>592</v>
      </c>
      <c r="H816" s="80">
        <f t="shared" si="25"/>
        <v>38</v>
      </c>
      <c r="I816" s="80">
        <f t="shared" si="24"/>
        <v>1</v>
      </c>
      <c r="J816">
        <v>16</v>
      </c>
      <c r="K816" s="1" t="str" cm="1">
        <f t="array" ref="K816">INDEX('dict-rhythm'!$A$1:$B$43,MATCH(TRUE,EXACT(J816,'dict-rhythm'!$A$1:$A$43),0),2)</f>
        <v>1</v>
      </c>
      <c r="L816" s="1" t="str">
        <f>_xlfn.IFNA(VLOOKUP(K816,'dict-rhythm'!$B$1:$C$53,2,0),K816)</f>
        <v>semibreve</v>
      </c>
      <c r="M816" s="31"/>
      <c r="N816" s="31"/>
      <c r="O816" t="str">
        <f>IF(RIGHT($O$1,1)="#",VLOOKUP(D816,'dict-pitch'!$A$1:$C$50,2,0),VLOOKUP(D816,'dict-pitch'!$A$1:$C$50,3,0))</f>
        <v>r</v>
      </c>
      <c r="P816" t="b">
        <f>OR(EXACT(E816,O816),EXACT(E816,VLOOKUP(D816,'dict-pitch'!$A$1:$D$50,3,0)),EXACT(E816,VLOOKUP(D816,'dict-pitch'!$A$1:$D$50,4,0)))</f>
        <v>1</v>
      </c>
    </row>
    <row r="817" spans="1:16" ht="15.75" thickBot="1" x14ac:dyDescent="0.3">
      <c r="A817">
        <v>848</v>
      </c>
      <c r="B817" s="82">
        <v>2</v>
      </c>
      <c r="C817">
        <v>39</v>
      </c>
      <c r="D817">
        <v>0</v>
      </c>
      <c r="E817" t="s">
        <v>108</v>
      </c>
      <c r="F817">
        <v>0</v>
      </c>
      <c r="G817">
        <v>608</v>
      </c>
      <c r="H817" s="80">
        <f t="shared" si="25"/>
        <v>39</v>
      </c>
      <c r="I817" s="80">
        <f t="shared" si="24"/>
        <v>1</v>
      </c>
      <c r="J817">
        <v>16</v>
      </c>
      <c r="K817" s="1" t="str" cm="1">
        <f t="array" ref="K817">INDEX('dict-rhythm'!$A$1:$B$43,MATCH(TRUE,EXACT(J817,'dict-rhythm'!$A$1:$A$43),0),2)</f>
        <v>1</v>
      </c>
      <c r="L817" s="1" t="str">
        <f>_xlfn.IFNA(VLOOKUP(K817,'dict-rhythm'!$B$1:$C$53,2,0),K817)</f>
        <v>semibreve</v>
      </c>
      <c r="M817" s="31"/>
      <c r="N817" s="31"/>
      <c r="O817" t="str">
        <f>IF(RIGHT($O$1,1)="#",VLOOKUP(D817,'dict-pitch'!$A$1:$C$50,2,0),VLOOKUP(D817,'dict-pitch'!$A$1:$C$50,3,0))</f>
        <v>r</v>
      </c>
      <c r="P817" t="b">
        <f>OR(EXACT(E817,O817),EXACT(E817,VLOOKUP(D817,'dict-pitch'!$A$1:$D$50,3,0)),EXACT(E817,VLOOKUP(D817,'dict-pitch'!$A$1:$D$50,4,0)))</f>
        <v>1</v>
      </c>
    </row>
    <row r="818" spans="1:16" ht="15.75" thickBot="1" x14ac:dyDescent="0.3">
      <c r="A818">
        <v>848</v>
      </c>
      <c r="B818" s="82">
        <v>2</v>
      </c>
      <c r="C818">
        <v>40</v>
      </c>
      <c r="D818">
        <v>0</v>
      </c>
      <c r="E818" t="s">
        <v>108</v>
      </c>
      <c r="F818">
        <v>0</v>
      </c>
      <c r="G818">
        <v>624</v>
      </c>
      <c r="H818" s="80">
        <f t="shared" si="25"/>
        <v>40</v>
      </c>
      <c r="I818" s="80">
        <f t="shared" si="24"/>
        <v>1</v>
      </c>
      <c r="J818">
        <v>16</v>
      </c>
      <c r="K818" s="1" t="str" cm="1">
        <f t="array" ref="K818">INDEX('dict-rhythm'!$A$1:$B$43,MATCH(TRUE,EXACT(J818,'dict-rhythm'!$A$1:$A$43),0),2)</f>
        <v>1</v>
      </c>
      <c r="L818" s="1" t="str">
        <f>_xlfn.IFNA(VLOOKUP(K818,'dict-rhythm'!$B$1:$C$53,2,0),K818)</f>
        <v>semibreve</v>
      </c>
      <c r="M818" s="31"/>
      <c r="N818" s="31"/>
      <c r="O818" t="str">
        <f>IF(RIGHT($O$1,1)="#",VLOOKUP(D818,'dict-pitch'!$A$1:$C$50,2,0),VLOOKUP(D818,'dict-pitch'!$A$1:$C$50,3,0))</f>
        <v>r</v>
      </c>
      <c r="P818" t="b">
        <f>OR(EXACT(E818,O818),EXACT(E818,VLOOKUP(D818,'dict-pitch'!$A$1:$D$50,3,0)),EXACT(E818,VLOOKUP(D818,'dict-pitch'!$A$1:$D$50,4,0)))</f>
        <v>1</v>
      </c>
    </row>
    <row r="819" spans="1:16" ht="15.75" thickBot="1" x14ac:dyDescent="0.3">
      <c r="A819">
        <v>848</v>
      </c>
      <c r="B819" s="82">
        <v>2</v>
      </c>
      <c r="C819">
        <v>41</v>
      </c>
      <c r="D819">
        <v>0</v>
      </c>
      <c r="E819" t="s">
        <v>108</v>
      </c>
      <c r="F819">
        <v>0</v>
      </c>
      <c r="G819">
        <v>640</v>
      </c>
      <c r="H819" s="80">
        <f t="shared" si="25"/>
        <v>41</v>
      </c>
      <c r="I819" s="80">
        <f t="shared" si="24"/>
        <v>1</v>
      </c>
      <c r="J819">
        <v>16</v>
      </c>
      <c r="K819" s="1" t="str" cm="1">
        <f t="array" ref="K819">INDEX('dict-rhythm'!$A$1:$B$43,MATCH(TRUE,EXACT(J819,'dict-rhythm'!$A$1:$A$43),0),2)</f>
        <v>1</v>
      </c>
      <c r="L819" s="1" t="str">
        <f>_xlfn.IFNA(VLOOKUP(K819,'dict-rhythm'!$B$1:$C$53,2,0),K819)</f>
        <v>semibreve</v>
      </c>
      <c r="M819" s="31"/>
      <c r="N819" s="31"/>
      <c r="O819" t="str">
        <f>IF(RIGHT($O$1,1)="#",VLOOKUP(D819,'dict-pitch'!$A$1:$C$50,2,0),VLOOKUP(D819,'dict-pitch'!$A$1:$C$50,3,0))</f>
        <v>r</v>
      </c>
      <c r="P819" t="b">
        <f>OR(EXACT(E819,O819),EXACT(E819,VLOOKUP(D819,'dict-pitch'!$A$1:$D$50,3,0)),EXACT(E819,VLOOKUP(D819,'dict-pitch'!$A$1:$D$50,4,0)))</f>
        <v>1</v>
      </c>
    </row>
    <row r="820" spans="1:16" ht="15.75" thickBot="1" x14ac:dyDescent="0.3">
      <c r="A820">
        <v>848</v>
      </c>
      <c r="B820" s="82">
        <v>2</v>
      </c>
      <c r="C820">
        <v>42</v>
      </c>
      <c r="D820">
        <v>0</v>
      </c>
      <c r="E820" t="s">
        <v>108</v>
      </c>
      <c r="F820">
        <v>0</v>
      </c>
      <c r="G820">
        <v>656</v>
      </c>
      <c r="H820" s="80">
        <f t="shared" si="25"/>
        <v>42</v>
      </c>
      <c r="I820" s="80">
        <f t="shared" si="24"/>
        <v>1</v>
      </c>
      <c r="J820">
        <v>16</v>
      </c>
      <c r="K820" s="1" t="str" cm="1">
        <f t="array" ref="K820">INDEX('dict-rhythm'!$A$1:$B$43,MATCH(TRUE,EXACT(J820,'dict-rhythm'!$A$1:$A$43),0),2)</f>
        <v>1</v>
      </c>
      <c r="L820" s="1" t="str">
        <f>_xlfn.IFNA(VLOOKUP(K820,'dict-rhythm'!$B$1:$C$53,2,0),K820)</f>
        <v>semibreve</v>
      </c>
      <c r="M820" s="31"/>
      <c r="N820" s="31"/>
      <c r="O820" t="str">
        <f>IF(RIGHT($O$1,1)="#",VLOOKUP(D820,'dict-pitch'!$A$1:$C$50,2,0),VLOOKUP(D820,'dict-pitch'!$A$1:$C$50,3,0))</f>
        <v>r</v>
      </c>
      <c r="P820" t="b">
        <f>OR(EXACT(E820,O820),EXACT(E820,VLOOKUP(D820,'dict-pitch'!$A$1:$D$50,3,0)),EXACT(E820,VLOOKUP(D820,'dict-pitch'!$A$1:$D$50,4,0)))</f>
        <v>1</v>
      </c>
    </row>
    <row r="821" spans="1:16" ht="15.75" thickBot="1" x14ac:dyDescent="0.3">
      <c r="A821">
        <v>848</v>
      </c>
      <c r="B821" s="82">
        <v>2</v>
      </c>
      <c r="C821">
        <v>43</v>
      </c>
      <c r="D821">
        <v>0</v>
      </c>
      <c r="E821" t="s">
        <v>108</v>
      </c>
      <c r="F821">
        <v>0</v>
      </c>
      <c r="G821">
        <v>672</v>
      </c>
      <c r="H821" s="80">
        <f t="shared" si="25"/>
        <v>43</v>
      </c>
      <c r="I821" s="80">
        <f t="shared" si="24"/>
        <v>1</v>
      </c>
      <c r="J821">
        <v>16</v>
      </c>
      <c r="K821" s="1" t="str" cm="1">
        <f t="array" ref="K821">INDEX('dict-rhythm'!$A$1:$B$43,MATCH(TRUE,EXACT(J821,'dict-rhythm'!$A$1:$A$43),0),2)</f>
        <v>1</v>
      </c>
      <c r="L821" s="1" t="str">
        <f>_xlfn.IFNA(VLOOKUP(K821,'dict-rhythm'!$B$1:$C$53,2,0),K821)</f>
        <v>semibreve</v>
      </c>
      <c r="M821" s="31"/>
      <c r="N821" s="31"/>
      <c r="O821" t="str">
        <f>IF(RIGHT($O$1,1)="#",VLOOKUP(D821,'dict-pitch'!$A$1:$C$50,2,0),VLOOKUP(D821,'dict-pitch'!$A$1:$C$50,3,0))</f>
        <v>r</v>
      </c>
      <c r="P821" t="b">
        <f>OR(EXACT(E821,O821),EXACT(E821,VLOOKUP(D821,'dict-pitch'!$A$1:$D$50,3,0)),EXACT(E821,VLOOKUP(D821,'dict-pitch'!$A$1:$D$50,4,0)))</f>
        <v>1</v>
      </c>
    </row>
    <row r="822" spans="1:16" ht="15.75" thickBot="1" x14ac:dyDescent="0.3">
      <c r="A822">
        <v>848</v>
      </c>
      <c r="B822" s="82">
        <v>2</v>
      </c>
      <c r="C822">
        <v>44</v>
      </c>
      <c r="D822">
        <v>0</v>
      </c>
      <c r="E822" t="s">
        <v>108</v>
      </c>
      <c r="F822">
        <v>0</v>
      </c>
      <c r="G822">
        <v>688</v>
      </c>
      <c r="H822" s="80">
        <f t="shared" si="25"/>
        <v>44</v>
      </c>
      <c r="I822" s="80">
        <f t="shared" si="24"/>
        <v>0.25</v>
      </c>
      <c r="J822">
        <v>4</v>
      </c>
      <c r="K822" s="1" t="str" cm="1">
        <f t="array" ref="K822">INDEX('dict-rhythm'!$A$1:$B$43,MATCH(TRUE,EXACT(J822,'dict-rhythm'!$A$1:$A$43),0),2)</f>
        <v>4</v>
      </c>
      <c r="L822" s="1" t="str">
        <f>_xlfn.IFNA(VLOOKUP(K822,'dict-rhythm'!$B$1:$C$53,2,0),K822)</f>
        <v>crotchet</v>
      </c>
      <c r="M822" s="33"/>
      <c r="N822" s="33"/>
      <c r="O822" t="str">
        <f>IF(RIGHT($O$1,1)="#",VLOOKUP(D822,'dict-pitch'!$A$1:$C$50,2,0),VLOOKUP(D822,'dict-pitch'!$A$1:$C$50,3,0))</f>
        <v>r</v>
      </c>
      <c r="P822" t="b">
        <f>OR(EXACT(E822,O822),EXACT(E822,VLOOKUP(D822,'dict-pitch'!$A$1:$D$50,3,0)),EXACT(E822,VLOOKUP(D822,'dict-pitch'!$A$1:$D$50,4,0)))</f>
        <v>1</v>
      </c>
    </row>
    <row r="823" spans="1:16" ht="15.75" thickBot="1" x14ac:dyDescent="0.3">
      <c r="A823">
        <v>848</v>
      </c>
      <c r="B823" s="82">
        <v>2</v>
      </c>
      <c r="C823">
        <v>44</v>
      </c>
      <c r="D823">
        <v>0</v>
      </c>
      <c r="E823" t="s">
        <v>108</v>
      </c>
      <c r="F823">
        <v>0</v>
      </c>
      <c r="G823">
        <v>692</v>
      </c>
      <c r="H823" s="80">
        <f t="shared" si="25"/>
        <v>44.25</v>
      </c>
      <c r="I823" s="80">
        <f t="shared" si="24"/>
        <v>0.125</v>
      </c>
      <c r="J823">
        <v>2</v>
      </c>
      <c r="K823" s="1" t="str" cm="1">
        <f t="array" ref="K823">INDEX('dict-rhythm'!$A$1:$B$43,MATCH(TRUE,EXACT(J823,'dict-rhythm'!$A$1:$A$43),0),2)</f>
        <v>8</v>
      </c>
      <c r="L823" s="1" t="str">
        <f>_xlfn.IFNA(VLOOKUP(K823,'dict-rhythm'!$B$1:$C$53,2,0),K823)</f>
        <v>quaver note</v>
      </c>
      <c r="M823" s="34"/>
      <c r="N823" s="34"/>
      <c r="O823" t="str">
        <f>IF(RIGHT($O$1,1)="#",VLOOKUP(D823,'dict-pitch'!$A$1:$C$50,2,0),VLOOKUP(D823,'dict-pitch'!$A$1:$C$50,3,0))</f>
        <v>r</v>
      </c>
      <c r="P823" t="b">
        <f>OR(EXACT(E823,O823),EXACT(E823,VLOOKUP(D823,'dict-pitch'!$A$1:$D$50,3,0)),EXACT(E823,VLOOKUP(D823,'dict-pitch'!$A$1:$D$50,4,0)))</f>
        <v>1</v>
      </c>
    </row>
    <row r="824" spans="1:16" ht="15.75" thickBot="1" x14ac:dyDescent="0.3">
      <c r="A824">
        <v>848</v>
      </c>
      <c r="B824" s="82">
        <v>2</v>
      </c>
      <c r="C824">
        <v>44</v>
      </c>
      <c r="D824">
        <v>61</v>
      </c>
      <c r="E824" t="s">
        <v>129</v>
      </c>
      <c r="F824">
        <v>9</v>
      </c>
      <c r="G824">
        <v>694</v>
      </c>
      <c r="H824" s="80">
        <f t="shared" si="25"/>
        <v>44.375</v>
      </c>
      <c r="I824" s="80">
        <f t="shared" si="24"/>
        <v>6.25E-2</v>
      </c>
      <c r="J824">
        <v>1</v>
      </c>
      <c r="K824" s="1" t="str" cm="1">
        <f t="array" ref="K824">INDEX('dict-rhythm'!$A$1:$B$43,MATCH(TRUE,EXACT(J824,'dict-rhythm'!$A$1:$A$43),0),2)</f>
        <v>16</v>
      </c>
      <c r="L824" s="1" t="str">
        <f>_xlfn.IFNA(VLOOKUP(K824,'dict-rhythm'!$B$1:$C$53,2,0),K824)</f>
        <v>semiquaver</v>
      </c>
      <c r="M824" s="35" t="s">
        <v>7</v>
      </c>
      <c r="N824" s="35"/>
      <c r="O824" t="str">
        <f>IF(RIGHT($O$1,1)="#",VLOOKUP(D824,'dict-pitch'!$A$1:$C$50,2,0),VLOOKUP(D824,'dict-pitch'!$A$1:$C$50,3,0))</f>
        <v>C#4</v>
      </c>
      <c r="P824" t="b">
        <f>OR(EXACT(E824,O824),EXACT(E824,VLOOKUP(D824,'dict-pitch'!$A$1:$D$50,3,0)),EXACT(E824,VLOOKUP(D824,'dict-pitch'!$A$1:$D$50,4,0)))</f>
        <v>1</v>
      </c>
    </row>
    <row r="825" spans="1:16" ht="15.75" thickBot="1" x14ac:dyDescent="0.3">
      <c r="A825">
        <v>848</v>
      </c>
      <c r="B825" s="82">
        <v>2</v>
      </c>
      <c r="C825">
        <v>44</v>
      </c>
      <c r="D825">
        <v>63</v>
      </c>
      <c r="E825" t="s">
        <v>179</v>
      </c>
      <c r="F825">
        <v>2</v>
      </c>
      <c r="G825">
        <v>695</v>
      </c>
      <c r="H825" s="80">
        <f t="shared" si="25"/>
        <v>44.4375</v>
      </c>
      <c r="I825" s="80">
        <f t="shared" si="24"/>
        <v>6.25E-2</v>
      </c>
      <c r="J825">
        <v>1</v>
      </c>
      <c r="K825" s="1" t="str" cm="1">
        <f t="array" ref="K825">INDEX('dict-rhythm'!$A$1:$B$43,MATCH(TRUE,EXACT(J825,'dict-rhythm'!$A$1:$A$43),0),2)</f>
        <v>16</v>
      </c>
      <c r="L825" s="1" t="str">
        <f>_xlfn.IFNA(VLOOKUP(K825,'dict-rhythm'!$B$1:$C$53,2,0),K825)</f>
        <v>semiquaver</v>
      </c>
      <c r="M825" s="35" t="s">
        <v>7</v>
      </c>
      <c r="N825" s="35" t="s">
        <v>7</v>
      </c>
      <c r="O825" t="str">
        <f>IF(RIGHT($O$1,1)="#",VLOOKUP(D825,'dict-pitch'!$A$1:$C$50,2,0),VLOOKUP(D825,'dict-pitch'!$A$1:$C$50,3,0))</f>
        <v>D#4</v>
      </c>
      <c r="P825" t="b">
        <f>OR(EXACT(E825,O825),EXACT(E825,VLOOKUP(D825,'dict-pitch'!$A$1:$D$50,3,0)),EXACT(E825,VLOOKUP(D825,'dict-pitch'!$A$1:$D$50,4,0)))</f>
        <v>1</v>
      </c>
    </row>
    <row r="826" spans="1:16" ht="15.75" thickBot="1" x14ac:dyDescent="0.3">
      <c r="A826">
        <v>848</v>
      </c>
      <c r="B826" s="82">
        <v>2</v>
      </c>
      <c r="C826">
        <v>44</v>
      </c>
      <c r="D826">
        <v>65</v>
      </c>
      <c r="E826" t="s">
        <v>325</v>
      </c>
      <c r="F826">
        <v>2</v>
      </c>
      <c r="G826">
        <v>696</v>
      </c>
      <c r="H826" s="80">
        <f t="shared" si="25"/>
        <v>44.5</v>
      </c>
      <c r="I826" s="80">
        <f t="shared" si="24"/>
        <v>6.25E-2</v>
      </c>
      <c r="J826">
        <v>1</v>
      </c>
      <c r="K826" s="1" t="str" cm="1">
        <f t="array" ref="K826">INDEX('dict-rhythm'!$A$1:$B$43,MATCH(TRUE,EXACT(J826,'dict-rhythm'!$A$1:$A$43),0),2)</f>
        <v>16</v>
      </c>
      <c r="L826" s="1" t="str">
        <f>_xlfn.IFNA(VLOOKUP(K826,'dict-rhythm'!$B$1:$C$53,2,0),K826)</f>
        <v>semiquaver</v>
      </c>
      <c r="M826" s="35" t="s">
        <v>7</v>
      </c>
      <c r="N826" s="35" t="s">
        <v>7</v>
      </c>
      <c r="O826" t="str">
        <f>IF(RIGHT($O$1,1)="#",VLOOKUP(D826,'dict-pitch'!$A$1:$C$50,2,0),VLOOKUP(D826,'dict-pitch'!$A$1:$C$50,3,0))</f>
        <v>F4</v>
      </c>
      <c r="P826" t="b">
        <f>OR(EXACT(E826,O826),EXACT(E826,VLOOKUP(D826,'dict-pitch'!$A$1:$D$50,3,0)),EXACT(E826,VLOOKUP(D826,'dict-pitch'!$A$1:$D$50,4,0)))</f>
        <v>1</v>
      </c>
    </row>
    <row r="827" spans="1:16" ht="15.75" thickBot="1" x14ac:dyDescent="0.3">
      <c r="A827">
        <v>848</v>
      </c>
      <c r="B827" s="82">
        <v>2</v>
      </c>
      <c r="C827">
        <v>44</v>
      </c>
      <c r="D827">
        <v>63</v>
      </c>
      <c r="E827" t="s">
        <v>179</v>
      </c>
      <c r="F827">
        <v>-2</v>
      </c>
      <c r="G827">
        <v>697</v>
      </c>
      <c r="H827" s="80">
        <f t="shared" si="25"/>
        <v>44.5625</v>
      </c>
      <c r="I827" s="80">
        <f t="shared" si="24"/>
        <v>6.25E-2</v>
      </c>
      <c r="J827">
        <v>1</v>
      </c>
      <c r="K827" s="1" t="str" cm="1">
        <f t="array" ref="K827">INDEX('dict-rhythm'!$A$1:$B$43,MATCH(TRUE,EXACT(J827,'dict-rhythm'!$A$1:$A$43),0),2)</f>
        <v>16</v>
      </c>
      <c r="L827" s="1" t="str">
        <f>_xlfn.IFNA(VLOOKUP(K827,'dict-rhythm'!$B$1:$C$53,2,0),K827)</f>
        <v>semiquaver</v>
      </c>
      <c r="M827" s="35" t="s">
        <v>7</v>
      </c>
      <c r="N827" s="35" t="s">
        <v>7</v>
      </c>
      <c r="O827" t="str">
        <f>IF(RIGHT($O$1,1)="#",VLOOKUP(D827,'dict-pitch'!$A$1:$C$50,2,0),VLOOKUP(D827,'dict-pitch'!$A$1:$C$50,3,0))</f>
        <v>D#4</v>
      </c>
      <c r="P827" t="b">
        <f>OR(EXACT(E827,O827),EXACT(E827,VLOOKUP(D827,'dict-pitch'!$A$1:$D$50,3,0)),EXACT(E827,VLOOKUP(D827,'dict-pitch'!$A$1:$D$50,4,0)))</f>
        <v>1</v>
      </c>
    </row>
    <row r="828" spans="1:16" ht="15.75" thickBot="1" x14ac:dyDescent="0.3">
      <c r="A828">
        <v>848</v>
      </c>
      <c r="B828" s="82">
        <v>2</v>
      </c>
      <c r="C828">
        <v>44</v>
      </c>
      <c r="D828">
        <v>61</v>
      </c>
      <c r="E828" t="s">
        <v>129</v>
      </c>
      <c r="F828">
        <v>-2</v>
      </c>
      <c r="G828">
        <v>698</v>
      </c>
      <c r="H828" s="80">
        <f t="shared" si="25"/>
        <v>44.625</v>
      </c>
      <c r="I828" s="80">
        <f t="shared" si="24"/>
        <v>6.25E-2</v>
      </c>
      <c r="J828">
        <v>1</v>
      </c>
      <c r="K828" s="1" t="str" cm="1">
        <f t="array" ref="K828">INDEX('dict-rhythm'!$A$1:$B$43,MATCH(TRUE,EXACT(J828,'dict-rhythm'!$A$1:$A$43),0),2)</f>
        <v>16</v>
      </c>
      <c r="L828" s="1" t="str">
        <f>_xlfn.IFNA(VLOOKUP(K828,'dict-rhythm'!$B$1:$C$53,2,0),K828)</f>
        <v>semiquaver</v>
      </c>
      <c r="M828" s="35" t="s">
        <v>7</v>
      </c>
      <c r="N828" s="35" t="s">
        <v>7</v>
      </c>
      <c r="O828" t="str">
        <f>IF(RIGHT($O$1,1)="#",VLOOKUP(D828,'dict-pitch'!$A$1:$C$50,2,0),VLOOKUP(D828,'dict-pitch'!$A$1:$C$50,3,0))</f>
        <v>C#4</v>
      </c>
      <c r="P828" t="b">
        <f>OR(EXACT(E828,O828),EXACT(E828,VLOOKUP(D828,'dict-pitch'!$A$1:$D$50,3,0)),EXACT(E828,VLOOKUP(D828,'dict-pitch'!$A$1:$D$50,4,0)))</f>
        <v>1</v>
      </c>
    </row>
    <row r="829" spans="1:16" ht="15.75" thickBot="1" x14ac:dyDescent="0.3">
      <c r="A829">
        <v>848</v>
      </c>
      <c r="B829" s="82">
        <v>2</v>
      </c>
      <c r="C829">
        <v>44</v>
      </c>
      <c r="D829">
        <v>63</v>
      </c>
      <c r="E829" t="s">
        <v>179</v>
      </c>
      <c r="F829">
        <v>2</v>
      </c>
      <c r="G829">
        <v>699</v>
      </c>
      <c r="H829" s="80">
        <f t="shared" si="25"/>
        <v>44.6875</v>
      </c>
      <c r="I829" s="80">
        <f t="shared" si="24"/>
        <v>6.25E-2</v>
      </c>
      <c r="J829">
        <v>1</v>
      </c>
      <c r="K829" s="1" t="str" cm="1">
        <f t="array" ref="K829">INDEX('dict-rhythm'!$A$1:$B$43,MATCH(TRUE,EXACT(J829,'dict-rhythm'!$A$1:$A$43),0),2)</f>
        <v>16</v>
      </c>
      <c r="L829" s="1" t="str">
        <f>_xlfn.IFNA(VLOOKUP(K829,'dict-rhythm'!$B$1:$C$53,2,0),K829)</f>
        <v>semiquaver</v>
      </c>
      <c r="M829" s="35" t="s">
        <v>7</v>
      </c>
      <c r="N829" s="35" t="s">
        <v>7</v>
      </c>
      <c r="O829" t="str">
        <f>IF(RIGHT($O$1,1)="#",VLOOKUP(D829,'dict-pitch'!$A$1:$C$50,2,0),VLOOKUP(D829,'dict-pitch'!$A$1:$C$50,3,0))</f>
        <v>D#4</v>
      </c>
      <c r="P829" t="b">
        <f>OR(EXACT(E829,O829),EXACT(E829,VLOOKUP(D829,'dict-pitch'!$A$1:$D$50,3,0)),EXACT(E829,VLOOKUP(D829,'dict-pitch'!$A$1:$D$50,4,0)))</f>
        <v>1</v>
      </c>
    </row>
    <row r="830" spans="1:16" ht="15.75" thickBot="1" x14ac:dyDescent="0.3">
      <c r="A830">
        <v>848</v>
      </c>
      <c r="B830" s="82">
        <v>2</v>
      </c>
      <c r="C830">
        <v>44</v>
      </c>
      <c r="D830">
        <v>72</v>
      </c>
      <c r="E830" t="s">
        <v>335</v>
      </c>
      <c r="F830">
        <v>6</v>
      </c>
      <c r="G830">
        <v>700</v>
      </c>
      <c r="H830" s="80">
        <f t="shared" si="25"/>
        <v>44.75</v>
      </c>
      <c r="I830" s="80">
        <f t="shared" si="24"/>
        <v>0.125</v>
      </c>
      <c r="J830">
        <v>2</v>
      </c>
      <c r="K830" s="1" t="str" cm="1">
        <f t="array" ref="K830">INDEX('dict-rhythm'!$A$1:$B$43,MATCH(TRUE,EXACT(J830,'dict-rhythm'!$A$1:$A$43),0),2)</f>
        <v>8</v>
      </c>
      <c r="L830" s="1" t="str">
        <f>_xlfn.IFNA(VLOOKUP(K830,'dict-rhythm'!$B$1:$C$53,2,0),K830)</f>
        <v>quaver note</v>
      </c>
      <c r="M830" s="35" t="s">
        <v>7</v>
      </c>
      <c r="N830" s="35" t="s">
        <v>7</v>
      </c>
      <c r="O830" t="str">
        <f>IF(RIGHT($O$1,1)="#",VLOOKUP(D830,'dict-pitch'!$A$1:$C$50,2,0),VLOOKUP(D830,'dict-pitch'!$A$1:$C$50,3,0))</f>
        <v>C5</v>
      </c>
      <c r="P830" t="b">
        <f>OR(EXACT(E830,O830),EXACT(E830,VLOOKUP(D830,'dict-pitch'!$A$1:$D$50,3,0)),EXACT(E830,VLOOKUP(D830,'dict-pitch'!$A$1:$D$50,4,0)))</f>
        <v>1</v>
      </c>
    </row>
    <row r="831" spans="1:16" ht="15.75" thickBot="1" x14ac:dyDescent="0.3">
      <c r="A831">
        <v>848</v>
      </c>
      <c r="B831" s="82">
        <v>2</v>
      </c>
      <c r="C831">
        <v>44</v>
      </c>
      <c r="D831">
        <v>68</v>
      </c>
      <c r="E831" t="s">
        <v>138</v>
      </c>
      <c r="F831">
        <v>-3</v>
      </c>
      <c r="G831">
        <v>702</v>
      </c>
      <c r="H831" s="80">
        <f t="shared" si="25"/>
        <v>44.875</v>
      </c>
      <c r="I831" s="80">
        <f t="shared" si="24"/>
        <v>0.125</v>
      </c>
      <c r="J831">
        <v>2</v>
      </c>
      <c r="K831" s="1" t="str" cm="1">
        <f t="array" ref="K831">INDEX('dict-rhythm'!$A$1:$B$43,MATCH(TRUE,EXACT(J831,'dict-rhythm'!$A$1:$A$43),0),2)</f>
        <v>8</v>
      </c>
      <c r="L831" s="1" t="str">
        <f>_xlfn.IFNA(VLOOKUP(K831,'dict-rhythm'!$B$1:$C$53,2,0),K831)</f>
        <v>quaver note</v>
      </c>
      <c r="M831" s="36" t="s">
        <v>7</v>
      </c>
      <c r="N831" s="36" t="s">
        <v>7</v>
      </c>
      <c r="O831" t="str">
        <f>IF(RIGHT($O$1,1)="#",VLOOKUP(D831,'dict-pitch'!$A$1:$C$50,2,0),VLOOKUP(D831,'dict-pitch'!$A$1:$C$50,3,0))</f>
        <v>G#4</v>
      </c>
      <c r="P831" t="b">
        <f>OR(EXACT(E831,O831),EXACT(E831,VLOOKUP(D831,'dict-pitch'!$A$1:$D$50,3,0)),EXACT(E831,VLOOKUP(D831,'dict-pitch'!$A$1:$D$50,4,0)))</f>
        <v>1</v>
      </c>
    </row>
    <row r="832" spans="1:16" ht="15.75" thickBot="1" x14ac:dyDescent="0.3">
      <c r="A832">
        <v>848</v>
      </c>
      <c r="B832" s="82">
        <v>2</v>
      </c>
      <c r="C832">
        <v>45</v>
      </c>
      <c r="D832">
        <v>63</v>
      </c>
      <c r="E832" t="s">
        <v>179</v>
      </c>
      <c r="F832">
        <v>-4</v>
      </c>
      <c r="G832">
        <v>704</v>
      </c>
      <c r="H832" s="80">
        <f t="shared" si="25"/>
        <v>45</v>
      </c>
      <c r="I832" s="80">
        <f t="shared" si="24"/>
        <v>0.125</v>
      </c>
      <c r="J832">
        <v>2</v>
      </c>
      <c r="K832" s="1" t="str" cm="1">
        <f t="array" ref="K832">INDEX('dict-rhythm'!$A$1:$B$43,MATCH(TRUE,EXACT(J832,'dict-rhythm'!$A$1:$A$43),0),2)</f>
        <v>8</v>
      </c>
      <c r="L832" s="1" t="str">
        <f>_xlfn.IFNA(VLOOKUP(K832,'dict-rhythm'!$B$1:$C$53,2,0),K832)</f>
        <v>quaver note</v>
      </c>
      <c r="M832" s="37" t="s">
        <v>7</v>
      </c>
      <c r="N832" s="37" t="s">
        <v>7</v>
      </c>
      <c r="O832" t="str">
        <f>IF(RIGHT($O$1,1)="#",VLOOKUP(D832,'dict-pitch'!$A$1:$C$50,2,0),VLOOKUP(D832,'dict-pitch'!$A$1:$C$50,3,0))</f>
        <v>D#4</v>
      </c>
      <c r="P832" t="b">
        <f>OR(EXACT(E832,O832),EXACT(E832,VLOOKUP(D832,'dict-pitch'!$A$1:$D$50,3,0)),EXACT(E832,VLOOKUP(D832,'dict-pitch'!$A$1:$D$50,4,0)))</f>
        <v>1</v>
      </c>
    </row>
    <row r="833" spans="1:16" ht="15.75" thickBot="1" x14ac:dyDescent="0.3">
      <c r="A833">
        <v>848</v>
      </c>
      <c r="B833" s="82">
        <v>2</v>
      </c>
      <c r="C833">
        <v>45</v>
      </c>
      <c r="D833">
        <v>61</v>
      </c>
      <c r="E833" t="s">
        <v>129</v>
      </c>
      <c r="F833">
        <v>-2</v>
      </c>
      <c r="G833">
        <v>706</v>
      </c>
      <c r="H833" s="80">
        <f t="shared" si="25"/>
        <v>45.125</v>
      </c>
      <c r="I833" s="80">
        <f t="shared" si="24"/>
        <v>6.25E-2</v>
      </c>
      <c r="J833">
        <v>1</v>
      </c>
      <c r="K833" s="1" t="str" cm="1">
        <f t="array" ref="K833">INDEX('dict-rhythm'!$A$1:$B$43,MATCH(TRUE,EXACT(J833,'dict-rhythm'!$A$1:$A$43),0),2)</f>
        <v>16</v>
      </c>
      <c r="L833" s="1" t="str">
        <f>_xlfn.IFNA(VLOOKUP(K833,'dict-rhythm'!$B$1:$C$53,2,0),K833)</f>
        <v>semiquaver</v>
      </c>
      <c r="M833" s="35" t="s">
        <v>7</v>
      </c>
      <c r="N833" s="35" t="s">
        <v>7</v>
      </c>
      <c r="O833" t="str">
        <f>IF(RIGHT($O$1,1)="#",VLOOKUP(D833,'dict-pitch'!$A$1:$C$50,2,0),VLOOKUP(D833,'dict-pitch'!$A$1:$C$50,3,0))</f>
        <v>C#4</v>
      </c>
      <c r="P833" t="b">
        <f>OR(EXACT(E833,O833),EXACT(E833,VLOOKUP(D833,'dict-pitch'!$A$1:$D$50,3,0)),EXACT(E833,VLOOKUP(D833,'dict-pitch'!$A$1:$D$50,4,0)))</f>
        <v>1</v>
      </c>
    </row>
    <row r="834" spans="1:16" ht="15.75" thickBot="1" x14ac:dyDescent="0.3">
      <c r="A834">
        <v>848</v>
      </c>
      <c r="B834" s="82">
        <v>2</v>
      </c>
      <c r="C834">
        <v>45</v>
      </c>
      <c r="D834">
        <v>60</v>
      </c>
      <c r="E834" t="s">
        <v>327</v>
      </c>
      <c r="F834">
        <v>-2</v>
      </c>
      <c r="G834">
        <v>707</v>
      </c>
      <c r="H834" s="80">
        <f t="shared" si="25"/>
        <v>45.1875</v>
      </c>
      <c r="I834" s="80">
        <f t="shared" ref="I834:I897" si="26">J834/16</f>
        <v>6.25E-2</v>
      </c>
      <c r="J834">
        <v>1</v>
      </c>
      <c r="K834" s="1" t="str" cm="1">
        <f t="array" ref="K834">INDEX('dict-rhythm'!$A$1:$B$43,MATCH(TRUE,EXACT(J834,'dict-rhythm'!$A$1:$A$43),0),2)</f>
        <v>16</v>
      </c>
      <c r="L834" s="1" t="str">
        <f>_xlfn.IFNA(VLOOKUP(K834,'dict-rhythm'!$B$1:$C$53,2,0),K834)</f>
        <v>semiquaver</v>
      </c>
      <c r="M834" s="35" t="s">
        <v>7</v>
      </c>
      <c r="N834" s="35" t="s">
        <v>7</v>
      </c>
      <c r="O834" t="str">
        <f>IF(RIGHT($O$1,1)="#",VLOOKUP(D834,'dict-pitch'!$A$1:$C$50,2,0),VLOOKUP(D834,'dict-pitch'!$A$1:$C$50,3,0))</f>
        <v>C4</v>
      </c>
      <c r="P834" t="b">
        <f>OR(EXACT(E834,O834),EXACT(E834,VLOOKUP(D834,'dict-pitch'!$A$1:$D$50,3,0)),EXACT(E834,VLOOKUP(D834,'dict-pitch'!$A$1:$D$50,4,0)))</f>
        <v>1</v>
      </c>
    </row>
    <row r="835" spans="1:16" ht="15.75" thickBot="1" x14ac:dyDescent="0.3">
      <c r="A835">
        <v>848</v>
      </c>
      <c r="B835" s="82">
        <v>2</v>
      </c>
      <c r="C835">
        <v>45</v>
      </c>
      <c r="D835">
        <v>61</v>
      </c>
      <c r="E835" t="s">
        <v>129</v>
      </c>
      <c r="F835">
        <v>2</v>
      </c>
      <c r="G835">
        <v>708</v>
      </c>
      <c r="H835" s="80">
        <f t="shared" ref="H835:H898" si="27">1+G835/16</f>
        <v>45.25</v>
      </c>
      <c r="I835" s="80">
        <f t="shared" si="26"/>
        <v>0.125</v>
      </c>
      <c r="J835">
        <v>2</v>
      </c>
      <c r="K835" s="1" t="str" cm="1">
        <f t="array" ref="K835">INDEX('dict-rhythm'!$A$1:$B$43,MATCH(TRUE,EXACT(J835,'dict-rhythm'!$A$1:$A$43),0),2)</f>
        <v>8</v>
      </c>
      <c r="L835" s="1" t="str">
        <f>_xlfn.IFNA(VLOOKUP(K835,'dict-rhythm'!$B$1:$C$53,2,0),K835)</f>
        <v>quaver note</v>
      </c>
      <c r="M835" s="35" t="s">
        <v>7</v>
      </c>
      <c r="N835" s="35" t="s">
        <v>7</v>
      </c>
      <c r="O835" t="str">
        <f>IF(RIGHT($O$1,1)="#",VLOOKUP(D835,'dict-pitch'!$A$1:$C$50,2,0),VLOOKUP(D835,'dict-pitch'!$A$1:$C$50,3,0))</f>
        <v>C#4</v>
      </c>
      <c r="P835" t="b">
        <f>OR(EXACT(E835,O835),EXACT(E835,VLOOKUP(D835,'dict-pitch'!$A$1:$D$50,3,0)),EXACT(E835,VLOOKUP(D835,'dict-pitch'!$A$1:$D$50,4,0)))</f>
        <v>1</v>
      </c>
    </row>
    <row r="836" spans="1:16" ht="15.75" thickBot="1" x14ac:dyDescent="0.3">
      <c r="A836">
        <v>848</v>
      </c>
      <c r="B836" s="82">
        <v>2</v>
      </c>
      <c r="C836">
        <v>45</v>
      </c>
      <c r="D836">
        <v>70</v>
      </c>
      <c r="E836" t="s">
        <v>182</v>
      </c>
      <c r="F836">
        <v>6</v>
      </c>
      <c r="G836">
        <v>710</v>
      </c>
      <c r="H836" s="80">
        <f t="shared" si="27"/>
        <v>45.375</v>
      </c>
      <c r="I836" s="80">
        <f t="shared" si="26"/>
        <v>0.125</v>
      </c>
      <c r="J836">
        <v>2</v>
      </c>
      <c r="K836" s="1" t="str" cm="1">
        <f t="array" ref="K836">INDEX('dict-rhythm'!$A$1:$B$43,MATCH(TRUE,EXACT(J836,'dict-rhythm'!$A$1:$A$43),0),2)</f>
        <v>8</v>
      </c>
      <c r="L836" s="1" t="str">
        <f>_xlfn.IFNA(VLOOKUP(K836,'dict-rhythm'!$B$1:$C$53,2,0),K836)</f>
        <v>quaver note</v>
      </c>
      <c r="M836" s="35" t="s">
        <v>7</v>
      </c>
      <c r="N836" s="35" t="s">
        <v>7</v>
      </c>
      <c r="O836" t="str">
        <f>IF(RIGHT($O$1,1)="#",VLOOKUP(D836,'dict-pitch'!$A$1:$C$50,2,0),VLOOKUP(D836,'dict-pitch'!$A$1:$C$50,3,0))</f>
        <v>A#4</v>
      </c>
      <c r="P836" t="b">
        <f>OR(EXACT(E836,O836),EXACT(E836,VLOOKUP(D836,'dict-pitch'!$A$1:$D$50,3,0)),EXACT(E836,VLOOKUP(D836,'dict-pitch'!$A$1:$D$50,4,0)))</f>
        <v>1</v>
      </c>
    </row>
    <row r="837" spans="1:16" ht="15.75" thickBot="1" x14ac:dyDescent="0.3">
      <c r="A837">
        <v>848</v>
      </c>
      <c r="B837" s="82">
        <v>2</v>
      </c>
      <c r="C837">
        <v>45</v>
      </c>
      <c r="D837">
        <v>60</v>
      </c>
      <c r="E837" t="s">
        <v>327</v>
      </c>
      <c r="F837">
        <v>-7</v>
      </c>
      <c r="G837">
        <v>712</v>
      </c>
      <c r="H837" s="80">
        <f t="shared" si="27"/>
        <v>45.5</v>
      </c>
      <c r="I837" s="80">
        <f t="shared" si="26"/>
        <v>0.125</v>
      </c>
      <c r="J837">
        <v>2</v>
      </c>
      <c r="K837" s="1" t="str" cm="1">
        <f t="array" ref="K837">INDEX('dict-rhythm'!$A$1:$B$43,MATCH(TRUE,EXACT(J837,'dict-rhythm'!$A$1:$A$43),0),2)</f>
        <v>8</v>
      </c>
      <c r="L837" s="1" t="str">
        <f>_xlfn.IFNA(VLOOKUP(K837,'dict-rhythm'!$B$1:$C$53,2,0),K837)</f>
        <v>quaver note</v>
      </c>
      <c r="M837" s="35" t="s">
        <v>7</v>
      </c>
      <c r="N837" s="35" t="s">
        <v>7</v>
      </c>
      <c r="O837" t="str">
        <f>IF(RIGHT($O$1,1)="#",VLOOKUP(D837,'dict-pitch'!$A$1:$C$50,2,0),VLOOKUP(D837,'dict-pitch'!$A$1:$C$50,3,0))</f>
        <v>C4</v>
      </c>
      <c r="P837" t="b">
        <f>OR(EXACT(E837,O837),EXACT(E837,VLOOKUP(D837,'dict-pitch'!$A$1:$D$50,3,0)),EXACT(E837,VLOOKUP(D837,'dict-pitch'!$A$1:$D$50,4,0)))</f>
        <v>1</v>
      </c>
    </row>
    <row r="838" spans="1:16" ht="15.75" thickBot="1" x14ac:dyDescent="0.3">
      <c r="A838">
        <v>848</v>
      </c>
      <c r="B838" s="82">
        <v>2</v>
      </c>
      <c r="C838">
        <v>45</v>
      </c>
      <c r="D838">
        <v>68</v>
      </c>
      <c r="E838" t="s">
        <v>138</v>
      </c>
      <c r="F838">
        <v>6</v>
      </c>
      <c r="G838">
        <v>714</v>
      </c>
      <c r="H838" s="80">
        <f t="shared" si="27"/>
        <v>45.625</v>
      </c>
      <c r="I838" s="80">
        <f t="shared" si="26"/>
        <v>0.125</v>
      </c>
      <c r="J838">
        <v>2</v>
      </c>
      <c r="K838" s="1" t="str" cm="1">
        <f t="array" ref="K838">INDEX('dict-rhythm'!$A$1:$B$43,MATCH(TRUE,EXACT(J838,'dict-rhythm'!$A$1:$A$43),0),2)</f>
        <v>8</v>
      </c>
      <c r="L838" s="1" t="str">
        <f>_xlfn.IFNA(VLOOKUP(K838,'dict-rhythm'!$B$1:$C$53,2,0),K838)</f>
        <v>quaver note</v>
      </c>
      <c r="M838" s="35" t="s">
        <v>7</v>
      </c>
      <c r="N838" s="35" t="s">
        <v>7</v>
      </c>
      <c r="O838" t="str">
        <f>IF(RIGHT($O$1,1)="#",VLOOKUP(D838,'dict-pitch'!$A$1:$C$50,2,0),VLOOKUP(D838,'dict-pitch'!$A$1:$C$50,3,0))</f>
        <v>G#4</v>
      </c>
      <c r="P838" t="b">
        <f>OR(EXACT(E838,O838),EXACT(E838,VLOOKUP(D838,'dict-pitch'!$A$1:$D$50,3,0)),EXACT(E838,VLOOKUP(D838,'dict-pitch'!$A$1:$D$50,4,0)))</f>
        <v>1</v>
      </c>
    </row>
    <row r="839" spans="1:16" ht="15.75" thickBot="1" x14ac:dyDescent="0.3">
      <c r="A839">
        <v>848</v>
      </c>
      <c r="B839" s="82">
        <v>2</v>
      </c>
      <c r="C839">
        <v>45</v>
      </c>
      <c r="D839">
        <v>58</v>
      </c>
      <c r="E839" t="s">
        <v>177</v>
      </c>
      <c r="F839">
        <v>-7</v>
      </c>
      <c r="G839">
        <v>716</v>
      </c>
      <c r="H839" s="80">
        <f t="shared" si="27"/>
        <v>45.75</v>
      </c>
      <c r="I839" s="80">
        <f t="shared" si="26"/>
        <v>0.125</v>
      </c>
      <c r="J839">
        <v>2</v>
      </c>
      <c r="K839" s="1" t="str" cm="1">
        <f t="array" ref="K839">INDEX('dict-rhythm'!$A$1:$B$43,MATCH(TRUE,EXACT(J839,'dict-rhythm'!$A$1:$A$43),0),2)</f>
        <v>8</v>
      </c>
      <c r="L839" s="1" t="str">
        <f>_xlfn.IFNA(VLOOKUP(K839,'dict-rhythm'!$B$1:$C$53,2,0),K839)</f>
        <v>quaver note</v>
      </c>
      <c r="M839" s="35" t="s">
        <v>7</v>
      </c>
      <c r="N839" s="35" t="s">
        <v>7</v>
      </c>
      <c r="O839" t="str">
        <f>IF(RIGHT($O$1,1)="#",VLOOKUP(D839,'dict-pitch'!$A$1:$C$50,2,0),VLOOKUP(D839,'dict-pitch'!$A$1:$C$50,3,0))</f>
        <v>A#3</v>
      </c>
      <c r="P839" t="b">
        <f>OR(EXACT(E839,O839),EXACT(E839,VLOOKUP(D839,'dict-pitch'!$A$1:$D$50,3,0)),EXACT(E839,VLOOKUP(D839,'dict-pitch'!$A$1:$D$50,4,0)))</f>
        <v>1</v>
      </c>
    </row>
    <row r="840" spans="1:16" ht="15.75" thickBot="1" x14ac:dyDescent="0.3">
      <c r="A840">
        <v>848</v>
      </c>
      <c r="B840" s="82">
        <v>2</v>
      </c>
      <c r="C840">
        <v>45</v>
      </c>
      <c r="D840">
        <v>67</v>
      </c>
      <c r="E840" t="s">
        <v>336</v>
      </c>
      <c r="F840">
        <v>6</v>
      </c>
      <c r="G840">
        <v>718</v>
      </c>
      <c r="H840" s="80">
        <f t="shared" si="27"/>
        <v>45.875</v>
      </c>
      <c r="I840" s="80">
        <f t="shared" si="26"/>
        <v>0.125</v>
      </c>
      <c r="J840">
        <v>2</v>
      </c>
      <c r="K840" s="1" t="str" cm="1">
        <f t="array" ref="K840">INDEX('dict-rhythm'!$A$1:$B$43,MATCH(TRUE,EXACT(J840,'dict-rhythm'!$A$1:$A$43),0),2)</f>
        <v>8</v>
      </c>
      <c r="L840" s="1" t="str">
        <f>_xlfn.IFNA(VLOOKUP(K840,'dict-rhythm'!$B$1:$C$53,2,0),K840)</f>
        <v>quaver note</v>
      </c>
      <c r="M840" s="36" t="s">
        <v>7</v>
      </c>
      <c r="N840" s="36" t="s">
        <v>7</v>
      </c>
      <c r="O840" t="str">
        <f>IF(RIGHT($O$1,1)="#",VLOOKUP(D840,'dict-pitch'!$A$1:$C$50,2,0),VLOOKUP(D840,'dict-pitch'!$A$1:$C$50,3,0))</f>
        <v>G4</v>
      </c>
      <c r="P840" t="b">
        <f>OR(EXACT(E840,O840),EXACT(E840,VLOOKUP(D840,'dict-pitch'!$A$1:$D$50,3,0)),EXACT(E840,VLOOKUP(D840,'dict-pitch'!$A$1:$D$50,4,0)))</f>
        <v>1</v>
      </c>
    </row>
    <row r="841" spans="1:16" ht="15.75" thickBot="1" x14ac:dyDescent="0.3">
      <c r="A841">
        <v>848</v>
      </c>
      <c r="B841" s="82">
        <v>2</v>
      </c>
      <c r="C841">
        <v>46</v>
      </c>
      <c r="D841">
        <v>56</v>
      </c>
      <c r="E841" t="s">
        <v>128</v>
      </c>
      <c r="F841">
        <v>-7</v>
      </c>
      <c r="G841">
        <v>720</v>
      </c>
      <c r="H841" s="80">
        <f t="shared" si="27"/>
        <v>46</v>
      </c>
      <c r="I841" s="80">
        <f t="shared" si="26"/>
        <v>0.125</v>
      </c>
      <c r="J841">
        <v>2</v>
      </c>
      <c r="K841" s="1" t="str" cm="1">
        <f t="array" ref="K841">INDEX('dict-rhythm'!$A$1:$B$43,MATCH(TRUE,EXACT(J841,'dict-rhythm'!$A$1:$A$43),0),2)</f>
        <v>8</v>
      </c>
      <c r="L841" s="1" t="str">
        <f>_xlfn.IFNA(VLOOKUP(K841,'dict-rhythm'!$B$1:$C$53,2,0),K841)</f>
        <v>quaver note</v>
      </c>
      <c r="M841" s="37" t="s">
        <v>7</v>
      </c>
      <c r="N841" s="37" t="s">
        <v>7</v>
      </c>
      <c r="O841" t="str">
        <f>IF(RIGHT($O$1,1)="#",VLOOKUP(D841,'dict-pitch'!$A$1:$C$50,2,0),VLOOKUP(D841,'dict-pitch'!$A$1:$C$50,3,0))</f>
        <v>G#3</v>
      </c>
      <c r="P841" t="b">
        <f>OR(EXACT(E841,O841),EXACT(E841,VLOOKUP(D841,'dict-pitch'!$A$1:$D$50,3,0)),EXACT(E841,VLOOKUP(D841,'dict-pitch'!$A$1:$D$50,4,0)))</f>
        <v>1</v>
      </c>
    </row>
    <row r="842" spans="1:16" ht="15.75" thickBot="1" x14ac:dyDescent="0.3">
      <c r="A842">
        <v>848</v>
      </c>
      <c r="B842" s="82">
        <v>2</v>
      </c>
      <c r="C842">
        <v>46</v>
      </c>
      <c r="D842">
        <v>68</v>
      </c>
      <c r="E842" t="s">
        <v>138</v>
      </c>
      <c r="F842">
        <v>8</v>
      </c>
      <c r="G842">
        <v>722</v>
      </c>
      <c r="H842" s="80">
        <f t="shared" si="27"/>
        <v>46.125</v>
      </c>
      <c r="I842" s="80">
        <f t="shared" si="26"/>
        <v>6.25E-2</v>
      </c>
      <c r="J842">
        <v>1</v>
      </c>
      <c r="K842" s="1" t="str" cm="1">
        <f t="array" ref="K842">INDEX('dict-rhythm'!$A$1:$B$43,MATCH(TRUE,EXACT(J842,'dict-rhythm'!$A$1:$A$43),0),2)</f>
        <v>16</v>
      </c>
      <c r="L842" s="1" t="str">
        <f>_xlfn.IFNA(VLOOKUP(K842,'dict-rhythm'!$B$1:$C$53,2,0),K842)</f>
        <v>semiquaver</v>
      </c>
      <c r="M842" s="42" t="s">
        <v>10</v>
      </c>
      <c r="N842" s="42"/>
      <c r="O842" t="str">
        <f>IF(RIGHT($O$1,1)="#",VLOOKUP(D842,'dict-pitch'!$A$1:$C$50,2,0),VLOOKUP(D842,'dict-pitch'!$A$1:$C$50,3,0))</f>
        <v>G#4</v>
      </c>
      <c r="P842" t="b">
        <f>OR(EXACT(E842,O842),EXACT(E842,VLOOKUP(D842,'dict-pitch'!$A$1:$D$50,3,0)),EXACT(E842,VLOOKUP(D842,'dict-pitch'!$A$1:$D$50,4,0)))</f>
        <v>1</v>
      </c>
    </row>
    <row r="843" spans="1:16" ht="15.75" thickBot="1" x14ac:dyDescent="0.3">
      <c r="A843">
        <v>848</v>
      </c>
      <c r="B843" s="82">
        <v>2</v>
      </c>
      <c r="C843">
        <v>46</v>
      </c>
      <c r="D843">
        <v>66</v>
      </c>
      <c r="E843" t="s">
        <v>131</v>
      </c>
      <c r="F843">
        <v>-2</v>
      </c>
      <c r="G843">
        <v>723</v>
      </c>
      <c r="H843" s="80">
        <f t="shared" si="27"/>
        <v>46.1875</v>
      </c>
      <c r="I843" s="80">
        <f t="shared" si="26"/>
        <v>6.25E-2</v>
      </c>
      <c r="J843">
        <v>1</v>
      </c>
      <c r="K843" s="1" t="str" cm="1">
        <f t="array" ref="K843">INDEX('dict-rhythm'!$A$1:$B$43,MATCH(TRUE,EXACT(J843,'dict-rhythm'!$A$1:$A$43),0),2)</f>
        <v>16</v>
      </c>
      <c r="L843" s="1" t="str">
        <f>_xlfn.IFNA(VLOOKUP(K843,'dict-rhythm'!$B$1:$C$53,2,0),K843)</f>
        <v>semiquaver</v>
      </c>
      <c r="M843" s="42" t="s">
        <v>10</v>
      </c>
      <c r="N843" s="42"/>
      <c r="O843" t="str">
        <f>IF(RIGHT($O$1,1)="#",VLOOKUP(D843,'dict-pitch'!$A$1:$C$50,2,0),VLOOKUP(D843,'dict-pitch'!$A$1:$C$50,3,0))</f>
        <v>F#4</v>
      </c>
      <c r="P843" t="b">
        <f>OR(EXACT(E843,O843),EXACT(E843,VLOOKUP(D843,'dict-pitch'!$A$1:$D$50,3,0)),EXACT(E843,VLOOKUP(D843,'dict-pitch'!$A$1:$D$50,4,0)))</f>
        <v>1</v>
      </c>
    </row>
    <row r="844" spans="1:16" ht="15.75" thickBot="1" x14ac:dyDescent="0.3">
      <c r="A844">
        <v>848</v>
      </c>
      <c r="B844" s="82">
        <v>2</v>
      </c>
      <c r="C844">
        <v>46</v>
      </c>
      <c r="D844">
        <v>68</v>
      </c>
      <c r="E844" t="s">
        <v>138</v>
      </c>
      <c r="F844">
        <v>2</v>
      </c>
      <c r="G844">
        <v>724</v>
      </c>
      <c r="H844" s="80">
        <f t="shared" si="27"/>
        <v>46.25</v>
      </c>
      <c r="I844" s="80">
        <f t="shared" si="26"/>
        <v>6.25E-2</v>
      </c>
      <c r="J844">
        <v>1</v>
      </c>
      <c r="K844" s="1" t="str" cm="1">
        <f t="array" ref="K844">INDEX('dict-rhythm'!$A$1:$B$43,MATCH(TRUE,EXACT(J844,'dict-rhythm'!$A$1:$A$43),0),2)</f>
        <v>16</v>
      </c>
      <c r="L844" s="1" t="str">
        <f>_xlfn.IFNA(VLOOKUP(K844,'dict-rhythm'!$B$1:$C$53,2,0),K844)</f>
        <v>semiquaver</v>
      </c>
      <c r="M844" s="42" t="s">
        <v>10</v>
      </c>
      <c r="N844" s="42"/>
      <c r="O844" t="str">
        <f>IF(RIGHT($O$1,1)="#",VLOOKUP(D844,'dict-pitch'!$A$1:$C$50,2,0),VLOOKUP(D844,'dict-pitch'!$A$1:$C$50,3,0))</f>
        <v>G#4</v>
      </c>
      <c r="P844" t="b">
        <f>OR(EXACT(E844,O844),EXACT(E844,VLOOKUP(D844,'dict-pitch'!$A$1:$D$50,3,0)),EXACT(E844,VLOOKUP(D844,'dict-pitch'!$A$1:$D$50,4,0)))</f>
        <v>1</v>
      </c>
    </row>
    <row r="845" spans="1:16" ht="15.75" thickBot="1" x14ac:dyDescent="0.3">
      <c r="A845">
        <v>848</v>
      </c>
      <c r="B845" s="82">
        <v>2</v>
      </c>
      <c r="C845">
        <v>46</v>
      </c>
      <c r="D845">
        <v>70</v>
      </c>
      <c r="E845" t="s">
        <v>182</v>
      </c>
      <c r="F845">
        <v>2</v>
      </c>
      <c r="G845">
        <v>725</v>
      </c>
      <c r="H845" s="80">
        <f t="shared" si="27"/>
        <v>46.3125</v>
      </c>
      <c r="I845" s="80">
        <f t="shared" si="26"/>
        <v>6.25E-2</v>
      </c>
      <c r="J845">
        <v>1</v>
      </c>
      <c r="K845" s="1" t="str" cm="1">
        <f t="array" ref="K845">INDEX('dict-rhythm'!$A$1:$B$43,MATCH(TRUE,EXACT(J845,'dict-rhythm'!$A$1:$A$43),0),2)</f>
        <v>16</v>
      </c>
      <c r="L845" s="1" t="str">
        <f>_xlfn.IFNA(VLOOKUP(K845,'dict-rhythm'!$B$1:$C$53,2,0),K845)</f>
        <v>semiquaver</v>
      </c>
      <c r="M845" s="42" t="s">
        <v>10</v>
      </c>
      <c r="N845" s="42"/>
      <c r="O845" t="str">
        <f>IF(RIGHT($O$1,1)="#",VLOOKUP(D845,'dict-pitch'!$A$1:$C$50,2,0),VLOOKUP(D845,'dict-pitch'!$A$1:$C$50,3,0))</f>
        <v>A#4</v>
      </c>
      <c r="P845" t="b">
        <f>OR(EXACT(E845,O845),EXACT(E845,VLOOKUP(D845,'dict-pitch'!$A$1:$D$50,3,0)),EXACT(E845,VLOOKUP(D845,'dict-pitch'!$A$1:$D$50,4,0)))</f>
        <v>1</v>
      </c>
    </row>
    <row r="846" spans="1:16" ht="15.75" thickBot="1" x14ac:dyDescent="0.3">
      <c r="A846">
        <v>848</v>
      </c>
      <c r="B846" s="82">
        <v>2</v>
      </c>
      <c r="C846">
        <v>46</v>
      </c>
      <c r="D846">
        <v>72</v>
      </c>
      <c r="E846" t="s">
        <v>335</v>
      </c>
      <c r="F846">
        <v>2</v>
      </c>
      <c r="G846">
        <v>726</v>
      </c>
      <c r="H846" s="80">
        <f t="shared" si="27"/>
        <v>46.375</v>
      </c>
      <c r="I846" s="80">
        <f t="shared" si="26"/>
        <v>6.25E-2</v>
      </c>
      <c r="J846">
        <v>1</v>
      </c>
      <c r="K846" s="1" t="str" cm="1">
        <f t="array" ref="K846">INDEX('dict-rhythm'!$A$1:$B$43,MATCH(TRUE,EXACT(J846,'dict-rhythm'!$A$1:$A$43),0),2)</f>
        <v>16</v>
      </c>
      <c r="L846" s="1" t="str">
        <f>_xlfn.IFNA(VLOOKUP(K846,'dict-rhythm'!$B$1:$C$53,2,0),K846)</f>
        <v>semiquaver</v>
      </c>
      <c r="M846" s="42" t="s">
        <v>10</v>
      </c>
      <c r="N846" s="42"/>
      <c r="O846" t="str">
        <f>IF(RIGHT($O$1,1)="#",VLOOKUP(D846,'dict-pitch'!$A$1:$C$50,2,0),VLOOKUP(D846,'dict-pitch'!$A$1:$C$50,3,0))</f>
        <v>C5</v>
      </c>
      <c r="P846" t="b">
        <f>OR(EXACT(E846,O846),EXACT(E846,VLOOKUP(D846,'dict-pitch'!$A$1:$D$50,3,0)),EXACT(E846,VLOOKUP(D846,'dict-pitch'!$A$1:$D$50,4,0)))</f>
        <v>1</v>
      </c>
    </row>
    <row r="847" spans="1:16" ht="15.75" thickBot="1" x14ac:dyDescent="0.3">
      <c r="A847">
        <v>848</v>
      </c>
      <c r="B847" s="82">
        <v>2</v>
      </c>
      <c r="C847">
        <v>46</v>
      </c>
      <c r="D847">
        <v>68</v>
      </c>
      <c r="E847" t="s">
        <v>138</v>
      </c>
      <c r="F847">
        <v>-3</v>
      </c>
      <c r="G847">
        <v>727</v>
      </c>
      <c r="H847" s="80">
        <f t="shared" si="27"/>
        <v>46.4375</v>
      </c>
      <c r="I847" s="80">
        <f t="shared" si="26"/>
        <v>6.25E-2</v>
      </c>
      <c r="J847">
        <v>1</v>
      </c>
      <c r="K847" s="1" t="str" cm="1">
        <f t="array" ref="K847">INDEX('dict-rhythm'!$A$1:$B$43,MATCH(TRUE,EXACT(J847,'dict-rhythm'!$A$1:$A$43),0),2)</f>
        <v>16</v>
      </c>
      <c r="L847" s="1" t="str">
        <f>_xlfn.IFNA(VLOOKUP(K847,'dict-rhythm'!$B$1:$C$53,2,0),K847)</f>
        <v>semiquaver</v>
      </c>
      <c r="M847" s="42" t="s">
        <v>10</v>
      </c>
      <c r="N847" s="42"/>
      <c r="O847" t="str">
        <f>IF(RIGHT($O$1,1)="#",VLOOKUP(D847,'dict-pitch'!$A$1:$C$50,2,0),VLOOKUP(D847,'dict-pitch'!$A$1:$C$50,3,0))</f>
        <v>G#4</v>
      </c>
      <c r="P847" t="b">
        <f>OR(EXACT(E847,O847),EXACT(E847,VLOOKUP(D847,'dict-pitch'!$A$1:$D$50,3,0)),EXACT(E847,VLOOKUP(D847,'dict-pitch'!$A$1:$D$50,4,0)))</f>
        <v>1</v>
      </c>
    </row>
    <row r="848" spans="1:16" ht="15.75" thickBot="1" x14ac:dyDescent="0.3">
      <c r="A848">
        <v>848</v>
      </c>
      <c r="B848" s="82">
        <v>2</v>
      </c>
      <c r="C848">
        <v>46</v>
      </c>
      <c r="D848">
        <v>73</v>
      </c>
      <c r="E848" t="s">
        <v>140</v>
      </c>
      <c r="F848">
        <v>4</v>
      </c>
      <c r="G848">
        <v>728</v>
      </c>
      <c r="H848" s="80">
        <f t="shared" si="27"/>
        <v>46.5</v>
      </c>
      <c r="I848" s="80">
        <f t="shared" si="26"/>
        <v>6.25E-2</v>
      </c>
      <c r="J848">
        <v>1</v>
      </c>
      <c r="K848" s="1" t="str" cm="1">
        <f t="array" ref="K848">INDEX('dict-rhythm'!$A$1:$B$43,MATCH(TRUE,EXACT(J848,'dict-rhythm'!$A$1:$A$43),0),2)</f>
        <v>16</v>
      </c>
      <c r="L848" s="1" t="str">
        <f>_xlfn.IFNA(VLOOKUP(K848,'dict-rhythm'!$B$1:$C$53,2,0),K848)</f>
        <v>semiquaver</v>
      </c>
      <c r="M848" s="42" t="s">
        <v>10</v>
      </c>
      <c r="N848" s="42"/>
      <c r="O848" t="str">
        <f>IF(RIGHT($O$1,1)="#",VLOOKUP(D848,'dict-pitch'!$A$1:$C$50,2,0),VLOOKUP(D848,'dict-pitch'!$A$1:$C$50,3,0))</f>
        <v>C#5</v>
      </c>
      <c r="P848" t="b">
        <f>OR(EXACT(E848,O848),EXACT(E848,VLOOKUP(D848,'dict-pitch'!$A$1:$D$50,3,0)),EXACT(E848,VLOOKUP(D848,'dict-pitch'!$A$1:$D$50,4,0)))</f>
        <v>1</v>
      </c>
    </row>
    <row r="849" spans="1:16" ht="15.75" thickBot="1" x14ac:dyDescent="0.3">
      <c r="A849">
        <v>848</v>
      </c>
      <c r="B849" s="82">
        <v>2</v>
      </c>
      <c r="C849">
        <v>46</v>
      </c>
      <c r="D849">
        <v>72</v>
      </c>
      <c r="E849" t="s">
        <v>335</v>
      </c>
      <c r="F849">
        <v>-2</v>
      </c>
      <c r="G849">
        <v>729</v>
      </c>
      <c r="H849" s="80">
        <f t="shared" si="27"/>
        <v>46.5625</v>
      </c>
      <c r="I849" s="80">
        <f t="shared" si="26"/>
        <v>6.25E-2</v>
      </c>
      <c r="J849">
        <v>1</v>
      </c>
      <c r="K849" s="1" t="str" cm="1">
        <f t="array" ref="K849">INDEX('dict-rhythm'!$A$1:$B$43,MATCH(TRUE,EXACT(J849,'dict-rhythm'!$A$1:$A$43),0),2)</f>
        <v>16</v>
      </c>
      <c r="L849" s="1" t="str">
        <f>_xlfn.IFNA(VLOOKUP(K849,'dict-rhythm'!$B$1:$C$53,2,0),K849)</f>
        <v>semiquaver</v>
      </c>
      <c r="M849" s="42" t="s">
        <v>10</v>
      </c>
      <c r="N849" s="42"/>
      <c r="O849" t="str">
        <f>IF(RIGHT($O$1,1)="#",VLOOKUP(D849,'dict-pitch'!$A$1:$C$50,2,0),VLOOKUP(D849,'dict-pitch'!$A$1:$C$50,3,0))</f>
        <v>C5</v>
      </c>
      <c r="P849" t="b">
        <f>OR(EXACT(E849,O849),EXACT(E849,VLOOKUP(D849,'dict-pitch'!$A$1:$D$50,3,0)),EXACT(E849,VLOOKUP(D849,'dict-pitch'!$A$1:$D$50,4,0)))</f>
        <v>1</v>
      </c>
    </row>
    <row r="850" spans="1:16" ht="15.75" thickBot="1" x14ac:dyDescent="0.3">
      <c r="A850">
        <v>848</v>
      </c>
      <c r="B850" s="82">
        <v>2</v>
      </c>
      <c r="C850">
        <v>46</v>
      </c>
      <c r="D850">
        <v>70</v>
      </c>
      <c r="E850" t="s">
        <v>182</v>
      </c>
      <c r="F850">
        <v>-2</v>
      </c>
      <c r="G850">
        <v>730</v>
      </c>
      <c r="H850" s="80">
        <f t="shared" si="27"/>
        <v>46.625</v>
      </c>
      <c r="I850" s="80">
        <f t="shared" si="26"/>
        <v>6.25E-2</v>
      </c>
      <c r="J850">
        <v>1</v>
      </c>
      <c r="K850" s="1" t="str" cm="1">
        <f t="array" ref="K850">INDEX('dict-rhythm'!$A$1:$B$43,MATCH(TRUE,EXACT(J850,'dict-rhythm'!$A$1:$A$43),0),2)</f>
        <v>16</v>
      </c>
      <c r="L850" s="1" t="str">
        <f>_xlfn.IFNA(VLOOKUP(K850,'dict-rhythm'!$B$1:$C$53,2,0),K850)</f>
        <v>semiquaver</v>
      </c>
      <c r="M850" s="42" t="s">
        <v>10</v>
      </c>
      <c r="N850" s="42"/>
      <c r="O850" t="str">
        <f>IF(RIGHT($O$1,1)="#",VLOOKUP(D850,'dict-pitch'!$A$1:$C$50,2,0),VLOOKUP(D850,'dict-pitch'!$A$1:$C$50,3,0))</f>
        <v>A#4</v>
      </c>
      <c r="P850" t="b">
        <f>OR(EXACT(E850,O850),EXACT(E850,VLOOKUP(D850,'dict-pitch'!$A$1:$D$50,3,0)),EXACT(E850,VLOOKUP(D850,'dict-pitch'!$A$1:$D$50,4,0)))</f>
        <v>1</v>
      </c>
    </row>
    <row r="851" spans="1:16" ht="15.75" thickBot="1" x14ac:dyDescent="0.3">
      <c r="A851">
        <v>848</v>
      </c>
      <c r="B851" s="82">
        <v>2</v>
      </c>
      <c r="C851">
        <v>46</v>
      </c>
      <c r="D851">
        <v>72</v>
      </c>
      <c r="E851" t="s">
        <v>335</v>
      </c>
      <c r="F851">
        <v>2</v>
      </c>
      <c r="G851">
        <v>731</v>
      </c>
      <c r="H851" s="80">
        <f t="shared" si="27"/>
        <v>46.6875</v>
      </c>
      <c r="I851" s="80">
        <f t="shared" si="26"/>
        <v>6.25E-2</v>
      </c>
      <c r="J851">
        <v>1</v>
      </c>
      <c r="K851" s="1" t="str" cm="1">
        <f t="array" ref="K851">INDEX('dict-rhythm'!$A$1:$B$43,MATCH(TRUE,EXACT(J851,'dict-rhythm'!$A$1:$A$43),0),2)</f>
        <v>16</v>
      </c>
      <c r="L851" s="1" t="str">
        <f>_xlfn.IFNA(VLOOKUP(K851,'dict-rhythm'!$B$1:$C$53,2,0),K851)</f>
        <v>semiquaver</v>
      </c>
      <c r="M851" s="42" t="s">
        <v>10</v>
      </c>
      <c r="N851" s="42"/>
      <c r="O851" t="str">
        <f>IF(RIGHT($O$1,1)="#",VLOOKUP(D851,'dict-pitch'!$A$1:$C$50,2,0),VLOOKUP(D851,'dict-pitch'!$A$1:$C$50,3,0))</f>
        <v>C5</v>
      </c>
      <c r="P851" t="b">
        <f>OR(EXACT(E851,O851),EXACT(E851,VLOOKUP(D851,'dict-pitch'!$A$1:$D$50,3,0)),EXACT(E851,VLOOKUP(D851,'dict-pitch'!$A$1:$D$50,4,0)))</f>
        <v>1</v>
      </c>
    </row>
    <row r="852" spans="1:16" ht="15.75" thickBot="1" x14ac:dyDescent="0.3">
      <c r="A852">
        <v>848</v>
      </c>
      <c r="B852" s="82">
        <v>2</v>
      </c>
      <c r="C852">
        <v>46</v>
      </c>
      <c r="D852">
        <v>73</v>
      </c>
      <c r="E852" t="s">
        <v>140</v>
      </c>
      <c r="F852">
        <v>2</v>
      </c>
      <c r="G852">
        <v>732</v>
      </c>
      <c r="H852" s="80">
        <f t="shared" si="27"/>
        <v>46.75</v>
      </c>
      <c r="I852" s="80">
        <f t="shared" si="26"/>
        <v>6.25E-2</v>
      </c>
      <c r="J852">
        <v>1</v>
      </c>
      <c r="K852" s="1" t="str" cm="1">
        <f t="array" ref="K852">INDEX('dict-rhythm'!$A$1:$B$43,MATCH(TRUE,EXACT(J852,'dict-rhythm'!$A$1:$A$43),0),2)</f>
        <v>16</v>
      </c>
      <c r="L852" s="1" t="str">
        <f>_xlfn.IFNA(VLOOKUP(K852,'dict-rhythm'!$B$1:$C$53,2,0),K852)</f>
        <v>semiquaver</v>
      </c>
      <c r="M852" s="42" t="s">
        <v>10</v>
      </c>
      <c r="N852" s="42"/>
      <c r="O852" t="str">
        <f>IF(RIGHT($O$1,1)="#",VLOOKUP(D852,'dict-pitch'!$A$1:$C$50,2,0),VLOOKUP(D852,'dict-pitch'!$A$1:$C$50,3,0))</f>
        <v>C#5</v>
      </c>
      <c r="P852" t="b">
        <f>OR(EXACT(E852,O852),EXACT(E852,VLOOKUP(D852,'dict-pitch'!$A$1:$D$50,3,0)),EXACT(E852,VLOOKUP(D852,'dict-pitch'!$A$1:$D$50,4,0)))</f>
        <v>1</v>
      </c>
    </row>
    <row r="853" spans="1:16" ht="15.75" thickBot="1" x14ac:dyDescent="0.3">
      <c r="A853">
        <v>848</v>
      </c>
      <c r="B853" s="82">
        <v>2</v>
      </c>
      <c r="C853">
        <v>46</v>
      </c>
      <c r="D853">
        <v>72</v>
      </c>
      <c r="E853" t="s">
        <v>335</v>
      </c>
      <c r="F853">
        <v>-2</v>
      </c>
      <c r="G853">
        <v>733</v>
      </c>
      <c r="H853" s="80">
        <f t="shared" si="27"/>
        <v>46.8125</v>
      </c>
      <c r="I853" s="80">
        <f t="shared" si="26"/>
        <v>6.25E-2</v>
      </c>
      <c r="J853">
        <v>1</v>
      </c>
      <c r="K853" s="1" t="str" cm="1">
        <f t="array" ref="K853">INDEX('dict-rhythm'!$A$1:$B$43,MATCH(TRUE,EXACT(J853,'dict-rhythm'!$A$1:$A$43),0),2)</f>
        <v>16</v>
      </c>
      <c r="L853" s="1" t="str">
        <f>_xlfn.IFNA(VLOOKUP(K853,'dict-rhythm'!$B$1:$C$53,2,0),K853)</f>
        <v>semiquaver</v>
      </c>
      <c r="M853" s="42" t="s">
        <v>10</v>
      </c>
      <c r="N853" s="42"/>
      <c r="O853" t="str">
        <f>IF(RIGHT($O$1,1)="#",VLOOKUP(D853,'dict-pitch'!$A$1:$C$50,2,0),VLOOKUP(D853,'dict-pitch'!$A$1:$C$50,3,0))</f>
        <v>C5</v>
      </c>
      <c r="P853" t="b">
        <f>OR(EXACT(E853,O853),EXACT(E853,VLOOKUP(D853,'dict-pitch'!$A$1:$D$50,3,0)),EXACT(E853,VLOOKUP(D853,'dict-pitch'!$A$1:$D$50,4,0)))</f>
        <v>1</v>
      </c>
    </row>
    <row r="854" spans="1:16" ht="15.75" thickBot="1" x14ac:dyDescent="0.3">
      <c r="A854">
        <v>848</v>
      </c>
      <c r="B854" s="82">
        <v>2</v>
      </c>
      <c r="C854">
        <v>46</v>
      </c>
      <c r="D854">
        <v>70</v>
      </c>
      <c r="E854" t="s">
        <v>182</v>
      </c>
      <c r="F854">
        <v>-2</v>
      </c>
      <c r="G854">
        <v>734</v>
      </c>
      <c r="H854" s="80">
        <f t="shared" si="27"/>
        <v>46.875</v>
      </c>
      <c r="I854" s="80">
        <f t="shared" si="26"/>
        <v>6.25E-2</v>
      </c>
      <c r="J854">
        <v>1</v>
      </c>
      <c r="K854" s="1" t="str" cm="1">
        <f t="array" ref="K854">INDEX('dict-rhythm'!$A$1:$B$43,MATCH(TRUE,EXACT(J854,'dict-rhythm'!$A$1:$A$43),0),2)</f>
        <v>16</v>
      </c>
      <c r="L854" s="1" t="str">
        <f>_xlfn.IFNA(VLOOKUP(K854,'dict-rhythm'!$B$1:$C$53,2,0),K854)</f>
        <v>semiquaver</v>
      </c>
      <c r="M854" s="42" t="s">
        <v>10</v>
      </c>
      <c r="N854" s="42"/>
      <c r="O854" t="str">
        <f>IF(RIGHT($O$1,1)="#",VLOOKUP(D854,'dict-pitch'!$A$1:$C$50,2,0),VLOOKUP(D854,'dict-pitch'!$A$1:$C$50,3,0))</f>
        <v>A#4</v>
      </c>
      <c r="P854" t="b">
        <f>OR(EXACT(E854,O854),EXACT(E854,VLOOKUP(D854,'dict-pitch'!$A$1:$D$50,3,0)),EXACT(E854,VLOOKUP(D854,'dict-pitch'!$A$1:$D$50,4,0)))</f>
        <v>1</v>
      </c>
    </row>
    <row r="855" spans="1:16" ht="15.75" thickBot="1" x14ac:dyDescent="0.3">
      <c r="A855">
        <v>848</v>
      </c>
      <c r="B855" s="82">
        <v>2</v>
      </c>
      <c r="C855">
        <v>46</v>
      </c>
      <c r="D855">
        <v>68</v>
      </c>
      <c r="E855" t="s">
        <v>138</v>
      </c>
      <c r="F855">
        <v>-2</v>
      </c>
      <c r="G855">
        <v>735</v>
      </c>
      <c r="H855" s="80">
        <f t="shared" si="27"/>
        <v>46.9375</v>
      </c>
      <c r="I855" s="80">
        <f t="shared" si="26"/>
        <v>6.25E-2</v>
      </c>
      <c r="J855">
        <v>1</v>
      </c>
      <c r="K855" s="1" t="str" cm="1">
        <f t="array" ref="K855">INDEX('dict-rhythm'!$A$1:$B$43,MATCH(TRUE,EXACT(J855,'dict-rhythm'!$A$1:$A$43),0),2)</f>
        <v>16</v>
      </c>
      <c r="L855" s="1" t="str">
        <f>_xlfn.IFNA(VLOOKUP(K855,'dict-rhythm'!$B$1:$C$53,2,0),K855)</f>
        <v>semiquaver</v>
      </c>
      <c r="M855" s="43" t="s">
        <v>10</v>
      </c>
      <c r="N855" s="43"/>
      <c r="O855" t="str">
        <f>IF(RIGHT($O$1,1)="#",VLOOKUP(D855,'dict-pitch'!$A$1:$C$50,2,0),VLOOKUP(D855,'dict-pitch'!$A$1:$C$50,3,0))</f>
        <v>G#4</v>
      </c>
      <c r="P855" t="b">
        <f>OR(EXACT(E855,O855),EXACT(E855,VLOOKUP(D855,'dict-pitch'!$A$1:$D$50,3,0)),EXACT(E855,VLOOKUP(D855,'dict-pitch'!$A$1:$D$50,4,0)))</f>
        <v>1</v>
      </c>
    </row>
    <row r="856" spans="1:16" ht="15.75" thickBot="1" x14ac:dyDescent="0.3">
      <c r="A856">
        <v>848</v>
      </c>
      <c r="B856" s="82">
        <v>2</v>
      </c>
      <c r="C856">
        <v>47</v>
      </c>
      <c r="D856">
        <v>70</v>
      </c>
      <c r="E856" t="s">
        <v>182</v>
      </c>
      <c r="F856">
        <v>2</v>
      </c>
      <c r="G856">
        <v>736</v>
      </c>
      <c r="H856" s="80">
        <f t="shared" si="27"/>
        <v>47</v>
      </c>
      <c r="I856" s="80">
        <f t="shared" si="26"/>
        <v>0.3125</v>
      </c>
      <c r="J856">
        <v>5</v>
      </c>
      <c r="K856" s="1" t="str" cm="1">
        <f t="array" ref="K856">INDEX('dict-rhythm'!$A$1:$B$43,MATCH(TRUE,EXACT(J856,'dict-rhythm'!$A$1:$A$43),0),2)</f>
        <v>4+16</v>
      </c>
      <c r="L856" s="1" t="str">
        <f>_xlfn.IFNA(VLOOKUP(K856,'dict-rhythm'!$B$1:$C$53,2,0),K856)</f>
        <v>crotchet + semiquaver</v>
      </c>
      <c r="M856" s="44" t="s">
        <v>10</v>
      </c>
      <c r="N856" s="44"/>
      <c r="O856" t="str">
        <f>IF(RIGHT($O$1,1)="#",VLOOKUP(D856,'dict-pitch'!$A$1:$C$50,2,0),VLOOKUP(D856,'dict-pitch'!$A$1:$C$50,3,0))</f>
        <v>A#4</v>
      </c>
      <c r="P856" t="b">
        <f>OR(EXACT(E856,O856),EXACT(E856,VLOOKUP(D856,'dict-pitch'!$A$1:$D$50,3,0)),EXACT(E856,VLOOKUP(D856,'dict-pitch'!$A$1:$D$50,4,0)))</f>
        <v>1</v>
      </c>
    </row>
    <row r="857" spans="1:16" ht="15.75" thickBot="1" x14ac:dyDescent="0.3">
      <c r="A857">
        <v>848</v>
      </c>
      <c r="B857" s="82">
        <v>2</v>
      </c>
      <c r="C857">
        <v>47</v>
      </c>
      <c r="D857">
        <v>68</v>
      </c>
      <c r="E857" t="s">
        <v>138</v>
      </c>
      <c r="F857">
        <v>-2</v>
      </c>
      <c r="G857">
        <v>741</v>
      </c>
      <c r="H857" s="80">
        <f t="shared" si="27"/>
        <v>47.3125</v>
      </c>
      <c r="I857" s="80">
        <f t="shared" si="26"/>
        <v>6.25E-2</v>
      </c>
      <c r="J857">
        <v>1</v>
      </c>
      <c r="K857" s="1" t="str" cm="1">
        <f t="array" ref="K857">INDEX('dict-rhythm'!$A$1:$B$43,MATCH(TRUE,EXACT(J857,'dict-rhythm'!$A$1:$A$43),0),2)</f>
        <v>16</v>
      </c>
      <c r="L857" s="1" t="str">
        <f>_xlfn.IFNA(VLOOKUP(K857,'dict-rhythm'!$B$1:$C$53,2,0),K857)</f>
        <v>semiquaver</v>
      </c>
      <c r="M857" s="42" t="s">
        <v>10</v>
      </c>
      <c r="N857" s="42"/>
      <c r="O857" t="str">
        <f>IF(RIGHT($O$1,1)="#",VLOOKUP(D857,'dict-pitch'!$A$1:$C$50,2,0),VLOOKUP(D857,'dict-pitch'!$A$1:$C$50,3,0))</f>
        <v>G#4</v>
      </c>
      <c r="P857" t="b">
        <f>OR(EXACT(E857,O857),EXACT(E857,VLOOKUP(D857,'dict-pitch'!$A$1:$D$50,3,0)),EXACT(E857,VLOOKUP(D857,'dict-pitch'!$A$1:$D$50,4,0)))</f>
        <v>1</v>
      </c>
    </row>
    <row r="858" spans="1:16" ht="15.75" thickBot="1" x14ac:dyDescent="0.3">
      <c r="A858">
        <v>848</v>
      </c>
      <c r="B858" s="82">
        <v>2</v>
      </c>
      <c r="C858">
        <v>47</v>
      </c>
      <c r="D858">
        <v>66</v>
      </c>
      <c r="E858" t="s">
        <v>131</v>
      </c>
      <c r="F858">
        <v>-2</v>
      </c>
      <c r="G858">
        <v>742</v>
      </c>
      <c r="H858" s="80">
        <f t="shared" si="27"/>
        <v>47.375</v>
      </c>
      <c r="I858" s="80">
        <f t="shared" si="26"/>
        <v>6.25E-2</v>
      </c>
      <c r="J858">
        <v>1</v>
      </c>
      <c r="K858" s="1" t="str" cm="1">
        <f t="array" ref="K858">INDEX('dict-rhythm'!$A$1:$B$43,MATCH(TRUE,EXACT(J858,'dict-rhythm'!$A$1:$A$43),0),2)</f>
        <v>16</v>
      </c>
      <c r="L858" s="1" t="str">
        <f>_xlfn.IFNA(VLOOKUP(K858,'dict-rhythm'!$B$1:$C$53,2,0),K858)</f>
        <v>semiquaver</v>
      </c>
      <c r="M858" s="42" t="s">
        <v>10</v>
      </c>
      <c r="N858" s="42"/>
      <c r="O858" t="str">
        <f>IF(RIGHT($O$1,1)="#",VLOOKUP(D858,'dict-pitch'!$A$1:$C$50,2,0),VLOOKUP(D858,'dict-pitch'!$A$1:$C$50,3,0))</f>
        <v>F#4</v>
      </c>
      <c r="P858" t="b">
        <f>OR(EXACT(E858,O858),EXACT(E858,VLOOKUP(D858,'dict-pitch'!$A$1:$D$50,3,0)),EXACT(E858,VLOOKUP(D858,'dict-pitch'!$A$1:$D$50,4,0)))</f>
        <v>1</v>
      </c>
    </row>
    <row r="859" spans="1:16" ht="15.75" thickBot="1" x14ac:dyDescent="0.3">
      <c r="A859">
        <v>848</v>
      </c>
      <c r="B859" s="82">
        <v>2</v>
      </c>
      <c r="C859">
        <v>47</v>
      </c>
      <c r="D859">
        <v>70</v>
      </c>
      <c r="E859" t="s">
        <v>182</v>
      </c>
      <c r="F859">
        <v>3</v>
      </c>
      <c r="G859">
        <v>743</v>
      </c>
      <c r="H859" s="80">
        <f t="shared" si="27"/>
        <v>47.4375</v>
      </c>
      <c r="I859" s="80">
        <f t="shared" si="26"/>
        <v>6.25E-2</v>
      </c>
      <c r="J859">
        <v>1</v>
      </c>
      <c r="K859" s="1" t="str" cm="1">
        <f t="array" ref="K859">INDEX('dict-rhythm'!$A$1:$B$43,MATCH(TRUE,EXACT(J859,'dict-rhythm'!$A$1:$A$43),0),2)</f>
        <v>16</v>
      </c>
      <c r="L859" s="1" t="str">
        <f>_xlfn.IFNA(VLOOKUP(K859,'dict-rhythm'!$B$1:$C$53,2,0),K859)</f>
        <v>semiquaver</v>
      </c>
      <c r="M859" s="42" t="s">
        <v>10</v>
      </c>
      <c r="N859" s="42"/>
      <c r="O859" t="str">
        <f>IF(RIGHT($O$1,1)="#",VLOOKUP(D859,'dict-pitch'!$A$1:$C$50,2,0),VLOOKUP(D859,'dict-pitch'!$A$1:$C$50,3,0))</f>
        <v>A#4</v>
      </c>
      <c r="P859" t="b">
        <f>OR(EXACT(E859,O859),EXACT(E859,VLOOKUP(D859,'dict-pitch'!$A$1:$D$50,3,0)),EXACT(E859,VLOOKUP(D859,'dict-pitch'!$A$1:$D$50,4,0)))</f>
        <v>1</v>
      </c>
    </row>
    <row r="860" spans="1:16" ht="15.75" thickBot="1" x14ac:dyDescent="0.3">
      <c r="A860">
        <v>848</v>
      </c>
      <c r="B860" s="82">
        <v>2</v>
      </c>
      <c r="C860">
        <v>47</v>
      </c>
      <c r="D860">
        <v>68</v>
      </c>
      <c r="E860" t="s">
        <v>138</v>
      </c>
      <c r="F860">
        <v>-2</v>
      </c>
      <c r="G860">
        <v>744</v>
      </c>
      <c r="H860" s="80">
        <f t="shared" si="27"/>
        <v>47.5</v>
      </c>
      <c r="I860" s="80">
        <f t="shared" si="26"/>
        <v>6.25E-2</v>
      </c>
      <c r="J860">
        <v>1</v>
      </c>
      <c r="K860" s="1" t="str" cm="1">
        <f t="array" ref="K860">INDEX('dict-rhythm'!$A$1:$B$43,MATCH(TRUE,EXACT(J860,'dict-rhythm'!$A$1:$A$43),0),2)</f>
        <v>16</v>
      </c>
      <c r="L860" s="1" t="str">
        <f>_xlfn.IFNA(VLOOKUP(K860,'dict-rhythm'!$B$1:$C$53,2,0),K860)</f>
        <v>semiquaver</v>
      </c>
      <c r="M860" s="42" t="s">
        <v>10</v>
      </c>
      <c r="N860" s="42"/>
      <c r="O860" t="str">
        <f>IF(RIGHT($O$1,1)="#",VLOOKUP(D860,'dict-pitch'!$A$1:$C$50,2,0),VLOOKUP(D860,'dict-pitch'!$A$1:$C$50,3,0))</f>
        <v>G#4</v>
      </c>
      <c r="P860" t="b">
        <f>OR(EXACT(E860,O860),EXACT(E860,VLOOKUP(D860,'dict-pitch'!$A$1:$D$50,3,0)),EXACT(E860,VLOOKUP(D860,'dict-pitch'!$A$1:$D$50,4,0)))</f>
        <v>1</v>
      </c>
    </row>
    <row r="861" spans="1:16" ht="15.75" thickBot="1" x14ac:dyDescent="0.3">
      <c r="A861">
        <v>848</v>
      </c>
      <c r="B861" s="82">
        <v>2</v>
      </c>
      <c r="C861">
        <v>47</v>
      </c>
      <c r="D861">
        <v>66</v>
      </c>
      <c r="E861" t="s">
        <v>131</v>
      </c>
      <c r="F861">
        <v>-2</v>
      </c>
      <c r="G861">
        <v>745</v>
      </c>
      <c r="H861" s="80">
        <f t="shared" si="27"/>
        <v>47.5625</v>
      </c>
      <c r="I861" s="80">
        <f t="shared" si="26"/>
        <v>6.25E-2</v>
      </c>
      <c r="J861">
        <v>1</v>
      </c>
      <c r="K861" s="1" t="str" cm="1">
        <f t="array" ref="K861">INDEX('dict-rhythm'!$A$1:$B$43,MATCH(TRUE,EXACT(J861,'dict-rhythm'!$A$1:$A$43),0),2)</f>
        <v>16</v>
      </c>
      <c r="L861" s="1" t="str">
        <f>_xlfn.IFNA(VLOOKUP(K861,'dict-rhythm'!$B$1:$C$53,2,0),K861)</f>
        <v>semiquaver</v>
      </c>
      <c r="M861" s="42" t="s">
        <v>10</v>
      </c>
      <c r="N861" s="42"/>
      <c r="O861" t="str">
        <f>IF(RIGHT($O$1,1)="#",VLOOKUP(D861,'dict-pitch'!$A$1:$C$50,2,0),VLOOKUP(D861,'dict-pitch'!$A$1:$C$50,3,0))</f>
        <v>F#4</v>
      </c>
      <c r="P861" t="b">
        <f>OR(EXACT(E861,O861),EXACT(E861,VLOOKUP(D861,'dict-pitch'!$A$1:$D$50,3,0)),EXACT(E861,VLOOKUP(D861,'dict-pitch'!$A$1:$D$50,4,0)))</f>
        <v>1</v>
      </c>
    </row>
    <row r="862" spans="1:16" ht="15.75" thickBot="1" x14ac:dyDescent="0.3">
      <c r="A862">
        <v>848</v>
      </c>
      <c r="B862" s="82">
        <v>2</v>
      </c>
      <c r="C862">
        <v>47</v>
      </c>
      <c r="D862">
        <v>65</v>
      </c>
      <c r="E862" t="s">
        <v>325</v>
      </c>
      <c r="F862">
        <v>-2</v>
      </c>
      <c r="G862">
        <v>746</v>
      </c>
      <c r="H862" s="80">
        <f t="shared" si="27"/>
        <v>47.625</v>
      </c>
      <c r="I862" s="80">
        <f t="shared" si="26"/>
        <v>6.25E-2</v>
      </c>
      <c r="J862">
        <v>1</v>
      </c>
      <c r="K862" s="1" t="str" cm="1">
        <f t="array" ref="K862">INDEX('dict-rhythm'!$A$1:$B$43,MATCH(TRUE,EXACT(J862,'dict-rhythm'!$A$1:$A$43),0),2)</f>
        <v>16</v>
      </c>
      <c r="L862" s="1" t="str">
        <f>_xlfn.IFNA(VLOOKUP(K862,'dict-rhythm'!$B$1:$C$53,2,0),K862)</f>
        <v>semiquaver</v>
      </c>
      <c r="M862" s="42" t="s">
        <v>10</v>
      </c>
      <c r="N862" s="42"/>
      <c r="O862" t="str">
        <f>IF(RIGHT($O$1,1)="#",VLOOKUP(D862,'dict-pitch'!$A$1:$C$50,2,0),VLOOKUP(D862,'dict-pitch'!$A$1:$C$50,3,0))</f>
        <v>F4</v>
      </c>
      <c r="P862" t="b">
        <f>OR(EXACT(E862,O862),EXACT(E862,VLOOKUP(D862,'dict-pitch'!$A$1:$D$50,3,0)),EXACT(E862,VLOOKUP(D862,'dict-pitch'!$A$1:$D$50,4,0)))</f>
        <v>1</v>
      </c>
    </row>
    <row r="863" spans="1:16" ht="15.75" thickBot="1" x14ac:dyDescent="0.3">
      <c r="A863">
        <v>848</v>
      </c>
      <c r="B863" s="82">
        <v>2</v>
      </c>
      <c r="C863">
        <v>47</v>
      </c>
      <c r="D863">
        <v>68</v>
      </c>
      <c r="E863" t="s">
        <v>138</v>
      </c>
      <c r="F863">
        <v>3</v>
      </c>
      <c r="G863">
        <v>747</v>
      </c>
      <c r="H863" s="80">
        <f t="shared" si="27"/>
        <v>47.6875</v>
      </c>
      <c r="I863" s="80">
        <f t="shared" si="26"/>
        <v>6.25E-2</v>
      </c>
      <c r="J863">
        <v>1</v>
      </c>
      <c r="K863" s="1" t="str" cm="1">
        <f t="array" ref="K863">INDEX('dict-rhythm'!$A$1:$B$43,MATCH(TRUE,EXACT(J863,'dict-rhythm'!$A$1:$A$43),0),2)</f>
        <v>16</v>
      </c>
      <c r="L863" s="1" t="str">
        <f>_xlfn.IFNA(VLOOKUP(K863,'dict-rhythm'!$B$1:$C$53,2,0),K863)</f>
        <v>semiquaver</v>
      </c>
      <c r="M863" s="42" t="s">
        <v>10</v>
      </c>
      <c r="N863" s="42"/>
      <c r="O863" t="str">
        <f>IF(RIGHT($O$1,1)="#",VLOOKUP(D863,'dict-pitch'!$A$1:$C$50,2,0),VLOOKUP(D863,'dict-pitch'!$A$1:$C$50,3,0))</f>
        <v>G#4</v>
      </c>
      <c r="P863" t="b">
        <f>OR(EXACT(E863,O863),EXACT(E863,VLOOKUP(D863,'dict-pitch'!$A$1:$D$50,3,0)),EXACT(E863,VLOOKUP(D863,'dict-pitch'!$A$1:$D$50,4,0)))</f>
        <v>1</v>
      </c>
    </row>
    <row r="864" spans="1:16" ht="15.75" thickBot="1" x14ac:dyDescent="0.3">
      <c r="A864">
        <v>848</v>
      </c>
      <c r="B864" s="82">
        <v>2</v>
      </c>
      <c r="C864">
        <v>47</v>
      </c>
      <c r="D864">
        <v>66</v>
      </c>
      <c r="E864" t="s">
        <v>131</v>
      </c>
      <c r="F864">
        <v>-2</v>
      </c>
      <c r="G864">
        <v>748</v>
      </c>
      <c r="H864" s="80">
        <f t="shared" si="27"/>
        <v>47.75</v>
      </c>
      <c r="I864" s="80">
        <f t="shared" si="26"/>
        <v>6.25E-2</v>
      </c>
      <c r="J864">
        <v>1</v>
      </c>
      <c r="K864" s="1" t="str" cm="1">
        <f t="array" ref="K864">INDEX('dict-rhythm'!$A$1:$B$43,MATCH(TRUE,EXACT(J864,'dict-rhythm'!$A$1:$A$43),0),2)</f>
        <v>16</v>
      </c>
      <c r="L864" s="1" t="str">
        <f>_xlfn.IFNA(VLOOKUP(K864,'dict-rhythm'!$B$1:$C$53,2,0),K864)</f>
        <v>semiquaver</v>
      </c>
      <c r="M864" s="42" t="s">
        <v>10</v>
      </c>
      <c r="N864" s="42"/>
      <c r="O864" t="str">
        <f>IF(RIGHT($O$1,1)="#",VLOOKUP(D864,'dict-pitch'!$A$1:$C$50,2,0),VLOOKUP(D864,'dict-pitch'!$A$1:$C$50,3,0))</f>
        <v>F#4</v>
      </c>
      <c r="P864" t="b">
        <f>OR(EXACT(E864,O864),EXACT(E864,VLOOKUP(D864,'dict-pitch'!$A$1:$D$50,3,0)),EXACT(E864,VLOOKUP(D864,'dict-pitch'!$A$1:$D$50,4,0)))</f>
        <v>1</v>
      </c>
    </row>
    <row r="865" spans="1:16" ht="15.75" thickBot="1" x14ac:dyDescent="0.3">
      <c r="A865">
        <v>848</v>
      </c>
      <c r="B865" s="82">
        <v>2</v>
      </c>
      <c r="C865">
        <v>47</v>
      </c>
      <c r="D865">
        <v>65</v>
      </c>
      <c r="E865" t="s">
        <v>325</v>
      </c>
      <c r="F865">
        <v>-2</v>
      </c>
      <c r="G865">
        <v>749</v>
      </c>
      <c r="H865" s="80">
        <f t="shared" si="27"/>
        <v>47.8125</v>
      </c>
      <c r="I865" s="80">
        <f t="shared" si="26"/>
        <v>6.25E-2</v>
      </c>
      <c r="J865">
        <v>1</v>
      </c>
      <c r="K865" s="1" t="str" cm="1">
        <f t="array" ref="K865">INDEX('dict-rhythm'!$A$1:$B$43,MATCH(TRUE,EXACT(J865,'dict-rhythm'!$A$1:$A$43),0),2)</f>
        <v>16</v>
      </c>
      <c r="L865" s="1" t="str">
        <f>_xlfn.IFNA(VLOOKUP(K865,'dict-rhythm'!$B$1:$C$53,2,0),K865)</f>
        <v>semiquaver</v>
      </c>
      <c r="M865" s="42" t="s">
        <v>10</v>
      </c>
      <c r="N865" s="42"/>
      <c r="O865" t="str">
        <f>IF(RIGHT($O$1,1)="#",VLOOKUP(D865,'dict-pitch'!$A$1:$C$50,2,0),VLOOKUP(D865,'dict-pitch'!$A$1:$C$50,3,0))</f>
        <v>F4</v>
      </c>
      <c r="P865" t="b">
        <f>OR(EXACT(E865,O865),EXACT(E865,VLOOKUP(D865,'dict-pitch'!$A$1:$D$50,3,0)),EXACT(E865,VLOOKUP(D865,'dict-pitch'!$A$1:$D$50,4,0)))</f>
        <v>1</v>
      </c>
    </row>
    <row r="866" spans="1:16" ht="15.75" thickBot="1" x14ac:dyDescent="0.3">
      <c r="A866">
        <v>848</v>
      </c>
      <c r="B866" s="82">
        <v>2</v>
      </c>
      <c r="C866">
        <v>47</v>
      </c>
      <c r="D866">
        <v>66</v>
      </c>
      <c r="E866" t="s">
        <v>131</v>
      </c>
      <c r="F866">
        <v>2</v>
      </c>
      <c r="G866">
        <v>750</v>
      </c>
      <c r="H866" s="80">
        <f t="shared" si="27"/>
        <v>47.875</v>
      </c>
      <c r="I866" s="80">
        <f t="shared" si="26"/>
        <v>6.25E-2</v>
      </c>
      <c r="J866">
        <v>1</v>
      </c>
      <c r="K866" s="1" t="str" cm="1">
        <f t="array" ref="K866">INDEX('dict-rhythm'!$A$1:$B$43,MATCH(TRUE,EXACT(J866,'dict-rhythm'!$A$1:$A$43),0),2)</f>
        <v>16</v>
      </c>
      <c r="L866" s="1" t="str">
        <f>_xlfn.IFNA(VLOOKUP(K866,'dict-rhythm'!$B$1:$C$53,2,0),K866)</f>
        <v>semiquaver</v>
      </c>
      <c r="M866" s="42" t="s">
        <v>10</v>
      </c>
      <c r="N866" s="42"/>
      <c r="O866" t="str">
        <f>IF(RIGHT($O$1,1)="#",VLOOKUP(D866,'dict-pitch'!$A$1:$C$50,2,0),VLOOKUP(D866,'dict-pitch'!$A$1:$C$50,3,0))</f>
        <v>F#4</v>
      </c>
      <c r="P866" t="b">
        <f>OR(EXACT(E866,O866),EXACT(E866,VLOOKUP(D866,'dict-pitch'!$A$1:$D$50,3,0)),EXACT(E866,VLOOKUP(D866,'dict-pitch'!$A$1:$D$50,4,0)))</f>
        <v>1</v>
      </c>
    </row>
    <row r="867" spans="1:16" ht="15.75" thickBot="1" x14ac:dyDescent="0.3">
      <c r="A867">
        <v>848</v>
      </c>
      <c r="B867" s="82">
        <v>2</v>
      </c>
      <c r="C867">
        <v>47</v>
      </c>
      <c r="D867">
        <v>63</v>
      </c>
      <c r="E867" t="s">
        <v>179</v>
      </c>
      <c r="F867">
        <v>-3</v>
      </c>
      <c r="G867">
        <v>751</v>
      </c>
      <c r="H867" s="80">
        <f t="shared" si="27"/>
        <v>47.9375</v>
      </c>
      <c r="I867" s="80">
        <f t="shared" si="26"/>
        <v>6.25E-2</v>
      </c>
      <c r="J867">
        <v>1</v>
      </c>
      <c r="K867" s="1" t="str" cm="1">
        <f t="array" ref="K867">INDEX('dict-rhythm'!$A$1:$B$43,MATCH(TRUE,EXACT(J867,'dict-rhythm'!$A$1:$A$43),0),2)</f>
        <v>16</v>
      </c>
      <c r="L867" s="1" t="str">
        <f>_xlfn.IFNA(VLOOKUP(K867,'dict-rhythm'!$B$1:$C$53,2,0),K867)</f>
        <v>semiquaver</v>
      </c>
      <c r="M867" s="43" t="s">
        <v>10</v>
      </c>
      <c r="N867" s="43"/>
      <c r="O867" t="str">
        <f>IF(RIGHT($O$1,1)="#",VLOOKUP(D867,'dict-pitch'!$A$1:$C$50,2,0),VLOOKUP(D867,'dict-pitch'!$A$1:$C$50,3,0))</f>
        <v>D#4</v>
      </c>
      <c r="P867" t="b">
        <f>OR(EXACT(E867,O867),EXACT(E867,VLOOKUP(D867,'dict-pitch'!$A$1:$D$50,3,0)),EXACT(E867,VLOOKUP(D867,'dict-pitch'!$A$1:$D$50,4,0)))</f>
        <v>1</v>
      </c>
    </row>
    <row r="868" spans="1:16" ht="15.75" thickBot="1" x14ac:dyDescent="0.3">
      <c r="A868">
        <v>848</v>
      </c>
      <c r="B868" s="82">
        <v>2</v>
      </c>
      <c r="C868">
        <v>48</v>
      </c>
      <c r="D868">
        <v>65</v>
      </c>
      <c r="E868" t="s">
        <v>325</v>
      </c>
      <c r="F868">
        <v>2</v>
      </c>
      <c r="G868">
        <v>752</v>
      </c>
      <c r="H868" s="80">
        <f t="shared" si="27"/>
        <v>48</v>
      </c>
      <c r="I868" s="80">
        <f t="shared" si="26"/>
        <v>0.625</v>
      </c>
      <c r="J868">
        <v>10</v>
      </c>
      <c r="K868" s="1" t="str" cm="1">
        <f t="array" ref="K868">INDEX('dict-rhythm'!$A$1:$B$43,MATCH(TRUE,EXACT(J868,'dict-rhythm'!$A$1:$A$43),0),2)</f>
        <v>2+8</v>
      </c>
      <c r="L868" s="1" t="str">
        <f>_xlfn.IFNA(VLOOKUP(K868,'dict-rhythm'!$B$1:$C$53,2,0),K868)</f>
        <v>minim + quaver</v>
      </c>
      <c r="M868" s="44" t="s">
        <v>10</v>
      </c>
      <c r="N868" s="44"/>
      <c r="O868" t="str">
        <f>IF(RIGHT($O$1,1)="#",VLOOKUP(D868,'dict-pitch'!$A$1:$C$50,2,0),VLOOKUP(D868,'dict-pitch'!$A$1:$C$50,3,0))</f>
        <v>F4</v>
      </c>
      <c r="P868" t="b">
        <f>OR(EXACT(E868,O868),EXACT(E868,VLOOKUP(D868,'dict-pitch'!$A$1:$D$50,3,0)),EXACT(E868,VLOOKUP(D868,'dict-pitch'!$A$1:$D$50,4,0)))</f>
        <v>1</v>
      </c>
    </row>
    <row r="869" spans="1:16" ht="15.75" thickBot="1" x14ac:dyDescent="0.3">
      <c r="A869">
        <v>848</v>
      </c>
      <c r="B869" s="82">
        <v>2</v>
      </c>
      <c r="C869">
        <v>48</v>
      </c>
      <c r="D869">
        <v>61</v>
      </c>
      <c r="E869" t="s">
        <v>129</v>
      </c>
      <c r="F869">
        <v>-3</v>
      </c>
      <c r="G869">
        <v>762</v>
      </c>
      <c r="H869" s="80">
        <f t="shared" si="27"/>
        <v>48.625</v>
      </c>
      <c r="I869" s="80">
        <f t="shared" si="26"/>
        <v>0.125</v>
      </c>
      <c r="J869">
        <v>2</v>
      </c>
      <c r="K869" s="1" t="str" cm="1">
        <f t="array" ref="K869">INDEX('dict-rhythm'!$A$1:$B$43,MATCH(TRUE,EXACT(J869,'dict-rhythm'!$A$1:$A$43),0),2)</f>
        <v>8</v>
      </c>
      <c r="L869" s="1" t="str">
        <f>_xlfn.IFNA(VLOOKUP(K869,'dict-rhythm'!$B$1:$C$53,2,0),K869)</f>
        <v>quaver note</v>
      </c>
      <c r="M869" s="34"/>
      <c r="N869" s="34"/>
      <c r="O869" t="str">
        <f>IF(RIGHT($O$1,1)="#",VLOOKUP(D869,'dict-pitch'!$A$1:$C$50,2,0),VLOOKUP(D869,'dict-pitch'!$A$1:$C$50,3,0))</f>
        <v>C#4</v>
      </c>
      <c r="P869" t="b">
        <f>OR(EXACT(E869,O869),EXACT(E869,VLOOKUP(D869,'dict-pitch'!$A$1:$D$50,3,0)),EXACT(E869,VLOOKUP(D869,'dict-pitch'!$A$1:$D$50,4,0)))</f>
        <v>1</v>
      </c>
    </row>
    <row r="870" spans="1:16" ht="15.75" thickBot="1" x14ac:dyDescent="0.3">
      <c r="A870">
        <v>848</v>
      </c>
      <c r="B870" s="82">
        <v>2</v>
      </c>
      <c r="C870">
        <v>48</v>
      </c>
      <c r="D870">
        <v>66</v>
      </c>
      <c r="E870" t="s">
        <v>131</v>
      </c>
      <c r="F870">
        <v>4</v>
      </c>
      <c r="G870">
        <v>764</v>
      </c>
      <c r="H870" s="80">
        <f t="shared" si="27"/>
        <v>48.75</v>
      </c>
      <c r="I870" s="80">
        <f t="shared" si="26"/>
        <v>0.125</v>
      </c>
      <c r="J870">
        <v>2</v>
      </c>
      <c r="K870" s="1" t="str" cm="1">
        <f t="array" ref="K870">INDEX('dict-rhythm'!$A$1:$B$43,MATCH(TRUE,EXACT(J870,'dict-rhythm'!$A$1:$A$43),0),2)</f>
        <v>8</v>
      </c>
      <c r="L870" s="1" t="str">
        <f>_xlfn.IFNA(VLOOKUP(K870,'dict-rhythm'!$B$1:$C$53,2,0),K870)</f>
        <v>quaver note</v>
      </c>
      <c r="M870" s="34"/>
      <c r="N870" s="34"/>
      <c r="O870" t="str">
        <f>IF(RIGHT($O$1,1)="#",VLOOKUP(D870,'dict-pitch'!$A$1:$C$50,2,0),VLOOKUP(D870,'dict-pitch'!$A$1:$C$50,3,0))</f>
        <v>F#4</v>
      </c>
      <c r="P870" t="b">
        <f>OR(EXACT(E870,O870),EXACT(E870,VLOOKUP(D870,'dict-pitch'!$A$1:$D$50,3,0)),EXACT(E870,VLOOKUP(D870,'dict-pitch'!$A$1:$D$50,4,0)))</f>
        <v>1</v>
      </c>
    </row>
    <row r="871" spans="1:16" ht="15.75" thickBot="1" x14ac:dyDescent="0.3">
      <c r="A871">
        <v>848</v>
      </c>
      <c r="B871" s="82">
        <v>2</v>
      </c>
      <c r="C871">
        <v>48</v>
      </c>
      <c r="D871">
        <v>65</v>
      </c>
      <c r="E871" t="s">
        <v>325</v>
      </c>
      <c r="F871">
        <v>-2</v>
      </c>
      <c r="G871">
        <v>766</v>
      </c>
      <c r="H871" s="80">
        <f t="shared" si="27"/>
        <v>48.875</v>
      </c>
      <c r="I871" s="80">
        <f t="shared" si="26"/>
        <v>0.125</v>
      </c>
      <c r="J871">
        <v>2</v>
      </c>
      <c r="K871" s="1" t="str" cm="1">
        <f t="array" ref="K871">INDEX('dict-rhythm'!$A$1:$B$43,MATCH(TRUE,EXACT(J871,'dict-rhythm'!$A$1:$A$43),0),2)</f>
        <v>8</v>
      </c>
      <c r="L871" s="1" t="str">
        <f>_xlfn.IFNA(VLOOKUP(K871,'dict-rhythm'!$B$1:$C$53,2,0),K871)</f>
        <v>quaver note</v>
      </c>
      <c r="M871" s="38"/>
      <c r="N871" s="38"/>
      <c r="O871" t="str">
        <f>IF(RIGHT($O$1,1)="#",VLOOKUP(D871,'dict-pitch'!$A$1:$C$50,2,0),VLOOKUP(D871,'dict-pitch'!$A$1:$C$50,3,0))</f>
        <v>F4</v>
      </c>
      <c r="P871" t="b">
        <f>OR(EXACT(E871,O871),EXACT(E871,VLOOKUP(D871,'dict-pitch'!$A$1:$D$50,3,0)),EXACT(E871,VLOOKUP(D871,'dict-pitch'!$A$1:$D$50,4,0)))</f>
        <v>1</v>
      </c>
    </row>
    <row r="872" spans="1:16" ht="15.75" thickBot="1" x14ac:dyDescent="0.3">
      <c r="A872">
        <v>848</v>
      </c>
      <c r="B872" s="82">
        <v>2</v>
      </c>
      <c r="C872">
        <v>49</v>
      </c>
      <c r="D872">
        <v>66</v>
      </c>
      <c r="E872" t="s">
        <v>131</v>
      </c>
      <c r="F872">
        <v>2</v>
      </c>
      <c r="G872">
        <v>768</v>
      </c>
      <c r="H872" s="80">
        <f t="shared" si="27"/>
        <v>49</v>
      </c>
      <c r="I872" s="80">
        <f t="shared" si="26"/>
        <v>0.375</v>
      </c>
      <c r="J872">
        <v>6</v>
      </c>
      <c r="K872" s="1" t="str" cm="1">
        <f t="array" ref="K872">INDEX('dict-rhythm'!$A$1:$B$43,MATCH(TRUE,EXACT(J872,'dict-rhythm'!$A$1:$A$43),0),2)</f>
        <v>4.</v>
      </c>
      <c r="L872" s="1" t="str">
        <f>_xlfn.IFNA(VLOOKUP(K872,'dict-rhythm'!$B$1:$C$53,2,0),K872)</f>
        <v>dotted crotchet</v>
      </c>
      <c r="M872" s="33"/>
      <c r="N872" s="33"/>
      <c r="O872" t="str">
        <f>IF(RIGHT($O$1,1)="#",VLOOKUP(D872,'dict-pitch'!$A$1:$C$50,2,0),VLOOKUP(D872,'dict-pitch'!$A$1:$C$50,3,0))</f>
        <v>F#4</v>
      </c>
      <c r="P872" t="b">
        <f>OR(EXACT(E872,O872),EXACT(E872,VLOOKUP(D872,'dict-pitch'!$A$1:$D$50,3,0)),EXACT(E872,VLOOKUP(D872,'dict-pitch'!$A$1:$D$50,4,0)))</f>
        <v>1</v>
      </c>
    </row>
    <row r="873" spans="1:16" ht="15.75" thickBot="1" x14ac:dyDescent="0.3">
      <c r="A873">
        <v>848</v>
      </c>
      <c r="B873" s="82">
        <v>2</v>
      </c>
      <c r="C873">
        <v>49</v>
      </c>
      <c r="D873">
        <v>66</v>
      </c>
      <c r="E873" t="s">
        <v>131</v>
      </c>
      <c r="F873">
        <v>1</v>
      </c>
      <c r="G873">
        <v>774</v>
      </c>
      <c r="H873" s="80">
        <f t="shared" si="27"/>
        <v>49.375</v>
      </c>
      <c r="I873" s="80">
        <f t="shared" si="26"/>
        <v>6.25E-2</v>
      </c>
      <c r="J873">
        <v>1</v>
      </c>
      <c r="K873" s="1" t="str" cm="1">
        <f t="array" ref="K873">INDEX('dict-rhythm'!$A$1:$B$43,MATCH(TRUE,EXACT(J873,'dict-rhythm'!$A$1:$A$43),0),2)</f>
        <v>16</v>
      </c>
      <c r="L873" s="1" t="str">
        <f>_xlfn.IFNA(VLOOKUP(K873,'dict-rhythm'!$B$1:$C$53,2,0),K873)</f>
        <v>semiquaver</v>
      </c>
      <c r="M873" s="34"/>
      <c r="N873" s="34"/>
      <c r="O873" t="str">
        <f>IF(RIGHT($O$1,1)="#",VLOOKUP(D873,'dict-pitch'!$A$1:$C$50,2,0),VLOOKUP(D873,'dict-pitch'!$A$1:$C$50,3,0))</f>
        <v>F#4</v>
      </c>
      <c r="P873" t="b">
        <f>OR(EXACT(E873,O873),EXACT(E873,VLOOKUP(D873,'dict-pitch'!$A$1:$D$50,3,0)),EXACT(E873,VLOOKUP(D873,'dict-pitch'!$A$1:$D$50,4,0)))</f>
        <v>1</v>
      </c>
    </row>
    <row r="874" spans="1:16" ht="15.75" thickBot="1" x14ac:dyDescent="0.3">
      <c r="A874">
        <v>848</v>
      </c>
      <c r="B874" s="82">
        <v>2</v>
      </c>
      <c r="C874">
        <v>49</v>
      </c>
      <c r="D874">
        <v>63</v>
      </c>
      <c r="E874" t="s">
        <v>179</v>
      </c>
      <c r="F874">
        <v>-3</v>
      </c>
      <c r="G874">
        <v>775</v>
      </c>
      <c r="H874" s="80">
        <f t="shared" si="27"/>
        <v>49.4375</v>
      </c>
      <c r="I874" s="80">
        <f t="shared" si="26"/>
        <v>6.25E-2</v>
      </c>
      <c r="J874">
        <v>1</v>
      </c>
      <c r="K874" s="1" t="str" cm="1">
        <f t="array" ref="K874">INDEX('dict-rhythm'!$A$1:$B$43,MATCH(TRUE,EXACT(J874,'dict-rhythm'!$A$1:$A$43),0),2)</f>
        <v>16</v>
      </c>
      <c r="L874" s="1" t="str">
        <f>_xlfn.IFNA(VLOOKUP(K874,'dict-rhythm'!$B$1:$C$53,2,0),K874)</f>
        <v>semiquaver</v>
      </c>
      <c r="M874" s="34"/>
      <c r="N874" s="34"/>
      <c r="O874" t="str">
        <f>IF(RIGHT($O$1,1)="#",VLOOKUP(D874,'dict-pitch'!$A$1:$C$50,2,0),VLOOKUP(D874,'dict-pitch'!$A$1:$C$50,3,0))</f>
        <v>D#4</v>
      </c>
      <c r="P874" t="b">
        <f>OR(EXACT(E874,O874),EXACT(E874,VLOOKUP(D874,'dict-pitch'!$A$1:$D$50,3,0)),EXACT(E874,VLOOKUP(D874,'dict-pitch'!$A$1:$D$50,4,0)))</f>
        <v>1</v>
      </c>
    </row>
    <row r="875" spans="1:16" ht="15.75" thickBot="1" x14ac:dyDescent="0.3">
      <c r="A875">
        <v>848</v>
      </c>
      <c r="B875" s="82">
        <v>2</v>
      </c>
      <c r="C875">
        <v>49</v>
      </c>
      <c r="D875">
        <v>56</v>
      </c>
      <c r="E875" t="s">
        <v>128</v>
      </c>
      <c r="F875">
        <v>-5</v>
      </c>
      <c r="G875">
        <v>776</v>
      </c>
      <c r="H875" s="80">
        <f t="shared" si="27"/>
        <v>49.5</v>
      </c>
      <c r="I875" s="80">
        <f t="shared" si="26"/>
        <v>0.25</v>
      </c>
      <c r="J875">
        <v>4</v>
      </c>
      <c r="K875" s="1" t="str" cm="1">
        <f t="array" ref="K875">INDEX('dict-rhythm'!$A$1:$B$43,MATCH(TRUE,EXACT(J875,'dict-rhythm'!$A$1:$A$43),0),2)</f>
        <v>4</v>
      </c>
      <c r="L875" s="1" t="str">
        <f>_xlfn.IFNA(VLOOKUP(K875,'dict-rhythm'!$B$1:$C$53,2,0),K875)</f>
        <v>crotchet</v>
      </c>
      <c r="M875" s="34"/>
      <c r="N875" s="34"/>
      <c r="O875" t="str">
        <f>IF(RIGHT($O$1,1)="#",VLOOKUP(D875,'dict-pitch'!$A$1:$C$50,2,0),VLOOKUP(D875,'dict-pitch'!$A$1:$C$50,3,0))</f>
        <v>G#3</v>
      </c>
      <c r="P875" t="b">
        <f>OR(EXACT(E875,O875),EXACT(E875,VLOOKUP(D875,'dict-pitch'!$A$1:$D$50,3,0)),EXACT(E875,VLOOKUP(D875,'dict-pitch'!$A$1:$D$50,4,0)))</f>
        <v>1</v>
      </c>
    </row>
    <row r="876" spans="1:16" ht="15.75" thickBot="1" x14ac:dyDescent="0.3">
      <c r="A876">
        <v>848</v>
      </c>
      <c r="B876" s="82">
        <v>2</v>
      </c>
      <c r="C876">
        <v>49</v>
      </c>
      <c r="D876">
        <v>0</v>
      </c>
      <c r="E876" t="s">
        <v>108</v>
      </c>
      <c r="F876">
        <v>0</v>
      </c>
      <c r="G876">
        <v>780</v>
      </c>
      <c r="H876" s="80">
        <f t="shared" si="27"/>
        <v>49.75</v>
      </c>
      <c r="I876" s="80">
        <f t="shared" si="26"/>
        <v>0.125</v>
      </c>
      <c r="J876">
        <v>2</v>
      </c>
      <c r="K876" s="1" t="str" cm="1">
        <f t="array" ref="K876">INDEX('dict-rhythm'!$A$1:$B$43,MATCH(TRUE,EXACT(J876,'dict-rhythm'!$A$1:$A$43),0),2)</f>
        <v>8</v>
      </c>
      <c r="L876" s="1" t="str">
        <f>_xlfn.IFNA(VLOOKUP(K876,'dict-rhythm'!$B$1:$C$53,2,0),K876)</f>
        <v>quaver note</v>
      </c>
      <c r="M876" s="34"/>
      <c r="N876" s="34"/>
      <c r="O876" t="str">
        <f>IF(RIGHT($O$1,1)="#",VLOOKUP(D876,'dict-pitch'!$A$1:$C$50,2,0),VLOOKUP(D876,'dict-pitch'!$A$1:$C$50,3,0))</f>
        <v>r</v>
      </c>
      <c r="P876" t="b">
        <f>OR(EXACT(E876,O876),EXACT(E876,VLOOKUP(D876,'dict-pitch'!$A$1:$D$50,3,0)),EXACT(E876,VLOOKUP(D876,'dict-pitch'!$A$1:$D$50,4,0)))</f>
        <v>1</v>
      </c>
    </row>
    <row r="877" spans="1:16" ht="15.75" thickBot="1" x14ac:dyDescent="0.3">
      <c r="A877">
        <v>848</v>
      </c>
      <c r="B877" s="82">
        <v>2</v>
      </c>
      <c r="C877">
        <v>49</v>
      </c>
      <c r="D877">
        <v>60</v>
      </c>
      <c r="E877" t="s">
        <v>327</v>
      </c>
      <c r="F877">
        <v>3</v>
      </c>
      <c r="G877">
        <v>782</v>
      </c>
      <c r="H877" s="80">
        <f t="shared" si="27"/>
        <v>49.875</v>
      </c>
      <c r="I877" s="80">
        <f t="shared" si="26"/>
        <v>0.125</v>
      </c>
      <c r="J877">
        <v>2</v>
      </c>
      <c r="K877" s="1" t="str" cm="1">
        <f t="array" ref="K877">INDEX('dict-rhythm'!$A$1:$B$43,MATCH(TRUE,EXACT(J877,'dict-rhythm'!$A$1:$A$43),0),2)</f>
        <v>8</v>
      </c>
      <c r="L877" s="1" t="str">
        <f>_xlfn.IFNA(VLOOKUP(K877,'dict-rhythm'!$B$1:$C$53,2,0),K877)</f>
        <v>quaver note</v>
      </c>
      <c r="M877" s="38"/>
      <c r="N877" s="38"/>
      <c r="O877" t="str">
        <f>IF(RIGHT($O$1,1)="#",VLOOKUP(D877,'dict-pitch'!$A$1:$C$50,2,0),VLOOKUP(D877,'dict-pitch'!$A$1:$C$50,3,0))</f>
        <v>C4</v>
      </c>
      <c r="P877" t="b">
        <f>OR(EXACT(E877,O877),EXACT(E877,VLOOKUP(D877,'dict-pitch'!$A$1:$D$50,3,0)),EXACT(E877,VLOOKUP(D877,'dict-pitch'!$A$1:$D$50,4,0)))</f>
        <v>1</v>
      </c>
    </row>
    <row r="878" spans="1:16" ht="15.75" thickBot="1" x14ac:dyDescent="0.3">
      <c r="A878">
        <v>848</v>
      </c>
      <c r="B878" s="82">
        <v>2</v>
      </c>
      <c r="C878">
        <v>50</v>
      </c>
      <c r="D878">
        <v>65</v>
      </c>
      <c r="E878" t="s">
        <v>325</v>
      </c>
      <c r="F878">
        <v>4</v>
      </c>
      <c r="G878">
        <v>784</v>
      </c>
      <c r="H878" s="80">
        <f t="shared" si="27"/>
        <v>50</v>
      </c>
      <c r="I878" s="80">
        <f t="shared" si="26"/>
        <v>0.375</v>
      </c>
      <c r="J878">
        <v>6</v>
      </c>
      <c r="K878" s="1" t="str" cm="1">
        <f t="array" ref="K878">INDEX('dict-rhythm'!$A$1:$B$43,MATCH(TRUE,EXACT(J878,'dict-rhythm'!$A$1:$A$43),0),2)</f>
        <v>4.</v>
      </c>
      <c r="L878" s="1" t="str">
        <f>_xlfn.IFNA(VLOOKUP(K878,'dict-rhythm'!$B$1:$C$53,2,0),K878)</f>
        <v>dotted crotchet</v>
      </c>
      <c r="M878" s="33"/>
      <c r="N878" s="33"/>
      <c r="O878" t="str">
        <f>IF(RIGHT($O$1,1)="#",VLOOKUP(D878,'dict-pitch'!$A$1:$C$50,2,0),VLOOKUP(D878,'dict-pitch'!$A$1:$C$50,3,0))</f>
        <v>F4</v>
      </c>
      <c r="P878" t="b">
        <f>OR(EXACT(E878,O878),EXACT(E878,VLOOKUP(D878,'dict-pitch'!$A$1:$D$50,3,0)),EXACT(E878,VLOOKUP(D878,'dict-pitch'!$A$1:$D$50,4,0)))</f>
        <v>1</v>
      </c>
    </row>
    <row r="879" spans="1:16" ht="15.75" thickBot="1" x14ac:dyDescent="0.3">
      <c r="A879">
        <v>848</v>
      </c>
      <c r="B879" s="82">
        <v>2</v>
      </c>
      <c r="C879">
        <v>50</v>
      </c>
      <c r="D879">
        <v>65</v>
      </c>
      <c r="E879" t="s">
        <v>325</v>
      </c>
      <c r="F879">
        <v>1</v>
      </c>
      <c r="G879">
        <v>790</v>
      </c>
      <c r="H879" s="80">
        <f t="shared" si="27"/>
        <v>50.375</v>
      </c>
      <c r="I879" s="80">
        <f t="shared" si="26"/>
        <v>6.25E-2</v>
      </c>
      <c r="J879">
        <v>1</v>
      </c>
      <c r="K879" s="1" t="str" cm="1">
        <f t="array" ref="K879">INDEX('dict-rhythm'!$A$1:$B$43,MATCH(TRUE,EXACT(J879,'dict-rhythm'!$A$1:$A$43),0),2)</f>
        <v>16</v>
      </c>
      <c r="L879" s="1" t="str">
        <f>_xlfn.IFNA(VLOOKUP(K879,'dict-rhythm'!$B$1:$C$53,2,0),K879)</f>
        <v>semiquaver</v>
      </c>
      <c r="M879" s="34"/>
      <c r="N879" s="34"/>
      <c r="O879" t="str">
        <f>IF(RIGHT($O$1,1)="#",VLOOKUP(D879,'dict-pitch'!$A$1:$C$50,2,0),VLOOKUP(D879,'dict-pitch'!$A$1:$C$50,3,0))</f>
        <v>F4</v>
      </c>
      <c r="P879" t="b">
        <f>OR(EXACT(E879,O879),EXACT(E879,VLOOKUP(D879,'dict-pitch'!$A$1:$D$50,3,0)),EXACT(E879,VLOOKUP(D879,'dict-pitch'!$A$1:$D$50,4,0)))</f>
        <v>1</v>
      </c>
    </row>
    <row r="880" spans="1:16" ht="15.75" thickBot="1" x14ac:dyDescent="0.3">
      <c r="A880">
        <v>848</v>
      </c>
      <c r="B880" s="82">
        <v>2</v>
      </c>
      <c r="C880">
        <v>50</v>
      </c>
      <c r="D880">
        <v>62</v>
      </c>
      <c r="E880" t="s">
        <v>338</v>
      </c>
      <c r="F880">
        <v>-3</v>
      </c>
      <c r="G880">
        <v>791</v>
      </c>
      <c r="H880" s="80">
        <f t="shared" si="27"/>
        <v>50.4375</v>
      </c>
      <c r="I880" s="80">
        <f t="shared" si="26"/>
        <v>6.25E-2</v>
      </c>
      <c r="J880">
        <v>1</v>
      </c>
      <c r="K880" s="1" t="str" cm="1">
        <f t="array" ref="K880">INDEX('dict-rhythm'!$A$1:$B$43,MATCH(TRUE,EXACT(J880,'dict-rhythm'!$A$1:$A$43),0),2)</f>
        <v>16</v>
      </c>
      <c r="L880" s="1" t="str">
        <f>_xlfn.IFNA(VLOOKUP(K880,'dict-rhythm'!$B$1:$C$53,2,0),K880)</f>
        <v>semiquaver</v>
      </c>
      <c r="M880" s="34"/>
      <c r="N880" s="34"/>
      <c r="O880" t="str">
        <f>IF(RIGHT($O$1,1)="#",VLOOKUP(D880,'dict-pitch'!$A$1:$C$50,2,0),VLOOKUP(D880,'dict-pitch'!$A$1:$C$50,3,0))</f>
        <v>D4</v>
      </c>
      <c r="P880" t="b">
        <f>OR(EXACT(E880,O880),EXACT(E880,VLOOKUP(D880,'dict-pitch'!$A$1:$D$50,3,0)),EXACT(E880,VLOOKUP(D880,'dict-pitch'!$A$1:$D$50,4,0)))</f>
        <v>1</v>
      </c>
    </row>
    <row r="881" spans="1:16" ht="15.75" thickBot="1" x14ac:dyDescent="0.3">
      <c r="A881">
        <v>848</v>
      </c>
      <c r="B881" s="82">
        <v>2</v>
      </c>
      <c r="C881">
        <v>50</v>
      </c>
      <c r="D881">
        <v>54</v>
      </c>
      <c r="E881" t="s">
        <v>117</v>
      </c>
      <c r="F881">
        <v>-5</v>
      </c>
      <c r="G881">
        <v>792</v>
      </c>
      <c r="H881" s="80">
        <f t="shared" si="27"/>
        <v>50.5</v>
      </c>
      <c r="I881" s="80">
        <f t="shared" si="26"/>
        <v>0.25</v>
      </c>
      <c r="J881">
        <v>4</v>
      </c>
      <c r="K881" s="1" t="str" cm="1">
        <f t="array" ref="K881">INDEX('dict-rhythm'!$A$1:$B$43,MATCH(TRUE,EXACT(J881,'dict-rhythm'!$A$1:$A$43),0),2)</f>
        <v>4</v>
      </c>
      <c r="L881" s="1" t="str">
        <f>_xlfn.IFNA(VLOOKUP(K881,'dict-rhythm'!$B$1:$C$53,2,0),K881)</f>
        <v>crotchet</v>
      </c>
      <c r="M881" s="34"/>
      <c r="N881" s="34"/>
      <c r="O881" t="str">
        <f>IF(RIGHT($O$1,1)="#",VLOOKUP(D881,'dict-pitch'!$A$1:$C$50,2,0),VLOOKUP(D881,'dict-pitch'!$A$1:$C$50,3,0))</f>
        <v>F#3</v>
      </c>
      <c r="P881" t="b">
        <f>OR(EXACT(E881,O881),EXACT(E881,VLOOKUP(D881,'dict-pitch'!$A$1:$D$50,3,0)),EXACT(E881,VLOOKUP(D881,'dict-pitch'!$A$1:$D$50,4,0)))</f>
        <v>1</v>
      </c>
    </row>
    <row r="882" spans="1:16" ht="15.75" thickBot="1" x14ac:dyDescent="0.3">
      <c r="A882">
        <v>848</v>
      </c>
      <c r="B882" s="82">
        <v>2</v>
      </c>
      <c r="C882">
        <v>50</v>
      </c>
      <c r="D882">
        <v>0</v>
      </c>
      <c r="E882" t="s">
        <v>108</v>
      </c>
      <c r="F882">
        <v>0</v>
      </c>
      <c r="G882">
        <v>796</v>
      </c>
      <c r="H882" s="80">
        <f t="shared" si="27"/>
        <v>50.75</v>
      </c>
      <c r="I882" s="80">
        <f t="shared" si="26"/>
        <v>0.125</v>
      </c>
      <c r="J882">
        <v>2</v>
      </c>
      <c r="K882" s="1" t="str" cm="1">
        <f t="array" ref="K882">INDEX('dict-rhythm'!$A$1:$B$43,MATCH(TRUE,EXACT(J882,'dict-rhythm'!$A$1:$A$43),0),2)</f>
        <v>8</v>
      </c>
      <c r="L882" s="1" t="str">
        <f>_xlfn.IFNA(VLOOKUP(K882,'dict-rhythm'!$B$1:$C$53,2,0),K882)</f>
        <v>quaver note</v>
      </c>
      <c r="M882" s="34"/>
      <c r="N882" s="34"/>
      <c r="O882" t="str">
        <f>IF(RIGHT($O$1,1)="#",VLOOKUP(D882,'dict-pitch'!$A$1:$C$50,2,0),VLOOKUP(D882,'dict-pitch'!$A$1:$C$50,3,0))</f>
        <v>r</v>
      </c>
      <c r="P882" t="b">
        <f>OR(EXACT(E882,O882),EXACT(E882,VLOOKUP(D882,'dict-pitch'!$A$1:$D$50,3,0)),EXACT(E882,VLOOKUP(D882,'dict-pitch'!$A$1:$D$50,4,0)))</f>
        <v>1</v>
      </c>
    </row>
    <row r="883" spans="1:16" ht="15.75" thickBot="1" x14ac:dyDescent="0.3">
      <c r="A883">
        <v>848</v>
      </c>
      <c r="B883" s="82">
        <v>2</v>
      </c>
      <c r="C883">
        <v>50</v>
      </c>
      <c r="D883">
        <v>58</v>
      </c>
      <c r="E883" t="s">
        <v>177</v>
      </c>
      <c r="F883">
        <v>3</v>
      </c>
      <c r="G883">
        <v>798</v>
      </c>
      <c r="H883" s="80">
        <f t="shared" si="27"/>
        <v>50.875</v>
      </c>
      <c r="I883" s="80">
        <f t="shared" si="26"/>
        <v>0.125</v>
      </c>
      <c r="J883">
        <v>2</v>
      </c>
      <c r="K883" s="1" t="str" cm="1">
        <f t="array" ref="K883">INDEX('dict-rhythm'!$A$1:$B$43,MATCH(TRUE,EXACT(J883,'dict-rhythm'!$A$1:$A$43),0),2)</f>
        <v>8</v>
      </c>
      <c r="L883" s="1" t="str">
        <f>_xlfn.IFNA(VLOOKUP(K883,'dict-rhythm'!$B$1:$C$53,2,0),K883)</f>
        <v>quaver note</v>
      </c>
      <c r="M883" s="38"/>
      <c r="N883" s="38"/>
      <c r="O883" t="str">
        <f>IF(RIGHT($O$1,1)="#",VLOOKUP(D883,'dict-pitch'!$A$1:$C$50,2,0),VLOOKUP(D883,'dict-pitch'!$A$1:$C$50,3,0))</f>
        <v>A#3</v>
      </c>
      <c r="P883" t="b">
        <f>OR(EXACT(E883,O883),EXACT(E883,VLOOKUP(D883,'dict-pitch'!$A$1:$D$50,3,0)),EXACT(E883,VLOOKUP(D883,'dict-pitch'!$A$1:$D$50,4,0)))</f>
        <v>1</v>
      </c>
    </row>
    <row r="884" spans="1:16" ht="15.75" thickBot="1" x14ac:dyDescent="0.3">
      <c r="A884">
        <v>848</v>
      </c>
      <c r="B884" s="82">
        <v>2</v>
      </c>
      <c r="C884">
        <v>51</v>
      </c>
      <c r="D884">
        <v>63</v>
      </c>
      <c r="E884" t="s">
        <v>179</v>
      </c>
      <c r="F884">
        <v>4</v>
      </c>
      <c r="G884">
        <v>800</v>
      </c>
      <c r="H884" s="80">
        <f t="shared" si="27"/>
        <v>51</v>
      </c>
      <c r="I884" s="80">
        <f t="shared" si="26"/>
        <v>0.3125</v>
      </c>
      <c r="J884">
        <v>5</v>
      </c>
      <c r="K884" s="1" t="str" cm="1">
        <f t="array" ref="K884">INDEX('dict-rhythm'!$A$1:$B$43,MATCH(TRUE,EXACT(J884,'dict-rhythm'!$A$1:$A$43),0),2)</f>
        <v>4+16</v>
      </c>
      <c r="L884" s="1" t="str">
        <f>_xlfn.IFNA(VLOOKUP(K884,'dict-rhythm'!$B$1:$C$53,2,0),K884)</f>
        <v>crotchet + semiquaver</v>
      </c>
      <c r="M884" s="33"/>
      <c r="N884" s="33"/>
      <c r="O884" t="str">
        <f>IF(RIGHT($O$1,1)="#",VLOOKUP(D884,'dict-pitch'!$A$1:$C$50,2,0),VLOOKUP(D884,'dict-pitch'!$A$1:$C$50,3,0))</f>
        <v>D#4</v>
      </c>
      <c r="P884" t="b">
        <f>OR(EXACT(E884,O884),EXACT(E884,VLOOKUP(D884,'dict-pitch'!$A$1:$D$50,3,0)),EXACT(E884,VLOOKUP(D884,'dict-pitch'!$A$1:$D$50,4,0)))</f>
        <v>1</v>
      </c>
    </row>
    <row r="885" spans="1:16" ht="15.75" thickBot="1" x14ac:dyDescent="0.3">
      <c r="A885">
        <v>848</v>
      </c>
      <c r="B885" s="82">
        <v>2</v>
      </c>
      <c r="C885">
        <v>51</v>
      </c>
      <c r="D885">
        <v>66</v>
      </c>
      <c r="E885" t="s">
        <v>131</v>
      </c>
      <c r="F885">
        <v>3</v>
      </c>
      <c r="G885">
        <v>805</v>
      </c>
      <c r="H885" s="80">
        <f t="shared" si="27"/>
        <v>51.3125</v>
      </c>
      <c r="I885" s="80">
        <f t="shared" si="26"/>
        <v>6.25E-2</v>
      </c>
      <c r="J885">
        <v>1</v>
      </c>
      <c r="K885" s="1" t="str" cm="1">
        <f t="array" ref="K885">INDEX('dict-rhythm'!$A$1:$B$43,MATCH(TRUE,EXACT(J885,'dict-rhythm'!$A$1:$A$43),0),2)</f>
        <v>16</v>
      </c>
      <c r="L885" s="1" t="str">
        <f>_xlfn.IFNA(VLOOKUP(K885,'dict-rhythm'!$B$1:$C$53,2,0),K885)</f>
        <v>semiquaver</v>
      </c>
      <c r="M885" s="34"/>
      <c r="N885" s="34"/>
      <c r="O885" t="str">
        <f>IF(RIGHT($O$1,1)="#",VLOOKUP(D885,'dict-pitch'!$A$1:$C$50,2,0),VLOOKUP(D885,'dict-pitch'!$A$1:$C$50,3,0))</f>
        <v>F#4</v>
      </c>
      <c r="P885" t="b">
        <f>OR(EXACT(E885,O885),EXACT(E885,VLOOKUP(D885,'dict-pitch'!$A$1:$D$50,3,0)),EXACT(E885,VLOOKUP(D885,'dict-pitch'!$A$1:$D$50,4,0)))</f>
        <v>1</v>
      </c>
    </row>
    <row r="886" spans="1:16" ht="15.75" thickBot="1" x14ac:dyDescent="0.3">
      <c r="A886">
        <v>848</v>
      </c>
      <c r="B886" s="82">
        <v>2</v>
      </c>
      <c r="C886">
        <v>51</v>
      </c>
      <c r="D886">
        <v>68</v>
      </c>
      <c r="E886" t="s">
        <v>138</v>
      </c>
      <c r="F886">
        <v>2</v>
      </c>
      <c r="G886">
        <v>806</v>
      </c>
      <c r="H886" s="80">
        <f t="shared" si="27"/>
        <v>51.375</v>
      </c>
      <c r="I886" s="80">
        <f t="shared" si="26"/>
        <v>6.25E-2</v>
      </c>
      <c r="J886">
        <v>1</v>
      </c>
      <c r="K886" s="1" t="str" cm="1">
        <f t="array" ref="K886">INDEX('dict-rhythm'!$A$1:$B$43,MATCH(TRUE,EXACT(J886,'dict-rhythm'!$A$1:$A$43),0),2)</f>
        <v>16</v>
      </c>
      <c r="L886" s="1" t="str">
        <f>_xlfn.IFNA(VLOOKUP(K886,'dict-rhythm'!$B$1:$C$53,2,0),K886)</f>
        <v>semiquaver</v>
      </c>
      <c r="M886" s="34"/>
      <c r="N886" s="34"/>
      <c r="O886" t="str">
        <f>IF(RIGHT($O$1,1)="#",VLOOKUP(D886,'dict-pitch'!$A$1:$C$50,2,0),VLOOKUP(D886,'dict-pitch'!$A$1:$C$50,3,0))</f>
        <v>G#4</v>
      </c>
      <c r="P886" t="b">
        <f>OR(EXACT(E886,O886),EXACT(E886,VLOOKUP(D886,'dict-pitch'!$A$1:$D$50,3,0)),EXACT(E886,VLOOKUP(D886,'dict-pitch'!$A$1:$D$50,4,0)))</f>
        <v>1</v>
      </c>
    </row>
    <row r="887" spans="1:16" ht="15.75" thickBot="1" x14ac:dyDescent="0.3">
      <c r="A887">
        <v>848</v>
      </c>
      <c r="B887" s="82">
        <v>2</v>
      </c>
      <c r="C887">
        <v>51</v>
      </c>
      <c r="D887">
        <v>63</v>
      </c>
      <c r="E887" t="s">
        <v>179</v>
      </c>
      <c r="F887">
        <v>-4</v>
      </c>
      <c r="G887">
        <v>807</v>
      </c>
      <c r="H887" s="80">
        <f t="shared" si="27"/>
        <v>51.4375</v>
      </c>
      <c r="I887" s="80">
        <f t="shared" si="26"/>
        <v>6.25E-2</v>
      </c>
      <c r="J887">
        <v>1</v>
      </c>
      <c r="K887" s="1" t="str" cm="1">
        <f t="array" ref="K887">INDEX('dict-rhythm'!$A$1:$B$43,MATCH(TRUE,EXACT(J887,'dict-rhythm'!$A$1:$A$43),0),2)</f>
        <v>16</v>
      </c>
      <c r="L887" s="1" t="str">
        <f>_xlfn.IFNA(VLOOKUP(K887,'dict-rhythm'!$B$1:$C$53,2,0),K887)</f>
        <v>semiquaver</v>
      </c>
      <c r="M887" s="34"/>
      <c r="N887" s="34"/>
      <c r="O887" t="str">
        <f>IF(RIGHT($O$1,1)="#",VLOOKUP(D887,'dict-pitch'!$A$1:$C$50,2,0),VLOOKUP(D887,'dict-pitch'!$A$1:$C$50,3,0))</f>
        <v>D#4</v>
      </c>
      <c r="P887" t="b">
        <f>OR(EXACT(E887,O887),EXACT(E887,VLOOKUP(D887,'dict-pitch'!$A$1:$D$50,3,0)),EXACT(E887,VLOOKUP(D887,'dict-pitch'!$A$1:$D$50,4,0)))</f>
        <v>1</v>
      </c>
    </row>
    <row r="888" spans="1:16" ht="15.75" thickBot="1" x14ac:dyDescent="0.3">
      <c r="A888">
        <v>848</v>
      </c>
      <c r="B888" s="82">
        <v>2</v>
      </c>
      <c r="C888">
        <v>51</v>
      </c>
      <c r="D888">
        <v>65</v>
      </c>
      <c r="E888" t="s">
        <v>325</v>
      </c>
      <c r="F888">
        <v>2</v>
      </c>
      <c r="G888">
        <v>808</v>
      </c>
      <c r="H888" s="80">
        <f t="shared" si="27"/>
        <v>51.5</v>
      </c>
      <c r="I888" s="80">
        <f t="shared" si="26"/>
        <v>0.25</v>
      </c>
      <c r="J888">
        <v>4</v>
      </c>
      <c r="K888" s="1" t="str" cm="1">
        <f t="array" ref="K888">INDEX('dict-rhythm'!$A$1:$B$43,MATCH(TRUE,EXACT(J888,'dict-rhythm'!$A$1:$A$43),0),2)</f>
        <v>4</v>
      </c>
      <c r="L888" s="1" t="str">
        <f>_xlfn.IFNA(VLOOKUP(K888,'dict-rhythm'!$B$1:$C$53,2,0),K888)</f>
        <v>crotchet</v>
      </c>
      <c r="M888" s="34"/>
      <c r="N888" s="34"/>
      <c r="O888" t="str">
        <f>IF(RIGHT($O$1,1)="#",VLOOKUP(D888,'dict-pitch'!$A$1:$C$50,2,0),VLOOKUP(D888,'dict-pitch'!$A$1:$C$50,3,0))</f>
        <v>F4</v>
      </c>
      <c r="P888" t="b">
        <f>OR(EXACT(E888,O888),EXACT(E888,VLOOKUP(D888,'dict-pitch'!$A$1:$D$50,3,0)),EXACT(E888,VLOOKUP(D888,'dict-pitch'!$A$1:$D$50,4,0)))</f>
        <v>1</v>
      </c>
    </row>
    <row r="889" spans="1:16" ht="15.75" thickBot="1" x14ac:dyDescent="0.3">
      <c r="A889">
        <v>848</v>
      </c>
      <c r="B889" s="82">
        <v>2</v>
      </c>
      <c r="C889">
        <v>51</v>
      </c>
      <c r="D889">
        <v>0</v>
      </c>
      <c r="E889" t="s">
        <v>108</v>
      </c>
      <c r="F889">
        <v>0</v>
      </c>
      <c r="G889">
        <v>812</v>
      </c>
      <c r="H889" s="80">
        <f t="shared" si="27"/>
        <v>51.75</v>
      </c>
      <c r="I889" s="80">
        <f t="shared" si="26"/>
        <v>0.125</v>
      </c>
      <c r="J889">
        <v>2</v>
      </c>
      <c r="K889" s="1" t="str" cm="1">
        <f t="array" ref="K889">INDEX('dict-rhythm'!$A$1:$B$43,MATCH(TRUE,EXACT(J889,'dict-rhythm'!$A$1:$A$43),0),2)</f>
        <v>8</v>
      </c>
      <c r="L889" s="1" t="str">
        <f>_xlfn.IFNA(VLOOKUP(K889,'dict-rhythm'!$B$1:$C$53,2,0),K889)</f>
        <v>quaver note</v>
      </c>
      <c r="M889" s="34"/>
      <c r="N889" s="34"/>
      <c r="O889" t="str">
        <f>IF(RIGHT($O$1,1)="#",VLOOKUP(D889,'dict-pitch'!$A$1:$C$50,2,0),VLOOKUP(D889,'dict-pitch'!$A$1:$C$50,3,0))</f>
        <v>r</v>
      </c>
      <c r="P889" t="b">
        <f>OR(EXACT(E889,O889),EXACT(E889,VLOOKUP(D889,'dict-pitch'!$A$1:$D$50,3,0)),EXACT(E889,VLOOKUP(D889,'dict-pitch'!$A$1:$D$50,4,0)))</f>
        <v>1</v>
      </c>
    </row>
    <row r="890" spans="1:16" ht="15.75" thickBot="1" x14ac:dyDescent="0.3">
      <c r="A890">
        <v>848</v>
      </c>
      <c r="B890" s="82">
        <v>2</v>
      </c>
      <c r="C890">
        <v>51</v>
      </c>
      <c r="D890">
        <v>61</v>
      </c>
      <c r="E890" t="s">
        <v>129</v>
      </c>
      <c r="F890">
        <v>-3</v>
      </c>
      <c r="G890">
        <v>814</v>
      </c>
      <c r="H890" s="80">
        <f t="shared" si="27"/>
        <v>51.875</v>
      </c>
      <c r="I890" s="80">
        <f t="shared" si="26"/>
        <v>0.1875</v>
      </c>
      <c r="J890">
        <v>3</v>
      </c>
      <c r="K890" s="1" t="str" cm="1">
        <f t="array" ref="K890">INDEX('dict-rhythm'!$A$1:$B$43,MATCH(TRUE,EXACT(J890,'dict-rhythm'!$A$1:$A$43),0),2)</f>
        <v>8.</v>
      </c>
      <c r="L890" s="1" t="str">
        <f>_xlfn.IFNA(VLOOKUP(K890,'dict-rhythm'!$B$1:$C$53,2,0),K890)</f>
        <v>dotted quaver</v>
      </c>
      <c r="M890" s="43" t="s">
        <v>10</v>
      </c>
      <c r="N890" s="43"/>
      <c r="O890" t="str">
        <f>IF(RIGHT($O$1,1)="#",VLOOKUP(D890,'dict-pitch'!$A$1:$C$50,2,0),VLOOKUP(D890,'dict-pitch'!$A$1:$C$50,3,0))</f>
        <v>C#4</v>
      </c>
      <c r="P890" t="b">
        <f>OR(EXACT(E890,O890),EXACT(E890,VLOOKUP(D890,'dict-pitch'!$A$1:$D$50,3,0)),EXACT(E890,VLOOKUP(D890,'dict-pitch'!$A$1:$D$50,4,0)))</f>
        <v>1</v>
      </c>
    </row>
    <row r="891" spans="1:16" ht="15.75" thickBot="1" x14ac:dyDescent="0.3">
      <c r="A891">
        <v>848</v>
      </c>
      <c r="B891" s="82">
        <v>2</v>
      </c>
      <c r="C891">
        <v>52</v>
      </c>
      <c r="D891">
        <v>60</v>
      </c>
      <c r="E891" t="s">
        <v>327</v>
      </c>
      <c r="F891">
        <v>-2</v>
      </c>
      <c r="G891">
        <v>817</v>
      </c>
      <c r="H891" s="80">
        <f t="shared" si="27"/>
        <v>52.0625</v>
      </c>
      <c r="I891" s="80">
        <f t="shared" si="26"/>
        <v>6.25E-2</v>
      </c>
      <c r="J891">
        <v>1</v>
      </c>
      <c r="K891" s="1" t="str" cm="1">
        <f t="array" ref="K891">INDEX('dict-rhythm'!$A$1:$B$43,MATCH(TRUE,EXACT(J891,'dict-rhythm'!$A$1:$A$43),0),2)</f>
        <v>16</v>
      </c>
      <c r="L891" s="1" t="str">
        <f>_xlfn.IFNA(VLOOKUP(K891,'dict-rhythm'!$B$1:$C$53,2,0),K891)</f>
        <v>semiquaver</v>
      </c>
      <c r="M891" s="44" t="s">
        <v>10</v>
      </c>
      <c r="N891" s="44"/>
      <c r="O891" t="str">
        <f>IF(RIGHT($O$1,1)="#",VLOOKUP(D891,'dict-pitch'!$A$1:$C$50,2,0),VLOOKUP(D891,'dict-pitch'!$A$1:$C$50,3,0))</f>
        <v>C4</v>
      </c>
      <c r="P891" t="b">
        <f>OR(EXACT(E891,O891),EXACT(E891,VLOOKUP(D891,'dict-pitch'!$A$1:$D$50,3,0)),EXACT(E891,VLOOKUP(D891,'dict-pitch'!$A$1:$D$50,4,0)))</f>
        <v>1</v>
      </c>
    </row>
    <row r="892" spans="1:16" ht="15.75" thickBot="1" x14ac:dyDescent="0.3">
      <c r="A892">
        <v>848</v>
      </c>
      <c r="B892" s="82">
        <v>2</v>
      </c>
      <c r="C892">
        <v>52</v>
      </c>
      <c r="D892">
        <v>58</v>
      </c>
      <c r="E892" t="s">
        <v>177</v>
      </c>
      <c r="F892">
        <v>-2</v>
      </c>
      <c r="G892">
        <v>818</v>
      </c>
      <c r="H892" s="80">
        <f t="shared" si="27"/>
        <v>52.125</v>
      </c>
      <c r="I892" s="80">
        <f t="shared" si="26"/>
        <v>6.25E-2</v>
      </c>
      <c r="J892">
        <v>1</v>
      </c>
      <c r="K892" s="1" t="str" cm="1">
        <f t="array" ref="K892">INDEX('dict-rhythm'!$A$1:$B$43,MATCH(TRUE,EXACT(J892,'dict-rhythm'!$A$1:$A$43),0),2)</f>
        <v>16</v>
      </c>
      <c r="L892" s="1" t="str">
        <f>_xlfn.IFNA(VLOOKUP(K892,'dict-rhythm'!$B$1:$C$53,2,0),K892)</f>
        <v>semiquaver</v>
      </c>
      <c r="M892" s="42" t="s">
        <v>10</v>
      </c>
      <c r="N892" s="42"/>
      <c r="O892" t="str">
        <f>IF(RIGHT($O$1,1)="#",VLOOKUP(D892,'dict-pitch'!$A$1:$C$50,2,0),VLOOKUP(D892,'dict-pitch'!$A$1:$C$50,3,0))</f>
        <v>A#3</v>
      </c>
      <c r="P892" t="b">
        <f>OR(EXACT(E892,O892),EXACT(E892,VLOOKUP(D892,'dict-pitch'!$A$1:$D$50,3,0)),EXACT(E892,VLOOKUP(D892,'dict-pitch'!$A$1:$D$50,4,0)))</f>
        <v>1</v>
      </c>
    </row>
    <row r="893" spans="1:16" ht="15.75" thickBot="1" x14ac:dyDescent="0.3">
      <c r="A893">
        <v>848</v>
      </c>
      <c r="B893" s="82">
        <v>2</v>
      </c>
      <c r="C893">
        <v>52</v>
      </c>
      <c r="D893">
        <v>60</v>
      </c>
      <c r="E893" t="s">
        <v>327</v>
      </c>
      <c r="F893">
        <v>2</v>
      </c>
      <c r="G893">
        <v>819</v>
      </c>
      <c r="H893" s="80">
        <f t="shared" si="27"/>
        <v>52.1875</v>
      </c>
      <c r="I893" s="80">
        <f t="shared" si="26"/>
        <v>6.25E-2</v>
      </c>
      <c r="J893">
        <v>1</v>
      </c>
      <c r="K893" s="1" t="str" cm="1">
        <f t="array" ref="K893">INDEX('dict-rhythm'!$A$1:$B$43,MATCH(TRUE,EXACT(J893,'dict-rhythm'!$A$1:$A$43),0),2)</f>
        <v>16</v>
      </c>
      <c r="L893" s="1" t="str">
        <f>_xlfn.IFNA(VLOOKUP(K893,'dict-rhythm'!$B$1:$C$53,2,0),K893)</f>
        <v>semiquaver</v>
      </c>
      <c r="M893" s="42" t="s">
        <v>10</v>
      </c>
      <c r="N893" s="42"/>
      <c r="O893" t="str">
        <f>IF(RIGHT($O$1,1)="#",VLOOKUP(D893,'dict-pitch'!$A$1:$C$50,2,0),VLOOKUP(D893,'dict-pitch'!$A$1:$C$50,3,0))</f>
        <v>C4</v>
      </c>
      <c r="P893" t="b">
        <f>OR(EXACT(E893,O893),EXACT(E893,VLOOKUP(D893,'dict-pitch'!$A$1:$D$50,3,0)),EXACT(E893,VLOOKUP(D893,'dict-pitch'!$A$1:$D$50,4,0)))</f>
        <v>1</v>
      </c>
    </row>
    <row r="894" spans="1:16" ht="15.75" thickBot="1" x14ac:dyDescent="0.3">
      <c r="A894">
        <v>848</v>
      </c>
      <c r="B894" s="82">
        <v>2</v>
      </c>
      <c r="C894">
        <v>52</v>
      </c>
      <c r="D894">
        <v>61</v>
      </c>
      <c r="E894" t="s">
        <v>129</v>
      </c>
      <c r="F894">
        <v>2</v>
      </c>
      <c r="G894">
        <v>820</v>
      </c>
      <c r="H894" s="80">
        <f t="shared" si="27"/>
        <v>52.25</v>
      </c>
      <c r="I894" s="80">
        <f t="shared" si="26"/>
        <v>6.25E-2</v>
      </c>
      <c r="J894">
        <v>1</v>
      </c>
      <c r="K894" s="1" t="str" cm="1">
        <f t="array" ref="K894">INDEX('dict-rhythm'!$A$1:$B$43,MATCH(TRUE,EXACT(J894,'dict-rhythm'!$A$1:$A$43),0),2)</f>
        <v>16</v>
      </c>
      <c r="L894" s="1" t="str">
        <f>_xlfn.IFNA(VLOOKUP(K894,'dict-rhythm'!$B$1:$C$53,2,0),K894)</f>
        <v>semiquaver</v>
      </c>
      <c r="M894" s="42" t="s">
        <v>10</v>
      </c>
      <c r="N894" s="42"/>
      <c r="O894" t="str">
        <f>IF(RIGHT($O$1,1)="#",VLOOKUP(D894,'dict-pitch'!$A$1:$C$50,2,0),VLOOKUP(D894,'dict-pitch'!$A$1:$C$50,3,0))</f>
        <v>C#4</v>
      </c>
      <c r="P894" t="b">
        <f>OR(EXACT(E894,O894),EXACT(E894,VLOOKUP(D894,'dict-pitch'!$A$1:$D$50,3,0)),EXACT(E894,VLOOKUP(D894,'dict-pitch'!$A$1:$D$50,4,0)))</f>
        <v>1</v>
      </c>
    </row>
    <row r="895" spans="1:16" ht="15.75" thickBot="1" x14ac:dyDescent="0.3">
      <c r="A895">
        <v>848</v>
      </c>
      <c r="B895" s="82">
        <v>2</v>
      </c>
      <c r="C895">
        <v>52</v>
      </c>
      <c r="D895">
        <v>60</v>
      </c>
      <c r="E895" t="s">
        <v>327</v>
      </c>
      <c r="F895">
        <v>-2</v>
      </c>
      <c r="G895">
        <v>821</v>
      </c>
      <c r="H895" s="80">
        <f t="shared" si="27"/>
        <v>52.3125</v>
      </c>
      <c r="I895" s="80">
        <f t="shared" si="26"/>
        <v>6.25E-2</v>
      </c>
      <c r="J895">
        <v>1</v>
      </c>
      <c r="K895" s="1" t="str" cm="1">
        <f t="array" ref="K895">INDEX('dict-rhythm'!$A$1:$B$43,MATCH(TRUE,EXACT(J895,'dict-rhythm'!$A$1:$A$43),0),2)</f>
        <v>16</v>
      </c>
      <c r="L895" s="1" t="str">
        <f>_xlfn.IFNA(VLOOKUP(K895,'dict-rhythm'!$B$1:$C$53,2,0),K895)</f>
        <v>semiquaver</v>
      </c>
      <c r="M895" s="42" t="s">
        <v>10</v>
      </c>
      <c r="N895" s="42"/>
      <c r="O895" t="str">
        <f>IF(RIGHT($O$1,1)="#",VLOOKUP(D895,'dict-pitch'!$A$1:$C$50,2,0),VLOOKUP(D895,'dict-pitch'!$A$1:$C$50,3,0))</f>
        <v>C4</v>
      </c>
      <c r="P895" t="b">
        <f>OR(EXACT(E895,O895),EXACT(E895,VLOOKUP(D895,'dict-pitch'!$A$1:$D$50,3,0)),EXACT(E895,VLOOKUP(D895,'dict-pitch'!$A$1:$D$50,4,0)))</f>
        <v>1</v>
      </c>
    </row>
    <row r="896" spans="1:16" ht="15.75" thickBot="1" x14ac:dyDescent="0.3">
      <c r="A896">
        <v>848</v>
      </c>
      <c r="B896" s="82">
        <v>2</v>
      </c>
      <c r="C896">
        <v>52</v>
      </c>
      <c r="D896">
        <v>58</v>
      </c>
      <c r="E896" t="s">
        <v>177</v>
      </c>
      <c r="F896">
        <v>-2</v>
      </c>
      <c r="G896">
        <v>822</v>
      </c>
      <c r="H896" s="80">
        <f t="shared" si="27"/>
        <v>52.375</v>
      </c>
      <c r="I896" s="80">
        <f t="shared" si="26"/>
        <v>6.25E-2</v>
      </c>
      <c r="J896">
        <v>1</v>
      </c>
      <c r="K896" s="1" t="str" cm="1">
        <f t="array" ref="K896">INDEX('dict-rhythm'!$A$1:$B$43,MATCH(TRUE,EXACT(J896,'dict-rhythm'!$A$1:$A$43),0),2)</f>
        <v>16</v>
      </c>
      <c r="L896" s="1" t="str">
        <f>_xlfn.IFNA(VLOOKUP(K896,'dict-rhythm'!$B$1:$C$53,2,0),K896)</f>
        <v>semiquaver</v>
      </c>
      <c r="M896" s="42" t="s">
        <v>10</v>
      </c>
      <c r="N896" s="42"/>
      <c r="O896" t="str">
        <f>IF(RIGHT($O$1,1)="#",VLOOKUP(D896,'dict-pitch'!$A$1:$C$50,2,0),VLOOKUP(D896,'dict-pitch'!$A$1:$C$50,3,0))</f>
        <v>A#3</v>
      </c>
      <c r="P896" t="b">
        <f>OR(EXACT(E896,O896),EXACT(E896,VLOOKUP(D896,'dict-pitch'!$A$1:$D$50,3,0)),EXACT(E896,VLOOKUP(D896,'dict-pitch'!$A$1:$D$50,4,0)))</f>
        <v>1</v>
      </c>
    </row>
    <row r="897" spans="1:16" ht="15.75" thickBot="1" x14ac:dyDescent="0.3">
      <c r="A897">
        <v>848</v>
      </c>
      <c r="B897" s="82">
        <v>2</v>
      </c>
      <c r="C897">
        <v>52</v>
      </c>
      <c r="D897">
        <v>56</v>
      </c>
      <c r="E897" t="s">
        <v>128</v>
      </c>
      <c r="F897">
        <v>-2</v>
      </c>
      <c r="G897">
        <v>823</v>
      </c>
      <c r="H897" s="80">
        <f t="shared" si="27"/>
        <v>52.4375</v>
      </c>
      <c r="I897" s="80">
        <f t="shared" si="26"/>
        <v>6.25E-2</v>
      </c>
      <c r="J897">
        <v>1</v>
      </c>
      <c r="K897" s="1" t="str" cm="1">
        <f t="array" ref="K897">INDEX('dict-rhythm'!$A$1:$B$43,MATCH(TRUE,EXACT(J897,'dict-rhythm'!$A$1:$A$43),0),2)</f>
        <v>16</v>
      </c>
      <c r="L897" s="1" t="str">
        <f>_xlfn.IFNA(VLOOKUP(K897,'dict-rhythm'!$B$1:$C$53,2,0),K897)</f>
        <v>semiquaver</v>
      </c>
      <c r="M897" s="42" t="s">
        <v>10</v>
      </c>
      <c r="N897" s="42"/>
      <c r="O897" t="str">
        <f>IF(RIGHT($O$1,1)="#",VLOOKUP(D897,'dict-pitch'!$A$1:$C$50,2,0),VLOOKUP(D897,'dict-pitch'!$A$1:$C$50,3,0))</f>
        <v>G#3</v>
      </c>
      <c r="P897" t="b">
        <f>OR(EXACT(E897,O897),EXACT(E897,VLOOKUP(D897,'dict-pitch'!$A$1:$D$50,3,0)),EXACT(E897,VLOOKUP(D897,'dict-pitch'!$A$1:$D$50,4,0)))</f>
        <v>1</v>
      </c>
    </row>
    <row r="898" spans="1:16" ht="15.75" thickBot="1" x14ac:dyDescent="0.3">
      <c r="A898">
        <v>848</v>
      </c>
      <c r="B898" s="82">
        <v>2</v>
      </c>
      <c r="C898">
        <v>52</v>
      </c>
      <c r="D898">
        <v>58</v>
      </c>
      <c r="E898" t="s">
        <v>177</v>
      </c>
      <c r="F898">
        <v>2</v>
      </c>
      <c r="G898">
        <v>824</v>
      </c>
      <c r="H898" s="80">
        <f t="shared" si="27"/>
        <v>52.5</v>
      </c>
      <c r="I898" s="80">
        <f t="shared" ref="I898:I961" si="28">J898/16</f>
        <v>0.3125</v>
      </c>
      <c r="J898">
        <v>5</v>
      </c>
      <c r="K898" s="1" t="str" cm="1">
        <f t="array" ref="K898">INDEX('dict-rhythm'!$A$1:$B$43,MATCH(TRUE,EXACT(J898,'dict-rhythm'!$A$1:$A$43),0),2)</f>
        <v>4+16</v>
      </c>
      <c r="L898" s="1" t="str">
        <f>_xlfn.IFNA(VLOOKUP(K898,'dict-rhythm'!$B$1:$C$53,2,0),K898)</f>
        <v>crotchet + semiquaver</v>
      </c>
      <c r="M898" s="42" t="s">
        <v>10</v>
      </c>
      <c r="N898" s="42"/>
      <c r="O898" t="str">
        <f>IF(RIGHT($O$1,1)="#",VLOOKUP(D898,'dict-pitch'!$A$1:$C$50,2,0),VLOOKUP(D898,'dict-pitch'!$A$1:$C$50,3,0))</f>
        <v>A#3</v>
      </c>
      <c r="P898" t="b">
        <f>OR(EXACT(E898,O898),EXACT(E898,VLOOKUP(D898,'dict-pitch'!$A$1:$D$50,3,0)),EXACT(E898,VLOOKUP(D898,'dict-pitch'!$A$1:$D$50,4,0)))</f>
        <v>1</v>
      </c>
    </row>
    <row r="899" spans="1:16" ht="15.75" thickBot="1" x14ac:dyDescent="0.3">
      <c r="A899">
        <v>848</v>
      </c>
      <c r="B899" s="82">
        <v>2</v>
      </c>
      <c r="C899">
        <v>52</v>
      </c>
      <c r="D899">
        <v>56</v>
      </c>
      <c r="E899" t="s">
        <v>128</v>
      </c>
      <c r="F899">
        <v>-2</v>
      </c>
      <c r="G899">
        <v>829</v>
      </c>
      <c r="H899" s="80">
        <f t="shared" ref="H899:H962" si="29">1+G899/16</f>
        <v>52.8125</v>
      </c>
      <c r="I899" s="80">
        <f t="shared" si="28"/>
        <v>6.25E-2</v>
      </c>
      <c r="J899">
        <v>1</v>
      </c>
      <c r="K899" s="1" t="str" cm="1">
        <f t="array" ref="K899">INDEX('dict-rhythm'!$A$1:$B$43,MATCH(TRUE,EXACT(J899,'dict-rhythm'!$A$1:$A$43),0),2)</f>
        <v>16</v>
      </c>
      <c r="L899" s="1" t="str">
        <f>_xlfn.IFNA(VLOOKUP(K899,'dict-rhythm'!$B$1:$C$53,2,0),K899)</f>
        <v>semiquaver</v>
      </c>
      <c r="M899" s="42" t="s">
        <v>10</v>
      </c>
      <c r="N899" s="42"/>
      <c r="O899" t="str">
        <f>IF(RIGHT($O$1,1)="#",VLOOKUP(D899,'dict-pitch'!$A$1:$C$50,2,0),VLOOKUP(D899,'dict-pitch'!$A$1:$C$50,3,0))</f>
        <v>G#3</v>
      </c>
      <c r="P899" t="b">
        <f>OR(EXACT(E899,O899),EXACT(E899,VLOOKUP(D899,'dict-pitch'!$A$1:$D$50,3,0)),EXACT(E899,VLOOKUP(D899,'dict-pitch'!$A$1:$D$50,4,0)))</f>
        <v>1</v>
      </c>
    </row>
    <row r="900" spans="1:16" ht="15.75" thickBot="1" x14ac:dyDescent="0.3">
      <c r="A900">
        <v>848</v>
      </c>
      <c r="B900" s="82">
        <v>2</v>
      </c>
      <c r="C900">
        <v>52</v>
      </c>
      <c r="D900">
        <v>54</v>
      </c>
      <c r="E900" t="s">
        <v>117</v>
      </c>
      <c r="F900">
        <v>-2</v>
      </c>
      <c r="G900">
        <v>830</v>
      </c>
      <c r="H900" s="80">
        <f t="shared" si="29"/>
        <v>52.875</v>
      </c>
      <c r="I900" s="80">
        <f t="shared" si="28"/>
        <v>6.25E-2</v>
      </c>
      <c r="J900">
        <v>1</v>
      </c>
      <c r="K900" s="1" t="str" cm="1">
        <f t="array" ref="K900">INDEX('dict-rhythm'!$A$1:$B$43,MATCH(TRUE,EXACT(J900,'dict-rhythm'!$A$1:$A$43),0),2)</f>
        <v>16</v>
      </c>
      <c r="L900" s="1" t="str">
        <f>_xlfn.IFNA(VLOOKUP(K900,'dict-rhythm'!$B$1:$C$53,2,0),K900)</f>
        <v>semiquaver</v>
      </c>
      <c r="M900" s="42" t="s">
        <v>10</v>
      </c>
      <c r="N900" s="42"/>
      <c r="O900" t="str">
        <f>IF(RIGHT($O$1,1)="#",VLOOKUP(D900,'dict-pitch'!$A$1:$C$50,2,0),VLOOKUP(D900,'dict-pitch'!$A$1:$C$50,3,0))</f>
        <v>F#3</v>
      </c>
      <c r="P900" t="b">
        <f>OR(EXACT(E900,O900),EXACT(E900,VLOOKUP(D900,'dict-pitch'!$A$1:$D$50,3,0)),EXACT(E900,VLOOKUP(D900,'dict-pitch'!$A$1:$D$50,4,0)))</f>
        <v>1</v>
      </c>
    </row>
    <row r="901" spans="1:16" ht="15.75" thickBot="1" x14ac:dyDescent="0.3">
      <c r="A901">
        <v>848</v>
      </c>
      <c r="B901" s="82">
        <v>2</v>
      </c>
      <c r="C901">
        <v>52</v>
      </c>
      <c r="D901">
        <v>58</v>
      </c>
      <c r="E901" t="s">
        <v>177</v>
      </c>
      <c r="F901">
        <v>3</v>
      </c>
      <c r="G901">
        <v>831</v>
      </c>
      <c r="H901" s="80">
        <f t="shared" si="29"/>
        <v>52.9375</v>
      </c>
      <c r="I901" s="80">
        <f t="shared" si="28"/>
        <v>6.25E-2</v>
      </c>
      <c r="J901">
        <v>1</v>
      </c>
      <c r="K901" s="1" t="str" cm="1">
        <f t="array" ref="K901">INDEX('dict-rhythm'!$A$1:$B$43,MATCH(TRUE,EXACT(J901,'dict-rhythm'!$A$1:$A$43),0),2)</f>
        <v>16</v>
      </c>
      <c r="L901" s="1" t="str">
        <f>_xlfn.IFNA(VLOOKUP(K901,'dict-rhythm'!$B$1:$C$53,2,0),K901)</f>
        <v>semiquaver</v>
      </c>
      <c r="M901" s="43" t="s">
        <v>10</v>
      </c>
      <c r="N901" s="43"/>
      <c r="O901" t="str">
        <f>IF(RIGHT($O$1,1)="#",VLOOKUP(D901,'dict-pitch'!$A$1:$C$50,2,0),VLOOKUP(D901,'dict-pitch'!$A$1:$C$50,3,0))</f>
        <v>A#3</v>
      </c>
      <c r="P901" t="b">
        <f>OR(EXACT(E901,O901),EXACT(E901,VLOOKUP(D901,'dict-pitch'!$A$1:$D$50,3,0)),EXACT(E901,VLOOKUP(D901,'dict-pitch'!$A$1:$D$50,4,0)))</f>
        <v>1</v>
      </c>
    </row>
    <row r="902" spans="1:16" ht="15.75" thickBot="1" x14ac:dyDescent="0.3">
      <c r="A902">
        <v>848</v>
      </c>
      <c r="B902" s="82">
        <v>2</v>
      </c>
      <c r="C902">
        <v>53</v>
      </c>
      <c r="D902">
        <v>56</v>
      </c>
      <c r="E902" t="s">
        <v>128</v>
      </c>
      <c r="F902">
        <v>-2</v>
      </c>
      <c r="G902">
        <v>832</v>
      </c>
      <c r="H902" s="80">
        <f t="shared" si="29"/>
        <v>53</v>
      </c>
      <c r="I902" s="80">
        <f t="shared" si="28"/>
        <v>6.25E-2</v>
      </c>
      <c r="J902">
        <v>1</v>
      </c>
      <c r="K902" s="1" t="str" cm="1">
        <f t="array" ref="K902">INDEX('dict-rhythm'!$A$1:$B$43,MATCH(TRUE,EXACT(J902,'dict-rhythm'!$A$1:$A$43),0),2)</f>
        <v>16</v>
      </c>
      <c r="L902" s="1" t="str">
        <f>_xlfn.IFNA(VLOOKUP(K902,'dict-rhythm'!$B$1:$C$53,2,0),K902)</f>
        <v>semiquaver</v>
      </c>
      <c r="M902" s="44" t="s">
        <v>10</v>
      </c>
      <c r="N902" s="44"/>
      <c r="O902" t="str">
        <f>IF(RIGHT($O$1,1)="#",VLOOKUP(D902,'dict-pitch'!$A$1:$C$50,2,0),VLOOKUP(D902,'dict-pitch'!$A$1:$C$50,3,0))</f>
        <v>G#3</v>
      </c>
      <c r="P902" t="b">
        <f>OR(EXACT(E902,O902),EXACT(E902,VLOOKUP(D902,'dict-pitch'!$A$1:$D$50,3,0)),EXACT(E902,VLOOKUP(D902,'dict-pitch'!$A$1:$D$50,4,0)))</f>
        <v>1</v>
      </c>
    </row>
    <row r="903" spans="1:16" ht="15.75" thickBot="1" x14ac:dyDescent="0.3">
      <c r="A903">
        <v>848</v>
      </c>
      <c r="B903" s="82">
        <v>2</v>
      </c>
      <c r="C903">
        <v>53</v>
      </c>
      <c r="D903">
        <v>54</v>
      </c>
      <c r="E903" t="s">
        <v>117</v>
      </c>
      <c r="F903">
        <v>-2</v>
      </c>
      <c r="G903">
        <v>833</v>
      </c>
      <c r="H903" s="80">
        <f t="shared" si="29"/>
        <v>53.0625</v>
      </c>
      <c r="I903" s="80">
        <f t="shared" si="28"/>
        <v>6.25E-2</v>
      </c>
      <c r="J903">
        <v>1</v>
      </c>
      <c r="K903" s="1" t="str" cm="1">
        <f t="array" ref="K903">INDEX('dict-rhythm'!$A$1:$B$43,MATCH(TRUE,EXACT(J903,'dict-rhythm'!$A$1:$A$43),0),2)</f>
        <v>16</v>
      </c>
      <c r="L903" s="1" t="str">
        <f>_xlfn.IFNA(VLOOKUP(K903,'dict-rhythm'!$B$1:$C$53,2,0),K903)</f>
        <v>semiquaver</v>
      </c>
      <c r="M903" s="42" t="s">
        <v>10</v>
      </c>
      <c r="N903" s="42"/>
      <c r="O903" t="str">
        <f>IF(RIGHT($O$1,1)="#",VLOOKUP(D903,'dict-pitch'!$A$1:$C$50,2,0),VLOOKUP(D903,'dict-pitch'!$A$1:$C$50,3,0))</f>
        <v>F#3</v>
      </c>
      <c r="P903" t="b">
        <f>OR(EXACT(E903,O903),EXACT(E903,VLOOKUP(D903,'dict-pitch'!$A$1:$D$50,3,0)),EXACT(E903,VLOOKUP(D903,'dict-pitch'!$A$1:$D$50,4,0)))</f>
        <v>1</v>
      </c>
    </row>
    <row r="904" spans="1:16" ht="15.75" thickBot="1" x14ac:dyDescent="0.3">
      <c r="A904">
        <v>848</v>
      </c>
      <c r="B904" s="82">
        <v>2</v>
      </c>
      <c r="C904">
        <v>53</v>
      </c>
      <c r="D904">
        <v>53</v>
      </c>
      <c r="E904" t="s">
        <v>326</v>
      </c>
      <c r="F904">
        <v>-2</v>
      </c>
      <c r="G904">
        <v>834</v>
      </c>
      <c r="H904" s="80">
        <f t="shared" si="29"/>
        <v>53.125</v>
      </c>
      <c r="I904" s="80">
        <f t="shared" si="28"/>
        <v>6.25E-2</v>
      </c>
      <c r="J904">
        <v>1</v>
      </c>
      <c r="K904" s="1" t="str" cm="1">
        <f t="array" ref="K904">INDEX('dict-rhythm'!$A$1:$B$43,MATCH(TRUE,EXACT(J904,'dict-rhythm'!$A$1:$A$43),0),2)</f>
        <v>16</v>
      </c>
      <c r="L904" s="1" t="str">
        <f>_xlfn.IFNA(VLOOKUP(K904,'dict-rhythm'!$B$1:$C$53,2,0),K904)</f>
        <v>semiquaver</v>
      </c>
      <c r="M904" s="42" t="s">
        <v>10</v>
      </c>
      <c r="N904" s="42"/>
      <c r="O904" t="str">
        <f>IF(RIGHT($O$1,1)="#",VLOOKUP(D904,'dict-pitch'!$A$1:$C$50,2,0),VLOOKUP(D904,'dict-pitch'!$A$1:$C$50,3,0))</f>
        <v>F3</v>
      </c>
      <c r="P904" t="b">
        <f>OR(EXACT(E904,O904),EXACT(E904,VLOOKUP(D904,'dict-pitch'!$A$1:$D$50,3,0)),EXACT(E904,VLOOKUP(D904,'dict-pitch'!$A$1:$D$50,4,0)))</f>
        <v>1</v>
      </c>
    </row>
    <row r="905" spans="1:16" ht="15.75" thickBot="1" x14ac:dyDescent="0.3">
      <c r="A905">
        <v>848</v>
      </c>
      <c r="B905" s="82">
        <v>2</v>
      </c>
      <c r="C905">
        <v>53</v>
      </c>
      <c r="D905">
        <v>56</v>
      </c>
      <c r="E905" t="s">
        <v>128</v>
      </c>
      <c r="F905">
        <v>3</v>
      </c>
      <c r="G905">
        <v>835</v>
      </c>
      <c r="H905" s="80">
        <f t="shared" si="29"/>
        <v>53.1875</v>
      </c>
      <c r="I905" s="80">
        <f t="shared" si="28"/>
        <v>6.25E-2</v>
      </c>
      <c r="J905">
        <v>1</v>
      </c>
      <c r="K905" s="1" t="str" cm="1">
        <f t="array" ref="K905">INDEX('dict-rhythm'!$A$1:$B$43,MATCH(TRUE,EXACT(J905,'dict-rhythm'!$A$1:$A$43),0),2)</f>
        <v>16</v>
      </c>
      <c r="L905" s="1" t="str">
        <f>_xlfn.IFNA(VLOOKUP(K905,'dict-rhythm'!$B$1:$C$53,2,0),K905)</f>
        <v>semiquaver</v>
      </c>
      <c r="M905" s="42" t="s">
        <v>10</v>
      </c>
      <c r="N905" s="42"/>
      <c r="O905" t="str">
        <f>IF(RIGHT($O$1,1)="#",VLOOKUP(D905,'dict-pitch'!$A$1:$C$50,2,0),VLOOKUP(D905,'dict-pitch'!$A$1:$C$50,3,0))</f>
        <v>G#3</v>
      </c>
      <c r="P905" t="b">
        <f>OR(EXACT(E905,O905),EXACT(E905,VLOOKUP(D905,'dict-pitch'!$A$1:$D$50,3,0)),EXACT(E905,VLOOKUP(D905,'dict-pitch'!$A$1:$D$50,4,0)))</f>
        <v>1</v>
      </c>
    </row>
    <row r="906" spans="1:16" ht="15.75" thickBot="1" x14ac:dyDescent="0.3">
      <c r="A906">
        <v>848</v>
      </c>
      <c r="B906" s="82">
        <v>2</v>
      </c>
      <c r="C906">
        <v>53</v>
      </c>
      <c r="D906">
        <v>54</v>
      </c>
      <c r="E906" t="s">
        <v>117</v>
      </c>
      <c r="F906">
        <v>-2</v>
      </c>
      <c r="G906">
        <v>836</v>
      </c>
      <c r="H906" s="80">
        <f t="shared" si="29"/>
        <v>53.25</v>
      </c>
      <c r="I906" s="80">
        <f t="shared" si="28"/>
        <v>6.25E-2</v>
      </c>
      <c r="J906">
        <v>1</v>
      </c>
      <c r="K906" s="1" t="str" cm="1">
        <f t="array" ref="K906">INDEX('dict-rhythm'!$A$1:$B$43,MATCH(TRUE,EXACT(J906,'dict-rhythm'!$A$1:$A$43),0),2)</f>
        <v>16</v>
      </c>
      <c r="L906" s="1" t="str">
        <f>_xlfn.IFNA(VLOOKUP(K906,'dict-rhythm'!$B$1:$C$53,2,0),K906)</f>
        <v>semiquaver</v>
      </c>
      <c r="M906" s="42" t="s">
        <v>10</v>
      </c>
      <c r="N906" s="42"/>
      <c r="O906" t="str">
        <f>IF(RIGHT($O$1,1)="#",VLOOKUP(D906,'dict-pitch'!$A$1:$C$50,2,0),VLOOKUP(D906,'dict-pitch'!$A$1:$C$50,3,0))</f>
        <v>F#3</v>
      </c>
      <c r="P906" t="b">
        <f>OR(EXACT(E906,O906),EXACT(E906,VLOOKUP(D906,'dict-pitch'!$A$1:$D$50,3,0)),EXACT(E906,VLOOKUP(D906,'dict-pitch'!$A$1:$D$50,4,0)))</f>
        <v>1</v>
      </c>
    </row>
    <row r="907" spans="1:16" ht="15.75" thickBot="1" x14ac:dyDescent="0.3">
      <c r="A907">
        <v>848</v>
      </c>
      <c r="B907" s="82">
        <v>2</v>
      </c>
      <c r="C907">
        <v>53</v>
      </c>
      <c r="D907">
        <v>53</v>
      </c>
      <c r="E907" t="s">
        <v>326</v>
      </c>
      <c r="F907">
        <v>-2</v>
      </c>
      <c r="G907">
        <v>837</v>
      </c>
      <c r="H907" s="80">
        <f t="shared" si="29"/>
        <v>53.3125</v>
      </c>
      <c r="I907" s="80">
        <f t="shared" si="28"/>
        <v>6.25E-2</v>
      </c>
      <c r="J907">
        <v>1</v>
      </c>
      <c r="K907" s="1" t="str" cm="1">
        <f t="array" ref="K907">INDEX('dict-rhythm'!$A$1:$B$43,MATCH(TRUE,EXACT(J907,'dict-rhythm'!$A$1:$A$43),0),2)</f>
        <v>16</v>
      </c>
      <c r="L907" s="1" t="str">
        <f>_xlfn.IFNA(VLOOKUP(K907,'dict-rhythm'!$B$1:$C$53,2,0),K907)</f>
        <v>semiquaver</v>
      </c>
      <c r="M907" s="42" t="s">
        <v>10</v>
      </c>
      <c r="N907" s="42"/>
      <c r="O907" t="str">
        <f>IF(RIGHT($O$1,1)="#",VLOOKUP(D907,'dict-pitch'!$A$1:$C$50,2,0),VLOOKUP(D907,'dict-pitch'!$A$1:$C$50,3,0))</f>
        <v>F3</v>
      </c>
      <c r="P907" t="b">
        <f>OR(EXACT(E907,O907),EXACT(E907,VLOOKUP(D907,'dict-pitch'!$A$1:$D$50,3,0)),EXACT(E907,VLOOKUP(D907,'dict-pitch'!$A$1:$D$50,4,0)))</f>
        <v>1</v>
      </c>
    </row>
    <row r="908" spans="1:16" ht="15.75" thickBot="1" x14ac:dyDescent="0.3">
      <c r="A908">
        <v>848</v>
      </c>
      <c r="B908" s="82">
        <v>2</v>
      </c>
      <c r="C908">
        <v>53</v>
      </c>
      <c r="D908">
        <v>51</v>
      </c>
      <c r="E908" t="s">
        <v>174</v>
      </c>
      <c r="F908">
        <v>-2</v>
      </c>
      <c r="G908">
        <v>838</v>
      </c>
      <c r="H908" s="80">
        <f t="shared" si="29"/>
        <v>53.375</v>
      </c>
      <c r="I908" s="80">
        <f t="shared" si="28"/>
        <v>6.25E-2</v>
      </c>
      <c r="J908">
        <v>1</v>
      </c>
      <c r="K908" s="1" t="str" cm="1">
        <f t="array" ref="K908">INDEX('dict-rhythm'!$A$1:$B$43,MATCH(TRUE,EXACT(J908,'dict-rhythm'!$A$1:$A$43),0),2)</f>
        <v>16</v>
      </c>
      <c r="L908" s="1" t="str">
        <f>_xlfn.IFNA(VLOOKUP(K908,'dict-rhythm'!$B$1:$C$53,2,0),K908)</f>
        <v>semiquaver</v>
      </c>
      <c r="M908" s="42" t="s">
        <v>10</v>
      </c>
      <c r="N908" s="42"/>
      <c r="O908" t="str">
        <f>IF(RIGHT($O$1,1)="#",VLOOKUP(D908,'dict-pitch'!$A$1:$C$50,2,0),VLOOKUP(D908,'dict-pitch'!$A$1:$C$50,3,0))</f>
        <v>D#3</v>
      </c>
      <c r="P908" t="b">
        <f>OR(EXACT(E908,O908),EXACT(E908,VLOOKUP(D908,'dict-pitch'!$A$1:$D$50,3,0)),EXACT(E908,VLOOKUP(D908,'dict-pitch'!$A$1:$D$50,4,0)))</f>
        <v>1</v>
      </c>
    </row>
    <row r="909" spans="1:16" ht="15.75" thickBot="1" x14ac:dyDescent="0.3">
      <c r="A909">
        <v>848</v>
      </c>
      <c r="B909" s="82">
        <v>2</v>
      </c>
      <c r="C909">
        <v>53</v>
      </c>
      <c r="D909">
        <v>54</v>
      </c>
      <c r="E909" t="s">
        <v>117</v>
      </c>
      <c r="F909">
        <v>3</v>
      </c>
      <c r="G909">
        <v>839</v>
      </c>
      <c r="H909" s="80">
        <f t="shared" si="29"/>
        <v>53.4375</v>
      </c>
      <c r="I909" s="80">
        <f t="shared" si="28"/>
        <v>6.25E-2</v>
      </c>
      <c r="J909">
        <v>1</v>
      </c>
      <c r="K909" s="1" t="str" cm="1">
        <f t="array" ref="K909">INDEX('dict-rhythm'!$A$1:$B$43,MATCH(TRUE,EXACT(J909,'dict-rhythm'!$A$1:$A$43),0),2)</f>
        <v>16</v>
      </c>
      <c r="L909" s="1" t="str">
        <f>_xlfn.IFNA(VLOOKUP(K909,'dict-rhythm'!$B$1:$C$53,2,0),K909)</f>
        <v>semiquaver</v>
      </c>
      <c r="M909" s="42" t="s">
        <v>10</v>
      </c>
      <c r="N909" s="42"/>
      <c r="O909" t="str">
        <f>IF(RIGHT($O$1,1)="#",VLOOKUP(D909,'dict-pitch'!$A$1:$C$50,2,0),VLOOKUP(D909,'dict-pitch'!$A$1:$C$50,3,0))</f>
        <v>F#3</v>
      </c>
      <c r="P909" t="b">
        <f>OR(EXACT(E909,O909),EXACT(E909,VLOOKUP(D909,'dict-pitch'!$A$1:$D$50,3,0)),EXACT(E909,VLOOKUP(D909,'dict-pitch'!$A$1:$D$50,4,0)))</f>
        <v>1</v>
      </c>
    </row>
    <row r="910" spans="1:16" ht="15.75" thickBot="1" x14ac:dyDescent="0.3">
      <c r="A910">
        <v>848</v>
      </c>
      <c r="B910" s="82">
        <v>2</v>
      </c>
      <c r="C910">
        <v>53</v>
      </c>
      <c r="D910">
        <v>53</v>
      </c>
      <c r="E910" t="s">
        <v>326</v>
      </c>
      <c r="F910">
        <v>-2</v>
      </c>
      <c r="G910">
        <v>840</v>
      </c>
      <c r="H910" s="80">
        <f t="shared" si="29"/>
        <v>53.5</v>
      </c>
      <c r="I910" s="80">
        <f t="shared" si="28"/>
        <v>6.25E-2</v>
      </c>
      <c r="J910">
        <v>1</v>
      </c>
      <c r="K910" s="1" t="str" cm="1">
        <f t="array" ref="K910">INDEX('dict-rhythm'!$A$1:$B$43,MATCH(TRUE,EXACT(J910,'dict-rhythm'!$A$1:$A$43),0),2)</f>
        <v>16</v>
      </c>
      <c r="L910" s="1" t="str">
        <f>_xlfn.IFNA(VLOOKUP(K910,'dict-rhythm'!$B$1:$C$53,2,0),K910)</f>
        <v>semiquaver</v>
      </c>
      <c r="M910" s="42" t="s">
        <v>10</v>
      </c>
      <c r="N910" s="42"/>
      <c r="O910" t="str">
        <f>IF(RIGHT($O$1,1)="#",VLOOKUP(D910,'dict-pitch'!$A$1:$C$50,2,0),VLOOKUP(D910,'dict-pitch'!$A$1:$C$50,3,0))</f>
        <v>F3</v>
      </c>
      <c r="P910" t="b">
        <f>OR(EXACT(E910,O910),EXACT(E910,VLOOKUP(D910,'dict-pitch'!$A$1:$D$50,3,0)),EXACT(E910,VLOOKUP(D910,'dict-pitch'!$A$1:$D$50,4,0)))</f>
        <v>1</v>
      </c>
    </row>
    <row r="911" spans="1:16" ht="15.75" thickBot="1" x14ac:dyDescent="0.3">
      <c r="A911">
        <v>848</v>
      </c>
      <c r="B911" s="82">
        <v>2</v>
      </c>
      <c r="C911">
        <v>53</v>
      </c>
      <c r="D911">
        <v>56</v>
      </c>
      <c r="E911" t="s">
        <v>128</v>
      </c>
      <c r="F911">
        <v>3</v>
      </c>
      <c r="G911">
        <v>841</v>
      </c>
      <c r="H911" s="80">
        <f t="shared" si="29"/>
        <v>53.5625</v>
      </c>
      <c r="I911" s="80">
        <f t="shared" si="28"/>
        <v>6.25E-2</v>
      </c>
      <c r="J911">
        <v>1</v>
      </c>
      <c r="K911" s="1" t="str" cm="1">
        <f t="array" ref="K911">INDEX('dict-rhythm'!$A$1:$B$43,MATCH(TRUE,EXACT(J911,'dict-rhythm'!$A$1:$A$43),0),2)</f>
        <v>16</v>
      </c>
      <c r="L911" s="1" t="str">
        <f>_xlfn.IFNA(VLOOKUP(K911,'dict-rhythm'!$B$1:$C$53,2,0),K911)</f>
        <v>semiquaver</v>
      </c>
      <c r="M911" s="34"/>
      <c r="N911" s="34"/>
      <c r="O911" t="str">
        <f>IF(RIGHT($O$1,1)="#",VLOOKUP(D911,'dict-pitch'!$A$1:$C$50,2,0),VLOOKUP(D911,'dict-pitch'!$A$1:$C$50,3,0))</f>
        <v>G#3</v>
      </c>
      <c r="P911" t="b">
        <f>OR(EXACT(E911,O911),EXACT(E911,VLOOKUP(D911,'dict-pitch'!$A$1:$D$50,3,0)),EXACT(E911,VLOOKUP(D911,'dict-pitch'!$A$1:$D$50,4,0)))</f>
        <v>1</v>
      </c>
    </row>
    <row r="912" spans="1:16" ht="15.75" thickBot="1" x14ac:dyDescent="0.3">
      <c r="A912">
        <v>848</v>
      </c>
      <c r="B912" s="82">
        <v>2</v>
      </c>
      <c r="C912">
        <v>53</v>
      </c>
      <c r="D912">
        <v>58</v>
      </c>
      <c r="E912" t="s">
        <v>177</v>
      </c>
      <c r="F912">
        <v>2</v>
      </c>
      <c r="G912">
        <v>842</v>
      </c>
      <c r="H912" s="80">
        <f t="shared" si="29"/>
        <v>53.625</v>
      </c>
      <c r="I912" s="80">
        <f t="shared" si="28"/>
        <v>6.25E-2</v>
      </c>
      <c r="J912">
        <v>1</v>
      </c>
      <c r="K912" s="1" t="str" cm="1">
        <f t="array" ref="K912">INDEX('dict-rhythm'!$A$1:$B$43,MATCH(TRUE,EXACT(J912,'dict-rhythm'!$A$1:$A$43),0),2)</f>
        <v>16</v>
      </c>
      <c r="L912" s="1" t="str">
        <f>_xlfn.IFNA(VLOOKUP(K912,'dict-rhythm'!$B$1:$C$53,2,0),K912)</f>
        <v>semiquaver</v>
      </c>
      <c r="M912" s="34"/>
      <c r="N912" s="34"/>
      <c r="O912" t="str">
        <f>IF(RIGHT($O$1,1)="#",VLOOKUP(D912,'dict-pitch'!$A$1:$C$50,2,0),VLOOKUP(D912,'dict-pitch'!$A$1:$C$50,3,0))</f>
        <v>A#3</v>
      </c>
      <c r="P912" t="b">
        <f>OR(EXACT(E912,O912),EXACT(E912,VLOOKUP(D912,'dict-pitch'!$A$1:$D$50,3,0)),EXACT(E912,VLOOKUP(D912,'dict-pitch'!$A$1:$D$50,4,0)))</f>
        <v>1</v>
      </c>
    </row>
    <row r="913" spans="1:16" ht="15.75" thickBot="1" x14ac:dyDescent="0.3">
      <c r="A913">
        <v>848</v>
      </c>
      <c r="B913" s="82">
        <v>2</v>
      </c>
      <c r="C913">
        <v>53</v>
      </c>
      <c r="D913">
        <v>60</v>
      </c>
      <c r="E913" t="s">
        <v>327</v>
      </c>
      <c r="F913">
        <v>2</v>
      </c>
      <c r="G913">
        <v>843</v>
      </c>
      <c r="H913" s="80">
        <f t="shared" si="29"/>
        <v>53.6875</v>
      </c>
      <c r="I913" s="80">
        <f t="shared" si="28"/>
        <v>6.25E-2</v>
      </c>
      <c r="J913">
        <v>1</v>
      </c>
      <c r="K913" s="1" t="str" cm="1">
        <f t="array" ref="K913">INDEX('dict-rhythm'!$A$1:$B$43,MATCH(TRUE,EXACT(J913,'dict-rhythm'!$A$1:$A$43),0),2)</f>
        <v>16</v>
      </c>
      <c r="L913" s="1" t="str">
        <f>_xlfn.IFNA(VLOOKUP(K913,'dict-rhythm'!$B$1:$C$53,2,0),K913)</f>
        <v>semiquaver</v>
      </c>
      <c r="M913" s="34"/>
      <c r="N913" s="34"/>
      <c r="O913" t="str">
        <f>IF(RIGHT($O$1,1)="#",VLOOKUP(D913,'dict-pitch'!$A$1:$C$50,2,0),VLOOKUP(D913,'dict-pitch'!$A$1:$C$50,3,0))</f>
        <v>C4</v>
      </c>
      <c r="P913" t="b">
        <f>OR(EXACT(E913,O913),EXACT(E913,VLOOKUP(D913,'dict-pitch'!$A$1:$D$50,3,0)),EXACT(E913,VLOOKUP(D913,'dict-pitch'!$A$1:$D$50,4,0)))</f>
        <v>1</v>
      </c>
    </row>
    <row r="914" spans="1:16" ht="15.75" thickBot="1" x14ac:dyDescent="0.3">
      <c r="A914">
        <v>848</v>
      </c>
      <c r="B914" s="82">
        <v>2</v>
      </c>
      <c r="C914">
        <v>53</v>
      </c>
      <c r="D914">
        <v>61</v>
      </c>
      <c r="E914" t="s">
        <v>129</v>
      </c>
      <c r="F914">
        <v>2</v>
      </c>
      <c r="G914">
        <v>844</v>
      </c>
      <c r="H914" s="80">
        <f t="shared" si="29"/>
        <v>53.75</v>
      </c>
      <c r="I914" s="80">
        <f t="shared" si="28"/>
        <v>6.25E-2</v>
      </c>
      <c r="J914">
        <v>1</v>
      </c>
      <c r="K914" s="1" t="str" cm="1">
        <f t="array" ref="K914">INDEX('dict-rhythm'!$A$1:$B$43,MATCH(TRUE,EXACT(J914,'dict-rhythm'!$A$1:$A$43),0),2)</f>
        <v>16</v>
      </c>
      <c r="L914" s="1" t="str">
        <f>_xlfn.IFNA(VLOOKUP(K914,'dict-rhythm'!$B$1:$C$53,2,0),K914)</f>
        <v>semiquaver</v>
      </c>
      <c r="M914" s="34"/>
      <c r="N914" s="34"/>
      <c r="O914" t="str">
        <f>IF(RIGHT($O$1,1)="#",VLOOKUP(D914,'dict-pitch'!$A$1:$C$50,2,0),VLOOKUP(D914,'dict-pitch'!$A$1:$C$50,3,0))</f>
        <v>C#4</v>
      </c>
      <c r="P914" t="b">
        <f>OR(EXACT(E914,O914),EXACT(E914,VLOOKUP(D914,'dict-pitch'!$A$1:$D$50,3,0)),EXACT(E914,VLOOKUP(D914,'dict-pitch'!$A$1:$D$50,4,0)))</f>
        <v>1</v>
      </c>
    </row>
    <row r="915" spans="1:16" ht="15.75" thickBot="1" x14ac:dyDescent="0.3">
      <c r="A915">
        <v>848</v>
      </c>
      <c r="B915" s="82">
        <v>2</v>
      </c>
      <c r="C915">
        <v>53</v>
      </c>
      <c r="D915">
        <v>60</v>
      </c>
      <c r="E915" t="s">
        <v>327</v>
      </c>
      <c r="F915">
        <v>-2</v>
      </c>
      <c r="G915">
        <v>845</v>
      </c>
      <c r="H915" s="80">
        <f t="shared" si="29"/>
        <v>53.8125</v>
      </c>
      <c r="I915" s="80">
        <f t="shared" si="28"/>
        <v>6.25E-2</v>
      </c>
      <c r="J915">
        <v>1</v>
      </c>
      <c r="K915" s="1" t="str" cm="1">
        <f t="array" ref="K915">INDEX('dict-rhythm'!$A$1:$B$43,MATCH(TRUE,EXACT(J915,'dict-rhythm'!$A$1:$A$43),0),2)</f>
        <v>16</v>
      </c>
      <c r="L915" s="1" t="str">
        <f>_xlfn.IFNA(VLOOKUP(K915,'dict-rhythm'!$B$1:$C$53,2,0),K915)</f>
        <v>semiquaver</v>
      </c>
      <c r="M915" s="34"/>
      <c r="N915" s="34"/>
      <c r="O915" t="str">
        <f>IF(RIGHT($O$1,1)="#",VLOOKUP(D915,'dict-pitch'!$A$1:$C$50,2,0),VLOOKUP(D915,'dict-pitch'!$A$1:$C$50,3,0))</f>
        <v>C4</v>
      </c>
      <c r="P915" t="b">
        <f>OR(EXACT(E915,O915),EXACT(E915,VLOOKUP(D915,'dict-pitch'!$A$1:$D$50,3,0)),EXACT(E915,VLOOKUP(D915,'dict-pitch'!$A$1:$D$50,4,0)))</f>
        <v>1</v>
      </c>
    </row>
    <row r="916" spans="1:16" ht="15.75" thickBot="1" x14ac:dyDescent="0.3">
      <c r="A916">
        <v>848</v>
      </c>
      <c r="B916" s="82">
        <v>2</v>
      </c>
      <c r="C916">
        <v>53</v>
      </c>
      <c r="D916">
        <v>58</v>
      </c>
      <c r="E916" t="s">
        <v>177</v>
      </c>
      <c r="F916">
        <v>-2</v>
      </c>
      <c r="G916">
        <v>846</v>
      </c>
      <c r="H916" s="80">
        <f t="shared" si="29"/>
        <v>53.875</v>
      </c>
      <c r="I916" s="80">
        <f t="shared" si="28"/>
        <v>6.25E-2</v>
      </c>
      <c r="J916">
        <v>1</v>
      </c>
      <c r="K916" s="1" t="str" cm="1">
        <f t="array" ref="K916">INDEX('dict-rhythm'!$A$1:$B$43,MATCH(TRUE,EXACT(J916,'dict-rhythm'!$A$1:$A$43),0),2)</f>
        <v>16</v>
      </c>
      <c r="L916" s="1" t="str">
        <f>_xlfn.IFNA(VLOOKUP(K916,'dict-rhythm'!$B$1:$C$53,2,0),K916)</f>
        <v>semiquaver</v>
      </c>
      <c r="M916" s="34"/>
      <c r="N916" s="34"/>
      <c r="O916" t="str">
        <f>IF(RIGHT($O$1,1)="#",VLOOKUP(D916,'dict-pitch'!$A$1:$C$50,2,0),VLOOKUP(D916,'dict-pitch'!$A$1:$C$50,3,0))</f>
        <v>A#3</v>
      </c>
      <c r="P916" t="b">
        <f>OR(EXACT(E916,O916),EXACT(E916,VLOOKUP(D916,'dict-pitch'!$A$1:$D$50,3,0)),EXACT(E916,VLOOKUP(D916,'dict-pitch'!$A$1:$D$50,4,0)))</f>
        <v>1</v>
      </c>
    </row>
    <row r="917" spans="1:16" ht="15.75" thickBot="1" x14ac:dyDescent="0.3">
      <c r="A917">
        <v>848</v>
      </c>
      <c r="B917" s="82">
        <v>2</v>
      </c>
      <c r="C917">
        <v>53</v>
      </c>
      <c r="D917">
        <v>56</v>
      </c>
      <c r="E917" t="s">
        <v>128</v>
      </c>
      <c r="F917">
        <v>-2</v>
      </c>
      <c r="G917">
        <v>847</v>
      </c>
      <c r="H917" s="80">
        <f t="shared" si="29"/>
        <v>53.9375</v>
      </c>
      <c r="I917" s="80">
        <f t="shared" si="28"/>
        <v>6.25E-2</v>
      </c>
      <c r="J917">
        <v>1</v>
      </c>
      <c r="K917" s="1" t="str" cm="1">
        <f t="array" ref="K917">INDEX('dict-rhythm'!$A$1:$B$43,MATCH(TRUE,EXACT(J917,'dict-rhythm'!$A$1:$A$43),0),2)</f>
        <v>16</v>
      </c>
      <c r="L917" s="1" t="str">
        <f>_xlfn.IFNA(VLOOKUP(K917,'dict-rhythm'!$B$1:$C$53,2,0),K917)</f>
        <v>semiquaver</v>
      </c>
      <c r="M917" s="38"/>
      <c r="N917" s="38"/>
      <c r="O917" t="str">
        <f>IF(RIGHT($O$1,1)="#",VLOOKUP(D917,'dict-pitch'!$A$1:$C$50,2,0),VLOOKUP(D917,'dict-pitch'!$A$1:$C$50,3,0))</f>
        <v>G#3</v>
      </c>
      <c r="P917" t="b">
        <f>OR(EXACT(E917,O917),EXACT(E917,VLOOKUP(D917,'dict-pitch'!$A$1:$D$50,3,0)),EXACT(E917,VLOOKUP(D917,'dict-pitch'!$A$1:$D$50,4,0)))</f>
        <v>1</v>
      </c>
    </row>
    <row r="918" spans="1:16" ht="15.75" thickBot="1" x14ac:dyDescent="0.3">
      <c r="A918">
        <v>848</v>
      </c>
      <c r="B918" s="82">
        <v>2</v>
      </c>
      <c r="C918">
        <v>54</v>
      </c>
      <c r="D918">
        <v>55</v>
      </c>
      <c r="E918" t="s">
        <v>328</v>
      </c>
      <c r="F918">
        <v>-2</v>
      </c>
      <c r="G918">
        <v>848</v>
      </c>
      <c r="H918" s="80">
        <f t="shared" si="29"/>
        <v>54</v>
      </c>
      <c r="I918" s="80">
        <f t="shared" si="28"/>
        <v>6.25E-2</v>
      </c>
      <c r="J918">
        <v>1</v>
      </c>
      <c r="K918" s="1" t="str" cm="1">
        <f t="array" ref="K918">INDEX('dict-rhythm'!$A$1:$B$43,MATCH(TRUE,EXACT(J918,'dict-rhythm'!$A$1:$A$43),0),2)</f>
        <v>16</v>
      </c>
      <c r="L918" s="1" t="str">
        <f>_xlfn.IFNA(VLOOKUP(K918,'dict-rhythm'!$B$1:$C$53,2,0),K918)</f>
        <v>semiquaver</v>
      </c>
      <c r="M918" s="33"/>
      <c r="N918" s="33"/>
      <c r="O918" t="str">
        <f>IF(RIGHT($O$1,1)="#",VLOOKUP(D918,'dict-pitch'!$A$1:$C$50,2,0),VLOOKUP(D918,'dict-pitch'!$A$1:$C$50,3,0))</f>
        <v>G3</v>
      </c>
      <c r="P918" t="b">
        <f>OR(EXACT(E918,O918),EXACT(E918,VLOOKUP(D918,'dict-pitch'!$A$1:$D$50,3,0)),EXACT(E918,VLOOKUP(D918,'dict-pitch'!$A$1:$D$50,4,0)))</f>
        <v>1</v>
      </c>
    </row>
    <row r="919" spans="1:16" ht="15.75" thickBot="1" x14ac:dyDescent="0.3">
      <c r="A919">
        <v>848</v>
      </c>
      <c r="B919" s="82">
        <v>2</v>
      </c>
      <c r="C919">
        <v>54</v>
      </c>
      <c r="D919">
        <v>56</v>
      </c>
      <c r="E919" t="s">
        <v>128</v>
      </c>
      <c r="F919">
        <v>2</v>
      </c>
      <c r="G919">
        <v>849</v>
      </c>
      <c r="H919" s="80">
        <f t="shared" si="29"/>
        <v>54.0625</v>
      </c>
      <c r="I919" s="80">
        <f t="shared" si="28"/>
        <v>6.25E-2</v>
      </c>
      <c r="J919">
        <v>1</v>
      </c>
      <c r="K919" s="1" t="str" cm="1">
        <f t="array" ref="K919">INDEX('dict-rhythm'!$A$1:$B$43,MATCH(TRUE,EXACT(J919,'dict-rhythm'!$A$1:$A$43),0),2)</f>
        <v>16</v>
      </c>
      <c r="L919" s="1" t="str">
        <f>_xlfn.IFNA(VLOOKUP(K919,'dict-rhythm'!$B$1:$C$53,2,0),K919)</f>
        <v>semiquaver</v>
      </c>
      <c r="M919" s="34"/>
      <c r="N919" s="34"/>
      <c r="O919" t="str">
        <f>IF(RIGHT($O$1,1)="#",VLOOKUP(D919,'dict-pitch'!$A$1:$C$50,2,0),VLOOKUP(D919,'dict-pitch'!$A$1:$C$50,3,0))</f>
        <v>G#3</v>
      </c>
      <c r="P919" t="b">
        <f>OR(EXACT(E919,O919),EXACT(E919,VLOOKUP(D919,'dict-pitch'!$A$1:$D$50,3,0)),EXACT(E919,VLOOKUP(D919,'dict-pitch'!$A$1:$D$50,4,0)))</f>
        <v>1</v>
      </c>
    </row>
    <row r="920" spans="1:16" ht="15.75" thickBot="1" x14ac:dyDescent="0.3">
      <c r="A920">
        <v>848</v>
      </c>
      <c r="B920" s="82">
        <v>2</v>
      </c>
      <c r="C920">
        <v>54</v>
      </c>
      <c r="D920">
        <v>58</v>
      </c>
      <c r="E920" t="s">
        <v>177</v>
      </c>
      <c r="F920">
        <v>2</v>
      </c>
      <c r="G920">
        <v>850</v>
      </c>
      <c r="H920" s="80">
        <f t="shared" si="29"/>
        <v>54.125</v>
      </c>
      <c r="I920" s="80">
        <f t="shared" si="28"/>
        <v>6.25E-2</v>
      </c>
      <c r="J920">
        <v>1</v>
      </c>
      <c r="K920" s="1" t="str" cm="1">
        <f t="array" ref="K920">INDEX('dict-rhythm'!$A$1:$B$43,MATCH(TRUE,EXACT(J920,'dict-rhythm'!$A$1:$A$43),0),2)</f>
        <v>16</v>
      </c>
      <c r="L920" s="1" t="str">
        <f>_xlfn.IFNA(VLOOKUP(K920,'dict-rhythm'!$B$1:$C$53,2,0),K920)</f>
        <v>semiquaver</v>
      </c>
      <c r="M920" s="34"/>
      <c r="N920" s="34"/>
      <c r="O920" t="str">
        <f>IF(RIGHT($O$1,1)="#",VLOOKUP(D920,'dict-pitch'!$A$1:$C$50,2,0),VLOOKUP(D920,'dict-pitch'!$A$1:$C$50,3,0))</f>
        <v>A#3</v>
      </c>
      <c r="P920" t="b">
        <f>OR(EXACT(E920,O920),EXACT(E920,VLOOKUP(D920,'dict-pitch'!$A$1:$D$50,3,0)),EXACT(E920,VLOOKUP(D920,'dict-pitch'!$A$1:$D$50,4,0)))</f>
        <v>1</v>
      </c>
    </row>
    <row r="921" spans="1:16" ht="15.75" thickBot="1" x14ac:dyDescent="0.3">
      <c r="A921">
        <v>848</v>
      </c>
      <c r="B921" s="82">
        <v>2</v>
      </c>
      <c r="C921">
        <v>54</v>
      </c>
      <c r="D921">
        <v>55</v>
      </c>
      <c r="E921" t="s">
        <v>328</v>
      </c>
      <c r="F921">
        <v>-3</v>
      </c>
      <c r="G921">
        <v>851</v>
      </c>
      <c r="H921" s="80">
        <f t="shared" si="29"/>
        <v>54.1875</v>
      </c>
      <c r="I921" s="80">
        <f t="shared" si="28"/>
        <v>6.25E-2</v>
      </c>
      <c r="J921">
        <v>1</v>
      </c>
      <c r="K921" s="1" t="str" cm="1">
        <f t="array" ref="K921">INDEX('dict-rhythm'!$A$1:$B$43,MATCH(TRUE,EXACT(J921,'dict-rhythm'!$A$1:$A$43),0),2)</f>
        <v>16</v>
      </c>
      <c r="L921" s="1" t="str">
        <f>_xlfn.IFNA(VLOOKUP(K921,'dict-rhythm'!$B$1:$C$53,2,0),K921)</f>
        <v>semiquaver</v>
      </c>
      <c r="M921" s="34"/>
      <c r="N921" s="34"/>
      <c r="O921" t="str">
        <f>IF(RIGHT($O$1,1)="#",VLOOKUP(D921,'dict-pitch'!$A$1:$C$50,2,0),VLOOKUP(D921,'dict-pitch'!$A$1:$C$50,3,0))</f>
        <v>G3</v>
      </c>
      <c r="P921" t="b">
        <f>OR(EXACT(E921,O921),EXACT(E921,VLOOKUP(D921,'dict-pitch'!$A$1:$D$50,3,0)),EXACT(E921,VLOOKUP(D921,'dict-pitch'!$A$1:$D$50,4,0)))</f>
        <v>1</v>
      </c>
    </row>
    <row r="922" spans="1:16" ht="15.75" thickBot="1" x14ac:dyDescent="0.3">
      <c r="A922">
        <v>848</v>
      </c>
      <c r="B922" s="82">
        <v>2</v>
      </c>
      <c r="C922">
        <v>54</v>
      </c>
      <c r="D922">
        <v>51</v>
      </c>
      <c r="E922" t="s">
        <v>174</v>
      </c>
      <c r="F922">
        <v>-3</v>
      </c>
      <c r="G922">
        <v>852</v>
      </c>
      <c r="H922" s="80">
        <f t="shared" si="29"/>
        <v>54.25</v>
      </c>
      <c r="I922" s="80">
        <f t="shared" si="28"/>
        <v>0.3125</v>
      </c>
      <c r="J922">
        <v>5</v>
      </c>
      <c r="K922" s="1" t="str" cm="1">
        <f t="array" ref="K922">INDEX('dict-rhythm'!$A$1:$B$43,MATCH(TRUE,EXACT(J922,'dict-rhythm'!$A$1:$A$43),0),2)</f>
        <v>4+16</v>
      </c>
      <c r="L922" s="1" t="str">
        <f>_xlfn.IFNA(VLOOKUP(K922,'dict-rhythm'!$B$1:$C$53,2,0),K922)</f>
        <v>crotchet + semiquaver</v>
      </c>
      <c r="M922" s="34"/>
      <c r="N922" s="34"/>
      <c r="O922" t="str">
        <f>IF(RIGHT($O$1,1)="#",VLOOKUP(D922,'dict-pitch'!$A$1:$C$50,2,0),VLOOKUP(D922,'dict-pitch'!$A$1:$C$50,3,0))</f>
        <v>D#3</v>
      </c>
      <c r="P922" t="b">
        <f>OR(EXACT(E922,O922),EXACT(E922,VLOOKUP(D922,'dict-pitch'!$A$1:$D$50,3,0)),EXACT(E922,VLOOKUP(D922,'dict-pitch'!$A$1:$D$50,4,0)))</f>
        <v>1</v>
      </c>
    </row>
    <row r="923" spans="1:16" ht="15.75" thickBot="1" x14ac:dyDescent="0.3">
      <c r="A923">
        <v>848</v>
      </c>
      <c r="B923" s="82">
        <v>2</v>
      </c>
      <c r="C923">
        <v>54</v>
      </c>
      <c r="D923">
        <v>51</v>
      </c>
      <c r="E923" t="s">
        <v>174</v>
      </c>
      <c r="F923">
        <v>1</v>
      </c>
      <c r="G923">
        <v>857</v>
      </c>
      <c r="H923" s="80">
        <f t="shared" si="29"/>
        <v>54.5625</v>
      </c>
      <c r="I923" s="80">
        <f t="shared" si="28"/>
        <v>6.25E-2</v>
      </c>
      <c r="J923">
        <v>1</v>
      </c>
      <c r="K923" s="1" t="str" cm="1">
        <f t="array" ref="K923">INDEX('dict-rhythm'!$A$1:$B$43,MATCH(TRUE,EXACT(J923,'dict-rhythm'!$A$1:$A$43),0),2)</f>
        <v>16</v>
      </c>
      <c r="L923" s="1" t="str">
        <f>_xlfn.IFNA(VLOOKUP(K923,'dict-rhythm'!$B$1:$C$53,2,0),K923)</f>
        <v>semiquaver</v>
      </c>
      <c r="M923" s="34"/>
      <c r="N923" s="34"/>
      <c r="O923" t="str">
        <f>IF(RIGHT($O$1,1)="#",VLOOKUP(D923,'dict-pitch'!$A$1:$C$50,2,0),VLOOKUP(D923,'dict-pitch'!$A$1:$C$50,3,0))</f>
        <v>D#3</v>
      </c>
      <c r="P923" t="b">
        <f>OR(EXACT(E923,O923),EXACT(E923,VLOOKUP(D923,'dict-pitch'!$A$1:$D$50,3,0)),EXACT(E923,VLOOKUP(D923,'dict-pitch'!$A$1:$D$50,4,0)))</f>
        <v>1</v>
      </c>
    </row>
    <row r="924" spans="1:16" ht="15.75" thickBot="1" x14ac:dyDescent="0.3">
      <c r="A924">
        <v>848</v>
      </c>
      <c r="B924" s="82">
        <v>2</v>
      </c>
      <c r="C924">
        <v>54</v>
      </c>
      <c r="D924">
        <v>53</v>
      </c>
      <c r="E924" t="s">
        <v>326</v>
      </c>
      <c r="F924">
        <v>2</v>
      </c>
      <c r="G924">
        <v>858</v>
      </c>
      <c r="H924" s="80">
        <f t="shared" si="29"/>
        <v>54.625</v>
      </c>
      <c r="I924" s="80">
        <f t="shared" si="28"/>
        <v>6.25E-2</v>
      </c>
      <c r="J924">
        <v>1</v>
      </c>
      <c r="K924" s="1" t="str" cm="1">
        <f t="array" ref="K924">INDEX('dict-rhythm'!$A$1:$B$43,MATCH(TRUE,EXACT(J924,'dict-rhythm'!$A$1:$A$43),0),2)</f>
        <v>16</v>
      </c>
      <c r="L924" s="1" t="str">
        <f>_xlfn.IFNA(VLOOKUP(K924,'dict-rhythm'!$B$1:$C$53,2,0),K924)</f>
        <v>semiquaver</v>
      </c>
      <c r="M924" s="34"/>
      <c r="N924" s="34"/>
      <c r="O924" t="str">
        <f>IF(RIGHT($O$1,1)="#",VLOOKUP(D924,'dict-pitch'!$A$1:$C$50,2,0),VLOOKUP(D924,'dict-pitch'!$A$1:$C$50,3,0))</f>
        <v>F3</v>
      </c>
      <c r="P924" t="b">
        <f>OR(EXACT(E924,O924),EXACT(E924,VLOOKUP(D924,'dict-pitch'!$A$1:$D$50,3,0)),EXACT(E924,VLOOKUP(D924,'dict-pitch'!$A$1:$D$50,4,0)))</f>
        <v>1</v>
      </c>
    </row>
    <row r="925" spans="1:16" ht="15.75" thickBot="1" x14ac:dyDescent="0.3">
      <c r="A925">
        <v>848</v>
      </c>
      <c r="B925" s="82">
        <v>2</v>
      </c>
      <c r="C925">
        <v>54</v>
      </c>
      <c r="D925">
        <v>54</v>
      </c>
      <c r="E925" t="s">
        <v>117</v>
      </c>
      <c r="F925">
        <v>2</v>
      </c>
      <c r="G925">
        <v>859</v>
      </c>
      <c r="H925" s="80">
        <f t="shared" si="29"/>
        <v>54.6875</v>
      </c>
      <c r="I925" s="80">
        <f t="shared" si="28"/>
        <v>6.25E-2</v>
      </c>
      <c r="J925">
        <v>1</v>
      </c>
      <c r="K925" s="1" t="str" cm="1">
        <f t="array" ref="K925">INDEX('dict-rhythm'!$A$1:$B$43,MATCH(TRUE,EXACT(J925,'dict-rhythm'!$A$1:$A$43),0),2)</f>
        <v>16</v>
      </c>
      <c r="L925" s="1" t="str">
        <f>_xlfn.IFNA(VLOOKUP(K925,'dict-rhythm'!$B$1:$C$53,2,0),K925)</f>
        <v>semiquaver</v>
      </c>
      <c r="M925" s="34"/>
      <c r="N925" s="34"/>
      <c r="O925" t="str">
        <f>IF(RIGHT($O$1,1)="#",VLOOKUP(D925,'dict-pitch'!$A$1:$C$50,2,0),VLOOKUP(D925,'dict-pitch'!$A$1:$C$50,3,0))</f>
        <v>F#3</v>
      </c>
      <c r="P925" t="b">
        <f>OR(EXACT(E925,O925),EXACT(E925,VLOOKUP(D925,'dict-pitch'!$A$1:$D$50,3,0)),EXACT(E925,VLOOKUP(D925,'dict-pitch'!$A$1:$D$50,4,0)))</f>
        <v>1</v>
      </c>
    </row>
    <row r="926" spans="1:16" ht="15.75" thickBot="1" x14ac:dyDescent="0.3">
      <c r="A926">
        <v>848</v>
      </c>
      <c r="B926" s="82">
        <v>2</v>
      </c>
      <c r="C926">
        <v>54</v>
      </c>
      <c r="D926">
        <v>56</v>
      </c>
      <c r="E926" t="s">
        <v>128</v>
      </c>
      <c r="F926">
        <v>2</v>
      </c>
      <c r="G926">
        <v>860</v>
      </c>
      <c r="H926" s="80">
        <f t="shared" si="29"/>
        <v>54.75</v>
      </c>
      <c r="I926" s="80">
        <f t="shared" si="28"/>
        <v>6.25E-2</v>
      </c>
      <c r="J926">
        <v>1</v>
      </c>
      <c r="K926" s="1" t="str" cm="1">
        <f t="array" ref="K926">INDEX('dict-rhythm'!$A$1:$B$43,MATCH(TRUE,EXACT(J926,'dict-rhythm'!$A$1:$A$43),0),2)</f>
        <v>16</v>
      </c>
      <c r="L926" s="1" t="str">
        <f>_xlfn.IFNA(VLOOKUP(K926,'dict-rhythm'!$B$1:$C$53,2,0),K926)</f>
        <v>semiquaver</v>
      </c>
      <c r="M926" s="34"/>
      <c r="N926" s="34"/>
      <c r="O926" t="str">
        <f>IF(RIGHT($O$1,1)="#",VLOOKUP(D926,'dict-pitch'!$A$1:$C$50,2,0),VLOOKUP(D926,'dict-pitch'!$A$1:$C$50,3,0))</f>
        <v>G#3</v>
      </c>
      <c r="P926" t="b">
        <f>OR(EXACT(E926,O926),EXACT(E926,VLOOKUP(D926,'dict-pitch'!$A$1:$D$50,3,0)),EXACT(E926,VLOOKUP(D926,'dict-pitch'!$A$1:$D$50,4,0)))</f>
        <v>1</v>
      </c>
    </row>
    <row r="927" spans="1:16" ht="15.75" thickBot="1" x14ac:dyDescent="0.3">
      <c r="A927">
        <v>848</v>
      </c>
      <c r="B927" s="82">
        <v>2</v>
      </c>
      <c r="C927">
        <v>54</v>
      </c>
      <c r="D927">
        <v>58</v>
      </c>
      <c r="E927" t="s">
        <v>177</v>
      </c>
      <c r="F927">
        <v>2</v>
      </c>
      <c r="G927">
        <v>861</v>
      </c>
      <c r="H927" s="80">
        <f t="shared" si="29"/>
        <v>54.8125</v>
      </c>
      <c r="I927" s="80">
        <f t="shared" si="28"/>
        <v>6.25E-2</v>
      </c>
      <c r="J927">
        <v>1</v>
      </c>
      <c r="K927" s="1" t="str" cm="1">
        <f t="array" ref="K927">INDEX('dict-rhythm'!$A$1:$B$43,MATCH(TRUE,EXACT(J927,'dict-rhythm'!$A$1:$A$43),0),2)</f>
        <v>16</v>
      </c>
      <c r="L927" s="1" t="str">
        <f>_xlfn.IFNA(VLOOKUP(K927,'dict-rhythm'!$B$1:$C$53,2,0),K927)</f>
        <v>semiquaver</v>
      </c>
      <c r="M927" s="34"/>
      <c r="N927" s="34"/>
      <c r="O927" t="str">
        <f>IF(RIGHT($O$1,1)="#",VLOOKUP(D927,'dict-pitch'!$A$1:$C$50,2,0),VLOOKUP(D927,'dict-pitch'!$A$1:$C$50,3,0))</f>
        <v>A#3</v>
      </c>
      <c r="P927" t="b">
        <f>OR(EXACT(E927,O927),EXACT(E927,VLOOKUP(D927,'dict-pitch'!$A$1:$D$50,3,0)),EXACT(E927,VLOOKUP(D927,'dict-pitch'!$A$1:$D$50,4,0)))</f>
        <v>1</v>
      </c>
    </row>
    <row r="928" spans="1:16" ht="15.75" thickBot="1" x14ac:dyDescent="0.3">
      <c r="A928">
        <v>848</v>
      </c>
      <c r="B928" s="82">
        <v>2</v>
      </c>
      <c r="C928">
        <v>54</v>
      </c>
      <c r="D928">
        <v>60</v>
      </c>
      <c r="E928" t="s">
        <v>327</v>
      </c>
      <c r="F928">
        <v>2</v>
      </c>
      <c r="G928">
        <v>862</v>
      </c>
      <c r="H928" s="80">
        <f t="shared" si="29"/>
        <v>54.875</v>
      </c>
      <c r="I928" s="80">
        <f t="shared" si="28"/>
        <v>6.25E-2</v>
      </c>
      <c r="J928">
        <v>1</v>
      </c>
      <c r="K928" s="1" t="str" cm="1">
        <f t="array" ref="K928">INDEX('dict-rhythm'!$A$1:$B$43,MATCH(TRUE,EXACT(J928,'dict-rhythm'!$A$1:$A$43),0),2)</f>
        <v>16</v>
      </c>
      <c r="L928" s="1" t="str">
        <f>_xlfn.IFNA(VLOOKUP(K928,'dict-rhythm'!$B$1:$C$53,2,0),K928)</f>
        <v>semiquaver</v>
      </c>
      <c r="M928" s="34"/>
      <c r="N928" s="34"/>
      <c r="O928" t="str">
        <f>IF(RIGHT($O$1,1)="#",VLOOKUP(D928,'dict-pitch'!$A$1:$C$50,2,0),VLOOKUP(D928,'dict-pitch'!$A$1:$C$50,3,0))</f>
        <v>C4</v>
      </c>
      <c r="P928" t="b">
        <f>OR(EXACT(E928,O928),EXACT(E928,VLOOKUP(D928,'dict-pitch'!$A$1:$D$50,3,0)),EXACT(E928,VLOOKUP(D928,'dict-pitch'!$A$1:$D$50,4,0)))</f>
        <v>1</v>
      </c>
    </row>
    <row r="929" spans="1:16" ht="15.75" thickBot="1" x14ac:dyDescent="0.3">
      <c r="A929">
        <v>848</v>
      </c>
      <c r="B929" s="82">
        <v>2</v>
      </c>
      <c r="C929">
        <v>54</v>
      </c>
      <c r="D929">
        <v>56</v>
      </c>
      <c r="E929" t="s">
        <v>128</v>
      </c>
      <c r="F929">
        <v>-3</v>
      </c>
      <c r="G929">
        <v>863</v>
      </c>
      <c r="H929" s="80">
        <f t="shared" si="29"/>
        <v>54.9375</v>
      </c>
      <c r="I929" s="80">
        <f t="shared" si="28"/>
        <v>6.25E-2</v>
      </c>
      <c r="J929">
        <v>1</v>
      </c>
      <c r="K929" s="1" t="str" cm="1">
        <f t="array" ref="K929">INDEX('dict-rhythm'!$A$1:$B$43,MATCH(TRUE,EXACT(J929,'dict-rhythm'!$A$1:$A$43),0),2)</f>
        <v>16</v>
      </c>
      <c r="L929" s="1" t="str">
        <f>_xlfn.IFNA(VLOOKUP(K929,'dict-rhythm'!$B$1:$C$53,2,0),K929)</f>
        <v>semiquaver</v>
      </c>
      <c r="M929" s="38"/>
      <c r="N929" s="38"/>
      <c r="O929" t="str">
        <f>IF(RIGHT($O$1,1)="#",VLOOKUP(D929,'dict-pitch'!$A$1:$C$50,2,0),VLOOKUP(D929,'dict-pitch'!$A$1:$C$50,3,0))</f>
        <v>G#3</v>
      </c>
      <c r="P929" t="b">
        <f>OR(EXACT(E929,O929),EXACT(E929,VLOOKUP(D929,'dict-pitch'!$A$1:$D$50,3,0)),EXACT(E929,VLOOKUP(D929,'dict-pitch'!$A$1:$D$50,4,0)))</f>
        <v>1</v>
      </c>
    </row>
    <row r="930" spans="1:16" ht="15.75" thickBot="1" x14ac:dyDescent="0.3">
      <c r="A930">
        <v>848</v>
      </c>
      <c r="B930" s="82">
        <v>2</v>
      </c>
      <c r="C930">
        <v>55</v>
      </c>
      <c r="D930">
        <v>61</v>
      </c>
      <c r="E930" t="s">
        <v>129</v>
      </c>
      <c r="F930">
        <v>4</v>
      </c>
      <c r="G930">
        <v>864</v>
      </c>
      <c r="H930" s="80">
        <f t="shared" si="29"/>
        <v>55</v>
      </c>
      <c r="I930" s="80">
        <f t="shared" si="28"/>
        <v>0.25</v>
      </c>
      <c r="J930">
        <v>4</v>
      </c>
      <c r="K930" s="1" t="str" cm="1">
        <f t="array" ref="K930">INDEX('dict-rhythm'!$A$1:$B$43,MATCH(TRUE,EXACT(J930,'dict-rhythm'!$A$1:$A$43),0),2)</f>
        <v>4</v>
      </c>
      <c r="L930" s="1" t="str">
        <f>_xlfn.IFNA(VLOOKUP(K930,'dict-rhythm'!$B$1:$C$53,2,0),K930)</f>
        <v>crotchet</v>
      </c>
      <c r="M930" s="33"/>
      <c r="N930" s="33"/>
      <c r="O930" t="str">
        <f>IF(RIGHT($O$1,1)="#",VLOOKUP(D930,'dict-pitch'!$A$1:$C$50,2,0),VLOOKUP(D930,'dict-pitch'!$A$1:$C$50,3,0))</f>
        <v>C#4</v>
      </c>
      <c r="P930" t="b">
        <f>OR(EXACT(E930,O930),EXACT(E930,VLOOKUP(D930,'dict-pitch'!$A$1:$D$50,3,0)),EXACT(E930,VLOOKUP(D930,'dict-pitch'!$A$1:$D$50,4,0)))</f>
        <v>1</v>
      </c>
    </row>
    <row r="931" spans="1:16" ht="15.75" thickBot="1" x14ac:dyDescent="0.3">
      <c r="A931">
        <v>848</v>
      </c>
      <c r="B931" s="82">
        <v>2</v>
      </c>
      <c r="C931">
        <v>55</v>
      </c>
      <c r="D931">
        <v>63</v>
      </c>
      <c r="E931" t="s">
        <v>179</v>
      </c>
      <c r="F931">
        <v>2</v>
      </c>
      <c r="G931">
        <v>868</v>
      </c>
      <c r="H931" s="80">
        <f t="shared" si="29"/>
        <v>55.25</v>
      </c>
      <c r="I931" s="80">
        <f t="shared" si="28"/>
        <v>0.25</v>
      </c>
      <c r="J931">
        <v>4</v>
      </c>
      <c r="K931" s="1" t="str" cm="1">
        <f t="array" ref="K931">INDEX('dict-rhythm'!$A$1:$B$43,MATCH(TRUE,EXACT(J931,'dict-rhythm'!$A$1:$A$43),0),2)</f>
        <v>4</v>
      </c>
      <c r="L931" s="1" t="str">
        <f>_xlfn.IFNA(VLOOKUP(K931,'dict-rhythm'!$B$1:$C$53,2,0),K931)</f>
        <v>crotchet</v>
      </c>
      <c r="M931" s="34"/>
      <c r="N931" s="34"/>
      <c r="O931" t="str">
        <f>IF(RIGHT($O$1,1)="#",VLOOKUP(D931,'dict-pitch'!$A$1:$C$50,2,0),VLOOKUP(D931,'dict-pitch'!$A$1:$C$50,3,0))</f>
        <v>D#4</v>
      </c>
      <c r="P931" t="b">
        <f>OR(EXACT(E931,O931),EXACT(E931,VLOOKUP(D931,'dict-pitch'!$A$1:$D$50,3,0)),EXACT(E931,VLOOKUP(D931,'dict-pitch'!$A$1:$D$50,4,0)))</f>
        <v>1</v>
      </c>
    </row>
    <row r="932" spans="1:16" ht="15.75" thickBot="1" x14ac:dyDescent="0.3">
      <c r="A932">
        <v>848</v>
      </c>
      <c r="B932" s="82">
        <v>2</v>
      </c>
      <c r="C932">
        <v>55</v>
      </c>
      <c r="D932">
        <v>61</v>
      </c>
      <c r="E932" t="s">
        <v>129</v>
      </c>
      <c r="F932">
        <v>-2</v>
      </c>
      <c r="G932">
        <v>872</v>
      </c>
      <c r="H932" s="80">
        <f t="shared" si="29"/>
        <v>55.5</v>
      </c>
      <c r="I932" s="80">
        <f t="shared" si="28"/>
        <v>0.5</v>
      </c>
      <c r="J932">
        <v>8</v>
      </c>
      <c r="K932" s="1" t="str" cm="1">
        <f t="array" ref="K932">INDEX('dict-rhythm'!$A$1:$B$43,MATCH(TRUE,EXACT(J932,'dict-rhythm'!$A$1:$A$43),0),2)</f>
        <v>2</v>
      </c>
      <c r="L932" s="1" t="str">
        <f>_xlfn.IFNA(VLOOKUP(K932,'dict-rhythm'!$B$1:$C$53,2,0),K932)</f>
        <v>minim</v>
      </c>
      <c r="M932" s="38"/>
      <c r="N932" s="38"/>
      <c r="O932" t="str">
        <f>IF(RIGHT($O$1,1)="#",VLOOKUP(D932,'dict-pitch'!$A$1:$C$50,2,0),VLOOKUP(D932,'dict-pitch'!$A$1:$C$50,3,0))</f>
        <v>C#4</v>
      </c>
      <c r="P932" t="b">
        <f>OR(EXACT(E932,O932),EXACT(E932,VLOOKUP(D932,'dict-pitch'!$A$1:$D$50,3,0)),EXACT(E932,VLOOKUP(D932,'dict-pitch'!$A$1:$D$50,4,0)))</f>
        <v>1</v>
      </c>
    </row>
    <row r="933" spans="1:16" ht="15.75" thickBot="1" x14ac:dyDescent="0.3">
      <c r="A933">
        <v>848</v>
      </c>
      <c r="B933" s="82">
        <v>3</v>
      </c>
      <c r="C933">
        <v>1</v>
      </c>
      <c r="D933">
        <v>0</v>
      </c>
      <c r="E933" t="s">
        <v>108</v>
      </c>
      <c r="F933">
        <v>0</v>
      </c>
      <c r="G933">
        <v>0</v>
      </c>
      <c r="H933" s="80">
        <f t="shared" si="29"/>
        <v>1</v>
      </c>
      <c r="I933" s="80">
        <f t="shared" si="28"/>
        <v>0.25</v>
      </c>
      <c r="J933">
        <v>4</v>
      </c>
      <c r="K933" s="1" t="str" cm="1">
        <f t="array" ref="K933">INDEX('dict-rhythm'!$A$1:$B$43,MATCH(TRUE,EXACT(J933,'dict-rhythm'!$A$1:$A$43),0),2)</f>
        <v>4</v>
      </c>
      <c r="L933" s="1" t="str">
        <f>_xlfn.IFNA(VLOOKUP(K933,'dict-rhythm'!$B$1:$C$53,2,0),K933)</f>
        <v>crotchet</v>
      </c>
      <c r="M933" s="33"/>
      <c r="N933" s="33"/>
      <c r="O933" t="str">
        <f>IF(RIGHT($O$1,1)="#",VLOOKUP(D933,'dict-pitch'!$A$1:$C$50,2,0),VLOOKUP(D933,'dict-pitch'!$A$1:$C$50,3,0))</f>
        <v>r</v>
      </c>
      <c r="P933" t="b">
        <f>OR(EXACT(E933,O933),EXACT(E933,VLOOKUP(D933,'dict-pitch'!$A$1:$D$50,3,0)),EXACT(E933,VLOOKUP(D933,'dict-pitch'!$A$1:$D$50,4,0)))</f>
        <v>1</v>
      </c>
    </row>
    <row r="934" spans="1:16" ht="15.75" thickBot="1" x14ac:dyDescent="0.3">
      <c r="A934">
        <v>848</v>
      </c>
      <c r="B934" s="82">
        <v>3</v>
      </c>
      <c r="C934">
        <v>1</v>
      </c>
      <c r="D934">
        <v>0</v>
      </c>
      <c r="E934" t="s">
        <v>108</v>
      </c>
      <c r="F934">
        <v>0</v>
      </c>
      <c r="G934">
        <v>4</v>
      </c>
      <c r="H934" s="80">
        <f t="shared" si="29"/>
        <v>1.25</v>
      </c>
      <c r="I934" s="80">
        <f t="shared" si="28"/>
        <v>0.125</v>
      </c>
      <c r="J934">
        <v>2</v>
      </c>
      <c r="K934" s="1" t="str" cm="1">
        <f t="array" ref="K934">INDEX('dict-rhythm'!$A$1:$B$43,MATCH(TRUE,EXACT(J934,'dict-rhythm'!$A$1:$A$43),0),2)</f>
        <v>8</v>
      </c>
      <c r="L934" s="1" t="str">
        <f>_xlfn.IFNA(VLOOKUP(K934,'dict-rhythm'!$B$1:$C$53,2,0),K934)</f>
        <v>quaver note</v>
      </c>
      <c r="M934" s="34"/>
      <c r="N934" s="34"/>
      <c r="O934" t="str">
        <f>IF(RIGHT($O$1,1)="#",VLOOKUP(D934,'dict-pitch'!$A$1:$C$50,2,0),VLOOKUP(D934,'dict-pitch'!$A$1:$C$50,3,0))</f>
        <v>r</v>
      </c>
      <c r="P934" t="b">
        <f>OR(EXACT(E934,O934),EXACT(E934,VLOOKUP(D934,'dict-pitch'!$A$1:$D$50,3,0)),EXACT(E934,VLOOKUP(D934,'dict-pitch'!$A$1:$D$50,4,0)))</f>
        <v>1</v>
      </c>
    </row>
    <row r="935" spans="1:16" ht="15.75" thickBot="1" x14ac:dyDescent="0.3">
      <c r="A935">
        <v>848</v>
      </c>
      <c r="B935" s="82">
        <v>3</v>
      </c>
      <c r="C935">
        <v>1</v>
      </c>
      <c r="D935">
        <v>68</v>
      </c>
      <c r="E935" t="s">
        <v>138</v>
      </c>
      <c r="F935">
        <v>0</v>
      </c>
      <c r="G935">
        <v>6</v>
      </c>
      <c r="H935" s="80">
        <f t="shared" si="29"/>
        <v>1.375</v>
      </c>
      <c r="I935" s="80">
        <f t="shared" si="28"/>
        <v>0.125</v>
      </c>
      <c r="J935">
        <v>2</v>
      </c>
      <c r="K935" s="1" t="str" cm="1">
        <f t="array" ref="K935">INDEX('dict-rhythm'!$A$1:$B$43,MATCH(TRUE,EXACT(J935,'dict-rhythm'!$A$1:$A$43),0),2)</f>
        <v>8</v>
      </c>
      <c r="L935" s="1" t="str">
        <f>_xlfn.IFNA(VLOOKUP(K935,'dict-rhythm'!$B$1:$C$53,2,0),K935)</f>
        <v>quaver note</v>
      </c>
      <c r="M935" s="35" t="s">
        <v>7</v>
      </c>
      <c r="N935" s="35" t="s">
        <v>7</v>
      </c>
      <c r="O935" t="str">
        <f>IF(RIGHT($O$1,1)="#",VLOOKUP(D935,'dict-pitch'!$A$1:$C$50,2,0),VLOOKUP(D935,'dict-pitch'!$A$1:$C$50,3,0))</f>
        <v>G#4</v>
      </c>
      <c r="P935" t="b">
        <f>OR(EXACT(E935,O935),EXACT(E935,VLOOKUP(D935,'dict-pitch'!$A$1:$D$50,3,0)),EXACT(E935,VLOOKUP(D935,'dict-pitch'!$A$1:$D$50,4,0)))</f>
        <v>1</v>
      </c>
    </row>
    <row r="936" spans="1:16" ht="15.75" thickBot="1" x14ac:dyDescent="0.3">
      <c r="A936">
        <v>848</v>
      </c>
      <c r="B936" s="82">
        <v>3</v>
      </c>
      <c r="C936">
        <v>1</v>
      </c>
      <c r="D936">
        <v>70</v>
      </c>
      <c r="E936" t="s">
        <v>182</v>
      </c>
      <c r="F936">
        <v>2</v>
      </c>
      <c r="G936">
        <v>8</v>
      </c>
      <c r="H936" s="80">
        <f t="shared" si="29"/>
        <v>1.5</v>
      </c>
      <c r="I936" s="80">
        <f t="shared" si="28"/>
        <v>6.25E-2</v>
      </c>
      <c r="J936">
        <v>1</v>
      </c>
      <c r="K936" s="1" t="str" cm="1">
        <f t="array" ref="K936">INDEX('dict-rhythm'!$A$1:$B$43,MATCH(TRUE,EXACT(J936,'dict-rhythm'!$A$1:$A$43),0),2)</f>
        <v>16</v>
      </c>
      <c r="L936" s="1" t="str">
        <f>_xlfn.IFNA(VLOOKUP(K936,'dict-rhythm'!$B$1:$C$53,2,0),K936)</f>
        <v>semiquaver</v>
      </c>
      <c r="M936" s="35" t="s">
        <v>7</v>
      </c>
      <c r="N936" s="35" t="s">
        <v>7</v>
      </c>
      <c r="O936" t="str">
        <f>IF(RIGHT($O$1,1)="#",VLOOKUP(D936,'dict-pitch'!$A$1:$C$50,2,0),VLOOKUP(D936,'dict-pitch'!$A$1:$C$50,3,0))</f>
        <v>A#4</v>
      </c>
      <c r="P936" t="b">
        <f>OR(EXACT(E936,O936),EXACT(E936,VLOOKUP(D936,'dict-pitch'!$A$1:$D$50,3,0)),EXACT(E936,VLOOKUP(D936,'dict-pitch'!$A$1:$D$50,4,0)))</f>
        <v>1</v>
      </c>
    </row>
    <row r="937" spans="1:16" ht="15.75" thickBot="1" x14ac:dyDescent="0.3">
      <c r="A937">
        <v>848</v>
      </c>
      <c r="B937" s="82">
        <v>3</v>
      </c>
      <c r="C937">
        <v>1</v>
      </c>
      <c r="D937">
        <v>68</v>
      </c>
      <c r="E937" t="s">
        <v>138</v>
      </c>
      <c r="F937">
        <v>-2</v>
      </c>
      <c r="G937">
        <v>9</v>
      </c>
      <c r="H937" s="80">
        <f t="shared" si="29"/>
        <v>1.5625</v>
      </c>
      <c r="I937" s="80">
        <f t="shared" si="28"/>
        <v>6.25E-2</v>
      </c>
      <c r="J937">
        <v>1</v>
      </c>
      <c r="K937" s="1" t="str" cm="1">
        <f t="array" ref="K937">INDEX('dict-rhythm'!$A$1:$B$43,MATCH(TRUE,EXACT(J937,'dict-rhythm'!$A$1:$A$43),0),2)</f>
        <v>16</v>
      </c>
      <c r="L937" s="1" t="str">
        <f>_xlfn.IFNA(VLOOKUP(K937,'dict-rhythm'!$B$1:$C$53,2,0),K937)</f>
        <v>semiquaver</v>
      </c>
      <c r="M937" s="35" t="s">
        <v>7</v>
      </c>
      <c r="N937" s="35" t="s">
        <v>7</v>
      </c>
      <c r="O937" t="str">
        <f>IF(RIGHT($O$1,1)="#",VLOOKUP(D937,'dict-pitch'!$A$1:$C$50,2,0),VLOOKUP(D937,'dict-pitch'!$A$1:$C$50,3,0))</f>
        <v>G#4</v>
      </c>
      <c r="P937" t="b">
        <f>OR(EXACT(E937,O937),EXACT(E937,VLOOKUP(D937,'dict-pitch'!$A$1:$D$50,3,0)),EXACT(E937,VLOOKUP(D937,'dict-pitch'!$A$1:$D$50,4,0)))</f>
        <v>1</v>
      </c>
    </row>
    <row r="938" spans="1:16" ht="15.75" thickBot="1" x14ac:dyDescent="0.3">
      <c r="A938">
        <v>848</v>
      </c>
      <c r="B938" s="82">
        <v>3</v>
      </c>
      <c r="C938">
        <v>1</v>
      </c>
      <c r="D938">
        <v>66</v>
      </c>
      <c r="E938" t="s">
        <v>131</v>
      </c>
      <c r="F938">
        <v>-2</v>
      </c>
      <c r="G938">
        <v>10</v>
      </c>
      <c r="H938" s="80">
        <f t="shared" si="29"/>
        <v>1.625</v>
      </c>
      <c r="I938" s="80">
        <f t="shared" si="28"/>
        <v>6.25E-2</v>
      </c>
      <c r="J938">
        <v>1</v>
      </c>
      <c r="K938" s="1" t="str" cm="1">
        <f t="array" ref="K938">INDEX('dict-rhythm'!$A$1:$B$43,MATCH(TRUE,EXACT(J938,'dict-rhythm'!$A$1:$A$43),0),2)</f>
        <v>16</v>
      </c>
      <c r="L938" s="1" t="str">
        <f>_xlfn.IFNA(VLOOKUP(K938,'dict-rhythm'!$B$1:$C$53,2,0),K938)</f>
        <v>semiquaver</v>
      </c>
      <c r="M938" s="35" t="s">
        <v>7</v>
      </c>
      <c r="N938" s="35" t="s">
        <v>7</v>
      </c>
      <c r="O938" t="str">
        <f>IF(RIGHT($O$1,1)="#",VLOOKUP(D938,'dict-pitch'!$A$1:$C$50,2,0),VLOOKUP(D938,'dict-pitch'!$A$1:$C$50,3,0))</f>
        <v>F#4</v>
      </c>
      <c r="P938" t="b">
        <f>OR(EXACT(E938,O938),EXACT(E938,VLOOKUP(D938,'dict-pitch'!$A$1:$D$50,3,0)),EXACT(E938,VLOOKUP(D938,'dict-pitch'!$A$1:$D$50,4,0)))</f>
        <v>1</v>
      </c>
    </row>
    <row r="939" spans="1:16" ht="15.75" thickBot="1" x14ac:dyDescent="0.3">
      <c r="A939">
        <v>848</v>
      </c>
      <c r="B939" s="82">
        <v>3</v>
      </c>
      <c r="C939">
        <v>1</v>
      </c>
      <c r="D939">
        <v>68</v>
      </c>
      <c r="E939" t="s">
        <v>138</v>
      </c>
      <c r="F939">
        <v>2</v>
      </c>
      <c r="G939">
        <v>11</v>
      </c>
      <c r="H939" s="80">
        <f t="shared" si="29"/>
        <v>1.6875</v>
      </c>
      <c r="I939" s="80">
        <f t="shared" si="28"/>
        <v>6.25E-2</v>
      </c>
      <c r="J939">
        <v>1</v>
      </c>
      <c r="K939" s="1" t="str" cm="1">
        <f t="array" ref="K939">INDEX('dict-rhythm'!$A$1:$B$43,MATCH(TRUE,EXACT(J939,'dict-rhythm'!$A$1:$A$43),0),2)</f>
        <v>16</v>
      </c>
      <c r="L939" s="1" t="str">
        <f>_xlfn.IFNA(VLOOKUP(K939,'dict-rhythm'!$B$1:$C$53,2,0),K939)</f>
        <v>semiquaver</v>
      </c>
      <c r="M939" s="35" t="s">
        <v>7</v>
      </c>
      <c r="N939" s="35" t="s">
        <v>7</v>
      </c>
      <c r="O939" t="str">
        <f>IF(RIGHT($O$1,1)="#",VLOOKUP(D939,'dict-pitch'!$A$1:$C$50,2,0),VLOOKUP(D939,'dict-pitch'!$A$1:$C$50,3,0))</f>
        <v>G#4</v>
      </c>
      <c r="P939" t="b">
        <f>OR(EXACT(E939,O939),EXACT(E939,VLOOKUP(D939,'dict-pitch'!$A$1:$D$50,3,0)),EXACT(E939,VLOOKUP(D939,'dict-pitch'!$A$1:$D$50,4,0)))</f>
        <v>1</v>
      </c>
    </row>
    <row r="940" spans="1:16" ht="15.75" thickBot="1" x14ac:dyDescent="0.3">
      <c r="A940">
        <v>848</v>
      </c>
      <c r="B940" s="82">
        <v>3</v>
      </c>
      <c r="C940">
        <v>1</v>
      </c>
      <c r="D940">
        <v>77</v>
      </c>
      <c r="E940" t="s">
        <v>339</v>
      </c>
      <c r="F940">
        <v>6</v>
      </c>
      <c r="G940">
        <v>12</v>
      </c>
      <c r="H940" s="80">
        <f t="shared" si="29"/>
        <v>1.75</v>
      </c>
      <c r="I940" s="80">
        <f t="shared" si="28"/>
        <v>0.125</v>
      </c>
      <c r="J940">
        <v>2</v>
      </c>
      <c r="K940" s="1" t="str" cm="1">
        <f t="array" ref="K940">INDEX('dict-rhythm'!$A$1:$B$43,MATCH(TRUE,EXACT(J940,'dict-rhythm'!$A$1:$A$43),0),2)</f>
        <v>8</v>
      </c>
      <c r="L940" s="1" t="str">
        <f>_xlfn.IFNA(VLOOKUP(K940,'dict-rhythm'!$B$1:$C$53,2,0),K940)</f>
        <v>quaver note</v>
      </c>
      <c r="M940" s="35" t="s">
        <v>7</v>
      </c>
      <c r="N940" s="35" t="s">
        <v>7</v>
      </c>
      <c r="O940" t="str">
        <f>IF(RIGHT($O$1,1)="#",VLOOKUP(D940,'dict-pitch'!$A$1:$C$50,2,0),VLOOKUP(D940,'dict-pitch'!$A$1:$C$50,3,0))</f>
        <v>F5</v>
      </c>
      <c r="P940" t="b">
        <f>OR(EXACT(E940,O940),EXACT(E940,VLOOKUP(D940,'dict-pitch'!$A$1:$D$50,3,0)),EXACT(E940,VLOOKUP(D940,'dict-pitch'!$A$1:$D$50,4,0)))</f>
        <v>1</v>
      </c>
    </row>
    <row r="941" spans="1:16" ht="15.75" thickBot="1" x14ac:dyDescent="0.3">
      <c r="A941">
        <v>848</v>
      </c>
      <c r="B941" s="82">
        <v>3</v>
      </c>
      <c r="C941">
        <v>1</v>
      </c>
      <c r="D941">
        <v>73</v>
      </c>
      <c r="E941" t="s">
        <v>140</v>
      </c>
      <c r="F941">
        <v>-3</v>
      </c>
      <c r="G941">
        <v>14</v>
      </c>
      <c r="H941" s="80">
        <f t="shared" si="29"/>
        <v>1.875</v>
      </c>
      <c r="I941" s="80">
        <f t="shared" si="28"/>
        <v>0.125</v>
      </c>
      <c r="J941">
        <v>2</v>
      </c>
      <c r="K941" s="1" t="str" cm="1">
        <f t="array" ref="K941">INDEX('dict-rhythm'!$A$1:$B$43,MATCH(TRUE,EXACT(J941,'dict-rhythm'!$A$1:$A$43),0),2)</f>
        <v>8</v>
      </c>
      <c r="L941" s="1" t="str">
        <f>_xlfn.IFNA(VLOOKUP(K941,'dict-rhythm'!$B$1:$C$53,2,0),K941)</f>
        <v>quaver note</v>
      </c>
      <c r="M941" s="35" t="s">
        <v>7</v>
      </c>
      <c r="N941" s="35" t="s">
        <v>7</v>
      </c>
      <c r="O941" t="str">
        <f>IF(RIGHT($O$1,1)="#",VLOOKUP(D941,'dict-pitch'!$A$1:$C$50,2,0),VLOOKUP(D941,'dict-pitch'!$A$1:$C$50,3,0))</f>
        <v>C#5</v>
      </c>
      <c r="P941" t="b">
        <f>OR(EXACT(E941,O941),EXACT(E941,VLOOKUP(D941,'dict-pitch'!$A$1:$D$50,3,0)),EXACT(E941,VLOOKUP(D941,'dict-pitch'!$A$1:$D$50,4,0)))</f>
        <v>1</v>
      </c>
    </row>
    <row r="942" spans="1:16" ht="15.75" thickBot="1" x14ac:dyDescent="0.3">
      <c r="A942">
        <v>848</v>
      </c>
      <c r="B942" s="82">
        <v>3</v>
      </c>
      <c r="C942">
        <v>2</v>
      </c>
      <c r="D942">
        <v>68</v>
      </c>
      <c r="E942" t="s">
        <v>138</v>
      </c>
      <c r="F942">
        <v>-4</v>
      </c>
      <c r="G942">
        <v>16</v>
      </c>
      <c r="H942" s="80">
        <f t="shared" si="29"/>
        <v>2</v>
      </c>
      <c r="I942" s="80">
        <f t="shared" si="28"/>
        <v>0.125</v>
      </c>
      <c r="J942">
        <v>2</v>
      </c>
      <c r="K942" s="1" t="str" cm="1">
        <f t="array" ref="K942">INDEX('dict-rhythm'!$A$1:$B$43,MATCH(TRUE,EXACT(J942,'dict-rhythm'!$A$1:$A$43),0),2)</f>
        <v>8</v>
      </c>
      <c r="L942" s="1" t="str">
        <f>_xlfn.IFNA(VLOOKUP(K942,'dict-rhythm'!$B$1:$C$53,2,0),K942)</f>
        <v>quaver note</v>
      </c>
      <c r="M942" s="35" t="s">
        <v>7</v>
      </c>
      <c r="N942" s="35" t="s">
        <v>7</v>
      </c>
      <c r="O942" t="str">
        <f>IF(RIGHT($O$1,1)="#",VLOOKUP(D942,'dict-pitch'!$A$1:$C$50,2,0),VLOOKUP(D942,'dict-pitch'!$A$1:$C$50,3,0))</f>
        <v>G#4</v>
      </c>
      <c r="P942" t="b">
        <f>OR(EXACT(E942,O942),EXACT(E942,VLOOKUP(D942,'dict-pitch'!$A$1:$D$50,3,0)),EXACT(E942,VLOOKUP(D942,'dict-pitch'!$A$1:$D$50,4,0)))</f>
        <v>1</v>
      </c>
    </row>
    <row r="943" spans="1:16" ht="15.75" thickBot="1" x14ac:dyDescent="0.3">
      <c r="A943">
        <v>848</v>
      </c>
      <c r="B943" s="82">
        <v>3</v>
      </c>
      <c r="C943">
        <v>2</v>
      </c>
      <c r="D943">
        <v>66</v>
      </c>
      <c r="E943" t="s">
        <v>131</v>
      </c>
      <c r="F943">
        <v>-2</v>
      </c>
      <c r="G943">
        <v>18</v>
      </c>
      <c r="H943" s="80">
        <f t="shared" si="29"/>
        <v>2.125</v>
      </c>
      <c r="I943" s="80">
        <f t="shared" si="28"/>
        <v>6.25E-2</v>
      </c>
      <c r="J943">
        <v>1</v>
      </c>
      <c r="K943" s="1" t="str" cm="1">
        <f t="array" ref="K943">INDEX('dict-rhythm'!$A$1:$B$43,MATCH(TRUE,EXACT(J943,'dict-rhythm'!$A$1:$A$43),0),2)</f>
        <v>16</v>
      </c>
      <c r="L943" s="1" t="str">
        <f>_xlfn.IFNA(VLOOKUP(K943,'dict-rhythm'!$B$1:$C$53,2,0),K943)</f>
        <v>semiquaver</v>
      </c>
      <c r="M943" s="35" t="s">
        <v>7</v>
      </c>
      <c r="N943" s="35" t="s">
        <v>7</v>
      </c>
      <c r="O943" t="str">
        <f>IF(RIGHT($O$1,1)="#",VLOOKUP(D943,'dict-pitch'!$A$1:$C$50,2,0),VLOOKUP(D943,'dict-pitch'!$A$1:$C$50,3,0))</f>
        <v>F#4</v>
      </c>
      <c r="P943" t="b">
        <f>OR(EXACT(E943,O943),EXACT(E943,VLOOKUP(D943,'dict-pitch'!$A$1:$D$50,3,0)),EXACT(E943,VLOOKUP(D943,'dict-pitch'!$A$1:$D$50,4,0)))</f>
        <v>1</v>
      </c>
    </row>
    <row r="944" spans="1:16" ht="15.75" thickBot="1" x14ac:dyDescent="0.3">
      <c r="A944">
        <v>848</v>
      </c>
      <c r="B944" s="82">
        <v>3</v>
      </c>
      <c r="C944">
        <v>2</v>
      </c>
      <c r="D944">
        <v>65</v>
      </c>
      <c r="E944" t="s">
        <v>325</v>
      </c>
      <c r="F944">
        <v>-2</v>
      </c>
      <c r="G944">
        <v>19</v>
      </c>
      <c r="H944" s="80">
        <f t="shared" si="29"/>
        <v>2.1875</v>
      </c>
      <c r="I944" s="80">
        <f t="shared" si="28"/>
        <v>6.25E-2</v>
      </c>
      <c r="J944">
        <v>1</v>
      </c>
      <c r="K944" s="1" t="str" cm="1">
        <f t="array" ref="K944">INDEX('dict-rhythm'!$A$1:$B$43,MATCH(TRUE,EXACT(J944,'dict-rhythm'!$A$1:$A$43),0),2)</f>
        <v>16</v>
      </c>
      <c r="L944" s="1" t="str">
        <f>_xlfn.IFNA(VLOOKUP(K944,'dict-rhythm'!$B$1:$C$53,2,0),K944)</f>
        <v>semiquaver</v>
      </c>
      <c r="M944" s="35" t="s">
        <v>7</v>
      </c>
      <c r="N944" s="35" t="s">
        <v>7</v>
      </c>
      <c r="O944" t="str">
        <f>IF(RIGHT($O$1,1)="#",VLOOKUP(D944,'dict-pitch'!$A$1:$C$50,2,0),VLOOKUP(D944,'dict-pitch'!$A$1:$C$50,3,0))</f>
        <v>F4</v>
      </c>
      <c r="P944" t="b">
        <f>OR(EXACT(E944,O944),EXACT(E944,VLOOKUP(D944,'dict-pitch'!$A$1:$D$50,3,0)),EXACT(E944,VLOOKUP(D944,'dict-pitch'!$A$1:$D$50,4,0)))</f>
        <v>1</v>
      </c>
    </row>
    <row r="945" spans="1:16" ht="15.75" thickBot="1" x14ac:dyDescent="0.3">
      <c r="A945">
        <v>848</v>
      </c>
      <c r="B945" s="82">
        <v>3</v>
      </c>
      <c r="C945">
        <v>2</v>
      </c>
      <c r="D945">
        <v>66</v>
      </c>
      <c r="E945" t="s">
        <v>131</v>
      </c>
      <c r="F945">
        <v>2</v>
      </c>
      <c r="G945">
        <v>20</v>
      </c>
      <c r="H945" s="80">
        <f t="shared" si="29"/>
        <v>2.25</v>
      </c>
      <c r="I945" s="80">
        <f t="shared" si="28"/>
        <v>0.125</v>
      </c>
      <c r="J945">
        <v>2</v>
      </c>
      <c r="K945" s="1" t="str" cm="1">
        <f t="array" ref="K945">INDEX('dict-rhythm'!$A$1:$B$43,MATCH(TRUE,EXACT(J945,'dict-rhythm'!$A$1:$A$43),0),2)</f>
        <v>8</v>
      </c>
      <c r="L945" s="1" t="str">
        <f>_xlfn.IFNA(VLOOKUP(K945,'dict-rhythm'!$B$1:$C$53,2,0),K945)</f>
        <v>quaver note</v>
      </c>
      <c r="M945" s="35" t="s">
        <v>7</v>
      </c>
      <c r="N945" s="35" t="s">
        <v>7</v>
      </c>
      <c r="O945" t="str">
        <f>IF(RIGHT($O$1,1)="#",VLOOKUP(D945,'dict-pitch'!$A$1:$C$50,2,0),VLOOKUP(D945,'dict-pitch'!$A$1:$C$50,3,0))</f>
        <v>F#4</v>
      </c>
      <c r="P945" t="b">
        <f>OR(EXACT(E945,O945),EXACT(E945,VLOOKUP(D945,'dict-pitch'!$A$1:$D$50,3,0)),EXACT(E945,VLOOKUP(D945,'dict-pitch'!$A$1:$D$50,4,0)))</f>
        <v>1</v>
      </c>
    </row>
    <row r="946" spans="1:16" ht="15.75" thickBot="1" x14ac:dyDescent="0.3">
      <c r="A946">
        <v>848</v>
      </c>
      <c r="B946" s="82">
        <v>3</v>
      </c>
      <c r="C946">
        <v>2</v>
      </c>
      <c r="D946">
        <v>75</v>
      </c>
      <c r="E946" t="s">
        <v>185</v>
      </c>
      <c r="F946">
        <v>6</v>
      </c>
      <c r="G946">
        <v>22</v>
      </c>
      <c r="H946" s="80">
        <f t="shared" si="29"/>
        <v>2.375</v>
      </c>
      <c r="I946" s="80">
        <f t="shared" si="28"/>
        <v>0.125</v>
      </c>
      <c r="J946">
        <v>2</v>
      </c>
      <c r="K946" s="1" t="str" cm="1">
        <f t="array" ref="K946">INDEX('dict-rhythm'!$A$1:$B$43,MATCH(TRUE,EXACT(J946,'dict-rhythm'!$A$1:$A$43),0),2)</f>
        <v>8</v>
      </c>
      <c r="L946" s="1" t="str">
        <f>_xlfn.IFNA(VLOOKUP(K946,'dict-rhythm'!$B$1:$C$53,2,0),K946)</f>
        <v>quaver note</v>
      </c>
      <c r="M946" s="35" t="s">
        <v>7</v>
      </c>
      <c r="N946" s="35" t="s">
        <v>7</v>
      </c>
      <c r="O946" t="str">
        <f>IF(RIGHT($O$1,1)="#",VLOOKUP(D946,'dict-pitch'!$A$1:$C$50,2,0),VLOOKUP(D946,'dict-pitch'!$A$1:$C$50,3,0))</f>
        <v>D#5</v>
      </c>
      <c r="P946" t="b">
        <f>OR(EXACT(E946,O946),EXACT(E946,VLOOKUP(D946,'dict-pitch'!$A$1:$D$50,3,0)),EXACT(E946,VLOOKUP(D946,'dict-pitch'!$A$1:$D$50,4,0)))</f>
        <v>1</v>
      </c>
    </row>
    <row r="947" spans="1:16" ht="15.75" thickBot="1" x14ac:dyDescent="0.3">
      <c r="A947">
        <v>848</v>
      </c>
      <c r="B947" s="82">
        <v>3</v>
      </c>
      <c r="C947">
        <v>2</v>
      </c>
      <c r="D947">
        <v>65</v>
      </c>
      <c r="E947" t="s">
        <v>325</v>
      </c>
      <c r="F947">
        <v>-7</v>
      </c>
      <c r="G947">
        <v>24</v>
      </c>
      <c r="H947" s="80">
        <f t="shared" si="29"/>
        <v>2.5</v>
      </c>
      <c r="I947" s="80">
        <f t="shared" si="28"/>
        <v>0.125</v>
      </c>
      <c r="J947">
        <v>2</v>
      </c>
      <c r="K947" s="1" t="str" cm="1">
        <f t="array" ref="K947">INDEX('dict-rhythm'!$A$1:$B$43,MATCH(TRUE,EXACT(J947,'dict-rhythm'!$A$1:$A$43),0),2)</f>
        <v>8</v>
      </c>
      <c r="L947" s="1" t="str">
        <f>_xlfn.IFNA(VLOOKUP(K947,'dict-rhythm'!$B$1:$C$53,2,0),K947)</f>
        <v>quaver note</v>
      </c>
      <c r="M947" s="35" t="s">
        <v>7</v>
      </c>
      <c r="N947" s="35" t="s">
        <v>7</v>
      </c>
      <c r="O947" t="str">
        <f>IF(RIGHT($O$1,1)="#",VLOOKUP(D947,'dict-pitch'!$A$1:$C$50,2,0),VLOOKUP(D947,'dict-pitch'!$A$1:$C$50,3,0))</f>
        <v>F4</v>
      </c>
      <c r="P947" t="b">
        <f>OR(EXACT(E947,O947),EXACT(E947,VLOOKUP(D947,'dict-pitch'!$A$1:$D$50,3,0)),EXACT(E947,VLOOKUP(D947,'dict-pitch'!$A$1:$D$50,4,0)))</f>
        <v>1</v>
      </c>
    </row>
    <row r="948" spans="1:16" ht="15.75" thickBot="1" x14ac:dyDescent="0.3">
      <c r="A948">
        <v>848</v>
      </c>
      <c r="B948" s="82">
        <v>3</v>
      </c>
      <c r="C948">
        <v>2</v>
      </c>
      <c r="D948">
        <v>73</v>
      </c>
      <c r="E948" t="s">
        <v>140</v>
      </c>
      <c r="F948">
        <v>6</v>
      </c>
      <c r="G948">
        <v>26</v>
      </c>
      <c r="H948" s="80">
        <f t="shared" si="29"/>
        <v>2.625</v>
      </c>
      <c r="I948" s="80">
        <f t="shared" si="28"/>
        <v>0.125</v>
      </c>
      <c r="J948">
        <v>2</v>
      </c>
      <c r="K948" s="1" t="str" cm="1">
        <f t="array" ref="K948">INDEX('dict-rhythm'!$A$1:$B$43,MATCH(TRUE,EXACT(J948,'dict-rhythm'!$A$1:$A$43),0),2)</f>
        <v>8</v>
      </c>
      <c r="L948" s="1" t="str">
        <f>_xlfn.IFNA(VLOOKUP(K948,'dict-rhythm'!$B$1:$C$53,2,0),K948)</f>
        <v>quaver note</v>
      </c>
      <c r="M948" s="35" t="s">
        <v>7</v>
      </c>
      <c r="N948" s="35" t="s">
        <v>7</v>
      </c>
      <c r="O948" t="str">
        <f>IF(RIGHT($O$1,1)="#",VLOOKUP(D948,'dict-pitch'!$A$1:$C$50,2,0),VLOOKUP(D948,'dict-pitch'!$A$1:$C$50,3,0))</f>
        <v>C#5</v>
      </c>
      <c r="P948" t="b">
        <f>OR(EXACT(E948,O948),EXACT(E948,VLOOKUP(D948,'dict-pitch'!$A$1:$D$50,3,0)),EXACT(E948,VLOOKUP(D948,'dict-pitch'!$A$1:$D$50,4,0)))</f>
        <v>1</v>
      </c>
    </row>
    <row r="949" spans="1:16" ht="15.75" thickBot="1" x14ac:dyDescent="0.3">
      <c r="A949">
        <v>848</v>
      </c>
      <c r="B949" s="82">
        <v>3</v>
      </c>
      <c r="C949">
        <v>2</v>
      </c>
      <c r="D949">
        <v>63</v>
      </c>
      <c r="E949" t="s">
        <v>179</v>
      </c>
      <c r="F949">
        <v>-7</v>
      </c>
      <c r="G949">
        <v>28</v>
      </c>
      <c r="H949" s="80">
        <f t="shared" si="29"/>
        <v>2.75</v>
      </c>
      <c r="I949" s="80">
        <f t="shared" si="28"/>
        <v>0.125</v>
      </c>
      <c r="J949">
        <v>2</v>
      </c>
      <c r="K949" s="1" t="str" cm="1">
        <f t="array" ref="K949">INDEX('dict-rhythm'!$A$1:$B$43,MATCH(TRUE,EXACT(J949,'dict-rhythm'!$A$1:$A$43),0),2)</f>
        <v>8</v>
      </c>
      <c r="L949" s="1" t="str">
        <f>_xlfn.IFNA(VLOOKUP(K949,'dict-rhythm'!$B$1:$C$53,2,0),K949)</f>
        <v>quaver note</v>
      </c>
      <c r="M949" s="35" t="s">
        <v>7</v>
      </c>
      <c r="N949" s="35" t="s">
        <v>7</v>
      </c>
      <c r="O949" t="str">
        <f>IF(RIGHT($O$1,1)="#",VLOOKUP(D949,'dict-pitch'!$A$1:$C$50,2,0),VLOOKUP(D949,'dict-pitch'!$A$1:$C$50,3,0))</f>
        <v>D#4</v>
      </c>
      <c r="P949" t="b">
        <f>OR(EXACT(E949,O949),EXACT(E949,VLOOKUP(D949,'dict-pitch'!$A$1:$D$50,3,0)),EXACT(E949,VLOOKUP(D949,'dict-pitch'!$A$1:$D$50,4,0)))</f>
        <v>1</v>
      </c>
    </row>
    <row r="950" spans="1:16" ht="15.75" thickBot="1" x14ac:dyDescent="0.3">
      <c r="A950">
        <v>848</v>
      </c>
      <c r="B950" s="82">
        <v>3</v>
      </c>
      <c r="C950">
        <v>2</v>
      </c>
      <c r="D950">
        <v>72</v>
      </c>
      <c r="E950" t="s">
        <v>335</v>
      </c>
      <c r="F950">
        <v>6</v>
      </c>
      <c r="G950">
        <v>30</v>
      </c>
      <c r="H950" s="80">
        <f t="shared" si="29"/>
        <v>2.875</v>
      </c>
      <c r="I950" s="80">
        <f t="shared" si="28"/>
        <v>0.125</v>
      </c>
      <c r="J950">
        <v>2</v>
      </c>
      <c r="K950" s="1" t="str" cm="1">
        <f t="array" ref="K950">INDEX('dict-rhythm'!$A$1:$B$43,MATCH(TRUE,EXACT(J950,'dict-rhythm'!$A$1:$A$43),0),2)</f>
        <v>8</v>
      </c>
      <c r="L950" s="1" t="str">
        <f>_xlfn.IFNA(VLOOKUP(K950,'dict-rhythm'!$B$1:$C$53,2,0),K950)</f>
        <v>quaver note</v>
      </c>
      <c r="M950" s="35" t="s">
        <v>7</v>
      </c>
      <c r="N950" s="35" t="s">
        <v>7</v>
      </c>
      <c r="O950" t="str">
        <f>IF(RIGHT($O$1,1)="#",VLOOKUP(D950,'dict-pitch'!$A$1:$C$50,2,0),VLOOKUP(D950,'dict-pitch'!$A$1:$C$50,3,0))</f>
        <v>C5</v>
      </c>
      <c r="P950" t="b">
        <f>OR(EXACT(E950,O950),EXACT(E950,VLOOKUP(D950,'dict-pitch'!$A$1:$D$50,3,0)),EXACT(E950,VLOOKUP(D950,'dict-pitch'!$A$1:$D$50,4,0)))</f>
        <v>1</v>
      </c>
    </row>
    <row r="951" spans="1:16" ht="15.75" thickBot="1" x14ac:dyDescent="0.3">
      <c r="A951">
        <v>848</v>
      </c>
      <c r="B951" s="82">
        <v>3</v>
      </c>
      <c r="C951">
        <v>3</v>
      </c>
      <c r="D951">
        <v>61</v>
      </c>
      <c r="E951" t="s">
        <v>129</v>
      </c>
      <c r="F951">
        <v>-7</v>
      </c>
      <c r="G951">
        <v>32</v>
      </c>
      <c r="H951" s="80">
        <f t="shared" si="29"/>
        <v>3</v>
      </c>
      <c r="I951" s="80">
        <f t="shared" si="28"/>
        <v>0.125</v>
      </c>
      <c r="J951">
        <v>2</v>
      </c>
      <c r="K951" s="1" t="str" cm="1">
        <f t="array" ref="K951">INDEX('dict-rhythm'!$A$1:$B$43,MATCH(TRUE,EXACT(J951,'dict-rhythm'!$A$1:$A$43),0),2)</f>
        <v>8</v>
      </c>
      <c r="L951" s="1" t="str">
        <f>_xlfn.IFNA(VLOOKUP(K951,'dict-rhythm'!$B$1:$C$53,2,0),K951)</f>
        <v>quaver note</v>
      </c>
      <c r="M951" s="35" t="s">
        <v>7</v>
      </c>
      <c r="N951" s="35" t="s">
        <v>7</v>
      </c>
      <c r="O951" t="str">
        <f>IF(RIGHT($O$1,1)="#",VLOOKUP(D951,'dict-pitch'!$A$1:$C$50,2,0),VLOOKUP(D951,'dict-pitch'!$A$1:$C$50,3,0))</f>
        <v>C#4</v>
      </c>
      <c r="P951" t="b">
        <f>OR(EXACT(E951,O951),EXACT(E951,VLOOKUP(D951,'dict-pitch'!$A$1:$D$50,3,0)),EXACT(E951,VLOOKUP(D951,'dict-pitch'!$A$1:$D$50,4,0)))</f>
        <v>1</v>
      </c>
    </row>
    <row r="952" spans="1:16" ht="15.75" thickBot="1" x14ac:dyDescent="0.3">
      <c r="A952">
        <v>848</v>
      </c>
      <c r="B952" s="82">
        <v>3</v>
      </c>
      <c r="C952">
        <v>3</v>
      </c>
      <c r="D952">
        <v>73</v>
      </c>
      <c r="E952" t="s">
        <v>140</v>
      </c>
      <c r="F952">
        <v>8</v>
      </c>
      <c r="G952">
        <v>34</v>
      </c>
      <c r="H952" s="80">
        <f t="shared" si="29"/>
        <v>3.125</v>
      </c>
      <c r="I952" s="80">
        <f t="shared" si="28"/>
        <v>6.25E-2</v>
      </c>
      <c r="J952">
        <v>1</v>
      </c>
      <c r="K952" s="1" t="str" cm="1">
        <f t="array" ref="K952">INDEX('dict-rhythm'!$A$1:$B$43,MATCH(TRUE,EXACT(J952,'dict-rhythm'!$A$1:$A$43),0),2)</f>
        <v>16</v>
      </c>
      <c r="L952" s="1" t="str">
        <f>_xlfn.IFNA(VLOOKUP(K952,'dict-rhythm'!$B$1:$C$53,2,0),K952)</f>
        <v>semiquaver</v>
      </c>
      <c r="M952" s="42" t="s">
        <v>10</v>
      </c>
      <c r="N952" s="42"/>
      <c r="O952" t="str">
        <f>IF(RIGHT($O$1,1)="#",VLOOKUP(D952,'dict-pitch'!$A$1:$C$50,2,0),VLOOKUP(D952,'dict-pitch'!$A$1:$C$50,3,0))</f>
        <v>C#5</v>
      </c>
      <c r="P952" t="b">
        <f>OR(EXACT(E952,O952),EXACT(E952,VLOOKUP(D952,'dict-pitch'!$A$1:$D$50,3,0)),EXACT(E952,VLOOKUP(D952,'dict-pitch'!$A$1:$D$50,4,0)))</f>
        <v>1</v>
      </c>
    </row>
    <row r="953" spans="1:16" ht="15.75" thickBot="1" x14ac:dyDescent="0.3">
      <c r="A953">
        <v>848</v>
      </c>
      <c r="B953" s="82">
        <v>3</v>
      </c>
      <c r="C953">
        <v>3</v>
      </c>
      <c r="D953">
        <v>72</v>
      </c>
      <c r="E953" t="s">
        <v>335</v>
      </c>
      <c r="F953">
        <v>-2</v>
      </c>
      <c r="G953">
        <v>35</v>
      </c>
      <c r="H953" s="80">
        <f t="shared" si="29"/>
        <v>3.1875</v>
      </c>
      <c r="I953" s="80">
        <f t="shared" si="28"/>
        <v>6.25E-2</v>
      </c>
      <c r="J953">
        <v>1</v>
      </c>
      <c r="K953" s="1" t="str" cm="1">
        <f t="array" ref="K953">INDEX('dict-rhythm'!$A$1:$B$43,MATCH(TRUE,EXACT(J953,'dict-rhythm'!$A$1:$A$43),0),2)</f>
        <v>16</v>
      </c>
      <c r="L953" s="1" t="str">
        <f>_xlfn.IFNA(VLOOKUP(K953,'dict-rhythm'!$B$1:$C$53,2,0),K953)</f>
        <v>semiquaver</v>
      </c>
      <c r="M953" s="42" t="s">
        <v>10</v>
      </c>
      <c r="N953" s="42"/>
      <c r="O953" t="str">
        <f>IF(RIGHT($O$1,1)="#",VLOOKUP(D953,'dict-pitch'!$A$1:$C$50,2,0),VLOOKUP(D953,'dict-pitch'!$A$1:$C$50,3,0))</f>
        <v>C5</v>
      </c>
      <c r="P953" t="b">
        <f>OR(EXACT(E953,O953),EXACT(E953,VLOOKUP(D953,'dict-pitch'!$A$1:$D$50,3,0)),EXACT(E953,VLOOKUP(D953,'dict-pitch'!$A$1:$D$50,4,0)))</f>
        <v>1</v>
      </c>
    </row>
    <row r="954" spans="1:16" ht="15.75" thickBot="1" x14ac:dyDescent="0.3">
      <c r="A954">
        <v>848</v>
      </c>
      <c r="B954" s="82">
        <v>3</v>
      </c>
      <c r="C954">
        <v>3</v>
      </c>
      <c r="D954">
        <v>73</v>
      </c>
      <c r="E954" t="s">
        <v>140</v>
      </c>
      <c r="F954">
        <v>2</v>
      </c>
      <c r="G954">
        <v>36</v>
      </c>
      <c r="H954" s="80">
        <f t="shared" si="29"/>
        <v>3.25</v>
      </c>
      <c r="I954" s="80">
        <f t="shared" si="28"/>
        <v>6.25E-2</v>
      </c>
      <c r="J954">
        <v>1</v>
      </c>
      <c r="K954" s="1" t="str" cm="1">
        <f t="array" ref="K954">INDEX('dict-rhythm'!$A$1:$B$43,MATCH(TRUE,EXACT(J954,'dict-rhythm'!$A$1:$A$43),0),2)</f>
        <v>16</v>
      </c>
      <c r="L954" s="1" t="str">
        <f>_xlfn.IFNA(VLOOKUP(K954,'dict-rhythm'!$B$1:$C$53,2,0),K954)</f>
        <v>semiquaver</v>
      </c>
      <c r="M954" s="42" t="s">
        <v>10</v>
      </c>
      <c r="N954" s="42"/>
      <c r="O954" t="str">
        <f>IF(RIGHT($O$1,1)="#",VLOOKUP(D954,'dict-pitch'!$A$1:$C$50,2,0),VLOOKUP(D954,'dict-pitch'!$A$1:$C$50,3,0))</f>
        <v>C#5</v>
      </c>
      <c r="P954" t="b">
        <f>OR(EXACT(E954,O954),EXACT(E954,VLOOKUP(D954,'dict-pitch'!$A$1:$D$50,3,0)),EXACT(E954,VLOOKUP(D954,'dict-pitch'!$A$1:$D$50,4,0)))</f>
        <v>1</v>
      </c>
    </row>
    <row r="955" spans="1:16" ht="15.75" thickBot="1" x14ac:dyDescent="0.3">
      <c r="A955">
        <v>848</v>
      </c>
      <c r="B955" s="82">
        <v>3</v>
      </c>
      <c r="C955">
        <v>3</v>
      </c>
      <c r="D955">
        <v>75</v>
      </c>
      <c r="E955" t="s">
        <v>185</v>
      </c>
      <c r="F955">
        <v>2</v>
      </c>
      <c r="G955">
        <v>37</v>
      </c>
      <c r="H955" s="80">
        <f t="shared" si="29"/>
        <v>3.3125</v>
      </c>
      <c r="I955" s="80">
        <f t="shared" si="28"/>
        <v>6.25E-2</v>
      </c>
      <c r="J955">
        <v>1</v>
      </c>
      <c r="K955" s="1" t="str" cm="1">
        <f t="array" ref="K955">INDEX('dict-rhythm'!$A$1:$B$43,MATCH(TRUE,EXACT(J955,'dict-rhythm'!$A$1:$A$43),0),2)</f>
        <v>16</v>
      </c>
      <c r="L955" s="1" t="str">
        <f>_xlfn.IFNA(VLOOKUP(K955,'dict-rhythm'!$B$1:$C$53,2,0),K955)</f>
        <v>semiquaver</v>
      </c>
      <c r="M955" s="42" t="s">
        <v>10</v>
      </c>
      <c r="N955" s="42"/>
      <c r="O955" t="str">
        <f>IF(RIGHT($O$1,1)="#",VLOOKUP(D955,'dict-pitch'!$A$1:$C$50,2,0),VLOOKUP(D955,'dict-pitch'!$A$1:$C$50,3,0))</f>
        <v>D#5</v>
      </c>
      <c r="P955" t="b">
        <f>OR(EXACT(E955,O955),EXACT(E955,VLOOKUP(D955,'dict-pitch'!$A$1:$D$50,3,0)),EXACT(E955,VLOOKUP(D955,'dict-pitch'!$A$1:$D$50,4,0)))</f>
        <v>1</v>
      </c>
    </row>
    <row r="956" spans="1:16" ht="15.75" thickBot="1" x14ac:dyDescent="0.3">
      <c r="A956">
        <v>848</v>
      </c>
      <c r="B956" s="82">
        <v>3</v>
      </c>
      <c r="C956">
        <v>3</v>
      </c>
      <c r="D956">
        <v>77</v>
      </c>
      <c r="E956" t="s">
        <v>339</v>
      </c>
      <c r="F956">
        <v>2</v>
      </c>
      <c r="G956">
        <v>38</v>
      </c>
      <c r="H956" s="80">
        <f t="shared" si="29"/>
        <v>3.375</v>
      </c>
      <c r="I956" s="80">
        <f t="shared" si="28"/>
        <v>6.25E-2</v>
      </c>
      <c r="J956">
        <v>1</v>
      </c>
      <c r="K956" s="1" t="str" cm="1">
        <f t="array" ref="K956">INDEX('dict-rhythm'!$A$1:$B$43,MATCH(TRUE,EXACT(J956,'dict-rhythm'!$A$1:$A$43),0),2)</f>
        <v>16</v>
      </c>
      <c r="L956" s="1" t="str">
        <f>_xlfn.IFNA(VLOOKUP(K956,'dict-rhythm'!$B$1:$C$53,2,0),K956)</f>
        <v>semiquaver</v>
      </c>
      <c r="M956" s="42" t="s">
        <v>10</v>
      </c>
      <c r="N956" s="42"/>
      <c r="O956" t="str">
        <f>IF(RIGHT($O$1,1)="#",VLOOKUP(D956,'dict-pitch'!$A$1:$C$50,2,0),VLOOKUP(D956,'dict-pitch'!$A$1:$C$50,3,0))</f>
        <v>F5</v>
      </c>
      <c r="P956" t="b">
        <f>OR(EXACT(E956,O956),EXACT(E956,VLOOKUP(D956,'dict-pitch'!$A$1:$D$50,3,0)),EXACT(E956,VLOOKUP(D956,'dict-pitch'!$A$1:$D$50,4,0)))</f>
        <v>1</v>
      </c>
    </row>
    <row r="957" spans="1:16" ht="15.75" thickBot="1" x14ac:dyDescent="0.3">
      <c r="A957">
        <v>848</v>
      </c>
      <c r="B957" s="82">
        <v>3</v>
      </c>
      <c r="C957">
        <v>3</v>
      </c>
      <c r="D957">
        <v>78</v>
      </c>
      <c r="E957" t="s">
        <v>143</v>
      </c>
      <c r="F957">
        <v>2</v>
      </c>
      <c r="G957">
        <v>39</v>
      </c>
      <c r="H957" s="80">
        <f t="shared" si="29"/>
        <v>3.4375</v>
      </c>
      <c r="I957" s="80">
        <f t="shared" si="28"/>
        <v>6.25E-2</v>
      </c>
      <c r="J957">
        <v>1</v>
      </c>
      <c r="K957" s="1" t="str" cm="1">
        <f t="array" ref="K957">INDEX('dict-rhythm'!$A$1:$B$43,MATCH(TRUE,EXACT(J957,'dict-rhythm'!$A$1:$A$43),0),2)</f>
        <v>16</v>
      </c>
      <c r="L957" s="1" t="str">
        <f>_xlfn.IFNA(VLOOKUP(K957,'dict-rhythm'!$B$1:$C$53,2,0),K957)</f>
        <v>semiquaver</v>
      </c>
      <c r="M957" s="42" t="s">
        <v>10</v>
      </c>
      <c r="N957" s="42"/>
      <c r="O957" t="str">
        <f>IF(RIGHT($O$1,1)="#",VLOOKUP(D957,'dict-pitch'!$A$1:$C$50,2,0),VLOOKUP(D957,'dict-pitch'!$A$1:$C$50,3,0))</f>
        <v>F#5</v>
      </c>
      <c r="P957" t="b">
        <f>OR(EXACT(E957,O957),EXACT(E957,VLOOKUP(D957,'dict-pitch'!$A$1:$D$50,3,0)),EXACT(E957,VLOOKUP(D957,'dict-pitch'!$A$1:$D$50,4,0)))</f>
        <v>1</v>
      </c>
    </row>
    <row r="958" spans="1:16" ht="15.75" thickBot="1" x14ac:dyDescent="0.3">
      <c r="A958">
        <v>848</v>
      </c>
      <c r="B958" s="82">
        <v>3</v>
      </c>
      <c r="C958">
        <v>3</v>
      </c>
      <c r="D958">
        <v>80</v>
      </c>
      <c r="E958" t="s">
        <v>188</v>
      </c>
      <c r="F958">
        <v>2</v>
      </c>
      <c r="G958">
        <v>40</v>
      </c>
      <c r="H958" s="80">
        <f t="shared" si="29"/>
        <v>3.5</v>
      </c>
      <c r="I958" s="80">
        <f t="shared" si="28"/>
        <v>6.25E-2</v>
      </c>
      <c r="J958">
        <v>1</v>
      </c>
      <c r="K958" s="1" t="str" cm="1">
        <f t="array" ref="K958">INDEX('dict-rhythm'!$A$1:$B$43,MATCH(TRUE,EXACT(J958,'dict-rhythm'!$A$1:$A$43),0),2)</f>
        <v>16</v>
      </c>
      <c r="L958" s="1" t="str">
        <f>_xlfn.IFNA(VLOOKUP(K958,'dict-rhythm'!$B$1:$C$53,2,0),K958)</f>
        <v>semiquaver</v>
      </c>
      <c r="M958" s="42" t="s">
        <v>10</v>
      </c>
      <c r="N958" s="42"/>
      <c r="O958" t="str">
        <f>IF(RIGHT($O$1,1)="#",VLOOKUP(D958,'dict-pitch'!$A$1:$C$50,2,0),VLOOKUP(D958,'dict-pitch'!$A$1:$C$50,3,0))</f>
        <v>G#5</v>
      </c>
      <c r="P958" t="b">
        <f>OR(EXACT(E958,O958),EXACT(E958,VLOOKUP(D958,'dict-pitch'!$A$1:$D$50,3,0)),EXACT(E958,VLOOKUP(D958,'dict-pitch'!$A$1:$D$50,4,0)))</f>
        <v>1</v>
      </c>
    </row>
    <row r="959" spans="1:16" ht="15.75" thickBot="1" x14ac:dyDescent="0.3">
      <c r="A959">
        <v>848</v>
      </c>
      <c r="B959" s="82">
        <v>3</v>
      </c>
      <c r="C959">
        <v>3</v>
      </c>
      <c r="D959">
        <v>79</v>
      </c>
      <c r="E959" t="s">
        <v>340</v>
      </c>
      <c r="F959">
        <v>-2</v>
      </c>
      <c r="G959">
        <v>41</v>
      </c>
      <c r="H959" s="80">
        <f t="shared" si="29"/>
        <v>3.5625</v>
      </c>
      <c r="I959" s="80">
        <f t="shared" si="28"/>
        <v>6.25E-2</v>
      </c>
      <c r="J959">
        <v>1</v>
      </c>
      <c r="K959" s="1" t="str" cm="1">
        <f t="array" ref="K959">INDEX('dict-rhythm'!$A$1:$B$43,MATCH(TRUE,EXACT(J959,'dict-rhythm'!$A$1:$A$43),0),2)</f>
        <v>16</v>
      </c>
      <c r="L959" s="1" t="str">
        <f>_xlfn.IFNA(VLOOKUP(K959,'dict-rhythm'!$B$1:$C$53,2,0),K959)</f>
        <v>semiquaver</v>
      </c>
      <c r="M959" s="42" t="s">
        <v>10</v>
      </c>
      <c r="N959" s="42"/>
      <c r="O959" t="str">
        <f>IF(RIGHT($O$1,1)="#",VLOOKUP(D959,'dict-pitch'!$A$1:$C$50,2,0),VLOOKUP(D959,'dict-pitch'!$A$1:$C$50,3,0))</f>
        <v>G5</v>
      </c>
      <c r="P959" t="b">
        <f>OR(EXACT(E959,O959),EXACT(E959,VLOOKUP(D959,'dict-pitch'!$A$1:$D$50,3,0)),EXACT(E959,VLOOKUP(D959,'dict-pitch'!$A$1:$D$50,4,0)))</f>
        <v>1</v>
      </c>
    </row>
    <row r="960" spans="1:16" ht="15.75" thickBot="1" x14ac:dyDescent="0.3">
      <c r="A960">
        <v>848</v>
      </c>
      <c r="B960" s="82">
        <v>3</v>
      </c>
      <c r="C960">
        <v>3</v>
      </c>
      <c r="D960">
        <v>77</v>
      </c>
      <c r="E960" t="s">
        <v>339</v>
      </c>
      <c r="F960">
        <v>-2</v>
      </c>
      <c r="G960">
        <v>42</v>
      </c>
      <c r="H960" s="80">
        <f t="shared" si="29"/>
        <v>3.625</v>
      </c>
      <c r="I960" s="80">
        <f t="shared" si="28"/>
        <v>6.25E-2</v>
      </c>
      <c r="J960">
        <v>1</v>
      </c>
      <c r="K960" s="1" t="str" cm="1">
        <f t="array" ref="K960">INDEX('dict-rhythm'!$A$1:$B$43,MATCH(TRUE,EXACT(J960,'dict-rhythm'!$A$1:$A$43),0),2)</f>
        <v>16</v>
      </c>
      <c r="L960" s="1" t="str">
        <f>_xlfn.IFNA(VLOOKUP(K960,'dict-rhythm'!$B$1:$C$53,2,0),K960)</f>
        <v>semiquaver</v>
      </c>
      <c r="M960" s="42" t="s">
        <v>10</v>
      </c>
      <c r="N960" s="42"/>
      <c r="O960" t="str">
        <f>IF(RIGHT($O$1,1)="#",VLOOKUP(D960,'dict-pitch'!$A$1:$C$50,2,0),VLOOKUP(D960,'dict-pitch'!$A$1:$C$50,3,0))</f>
        <v>F5</v>
      </c>
      <c r="P960" t="b">
        <f>OR(EXACT(E960,O960),EXACT(E960,VLOOKUP(D960,'dict-pitch'!$A$1:$D$50,3,0)),EXACT(E960,VLOOKUP(D960,'dict-pitch'!$A$1:$D$50,4,0)))</f>
        <v>1</v>
      </c>
    </row>
    <row r="961" spans="1:16" ht="15.75" thickBot="1" x14ac:dyDescent="0.3">
      <c r="A961">
        <v>848</v>
      </c>
      <c r="B961" s="82">
        <v>3</v>
      </c>
      <c r="C961">
        <v>3</v>
      </c>
      <c r="D961">
        <v>79</v>
      </c>
      <c r="E961" t="s">
        <v>340</v>
      </c>
      <c r="F961">
        <v>2</v>
      </c>
      <c r="G961">
        <v>43</v>
      </c>
      <c r="H961" s="80">
        <f t="shared" si="29"/>
        <v>3.6875</v>
      </c>
      <c r="I961" s="80">
        <f t="shared" si="28"/>
        <v>6.25E-2</v>
      </c>
      <c r="J961">
        <v>1</v>
      </c>
      <c r="K961" s="1" t="str" cm="1">
        <f t="array" ref="K961">INDEX('dict-rhythm'!$A$1:$B$43,MATCH(TRUE,EXACT(J961,'dict-rhythm'!$A$1:$A$43),0),2)</f>
        <v>16</v>
      </c>
      <c r="L961" s="1" t="str">
        <f>_xlfn.IFNA(VLOOKUP(K961,'dict-rhythm'!$B$1:$C$53,2,0),K961)</f>
        <v>semiquaver</v>
      </c>
      <c r="M961" s="42" t="s">
        <v>10</v>
      </c>
      <c r="N961" s="42"/>
      <c r="O961" t="str">
        <f>IF(RIGHT($O$1,1)="#",VLOOKUP(D961,'dict-pitch'!$A$1:$C$50,2,0),VLOOKUP(D961,'dict-pitch'!$A$1:$C$50,3,0))</f>
        <v>G5</v>
      </c>
      <c r="P961" t="b">
        <f>OR(EXACT(E961,O961),EXACT(E961,VLOOKUP(D961,'dict-pitch'!$A$1:$D$50,3,0)),EXACT(E961,VLOOKUP(D961,'dict-pitch'!$A$1:$D$50,4,0)))</f>
        <v>1</v>
      </c>
    </row>
    <row r="962" spans="1:16" ht="15.75" thickBot="1" x14ac:dyDescent="0.3">
      <c r="A962">
        <v>848</v>
      </c>
      <c r="B962" s="82">
        <v>3</v>
      </c>
      <c r="C962">
        <v>3</v>
      </c>
      <c r="D962">
        <v>80</v>
      </c>
      <c r="E962" t="s">
        <v>188</v>
      </c>
      <c r="F962">
        <v>2</v>
      </c>
      <c r="G962">
        <v>44</v>
      </c>
      <c r="H962" s="80">
        <f t="shared" si="29"/>
        <v>3.75</v>
      </c>
      <c r="I962" s="80">
        <f t="shared" ref="I962:I1025" si="30">J962/16</f>
        <v>6.25E-2</v>
      </c>
      <c r="J962">
        <v>1</v>
      </c>
      <c r="K962" s="1" t="str" cm="1">
        <f t="array" ref="K962">INDEX('dict-rhythm'!$A$1:$B$43,MATCH(TRUE,EXACT(J962,'dict-rhythm'!$A$1:$A$43),0),2)</f>
        <v>16</v>
      </c>
      <c r="L962" s="1" t="str">
        <f>_xlfn.IFNA(VLOOKUP(K962,'dict-rhythm'!$B$1:$C$53,2,0),K962)</f>
        <v>semiquaver</v>
      </c>
      <c r="M962" s="42" t="s">
        <v>10</v>
      </c>
      <c r="N962" s="42"/>
      <c r="O962" t="str">
        <f>IF(RIGHT($O$1,1)="#",VLOOKUP(D962,'dict-pitch'!$A$1:$C$50,2,0),VLOOKUP(D962,'dict-pitch'!$A$1:$C$50,3,0))</f>
        <v>G#5</v>
      </c>
      <c r="P962" t="b">
        <f>OR(EXACT(E962,O962),EXACT(E962,VLOOKUP(D962,'dict-pitch'!$A$1:$D$50,3,0)),EXACT(E962,VLOOKUP(D962,'dict-pitch'!$A$1:$D$50,4,0)))</f>
        <v>1</v>
      </c>
    </row>
    <row r="963" spans="1:16" ht="15.75" thickBot="1" x14ac:dyDescent="0.3">
      <c r="A963">
        <v>848</v>
      </c>
      <c r="B963" s="82">
        <v>3</v>
      </c>
      <c r="C963">
        <v>3</v>
      </c>
      <c r="D963">
        <v>78</v>
      </c>
      <c r="E963" t="s">
        <v>143</v>
      </c>
      <c r="F963">
        <v>-2</v>
      </c>
      <c r="G963">
        <v>45</v>
      </c>
      <c r="H963" s="80">
        <f t="shared" ref="H963:H1026" si="31">1+G963/16</f>
        <v>3.8125</v>
      </c>
      <c r="I963" s="80">
        <f t="shared" si="30"/>
        <v>6.25E-2</v>
      </c>
      <c r="J963">
        <v>1</v>
      </c>
      <c r="K963" s="1" t="str" cm="1">
        <f t="array" ref="K963">INDEX('dict-rhythm'!$A$1:$B$43,MATCH(TRUE,EXACT(J963,'dict-rhythm'!$A$1:$A$43),0),2)</f>
        <v>16</v>
      </c>
      <c r="L963" s="1" t="str">
        <f>_xlfn.IFNA(VLOOKUP(K963,'dict-rhythm'!$B$1:$C$53,2,0),K963)</f>
        <v>semiquaver</v>
      </c>
      <c r="M963" s="42" t="s">
        <v>10</v>
      </c>
      <c r="N963" s="42"/>
      <c r="O963" t="str">
        <f>IF(RIGHT($O$1,1)="#",VLOOKUP(D963,'dict-pitch'!$A$1:$C$50,2,0),VLOOKUP(D963,'dict-pitch'!$A$1:$C$50,3,0))</f>
        <v>F#5</v>
      </c>
      <c r="P963" t="b">
        <f>OR(EXACT(E963,O963),EXACT(E963,VLOOKUP(D963,'dict-pitch'!$A$1:$D$50,3,0)),EXACT(E963,VLOOKUP(D963,'dict-pitch'!$A$1:$D$50,4,0)))</f>
        <v>1</v>
      </c>
    </row>
    <row r="964" spans="1:16" ht="15.75" thickBot="1" x14ac:dyDescent="0.3">
      <c r="A964">
        <v>848</v>
      </c>
      <c r="B964" s="82">
        <v>3</v>
      </c>
      <c r="C964">
        <v>3</v>
      </c>
      <c r="D964">
        <v>77</v>
      </c>
      <c r="E964" t="s">
        <v>339</v>
      </c>
      <c r="F964">
        <v>-2</v>
      </c>
      <c r="G964">
        <v>46</v>
      </c>
      <c r="H964" s="80">
        <f t="shared" si="31"/>
        <v>3.875</v>
      </c>
      <c r="I964" s="80">
        <f t="shared" si="30"/>
        <v>6.25E-2</v>
      </c>
      <c r="J964">
        <v>1</v>
      </c>
      <c r="K964" s="1" t="str" cm="1">
        <f t="array" ref="K964">INDEX('dict-rhythm'!$A$1:$B$43,MATCH(TRUE,EXACT(J964,'dict-rhythm'!$A$1:$A$43),0),2)</f>
        <v>16</v>
      </c>
      <c r="L964" s="1" t="str">
        <f>_xlfn.IFNA(VLOOKUP(K964,'dict-rhythm'!$B$1:$C$53,2,0),K964)</f>
        <v>semiquaver</v>
      </c>
      <c r="M964" s="42" t="s">
        <v>10</v>
      </c>
      <c r="N964" s="42"/>
      <c r="O964" t="str">
        <f>IF(RIGHT($O$1,1)="#",VLOOKUP(D964,'dict-pitch'!$A$1:$C$50,2,0),VLOOKUP(D964,'dict-pitch'!$A$1:$C$50,3,0))</f>
        <v>F5</v>
      </c>
      <c r="P964" t="b">
        <f>OR(EXACT(E964,O964),EXACT(E964,VLOOKUP(D964,'dict-pitch'!$A$1:$D$50,3,0)),EXACT(E964,VLOOKUP(D964,'dict-pitch'!$A$1:$D$50,4,0)))</f>
        <v>1</v>
      </c>
    </row>
    <row r="965" spans="1:16" ht="15.75" thickBot="1" x14ac:dyDescent="0.3">
      <c r="A965">
        <v>848</v>
      </c>
      <c r="B965" s="82">
        <v>3</v>
      </c>
      <c r="C965">
        <v>3</v>
      </c>
      <c r="D965">
        <v>75</v>
      </c>
      <c r="E965" t="s">
        <v>185</v>
      </c>
      <c r="F965">
        <v>-2</v>
      </c>
      <c r="G965">
        <v>47</v>
      </c>
      <c r="H965" s="80">
        <f t="shared" si="31"/>
        <v>3.9375</v>
      </c>
      <c r="I965" s="80">
        <f t="shared" si="30"/>
        <v>6.25E-2</v>
      </c>
      <c r="J965">
        <v>1</v>
      </c>
      <c r="K965" s="1" t="str" cm="1">
        <f t="array" ref="K965">INDEX('dict-rhythm'!$A$1:$B$43,MATCH(TRUE,EXACT(J965,'dict-rhythm'!$A$1:$A$43),0),2)</f>
        <v>16</v>
      </c>
      <c r="L965" s="1" t="str">
        <f>_xlfn.IFNA(VLOOKUP(K965,'dict-rhythm'!$B$1:$C$53,2,0),K965)</f>
        <v>semiquaver</v>
      </c>
      <c r="M965" s="42" t="s">
        <v>10</v>
      </c>
      <c r="N965" s="42"/>
      <c r="O965" t="str">
        <f>IF(RIGHT($O$1,1)="#",VLOOKUP(D965,'dict-pitch'!$A$1:$C$50,2,0),VLOOKUP(D965,'dict-pitch'!$A$1:$C$50,3,0))</f>
        <v>D#5</v>
      </c>
      <c r="P965" t="b">
        <f>OR(EXACT(E965,O965),EXACT(E965,VLOOKUP(D965,'dict-pitch'!$A$1:$D$50,3,0)),EXACT(E965,VLOOKUP(D965,'dict-pitch'!$A$1:$D$50,4,0)))</f>
        <v>1</v>
      </c>
    </row>
    <row r="966" spans="1:16" ht="15.75" thickBot="1" x14ac:dyDescent="0.3">
      <c r="A966">
        <v>848</v>
      </c>
      <c r="B966" s="82">
        <v>3</v>
      </c>
      <c r="C966">
        <v>4</v>
      </c>
      <c r="D966">
        <v>77</v>
      </c>
      <c r="E966" t="s">
        <v>339</v>
      </c>
      <c r="F966">
        <v>2</v>
      </c>
      <c r="G966">
        <v>48</v>
      </c>
      <c r="H966" s="80">
        <f t="shared" si="31"/>
        <v>4</v>
      </c>
      <c r="I966" s="80">
        <f t="shared" si="30"/>
        <v>0.3125</v>
      </c>
      <c r="J966">
        <v>5</v>
      </c>
      <c r="K966" s="1" t="str" cm="1">
        <f t="array" ref="K966">INDEX('dict-rhythm'!$A$1:$B$43,MATCH(TRUE,EXACT(J966,'dict-rhythm'!$A$1:$A$43),0),2)</f>
        <v>4+16</v>
      </c>
      <c r="L966" s="1" t="str">
        <f>_xlfn.IFNA(VLOOKUP(K966,'dict-rhythm'!$B$1:$C$53,2,0),K966)</f>
        <v>crotchet + semiquaver</v>
      </c>
      <c r="M966" s="42" t="s">
        <v>10</v>
      </c>
      <c r="N966" s="42"/>
      <c r="O966" t="str">
        <f>IF(RIGHT($O$1,1)="#",VLOOKUP(D966,'dict-pitch'!$A$1:$C$50,2,0),VLOOKUP(D966,'dict-pitch'!$A$1:$C$50,3,0))</f>
        <v>F5</v>
      </c>
      <c r="P966" t="b">
        <f>OR(EXACT(E966,O966),EXACT(E966,VLOOKUP(D966,'dict-pitch'!$A$1:$D$50,3,0)),EXACT(E966,VLOOKUP(D966,'dict-pitch'!$A$1:$D$50,4,0)))</f>
        <v>1</v>
      </c>
    </row>
    <row r="967" spans="1:16" ht="15.75" thickBot="1" x14ac:dyDescent="0.3">
      <c r="A967">
        <v>848</v>
      </c>
      <c r="B967" s="82">
        <v>3</v>
      </c>
      <c r="C967">
        <v>4</v>
      </c>
      <c r="D967">
        <v>75</v>
      </c>
      <c r="E967" t="s">
        <v>185</v>
      </c>
      <c r="F967">
        <v>-2</v>
      </c>
      <c r="G967">
        <v>53</v>
      </c>
      <c r="H967" s="80">
        <f t="shared" si="31"/>
        <v>4.3125</v>
      </c>
      <c r="I967" s="80">
        <f t="shared" si="30"/>
        <v>6.25E-2</v>
      </c>
      <c r="J967">
        <v>1</v>
      </c>
      <c r="K967" s="1" t="str" cm="1">
        <f t="array" ref="K967">INDEX('dict-rhythm'!$A$1:$B$43,MATCH(TRUE,EXACT(J967,'dict-rhythm'!$A$1:$A$43),0),2)</f>
        <v>16</v>
      </c>
      <c r="L967" s="1" t="str">
        <f>_xlfn.IFNA(VLOOKUP(K967,'dict-rhythm'!$B$1:$C$53,2,0),K967)</f>
        <v>semiquaver</v>
      </c>
      <c r="M967" s="42" t="s">
        <v>10</v>
      </c>
      <c r="N967" s="42"/>
      <c r="O967" t="str">
        <f>IF(RIGHT($O$1,1)="#",VLOOKUP(D967,'dict-pitch'!$A$1:$C$50,2,0),VLOOKUP(D967,'dict-pitch'!$A$1:$C$50,3,0))</f>
        <v>D#5</v>
      </c>
      <c r="P967" t="b">
        <f>OR(EXACT(E967,O967),EXACT(E967,VLOOKUP(D967,'dict-pitch'!$A$1:$D$50,3,0)),EXACT(E967,VLOOKUP(D967,'dict-pitch'!$A$1:$D$50,4,0)))</f>
        <v>1</v>
      </c>
    </row>
    <row r="968" spans="1:16" ht="15.75" thickBot="1" x14ac:dyDescent="0.3">
      <c r="A968">
        <v>848</v>
      </c>
      <c r="B968" s="82">
        <v>3</v>
      </c>
      <c r="C968">
        <v>4</v>
      </c>
      <c r="D968">
        <v>73</v>
      </c>
      <c r="E968" t="s">
        <v>140</v>
      </c>
      <c r="F968">
        <v>-2</v>
      </c>
      <c r="G968">
        <v>54</v>
      </c>
      <c r="H968" s="80">
        <f t="shared" si="31"/>
        <v>4.375</v>
      </c>
      <c r="I968" s="80">
        <f t="shared" si="30"/>
        <v>6.25E-2</v>
      </c>
      <c r="J968">
        <v>1</v>
      </c>
      <c r="K968" s="1" t="str" cm="1">
        <f t="array" ref="K968">INDEX('dict-rhythm'!$A$1:$B$43,MATCH(TRUE,EXACT(J968,'dict-rhythm'!$A$1:$A$43),0),2)</f>
        <v>16</v>
      </c>
      <c r="L968" s="1" t="str">
        <f>_xlfn.IFNA(VLOOKUP(K968,'dict-rhythm'!$B$1:$C$53,2,0),K968)</f>
        <v>semiquaver</v>
      </c>
      <c r="M968" s="42" t="s">
        <v>10</v>
      </c>
      <c r="N968" s="42"/>
      <c r="O968" t="str">
        <f>IF(RIGHT($O$1,1)="#",VLOOKUP(D968,'dict-pitch'!$A$1:$C$50,2,0),VLOOKUP(D968,'dict-pitch'!$A$1:$C$50,3,0))</f>
        <v>C#5</v>
      </c>
      <c r="P968" t="b">
        <f>OR(EXACT(E968,O968),EXACT(E968,VLOOKUP(D968,'dict-pitch'!$A$1:$D$50,3,0)),EXACT(E968,VLOOKUP(D968,'dict-pitch'!$A$1:$D$50,4,0)))</f>
        <v>1</v>
      </c>
    </row>
    <row r="969" spans="1:16" ht="15.75" thickBot="1" x14ac:dyDescent="0.3">
      <c r="A969">
        <v>848</v>
      </c>
      <c r="B969" s="82">
        <v>3</v>
      </c>
      <c r="C969">
        <v>4</v>
      </c>
      <c r="D969">
        <v>77</v>
      </c>
      <c r="E969" t="s">
        <v>339</v>
      </c>
      <c r="F969">
        <v>3</v>
      </c>
      <c r="G969">
        <v>55</v>
      </c>
      <c r="H969" s="80">
        <f t="shared" si="31"/>
        <v>4.4375</v>
      </c>
      <c r="I969" s="80">
        <f t="shared" si="30"/>
        <v>6.25E-2</v>
      </c>
      <c r="J969">
        <v>1</v>
      </c>
      <c r="K969" s="1" t="str" cm="1">
        <f t="array" ref="K969">INDEX('dict-rhythm'!$A$1:$B$43,MATCH(TRUE,EXACT(J969,'dict-rhythm'!$A$1:$A$43),0),2)</f>
        <v>16</v>
      </c>
      <c r="L969" s="1" t="str">
        <f>_xlfn.IFNA(VLOOKUP(K969,'dict-rhythm'!$B$1:$C$53,2,0),K969)</f>
        <v>semiquaver</v>
      </c>
      <c r="M969" s="42" t="s">
        <v>10</v>
      </c>
      <c r="N969" s="42"/>
      <c r="O969" t="str">
        <f>IF(RIGHT($O$1,1)="#",VLOOKUP(D969,'dict-pitch'!$A$1:$C$50,2,0),VLOOKUP(D969,'dict-pitch'!$A$1:$C$50,3,0))</f>
        <v>F5</v>
      </c>
      <c r="P969" t="b">
        <f>OR(EXACT(E969,O969),EXACT(E969,VLOOKUP(D969,'dict-pitch'!$A$1:$D$50,3,0)),EXACT(E969,VLOOKUP(D969,'dict-pitch'!$A$1:$D$50,4,0)))</f>
        <v>1</v>
      </c>
    </row>
    <row r="970" spans="1:16" ht="15.75" thickBot="1" x14ac:dyDescent="0.3">
      <c r="A970">
        <v>848</v>
      </c>
      <c r="B970" s="82">
        <v>3</v>
      </c>
      <c r="C970">
        <v>4</v>
      </c>
      <c r="D970">
        <v>75</v>
      </c>
      <c r="E970" t="s">
        <v>185</v>
      </c>
      <c r="F970">
        <v>-2</v>
      </c>
      <c r="G970">
        <v>56</v>
      </c>
      <c r="H970" s="80">
        <f t="shared" si="31"/>
        <v>4.5</v>
      </c>
      <c r="I970" s="80">
        <f t="shared" si="30"/>
        <v>6.25E-2</v>
      </c>
      <c r="J970">
        <v>1</v>
      </c>
      <c r="K970" s="1" t="str" cm="1">
        <f t="array" ref="K970">INDEX('dict-rhythm'!$A$1:$B$43,MATCH(TRUE,EXACT(J970,'dict-rhythm'!$A$1:$A$43),0),2)</f>
        <v>16</v>
      </c>
      <c r="L970" s="1" t="str">
        <f>_xlfn.IFNA(VLOOKUP(K970,'dict-rhythm'!$B$1:$C$53,2,0),K970)</f>
        <v>semiquaver</v>
      </c>
      <c r="M970" s="42" t="s">
        <v>10</v>
      </c>
      <c r="N970" s="42"/>
      <c r="O970" t="str">
        <f>IF(RIGHT($O$1,1)="#",VLOOKUP(D970,'dict-pitch'!$A$1:$C$50,2,0),VLOOKUP(D970,'dict-pitch'!$A$1:$C$50,3,0))</f>
        <v>D#5</v>
      </c>
      <c r="P970" t="b">
        <f>OR(EXACT(E970,O970),EXACT(E970,VLOOKUP(D970,'dict-pitch'!$A$1:$D$50,3,0)),EXACT(E970,VLOOKUP(D970,'dict-pitch'!$A$1:$D$50,4,0)))</f>
        <v>1</v>
      </c>
    </row>
    <row r="971" spans="1:16" ht="15.75" thickBot="1" x14ac:dyDescent="0.3">
      <c r="A971">
        <v>848</v>
      </c>
      <c r="B971" s="82">
        <v>3</v>
      </c>
      <c r="C971">
        <v>4</v>
      </c>
      <c r="D971">
        <v>73</v>
      </c>
      <c r="E971" t="s">
        <v>140</v>
      </c>
      <c r="F971">
        <v>-2</v>
      </c>
      <c r="G971">
        <v>57</v>
      </c>
      <c r="H971" s="80">
        <f t="shared" si="31"/>
        <v>4.5625</v>
      </c>
      <c r="I971" s="80">
        <f t="shared" si="30"/>
        <v>6.25E-2</v>
      </c>
      <c r="J971">
        <v>1</v>
      </c>
      <c r="K971" s="1" t="str" cm="1">
        <f t="array" ref="K971">INDEX('dict-rhythm'!$A$1:$B$43,MATCH(TRUE,EXACT(J971,'dict-rhythm'!$A$1:$A$43),0),2)</f>
        <v>16</v>
      </c>
      <c r="L971" s="1" t="str">
        <f>_xlfn.IFNA(VLOOKUP(K971,'dict-rhythm'!$B$1:$C$53,2,0),K971)</f>
        <v>semiquaver</v>
      </c>
      <c r="M971" s="42" t="s">
        <v>10</v>
      </c>
      <c r="N971" s="42"/>
      <c r="O971" t="str">
        <f>IF(RIGHT($O$1,1)="#",VLOOKUP(D971,'dict-pitch'!$A$1:$C$50,2,0),VLOOKUP(D971,'dict-pitch'!$A$1:$C$50,3,0))</f>
        <v>C#5</v>
      </c>
      <c r="P971" t="b">
        <f>OR(EXACT(E971,O971),EXACT(E971,VLOOKUP(D971,'dict-pitch'!$A$1:$D$50,3,0)),EXACT(E971,VLOOKUP(D971,'dict-pitch'!$A$1:$D$50,4,0)))</f>
        <v>1</v>
      </c>
    </row>
    <row r="972" spans="1:16" ht="15.75" thickBot="1" x14ac:dyDescent="0.3">
      <c r="A972">
        <v>848</v>
      </c>
      <c r="B972" s="82">
        <v>3</v>
      </c>
      <c r="C972">
        <v>4</v>
      </c>
      <c r="D972">
        <v>72</v>
      </c>
      <c r="E972" t="s">
        <v>335</v>
      </c>
      <c r="F972">
        <v>-2</v>
      </c>
      <c r="G972">
        <v>58</v>
      </c>
      <c r="H972" s="80">
        <f t="shared" si="31"/>
        <v>4.625</v>
      </c>
      <c r="I972" s="80">
        <f t="shared" si="30"/>
        <v>6.25E-2</v>
      </c>
      <c r="J972">
        <v>1</v>
      </c>
      <c r="K972" s="1" t="str" cm="1">
        <f t="array" ref="K972">INDEX('dict-rhythm'!$A$1:$B$43,MATCH(TRUE,EXACT(J972,'dict-rhythm'!$A$1:$A$43),0),2)</f>
        <v>16</v>
      </c>
      <c r="L972" s="1" t="str">
        <f>_xlfn.IFNA(VLOOKUP(K972,'dict-rhythm'!$B$1:$C$53,2,0),K972)</f>
        <v>semiquaver</v>
      </c>
      <c r="M972" s="42" t="s">
        <v>10</v>
      </c>
      <c r="N972" s="42"/>
      <c r="O972" t="str">
        <f>IF(RIGHT($O$1,1)="#",VLOOKUP(D972,'dict-pitch'!$A$1:$C$50,2,0),VLOOKUP(D972,'dict-pitch'!$A$1:$C$50,3,0))</f>
        <v>C5</v>
      </c>
      <c r="P972" t="b">
        <f>OR(EXACT(E972,O972),EXACT(E972,VLOOKUP(D972,'dict-pitch'!$A$1:$D$50,3,0)),EXACT(E972,VLOOKUP(D972,'dict-pitch'!$A$1:$D$50,4,0)))</f>
        <v>1</v>
      </c>
    </row>
    <row r="973" spans="1:16" ht="15.75" thickBot="1" x14ac:dyDescent="0.3">
      <c r="A973">
        <v>848</v>
      </c>
      <c r="B973" s="82">
        <v>3</v>
      </c>
      <c r="C973">
        <v>4</v>
      </c>
      <c r="D973">
        <v>75</v>
      </c>
      <c r="E973" t="s">
        <v>185</v>
      </c>
      <c r="F973">
        <v>3</v>
      </c>
      <c r="G973">
        <v>59</v>
      </c>
      <c r="H973" s="80">
        <f t="shared" si="31"/>
        <v>4.6875</v>
      </c>
      <c r="I973" s="80">
        <f t="shared" si="30"/>
        <v>6.25E-2</v>
      </c>
      <c r="J973">
        <v>1</v>
      </c>
      <c r="K973" s="1" t="str" cm="1">
        <f t="array" ref="K973">INDEX('dict-rhythm'!$A$1:$B$43,MATCH(TRUE,EXACT(J973,'dict-rhythm'!$A$1:$A$43),0),2)</f>
        <v>16</v>
      </c>
      <c r="L973" s="1" t="str">
        <f>_xlfn.IFNA(VLOOKUP(K973,'dict-rhythm'!$B$1:$C$53,2,0),K973)</f>
        <v>semiquaver</v>
      </c>
      <c r="M973" s="42" t="s">
        <v>10</v>
      </c>
      <c r="N973" s="42"/>
      <c r="O973" t="str">
        <f>IF(RIGHT($O$1,1)="#",VLOOKUP(D973,'dict-pitch'!$A$1:$C$50,2,0),VLOOKUP(D973,'dict-pitch'!$A$1:$C$50,3,0))</f>
        <v>D#5</v>
      </c>
      <c r="P973" t="b">
        <f>OR(EXACT(E973,O973),EXACT(E973,VLOOKUP(D973,'dict-pitch'!$A$1:$D$50,3,0)),EXACT(E973,VLOOKUP(D973,'dict-pitch'!$A$1:$D$50,4,0)))</f>
        <v>1</v>
      </c>
    </row>
    <row r="974" spans="1:16" ht="15.75" thickBot="1" x14ac:dyDescent="0.3">
      <c r="A974">
        <v>848</v>
      </c>
      <c r="B974" s="82">
        <v>3</v>
      </c>
      <c r="C974">
        <v>4</v>
      </c>
      <c r="D974">
        <v>73</v>
      </c>
      <c r="E974" t="s">
        <v>140</v>
      </c>
      <c r="F974">
        <v>-2</v>
      </c>
      <c r="G974">
        <v>60</v>
      </c>
      <c r="H974" s="80">
        <f t="shared" si="31"/>
        <v>4.75</v>
      </c>
      <c r="I974" s="80">
        <f t="shared" si="30"/>
        <v>6.25E-2</v>
      </c>
      <c r="J974">
        <v>1</v>
      </c>
      <c r="K974" s="1" t="str" cm="1">
        <f t="array" ref="K974">INDEX('dict-rhythm'!$A$1:$B$43,MATCH(TRUE,EXACT(J974,'dict-rhythm'!$A$1:$A$43),0),2)</f>
        <v>16</v>
      </c>
      <c r="L974" s="1" t="str">
        <f>_xlfn.IFNA(VLOOKUP(K974,'dict-rhythm'!$B$1:$C$53,2,0),K974)</f>
        <v>semiquaver</v>
      </c>
      <c r="M974" s="42" t="s">
        <v>10</v>
      </c>
      <c r="N974" s="42"/>
      <c r="O974" t="str">
        <f>IF(RIGHT($O$1,1)="#",VLOOKUP(D974,'dict-pitch'!$A$1:$C$50,2,0),VLOOKUP(D974,'dict-pitch'!$A$1:$C$50,3,0))</f>
        <v>C#5</v>
      </c>
      <c r="P974" t="b">
        <f>OR(EXACT(E974,O974),EXACT(E974,VLOOKUP(D974,'dict-pitch'!$A$1:$D$50,3,0)),EXACT(E974,VLOOKUP(D974,'dict-pitch'!$A$1:$D$50,4,0)))</f>
        <v>1</v>
      </c>
    </row>
    <row r="975" spans="1:16" ht="15.75" thickBot="1" x14ac:dyDescent="0.3">
      <c r="A975">
        <v>848</v>
      </c>
      <c r="B975" s="82">
        <v>3</v>
      </c>
      <c r="C975">
        <v>4</v>
      </c>
      <c r="D975">
        <v>72</v>
      </c>
      <c r="E975" t="s">
        <v>335</v>
      </c>
      <c r="F975">
        <v>-2</v>
      </c>
      <c r="G975">
        <v>61</v>
      </c>
      <c r="H975" s="80">
        <f t="shared" si="31"/>
        <v>4.8125</v>
      </c>
      <c r="I975" s="80">
        <f t="shared" si="30"/>
        <v>6.25E-2</v>
      </c>
      <c r="J975">
        <v>1</v>
      </c>
      <c r="K975" s="1" t="str" cm="1">
        <f t="array" ref="K975">INDEX('dict-rhythm'!$A$1:$B$43,MATCH(TRUE,EXACT(J975,'dict-rhythm'!$A$1:$A$43),0),2)</f>
        <v>16</v>
      </c>
      <c r="L975" s="1" t="str">
        <f>_xlfn.IFNA(VLOOKUP(K975,'dict-rhythm'!$B$1:$C$53,2,0),K975)</f>
        <v>semiquaver</v>
      </c>
      <c r="M975" s="42" t="s">
        <v>10</v>
      </c>
      <c r="N975" s="42"/>
      <c r="O975" t="str">
        <f>IF(RIGHT($O$1,1)="#",VLOOKUP(D975,'dict-pitch'!$A$1:$C$50,2,0),VLOOKUP(D975,'dict-pitch'!$A$1:$C$50,3,0))</f>
        <v>C5</v>
      </c>
      <c r="P975" t="b">
        <f>OR(EXACT(E975,O975),EXACT(E975,VLOOKUP(D975,'dict-pitch'!$A$1:$D$50,3,0)),EXACT(E975,VLOOKUP(D975,'dict-pitch'!$A$1:$D$50,4,0)))</f>
        <v>1</v>
      </c>
    </row>
    <row r="976" spans="1:16" ht="15.75" thickBot="1" x14ac:dyDescent="0.3">
      <c r="A976">
        <v>848</v>
      </c>
      <c r="B976" s="82">
        <v>3</v>
      </c>
      <c r="C976">
        <v>4</v>
      </c>
      <c r="D976">
        <v>73</v>
      </c>
      <c r="E976" t="s">
        <v>140</v>
      </c>
      <c r="F976">
        <v>2</v>
      </c>
      <c r="G976">
        <v>62</v>
      </c>
      <c r="H976" s="80">
        <f t="shared" si="31"/>
        <v>4.875</v>
      </c>
      <c r="I976" s="80">
        <f t="shared" si="30"/>
        <v>6.25E-2</v>
      </c>
      <c r="J976">
        <v>1</v>
      </c>
      <c r="K976" s="1" t="str" cm="1">
        <f t="array" ref="K976">INDEX('dict-rhythm'!$A$1:$B$43,MATCH(TRUE,EXACT(J976,'dict-rhythm'!$A$1:$A$43),0),2)</f>
        <v>16</v>
      </c>
      <c r="L976" s="1" t="str">
        <f>_xlfn.IFNA(VLOOKUP(K976,'dict-rhythm'!$B$1:$C$53,2,0),K976)</f>
        <v>semiquaver</v>
      </c>
      <c r="M976" s="42" t="s">
        <v>10</v>
      </c>
      <c r="N976" s="42"/>
      <c r="O976" t="str">
        <f>IF(RIGHT($O$1,1)="#",VLOOKUP(D976,'dict-pitch'!$A$1:$C$50,2,0),VLOOKUP(D976,'dict-pitch'!$A$1:$C$50,3,0))</f>
        <v>C#5</v>
      </c>
      <c r="P976" t="b">
        <f>OR(EXACT(E976,O976),EXACT(E976,VLOOKUP(D976,'dict-pitch'!$A$1:$D$50,3,0)),EXACT(E976,VLOOKUP(D976,'dict-pitch'!$A$1:$D$50,4,0)))</f>
        <v>1</v>
      </c>
    </row>
    <row r="977" spans="1:16" ht="15.75" thickBot="1" x14ac:dyDescent="0.3">
      <c r="A977">
        <v>848</v>
      </c>
      <c r="B977" s="82">
        <v>3</v>
      </c>
      <c r="C977">
        <v>4</v>
      </c>
      <c r="D977">
        <v>70</v>
      </c>
      <c r="E977" t="s">
        <v>182</v>
      </c>
      <c r="F977">
        <v>-3</v>
      </c>
      <c r="G977">
        <v>63</v>
      </c>
      <c r="H977" s="80">
        <f t="shared" si="31"/>
        <v>4.9375</v>
      </c>
      <c r="I977" s="80">
        <f t="shared" si="30"/>
        <v>6.25E-2</v>
      </c>
      <c r="J977">
        <v>1</v>
      </c>
      <c r="K977" s="1" t="str" cm="1">
        <f t="array" ref="K977">INDEX('dict-rhythm'!$A$1:$B$43,MATCH(TRUE,EXACT(J977,'dict-rhythm'!$A$1:$A$43),0),2)</f>
        <v>16</v>
      </c>
      <c r="L977" s="1" t="str">
        <f>_xlfn.IFNA(VLOOKUP(K977,'dict-rhythm'!$B$1:$C$53,2,0),K977)</f>
        <v>semiquaver</v>
      </c>
      <c r="M977" s="42" t="s">
        <v>10</v>
      </c>
      <c r="N977" s="42"/>
      <c r="O977" t="str">
        <f>IF(RIGHT($O$1,1)="#",VLOOKUP(D977,'dict-pitch'!$A$1:$C$50,2,0),VLOOKUP(D977,'dict-pitch'!$A$1:$C$50,3,0))</f>
        <v>A#4</v>
      </c>
      <c r="P977" t="b">
        <f>OR(EXACT(E977,O977),EXACT(E977,VLOOKUP(D977,'dict-pitch'!$A$1:$D$50,3,0)),EXACT(E977,VLOOKUP(D977,'dict-pitch'!$A$1:$D$50,4,0)))</f>
        <v>1</v>
      </c>
    </row>
    <row r="978" spans="1:16" ht="15.75" thickBot="1" x14ac:dyDescent="0.3">
      <c r="A978">
        <v>848</v>
      </c>
      <c r="B978" s="82">
        <v>3</v>
      </c>
      <c r="C978">
        <v>5</v>
      </c>
      <c r="D978">
        <v>72</v>
      </c>
      <c r="E978" t="s">
        <v>335</v>
      </c>
      <c r="F978">
        <v>2</v>
      </c>
      <c r="G978">
        <v>64</v>
      </c>
      <c r="H978" s="80">
        <f t="shared" si="31"/>
        <v>5</v>
      </c>
      <c r="I978" s="80">
        <f t="shared" si="30"/>
        <v>0.125</v>
      </c>
      <c r="J978">
        <v>2</v>
      </c>
      <c r="K978" s="1" t="str" cm="1">
        <f t="array" ref="K978">INDEX('dict-rhythm'!$A$1:$B$43,MATCH(TRUE,EXACT(J978,'dict-rhythm'!$A$1:$A$43),0),2)</f>
        <v>8</v>
      </c>
      <c r="L978" s="1" t="str">
        <f>_xlfn.IFNA(VLOOKUP(K978,'dict-rhythm'!$B$1:$C$53,2,0),K978)</f>
        <v>quaver note</v>
      </c>
      <c r="M978" s="42" t="s">
        <v>10</v>
      </c>
      <c r="N978" s="42"/>
      <c r="O978" t="str">
        <f>IF(RIGHT($O$1,1)="#",VLOOKUP(D978,'dict-pitch'!$A$1:$C$50,2,0),VLOOKUP(D978,'dict-pitch'!$A$1:$C$50,3,0))</f>
        <v>C5</v>
      </c>
      <c r="P978" t="b">
        <f>OR(EXACT(E978,O978),EXACT(E978,VLOOKUP(D978,'dict-pitch'!$A$1:$D$50,3,0)),EXACT(E978,VLOOKUP(D978,'dict-pitch'!$A$1:$D$50,4,0)))</f>
        <v>1</v>
      </c>
    </row>
    <row r="979" spans="1:16" ht="15.75" thickBot="1" x14ac:dyDescent="0.3">
      <c r="A979">
        <v>848</v>
      </c>
      <c r="B979" s="82">
        <v>3</v>
      </c>
      <c r="C979">
        <v>5</v>
      </c>
      <c r="D979">
        <v>75</v>
      </c>
      <c r="E979" t="s">
        <v>185</v>
      </c>
      <c r="F979">
        <v>3</v>
      </c>
      <c r="G979">
        <v>66</v>
      </c>
      <c r="H979" s="80">
        <f t="shared" si="31"/>
        <v>5.125</v>
      </c>
      <c r="I979" s="80">
        <f t="shared" si="30"/>
        <v>0.125</v>
      </c>
      <c r="J979">
        <v>2</v>
      </c>
      <c r="K979" s="1" t="str" cm="1">
        <f t="array" ref="K979">INDEX('dict-rhythm'!$A$1:$B$43,MATCH(TRUE,EXACT(J979,'dict-rhythm'!$A$1:$A$43),0),2)</f>
        <v>8</v>
      </c>
      <c r="L979" s="1" t="str">
        <f>_xlfn.IFNA(VLOOKUP(K979,'dict-rhythm'!$B$1:$C$53,2,0),K979)</f>
        <v>quaver note</v>
      </c>
      <c r="M979" s="45" t="s">
        <v>9</v>
      </c>
      <c r="N979" s="45" t="s">
        <v>9</v>
      </c>
      <c r="O979" t="str">
        <f>IF(RIGHT($O$1,1)="#",VLOOKUP(D979,'dict-pitch'!$A$1:$C$50,2,0),VLOOKUP(D979,'dict-pitch'!$A$1:$C$50,3,0))</f>
        <v>D#5</v>
      </c>
      <c r="P979" t="b">
        <f>OR(EXACT(E979,O979),EXACT(E979,VLOOKUP(D979,'dict-pitch'!$A$1:$D$50,3,0)),EXACT(E979,VLOOKUP(D979,'dict-pitch'!$A$1:$D$50,4,0)))</f>
        <v>1</v>
      </c>
    </row>
    <row r="980" spans="1:16" ht="15.75" thickBot="1" x14ac:dyDescent="0.3">
      <c r="A980">
        <v>848</v>
      </c>
      <c r="B980" s="82">
        <v>3</v>
      </c>
      <c r="C980">
        <v>5</v>
      </c>
      <c r="D980">
        <v>78</v>
      </c>
      <c r="E980" t="s">
        <v>143</v>
      </c>
      <c r="F980">
        <v>3</v>
      </c>
      <c r="G980">
        <v>68</v>
      </c>
      <c r="H980" s="80">
        <f t="shared" si="31"/>
        <v>5.25</v>
      </c>
      <c r="I980" s="80">
        <f t="shared" si="30"/>
        <v>0.5</v>
      </c>
      <c r="J980">
        <v>8</v>
      </c>
      <c r="K980" s="1" t="str" cm="1">
        <f t="array" ref="K980">INDEX('dict-rhythm'!$A$1:$B$43,MATCH(TRUE,EXACT(J980,'dict-rhythm'!$A$1:$A$43),0),2)</f>
        <v>2</v>
      </c>
      <c r="L980" s="1" t="str">
        <f>_xlfn.IFNA(VLOOKUP(K980,'dict-rhythm'!$B$1:$C$53,2,0),K980)</f>
        <v>minim</v>
      </c>
      <c r="M980" s="45" t="s">
        <v>9</v>
      </c>
      <c r="N980" s="45" t="s">
        <v>9</v>
      </c>
      <c r="O980" t="str">
        <f>IF(RIGHT($O$1,1)="#",VLOOKUP(D980,'dict-pitch'!$A$1:$C$50,2,0),VLOOKUP(D980,'dict-pitch'!$A$1:$C$50,3,0))</f>
        <v>F#5</v>
      </c>
      <c r="P980" t="b">
        <f>OR(EXACT(E980,O980),EXACT(E980,VLOOKUP(D980,'dict-pitch'!$A$1:$D$50,3,0)),EXACT(E980,VLOOKUP(D980,'dict-pitch'!$A$1:$D$50,4,0)))</f>
        <v>1</v>
      </c>
    </row>
    <row r="981" spans="1:16" ht="15.75" thickBot="1" x14ac:dyDescent="0.3">
      <c r="A981">
        <v>848</v>
      </c>
      <c r="B981" s="82">
        <v>3</v>
      </c>
      <c r="C981">
        <v>5</v>
      </c>
      <c r="D981">
        <v>77</v>
      </c>
      <c r="E981" t="s">
        <v>339</v>
      </c>
      <c r="F981">
        <v>-2</v>
      </c>
      <c r="G981">
        <v>76</v>
      </c>
      <c r="H981" s="80">
        <f t="shared" si="31"/>
        <v>5.75</v>
      </c>
      <c r="I981" s="80">
        <f t="shared" si="30"/>
        <v>0.5</v>
      </c>
      <c r="J981">
        <v>8</v>
      </c>
      <c r="K981" s="1" t="str" cm="1">
        <f t="array" ref="K981">INDEX('dict-rhythm'!$A$1:$B$43,MATCH(TRUE,EXACT(J981,'dict-rhythm'!$A$1:$A$43),0),2)</f>
        <v>2</v>
      </c>
      <c r="L981" s="1" t="str">
        <f>_xlfn.IFNA(VLOOKUP(K981,'dict-rhythm'!$B$1:$C$53,2,0),K981)</f>
        <v>minim</v>
      </c>
      <c r="M981" s="45" t="s">
        <v>9</v>
      </c>
      <c r="N981" s="45" t="s">
        <v>9</v>
      </c>
      <c r="O981" t="str">
        <f>IF(RIGHT($O$1,1)="#",VLOOKUP(D981,'dict-pitch'!$A$1:$C$50,2,0),VLOOKUP(D981,'dict-pitch'!$A$1:$C$50,3,0))</f>
        <v>F5</v>
      </c>
      <c r="P981" t="b">
        <f>OR(EXACT(E981,O981),EXACT(E981,VLOOKUP(D981,'dict-pitch'!$A$1:$D$50,3,0)),EXACT(E981,VLOOKUP(D981,'dict-pitch'!$A$1:$D$50,4,0)))</f>
        <v>1</v>
      </c>
    </row>
    <row r="982" spans="1:16" ht="15.75" thickBot="1" x14ac:dyDescent="0.3">
      <c r="A982">
        <v>848</v>
      </c>
      <c r="B982" s="82">
        <v>3</v>
      </c>
      <c r="C982">
        <v>6</v>
      </c>
      <c r="D982">
        <v>75</v>
      </c>
      <c r="E982" t="s">
        <v>185</v>
      </c>
      <c r="F982">
        <v>-2</v>
      </c>
      <c r="G982">
        <v>84</v>
      </c>
      <c r="H982" s="80">
        <f t="shared" si="31"/>
        <v>6.25</v>
      </c>
      <c r="I982" s="80">
        <f t="shared" si="30"/>
        <v>0.375</v>
      </c>
      <c r="J982">
        <v>6</v>
      </c>
      <c r="K982" s="1" t="str" cm="1">
        <f t="array" ref="K982">INDEX('dict-rhythm'!$A$1:$B$43,MATCH(TRUE,EXACT(J982,'dict-rhythm'!$A$1:$A$43),0),2)</f>
        <v>4.</v>
      </c>
      <c r="L982" s="1" t="str">
        <f>_xlfn.IFNA(VLOOKUP(K982,'dict-rhythm'!$B$1:$C$53,2,0),K982)</f>
        <v>dotted crotchet</v>
      </c>
      <c r="M982" s="45" t="s">
        <v>9</v>
      </c>
      <c r="N982" s="45" t="s">
        <v>9</v>
      </c>
      <c r="O982" t="str">
        <f>IF(RIGHT($O$1,1)="#",VLOOKUP(D982,'dict-pitch'!$A$1:$C$50,2,0),VLOOKUP(D982,'dict-pitch'!$A$1:$C$50,3,0))</f>
        <v>D#5</v>
      </c>
      <c r="P982" t="b">
        <f>OR(EXACT(E982,O982),EXACT(E982,VLOOKUP(D982,'dict-pitch'!$A$1:$D$50,3,0)),EXACT(E982,VLOOKUP(D982,'dict-pitch'!$A$1:$D$50,4,0)))</f>
        <v>1</v>
      </c>
    </row>
    <row r="983" spans="1:16" ht="15.75" thickBot="1" x14ac:dyDescent="0.3">
      <c r="A983">
        <v>848</v>
      </c>
      <c r="B983" s="82">
        <v>3</v>
      </c>
      <c r="C983">
        <v>6</v>
      </c>
      <c r="D983">
        <v>73</v>
      </c>
      <c r="E983" t="s">
        <v>140</v>
      </c>
      <c r="F983">
        <v>-2</v>
      </c>
      <c r="G983">
        <v>90</v>
      </c>
      <c r="H983" s="80">
        <f t="shared" si="31"/>
        <v>6.625</v>
      </c>
      <c r="I983" s="80">
        <f t="shared" si="30"/>
        <v>0.125</v>
      </c>
      <c r="J983">
        <v>2</v>
      </c>
      <c r="K983" s="1" t="str" cm="1">
        <f t="array" ref="K983">INDEX('dict-rhythm'!$A$1:$B$43,MATCH(TRUE,EXACT(J983,'dict-rhythm'!$A$1:$A$43),0),2)</f>
        <v>8</v>
      </c>
      <c r="L983" s="1" t="str">
        <f>_xlfn.IFNA(VLOOKUP(K983,'dict-rhythm'!$B$1:$C$53,2,0),K983)</f>
        <v>quaver note</v>
      </c>
      <c r="M983" s="45" t="s">
        <v>9</v>
      </c>
      <c r="N983" s="45" t="s">
        <v>9</v>
      </c>
      <c r="O983" t="str">
        <f>IF(RIGHT($O$1,1)="#",VLOOKUP(D983,'dict-pitch'!$A$1:$C$50,2,0),VLOOKUP(D983,'dict-pitch'!$A$1:$C$50,3,0))</f>
        <v>C#5</v>
      </c>
      <c r="P983" t="b">
        <f>OR(EXACT(E983,O983),EXACT(E983,VLOOKUP(D983,'dict-pitch'!$A$1:$D$50,3,0)),EXACT(E983,VLOOKUP(D983,'dict-pitch'!$A$1:$D$50,4,0)))</f>
        <v>1</v>
      </c>
    </row>
    <row r="984" spans="1:16" ht="15.75" thickBot="1" x14ac:dyDescent="0.3">
      <c r="A984">
        <v>848</v>
      </c>
      <c r="B984" s="82">
        <v>3</v>
      </c>
      <c r="C984">
        <v>6</v>
      </c>
      <c r="D984">
        <v>72</v>
      </c>
      <c r="E984" t="s">
        <v>335</v>
      </c>
      <c r="F984">
        <v>-2</v>
      </c>
      <c r="G984">
        <v>92</v>
      </c>
      <c r="H984" s="80">
        <f t="shared" si="31"/>
        <v>6.75</v>
      </c>
      <c r="I984" s="80">
        <f t="shared" si="30"/>
        <v>0.125</v>
      </c>
      <c r="J984">
        <v>2</v>
      </c>
      <c r="K984" s="1" t="str" cm="1">
        <f t="array" ref="K984">INDEX('dict-rhythm'!$A$1:$B$43,MATCH(TRUE,EXACT(J984,'dict-rhythm'!$A$1:$A$43),0),2)</f>
        <v>8</v>
      </c>
      <c r="L984" s="1" t="str">
        <f>_xlfn.IFNA(VLOOKUP(K984,'dict-rhythm'!$B$1:$C$53,2,0),K984)</f>
        <v>quaver note</v>
      </c>
      <c r="M984" s="45" t="s">
        <v>9</v>
      </c>
      <c r="N984" s="45" t="s">
        <v>9</v>
      </c>
      <c r="O984" t="str">
        <f>IF(RIGHT($O$1,1)="#",VLOOKUP(D984,'dict-pitch'!$A$1:$C$50,2,0),VLOOKUP(D984,'dict-pitch'!$A$1:$C$50,3,0))</f>
        <v>C5</v>
      </c>
      <c r="P984" t="b">
        <f>OR(EXACT(E984,O984),EXACT(E984,VLOOKUP(D984,'dict-pitch'!$A$1:$D$50,3,0)),EXACT(E984,VLOOKUP(D984,'dict-pitch'!$A$1:$D$50,4,0)))</f>
        <v>1</v>
      </c>
    </row>
    <row r="985" spans="1:16" ht="15.75" thickBot="1" x14ac:dyDescent="0.3">
      <c r="A985">
        <v>848</v>
      </c>
      <c r="B985" s="82">
        <v>3</v>
      </c>
      <c r="C985">
        <v>6</v>
      </c>
      <c r="D985">
        <v>75</v>
      </c>
      <c r="E985" t="s">
        <v>185</v>
      </c>
      <c r="F985">
        <v>3</v>
      </c>
      <c r="G985">
        <v>94</v>
      </c>
      <c r="H985" s="80">
        <f t="shared" si="31"/>
        <v>6.875</v>
      </c>
      <c r="I985" s="80">
        <f t="shared" si="30"/>
        <v>0.25</v>
      </c>
      <c r="J985">
        <v>4</v>
      </c>
      <c r="K985" s="1" t="str" cm="1">
        <f t="array" ref="K985">INDEX('dict-rhythm'!$A$1:$B$43,MATCH(TRUE,EXACT(J985,'dict-rhythm'!$A$1:$A$43),0),2)</f>
        <v>4</v>
      </c>
      <c r="L985" s="1" t="str">
        <f>_xlfn.IFNA(VLOOKUP(K985,'dict-rhythm'!$B$1:$C$53,2,0),K985)</f>
        <v>crotchet</v>
      </c>
      <c r="M985" s="45" t="s">
        <v>9</v>
      </c>
      <c r="N985" s="45" t="s">
        <v>9</v>
      </c>
      <c r="O985" t="str">
        <f>IF(RIGHT($O$1,1)="#",VLOOKUP(D985,'dict-pitch'!$A$1:$C$50,2,0),VLOOKUP(D985,'dict-pitch'!$A$1:$C$50,3,0))</f>
        <v>D#5</v>
      </c>
      <c r="P985" t="b">
        <f>OR(EXACT(E985,O985),EXACT(E985,VLOOKUP(D985,'dict-pitch'!$A$1:$D$50,3,0)),EXACT(E985,VLOOKUP(D985,'dict-pitch'!$A$1:$D$50,4,0)))</f>
        <v>1</v>
      </c>
    </row>
    <row r="986" spans="1:16" ht="15.75" thickBot="1" x14ac:dyDescent="0.3">
      <c r="A986">
        <v>848</v>
      </c>
      <c r="B986" s="82">
        <v>3</v>
      </c>
      <c r="C986">
        <v>7</v>
      </c>
      <c r="D986">
        <v>68</v>
      </c>
      <c r="E986" t="s">
        <v>138</v>
      </c>
      <c r="F986">
        <v>-5</v>
      </c>
      <c r="G986">
        <v>98</v>
      </c>
      <c r="H986" s="80">
        <f t="shared" si="31"/>
        <v>7.125</v>
      </c>
      <c r="I986" s="80">
        <f t="shared" si="30"/>
        <v>0.125</v>
      </c>
      <c r="J986">
        <v>2</v>
      </c>
      <c r="K986" s="1" t="str" cm="1">
        <f t="array" ref="K986">INDEX('dict-rhythm'!$A$1:$B$43,MATCH(TRUE,EXACT(J986,'dict-rhythm'!$A$1:$A$43),0),2)</f>
        <v>8</v>
      </c>
      <c r="L986" s="1" t="str">
        <f>_xlfn.IFNA(VLOOKUP(K986,'dict-rhythm'!$B$1:$C$53,2,0),K986)</f>
        <v>quaver note</v>
      </c>
      <c r="M986" s="33"/>
      <c r="N986" s="33"/>
      <c r="O986" t="str">
        <f>IF(RIGHT($O$1,1)="#",VLOOKUP(D986,'dict-pitch'!$A$1:$C$50,2,0),VLOOKUP(D986,'dict-pitch'!$A$1:$C$50,3,0))</f>
        <v>G#4</v>
      </c>
      <c r="P986" t="b">
        <f>OR(EXACT(E986,O986),EXACT(E986,VLOOKUP(D986,'dict-pitch'!$A$1:$D$50,3,0)),EXACT(E986,VLOOKUP(D986,'dict-pitch'!$A$1:$D$50,4,0)))</f>
        <v>1</v>
      </c>
    </row>
    <row r="987" spans="1:16" ht="15.75" thickBot="1" x14ac:dyDescent="0.3">
      <c r="A987">
        <v>848</v>
      </c>
      <c r="B987" s="82">
        <v>3</v>
      </c>
      <c r="C987">
        <v>7</v>
      </c>
      <c r="D987">
        <v>77</v>
      </c>
      <c r="E987" t="s">
        <v>339</v>
      </c>
      <c r="F987">
        <v>6</v>
      </c>
      <c r="G987">
        <v>100</v>
      </c>
      <c r="H987" s="80">
        <f t="shared" si="31"/>
        <v>7.25</v>
      </c>
      <c r="I987" s="80">
        <f t="shared" si="30"/>
        <v>0.375</v>
      </c>
      <c r="J987">
        <v>6</v>
      </c>
      <c r="K987" s="1" t="str" cm="1">
        <f t="array" ref="K987">INDEX('dict-rhythm'!$A$1:$B$43,MATCH(TRUE,EXACT(J987,'dict-rhythm'!$A$1:$A$43),0),2)</f>
        <v>4.</v>
      </c>
      <c r="L987" s="1" t="str">
        <f>_xlfn.IFNA(VLOOKUP(K987,'dict-rhythm'!$B$1:$C$53,2,0),K987)</f>
        <v>dotted crotchet</v>
      </c>
      <c r="M987" s="34"/>
      <c r="N987" s="34"/>
      <c r="O987" t="str">
        <f>IF(RIGHT($O$1,1)="#",VLOOKUP(D987,'dict-pitch'!$A$1:$C$50,2,0),VLOOKUP(D987,'dict-pitch'!$A$1:$C$50,3,0))</f>
        <v>F5</v>
      </c>
      <c r="P987" t="b">
        <f>OR(EXACT(E987,O987),EXACT(E987,VLOOKUP(D987,'dict-pitch'!$A$1:$D$50,3,0)),EXACT(E987,VLOOKUP(D987,'dict-pitch'!$A$1:$D$50,4,0)))</f>
        <v>1</v>
      </c>
    </row>
    <row r="988" spans="1:16" ht="15.75" thickBot="1" x14ac:dyDescent="0.3">
      <c r="A988">
        <v>848</v>
      </c>
      <c r="B988" s="82">
        <v>3</v>
      </c>
      <c r="C988">
        <v>7</v>
      </c>
      <c r="D988">
        <v>77</v>
      </c>
      <c r="E988" t="s">
        <v>339</v>
      </c>
      <c r="F988">
        <v>1</v>
      </c>
      <c r="G988">
        <v>106</v>
      </c>
      <c r="H988" s="80">
        <f t="shared" si="31"/>
        <v>7.625</v>
      </c>
      <c r="I988" s="80">
        <f t="shared" si="30"/>
        <v>6.25E-2</v>
      </c>
      <c r="J988">
        <v>1</v>
      </c>
      <c r="K988" s="1" t="str" cm="1">
        <f t="array" ref="K988">INDEX('dict-rhythm'!$A$1:$B$43,MATCH(TRUE,EXACT(J988,'dict-rhythm'!$A$1:$A$43),0),2)</f>
        <v>16</v>
      </c>
      <c r="L988" s="1" t="str">
        <f>_xlfn.IFNA(VLOOKUP(K988,'dict-rhythm'!$B$1:$C$53,2,0),K988)</f>
        <v>semiquaver</v>
      </c>
      <c r="M988" s="34"/>
      <c r="N988" s="34"/>
      <c r="O988" t="str">
        <f>IF(RIGHT($O$1,1)="#",VLOOKUP(D988,'dict-pitch'!$A$1:$C$50,2,0),VLOOKUP(D988,'dict-pitch'!$A$1:$C$50,3,0))</f>
        <v>F5</v>
      </c>
      <c r="P988" t="b">
        <f>OR(EXACT(E988,O988),EXACT(E988,VLOOKUP(D988,'dict-pitch'!$A$1:$D$50,3,0)),EXACT(E988,VLOOKUP(D988,'dict-pitch'!$A$1:$D$50,4,0)))</f>
        <v>1</v>
      </c>
    </row>
    <row r="989" spans="1:16" ht="15.75" thickBot="1" x14ac:dyDescent="0.3">
      <c r="A989">
        <v>848</v>
      </c>
      <c r="B989" s="82">
        <v>3</v>
      </c>
      <c r="C989">
        <v>7</v>
      </c>
      <c r="D989">
        <v>73</v>
      </c>
      <c r="E989" t="s">
        <v>140</v>
      </c>
      <c r="F989">
        <v>-3</v>
      </c>
      <c r="G989">
        <v>107</v>
      </c>
      <c r="H989" s="80">
        <f t="shared" si="31"/>
        <v>7.6875</v>
      </c>
      <c r="I989" s="80">
        <f t="shared" si="30"/>
        <v>6.25E-2</v>
      </c>
      <c r="J989">
        <v>1</v>
      </c>
      <c r="K989" s="1" t="str" cm="1">
        <f t="array" ref="K989">INDEX('dict-rhythm'!$A$1:$B$43,MATCH(TRUE,EXACT(J989,'dict-rhythm'!$A$1:$A$43),0),2)</f>
        <v>16</v>
      </c>
      <c r="L989" s="1" t="str">
        <f>_xlfn.IFNA(VLOOKUP(K989,'dict-rhythm'!$B$1:$C$53,2,0),K989)</f>
        <v>semiquaver</v>
      </c>
      <c r="M989" s="34"/>
      <c r="N989" s="34"/>
      <c r="O989" t="str">
        <f>IF(RIGHT($O$1,1)="#",VLOOKUP(D989,'dict-pitch'!$A$1:$C$50,2,0),VLOOKUP(D989,'dict-pitch'!$A$1:$C$50,3,0))</f>
        <v>C#5</v>
      </c>
      <c r="P989" t="b">
        <f>OR(EXACT(E989,O989),EXACT(E989,VLOOKUP(D989,'dict-pitch'!$A$1:$D$50,3,0)),EXACT(E989,VLOOKUP(D989,'dict-pitch'!$A$1:$D$50,4,0)))</f>
        <v>1</v>
      </c>
    </row>
    <row r="990" spans="1:16" ht="15.75" thickBot="1" x14ac:dyDescent="0.3">
      <c r="A990">
        <v>848</v>
      </c>
      <c r="B990" s="82">
        <v>3</v>
      </c>
      <c r="C990">
        <v>7</v>
      </c>
      <c r="D990">
        <v>70</v>
      </c>
      <c r="E990" t="s">
        <v>182</v>
      </c>
      <c r="F990">
        <v>-3</v>
      </c>
      <c r="G990">
        <v>108</v>
      </c>
      <c r="H990" s="80">
        <f t="shared" si="31"/>
        <v>7.75</v>
      </c>
      <c r="I990" s="80">
        <f t="shared" si="30"/>
        <v>0.375</v>
      </c>
      <c r="J990">
        <v>6</v>
      </c>
      <c r="K990" s="1" t="str" cm="1">
        <f t="array" ref="K990">INDEX('dict-rhythm'!$A$1:$B$43,MATCH(TRUE,EXACT(J990,'dict-rhythm'!$A$1:$A$43),0),2)</f>
        <v>4.</v>
      </c>
      <c r="L990" s="1" t="str">
        <f>_xlfn.IFNA(VLOOKUP(K990,'dict-rhythm'!$B$1:$C$53,2,0),K990)</f>
        <v>dotted crotchet</v>
      </c>
      <c r="M990" s="38"/>
      <c r="N990" s="38"/>
      <c r="O990" t="str">
        <f>IF(RIGHT($O$1,1)="#",VLOOKUP(D990,'dict-pitch'!$A$1:$C$50,2,0),VLOOKUP(D990,'dict-pitch'!$A$1:$C$50,3,0))</f>
        <v>A#4</v>
      </c>
      <c r="P990" t="b">
        <f>OR(EXACT(E990,O990),EXACT(E990,VLOOKUP(D990,'dict-pitch'!$A$1:$D$50,3,0)),EXACT(E990,VLOOKUP(D990,'dict-pitch'!$A$1:$D$50,4,0)))</f>
        <v>1</v>
      </c>
    </row>
    <row r="991" spans="1:16" ht="15.75" thickBot="1" x14ac:dyDescent="0.3">
      <c r="A991">
        <v>848</v>
      </c>
      <c r="B991" s="82">
        <v>3</v>
      </c>
      <c r="C991">
        <v>8</v>
      </c>
      <c r="D991">
        <v>70</v>
      </c>
      <c r="E991" t="s">
        <v>182</v>
      </c>
      <c r="F991">
        <v>1</v>
      </c>
      <c r="G991">
        <v>114</v>
      </c>
      <c r="H991" s="80">
        <f t="shared" si="31"/>
        <v>8.125</v>
      </c>
      <c r="I991" s="80">
        <f t="shared" si="30"/>
        <v>0.125</v>
      </c>
      <c r="J991">
        <v>2</v>
      </c>
      <c r="K991" s="1" t="str" cm="1">
        <f t="array" ref="K991">INDEX('dict-rhythm'!$A$1:$B$43,MATCH(TRUE,EXACT(J991,'dict-rhythm'!$A$1:$A$43),0),2)</f>
        <v>8</v>
      </c>
      <c r="L991" s="1" t="str">
        <f>_xlfn.IFNA(VLOOKUP(K991,'dict-rhythm'!$B$1:$C$53,2,0),K991)</f>
        <v>quaver note</v>
      </c>
      <c r="M991" s="33"/>
      <c r="N991" s="33"/>
      <c r="O991" t="str">
        <f>IF(RIGHT($O$1,1)="#",VLOOKUP(D991,'dict-pitch'!$A$1:$C$50,2,0),VLOOKUP(D991,'dict-pitch'!$A$1:$C$50,3,0))</f>
        <v>A#4</v>
      </c>
      <c r="P991" t="b">
        <f>OR(EXACT(E991,O991),EXACT(E991,VLOOKUP(D991,'dict-pitch'!$A$1:$D$50,3,0)),EXACT(E991,VLOOKUP(D991,'dict-pitch'!$A$1:$D$50,4,0)))</f>
        <v>1</v>
      </c>
    </row>
    <row r="992" spans="1:16" ht="15.75" thickBot="1" x14ac:dyDescent="0.3">
      <c r="A992">
        <v>848</v>
      </c>
      <c r="B992" s="82">
        <v>3</v>
      </c>
      <c r="C992">
        <v>8</v>
      </c>
      <c r="D992">
        <v>75</v>
      </c>
      <c r="E992" t="s">
        <v>185</v>
      </c>
      <c r="F992">
        <v>4</v>
      </c>
      <c r="G992">
        <v>116</v>
      </c>
      <c r="H992" s="80">
        <f t="shared" si="31"/>
        <v>8.25</v>
      </c>
      <c r="I992" s="80">
        <f t="shared" si="30"/>
        <v>0.375</v>
      </c>
      <c r="J992">
        <v>6</v>
      </c>
      <c r="K992" s="1" t="str" cm="1">
        <f t="array" ref="K992">INDEX('dict-rhythm'!$A$1:$B$43,MATCH(TRUE,EXACT(J992,'dict-rhythm'!$A$1:$A$43),0),2)</f>
        <v>4.</v>
      </c>
      <c r="L992" s="1" t="str">
        <f>_xlfn.IFNA(VLOOKUP(K992,'dict-rhythm'!$B$1:$C$53,2,0),K992)</f>
        <v>dotted crotchet</v>
      </c>
      <c r="M992" s="34"/>
      <c r="N992" s="34"/>
      <c r="O992" t="str">
        <f>IF(RIGHT($O$1,1)="#",VLOOKUP(D992,'dict-pitch'!$A$1:$C$50,2,0),VLOOKUP(D992,'dict-pitch'!$A$1:$C$50,3,0))</f>
        <v>D#5</v>
      </c>
      <c r="P992" t="b">
        <f>OR(EXACT(E992,O992),EXACT(E992,VLOOKUP(D992,'dict-pitch'!$A$1:$D$50,3,0)),EXACT(E992,VLOOKUP(D992,'dict-pitch'!$A$1:$D$50,4,0)))</f>
        <v>1</v>
      </c>
    </row>
    <row r="993" spans="1:16" ht="15.75" thickBot="1" x14ac:dyDescent="0.3">
      <c r="A993">
        <v>848</v>
      </c>
      <c r="B993" s="82">
        <v>3</v>
      </c>
      <c r="C993">
        <v>8</v>
      </c>
      <c r="D993">
        <v>75</v>
      </c>
      <c r="E993" t="s">
        <v>185</v>
      </c>
      <c r="F993">
        <v>1</v>
      </c>
      <c r="G993">
        <v>122</v>
      </c>
      <c r="H993" s="80">
        <f t="shared" si="31"/>
        <v>8.625</v>
      </c>
      <c r="I993" s="80">
        <f t="shared" si="30"/>
        <v>6.25E-2</v>
      </c>
      <c r="J993">
        <v>1</v>
      </c>
      <c r="K993" s="1" t="str" cm="1">
        <f t="array" ref="K993">INDEX('dict-rhythm'!$A$1:$B$43,MATCH(TRUE,EXACT(J993,'dict-rhythm'!$A$1:$A$43),0),2)</f>
        <v>16</v>
      </c>
      <c r="L993" s="1" t="str">
        <f>_xlfn.IFNA(VLOOKUP(K993,'dict-rhythm'!$B$1:$C$53,2,0),K993)</f>
        <v>semiquaver</v>
      </c>
      <c r="M993" s="34"/>
      <c r="N993" s="34"/>
      <c r="O993" t="str">
        <f>IF(RIGHT($O$1,1)="#",VLOOKUP(D993,'dict-pitch'!$A$1:$C$50,2,0),VLOOKUP(D993,'dict-pitch'!$A$1:$C$50,3,0))</f>
        <v>D#5</v>
      </c>
      <c r="P993" t="b">
        <f>OR(EXACT(E993,O993),EXACT(E993,VLOOKUP(D993,'dict-pitch'!$A$1:$D$50,3,0)),EXACT(E993,VLOOKUP(D993,'dict-pitch'!$A$1:$D$50,4,0)))</f>
        <v>1</v>
      </c>
    </row>
    <row r="994" spans="1:16" ht="15.75" thickBot="1" x14ac:dyDescent="0.3">
      <c r="A994">
        <v>848</v>
      </c>
      <c r="B994" s="82">
        <v>3</v>
      </c>
      <c r="C994">
        <v>8</v>
      </c>
      <c r="D994">
        <v>72</v>
      </c>
      <c r="E994" t="s">
        <v>335</v>
      </c>
      <c r="F994">
        <v>-3</v>
      </c>
      <c r="G994">
        <v>123</v>
      </c>
      <c r="H994" s="80">
        <f t="shared" si="31"/>
        <v>8.6875</v>
      </c>
      <c r="I994" s="80">
        <f t="shared" si="30"/>
        <v>6.25E-2</v>
      </c>
      <c r="J994">
        <v>1</v>
      </c>
      <c r="K994" s="1" t="str" cm="1">
        <f t="array" ref="K994">INDEX('dict-rhythm'!$A$1:$B$43,MATCH(TRUE,EXACT(J994,'dict-rhythm'!$A$1:$A$43),0),2)</f>
        <v>16</v>
      </c>
      <c r="L994" s="1" t="str">
        <f>_xlfn.IFNA(VLOOKUP(K994,'dict-rhythm'!$B$1:$C$53,2,0),K994)</f>
        <v>semiquaver</v>
      </c>
      <c r="M994" s="34"/>
      <c r="N994" s="34"/>
      <c r="O994" t="str">
        <f>IF(RIGHT($O$1,1)="#",VLOOKUP(D994,'dict-pitch'!$A$1:$C$50,2,0),VLOOKUP(D994,'dict-pitch'!$A$1:$C$50,3,0))</f>
        <v>C5</v>
      </c>
      <c r="P994" t="b">
        <f>OR(EXACT(E994,O994),EXACT(E994,VLOOKUP(D994,'dict-pitch'!$A$1:$D$50,3,0)),EXACT(E994,VLOOKUP(D994,'dict-pitch'!$A$1:$D$50,4,0)))</f>
        <v>1</v>
      </c>
    </row>
    <row r="995" spans="1:16" ht="15.75" thickBot="1" x14ac:dyDescent="0.3">
      <c r="A995">
        <v>848</v>
      </c>
      <c r="B995" s="82">
        <v>3</v>
      </c>
      <c r="C995">
        <v>8</v>
      </c>
      <c r="D995">
        <v>68</v>
      </c>
      <c r="E995" t="s">
        <v>138</v>
      </c>
      <c r="F995">
        <v>-3</v>
      </c>
      <c r="G995">
        <v>124</v>
      </c>
      <c r="H995" s="80">
        <f t="shared" si="31"/>
        <v>8.75</v>
      </c>
      <c r="I995" s="80">
        <f t="shared" si="30"/>
        <v>0.375</v>
      </c>
      <c r="J995">
        <v>6</v>
      </c>
      <c r="K995" s="1" t="str" cm="1">
        <f t="array" ref="K995">INDEX('dict-rhythm'!$A$1:$B$43,MATCH(TRUE,EXACT(J995,'dict-rhythm'!$A$1:$A$43),0),2)</f>
        <v>4.</v>
      </c>
      <c r="L995" s="1" t="str">
        <f>_xlfn.IFNA(VLOOKUP(K995,'dict-rhythm'!$B$1:$C$53,2,0),K995)</f>
        <v>dotted crotchet</v>
      </c>
      <c r="M995" s="38"/>
      <c r="N995" s="38"/>
      <c r="O995" t="str">
        <f>IF(RIGHT($O$1,1)="#",VLOOKUP(D995,'dict-pitch'!$A$1:$C$50,2,0),VLOOKUP(D995,'dict-pitch'!$A$1:$C$50,3,0))</f>
        <v>G#4</v>
      </c>
      <c r="P995" t="b">
        <f>OR(EXACT(E995,O995),EXACT(E995,VLOOKUP(D995,'dict-pitch'!$A$1:$D$50,3,0)),EXACT(E995,VLOOKUP(D995,'dict-pitch'!$A$1:$D$50,4,0)))</f>
        <v>1</v>
      </c>
    </row>
    <row r="996" spans="1:16" ht="15.75" thickBot="1" x14ac:dyDescent="0.3">
      <c r="A996">
        <v>848</v>
      </c>
      <c r="B996" s="82">
        <v>3</v>
      </c>
      <c r="C996">
        <v>9</v>
      </c>
      <c r="D996">
        <v>68</v>
      </c>
      <c r="E996" t="s">
        <v>138</v>
      </c>
      <c r="F996">
        <v>1</v>
      </c>
      <c r="G996">
        <v>130</v>
      </c>
      <c r="H996" s="80">
        <f t="shared" si="31"/>
        <v>9.125</v>
      </c>
      <c r="I996" s="80">
        <f t="shared" si="30"/>
        <v>0.125</v>
      </c>
      <c r="J996">
        <v>2</v>
      </c>
      <c r="K996" s="1" t="str" cm="1">
        <f t="array" ref="K996">INDEX('dict-rhythm'!$A$1:$B$43,MATCH(TRUE,EXACT(J996,'dict-rhythm'!$A$1:$A$43),0),2)</f>
        <v>8</v>
      </c>
      <c r="L996" s="1" t="str">
        <f>_xlfn.IFNA(VLOOKUP(K996,'dict-rhythm'!$B$1:$C$53,2,0),K996)</f>
        <v>quaver note</v>
      </c>
      <c r="M996" s="33"/>
      <c r="N996" s="33"/>
      <c r="O996" t="str">
        <f>IF(RIGHT($O$1,1)="#",VLOOKUP(D996,'dict-pitch'!$A$1:$C$50,2,0),VLOOKUP(D996,'dict-pitch'!$A$1:$C$50,3,0))</f>
        <v>G#4</v>
      </c>
      <c r="P996" t="b">
        <f>OR(EXACT(E996,O996),EXACT(E996,VLOOKUP(D996,'dict-pitch'!$A$1:$D$50,3,0)),EXACT(E996,VLOOKUP(D996,'dict-pitch'!$A$1:$D$50,4,0)))</f>
        <v>1</v>
      </c>
    </row>
    <row r="997" spans="1:16" ht="15.75" thickBot="1" x14ac:dyDescent="0.3">
      <c r="A997">
        <v>848</v>
      </c>
      <c r="B997" s="82">
        <v>3</v>
      </c>
      <c r="C997">
        <v>9</v>
      </c>
      <c r="D997">
        <v>73</v>
      </c>
      <c r="E997" t="s">
        <v>140</v>
      </c>
      <c r="F997">
        <v>4</v>
      </c>
      <c r="G997">
        <v>132</v>
      </c>
      <c r="H997" s="80">
        <f t="shared" si="31"/>
        <v>9.25</v>
      </c>
      <c r="I997" s="80">
        <f t="shared" si="30"/>
        <v>0.3125</v>
      </c>
      <c r="J997">
        <v>5</v>
      </c>
      <c r="K997" s="1" t="str" cm="1">
        <f t="array" ref="K997">INDEX('dict-rhythm'!$A$1:$B$43,MATCH(TRUE,EXACT(J997,'dict-rhythm'!$A$1:$A$43),0),2)</f>
        <v>4+16</v>
      </c>
      <c r="L997" s="1" t="str">
        <f>_xlfn.IFNA(VLOOKUP(K997,'dict-rhythm'!$B$1:$C$53,2,0),K997)</f>
        <v>crotchet + semiquaver</v>
      </c>
      <c r="M997" s="34"/>
      <c r="N997" s="34"/>
      <c r="O997" t="str">
        <f>IF(RIGHT($O$1,1)="#",VLOOKUP(D997,'dict-pitch'!$A$1:$C$50,2,0),VLOOKUP(D997,'dict-pitch'!$A$1:$C$50,3,0))</f>
        <v>C#5</v>
      </c>
      <c r="P997" t="b">
        <f>OR(EXACT(E997,O997),EXACT(E997,VLOOKUP(D997,'dict-pitch'!$A$1:$D$50,3,0)),EXACT(E997,VLOOKUP(D997,'dict-pitch'!$A$1:$D$50,4,0)))</f>
        <v>1</v>
      </c>
    </row>
    <row r="998" spans="1:16" ht="15.75" thickBot="1" x14ac:dyDescent="0.3">
      <c r="A998">
        <v>848</v>
      </c>
      <c r="B998" s="82">
        <v>3</v>
      </c>
      <c r="C998">
        <v>9</v>
      </c>
      <c r="D998">
        <v>72</v>
      </c>
      <c r="E998" t="s">
        <v>335</v>
      </c>
      <c r="F998">
        <v>-2</v>
      </c>
      <c r="G998">
        <v>137</v>
      </c>
      <c r="H998" s="80">
        <f t="shared" si="31"/>
        <v>9.5625</v>
      </c>
      <c r="I998" s="80">
        <f t="shared" si="30"/>
        <v>6.25E-2</v>
      </c>
      <c r="J998">
        <v>1</v>
      </c>
      <c r="K998" s="1" t="str" cm="1">
        <f t="array" ref="K998">INDEX('dict-rhythm'!$A$1:$B$43,MATCH(TRUE,EXACT(J998,'dict-rhythm'!$A$1:$A$43),0),2)</f>
        <v>16</v>
      </c>
      <c r="L998" s="1" t="str">
        <f>_xlfn.IFNA(VLOOKUP(K998,'dict-rhythm'!$B$1:$C$53,2,0),K998)</f>
        <v>semiquaver</v>
      </c>
      <c r="M998" s="34"/>
      <c r="N998" s="34"/>
      <c r="O998" t="str">
        <f>IF(RIGHT($O$1,1)="#",VLOOKUP(D998,'dict-pitch'!$A$1:$C$50,2,0),VLOOKUP(D998,'dict-pitch'!$A$1:$C$50,3,0))</f>
        <v>C5</v>
      </c>
      <c r="P998" t="b">
        <f>OR(EXACT(E998,O998),EXACT(E998,VLOOKUP(D998,'dict-pitch'!$A$1:$D$50,3,0)),EXACT(E998,VLOOKUP(D998,'dict-pitch'!$A$1:$D$50,4,0)))</f>
        <v>1</v>
      </c>
    </row>
    <row r="999" spans="1:16" ht="15.75" thickBot="1" x14ac:dyDescent="0.3">
      <c r="A999">
        <v>848</v>
      </c>
      <c r="B999" s="82">
        <v>3</v>
      </c>
      <c r="C999">
        <v>9</v>
      </c>
      <c r="D999">
        <v>73</v>
      </c>
      <c r="E999" t="s">
        <v>140</v>
      </c>
      <c r="F999">
        <v>2</v>
      </c>
      <c r="G999">
        <v>138</v>
      </c>
      <c r="H999" s="80">
        <f t="shared" si="31"/>
        <v>9.625</v>
      </c>
      <c r="I999" s="80">
        <f t="shared" si="30"/>
        <v>6.25E-2</v>
      </c>
      <c r="J999">
        <v>1</v>
      </c>
      <c r="K999" s="1" t="str" cm="1">
        <f t="array" ref="K999">INDEX('dict-rhythm'!$A$1:$B$43,MATCH(TRUE,EXACT(J999,'dict-rhythm'!$A$1:$A$43),0),2)</f>
        <v>16</v>
      </c>
      <c r="L999" s="1" t="str">
        <f>_xlfn.IFNA(VLOOKUP(K999,'dict-rhythm'!$B$1:$C$53,2,0),K999)</f>
        <v>semiquaver</v>
      </c>
      <c r="M999" s="34"/>
      <c r="N999" s="34"/>
      <c r="O999" t="str">
        <f>IF(RIGHT($O$1,1)="#",VLOOKUP(D999,'dict-pitch'!$A$1:$C$50,2,0),VLOOKUP(D999,'dict-pitch'!$A$1:$C$50,3,0))</f>
        <v>C#5</v>
      </c>
      <c r="P999" t="b">
        <f>OR(EXACT(E999,O999),EXACT(E999,VLOOKUP(D999,'dict-pitch'!$A$1:$D$50,3,0)),EXACT(E999,VLOOKUP(D999,'dict-pitch'!$A$1:$D$50,4,0)))</f>
        <v>1</v>
      </c>
    </row>
    <row r="1000" spans="1:16" ht="15.75" thickBot="1" x14ac:dyDescent="0.3">
      <c r="A1000">
        <v>848</v>
      </c>
      <c r="B1000" s="82">
        <v>3</v>
      </c>
      <c r="C1000">
        <v>9</v>
      </c>
      <c r="D1000">
        <v>70</v>
      </c>
      <c r="E1000" t="s">
        <v>182</v>
      </c>
      <c r="F1000">
        <v>-3</v>
      </c>
      <c r="G1000">
        <v>139</v>
      </c>
      <c r="H1000" s="80">
        <f t="shared" si="31"/>
        <v>9.6875</v>
      </c>
      <c r="I1000" s="80">
        <f t="shared" si="30"/>
        <v>6.25E-2</v>
      </c>
      <c r="J1000">
        <v>1</v>
      </c>
      <c r="K1000" s="1" t="str" cm="1">
        <f t="array" ref="K1000">INDEX('dict-rhythm'!$A$1:$B$43,MATCH(TRUE,EXACT(J1000,'dict-rhythm'!$A$1:$A$43),0),2)</f>
        <v>16</v>
      </c>
      <c r="L1000" s="1" t="str">
        <f>_xlfn.IFNA(VLOOKUP(K1000,'dict-rhythm'!$B$1:$C$53,2,0),K1000)</f>
        <v>semiquaver</v>
      </c>
      <c r="M1000" s="34"/>
      <c r="N1000" s="34"/>
      <c r="O1000" t="str">
        <f>IF(RIGHT($O$1,1)="#",VLOOKUP(D1000,'dict-pitch'!$A$1:$C$50,2,0),VLOOKUP(D1000,'dict-pitch'!$A$1:$C$50,3,0))</f>
        <v>A#4</v>
      </c>
      <c r="P1000" t="b">
        <f>OR(EXACT(E1000,O1000),EXACT(E1000,VLOOKUP(D1000,'dict-pitch'!$A$1:$D$50,3,0)),EXACT(E1000,VLOOKUP(D1000,'dict-pitch'!$A$1:$D$50,4,0)))</f>
        <v>1</v>
      </c>
    </row>
    <row r="1001" spans="1:16" ht="15.75" thickBot="1" x14ac:dyDescent="0.3">
      <c r="A1001">
        <v>848</v>
      </c>
      <c r="B1001" s="82">
        <v>3</v>
      </c>
      <c r="C1001">
        <v>9</v>
      </c>
      <c r="D1001">
        <v>82</v>
      </c>
      <c r="E1001" t="s">
        <v>190</v>
      </c>
      <c r="F1001">
        <v>8</v>
      </c>
      <c r="G1001">
        <v>140</v>
      </c>
      <c r="H1001" s="80">
        <f t="shared" si="31"/>
        <v>9.75</v>
      </c>
      <c r="I1001" s="80">
        <f t="shared" si="30"/>
        <v>0.3125</v>
      </c>
      <c r="J1001">
        <v>5</v>
      </c>
      <c r="K1001" s="1" t="str" cm="1">
        <f t="array" ref="K1001">INDEX('dict-rhythm'!$A$1:$B$43,MATCH(TRUE,EXACT(J1001,'dict-rhythm'!$A$1:$A$43),0),2)</f>
        <v>4+16</v>
      </c>
      <c r="L1001" s="1" t="str">
        <f>_xlfn.IFNA(VLOOKUP(K1001,'dict-rhythm'!$B$1:$C$53,2,0),K1001)</f>
        <v>crotchet + semiquaver</v>
      </c>
      <c r="M1001" s="38"/>
      <c r="N1001" s="38"/>
      <c r="O1001" t="str">
        <f>IF(RIGHT($O$1,1)="#",VLOOKUP(D1001,'dict-pitch'!$A$1:$C$50,2,0),VLOOKUP(D1001,'dict-pitch'!$A$1:$C$50,3,0))</f>
        <v>A#5</v>
      </c>
      <c r="P1001" t="b">
        <f>OR(EXACT(E1001,O1001),EXACT(E1001,VLOOKUP(D1001,'dict-pitch'!$A$1:$D$50,3,0)),EXACT(E1001,VLOOKUP(D1001,'dict-pitch'!$A$1:$D$50,4,0)))</f>
        <v>1</v>
      </c>
    </row>
    <row r="1002" spans="1:16" ht="15.75" thickBot="1" x14ac:dyDescent="0.3">
      <c r="A1002">
        <v>848</v>
      </c>
      <c r="B1002" s="82">
        <v>3</v>
      </c>
      <c r="C1002">
        <v>10</v>
      </c>
      <c r="D1002">
        <v>80</v>
      </c>
      <c r="E1002" t="s">
        <v>188</v>
      </c>
      <c r="F1002">
        <v>-2</v>
      </c>
      <c r="G1002">
        <v>145</v>
      </c>
      <c r="H1002" s="80">
        <f t="shared" si="31"/>
        <v>10.0625</v>
      </c>
      <c r="I1002" s="80">
        <f t="shared" si="30"/>
        <v>6.25E-2</v>
      </c>
      <c r="J1002">
        <v>1</v>
      </c>
      <c r="K1002" s="1" t="str" cm="1">
        <f t="array" ref="K1002">INDEX('dict-rhythm'!$A$1:$B$43,MATCH(TRUE,EXACT(J1002,'dict-rhythm'!$A$1:$A$43),0),2)</f>
        <v>16</v>
      </c>
      <c r="L1002" s="1" t="str">
        <f>_xlfn.IFNA(VLOOKUP(K1002,'dict-rhythm'!$B$1:$C$53,2,0),K1002)</f>
        <v>semiquaver</v>
      </c>
      <c r="M1002" s="33"/>
      <c r="N1002" s="33"/>
      <c r="O1002" t="str">
        <f>IF(RIGHT($O$1,1)="#",VLOOKUP(D1002,'dict-pitch'!$A$1:$C$50,2,0),VLOOKUP(D1002,'dict-pitch'!$A$1:$C$50,3,0))</f>
        <v>G#5</v>
      </c>
      <c r="P1002" t="b">
        <f>OR(EXACT(E1002,O1002),EXACT(E1002,VLOOKUP(D1002,'dict-pitch'!$A$1:$D$50,3,0)),EXACT(E1002,VLOOKUP(D1002,'dict-pitch'!$A$1:$D$50,4,0)))</f>
        <v>1</v>
      </c>
    </row>
    <row r="1003" spans="1:16" ht="15.75" thickBot="1" x14ac:dyDescent="0.3">
      <c r="A1003">
        <v>848</v>
      </c>
      <c r="B1003" s="82">
        <v>3</v>
      </c>
      <c r="C1003">
        <v>10</v>
      </c>
      <c r="D1003">
        <v>79</v>
      </c>
      <c r="E1003" t="s">
        <v>340</v>
      </c>
      <c r="F1003">
        <v>-2</v>
      </c>
      <c r="G1003">
        <v>146</v>
      </c>
      <c r="H1003" s="80">
        <f t="shared" si="31"/>
        <v>10.125</v>
      </c>
      <c r="I1003" s="80">
        <f t="shared" si="30"/>
        <v>6.25E-2</v>
      </c>
      <c r="J1003">
        <v>1</v>
      </c>
      <c r="K1003" s="1" t="str" cm="1">
        <f t="array" ref="K1003">INDEX('dict-rhythm'!$A$1:$B$43,MATCH(TRUE,EXACT(J1003,'dict-rhythm'!$A$1:$A$43),0),2)</f>
        <v>16</v>
      </c>
      <c r="L1003" s="1" t="str">
        <f>_xlfn.IFNA(VLOOKUP(K1003,'dict-rhythm'!$B$1:$C$53,2,0),K1003)</f>
        <v>semiquaver</v>
      </c>
      <c r="M1003" s="34"/>
      <c r="N1003" s="34"/>
      <c r="O1003" t="str">
        <f>IF(RIGHT($O$1,1)="#",VLOOKUP(D1003,'dict-pitch'!$A$1:$C$50,2,0),VLOOKUP(D1003,'dict-pitch'!$A$1:$C$50,3,0))</f>
        <v>G5</v>
      </c>
      <c r="P1003" t="b">
        <f>OR(EXACT(E1003,O1003),EXACT(E1003,VLOOKUP(D1003,'dict-pitch'!$A$1:$D$50,3,0)),EXACT(E1003,VLOOKUP(D1003,'dict-pitch'!$A$1:$D$50,4,0)))</f>
        <v>1</v>
      </c>
    </row>
    <row r="1004" spans="1:16" ht="15.75" thickBot="1" x14ac:dyDescent="0.3">
      <c r="A1004">
        <v>848</v>
      </c>
      <c r="B1004" s="82">
        <v>3</v>
      </c>
      <c r="C1004">
        <v>10</v>
      </c>
      <c r="D1004">
        <v>82</v>
      </c>
      <c r="E1004" t="s">
        <v>190</v>
      </c>
      <c r="F1004">
        <v>3</v>
      </c>
      <c r="G1004">
        <v>147</v>
      </c>
      <c r="H1004" s="80">
        <f t="shared" si="31"/>
        <v>10.1875</v>
      </c>
      <c r="I1004" s="80">
        <f t="shared" si="30"/>
        <v>6.25E-2</v>
      </c>
      <c r="J1004">
        <v>1</v>
      </c>
      <c r="K1004" s="1" t="str" cm="1">
        <f t="array" ref="K1004">INDEX('dict-rhythm'!$A$1:$B$43,MATCH(TRUE,EXACT(J1004,'dict-rhythm'!$A$1:$A$43),0),2)</f>
        <v>16</v>
      </c>
      <c r="L1004" s="1" t="str">
        <f>_xlfn.IFNA(VLOOKUP(K1004,'dict-rhythm'!$B$1:$C$53,2,0),K1004)</f>
        <v>semiquaver</v>
      </c>
      <c r="M1004" s="34"/>
      <c r="N1004" s="34"/>
      <c r="O1004" t="str">
        <f>IF(RIGHT($O$1,1)="#",VLOOKUP(D1004,'dict-pitch'!$A$1:$C$50,2,0),VLOOKUP(D1004,'dict-pitch'!$A$1:$C$50,3,0))</f>
        <v>A#5</v>
      </c>
      <c r="P1004" t="b">
        <f>OR(EXACT(E1004,O1004),EXACT(E1004,VLOOKUP(D1004,'dict-pitch'!$A$1:$D$50,3,0)),EXACT(E1004,VLOOKUP(D1004,'dict-pitch'!$A$1:$D$50,4,0)))</f>
        <v>1</v>
      </c>
    </row>
    <row r="1005" spans="1:16" ht="15.75" thickBot="1" x14ac:dyDescent="0.3">
      <c r="A1005">
        <v>848</v>
      </c>
      <c r="B1005" s="82">
        <v>3</v>
      </c>
      <c r="C1005">
        <v>10</v>
      </c>
      <c r="D1005">
        <v>80</v>
      </c>
      <c r="E1005" t="s">
        <v>188</v>
      </c>
      <c r="F1005">
        <v>-2</v>
      </c>
      <c r="G1005">
        <v>148</v>
      </c>
      <c r="H1005" s="80">
        <f t="shared" si="31"/>
        <v>10.25</v>
      </c>
      <c r="I1005" s="80">
        <f t="shared" si="30"/>
        <v>6.25E-2</v>
      </c>
      <c r="J1005">
        <v>1</v>
      </c>
      <c r="K1005" s="1" t="str" cm="1">
        <f t="array" ref="K1005">INDEX('dict-rhythm'!$A$1:$B$43,MATCH(TRUE,EXACT(J1005,'dict-rhythm'!$A$1:$A$43),0),2)</f>
        <v>16</v>
      </c>
      <c r="L1005" s="1" t="str">
        <f>_xlfn.IFNA(VLOOKUP(K1005,'dict-rhythm'!$B$1:$C$53,2,0),K1005)</f>
        <v>semiquaver</v>
      </c>
      <c r="M1005" s="34"/>
      <c r="N1005" s="34"/>
      <c r="O1005" t="str">
        <f>IF(RIGHT($O$1,1)="#",VLOOKUP(D1005,'dict-pitch'!$A$1:$C$50,2,0),VLOOKUP(D1005,'dict-pitch'!$A$1:$C$50,3,0))</f>
        <v>G#5</v>
      </c>
      <c r="P1005" t="b">
        <f>OR(EXACT(E1005,O1005),EXACT(E1005,VLOOKUP(D1005,'dict-pitch'!$A$1:$D$50,3,0)),EXACT(E1005,VLOOKUP(D1005,'dict-pitch'!$A$1:$D$50,4,0)))</f>
        <v>1</v>
      </c>
    </row>
    <row r="1006" spans="1:16" ht="15.75" thickBot="1" x14ac:dyDescent="0.3">
      <c r="A1006">
        <v>848</v>
      </c>
      <c r="B1006" s="82">
        <v>3</v>
      </c>
      <c r="C1006">
        <v>10</v>
      </c>
      <c r="D1006">
        <v>75</v>
      </c>
      <c r="E1006" t="s">
        <v>185</v>
      </c>
      <c r="F1006">
        <v>-4</v>
      </c>
      <c r="G1006">
        <v>149</v>
      </c>
      <c r="H1006" s="80">
        <f t="shared" si="31"/>
        <v>10.3125</v>
      </c>
      <c r="I1006" s="80">
        <f t="shared" si="30"/>
        <v>6.25E-2</v>
      </c>
      <c r="J1006">
        <v>1</v>
      </c>
      <c r="K1006" s="1" t="str" cm="1">
        <f t="array" ref="K1006">INDEX('dict-rhythm'!$A$1:$B$43,MATCH(TRUE,EXACT(J1006,'dict-rhythm'!$A$1:$A$43),0),2)</f>
        <v>16</v>
      </c>
      <c r="L1006" s="1" t="str">
        <f>_xlfn.IFNA(VLOOKUP(K1006,'dict-rhythm'!$B$1:$C$53,2,0),K1006)</f>
        <v>semiquaver</v>
      </c>
      <c r="M1006" s="35" t="s">
        <v>7</v>
      </c>
      <c r="N1006" s="35"/>
      <c r="O1006" t="str">
        <f>IF(RIGHT($O$1,1)="#",VLOOKUP(D1006,'dict-pitch'!$A$1:$C$50,2,0),VLOOKUP(D1006,'dict-pitch'!$A$1:$C$50,3,0))</f>
        <v>D#5</v>
      </c>
      <c r="P1006" t="b">
        <f>OR(EXACT(E1006,O1006),EXACT(E1006,VLOOKUP(D1006,'dict-pitch'!$A$1:$D$50,3,0)),EXACT(E1006,VLOOKUP(D1006,'dict-pitch'!$A$1:$D$50,4,0)))</f>
        <v>1</v>
      </c>
    </row>
    <row r="1007" spans="1:16" ht="15.75" thickBot="1" x14ac:dyDescent="0.3">
      <c r="A1007">
        <v>848</v>
      </c>
      <c r="B1007" s="82">
        <v>3</v>
      </c>
      <c r="C1007">
        <v>10</v>
      </c>
      <c r="D1007">
        <v>77</v>
      </c>
      <c r="E1007" t="s">
        <v>339</v>
      </c>
      <c r="F1007">
        <v>2</v>
      </c>
      <c r="G1007">
        <v>150</v>
      </c>
      <c r="H1007" s="80">
        <f t="shared" si="31"/>
        <v>10.375</v>
      </c>
      <c r="I1007" s="80">
        <f t="shared" si="30"/>
        <v>6.25E-2</v>
      </c>
      <c r="J1007">
        <v>1</v>
      </c>
      <c r="K1007" s="1" t="str" cm="1">
        <f t="array" ref="K1007">INDEX('dict-rhythm'!$A$1:$B$43,MATCH(TRUE,EXACT(J1007,'dict-rhythm'!$A$1:$A$43),0),2)</f>
        <v>16</v>
      </c>
      <c r="L1007" s="1" t="str">
        <f>_xlfn.IFNA(VLOOKUP(K1007,'dict-rhythm'!$B$1:$C$53,2,0),K1007)</f>
        <v>semiquaver</v>
      </c>
      <c r="M1007" s="35" t="s">
        <v>7</v>
      </c>
      <c r="N1007" s="35"/>
      <c r="O1007" t="str">
        <f>IF(RIGHT($O$1,1)="#",VLOOKUP(D1007,'dict-pitch'!$A$1:$C$50,2,0),VLOOKUP(D1007,'dict-pitch'!$A$1:$C$50,3,0))</f>
        <v>F5</v>
      </c>
      <c r="P1007" t="b">
        <f>OR(EXACT(E1007,O1007),EXACT(E1007,VLOOKUP(D1007,'dict-pitch'!$A$1:$D$50,3,0)),EXACT(E1007,VLOOKUP(D1007,'dict-pitch'!$A$1:$D$50,4,0)))</f>
        <v>1</v>
      </c>
    </row>
    <row r="1008" spans="1:16" ht="15.75" thickBot="1" x14ac:dyDescent="0.3">
      <c r="A1008">
        <v>848</v>
      </c>
      <c r="B1008" s="82">
        <v>3</v>
      </c>
      <c r="C1008">
        <v>10</v>
      </c>
      <c r="D1008">
        <v>78</v>
      </c>
      <c r="E1008" t="s">
        <v>143</v>
      </c>
      <c r="F1008">
        <v>2</v>
      </c>
      <c r="G1008">
        <v>151</v>
      </c>
      <c r="H1008" s="80">
        <f t="shared" si="31"/>
        <v>10.4375</v>
      </c>
      <c r="I1008" s="80">
        <f t="shared" si="30"/>
        <v>6.25E-2</v>
      </c>
      <c r="J1008">
        <v>1</v>
      </c>
      <c r="K1008" s="1" t="str" cm="1">
        <f t="array" ref="K1008">INDEX('dict-rhythm'!$A$1:$B$43,MATCH(TRUE,EXACT(J1008,'dict-rhythm'!$A$1:$A$43),0),2)</f>
        <v>16</v>
      </c>
      <c r="L1008" s="1" t="str">
        <f>_xlfn.IFNA(VLOOKUP(K1008,'dict-rhythm'!$B$1:$C$53,2,0),K1008)</f>
        <v>semiquaver</v>
      </c>
      <c r="M1008" s="35" t="s">
        <v>7</v>
      </c>
      <c r="N1008" s="35"/>
      <c r="O1008" t="str">
        <f>IF(RIGHT($O$1,1)="#",VLOOKUP(D1008,'dict-pitch'!$A$1:$C$50,2,0),VLOOKUP(D1008,'dict-pitch'!$A$1:$C$50,3,0))</f>
        <v>F#5</v>
      </c>
      <c r="P1008" t="b">
        <f>OR(EXACT(E1008,O1008),EXACT(E1008,VLOOKUP(D1008,'dict-pitch'!$A$1:$D$50,3,0)),EXACT(E1008,VLOOKUP(D1008,'dict-pitch'!$A$1:$D$50,4,0)))</f>
        <v>1</v>
      </c>
    </row>
    <row r="1009" spans="1:16" ht="15.75" thickBot="1" x14ac:dyDescent="0.3">
      <c r="A1009">
        <v>848</v>
      </c>
      <c r="B1009" s="82">
        <v>3</v>
      </c>
      <c r="C1009">
        <v>10</v>
      </c>
      <c r="D1009">
        <v>77</v>
      </c>
      <c r="E1009" t="s">
        <v>339</v>
      </c>
      <c r="F1009">
        <v>-2</v>
      </c>
      <c r="G1009">
        <v>152</v>
      </c>
      <c r="H1009" s="80">
        <f t="shared" si="31"/>
        <v>10.5</v>
      </c>
      <c r="I1009" s="80">
        <f t="shared" si="30"/>
        <v>6.25E-2</v>
      </c>
      <c r="J1009">
        <v>1</v>
      </c>
      <c r="K1009" s="1" t="str" cm="1">
        <f t="array" ref="K1009">INDEX('dict-rhythm'!$A$1:$B$43,MATCH(TRUE,EXACT(J1009,'dict-rhythm'!$A$1:$A$43),0),2)</f>
        <v>16</v>
      </c>
      <c r="L1009" s="1" t="str">
        <f>_xlfn.IFNA(VLOOKUP(K1009,'dict-rhythm'!$B$1:$C$53,2,0),K1009)</f>
        <v>semiquaver</v>
      </c>
      <c r="M1009" s="35" t="s">
        <v>7</v>
      </c>
      <c r="N1009" s="35"/>
      <c r="O1009" t="str">
        <f>IF(RIGHT($O$1,1)="#",VLOOKUP(D1009,'dict-pitch'!$A$1:$C$50,2,0),VLOOKUP(D1009,'dict-pitch'!$A$1:$C$50,3,0))</f>
        <v>F5</v>
      </c>
      <c r="P1009" t="b">
        <f>OR(EXACT(E1009,O1009),EXACT(E1009,VLOOKUP(D1009,'dict-pitch'!$A$1:$D$50,3,0)),EXACT(E1009,VLOOKUP(D1009,'dict-pitch'!$A$1:$D$50,4,0)))</f>
        <v>1</v>
      </c>
    </row>
    <row r="1010" spans="1:16" ht="15.75" thickBot="1" x14ac:dyDescent="0.3">
      <c r="A1010">
        <v>848</v>
      </c>
      <c r="B1010" s="82">
        <v>3</v>
      </c>
      <c r="C1010">
        <v>10</v>
      </c>
      <c r="D1010">
        <v>75</v>
      </c>
      <c r="E1010" t="s">
        <v>185</v>
      </c>
      <c r="F1010">
        <v>-2</v>
      </c>
      <c r="G1010">
        <v>153</v>
      </c>
      <c r="H1010" s="80">
        <f t="shared" si="31"/>
        <v>10.5625</v>
      </c>
      <c r="I1010" s="80">
        <f t="shared" si="30"/>
        <v>6.25E-2</v>
      </c>
      <c r="J1010">
        <v>1</v>
      </c>
      <c r="K1010" s="1" t="str" cm="1">
        <f t="array" ref="K1010">INDEX('dict-rhythm'!$A$1:$B$43,MATCH(TRUE,EXACT(J1010,'dict-rhythm'!$A$1:$A$43),0),2)</f>
        <v>16</v>
      </c>
      <c r="L1010" s="1" t="str">
        <f>_xlfn.IFNA(VLOOKUP(K1010,'dict-rhythm'!$B$1:$C$53,2,0),K1010)</f>
        <v>semiquaver</v>
      </c>
      <c r="M1010" s="35" t="s">
        <v>7</v>
      </c>
      <c r="N1010" s="35"/>
      <c r="O1010" t="str">
        <f>IF(RIGHT($O$1,1)="#",VLOOKUP(D1010,'dict-pitch'!$A$1:$C$50,2,0),VLOOKUP(D1010,'dict-pitch'!$A$1:$C$50,3,0))</f>
        <v>D#5</v>
      </c>
      <c r="P1010" t="b">
        <f>OR(EXACT(E1010,O1010),EXACT(E1010,VLOOKUP(D1010,'dict-pitch'!$A$1:$D$50,3,0)),EXACT(E1010,VLOOKUP(D1010,'dict-pitch'!$A$1:$D$50,4,0)))</f>
        <v>1</v>
      </c>
    </row>
    <row r="1011" spans="1:16" ht="15.75" thickBot="1" x14ac:dyDescent="0.3">
      <c r="A1011">
        <v>848</v>
      </c>
      <c r="B1011" s="82">
        <v>3</v>
      </c>
      <c r="C1011">
        <v>10</v>
      </c>
      <c r="D1011">
        <v>73</v>
      </c>
      <c r="E1011" t="s">
        <v>140</v>
      </c>
      <c r="F1011">
        <v>-2</v>
      </c>
      <c r="G1011">
        <v>154</v>
      </c>
      <c r="H1011" s="80">
        <f t="shared" si="31"/>
        <v>10.625</v>
      </c>
      <c r="I1011" s="80">
        <f t="shared" si="30"/>
        <v>6.25E-2</v>
      </c>
      <c r="J1011">
        <v>1</v>
      </c>
      <c r="K1011" s="1" t="str" cm="1">
        <f t="array" ref="K1011">INDEX('dict-rhythm'!$A$1:$B$43,MATCH(TRUE,EXACT(J1011,'dict-rhythm'!$A$1:$A$43),0),2)</f>
        <v>16</v>
      </c>
      <c r="L1011" s="1" t="str">
        <f>_xlfn.IFNA(VLOOKUP(K1011,'dict-rhythm'!$B$1:$C$53,2,0),K1011)</f>
        <v>semiquaver</v>
      </c>
      <c r="M1011" s="35" t="s">
        <v>7</v>
      </c>
      <c r="N1011" s="35"/>
      <c r="O1011" t="str">
        <f>IF(RIGHT($O$1,1)="#",VLOOKUP(D1011,'dict-pitch'!$A$1:$C$50,2,0),VLOOKUP(D1011,'dict-pitch'!$A$1:$C$50,3,0))</f>
        <v>C#5</v>
      </c>
      <c r="P1011" t="b">
        <f>OR(EXACT(E1011,O1011),EXACT(E1011,VLOOKUP(D1011,'dict-pitch'!$A$1:$D$50,3,0)),EXACT(E1011,VLOOKUP(D1011,'dict-pitch'!$A$1:$D$50,4,0)))</f>
        <v>1</v>
      </c>
    </row>
    <row r="1012" spans="1:16" ht="15.75" thickBot="1" x14ac:dyDescent="0.3">
      <c r="A1012">
        <v>848</v>
      </c>
      <c r="B1012" s="82">
        <v>3</v>
      </c>
      <c r="C1012">
        <v>10</v>
      </c>
      <c r="D1012">
        <v>75</v>
      </c>
      <c r="E1012" t="s">
        <v>185</v>
      </c>
      <c r="F1012">
        <v>2</v>
      </c>
      <c r="G1012">
        <v>155</v>
      </c>
      <c r="H1012" s="80">
        <f t="shared" si="31"/>
        <v>10.6875</v>
      </c>
      <c r="I1012" s="80">
        <f t="shared" si="30"/>
        <v>6.25E-2</v>
      </c>
      <c r="J1012">
        <v>1</v>
      </c>
      <c r="K1012" s="1" t="str" cm="1">
        <f t="array" ref="K1012">INDEX('dict-rhythm'!$A$1:$B$43,MATCH(TRUE,EXACT(J1012,'dict-rhythm'!$A$1:$A$43),0),2)</f>
        <v>16</v>
      </c>
      <c r="L1012" s="1" t="str">
        <f>_xlfn.IFNA(VLOOKUP(K1012,'dict-rhythm'!$B$1:$C$53,2,0),K1012)</f>
        <v>semiquaver</v>
      </c>
      <c r="M1012" s="35" t="s">
        <v>7</v>
      </c>
      <c r="N1012" s="35"/>
      <c r="O1012" t="str">
        <f>IF(RIGHT($O$1,1)="#",VLOOKUP(D1012,'dict-pitch'!$A$1:$C$50,2,0),VLOOKUP(D1012,'dict-pitch'!$A$1:$C$50,3,0))</f>
        <v>D#5</v>
      </c>
      <c r="P1012" t="b">
        <f>OR(EXACT(E1012,O1012),EXACT(E1012,VLOOKUP(D1012,'dict-pitch'!$A$1:$D$50,3,0)),EXACT(E1012,VLOOKUP(D1012,'dict-pitch'!$A$1:$D$50,4,0)))</f>
        <v>1</v>
      </c>
    </row>
    <row r="1013" spans="1:16" ht="15.75" thickBot="1" x14ac:dyDescent="0.3">
      <c r="A1013">
        <v>848</v>
      </c>
      <c r="B1013" s="82">
        <v>3</v>
      </c>
      <c r="C1013">
        <v>10</v>
      </c>
      <c r="D1013">
        <v>84</v>
      </c>
      <c r="E1013" t="s">
        <v>341</v>
      </c>
      <c r="F1013">
        <v>6</v>
      </c>
      <c r="G1013">
        <v>156</v>
      </c>
      <c r="H1013" s="80">
        <f t="shared" si="31"/>
        <v>10.75</v>
      </c>
      <c r="I1013" s="80">
        <f t="shared" si="30"/>
        <v>0.125</v>
      </c>
      <c r="J1013">
        <v>2</v>
      </c>
      <c r="K1013" s="1" t="str" cm="1">
        <f t="array" ref="K1013">INDEX('dict-rhythm'!$A$1:$B$43,MATCH(TRUE,EXACT(J1013,'dict-rhythm'!$A$1:$A$43),0),2)</f>
        <v>8</v>
      </c>
      <c r="L1013" s="1" t="str">
        <f>_xlfn.IFNA(VLOOKUP(K1013,'dict-rhythm'!$B$1:$C$53,2,0),K1013)</f>
        <v>quaver note</v>
      </c>
      <c r="M1013" s="35" t="s">
        <v>7</v>
      </c>
      <c r="N1013" s="35"/>
      <c r="O1013" t="str">
        <f>IF(RIGHT($O$1,1)="#",VLOOKUP(D1013,'dict-pitch'!$A$1:$C$50,2,0),VLOOKUP(D1013,'dict-pitch'!$A$1:$C$50,3,0))</f>
        <v>C6</v>
      </c>
      <c r="P1013" t="b">
        <f>OR(EXACT(E1013,O1013),EXACT(E1013,VLOOKUP(D1013,'dict-pitch'!$A$1:$D$50,3,0)),EXACT(E1013,VLOOKUP(D1013,'dict-pitch'!$A$1:$D$50,4,0)))</f>
        <v>1</v>
      </c>
    </row>
    <row r="1014" spans="1:16" ht="15.75" thickBot="1" x14ac:dyDescent="0.3">
      <c r="A1014">
        <v>848</v>
      </c>
      <c r="B1014" s="82">
        <v>3</v>
      </c>
      <c r="C1014">
        <v>10</v>
      </c>
      <c r="D1014">
        <v>80</v>
      </c>
      <c r="E1014" t="s">
        <v>188</v>
      </c>
      <c r="F1014">
        <v>-3</v>
      </c>
      <c r="G1014">
        <v>158</v>
      </c>
      <c r="H1014" s="80">
        <f t="shared" si="31"/>
        <v>10.875</v>
      </c>
      <c r="I1014" s="80">
        <f t="shared" si="30"/>
        <v>0.125</v>
      </c>
      <c r="J1014">
        <v>2</v>
      </c>
      <c r="K1014" s="1" t="str" cm="1">
        <f t="array" ref="K1014">INDEX('dict-rhythm'!$A$1:$B$43,MATCH(TRUE,EXACT(J1014,'dict-rhythm'!$A$1:$A$43),0),2)</f>
        <v>8</v>
      </c>
      <c r="L1014" s="1" t="str">
        <f>_xlfn.IFNA(VLOOKUP(K1014,'dict-rhythm'!$B$1:$C$53,2,0),K1014)</f>
        <v>quaver note</v>
      </c>
      <c r="M1014" s="36" t="s">
        <v>7</v>
      </c>
      <c r="N1014" s="36"/>
      <c r="O1014" t="str">
        <f>IF(RIGHT($O$1,1)="#",VLOOKUP(D1014,'dict-pitch'!$A$1:$C$50,2,0),VLOOKUP(D1014,'dict-pitch'!$A$1:$C$50,3,0))</f>
        <v>G#5</v>
      </c>
      <c r="P1014" t="b">
        <f>OR(EXACT(E1014,O1014),EXACT(E1014,VLOOKUP(D1014,'dict-pitch'!$A$1:$D$50,3,0)),EXACT(E1014,VLOOKUP(D1014,'dict-pitch'!$A$1:$D$50,4,0)))</f>
        <v>1</v>
      </c>
    </row>
    <row r="1015" spans="1:16" ht="15.75" thickBot="1" x14ac:dyDescent="0.3">
      <c r="A1015">
        <v>848</v>
      </c>
      <c r="B1015" s="82">
        <v>3</v>
      </c>
      <c r="C1015">
        <v>11</v>
      </c>
      <c r="D1015">
        <v>75</v>
      </c>
      <c r="E1015" t="s">
        <v>185</v>
      </c>
      <c r="F1015">
        <v>-4</v>
      </c>
      <c r="G1015">
        <v>160</v>
      </c>
      <c r="H1015" s="80">
        <f t="shared" si="31"/>
        <v>11</v>
      </c>
      <c r="I1015" s="80">
        <f t="shared" si="30"/>
        <v>0.125</v>
      </c>
      <c r="J1015">
        <v>2</v>
      </c>
      <c r="K1015" s="1" t="str" cm="1">
        <f t="array" ref="K1015">INDEX('dict-rhythm'!$A$1:$B$43,MATCH(TRUE,EXACT(J1015,'dict-rhythm'!$A$1:$A$43),0),2)</f>
        <v>8</v>
      </c>
      <c r="L1015" s="1" t="str">
        <f>_xlfn.IFNA(VLOOKUP(K1015,'dict-rhythm'!$B$1:$C$53,2,0),K1015)</f>
        <v>quaver note</v>
      </c>
      <c r="M1015" s="37" t="s">
        <v>7</v>
      </c>
      <c r="N1015" s="37"/>
      <c r="O1015" t="str">
        <f>IF(RIGHT($O$1,1)="#",VLOOKUP(D1015,'dict-pitch'!$A$1:$C$50,2,0),VLOOKUP(D1015,'dict-pitch'!$A$1:$C$50,3,0))</f>
        <v>D#5</v>
      </c>
      <c r="P1015" t="b">
        <f>OR(EXACT(E1015,O1015),EXACT(E1015,VLOOKUP(D1015,'dict-pitch'!$A$1:$D$50,3,0)),EXACT(E1015,VLOOKUP(D1015,'dict-pitch'!$A$1:$D$50,4,0)))</f>
        <v>1</v>
      </c>
    </row>
    <row r="1016" spans="1:16" ht="15.75" thickBot="1" x14ac:dyDescent="0.3">
      <c r="A1016">
        <v>848</v>
      </c>
      <c r="B1016" s="82">
        <v>3</v>
      </c>
      <c r="C1016">
        <v>11</v>
      </c>
      <c r="D1016">
        <v>73</v>
      </c>
      <c r="E1016" t="s">
        <v>140</v>
      </c>
      <c r="F1016">
        <v>-2</v>
      </c>
      <c r="G1016">
        <v>162</v>
      </c>
      <c r="H1016" s="80">
        <f t="shared" si="31"/>
        <v>11.125</v>
      </c>
      <c r="I1016" s="80">
        <f t="shared" si="30"/>
        <v>6.25E-2</v>
      </c>
      <c r="J1016">
        <v>1</v>
      </c>
      <c r="K1016" s="1" t="str" cm="1">
        <f t="array" ref="K1016">INDEX('dict-rhythm'!$A$1:$B$43,MATCH(TRUE,EXACT(J1016,'dict-rhythm'!$A$1:$A$43),0),2)</f>
        <v>16</v>
      </c>
      <c r="L1016" s="1" t="str">
        <f>_xlfn.IFNA(VLOOKUP(K1016,'dict-rhythm'!$B$1:$C$53,2,0),K1016)</f>
        <v>semiquaver</v>
      </c>
      <c r="M1016" s="35" t="s">
        <v>7</v>
      </c>
      <c r="N1016" s="35"/>
      <c r="O1016" t="str">
        <f>IF(RIGHT($O$1,1)="#",VLOOKUP(D1016,'dict-pitch'!$A$1:$C$50,2,0),VLOOKUP(D1016,'dict-pitch'!$A$1:$C$50,3,0))</f>
        <v>C#5</v>
      </c>
      <c r="P1016" t="b">
        <f>OR(EXACT(E1016,O1016),EXACT(E1016,VLOOKUP(D1016,'dict-pitch'!$A$1:$D$50,3,0)),EXACT(E1016,VLOOKUP(D1016,'dict-pitch'!$A$1:$D$50,4,0)))</f>
        <v>1</v>
      </c>
    </row>
    <row r="1017" spans="1:16" ht="15.75" thickBot="1" x14ac:dyDescent="0.3">
      <c r="A1017">
        <v>848</v>
      </c>
      <c r="B1017" s="82">
        <v>3</v>
      </c>
      <c r="C1017">
        <v>11</v>
      </c>
      <c r="D1017">
        <v>72</v>
      </c>
      <c r="E1017" t="s">
        <v>335</v>
      </c>
      <c r="F1017">
        <v>-2</v>
      </c>
      <c r="G1017">
        <v>163</v>
      </c>
      <c r="H1017" s="80">
        <f t="shared" si="31"/>
        <v>11.1875</v>
      </c>
      <c r="I1017" s="80">
        <f t="shared" si="30"/>
        <v>6.25E-2</v>
      </c>
      <c r="J1017">
        <v>1</v>
      </c>
      <c r="K1017" s="1" t="str" cm="1">
        <f t="array" ref="K1017">INDEX('dict-rhythm'!$A$1:$B$43,MATCH(TRUE,EXACT(J1017,'dict-rhythm'!$A$1:$A$43),0),2)</f>
        <v>16</v>
      </c>
      <c r="L1017" s="1" t="str">
        <f>_xlfn.IFNA(VLOOKUP(K1017,'dict-rhythm'!$B$1:$C$53,2,0),K1017)</f>
        <v>semiquaver</v>
      </c>
      <c r="M1017" s="35" t="s">
        <v>7</v>
      </c>
      <c r="N1017" s="35"/>
      <c r="O1017" t="str">
        <f>IF(RIGHT($O$1,1)="#",VLOOKUP(D1017,'dict-pitch'!$A$1:$C$50,2,0),VLOOKUP(D1017,'dict-pitch'!$A$1:$C$50,3,0))</f>
        <v>C5</v>
      </c>
      <c r="P1017" t="b">
        <f>OR(EXACT(E1017,O1017),EXACT(E1017,VLOOKUP(D1017,'dict-pitch'!$A$1:$D$50,3,0)),EXACT(E1017,VLOOKUP(D1017,'dict-pitch'!$A$1:$D$50,4,0)))</f>
        <v>1</v>
      </c>
    </row>
    <row r="1018" spans="1:16" ht="15.75" thickBot="1" x14ac:dyDescent="0.3">
      <c r="A1018">
        <v>848</v>
      </c>
      <c r="B1018" s="82">
        <v>3</v>
      </c>
      <c r="C1018">
        <v>11</v>
      </c>
      <c r="D1018">
        <v>73</v>
      </c>
      <c r="E1018" t="s">
        <v>140</v>
      </c>
      <c r="F1018">
        <v>2</v>
      </c>
      <c r="G1018">
        <v>164</v>
      </c>
      <c r="H1018" s="80">
        <f t="shared" si="31"/>
        <v>11.25</v>
      </c>
      <c r="I1018" s="80">
        <f t="shared" si="30"/>
        <v>0.125</v>
      </c>
      <c r="J1018">
        <v>2</v>
      </c>
      <c r="K1018" s="1" t="str" cm="1">
        <f t="array" ref="K1018">INDEX('dict-rhythm'!$A$1:$B$43,MATCH(TRUE,EXACT(J1018,'dict-rhythm'!$A$1:$A$43),0),2)</f>
        <v>8</v>
      </c>
      <c r="L1018" s="1" t="str">
        <f>_xlfn.IFNA(VLOOKUP(K1018,'dict-rhythm'!$B$1:$C$53,2,0),K1018)</f>
        <v>quaver note</v>
      </c>
      <c r="M1018" s="35" t="s">
        <v>7</v>
      </c>
      <c r="N1018" s="35"/>
      <c r="O1018" t="str">
        <f>IF(RIGHT($O$1,1)="#",VLOOKUP(D1018,'dict-pitch'!$A$1:$C$50,2,0),VLOOKUP(D1018,'dict-pitch'!$A$1:$C$50,3,0))</f>
        <v>C#5</v>
      </c>
      <c r="P1018" t="b">
        <f>OR(EXACT(E1018,O1018),EXACT(E1018,VLOOKUP(D1018,'dict-pitch'!$A$1:$D$50,3,0)),EXACT(E1018,VLOOKUP(D1018,'dict-pitch'!$A$1:$D$50,4,0)))</f>
        <v>1</v>
      </c>
    </row>
    <row r="1019" spans="1:16" ht="15.75" thickBot="1" x14ac:dyDescent="0.3">
      <c r="A1019">
        <v>848</v>
      </c>
      <c r="B1019" s="82">
        <v>3</v>
      </c>
      <c r="C1019">
        <v>11</v>
      </c>
      <c r="D1019">
        <v>82</v>
      </c>
      <c r="E1019" t="s">
        <v>190</v>
      </c>
      <c r="F1019">
        <v>6</v>
      </c>
      <c r="G1019">
        <v>166</v>
      </c>
      <c r="H1019" s="80">
        <f t="shared" si="31"/>
        <v>11.375</v>
      </c>
      <c r="I1019" s="80">
        <f t="shared" si="30"/>
        <v>0.125</v>
      </c>
      <c r="J1019">
        <v>2</v>
      </c>
      <c r="K1019" s="1" t="str" cm="1">
        <f t="array" ref="K1019">INDEX('dict-rhythm'!$A$1:$B$43,MATCH(TRUE,EXACT(J1019,'dict-rhythm'!$A$1:$A$43),0),2)</f>
        <v>8</v>
      </c>
      <c r="L1019" s="1" t="str">
        <f>_xlfn.IFNA(VLOOKUP(K1019,'dict-rhythm'!$B$1:$C$53,2,0),K1019)</f>
        <v>quaver note</v>
      </c>
      <c r="M1019" s="35" t="s">
        <v>7</v>
      </c>
      <c r="N1019" s="35"/>
      <c r="O1019" t="str">
        <f>IF(RIGHT($O$1,1)="#",VLOOKUP(D1019,'dict-pitch'!$A$1:$C$50,2,0),VLOOKUP(D1019,'dict-pitch'!$A$1:$C$50,3,0))</f>
        <v>A#5</v>
      </c>
      <c r="P1019" t="b">
        <f>OR(EXACT(E1019,O1019),EXACT(E1019,VLOOKUP(D1019,'dict-pitch'!$A$1:$D$50,3,0)),EXACT(E1019,VLOOKUP(D1019,'dict-pitch'!$A$1:$D$50,4,0)))</f>
        <v>1</v>
      </c>
    </row>
    <row r="1020" spans="1:16" ht="15.75" thickBot="1" x14ac:dyDescent="0.3">
      <c r="A1020">
        <v>848</v>
      </c>
      <c r="B1020" s="82">
        <v>3</v>
      </c>
      <c r="C1020">
        <v>11</v>
      </c>
      <c r="D1020">
        <v>72</v>
      </c>
      <c r="E1020" t="s">
        <v>335</v>
      </c>
      <c r="F1020">
        <v>-7</v>
      </c>
      <c r="G1020">
        <v>168</v>
      </c>
      <c r="H1020" s="80">
        <f t="shared" si="31"/>
        <v>11.5</v>
      </c>
      <c r="I1020" s="80">
        <f t="shared" si="30"/>
        <v>0.125</v>
      </c>
      <c r="J1020">
        <v>2</v>
      </c>
      <c r="K1020" s="1" t="str" cm="1">
        <f t="array" ref="K1020">INDEX('dict-rhythm'!$A$1:$B$43,MATCH(TRUE,EXACT(J1020,'dict-rhythm'!$A$1:$A$43),0),2)</f>
        <v>8</v>
      </c>
      <c r="L1020" s="1" t="str">
        <f>_xlfn.IFNA(VLOOKUP(K1020,'dict-rhythm'!$B$1:$C$53,2,0),K1020)</f>
        <v>quaver note</v>
      </c>
      <c r="M1020" s="35" t="s">
        <v>7</v>
      </c>
      <c r="N1020" s="35"/>
      <c r="O1020" t="str">
        <f>IF(RIGHT($O$1,1)="#",VLOOKUP(D1020,'dict-pitch'!$A$1:$C$50,2,0),VLOOKUP(D1020,'dict-pitch'!$A$1:$C$50,3,0))</f>
        <v>C5</v>
      </c>
      <c r="P1020" t="b">
        <f>OR(EXACT(E1020,O1020),EXACT(E1020,VLOOKUP(D1020,'dict-pitch'!$A$1:$D$50,3,0)),EXACT(E1020,VLOOKUP(D1020,'dict-pitch'!$A$1:$D$50,4,0)))</f>
        <v>1</v>
      </c>
    </row>
    <row r="1021" spans="1:16" ht="15.75" thickBot="1" x14ac:dyDescent="0.3">
      <c r="A1021">
        <v>848</v>
      </c>
      <c r="B1021" s="82">
        <v>3</v>
      </c>
      <c r="C1021">
        <v>11</v>
      </c>
      <c r="D1021">
        <v>80</v>
      </c>
      <c r="E1021" t="s">
        <v>188</v>
      </c>
      <c r="F1021">
        <v>6</v>
      </c>
      <c r="G1021">
        <v>170</v>
      </c>
      <c r="H1021" s="80">
        <f t="shared" si="31"/>
        <v>11.625</v>
      </c>
      <c r="I1021" s="80">
        <f t="shared" si="30"/>
        <v>0.125</v>
      </c>
      <c r="J1021">
        <v>2</v>
      </c>
      <c r="K1021" s="1" t="str" cm="1">
        <f t="array" ref="K1021">INDEX('dict-rhythm'!$A$1:$B$43,MATCH(TRUE,EXACT(J1021,'dict-rhythm'!$A$1:$A$43),0),2)</f>
        <v>8</v>
      </c>
      <c r="L1021" s="1" t="str">
        <f>_xlfn.IFNA(VLOOKUP(K1021,'dict-rhythm'!$B$1:$C$53,2,0),K1021)</f>
        <v>quaver note</v>
      </c>
      <c r="M1021" s="35" t="s">
        <v>7</v>
      </c>
      <c r="N1021" s="35"/>
      <c r="O1021" t="str">
        <f>IF(RIGHT($O$1,1)="#",VLOOKUP(D1021,'dict-pitch'!$A$1:$C$50,2,0),VLOOKUP(D1021,'dict-pitch'!$A$1:$C$50,3,0))</f>
        <v>G#5</v>
      </c>
      <c r="P1021" t="b">
        <f>OR(EXACT(E1021,O1021),EXACT(E1021,VLOOKUP(D1021,'dict-pitch'!$A$1:$D$50,3,0)),EXACT(E1021,VLOOKUP(D1021,'dict-pitch'!$A$1:$D$50,4,0)))</f>
        <v>1</v>
      </c>
    </row>
    <row r="1022" spans="1:16" ht="15.75" thickBot="1" x14ac:dyDescent="0.3">
      <c r="A1022">
        <v>848</v>
      </c>
      <c r="B1022" s="82">
        <v>3</v>
      </c>
      <c r="C1022">
        <v>11</v>
      </c>
      <c r="D1022">
        <v>70</v>
      </c>
      <c r="E1022" t="s">
        <v>182</v>
      </c>
      <c r="F1022">
        <v>-7</v>
      </c>
      <c r="G1022">
        <v>172</v>
      </c>
      <c r="H1022" s="80">
        <f t="shared" si="31"/>
        <v>11.75</v>
      </c>
      <c r="I1022" s="80">
        <f t="shared" si="30"/>
        <v>0.125</v>
      </c>
      <c r="J1022">
        <v>2</v>
      </c>
      <c r="K1022" s="1" t="str" cm="1">
        <f t="array" ref="K1022">INDEX('dict-rhythm'!$A$1:$B$43,MATCH(TRUE,EXACT(J1022,'dict-rhythm'!$A$1:$A$43),0),2)</f>
        <v>8</v>
      </c>
      <c r="L1022" s="1" t="str">
        <f>_xlfn.IFNA(VLOOKUP(K1022,'dict-rhythm'!$B$1:$C$53,2,0),K1022)</f>
        <v>quaver note</v>
      </c>
      <c r="M1022" s="35" t="s">
        <v>7</v>
      </c>
      <c r="N1022" s="35"/>
      <c r="O1022" t="str">
        <f>IF(RIGHT($O$1,1)="#",VLOOKUP(D1022,'dict-pitch'!$A$1:$C$50,2,0),VLOOKUP(D1022,'dict-pitch'!$A$1:$C$50,3,0))</f>
        <v>A#4</v>
      </c>
      <c r="P1022" t="b">
        <f>OR(EXACT(E1022,O1022),EXACT(E1022,VLOOKUP(D1022,'dict-pitch'!$A$1:$D$50,3,0)),EXACT(E1022,VLOOKUP(D1022,'dict-pitch'!$A$1:$D$50,4,0)))</f>
        <v>1</v>
      </c>
    </row>
    <row r="1023" spans="1:16" ht="15.75" thickBot="1" x14ac:dyDescent="0.3">
      <c r="A1023">
        <v>848</v>
      </c>
      <c r="B1023" s="82">
        <v>3</v>
      </c>
      <c r="C1023">
        <v>11</v>
      </c>
      <c r="D1023">
        <v>79</v>
      </c>
      <c r="E1023" t="s">
        <v>340</v>
      </c>
      <c r="F1023">
        <v>6</v>
      </c>
      <c r="G1023">
        <v>174</v>
      </c>
      <c r="H1023" s="80">
        <f t="shared" si="31"/>
        <v>11.875</v>
      </c>
      <c r="I1023" s="80">
        <f t="shared" si="30"/>
        <v>0.125</v>
      </c>
      <c r="J1023">
        <v>2</v>
      </c>
      <c r="K1023" s="1" t="str" cm="1">
        <f t="array" ref="K1023">INDEX('dict-rhythm'!$A$1:$B$43,MATCH(TRUE,EXACT(J1023,'dict-rhythm'!$A$1:$A$43),0),2)</f>
        <v>8</v>
      </c>
      <c r="L1023" s="1" t="str">
        <f>_xlfn.IFNA(VLOOKUP(K1023,'dict-rhythm'!$B$1:$C$53,2,0),K1023)</f>
        <v>quaver note</v>
      </c>
      <c r="M1023" s="36" t="s">
        <v>7</v>
      </c>
      <c r="N1023" s="36"/>
      <c r="O1023" t="str">
        <f>IF(RIGHT($O$1,1)="#",VLOOKUP(D1023,'dict-pitch'!$A$1:$C$50,2,0),VLOOKUP(D1023,'dict-pitch'!$A$1:$C$50,3,0))</f>
        <v>G5</v>
      </c>
      <c r="P1023" t="b">
        <f>OR(EXACT(E1023,O1023),EXACT(E1023,VLOOKUP(D1023,'dict-pitch'!$A$1:$D$50,3,0)),EXACT(E1023,VLOOKUP(D1023,'dict-pitch'!$A$1:$D$50,4,0)))</f>
        <v>1</v>
      </c>
    </row>
    <row r="1024" spans="1:16" ht="15.75" thickBot="1" x14ac:dyDescent="0.3">
      <c r="A1024">
        <v>848</v>
      </c>
      <c r="B1024" s="82">
        <v>3</v>
      </c>
      <c r="C1024">
        <v>12</v>
      </c>
      <c r="D1024">
        <v>68</v>
      </c>
      <c r="E1024" t="s">
        <v>138</v>
      </c>
      <c r="F1024">
        <v>-7</v>
      </c>
      <c r="G1024">
        <v>176</v>
      </c>
      <c r="H1024" s="80">
        <f t="shared" si="31"/>
        <v>12</v>
      </c>
      <c r="I1024" s="80">
        <f t="shared" si="30"/>
        <v>6.25E-2</v>
      </c>
      <c r="J1024">
        <v>1</v>
      </c>
      <c r="K1024" s="1" t="str" cm="1">
        <f t="array" ref="K1024">INDEX('dict-rhythm'!$A$1:$B$43,MATCH(TRUE,EXACT(J1024,'dict-rhythm'!$A$1:$A$43),0),2)</f>
        <v>16</v>
      </c>
      <c r="L1024" s="1" t="str">
        <f>_xlfn.IFNA(VLOOKUP(K1024,'dict-rhythm'!$B$1:$C$53,2,0),K1024)</f>
        <v>semiquaver</v>
      </c>
      <c r="M1024" s="37" t="s">
        <v>7</v>
      </c>
      <c r="N1024" s="37"/>
      <c r="O1024" t="str">
        <f>IF(RIGHT($O$1,1)="#",VLOOKUP(D1024,'dict-pitch'!$A$1:$C$50,2,0),VLOOKUP(D1024,'dict-pitch'!$A$1:$C$50,3,0))</f>
        <v>G#4</v>
      </c>
      <c r="P1024" t="b">
        <f>OR(EXACT(E1024,O1024),EXACT(E1024,VLOOKUP(D1024,'dict-pitch'!$A$1:$D$50,3,0)),EXACT(E1024,VLOOKUP(D1024,'dict-pitch'!$A$1:$D$50,4,0)))</f>
        <v>1</v>
      </c>
    </row>
    <row r="1025" spans="1:16" ht="15.75" thickBot="1" x14ac:dyDescent="0.3">
      <c r="A1025">
        <v>848</v>
      </c>
      <c r="B1025" s="82">
        <v>3</v>
      </c>
      <c r="C1025">
        <v>12</v>
      </c>
      <c r="D1025">
        <v>70</v>
      </c>
      <c r="E1025" t="s">
        <v>182</v>
      </c>
      <c r="F1025">
        <v>2</v>
      </c>
      <c r="G1025">
        <v>177</v>
      </c>
      <c r="H1025" s="80">
        <f t="shared" si="31"/>
        <v>12.0625</v>
      </c>
      <c r="I1025" s="80">
        <f t="shared" si="30"/>
        <v>6.25E-2</v>
      </c>
      <c r="J1025">
        <v>1</v>
      </c>
      <c r="K1025" s="1" t="str" cm="1">
        <f t="array" ref="K1025">INDEX('dict-rhythm'!$A$1:$B$43,MATCH(TRUE,EXACT(J1025,'dict-rhythm'!$A$1:$A$43),0),2)</f>
        <v>16</v>
      </c>
      <c r="L1025" s="1" t="str">
        <f>_xlfn.IFNA(VLOOKUP(K1025,'dict-rhythm'!$B$1:$C$53,2,0),K1025)</f>
        <v>semiquaver</v>
      </c>
      <c r="M1025" s="34"/>
      <c r="N1025" s="34"/>
      <c r="O1025" t="str">
        <f>IF(RIGHT($O$1,1)="#",VLOOKUP(D1025,'dict-pitch'!$A$1:$C$50,2,0),VLOOKUP(D1025,'dict-pitch'!$A$1:$C$50,3,0))</f>
        <v>A#4</v>
      </c>
      <c r="P1025" t="b">
        <f>OR(EXACT(E1025,O1025),EXACT(E1025,VLOOKUP(D1025,'dict-pitch'!$A$1:$D$50,3,0)),EXACT(E1025,VLOOKUP(D1025,'dict-pitch'!$A$1:$D$50,4,0)))</f>
        <v>1</v>
      </c>
    </row>
    <row r="1026" spans="1:16" ht="15.75" thickBot="1" x14ac:dyDescent="0.3">
      <c r="A1026">
        <v>848</v>
      </c>
      <c r="B1026" s="82">
        <v>3</v>
      </c>
      <c r="C1026">
        <v>12</v>
      </c>
      <c r="D1026">
        <v>72</v>
      </c>
      <c r="E1026" t="s">
        <v>335</v>
      </c>
      <c r="F1026">
        <v>2</v>
      </c>
      <c r="G1026">
        <v>178</v>
      </c>
      <c r="H1026" s="80">
        <f t="shared" si="31"/>
        <v>12.125</v>
      </c>
      <c r="I1026" s="80">
        <f t="shared" ref="I1026:I1089" si="32">J1026/16</f>
        <v>6.25E-2</v>
      </c>
      <c r="J1026">
        <v>1</v>
      </c>
      <c r="K1026" s="1" t="str" cm="1">
        <f t="array" ref="K1026">INDEX('dict-rhythm'!$A$1:$B$43,MATCH(TRUE,EXACT(J1026,'dict-rhythm'!$A$1:$A$43),0),2)</f>
        <v>16</v>
      </c>
      <c r="L1026" s="1" t="str">
        <f>_xlfn.IFNA(VLOOKUP(K1026,'dict-rhythm'!$B$1:$C$53,2,0),K1026)</f>
        <v>semiquaver</v>
      </c>
      <c r="M1026" s="34"/>
      <c r="N1026" s="34"/>
      <c r="O1026" t="str">
        <f>IF(RIGHT($O$1,1)="#",VLOOKUP(D1026,'dict-pitch'!$A$1:$C$50,2,0),VLOOKUP(D1026,'dict-pitch'!$A$1:$C$50,3,0))</f>
        <v>C5</v>
      </c>
      <c r="P1026" t="b">
        <f>OR(EXACT(E1026,O1026),EXACT(E1026,VLOOKUP(D1026,'dict-pitch'!$A$1:$D$50,3,0)),EXACT(E1026,VLOOKUP(D1026,'dict-pitch'!$A$1:$D$50,4,0)))</f>
        <v>1</v>
      </c>
    </row>
    <row r="1027" spans="1:16" ht="15.75" thickBot="1" x14ac:dyDescent="0.3">
      <c r="A1027">
        <v>848</v>
      </c>
      <c r="B1027" s="82">
        <v>3</v>
      </c>
      <c r="C1027">
        <v>12</v>
      </c>
      <c r="D1027">
        <v>73</v>
      </c>
      <c r="E1027" t="s">
        <v>140</v>
      </c>
      <c r="F1027">
        <v>2</v>
      </c>
      <c r="G1027">
        <v>179</v>
      </c>
      <c r="H1027" s="80">
        <f t="shared" ref="H1027:H1090" si="33">1+G1027/16</f>
        <v>12.1875</v>
      </c>
      <c r="I1027" s="80">
        <f t="shared" si="32"/>
        <v>6.25E-2</v>
      </c>
      <c r="J1027">
        <v>1</v>
      </c>
      <c r="K1027" s="1" t="str" cm="1">
        <f t="array" ref="K1027">INDEX('dict-rhythm'!$A$1:$B$43,MATCH(TRUE,EXACT(J1027,'dict-rhythm'!$A$1:$A$43),0),2)</f>
        <v>16</v>
      </c>
      <c r="L1027" s="1" t="str">
        <f>_xlfn.IFNA(VLOOKUP(K1027,'dict-rhythm'!$B$1:$C$53,2,0),K1027)</f>
        <v>semiquaver</v>
      </c>
      <c r="M1027" s="34"/>
      <c r="N1027" s="34"/>
      <c r="O1027" t="str">
        <f>IF(RIGHT($O$1,1)="#",VLOOKUP(D1027,'dict-pitch'!$A$1:$C$50,2,0),VLOOKUP(D1027,'dict-pitch'!$A$1:$C$50,3,0))</f>
        <v>C#5</v>
      </c>
      <c r="P1027" t="b">
        <f>OR(EXACT(E1027,O1027),EXACT(E1027,VLOOKUP(D1027,'dict-pitch'!$A$1:$D$50,3,0)),EXACT(E1027,VLOOKUP(D1027,'dict-pitch'!$A$1:$D$50,4,0)))</f>
        <v>1</v>
      </c>
    </row>
    <row r="1028" spans="1:16" ht="15.75" thickBot="1" x14ac:dyDescent="0.3">
      <c r="A1028">
        <v>848</v>
      </c>
      <c r="B1028" s="82">
        <v>3</v>
      </c>
      <c r="C1028">
        <v>12</v>
      </c>
      <c r="D1028">
        <v>72</v>
      </c>
      <c r="E1028" t="s">
        <v>335</v>
      </c>
      <c r="F1028">
        <v>-2</v>
      </c>
      <c r="G1028">
        <v>180</v>
      </c>
      <c r="H1028" s="80">
        <f t="shared" si="33"/>
        <v>12.25</v>
      </c>
      <c r="I1028" s="80">
        <f t="shared" si="32"/>
        <v>6.25E-2</v>
      </c>
      <c r="J1028">
        <v>1</v>
      </c>
      <c r="K1028" s="1" t="str" cm="1">
        <f t="array" ref="K1028">INDEX('dict-rhythm'!$A$1:$B$43,MATCH(TRUE,EXACT(J1028,'dict-rhythm'!$A$1:$A$43),0),2)</f>
        <v>16</v>
      </c>
      <c r="L1028" s="1" t="str">
        <f>_xlfn.IFNA(VLOOKUP(K1028,'dict-rhythm'!$B$1:$C$53,2,0),K1028)</f>
        <v>semiquaver</v>
      </c>
      <c r="M1028" s="34"/>
      <c r="N1028" s="34"/>
      <c r="O1028" t="str">
        <f>IF(RIGHT($O$1,1)="#",VLOOKUP(D1028,'dict-pitch'!$A$1:$C$50,2,0),VLOOKUP(D1028,'dict-pitch'!$A$1:$C$50,3,0))</f>
        <v>C5</v>
      </c>
      <c r="P1028" t="b">
        <f>OR(EXACT(E1028,O1028),EXACT(E1028,VLOOKUP(D1028,'dict-pitch'!$A$1:$D$50,3,0)),EXACT(E1028,VLOOKUP(D1028,'dict-pitch'!$A$1:$D$50,4,0)))</f>
        <v>1</v>
      </c>
    </row>
    <row r="1029" spans="1:16" ht="15.75" thickBot="1" x14ac:dyDescent="0.3">
      <c r="A1029">
        <v>848</v>
      </c>
      <c r="B1029" s="82">
        <v>3</v>
      </c>
      <c r="C1029">
        <v>12</v>
      </c>
      <c r="D1029">
        <v>70</v>
      </c>
      <c r="E1029" t="s">
        <v>182</v>
      </c>
      <c r="F1029">
        <v>-2</v>
      </c>
      <c r="G1029">
        <v>181</v>
      </c>
      <c r="H1029" s="80">
        <f t="shared" si="33"/>
        <v>12.3125</v>
      </c>
      <c r="I1029" s="80">
        <f t="shared" si="32"/>
        <v>6.25E-2</v>
      </c>
      <c r="J1029">
        <v>1</v>
      </c>
      <c r="K1029" s="1" t="str" cm="1">
        <f t="array" ref="K1029">INDEX('dict-rhythm'!$A$1:$B$43,MATCH(TRUE,EXACT(J1029,'dict-rhythm'!$A$1:$A$43),0),2)</f>
        <v>16</v>
      </c>
      <c r="L1029" s="1" t="str">
        <f>_xlfn.IFNA(VLOOKUP(K1029,'dict-rhythm'!$B$1:$C$53,2,0),K1029)</f>
        <v>semiquaver</v>
      </c>
      <c r="M1029" s="34"/>
      <c r="N1029" s="34"/>
      <c r="O1029" t="str">
        <f>IF(RIGHT($O$1,1)="#",VLOOKUP(D1029,'dict-pitch'!$A$1:$C$50,2,0),VLOOKUP(D1029,'dict-pitch'!$A$1:$C$50,3,0))</f>
        <v>A#4</v>
      </c>
      <c r="P1029" t="b">
        <f>OR(EXACT(E1029,O1029),EXACT(E1029,VLOOKUP(D1029,'dict-pitch'!$A$1:$D$50,3,0)),EXACT(E1029,VLOOKUP(D1029,'dict-pitch'!$A$1:$D$50,4,0)))</f>
        <v>1</v>
      </c>
    </row>
    <row r="1030" spans="1:16" ht="15.75" thickBot="1" x14ac:dyDescent="0.3">
      <c r="A1030">
        <v>848</v>
      </c>
      <c r="B1030" s="82">
        <v>3</v>
      </c>
      <c r="C1030">
        <v>12</v>
      </c>
      <c r="D1030">
        <v>68</v>
      </c>
      <c r="E1030" t="s">
        <v>138</v>
      </c>
      <c r="F1030">
        <v>-2</v>
      </c>
      <c r="G1030">
        <v>182</v>
      </c>
      <c r="H1030" s="80">
        <f t="shared" si="33"/>
        <v>12.375</v>
      </c>
      <c r="I1030" s="80">
        <f t="shared" si="32"/>
        <v>6.25E-2</v>
      </c>
      <c r="J1030">
        <v>1</v>
      </c>
      <c r="K1030" s="1" t="str" cm="1">
        <f t="array" ref="K1030">INDEX('dict-rhythm'!$A$1:$B$43,MATCH(TRUE,EXACT(J1030,'dict-rhythm'!$A$1:$A$43),0),2)</f>
        <v>16</v>
      </c>
      <c r="L1030" s="1" t="str">
        <f>_xlfn.IFNA(VLOOKUP(K1030,'dict-rhythm'!$B$1:$C$53,2,0),K1030)</f>
        <v>semiquaver</v>
      </c>
      <c r="M1030" s="34"/>
      <c r="N1030" s="34"/>
      <c r="O1030" t="str">
        <f>IF(RIGHT($O$1,1)="#",VLOOKUP(D1030,'dict-pitch'!$A$1:$C$50,2,0),VLOOKUP(D1030,'dict-pitch'!$A$1:$C$50,3,0))</f>
        <v>G#4</v>
      </c>
      <c r="P1030" t="b">
        <f>OR(EXACT(E1030,O1030),EXACT(E1030,VLOOKUP(D1030,'dict-pitch'!$A$1:$D$50,3,0)),EXACT(E1030,VLOOKUP(D1030,'dict-pitch'!$A$1:$D$50,4,0)))</f>
        <v>1</v>
      </c>
    </row>
    <row r="1031" spans="1:16" ht="15.75" thickBot="1" x14ac:dyDescent="0.3">
      <c r="A1031">
        <v>848</v>
      </c>
      <c r="B1031" s="82">
        <v>3</v>
      </c>
      <c r="C1031">
        <v>12</v>
      </c>
      <c r="D1031">
        <v>72</v>
      </c>
      <c r="E1031" t="s">
        <v>335</v>
      </c>
      <c r="F1031">
        <v>3</v>
      </c>
      <c r="G1031">
        <v>183</v>
      </c>
      <c r="H1031" s="80">
        <f t="shared" si="33"/>
        <v>12.4375</v>
      </c>
      <c r="I1031" s="80">
        <f t="shared" si="32"/>
        <v>6.25E-2</v>
      </c>
      <c r="J1031">
        <v>1</v>
      </c>
      <c r="K1031" s="1" t="str" cm="1">
        <f t="array" ref="K1031">INDEX('dict-rhythm'!$A$1:$B$43,MATCH(TRUE,EXACT(J1031,'dict-rhythm'!$A$1:$A$43),0),2)</f>
        <v>16</v>
      </c>
      <c r="L1031" s="1" t="str">
        <f>_xlfn.IFNA(VLOOKUP(K1031,'dict-rhythm'!$B$1:$C$53,2,0),K1031)</f>
        <v>semiquaver</v>
      </c>
      <c r="M1031" s="34"/>
      <c r="N1031" s="34"/>
      <c r="O1031" t="str">
        <f>IF(RIGHT($O$1,1)="#",VLOOKUP(D1031,'dict-pitch'!$A$1:$C$50,2,0),VLOOKUP(D1031,'dict-pitch'!$A$1:$C$50,3,0))</f>
        <v>C5</v>
      </c>
      <c r="P1031" t="b">
        <f>OR(EXACT(E1031,O1031),EXACT(E1031,VLOOKUP(D1031,'dict-pitch'!$A$1:$D$50,3,0)),EXACT(E1031,VLOOKUP(D1031,'dict-pitch'!$A$1:$D$50,4,0)))</f>
        <v>1</v>
      </c>
    </row>
    <row r="1032" spans="1:16" ht="15.75" thickBot="1" x14ac:dyDescent="0.3">
      <c r="A1032">
        <v>848</v>
      </c>
      <c r="B1032" s="82">
        <v>3</v>
      </c>
      <c r="C1032">
        <v>12</v>
      </c>
      <c r="D1032">
        <v>77</v>
      </c>
      <c r="E1032" t="s">
        <v>339</v>
      </c>
      <c r="F1032">
        <v>4</v>
      </c>
      <c r="G1032">
        <v>184</v>
      </c>
      <c r="H1032" s="80">
        <f t="shared" si="33"/>
        <v>12.5</v>
      </c>
      <c r="I1032" s="80">
        <f t="shared" si="32"/>
        <v>6.25E-2</v>
      </c>
      <c r="J1032">
        <v>1</v>
      </c>
      <c r="K1032" s="1" t="str" cm="1">
        <f t="array" ref="K1032">INDEX('dict-rhythm'!$A$1:$B$43,MATCH(TRUE,EXACT(J1032,'dict-rhythm'!$A$1:$A$43),0),2)</f>
        <v>16</v>
      </c>
      <c r="L1032" s="1" t="str">
        <f>_xlfn.IFNA(VLOOKUP(K1032,'dict-rhythm'!$B$1:$C$53,2,0),K1032)</f>
        <v>semiquaver</v>
      </c>
      <c r="M1032" s="34"/>
      <c r="N1032" s="34"/>
      <c r="O1032" t="str">
        <f>IF(RIGHT($O$1,1)="#",VLOOKUP(D1032,'dict-pitch'!$A$1:$C$50,2,0),VLOOKUP(D1032,'dict-pitch'!$A$1:$C$50,3,0))</f>
        <v>F5</v>
      </c>
      <c r="P1032" t="b">
        <f>OR(EXACT(E1032,O1032),EXACT(E1032,VLOOKUP(D1032,'dict-pitch'!$A$1:$D$50,3,0)),EXACT(E1032,VLOOKUP(D1032,'dict-pitch'!$A$1:$D$50,4,0)))</f>
        <v>1</v>
      </c>
    </row>
    <row r="1033" spans="1:16" ht="15.75" thickBot="1" x14ac:dyDescent="0.3">
      <c r="A1033">
        <v>848</v>
      </c>
      <c r="B1033" s="82">
        <v>3</v>
      </c>
      <c r="C1033">
        <v>12</v>
      </c>
      <c r="D1033">
        <v>75</v>
      </c>
      <c r="E1033" t="s">
        <v>185</v>
      </c>
      <c r="F1033">
        <v>-2</v>
      </c>
      <c r="G1033">
        <v>185</v>
      </c>
      <c r="H1033" s="80">
        <f t="shared" si="33"/>
        <v>12.5625</v>
      </c>
      <c r="I1033" s="80">
        <f t="shared" si="32"/>
        <v>6.25E-2</v>
      </c>
      <c r="J1033">
        <v>1</v>
      </c>
      <c r="K1033" s="1" t="str" cm="1">
        <f t="array" ref="K1033">INDEX('dict-rhythm'!$A$1:$B$43,MATCH(TRUE,EXACT(J1033,'dict-rhythm'!$A$1:$A$43),0),2)</f>
        <v>16</v>
      </c>
      <c r="L1033" s="1" t="str">
        <f>_xlfn.IFNA(VLOOKUP(K1033,'dict-rhythm'!$B$1:$C$53,2,0),K1033)</f>
        <v>semiquaver</v>
      </c>
      <c r="M1033" s="34"/>
      <c r="N1033" s="34"/>
      <c r="O1033" t="str">
        <f>IF(RIGHT($O$1,1)="#",VLOOKUP(D1033,'dict-pitch'!$A$1:$C$50,2,0),VLOOKUP(D1033,'dict-pitch'!$A$1:$C$50,3,0))</f>
        <v>D#5</v>
      </c>
      <c r="P1033" t="b">
        <f>OR(EXACT(E1033,O1033),EXACT(E1033,VLOOKUP(D1033,'dict-pitch'!$A$1:$D$50,3,0)),EXACT(E1033,VLOOKUP(D1033,'dict-pitch'!$A$1:$D$50,4,0)))</f>
        <v>1</v>
      </c>
    </row>
    <row r="1034" spans="1:16" ht="15.75" thickBot="1" x14ac:dyDescent="0.3">
      <c r="A1034">
        <v>848</v>
      </c>
      <c r="B1034" s="82">
        <v>3</v>
      </c>
      <c r="C1034">
        <v>12</v>
      </c>
      <c r="D1034">
        <v>74</v>
      </c>
      <c r="E1034" t="s">
        <v>342</v>
      </c>
      <c r="F1034">
        <v>-2</v>
      </c>
      <c r="G1034">
        <v>186</v>
      </c>
      <c r="H1034" s="80">
        <f t="shared" si="33"/>
        <v>12.625</v>
      </c>
      <c r="I1034" s="80">
        <f t="shared" si="32"/>
        <v>6.25E-2</v>
      </c>
      <c r="J1034">
        <v>1</v>
      </c>
      <c r="K1034" s="1" t="str" cm="1">
        <f t="array" ref="K1034">INDEX('dict-rhythm'!$A$1:$B$43,MATCH(TRUE,EXACT(J1034,'dict-rhythm'!$A$1:$A$43),0),2)</f>
        <v>16</v>
      </c>
      <c r="L1034" s="1" t="str">
        <f>_xlfn.IFNA(VLOOKUP(K1034,'dict-rhythm'!$B$1:$C$53,2,0),K1034)</f>
        <v>semiquaver</v>
      </c>
      <c r="M1034" s="34"/>
      <c r="N1034" s="34"/>
      <c r="O1034" t="str">
        <f>IF(RIGHT($O$1,1)="#",VLOOKUP(D1034,'dict-pitch'!$A$1:$C$50,2,0),VLOOKUP(D1034,'dict-pitch'!$A$1:$C$50,3,0))</f>
        <v>D5</v>
      </c>
      <c r="P1034" t="b">
        <f>OR(EXACT(E1034,O1034),EXACT(E1034,VLOOKUP(D1034,'dict-pitch'!$A$1:$D$50,3,0)),EXACT(E1034,VLOOKUP(D1034,'dict-pitch'!$A$1:$D$50,4,0)))</f>
        <v>1</v>
      </c>
    </row>
    <row r="1035" spans="1:16" ht="15.75" thickBot="1" x14ac:dyDescent="0.3">
      <c r="A1035">
        <v>848</v>
      </c>
      <c r="B1035" s="82">
        <v>3</v>
      </c>
      <c r="C1035">
        <v>12</v>
      </c>
      <c r="D1035">
        <v>77</v>
      </c>
      <c r="E1035" t="s">
        <v>339</v>
      </c>
      <c r="F1035">
        <v>3</v>
      </c>
      <c r="G1035">
        <v>187</v>
      </c>
      <c r="H1035" s="80">
        <f t="shared" si="33"/>
        <v>12.6875</v>
      </c>
      <c r="I1035" s="80">
        <f t="shared" si="32"/>
        <v>6.25E-2</v>
      </c>
      <c r="J1035">
        <v>1</v>
      </c>
      <c r="K1035" s="1" t="str" cm="1">
        <f t="array" ref="K1035">INDEX('dict-rhythm'!$A$1:$B$43,MATCH(TRUE,EXACT(J1035,'dict-rhythm'!$A$1:$A$43),0),2)</f>
        <v>16</v>
      </c>
      <c r="L1035" s="1" t="str">
        <f>_xlfn.IFNA(VLOOKUP(K1035,'dict-rhythm'!$B$1:$C$53,2,0),K1035)</f>
        <v>semiquaver</v>
      </c>
      <c r="M1035" s="34"/>
      <c r="N1035" s="34"/>
      <c r="O1035" t="str">
        <f>IF(RIGHT($O$1,1)="#",VLOOKUP(D1035,'dict-pitch'!$A$1:$C$50,2,0),VLOOKUP(D1035,'dict-pitch'!$A$1:$C$50,3,0))</f>
        <v>F5</v>
      </c>
      <c r="P1035" t="b">
        <f>OR(EXACT(E1035,O1035),EXACT(E1035,VLOOKUP(D1035,'dict-pitch'!$A$1:$D$50,3,0)),EXACT(E1035,VLOOKUP(D1035,'dict-pitch'!$A$1:$D$50,4,0)))</f>
        <v>1</v>
      </c>
    </row>
    <row r="1036" spans="1:16" ht="15.75" thickBot="1" x14ac:dyDescent="0.3">
      <c r="A1036">
        <v>848</v>
      </c>
      <c r="B1036" s="82">
        <v>3</v>
      </c>
      <c r="C1036">
        <v>12</v>
      </c>
      <c r="D1036">
        <v>80</v>
      </c>
      <c r="E1036" t="s">
        <v>188</v>
      </c>
      <c r="F1036">
        <v>3</v>
      </c>
      <c r="G1036">
        <v>188</v>
      </c>
      <c r="H1036" s="80">
        <f t="shared" si="33"/>
        <v>12.75</v>
      </c>
      <c r="I1036" s="80">
        <f t="shared" si="32"/>
        <v>6.25E-2</v>
      </c>
      <c r="J1036">
        <v>1</v>
      </c>
      <c r="K1036" s="1" t="str" cm="1">
        <f t="array" ref="K1036">INDEX('dict-rhythm'!$A$1:$B$43,MATCH(TRUE,EXACT(J1036,'dict-rhythm'!$A$1:$A$43),0),2)</f>
        <v>16</v>
      </c>
      <c r="L1036" s="1" t="str">
        <f>_xlfn.IFNA(VLOOKUP(K1036,'dict-rhythm'!$B$1:$C$53,2,0),K1036)</f>
        <v>semiquaver</v>
      </c>
      <c r="M1036" s="34"/>
      <c r="N1036" s="34"/>
      <c r="O1036" t="str">
        <f>IF(RIGHT($O$1,1)="#",VLOOKUP(D1036,'dict-pitch'!$A$1:$C$50,2,0),VLOOKUP(D1036,'dict-pitch'!$A$1:$C$50,3,0))</f>
        <v>G#5</v>
      </c>
      <c r="P1036" t="b">
        <f>OR(EXACT(E1036,O1036),EXACT(E1036,VLOOKUP(D1036,'dict-pitch'!$A$1:$D$50,3,0)),EXACT(E1036,VLOOKUP(D1036,'dict-pitch'!$A$1:$D$50,4,0)))</f>
        <v>1</v>
      </c>
    </row>
    <row r="1037" spans="1:16" ht="15.75" thickBot="1" x14ac:dyDescent="0.3">
      <c r="A1037">
        <v>848</v>
      </c>
      <c r="B1037" s="82">
        <v>3</v>
      </c>
      <c r="C1037">
        <v>12</v>
      </c>
      <c r="D1037">
        <v>78</v>
      </c>
      <c r="E1037" t="s">
        <v>143</v>
      </c>
      <c r="F1037">
        <v>-2</v>
      </c>
      <c r="G1037">
        <v>189</v>
      </c>
      <c r="H1037" s="80">
        <f t="shared" si="33"/>
        <v>12.8125</v>
      </c>
      <c r="I1037" s="80">
        <f t="shared" si="32"/>
        <v>6.25E-2</v>
      </c>
      <c r="J1037">
        <v>1</v>
      </c>
      <c r="K1037" s="1" t="str" cm="1">
        <f t="array" ref="K1037">INDEX('dict-rhythm'!$A$1:$B$43,MATCH(TRUE,EXACT(J1037,'dict-rhythm'!$A$1:$A$43),0),2)</f>
        <v>16</v>
      </c>
      <c r="L1037" s="1" t="str">
        <f>_xlfn.IFNA(VLOOKUP(K1037,'dict-rhythm'!$B$1:$C$53,2,0),K1037)</f>
        <v>semiquaver</v>
      </c>
      <c r="M1037" s="34"/>
      <c r="N1037" s="34"/>
      <c r="O1037" t="str">
        <f>IF(RIGHT($O$1,1)="#",VLOOKUP(D1037,'dict-pitch'!$A$1:$C$50,2,0),VLOOKUP(D1037,'dict-pitch'!$A$1:$C$50,3,0))</f>
        <v>F#5</v>
      </c>
      <c r="P1037" t="b">
        <f>OR(EXACT(E1037,O1037),EXACT(E1037,VLOOKUP(D1037,'dict-pitch'!$A$1:$D$50,3,0)),EXACT(E1037,VLOOKUP(D1037,'dict-pitch'!$A$1:$D$50,4,0)))</f>
        <v>1</v>
      </c>
    </row>
    <row r="1038" spans="1:16" ht="15.75" thickBot="1" x14ac:dyDescent="0.3">
      <c r="A1038">
        <v>848</v>
      </c>
      <c r="B1038" s="82">
        <v>3</v>
      </c>
      <c r="C1038">
        <v>12</v>
      </c>
      <c r="D1038">
        <v>77</v>
      </c>
      <c r="E1038" t="s">
        <v>339</v>
      </c>
      <c r="F1038">
        <v>-2</v>
      </c>
      <c r="G1038">
        <v>190</v>
      </c>
      <c r="H1038" s="80">
        <f t="shared" si="33"/>
        <v>12.875</v>
      </c>
      <c r="I1038" s="80">
        <f t="shared" si="32"/>
        <v>6.25E-2</v>
      </c>
      <c r="J1038">
        <v>1</v>
      </c>
      <c r="K1038" s="1" t="str" cm="1">
        <f t="array" ref="K1038">INDEX('dict-rhythm'!$A$1:$B$43,MATCH(TRUE,EXACT(J1038,'dict-rhythm'!$A$1:$A$43),0),2)</f>
        <v>16</v>
      </c>
      <c r="L1038" s="1" t="str">
        <f>_xlfn.IFNA(VLOOKUP(K1038,'dict-rhythm'!$B$1:$C$53,2,0),K1038)</f>
        <v>semiquaver</v>
      </c>
      <c r="M1038" s="34"/>
      <c r="N1038" s="34"/>
      <c r="O1038" t="str">
        <f>IF(RIGHT($O$1,1)="#",VLOOKUP(D1038,'dict-pitch'!$A$1:$C$50,2,0),VLOOKUP(D1038,'dict-pitch'!$A$1:$C$50,3,0))</f>
        <v>F5</v>
      </c>
      <c r="P1038" t="b">
        <f>OR(EXACT(E1038,O1038),EXACT(E1038,VLOOKUP(D1038,'dict-pitch'!$A$1:$D$50,3,0)),EXACT(E1038,VLOOKUP(D1038,'dict-pitch'!$A$1:$D$50,4,0)))</f>
        <v>1</v>
      </c>
    </row>
    <row r="1039" spans="1:16" ht="15.75" thickBot="1" x14ac:dyDescent="0.3">
      <c r="A1039">
        <v>848</v>
      </c>
      <c r="B1039" s="82">
        <v>3</v>
      </c>
      <c r="C1039">
        <v>12</v>
      </c>
      <c r="D1039">
        <v>80</v>
      </c>
      <c r="E1039" t="s">
        <v>188</v>
      </c>
      <c r="F1039">
        <v>3</v>
      </c>
      <c r="G1039">
        <v>191</v>
      </c>
      <c r="H1039" s="80">
        <f t="shared" si="33"/>
        <v>12.9375</v>
      </c>
      <c r="I1039" s="80">
        <f t="shared" si="32"/>
        <v>6.25E-2</v>
      </c>
      <c r="J1039">
        <v>1</v>
      </c>
      <c r="K1039" s="1" t="str" cm="1">
        <f t="array" ref="K1039">INDEX('dict-rhythm'!$A$1:$B$43,MATCH(TRUE,EXACT(J1039,'dict-rhythm'!$A$1:$A$43),0),2)</f>
        <v>16</v>
      </c>
      <c r="L1039" s="1" t="str">
        <f>_xlfn.IFNA(VLOOKUP(K1039,'dict-rhythm'!$B$1:$C$53,2,0),K1039)</f>
        <v>semiquaver</v>
      </c>
      <c r="M1039" s="38"/>
      <c r="N1039" s="38"/>
      <c r="O1039" t="str">
        <f>IF(RIGHT($O$1,1)="#",VLOOKUP(D1039,'dict-pitch'!$A$1:$C$50,2,0),VLOOKUP(D1039,'dict-pitch'!$A$1:$C$50,3,0))</f>
        <v>G#5</v>
      </c>
      <c r="P1039" t="b">
        <f>OR(EXACT(E1039,O1039),EXACT(E1039,VLOOKUP(D1039,'dict-pitch'!$A$1:$D$50,3,0)),EXACT(E1039,VLOOKUP(D1039,'dict-pitch'!$A$1:$D$50,4,0)))</f>
        <v>1</v>
      </c>
    </row>
    <row r="1040" spans="1:16" ht="15.75" thickBot="1" x14ac:dyDescent="0.3">
      <c r="A1040">
        <v>848</v>
      </c>
      <c r="B1040" s="82">
        <v>3</v>
      </c>
      <c r="C1040">
        <v>13</v>
      </c>
      <c r="D1040">
        <v>83</v>
      </c>
      <c r="E1040" t="s">
        <v>145</v>
      </c>
      <c r="F1040">
        <v>3</v>
      </c>
      <c r="G1040">
        <v>192</v>
      </c>
      <c r="H1040" s="80">
        <f t="shared" si="33"/>
        <v>13</v>
      </c>
      <c r="I1040" s="80">
        <f t="shared" si="32"/>
        <v>0.125</v>
      </c>
      <c r="J1040">
        <v>2</v>
      </c>
      <c r="K1040" s="1" t="str" cm="1">
        <f t="array" ref="K1040">INDEX('dict-rhythm'!$A$1:$B$43,MATCH(TRUE,EXACT(J1040,'dict-rhythm'!$A$1:$A$43),0),2)</f>
        <v>8</v>
      </c>
      <c r="L1040" s="1" t="str">
        <f>_xlfn.IFNA(VLOOKUP(K1040,'dict-rhythm'!$B$1:$C$53,2,0),K1040)</f>
        <v>quaver note</v>
      </c>
      <c r="M1040" s="33"/>
      <c r="N1040" s="33"/>
      <c r="O1040" t="str">
        <f>IF(RIGHT($O$1,1)="#",VLOOKUP(D1040,'dict-pitch'!$A$1:$C$50,2,0),VLOOKUP(D1040,'dict-pitch'!$A$1:$C$50,3,0))</f>
        <v>B5</v>
      </c>
      <c r="P1040" t="b">
        <f>OR(EXACT(E1040,O1040),EXACT(E1040,VLOOKUP(D1040,'dict-pitch'!$A$1:$D$50,3,0)),EXACT(E1040,VLOOKUP(D1040,'dict-pitch'!$A$1:$D$50,4,0)))</f>
        <v>1</v>
      </c>
    </row>
    <row r="1041" spans="1:16" ht="15.75" thickBot="1" x14ac:dyDescent="0.3">
      <c r="A1041">
        <v>848</v>
      </c>
      <c r="B1041" s="82">
        <v>3</v>
      </c>
      <c r="C1041">
        <v>13</v>
      </c>
      <c r="D1041">
        <v>82</v>
      </c>
      <c r="E1041" t="s">
        <v>190</v>
      </c>
      <c r="F1041">
        <v>-2</v>
      </c>
      <c r="G1041">
        <v>194</v>
      </c>
      <c r="H1041" s="80">
        <f t="shared" si="33"/>
        <v>13.125</v>
      </c>
      <c r="I1041" s="80">
        <f t="shared" si="32"/>
        <v>6.25E-2</v>
      </c>
      <c r="J1041">
        <v>1</v>
      </c>
      <c r="K1041" s="1" t="str" cm="1">
        <f t="array" ref="K1041">INDEX('dict-rhythm'!$A$1:$B$43,MATCH(TRUE,EXACT(J1041,'dict-rhythm'!$A$1:$A$43),0),2)</f>
        <v>16</v>
      </c>
      <c r="L1041" s="1" t="str">
        <f>_xlfn.IFNA(VLOOKUP(K1041,'dict-rhythm'!$B$1:$C$53,2,0),K1041)</f>
        <v>semiquaver</v>
      </c>
      <c r="M1041" s="34"/>
      <c r="N1041" s="34"/>
      <c r="O1041" t="str">
        <f>IF(RIGHT($O$1,1)="#",VLOOKUP(D1041,'dict-pitch'!$A$1:$C$50,2,0),VLOOKUP(D1041,'dict-pitch'!$A$1:$C$50,3,0))</f>
        <v>A#5</v>
      </c>
      <c r="P1041" t="b">
        <f>OR(EXACT(E1041,O1041),EXACT(E1041,VLOOKUP(D1041,'dict-pitch'!$A$1:$D$50,3,0)),EXACT(E1041,VLOOKUP(D1041,'dict-pitch'!$A$1:$D$50,4,0)))</f>
        <v>1</v>
      </c>
    </row>
    <row r="1042" spans="1:16" ht="15.75" thickBot="1" x14ac:dyDescent="0.3">
      <c r="A1042">
        <v>848</v>
      </c>
      <c r="B1042" s="82">
        <v>3</v>
      </c>
      <c r="C1042">
        <v>13</v>
      </c>
      <c r="D1042">
        <v>80</v>
      </c>
      <c r="E1042" t="s">
        <v>188</v>
      </c>
      <c r="F1042">
        <v>-2</v>
      </c>
      <c r="G1042">
        <v>195</v>
      </c>
      <c r="H1042" s="80">
        <f t="shared" si="33"/>
        <v>13.1875</v>
      </c>
      <c r="I1042" s="80">
        <f t="shared" si="32"/>
        <v>6.25E-2</v>
      </c>
      <c r="J1042">
        <v>1</v>
      </c>
      <c r="K1042" s="1" t="str" cm="1">
        <f t="array" ref="K1042">INDEX('dict-rhythm'!$A$1:$B$43,MATCH(TRUE,EXACT(J1042,'dict-rhythm'!$A$1:$A$43),0),2)</f>
        <v>16</v>
      </c>
      <c r="L1042" s="1" t="str">
        <f>_xlfn.IFNA(VLOOKUP(K1042,'dict-rhythm'!$B$1:$C$53,2,0),K1042)</f>
        <v>semiquaver</v>
      </c>
      <c r="M1042" s="34"/>
      <c r="N1042" s="34"/>
      <c r="O1042" t="str">
        <f>IF(RIGHT($O$1,1)="#",VLOOKUP(D1042,'dict-pitch'!$A$1:$C$50,2,0),VLOOKUP(D1042,'dict-pitch'!$A$1:$C$50,3,0))</f>
        <v>G#5</v>
      </c>
      <c r="P1042" t="b">
        <f>OR(EXACT(E1042,O1042),EXACT(E1042,VLOOKUP(D1042,'dict-pitch'!$A$1:$D$50,3,0)),EXACT(E1042,VLOOKUP(D1042,'dict-pitch'!$A$1:$D$50,4,0)))</f>
        <v>1</v>
      </c>
    </row>
    <row r="1043" spans="1:16" ht="15.75" thickBot="1" x14ac:dyDescent="0.3">
      <c r="A1043">
        <v>848</v>
      </c>
      <c r="B1043" s="82">
        <v>3</v>
      </c>
      <c r="C1043">
        <v>13</v>
      </c>
      <c r="D1043">
        <v>78</v>
      </c>
      <c r="E1043" t="s">
        <v>143</v>
      </c>
      <c r="F1043">
        <v>-2</v>
      </c>
      <c r="G1043">
        <v>196</v>
      </c>
      <c r="H1043" s="80">
        <f t="shared" si="33"/>
        <v>13.25</v>
      </c>
      <c r="I1043" s="80">
        <f t="shared" si="32"/>
        <v>6.25E-2</v>
      </c>
      <c r="J1043">
        <v>1</v>
      </c>
      <c r="K1043" s="1" t="str" cm="1">
        <f t="array" ref="K1043">INDEX('dict-rhythm'!$A$1:$B$43,MATCH(TRUE,EXACT(J1043,'dict-rhythm'!$A$1:$A$43),0),2)</f>
        <v>16</v>
      </c>
      <c r="L1043" s="1" t="str">
        <f>_xlfn.IFNA(VLOOKUP(K1043,'dict-rhythm'!$B$1:$C$53,2,0),K1043)</f>
        <v>semiquaver</v>
      </c>
      <c r="M1043" s="34"/>
      <c r="N1043" s="34"/>
      <c r="O1043" t="str">
        <f>IF(RIGHT($O$1,1)="#",VLOOKUP(D1043,'dict-pitch'!$A$1:$C$50,2,0),VLOOKUP(D1043,'dict-pitch'!$A$1:$C$50,3,0))</f>
        <v>F#5</v>
      </c>
      <c r="P1043" t="b">
        <f>OR(EXACT(E1043,O1043),EXACT(E1043,VLOOKUP(D1043,'dict-pitch'!$A$1:$D$50,3,0)),EXACT(E1043,VLOOKUP(D1043,'dict-pitch'!$A$1:$D$50,4,0)))</f>
        <v>1</v>
      </c>
    </row>
    <row r="1044" spans="1:16" ht="15.75" thickBot="1" x14ac:dyDescent="0.3">
      <c r="A1044">
        <v>848</v>
      </c>
      <c r="B1044" s="82">
        <v>3</v>
      </c>
      <c r="C1044">
        <v>13</v>
      </c>
      <c r="D1044">
        <v>77</v>
      </c>
      <c r="E1044" t="s">
        <v>339</v>
      </c>
      <c r="F1044">
        <v>-2</v>
      </c>
      <c r="G1044">
        <v>197</v>
      </c>
      <c r="H1044" s="80">
        <f t="shared" si="33"/>
        <v>13.3125</v>
      </c>
      <c r="I1044" s="80">
        <f t="shared" si="32"/>
        <v>6.25E-2</v>
      </c>
      <c r="J1044">
        <v>1</v>
      </c>
      <c r="K1044" s="1" t="str" cm="1">
        <f t="array" ref="K1044">INDEX('dict-rhythm'!$A$1:$B$43,MATCH(TRUE,EXACT(J1044,'dict-rhythm'!$A$1:$A$43),0),2)</f>
        <v>16</v>
      </c>
      <c r="L1044" s="1" t="str">
        <f>_xlfn.IFNA(VLOOKUP(K1044,'dict-rhythm'!$B$1:$C$53,2,0),K1044)</f>
        <v>semiquaver</v>
      </c>
      <c r="M1044" s="34"/>
      <c r="N1044" s="34"/>
      <c r="O1044" t="str">
        <f>IF(RIGHT($O$1,1)="#",VLOOKUP(D1044,'dict-pitch'!$A$1:$C$50,2,0),VLOOKUP(D1044,'dict-pitch'!$A$1:$C$50,3,0))</f>
        <v>F5</v>
      </c>
      <c r="P1044" t="b">
        <f>OR(EXACT(E1044,O1044),EXACT(E1044,VLOOKUP(D1044,'dict-pitch'!$A$1:$D$50,3,0)),EXACT(E1044,VLOOKUP(D1044,'dict-pitch'!$A$1:$D$50,4,0)))</f>
        <v>1</v>
      </c>
    </row>
    <row r="1045" spans="1:16" ht="15.75" thickBot="1" x14ac:dyDescent="0.3">
      <c r="A1045">
        <v>848</v>
      </c>
      <c r="B1045" s="82">
        <v>3</v>
      </c>
      <c r="C1045">
        <v>13</v>
      </c>
      <c r="D1045">
        <v>75</v>
      </c>
      <c r="E1045" t="s">
        <v>185</v>
      </c>
      <c r="F1045">
        <v>-2</v>
      </c>
      <c r="G1045">
        <v>198</v>
      </c>
      <c r="H1045" s="80">
        <f t="shared" si="33"/>
        <v>13.375</v>
      </c>
      <c r="I1045" s="80">
        <f t="shared" si="32"/>
        <v>6.25E-2</v>
      </c>
      <c r="J1045">
        <v>1</v>
      </c>
      <c r="K1045" s="1" t="str" cm="1">
        <f t="array" ref="K1045">INDEX('dict-rhythm'!$A$1:$B$43,MATCH(TRUE,EXACT(J1045,'dict-rhythm'!$A$1:$A$43),0),2)</f>
        <v>16</v>
      </c>
      <c r="L1045" s="1" t="str">
        <f>_xlfn.IFNA(VLOOKUP(K1045,'dict-rhythm'!$B$1:$C$53,2,0),K1045)</f>
        <v>semiquaver</v>
      </c>
      <c r="M1045" s="34"/>
      <c r="N1045" s="34"/>
      <c r="O1045" t="str">
        <f>IF(RIGHT($O$1,1)="#",VLOOKUP(D1045,'dict-pitch'!$A$1:$C$50,2,0),VLOOKUP(D1045,'dict-pitch'!$A$1:$C$50,3,0))</f>
        <v>D#5</v>
      </c>
      <c r="P1045" t="b">
        <f>OR(EXACT(E1045,O1045),EXACT(E1045,VLOOKUP(D1045,'dict-pitch'!$A$1:$D$50,3,0)),EXACT(E1045,VLOOKUP(D1045,'dict-pitch'!$A$1:$D$50,4,0)))</f>
        <v>1</v>
      </c>
    </row>
    <row r="1046" spans="1:16" ht="15.75" thickBot="1" x14ac:dyDescent="0.3">
      <c r="A1046">
        <v>848</v>
      </c>
      <c r="B1046" s="82">
        <v>3</v>
      </c>
      <c r="C1046">
        <v>13</v>
      </c>
      <c r="D1046">
        <v>74</v>
      </c>
      <c r="E1046" t="s">
        <v>342</v>
      </c>
      <c r="F1046">
        <v>-2</v>
      </c>
      <c r="G1046">
        <v>199</v>
      </c>
      <c r="H1046" s="80">
        <f t="shared" si="33"/>
        <v>13.4375</v>
      </c>
      <c r="I1046" s="80">
        <f t="shared" si="32"/>
        <v>6.25E-2</v>
      </c>
      <c r="J1046">
        <v>1</v>
      </c>
      <c r="K1046" s="1" t="str" cm="1">
        <f t="array" ref="K1046">INDEX('dict-rhythm'!$A$1:$B$43,MATCH(TRUE,EXACT(J1046,'dict-rhythm'!$A$1:$A$43),0),2)</f>
        <v>16</v>
      </c>
      <c r="L1046" s="1" t="str">
        <f>_xlfn.IFNA(VLOOKUP(K1046,'dict-rhythm'!$B$1:$C$53,2,0),K1046)</f>
        <v>semiquaver</v>
      </c>
      <c r="M1046" s="34"/>
      <c r="N1046" s="34"/>
      <c r="O1046" t="str">
        <f>IF(RIGHT($O$1,1)="#",VLOOKUP(D1046,'dict-pitch'!$A$1:$C$50,2,0),VLOOKUP(D1046,'dict-pitch'!$A$1:$C$50,3,0))</f>
        <v>D5</v>
      </c>
      <c r="P1046" t="b">
        <f>OR(EXACT(E1046,O1046),EXACT(E1046,VLOOKUP(D1046,'dict-pitch'!$A$1:$D$50,3,0)),EXACT(E1046,VLOOKUP(D1046,'dict-pitch'!$A$1:$D$50,4,0)))</f>
        <v>1</v>
      </c>
    </row>
    <row r="1047" spans="1:16" ht="15.75" thickBot="1" x14ac:dyDescent="0.3">
      <c r="A1047">
        <v>848</v>
      </c>
      <c r="B1047" s="82">
        <v>3</v>
      </c>
      <c r="C1047">
        <v>13</v>
      </c>
      <c r="D1047">
        <v>75</v>
      </c>
      <c r="E1047" t="s">
        <v>185</v>
      </c>
      <c r="F1047">
        <v>2</v>
      </c>
      <c r="G1047">
        <v>200</v>
      </c>
      <c r="H1047" s="80">
        <f t="shared" si="33"/>
        <v>13.5</v>
      </c>
      <c r="I1047" s="80">
        <f t="shared" si="32"/>
        <v>6.25E-2</v>
      </c>
      <c r="J1047">
        <v>1</v>
      </c>
      <c r="K1047" s="1" t="str" cm="1">
        <f t="array" ref="K1047">INDEX('dict-rhythm'!$A$1:$B$43,MATCH(TRUE,EXACT(J1047,'dict-rhythm'!$A$1:$A$43),0),2)</f>
        <v>16</v>
      </c>
      <c r="L1047" s="1" t="str">
        <f>_xlfn.IFNA(VLOOKUP(K1047,'dict-rhythm'!$B$1:$C$53,2,0),K1047)</f>
        <v>semiquaver</v>
      </c>
      <c r="M1047" s="34"/>
      <c r="N1047" s="34"/>
      <c r="O1047" t="str">
        <f>IF(RIGHT($O$1,1)="#",VLOOKUP(D1047,'dict-pitch'!$A$1:$C$50,2,0),VLOOKUP(D1047,'dict-pitch'!$A$1:$C$50,3,0))</f>
        <v>D#5</v>
      </c>
      <c r="P1047" t="b">
        <f>OR(EXACT(E1047,O1047),EXACT(E1047,VLOOKUP(D1047,'dict-pitch'!$A$1:$D$50,3,0)),EXACT(E1047,VLOOKUP(D1047,'dict-pitch'!$A$1:$D$50,4,0)))</f>
        <v>1</v>
      </c>
    </row>
    <row r="1048" spans="1:16" ht="15.75" thickBot="1" x14ac:dyDescent="0.3">
      <c r="A1048">
        <v>848</v>
      </c>
      <c r="B1048" s="82">
        <v>3</v>
      </c>
      <c r="C1048">
        <v>13</v>
      </c>
      <c r="D1048">
        <v>78</v>
      </c>
      <c r="E1048" t="s">
        <v>143</v>
      </c>
      <c r="F1048">
        <v>3</v>
      </c>
      <c r="G1048">
        <v>201</v>
      </c>
      <c r="H1048" s="80">
        <f t="shared" si="33"/>
        <v>13.5625</v>
      </c>
      <c r="I1048" s="80">
        <f t="shared" si="32"/>
        <v>6.25E-2</v>
      </c>
      <c r="J1048">
        <v>1</v>
      </c>
      <c r="K1048" s="1" t="str" cm="1">
        <f t="array" ref="K1048">INDEX('dict-rhythm'!$A$1:$B$43,MATCH(TRUE,EXACT(J1048,'dict-rhythm'!$A$1:$A$43),0),2)</f>
        <v>16</v>
      </c>
      <c r="L1048" s="1" t="str">
        <f>_xlfn.IFNA(VLOOKUP(K1048,'dict-rhythm'!$B$1:$C$53,2,0),K1048)</f>
        <v>semiquaver</v>
      </c>
      <c r="M1048" s="34"/>
      <c r="N1048" s="34"/>
      <c r="O1048" t="str">
        <f>IF(RIGHT($O$1,1)="#",VLOOKUP(D1048,'dict-pitch'!$A$1:$C$50,2,0),VLOOKUP(D1048,'dict-pitch'!$A$1:$C$50,3,0))</f>
        <v>F#5</v>
      </c>
      <c r="P1048" t="b">
        <f>OR(EXACT(E1048,O1048),EXACT(E1048,VLOOKUP(D1048,'dict-pitch'!$A$1:$D$50,3,0)),EXACT(E1048,VLOOKUP(D1048,'dict-pitch'!$A$1:$D$50,4,0)))</f>
        <v>1</v>
      </c>
    </row>
    <row r="1049" spans="1:16" ht="15.75" thickBot="1" x14ac:dyDescent="0.3">
      <c r="A1049">
        <v>848</v>
      </c>
      <c r="B1049" s="82">
        <v>3</v>
      </c>
      <c r="C1049">
        <v>13</v>
      </c>
      <c r="D1049">
        <v>77</v>
      </c>
      <c r="E1049" t="s">
        <v>339</v>
      </c>
      <c r="F1049">
        <v>-2</v>
      </c>
      <c r="G1049">
        <v>202</v>
      </c>
      <c r="H1049" s="80">
        <f t="shared" si="33"/>
        <v>13.625</v>
      </c>
      <c r="I1049" s="80">
        <f t="shared" si="32"/>
        <v>6.25E-2</v>
      </c>
      <c r="J1049">
        <v>1</v>
      </c>
      <c r="K1049" s="1" t="str" cm="1">
        <f t="array" ref="K1049">INDEX('dict-rhythm'!$A$1:$B$43,MATCH(TRUE,EXACT(J1049,'dict-rhythm'!$A$1:$A$43),0),2)</f>
        <v>16</v>
      </c>
      <c r="L1049" s="1" t="str">
        <f>_xlfn.IFNA(VLOOKUP(K1049,'dict-rhythm'!$B$1:$C$53,2,0),K1049)</f>
        <v>semiquaver</v>
      </c>
      <c r="M1049" s="34"/>
      <c r="N1049" s="34"/>
      <c r="O1049" t="str">
        <f>IF(RIGHT($O$1,1)="#",VLOOKUP(D1049,'dict-pitch'!$A$1:$C$50,2,0),VLOOKUP(D1049,'dict-pitch'!$A$1:$C$50,3,0))</f>
        <v>F5</v>
      </c>
      <c r="P1049" t="b">
        <f>OR(EXACT(E1049,O1049),EXACT(E1049,VLOOKUP(D1049,'dict-pitch'!$A$1:$D$50,3,0)),EXACT(E1049,VLOOKUP(D1049,'dict-pitch'!$A$1:$D$50,4,0)))</f>
        <v>1</v>
      </c>
    </row>
    <row r="1050" spans="1:16" ht="15.75" thickBot="1" x14ac:dyDescent="0.3">
      <c r="A1050">
        <v>848</v>
      </c>
      <c r="B1050" s="82">
        <v>3</v>
      </c>
      <c r="C1050">
        <v>13</v>
      </c>
      <c r="D1050">
        <v>75</v>
      </c>
      <c r="E1050" t="s">
        <v>185</v>
      </c>
      <c r="F1050">
        <v>-2</v>
      </c>
      <c r="G1050">
        <v>203</v>
      </c>
      <c r="H1050" s="80">
        <f t="shared" si="33"/>
        <v>13.6875</v>
      </c>
      <c r="I1050" s="80">
        <f t="shared" si="32"/>
        <v>6.25E-2</v>
      </c>
      <c r="J1050">
        <v>1</v>
      </c>
      <c r="K1050" s="1" t="str" cm="1">
        <f t="array" ref="K1050">INDEX('dict-rhythm'!$A$1:$B$43,MATCH(TRUE,EXACT(J1050,'dict-rhythm'!$A$1:$A$43),0),2)</f>
        <v>16</v>
      </c>
      <c r="L1050" s="1" t="str">
        <f>_xlfn.IFNA(VLOOKUP(K1050,'dict-rhythm'!$B$1:$C$53,2,0),K1050)</f>
        <v>semiquaver</v>
      </c>
      <c r="M1050" s="34"/>
      <c r="N1050" s="34"/>
      <c r="O1050" t="str">
        <f>IF(RIGHT($O$1,1)="#",VLOOKUP(D1050,'dict-pitch'!$A$1:$C$50,2,0),VLOOKUP(D1050,'dict-pitch'!$A$1:$C$50,3,0))</f>
        <v>D#5</v>
      </c>
      <c r="P1050" t="b">
        <f>OR(EXACT(E1050,O1050),EXACT(E1050,VLOOKUP(D1050,'dict-pitch'!$A$1:$D$50,3,0)),EXACT(E1050,VLOOKUP(D1050,'dict-pitch'!$A$1:$D$50,4,0)))</f>
        <v>1</v>
      </c>
    </row>
    <row r="1051" spans="1:16" ht="15.75" thickBot="1" x14ac:dyDescent="0.3">
      <c r="A1051">
        <v>848</v>
      </c>
      <c r="B1051" s="82">
        <v>3</v>
      </c>
      <c r="C1051">
        <v>13</v>
      </c>
      <c r="D1051">
        <v>74</v>
      </c>
      <c r="E1051" t="s">
        <v>342</v>
      </c>
      <c r="F1051">
        <v>-2</v>
      </c>
      <c r="G1051">
        <v>204</v>
      </c>
      <c r="H1051" s="80">
        <f t="shared" si="33"/>
        <v>13.75</v>
      </c>
      <c r="I1051" s="80">
        <f t="shared" si="32"/>
        <v>6.25E-2</v>
      </c>
      <c r="J1051">
        <v>1</v>
      </c>
      <c r="K1051" s="1" t="str" cm="1">
        <f t="array" ref="K1051">INDEX('dict-rhythm'!$A$1:$B$43,MATCH(TRUE,EXACT(J1051,'dict-rhythm'!$A$1:$A$43),0),2)</f>
        <v>16</v>
      </c>
      <c r="L1051" s="1" t="str">
        <f>_xlfn.IFNA(VLOOKUP(K1051,'dict-rhythm'!$B$1:$C$53,2,0),K1051)</f>
        <v>semiquaver</v>
      </c>
      <c r="M1051" s="34"/>
      <c r="N1051" s="34"/>
      <c r="O1051" t="str">
        <f>IF(RIGHT($O$1,1)="#",VLOOKUP(D1051,'dict-pitch'!$A$1:$C$50,2,0),VLOOKUP(D1051,'dict-pitch'!$A$1:$C$50,3,0))</f>
        <v>D5</v>
      </c>
      <c r="P1051" t="b">
        <f>OR(EXACT(E1051,O1051),EXACT(E1051,VLOOKUP(D1051,'dict-pitch'!$A$1:$D$50,3,0)),EXACT(E1051,VLOOKUP(D1051,'dict-pitch'!$A$1:$D$50,4,0)))</f>
        <v>1</v>
      </c>
    </row>
    <row r="1052" spans="1:16" ht="15.75" thickBot="1" x14ac:dyDescent="0.3">
      <c r="A1052">
        <v>848</v>
      </c>
      <c r="B1052" s="82">
        <v>3</v>
      </c>
      <c r="C1052">
        <v>13</v>
      </c>
      <c r="D1052">
        <v>77</v>
      </c>
      <c r="E1052" t="s">
        <v>339</v>
      </c>
      <c r="F1052">
        <v>3</v>
      </c>
      <c r="G1052">
        <v>205</v>
      </c>
      <c r="H1052" s="80">
        <f t="shared" si="33"/>
        <v>13.8125</v>
      </c>
      <c r="I1052" s="80">
        <f t="shared" si="32"/>
        <v>6.25E-2</v>
      </c>
      <c r="J1052">
        <v>1</v>
      </c>
      <c r="K1052" s="1" t="str" cm="1">
        <f t="array" ref="K1052">INDEX('dict-rhythm'!$A$1:$B$43,MATCH(TRUE,EXACT(J1052,'dict-rhythm'!$A$1:$A$43),0),2)</f>
        <v>16</v>
      </c>
      <c r="L1052" s="1" t="str">
        <f>_xlfn.IFNA(VLOOKUP(K1052,'dict-rhythm'!$B$1:$C$53,2,0),K1052)</f>
        <v>semiquaver</v>
      </c>
      <c r="M1052" s="34"/>
      <c r="N1052" s="34"/>
      <c r="O1052" t="str">
        <f>IF(RIGHT($O$1,1)="#",VLOOKUP(D1052,'dict-pitch'!$A$1:$C$50,2,0),VLOOKUP(D1052,'dict-pitch'!$A$1:$C$50,3,0))</f>
        <v>F5</v>
      </c>
      <c r="P1052" t="b">
        <f>OR(EXACT(E1052,O1052),EXACT(E1052,VLOOKUP(D1052,'dict-pitch'!$A$1:$D$50,3,0)),EXACT(E1052,VLOOKUP(D1052,'dict-pitch'!$A$1:$D$50,4,0)))</f>
        <v>1</v>
      </c>
    </row>
    <row r="1053" spans="1:16" ht="15.75" thickBot="1" x14ac:dyDescent="0.3">
      <c r="A1053">
        <v>848</v>
      </c>
      <c r="B1053" s="82">
        <v>3</v>
      </c>
      <c r="C1053">
        <v>13</v>
      </c>
      <c r="D1053">
        <v>70</v>
      </c>
      <c r="E1053" t="s">
        <v>182</v>
      </c>
      <c r="F1053">
        <v>-5</v>
      </c>
      <c r="G1053">
        <v>206</v>
      </c>
      <c r="H1053" s="80">
        <f t="shared" si="33"/>
        <v>13.875</v>
      </c>
      <c r="I1053" s="80">
        <f t="shared" si="32"/>
        <v>6.25E-2</v>
      </c>
      <c r="J1053">
        <v>1</v>
      </c>
      <c r="K1053" s="1" t="str" cm="1">
        <f t="array" ref="K1053">INDEX('dict-rhythm'!$A$1:$B$43,MATCH(TRUE,EXACT(J1053,'dict-rhythm'!$A$1:$A$43),0),2)</f>
        <v>16</v>
      </c>
      <c r="L1053" s="1" t="str">
        <f>_xlfn.IFNA(VLOOKUP(K1053,'dict-rhythm'!$B$1:$C$53,2,0),K1053)</f>
        <v>semiquaver</v>
      </c>
      <c r="M1053" s="34"/>
      <c r="N1053" s="34"/>
      <c r="O1053" t="str">
        <f>IF(RIGHT($O$1,1)="#",VLOOKUP(D1053,'dict-pitch'!$A$1:$C$50,2,0),VLOOKUP(D1053,'dict-pitch'!$A$1:$C$50,3,0))</f>
        <v>A#4</v>
      </c>
      <c r="P1053" t="b">
        <f>OR(EXACT(E1053,O1053),EXACT(E1053,VLOOKUP(D1053,'dict-pitch'!$A$1:$D$50,3,0)),EXACT(E1053,VLOOKUP(D1053,'dict-pitch'!$A$1:$D$50,4,0)))</f>
        <v>1</v>
      </c>
    </row>
    <row r="1054" spans="1:16" ht="15.75" thickBot="1" x14ac:dyDescent="0.3">
      <c r="A1054">
        <v>848</v>
      </c>
      <c r="B1054" s="82">
        <v>3</v>
      </c>
      <c r="C1054">
        <v>13</v>
      </c>
      <c r="D1054">
        <v>68</v>
      </c>
      <c r="E1054" t="s">
        <v>138</v>
      </c>
      <c r="F1054">
        <v>-2</v>
      </c>
      <c r="G1054">
        <v>207</v>
      </c>
      <c r="H1054" s="80">
        <f t="shared" si="33"/>
        <v>13.9375</v>
      </c>
      <c r="I1054" s="80">
        <f t="shared" si="32"/>
        <v>6.25E-2</v>
      </c>
      <c r="J1054">
        <v>1</v>
      </c>
      <c r="K1054" s="1" t="str" cm="1">
        <f t="array" ref="K1054">INDEX('dict-rhythm'!$A$1:$B$43,MATCH(TRUE,EXACT(J1054,'dict-rhythm'!$A$1:$A$43),0),2)</f>
        <v>16</v>
      </c>
      <c r="L1054" s="1" t="str">
        <f>_xlfn.IFNA(VLOOKUP(K1054,'dict-rhythm'!$B$1:$C$53,2,0),K1054)</f>
        <v>semiquaver</v>
      </c>
      <c r="M1054" s="38"/>
      <c r="N1054" s="38"/>
      <c r="O1054" t="str">
        <f>IF(RIGHT($O$1,1)="#",VLOOKUP(D1054,'dict-pitch'!$A$1:$C$50,2,0),VLOOKUP(D1054,'dict-pitch'!$A$1:$C$50,3,0))</f>
        <v>G#4</v>
      </c>
      <c r="P1054" t="b">
        <f>OR(EXACT(E1054,O1054),EXACT(E1054,VLOOKUP(D1054,'dict-pitch'!$A$1:$D$50,3,0)),EXACT(E1054,VLOOKUP(D1054,'dict-pitch'!$A$1:$D$50,4,0)))</f>
        <v>1</v>
      </c>
    </row>
    <row r="1055" spans="1:16" ht="15.75" thickBot="1" x14ac:dyDescent="0.3">
      <c r="A1055">
        <v>848</v>
      </c>
      <c r="B1055" s="82">
        <v>3</v>
      </c>
      <c r="C1055">
        <v>14</v>
      </c>
      <c r="D1055">
        <v>66</v>
      </c>
      <c r="E1055" t="s">
        <v>131</v>
      </c>
      <c r="F1055">
        <v>-2</v>
      </c>
      <c r="G1055">
        <v>208</v>
      </c>
      <c r="H1055" s="80">
        <f t="shared" si="33"/>
        <v>14</v>
      </c>
      <c r="I1055" s="80">
        <f t="shared" si="32"/>
        <v>6.25E-2</v>
      </c>
      <c r="J1055">
        <v>1</v>
      </c>
      <c r="K1055" s="1" t="str" cm="1">
        <f t="array" ref="K1055">INDEX('dict-rhythm'!$A$1:$B$43,MATCH(TRUE,EXACT(J1055,'dict-rhythm'!$A$1:$A$43),0),2)</f>
        <v>16</v>
      </c>
      <c r="L1055" s="1" t="str">
        <f>_xlfn.IFNA(VLOOKUP(K1055,'dict-rhythm'!$B$1:$C$53,2,0),K1055)</f>
        <v>semiquaver</v>
      </c>
      <c r="M1055" s="33"/>
      <c r="N1055" s="33"/>
      <c r="O1055" t="str">
        <f>IF(RIGHT($O$1,1)="#",VLOOKUP(D1055,'dict-pitch'!$A$1:$C$50,2,0),VLOOKUP(D1055,'dict-pitch'!$A$1:$C$50,3,0))</f>
        <v>F#4</v>
      </c>
      <c r="P1055" t="b">
        <f>OR(EXACT(E1055,O1055),EXACT(E1055,VLOOKUP(D1055,'dict-pitch'!$A$1:$D$50,3,0)),EXACT(E1055,VLOOKUP(D1055,'dict-pitch'!$A$1:$D$50,4,0)))</f>
        <v>1</v>
      </c>
    </row>
    <row r="1056" spans="1:16" ht="15.75" thickBot="1" x14ac:dyDescent="0.3">
      <c r="A1056">
        <v>848</v>
      </c>
      <c r="B1056" s="82">
        <v>3</v>
      </c>
      <c r="C1056">
        <v>14</v>
      </c>
      <c r="D1056">
        <v>65</v>
      </c>
      <c r="E1056" t="s">
        <v>325</v>
      </c>
      <c r="F1056">
        <v>-2</v>
      </c>
      <c r="G1056">
        <v>209</v>
      </c>
      <c r="H1056" s="80">
        <f t="shared" si="33"/>
        <v>14.0625</v>
      </c>
      <c r="I1056" s="80">
        <f t="shared" si="32"/>
        <v>6.25E-2</v>
      </c>
      <c r="J1056">
        <v>1</v>
      </c>
      <c r="K1056" s="1" t="str" cm="1">
        <f t="array" ref="K1056">INDEX('dict-rhythm'!$A$1:$B$43,MATCH(TRUE,EXACT(J1056,'dict-rhythm'!$A$1:$A$43),0),2)</f>
        <v>16</v>
      </c>
      <c r="L1056" s="1" t="str">
        <f>_xlfn.IFNA(VLOOKUP(K1056,'dict-rhythm'!$B$1:$C$53,2,0),K1056)</f>
        <v>semiquaver</v>
      </c>
      <c r="M1056" s="42" t="s">
        <v>10</v>
      </c>
      <c r="N1056" s="42"/>
      <c r="O1056" t="str">
        <f>IF(RIGHT($O$1,1)="#",VLOOKUP(D1056,'dict-pitch'!$A$1:$C$50,2,0),VLOOKUP(D1056,'dict-pitch'!$A$1:$C$50,3,0))</f>
        <v>F4</v>
      </c>
      <c r="P1056" t="b">
        <f>OR(EXACT(E1056,O1056),EXACT(E1056,VLOOKUP(D1056,'dict-pitch'!$A$1:$D$50,3,0)),EXACT(E1056,VLOOKUP(D1056,'dict-pitch'!$A$1:$D$50,4,0)))</f>
        <v>1</v>
      </c>
    </row>
    <row r="1057" spans="1:16" ht="15.75" thickBot="1" x14ac:dyDescent="0.3">
      <c r="A1057">
        <v>848</v>
      </c>
      <c r="B1057" s="82">
        <v>3</v>
      </c>
      <c r="C1057">
        <v>14</v>
      </c>
      <c r="D1057">
        <v>63</v>
      </c>
      <c r="E1057" t="s">
        <v>179</v>
      </c>
      <c r="F1057">
        <v>-2</v>
      </c>
      <c r="G1057">
        <v>210</v>
      </c>
      <c r="H1057" s="80">
        <f t="shared" si="33"/>
        <v>14.125</v>
      </c>
      <c r="I1057" s="80">
        <f t="shared" si="32"/>
        <v>6.25E-2</v>
      </c>
      <c r="J1057">
        <v>1</v>
      </c>
      <c r="K1057" s="1" t="str" cm="1">
        <f t="array" ref="K1057">INDEX('dict-rhythm'!$A$1:$B$43,MATCH(TRUE,EXACT(J1057,'dict-rhythm'!$A$1:$A$43),0),2)</f>
        <v>16</v>
      </c>
      <c r="L1057" s="1" t="str">
        <f>_xlfn.IFNA(VLOOKUP(K1057,'dict-rhythm'!$B$1:$C$53,2,0),K1057)</f>
        <v>semiquaver</v>
      </c>
      <c r="M1057" s="42" t="s">
        <v>10</v>
      </c>
      <c r="N1057" s="42"/>
      <c r="O1057" t="str">
        <f>IF(RIGHT($O$1,1)="#",VLOOKUP(D1057,'dict-pitch'!$A$1:$C$50,2,0),VLOOKUP(D1057,'dict-pitch'!$A$1:$C$50,3,0))</f>
        <v>D#4</v>
      </c>
      <c r="P1057" t="b">
        <f>OR(EXACT(E1057,O1057),EXACT(E1057,VLOOKUP(D1057,'dict-pitch'!$A$1:$D$50,3,0)),EXACT(E1057,VLOOKUP(D1057,'dict-pitch'!$A$1:$D$50,4,0)))</f>
        <v>1</v>
      </c>
    </row>
    <row r="1058" spans="1:16" ht="15.75" thickBot="1" x14ac:dyDescent="0.3">
      <c r="A1058">
        <v>848</v>
      </c>
      <c r="B1058" s="82">
        <v>3</v>
      </c>
      <c r="C1058">
        <v>14</v>
      </c>
      <c r="D1058">
        <v>62</v>
      </c>
      <c r="E1058" t="s">
        <v>338</v>
      </c>
      <c r="F1058">
        <v>-2</v>
      </c>
      <c r="G1058">
        <v>211</v>
      </c>
      <c r="H1058" s="80">
        <f t="shared" si="33"/>
        <v>14.1875</v>
      </c>
      <c r="I1058" s="80">
        <f t="shared" si="32"/>
        <v>6.25E-2</v>
      </c>
      <c r="J1058">
        <v>1</v>
      </c>
      <c r="K1058" s="1" t="str" cm="1">
        <f t="array" ref="K1058">INDEX('dict-rhythm'!$A$1:$B$43,MATCH(TRUE,EXACT(J1058,'dict-rhythm'!$A$1:$A$43),0),2)</f>
        <v>16</v>
      </c>
      <c r="L1058" s="1" t="str">
        <f>_xlfn.IFNA(VLOOKUP(K1058,'dict-rhythm'!$B$1:$C$53,2,0),K1058)</f>
        <v>semiquaver</v>
      </c>
      <c r="M1058" s="42" t="s">
        <v>10</v>
      </c>
      <c r="N1058" s="42"/>
      <c r="O1058" t="str">
        <f>IF(RIGHT($O$1,1)="#",VLOOKUP(D1058,'dict-pitch'!$A$1:$C$50,2,0),VLOOKUP(D1058,'dict-pitch'!$A$1:$C$50,3,0))</f>
        <v>D4</v>
      </c>
      <c r="P1058" t="b">
        <f>OR(EXACT(E1058,O1058),EXACT(E1058,VLOOKUP(D1058,'dict-pitch'!$A$1:$D$50,3,0)),EXACT(E1058,VLOOKUP(D1058,'dict-pitch'!$A$1:$D$50,4,0)))</f>
        <v>1</v>
      </c>
    </row>
    <row r="1059" spans="1:16" ht="15.75" thickBot="1" x14ac:dyDescent="0.3">
      <c r="A1059">
        <v>848</v>
      </c>
      <c r="B1059" s="82">
        <v>3</v>
      </c>
      <c r="C1059">
        <v>14</v>
      </c>
      <c r="D1059">
        <v>63</v>
      </c>
      <c r="E1059" t="s">
        <v>179</v>
      </c>
      <c r="F1059">
        <v>2</v>
      </c>
      <c r="G1059">
        <v>212</v>
      </c>
      <c r="H1059" s="80">
        <f t="shared" si="33"/>
        <v>14.25</v>
      </c>
      <c r="I1059" s="80">
        <f t="shared" si="32"/>
        <v>6.25E-2</v>
      </c>
      <c r="J1059">
        <v>1</v>
      </c>
      <c r="K1059" s="1" t="str" cm="1">
        <f t="array" ref="K1059">INDEX('dict-rhythm'!$A$1:$B$43,MATCH(TRUE,EXACT(J1059,'dict-rhythm'!$A$1:$A$43),0),2)</f>
        <v>16</v>
      </c>
      <c r="L1059" s="1" t="str">
        <f>_xlfn.IFNA(VLOOKUP(K1059,'dict-rhythm'!$B$1:$C$53,2,0),K1059)</f>
        <v>semiquaver</v>
      </c>
      <c r="M1059" s="42" t="s">
        <v>10</v>
      </c>
      <c r="N1059" s="42"/>
      <c r="O1059" t="str">
        <f>IF(RIGHT($O$1,1)="#",VLOOKUP(D1059,'dict-pitch'!$A$1:$C$50,2,0),VLOOKUP(D1059,'dict-pitch'!$A$1:$C$50,3,0))</f>
        <v>D#4</v>
      </c>
      <c r="P1059" t="b">
        <f>OR(EXACT(E1059,O1059),EXACT(E1059,VLOOKUP(D1059,'dict-pitch'!$A$1:$D$50,3,0)),EXACT(E1059,VLOOKUP(D1059,'dict-pitch'!$A$1:$D$50,4,0)))</f>
        <v>1</v>
      </c>
    </row>
    <row r="1060" spans="1:16" ht="15.75" thickBot="1" x14ac:dyDescent="0.3">
      <c r="A1060">
        <v>848</v>
      </c>
      <c r="B1060" s="82">
        <v>3</v>
      </c>
      <c r="C1060">
        <v>14</v>
      </c>
      <c r="D1060">
        <v>65</v>
      </c>
      <c r="E1060" t="s">
        <v>325</v>
      </c>
      <c r="F1060">
        <v>2</v>
      </c>
      <c r="G1060">
        <v>213</v>
      </c>
      <c r="H1060" s="80">
        <f t="shared" si="33"/>
        <v>14.3125</v>
      </c>
      <c r="I1060" s="80">
        <f t="shared" si="32"/>
        <v>6.25E-2</v>
      </c>
      <c r="J1060">
        <v>1</v>
      </c>
      <c r="K1060" s="1" t="str" cm="1">
        <f t="array" ref="K1060">INDEX('dict-rhythm'!$A$1:$B$43,MATCH(TRUE,EXACT(J1060,'dict-rhythm'!$A$1:$A$43),0),2)</f>
        <v>16</v>
      </c>
      <c r="L1060" s="1" t="str">
        <f>_xlfn.IFNA(VLOOKUP(K1060,'dict-rhythm'!$B$1:$C$53,2,0),K1060)</f>
        <v>semiquaver</v>
      </c>
      <c r="M1060" s="42" t="s">
        <v>10</v>
      </c>
      <c r="N1060" s="42"/>
      <c r="O1060" t="str">
        <f>IF(RIGHT($O$1,1)="#",VLOOKUP(D1060,'dict-pitch'!$A$1:$C$50,2,0),VLOOKUP(D1060,'dict-pitch'!$A$1:$C$50,3,0))</f>
        <v>F4</v>
      </c>
      <c r="P1060" t="b">
        <f>OR(EXACT(E1060,O1060),EXACT(E1060,VLOOKUP(D1060,'dict-pitch'!$A$1:$D$50,3,0)),EXACT(E1060,VLOOKUP(D1060,'dict-pitch'!$A$1:$D$50,4,0)))</f>
        <v>1</v>
      </c>
    </row>
    <row r="1061" spans="1:16" ht="15.75" thickBot="1" x14ac:dyDescent="0.3">
      <c r="A1061">
        <v>848</v>
      </c>
      <c r="B1061" s="82">
        <v>3</v>
      </c>
      <c r="C1061">
        <v>14</v>
      </c>
      <c r="D1061">
        <v>66</v>
      </c>
      <c r="E1061" t="s">
        <v>131</v>
      </c>
      <c r="F1061">
        <v>2</v>
      </c>
      <c r="G1061">
        <v>214</v>
      </c>
      <c r="H1061" s="80">
        <f t="shared" si="33"/>
        <v>14.375</v>
      </c>
      <c r="I1061" s="80">
        <f t="shared" si="32"/>
        <v>6.25E-2</v>
      </c>
      <c r="J1061">
        <v>1</v>
      </c>
      <c r="K1061" s="1" t="str" cm="1">
        <f t="array" ref="K1061">INDEX('dict-rhythm'!$A$1:$B$43,MATCH(TRUE,EXACT(J1061,'dict-rhythm'!$A$1:$A$43),0),2)</f>
        <v>16</v>
      </c>
      <c r="L1061" s="1" t="str">
        <f>_xlfn.IFNA(VLOOKUP(K1061,'dict-rhythm'!$B$1:$C$53,2,0),K1061)</f>
        <v>semiquaver</v>
      </c>
      <c r="M1061" s="42" t="s">
        <v>10</v>
      </c>
      <c r="N1061" s="42"/>
      <c r="O1061" t="str">
        <f>IF(RIGHT($O$1,1)="#",VLOOKUP(D1061,'dict-pitch'!$A$1:$C$50,2,0),VLOOKUP(D1061,'dict-pitch'!$A$1:$C$50,3,0))</f>
        <v>F#4</v>
      </c>
      <c r="P1061" t="b">
        <f>OR(EXACT(E1061,O1061),EXACT(E1061,VLOOKUP(D1061,'dict-pitch'!$A$1:$D$50,3,0)),EXACT(E1061,VLOOKUP(D1061,'dict-pitch'!$A$1:$D$50,4,0)))</f>
        <v>1</v>
      </c>
    </row>
    <row r="1062" spans="1:16" ht="15.75" thickBot="1" x14ac:dyDescent="0.3">
      <c r="A1062">
        <v>848</v>
      </c>
      <c r="B1062" s="82">
        <v>3</v>
      </c>
      <c r="C1062">
        <v>14</v>
      </c>
      <c r="D1062">
        <v>68</v>
      </c>
      <c r="E1062" t="s">
        <v>138</v>
      </c>
      <c r="F1062">
        <v>2</v>
      </c>
      <c r="G1062">
        <v>215</v>
      </c>
      <c r="H1062" s="80">
        <f t="shared" si="33"/>
        <v>14.4375</v>
      </c>
      <c r="I1062" s="80">
        <f t="shared" si="32"/>
        <v>6.25E-2</v>
      </c>
      <c r="J1062">
        <v>1</v>
      </c>
      <c r="K1062" s="1" t="str" cm="1">
        <f t="array" ref="K1062">INDEX('dict-rhythm'!$A$1:$B$43,MATCH(TRUE,EXACT(J1062,'dict-rhythm'!$A$1:$A$43),0),2)</f>
        <v>16</v>
      </c>
      <c r="L1062" s="1" t="str">
        <f>_xlfn.IFNA(VLOOKUP(K1062,'dict-rhythm'!$B$1:$C$53,2,0),K1062)</f>
        <v>semiquaver</v>
      </c>
      <c r="M1062" s="42" t="s">
        <v>10</v>
      </c>
      <c r="N1062" s="42"/>
      <c r="O1062" t="str">
        <f>IF(RIGHT($O$1,1)="#",VLOOKUP(D1062,'dict-pitch'!$A$1:$C$50,2,0),VLOOKUP(D1062,'dict-pitch'!$A$1:$C$50,3,0))</f>
        <v>G#4</v>
      </c>
      <c r="P1062" t="b">
        <f>OR(EXACT(E1062,O1062),EXACT(E1062,VLOOKUP(D1062,'dict-pitch'!$A$1:$D$50,3,0)),EXACT(E1062,VLOOKUP(D1062,'dict-pitch'!$A$1:$D$50,4,0)))</f>
        <v>1</v>
      </c>
    </row>
    <row r="1063" spans="1:16" ht="15.75" thickBot="1" x14ac:dyDescent="0.3">
      <c r="A1063">
        <v>848</v>
      </c>
      <c r="B1063" s="82">
        <v>3</v>
      </c>
      <c r="C1063">
        <v>14</v>
      </c>
      <c r="D1063">
        <v>70</v>
      </c>
      <c r="E1063" t="s">
        <v>182</v>
      </c>
      <c r="F1063">
        <v>2</v>
      </c>
      <c r="G1063">
        <v>216</v>
      </c>
      <c r="H1063" s="80">
        <f t="shared" si="33"/>
        <v>14.5</v>
      </c>
      <c r="I1063" s="80">
        <f t="shared" si="32"/>
        <v>6.25E-2</v>
      </c>
      <c r="J1063">
        <v>1</v>
      </c>
      <c r="K1063" s="1" t="str" cm="1">
        <f t="array" ref="K1063">INDEX('dict-rhythm'!$A$1:$B$43,MATCH(TRUE,EXACT(J1063,'dict-rhythm'!$A$1:$A$43),0),2)</f>
        <v>16</v>
      </c>
      <c r="L1063" s="1" t="str">
        <f>_xlfn.IFNA(VLOOKUP(K1063,'dict-rhythm'!$B$1:$C$53,2,0),K1063)</f>
        <v>semiquaver</v>
      </c>
      <c r="M1063" s="42" t="s">
        <v>10</v>
      </c>
      <c r="N1063" s="42"/>
      <c r="O1063" t="str">
        <f>IF(RIGHT($O$1,1)="#",VLOOKUP(D1063,'dict-pitch'!$A$1:$C$50,2,0),VLOOKUP(D1063,'dict-pitch'!$A$1:$C$50,3,0))</f>
        <v>A#4</v>
      </c>
      <c r="P1063" t="b">
        <f>OR(EXACT(E1063,O1063),EXACT(E1063,VLOOKUP(D1063,'dict-pitch'!$A$1:$D$50,3,0)),EXACT(E1063,VLOOKUP(D1063,'dict-pitch'!$A$1:$D$50,4,0)))</f>
        <v>1</v>
      </c>
    </row>
    <row r="1064" spans="1:16" ht="15.75" thickBot="1" x14ac:dyDescent="0.3">
      <c r="A1064">
        <v>848</v>
      </c>
      <c r="B1064" s="82">
        <v>3</v>
      </c>
      <c r="C1064">
        <v>14</v>
      </c>
      <c r="D1064">
        <v>68</v>
      </c>
      <c r="E1064" t="s">
        <v>138</v>
      </c>
      <c r="F1064">
        <v>-2</v>
      </c>
      <c r="G1064">
        <v>217</v>
      </c>
      <c r="H1064" s="80">
        <f t="shared" si="33"/>
        <v>14.5625</v>
      </c>
      <c r="I1064" s="80">
        <f t="shared" si="32"/>
        <v>6.25E-2</v>
      </c>
      <c r="J1064">
        <v>1</v>
      </c>
      <c r="K1064" s="1" t="str" cm="1">
        <f t="array" ref="K1064">INDEX('dict-rhythm'!$A$1:$B$43,MATCH(TRUE,EXACT(J1064,'dict-rhythm'!$A$1:$A$43),0),2)</f>
        <v>16</v>
      </c>
      <c r="L1064" s="1" t="str">
        <f>_xlfn.IFNA(VLOOKUP(K1064,'dict-rhythm'!$B$1:$C$53,2,0),K1064)</f>
        <v>semiquaver</v>
      </c>
      <c r="M1064" s="42" t="s">
        <v>10</v>
      </c>
      <c r="N1064" s="42"/>
      <c r="O1064" t="str">
        <f>IF(RIGHT($O$1,1)="#",VLOOKUP(D1064,'dict-pitch'!$A$1:$C$50,2,0),VLOOKUP(D1064,'dict-pitch'!$A$1:$C$50,3,0))</f>
        <v>G#4</v>
      </c>
      <c r="P1064" t="b">
        <f>OR(EXACT(E1064,O1064),EXACT(E1064,VLOOKUP(D1064,'dict-pitch'!$A$1:$D$50,3,0)),EXACT(E1064,VLOOKUP(D1064,'dict-pitch'!$A$1:$D$50,4,0)))</f>
        <v>1</v>
      </c>
    </row>
    <row r="1065" spans="1:16" ht="15.75" thickBot="1" x14ac:dyDescent="0.3">
      <c r="A1065">
        <v>848</v>
      </c>
      <c r="B1065" s="82">
        <v>3</v>
      </c>
      <c r="C1065">
        <v>14</v>
      </c>
      <c r="D1065">
        <v>66</v>
      </c>
      <c r="E1065" t="s">
        <v>131</v>
      </c>
      <c r="F1065">
        <v>-2</v>
      </c>
      <c r="G1065">
        <v>218</v>
      </c>
      <c r="H1065" s="80">
        <f t="shared" si="33"/>
        <v>14.625</v>
      </c>
      <c r="I1065" s="80">
        <f t="shared" si="32"/>
        <v>6.25E-2</v>
      </c>
      <c r="J1065">
        <v>1</v>
      </c>
      <c r="K1065" s="1" t="str" cm="1">
        <f t="array" ref="K1065">INDEX('dict-rhythm'!$A$1:$B$43,MATCH(TRUE,EXACT(J1065,'dict-rhythm'!$A$1:$A$43),0),2)</f>
        <v>16</v>
      </c>
      <c r="L1065" s="1" t="str">
        <f>_xlfn.IFNA(VLOOKUP(K1065,'dict-rhythm'!$B$1:$C$53,2,0),K1065)</f>
        <v>semiquaver</v>
      </c>
      <c r="M1065" s="42" t="s">
        <v>10</v>
      </c>
      <c r="N1065" s="42"/>
      <c r="O1065" t="str">
        <f>IF(RIGHT($O$1,1)="#",VLOOKUP(D1065,'dict-pitch'!$A$1:$C$50,2,0),VLOOKUP(D1065,'dict-pitch'!$A$1:$C$50,3,0))</f>
        <v>F#4</v>
      </c>
      <c r="P1065" t="b">
        <f>OR(EXACT(E1065,O1065),EXACT(E1065,VLOOKUP(D1065,'dict-pitch'!$A$1:$D$50,3,0)),EXACT(E1065,VLOOKUP(D1065,'dict-pitch'!$A$1:$D$50,4,0)))</f>
        <v>1</v>
      </c>
    </row>
    <row r="1066" spans="1:16" ht="15.75" thickBot="1" x14ac:dyDescent="0.3">
      <c r="A1066">
        <v>848</v>
      </c>
      <c r="B1066" s="82">
        <v>3</v>
      </c>
      <c r="C1066">
        <v>14</v>
      </c>
      <c r="D1066">
        <v>68</v>
      </c>
      <c r="E1066" t="s">
        <v>138</v>
      </c>
      <c r="F1066">
        <v>2</v>
      </c>
      <c r="G1066">
        <v>219</v>
      </c>
      <c r="H1066" s="80">
        <f t="shared" si="33"/>
        <v>14.6875</v>
      </c>
      <c r="I1066" s="80">
        <f t="shared" si="32"/>
        <v>6.25E-2</v>
      </c>
      <c r="J1066">
        <v>1</v>
      </c>
      <c r="K1066" s="1" t="str" cm="1">
        <f t="array" ref="K1066">INDEX('dict-rhythm'!$A$1:$B$43,MATCH(TRUE,EXACT(J1066,'dict-rhythm'!$A$1:$A$43),0),2)</f>
        <v>16</v>
      </c>
      <c r="L1066" s="1" t="str">
        <f>_xlfn.IFNA(VLOOKUP(K1066,'dict-rhythm'!$B$1:$C$53,2,0),K1066)</f>
        <v>semiquaver</v>
      </c>
      <c r="M1066" s="42" t="s">
        <v>10</v>
      </c>
      <c r="N1066" s="42"/>
      <c r="O1066" t="str">
        <f>IF(RIGHT($O$1,1)="#",VLOOKUP(D1066,'dict-pitch'!$A$1:$C$50,2,0),VLOOKUP(D1066,'dict-pitch'!$A$1:$C$50,3,0))</f>
        <v>G#4</v>
      </c>
      <c r="P1066" t="b">
        <f>OR(EXACT(E1066,O1066),EXACT(E1066,VLOOKUP(D1066,'dict-pitch'!$A$1:$D$50,3,0)),EXACT(E1066,VLOOKUP(D1066,'dict-pitch'!$A$1:$D$50,4,0)))</f>
        <v>1</v>
      </c>
    </row>
    <row r="1067" spans="1:16" ht="15.75" thickBot="1" x14ac:dyDescent="0.3">
      <c r="A1067">
        <v>848</v>
      </c>
      <c r="B1067" s="82">
        <v>3</v>
      </c>
      <c r="C1067">
        <v>14</v>
      </c>
      <c r="D1067">
        <v>70</v>
      </c>
      <c r="E1067" t="s">
        <v>182</v>
      </c>
      <c r="F1067">
        <v>2</v>
      </c>
      <c r="G1067">
        <v>220</v>
      </c>
      <c r="H1067" s="80">
        <f t="shared" si="33"/>
        <v>14.75</v>
      </c>
      <c r="I1067" s="80">
        <f t="shared" si="32"/>
        <v>6.25E-2</v>
      </c>
      <c r="J1067">
        <v>1</v>
      </c>
      <c r="K1067" s="1" t="str" cm="1">
        <f t="array" ref="K1067">INDEX('dict-rhythm'!$A$1:$B$43,MATCH(TRUE,EXACT(J1067,'dict-rhythm'!$A$1:$A$43),0),2)</f>
        <v>16</v>
      </c>
      <c r="L1067" s="1" t="str">
        <f>_xlfn.IFNA(VLOOKUP(K1067,'dict-rhythm'!$B$1:$C$53,2,0),K1067)</f>
        <v>semiquaver</v>
      </c>
      <c r="M1067" s="42" t="s">
        <v>10</v>
      </c>
      <c r="N1067" s="42"/>
      <c r="O1067" t="str">
        <f>IF(RIGHT($O$1,1)="#",VLOOKUP(D1067,'dict-pitch'!$A$1:$C$50,2,0),VLOOKUP(D1067,'dict-pitch'!$A$1:$C$50,3,0))</f>
        <v>A#4</v>
      </c>
      <c r="P1067" t="b">
        <f>OR(EXACT(E1067,O1067),EXACT(E1067,VLOOKUP(D1067,'dict-pitch'!$A$1:$D$50,3,0)),EXACT(E1067,VLOOKUP(D1067,'dict-pitch'!$A$1:$D$50,4,0)))</f>
        <v>1</v>
      </c>
    </row>
    <row r="1068" spans="1:16" ht="15.75" thickBot="1" x14ac:dyDescent="0.3">
      <c r="A1068">
        <v>848</v>
      </c>
      <c r="B1068" s="82">
        <v>3</v>
      </c>
      <c r="C1068">
        <v>14</v>
      </c>
      <c r="D1068">
        <v>68</v>
      </c>
      <c r="E1068" t="s">
        <v>138</v>
      </c>
      <c r="F1068">
        <v>-2</v>
      </c>
      <c r="G1068">
        <v>221</v>
      </c>
      <c r="H1068" s="80">
        <f t="shared" si="33"/>
        <v>14.8125</v>
      </c>
      <c r="I1068" s="80">
        <f t="shared" si="32"/>
        <v>6.25E-2</v>
      </c>
      <c r="J1068">
        <v>1</v>
      </c>
      <c r="K1068" s="1" t="str" cm="1">
        <f t="array" ref="K1068">INDEX('dict-rhythm'!$A$1:$B$43,MATCH(TRUE,EXACT(J1068,'dict-rhythm'!$A$1:$A$43),0),2)</f>
        <v>16</v>
      </c>
      <c r="L1068" s="1" t="str">
        <f>_xlfn.IFNA(VLOOKUP(K1068,'dict-rhythm'!$B$1:$C$53,2,0),K1068)</f>
        <v>semiquaver</v>
      </c>
      <c r="M1068" s="42" t="s">
        <v>10</v>
      </c>
      <c r="N1068" s="42"/>
      <c r="O1068" t="str">
        <f>IF(RIGHT($O$1,1)="#",VLOOKUP(D1068,'dict-pitch'!$A$1:$C$50,2,0),VLOOKUP(D1068,'dict-pitch'!$A$1:$C$50,3,0))</f>
        <v>G#4</v>
      </c>
      <c r="P1068" t="b">
        <f>OR(EXACT(E1068,O1068),EXACT(E1068,VLOOKUP(D1068,'dict-pitch'!$A$1:$D$50,3,0)),EXACT(E1068,VLOOKUP(D1068,'dict-pitch'!$A$1:$D$50,4,0)))</f>
        <v>1</v>
      </c>
    </row>
    <row r="1069" spans="1:16" ht="15.75" thickBot="1" x14ac:dyDescent="0.3">
      <c r="A1069">
        <v>848</v>
      </c>
      <c r="B1069" s="82">
        <v>3</v>
      </c>
      <c r="C1069">
        <v>14</v>
      </c>
      <c r="D1069">
        <v>66</v>
      </c>
      <c r="E1069" t="s">
        <v>131</v>
      </c>
      <c r="F1069">
        <v>-2</v>
      </c>
      <c r="G1069">
        <v>222</v>
      </c>
      <c r="H1069" s="80">
        <f t="shared" si="33"/>
        <v>14.875</v>
      </c>
      <c r="I1069" s="80">
        <f t="shared" si="32"/>
        <v>6.25E-2</v>
      </c>
      <c r="J1069">
        <v>1</v>
      </c>
      <c r="K1069" s="1" t="str" cm="1">
        <f t="array" ref="K1069">INDEX('dict-rhythm'!$A$1:$B$43,MATCH(TRUE,EXACT(J1069,'dict-rhythm'!$A$1:$A$43),0),2)</f>
        <v>16</v>
      </c>
      <c r="L1069" s="1" t="str">
        <f>_xlfn.IFNA(VLOOKUP(K1069,'dict-rhythm'!$B$1:$C$53,2,0),K1069)</f>
        <v>semiquaver</v>
      </c>
      <c r="M1069" s="42" t="s">
        <v>10</v>
      </c>
      <c r="N1069" s="42"/>
      <c r="O1069" t="str">
        <f>IF(RIGHT($O$1,1)="#",VLOOKUP(D1069,'dict-pitch'!$A$1:$C$50,2,0),VLOOKUP(D1069,'dict-pitch'!$A$1:$C$50,3,0))</f>
        <v>F#4</v>
      </c>
      <c r="P1069" t="b">
        <f>OR(EXACT(E1069,O1069),EXACT(E1069,VLOOKUP(D1069,'dict-pitch'!$A$1:$D$50,3,0)),EXACT(E1069,VLOOKUP(D1069,'dict-pitch'!$A$1:$D$50,4,0)))</f>
        <v>1</v>
      </c>
    </row>
    <row r="1070" spans="1:16" ht="15.75" thickBot="1" x14ac:dyDescent="0.3">
      <c r="A1070">
        <v>848</v>
      </c>
      <c r="B1070" s="82">
        <v>3</v>
      </c>
      <c r="C1070">
        <v>14</v>
      </c>
      <c r="D1070">
        <v>65</v>
      </c>
      <c r="E1070" t="s">
        <v>325</v>
      </c>
      <c r="F1070">
        <v>-2</v>
      </c>
      <c r="G1070">
        <v>223</v>
      </c>
      <c r="H1070" s="80">
        <f t="shared" si="33"/>
        <v>14.9375</v>
      </c>
      <c r="I1070" s="80">
        <f t="shared" si="32"/>
        <v>6.25E-2</v>
      </c>
      <c r="J1070">
        <v>1</v>
      </c>
      <c r="K1070" s="1" t="str" cm="1">
        <f t="array" ref="K1070">INDEX('dict-rhythm'!$A$1:$B$43,MATCH(TRUE,EXACT(J1070,'dict-rhythm'!$A$1:$A$43),0),2)</f>
        <v>16</v>
      </c>
      <c r="L1070" s="1" t="str">
        <f>_xlfn.IFNA(VLOOKUP(K1070,'dict-rhythm'!$B$1:$C$53,2,0),K1070)</f>
        <v>semiquaver</v>
      </c>
      <c r="M1070" s="43" t="s">
        <v>10</v>
      </c>
      <c r="N1070" s="43"/>
      <c r="O1070" t="str">
        <f>IF(RIGHT($O$1,1)="#",VLOOKUP(D1070,'dict-pitch'!$A$1:$C$50,2,0),VLOOKUP(D1070,'dict-pitch'!$A$1:$C$50,3,0))</f>
        <v>F4</v>
      </c>
      <c r="P1070" t="b">
        <f>OR(EXACT(E1070,O1070),EXACT(E1070,VLOOKUP(D1070,'dict-pitch'!$A$1:$D$50,3,0)),EXACT(E1070,VLOOKUP(D1070,'dict-pitch'!$A$1:$D$50,4,0)))</f>
        <v>1</v>
      </c>
    </row>
    <row r="1071" spans="1:16" ht="15.75" thickBot="1" x14ac:dyDescent="0.3">
      <c r="A1071">
        <v>848</v>
      </c>
      <c r="B1071" s="82">
        <v>3</v>
      </c>
      <c r="C1071">
        <v>15</v>
      </c>
      <c r="D1071">
        <v>66</v>
      </c>
      <c r="E1071" t="s">
        <v>131</v>
      </c>
      <c r="F1071">
        <v>2</v>
      </c>
      <c r="G1071">
        <v>224</v>
      </c>
      <c r="H1071" s="80">
        <f t="shared" si="33"/>
        <v>15</v>
      </c>
      <c r="I1071" s="80">
        <f t="shared" si="32"/>
        <v>0.3125</v>
      </c>
      <c r="J1071">
        <v>5</v>
      </c>
      <c r="K1071" s="1" t="str" cm="1">
        <f t="array" ref="K1071">INDEX('dict-rhythm'!$A$1:$B$43,MATCH(TRUE,EXACT(J1071,'dict-rhythm'!$A$1:$A$43),0),2)</f>
        <v>4+16</v>
      </c>
      <c r="L1071" s="1" t="str">
        <f>_xlfn.IFNA(VLOOKUP(K1071,'dict-rhythm'!$B$1:$C$53,2,0),K1071)</f>
        <v>crotchet + semiquaver</v>
      </c>
      <c r="M1071" s="44" t="s">
        <v>10</v>
      </c>
      <c r="N1071" s="44"/>
      <c r="O1071" t="str">
        <f>IF(RIGHT($O$1,1)="#",VLOOKUP(D1071,'dict-pitch'!$A$1:$C$50,2,0),VLOOKUP(D1071,'dict-pitch'!$A$1:$C$50,3,0))</f>
        <v>F#4</v>
      </c>
      <c r="P1071" t="b">
        <f>OR(EXACT(E1071,O1071),EXACT(E1071,VLOOKUP(D1071,'dict-pitch'!$A$1:$D$50,3,0)),EXACT(E1071,VLOOKUP(D1071,'dict-pitch'!$A$1:$D$50,4,0)))</f>
        <v>1</v>
      </c>
    </row>
    <row r="1072" spans="1:16" ht="15.75" thickBot="1" x14ac:dyDescent="0.3">
      <c r="A1072">
        <v>848</v>
      </c>
      <c r="B1072" s="82">
        <v>3</v>
      </c>
      <c r="C1072">
        <v>15</v>
      </c>
      <c r="D1072">
        <v>65</v>
      </c>
      <c r="E1072" t="s">
        <v>325</v>
      </c>
      <c r="F1072">
        <v>-2</v>
      </c>
      <c r="G1072">
        <v>229</v>
      </c>
      <c r="H1072" s="80">
        <f t="shared" si="33"/>
        <v>15.3125</v>
      </c>
      <c r="I1072" s="80">
        <f t="shared" si="32"/>
        <v>6.25E-2</v>
      </c>
      <c r="J1072">
        <v>1</v>
      </c>
      <c r="K1072" s="1" t="str" cm="1">
        <f t="array" ref="K1072">INDEX('dict-rhythm'!$A$1:$B$43,MATCH(TRUE,EXACT(J1072,'dict-rhythm'!$A$1:$A$43),0),2)</f>
        <v>16</v>
      </c>
      <c r="L1072" s="1" t="str">
        <f>_xlfn.IFNA(VLOOKUP(K1072,'dict-rhythm'!$B$1:$C$53,2,0),K1072)</f>
        <v>semiquaver</v>
      </c>
      <c r="M1072" s="42" t="s">
        <v>10</v>
      </c>
      <c r="N1072" s="42"/>
      <c r="O1072" t="str">
        <f>IF(RIGHT($O$1,1)="#",VLOOKUP(D1072,'dict-pitch'!$A$1:$C$50,2,0),VLOOKUP(D1072,'dict-pitch'!$A$1:$C$50,3,0))</f>
        <v>F4</v>
      </c>
      <c r="P1072" t="b">
        <f>OR(EXACT(E1072,O1072),EXACT(E1072,VLOOKUP(D1072,'dict-pitch'!$A$1:$D$50,3,0)),EXACT(E1072,VLOOKUP(D1072,'dict-pitch'!$A$1:$D$50,4,0)))</f>
        <v>1</v>
      </c>
    </row>
    <row r="1073" spans="1:16" ht="15.75" thickBot="1" x14ac:dyDescent="0.3">
      <c r="A1073">
        <v>848</v>
      </c>
      <c r="B1073" s="82">
        <v>3</v>
      </c>
      <c r="C1073">
        <v>15</v>
      </c>
      <c r="D1073">
        <v>63</v>
      </c>
      <c r="E1073" t="s">
        <v>179</v>
      </c>
      <c r="F1073">
        <v>-2</v>
      </c>
      <c r="G1073">
        <v>230</v>
      </c>
      <c r="H1073" s="80">
        <f t="shared" si="33"/>
        <v>15.375</v>
      </c>
      <c r="I1073" s="80">
        <f t="shared" si="32"/>
        <v>6.25E-2</v>
      </c>
      <c r="J1073">
        <v>1</v>
      </c>
      <c r="K1073" s="1" t="str" cm="1">
        <f t="array" ref="K1073">INDEX('dict-rhythm'!$A$1:$B$43,MATCH(TRUE,EXACT(J1073,'dict-rhythm'!$A$1:$A$43),0),2)</f>
        <v>16</v>
      </c>
      <c r="L1073" s="1" t="str">
        <f>_xlfn.IFNA(VLOOKUP(K1073,'dict-rhythm'!$B$1:$C$53,2,0),K1073)</f>
        <v>semiquaver</v>
      </c>
      <c r="M1073" s="42" t="s">
        <v>10</v>
      </c>
      <c r="N1073" s="42"/>
      <c r="O1073" t="str">
        <f>IF(RIGHT($O$1,1)="#",VLOOKUP(D1073,'dict-pitch'!$A$1:$C$50,2,0),VLOOKUP(D1073,'dict-pitch'!$A$1:$C$50,3,0))</f>
        <v>D#4</v>
      </c>
      <c r="P1073" t="b">
        <f>OR(EXACT(E1073,O1073),EXACT(E1073,VLOOKUP(D1073,'dict-pitch'!$A$1:$D$50,3,0)),EXACT(E1073,VLOOKUP(D1073,'dict-pitch'!$A$1:$D$50,4,0)))</f>
        <v>1</v>
      </c>
    </row>
    <row r="1074" spans="1:16" ht="15.75" thickBot="1" x14ac:dyDescent="0.3">
      <c r="A1074">
        <v>848</v>
      </c>
      <c r="B1074" s="82">
        <v>3</v>
      </c>
      <c r="C1074">
        <v>15</v>
      </c>
      <c r="D1074">
        <v>66</v>
      </c>
      <c r="E1074" t="s">
        <v>131</v>
      </c>
      <c r="F1074">
        <v>3</v>
      </c>
      <c r="G1074">
        <v>231</v>
      </c>
      <c r="H1074" s="80">
        <f t="shared" si="33"/>
        <v>15.4375</v>
      </c>
      <c r="I1074" s="80">
        <f t="shared" si="32"/>
        <v>6.25E-2</v>
      </c>
      <c r="J1074">
        <v>1</v>
      </c>
      <c r="K1074" s="1" t="str" cm="1">
        <f t="array" ref="K1074">INDEX('dict-rhythm'!$A$1:$B$43,MATCH(TRUE,EXACT(J1074,'dict-rhythm'!$A$1:$A$43),0),2)</f>
        <v>16</v>
      </c>
      <c r="L1074" s="1" t="str">
        <f>_xlfn.IFNA(VLOOKUP(K1074,'dict-rhythm'!$B$1:$C$53,2,0),K1074)</f>
        <v>semiquaver</v>
      </c>
      <c r="M1074" s="42" t="s">
        <v>10</v>
      </c>
      <c r="N1074" s="42"/>
      <c r="O1074" t="str">
        <f>IF(RIGHT($O$1,1)="#",VLOOKUP(D1074,'dict-pitch'!$A$1:$C$50,2,0),VLOOKUP(D1074,'dict-pitch'!$A$1:$C$50,3,0))</f>
        <v>F#4</v>
      </c>
      <c r="P1074" t="b">
        <f>OR(EXACT(E1074,O1074),EXACT(E1074,VLOOKUP(D1074,'dict-pitch'!$A$1:$D$50,3,0)),EXACT(E1074,VLOOKUP(D1074,'dict-pitch'!$A$1:$D$50,4,0)))</f>
        <v>1</v>
      </c>
    </row>
    <row r="1075" spans="1:16" ht="15.75" thickBot="1" x14ac:dyDescent="0.3">
      <c r="A1075">
        <v>848</v>
      </c>
      <c r="B1075" s="82">
        <v>3</v>
      </c>
      <c r="C1075">
        <v>15</v>
      </c>
      <c r="D1075">
        <v>65</v>
      </c>
      <c r="E1075" t="s">
        <v>325</v>
      </c>
      <c r="F1075">
        <v>-2</v>
      </c>
      <c r="G1075">
        <v>232</v>
      </c>
      <c r="H1075" s="80">
        <f t="shared" si="33"/>
        <v>15.5</v>
      </c>
      <c r="I1075" s="80">
        <f t="shared" si="32"/>
        <v>6.25E-2</v>
      </c>
      <c r="J1075">
        <v>1</v>
      </c>
      <c r="K1075" s="1" t="str" cm="1">
        <f t="array" ref="K1075">INDEX('dict-rhythm'!$A$1:$B$43,MATCH(TRUE,EXACT(J1075,'dict-rhythm'!$A$1:$A$43),0),2)</f>
        <v>16</v>
      </c>
      <c r="L1075" s="1" t="str">
        <f>_xlfn.IFNA(VLOOKUP(K1075,'dict-rhythm'!$B$1:$C$53,2,0),K1075)</f>
        <v>semiquaver</v>
      </c>
      <c r="M1075" s="42" t="s">
        <v>10</v>
      </c>
      <c r="N1075" s="42"/>
      <c r="O1075" t="str">
        <f>IF(RIGHT($O$1,1)="#",VLOOKUP(D1075,'dict-pitch'!$A$1:$C$50,2,0),VLOOKUP(D1075,'dict-pitch'!$A$1:$C$50,3,0))</f>
        <v>F4</v>
      </c>
      <c r="P1075" t="b">
        <f>OR(EXACT(E1075,O1075),EXACT(E1075,VLOOKUP(D1075,'dict-pitch'!$A$1:$D$50,3,0)),EXACT(E1075,VLOOKUP(D1075,'dict-pitch'!$A$1:$D$50,4,0)))</f>
        <v>1</v>
      </c>
    </row>
    <row r="1076" spans="1:16" ht="15.75" thickBot="1" x14ac:dyDescent="0.3">
      <c r="A1076">
        <v>848</v>
      </c>
      <c r="B1076" s="82">
        <v>3</v>
      </c>
      <c r="C1076">
        <v>15</v>
      </c>
      <c r="D1076">
        <v>63</v>
      </c>
      <c r="E1076" t="s">
        <v>179</v>
      </c>
      <c r="F1076">
        <v>-2</v>
      </c>
      <c r="G1076">
        <v>233</v>
      </c>
      <c r="H1076" s="80">
        <f t="shared" si="33"/>
        <v>15.5625</v>
      </c>
      <c r="I1076" s="80">
        <f t="shared" si="32"/>
        <v>6.25E-2</v>
      </c>
      <c r="J1076">
        <v>1</v>
      </c>
      <c r="K1076" s="1" t="str" cm="1">
        <f t="array" ref="K1076">INDEX('dict-rhythm'!$A$1:$B$43,MATCH(TRUE,EXACT(J1076,'dict-rhythm'!$A$1:$A$43),0),2)</f>
        <v>16</v>
      </c>
      <c r="L1076" s="1" t="str">
        <f>_xlfn.IFNA(VLOOKUP(K1076,'dict-rhythm'!$B$1:$C$53,2,0),K1076)</f>
        <v>semiquaver</v>
      </c>
      <c r="M1076" s="42" t="s">
        <v>10</v>
      </c>
      <c r="N1076" s="42"/>
      <c r="O1076" t="str">
        <f>IF(RIGHT($O$1,1)="#",VLOOKUP(D1076,'dict-pitch'!$A$1:$C$50,2,0),VLOOKUP(D1076,'dict-pitch'!$A$1:$C$50,3,0))</f>
        <v>D#4</v>
      </c>
      <c r="P1076" t="b">
        <f>OR(EXACT(E1076,O1076),EXACT(E1076,VLOOKUP(D1076,'dict-pitch'!$A$1:$D$50,3,0)),EXACT(E1076,VLOOKUP(D1076,'dict-pitch'!$A$1:$D$50,4,0)))</f>
        <v>1</v>
      </c>
    </row>
    <row r="1077" spans="1:16" ht="15.75" thickBot="1" x14ac:dyDescent="0.3">
      <c r="A1077">
        <v>848</v>
      </c>
      <c r="B1077" s="82">
        <v>3</v>
      </c>
      <c r="C1077">
        <v>15</v>
      </c>
      <c r="D1077">
        <v>61</v>
      </c>
      <c r="E1077" t="s">
        <v>129</v>
      </c>
      <c r="F1077">
        <v>-2</v>
      </c>
      <c r="G1077">
        <v>234</v>
      </c>
      <c r="H1077" s="80">
        <f t="shared" si="33"/>
        <v>15.625</v>
      </c>
      <c r="I1077" s="80">
        <f t="shared" si="32"/>
        <v>6.25E-2</v>
      </c>
      <c r="J1077">
        <v>1</v>
      </c>
      <c r="K1077" s="1" t="str" cm="1">
        <f t="array" ref="K1077">INDEX('dict-rhythm'!$A$1:$B$43,MATCH(TRUE,EXACT(J1077,'dict-rhythm'!$A$1:$A$43),0),2)</f>
        <v>16</v>
      </c>
      <c r="L1077" s="1" t="str">
        <f>_xlfn.IFNA(VLOOKUP(K1077,'dict-rhythm'!$B$1:$C$53,2,0),K1077)</f>
        <v>semiquaver</v>
      </c>
      <c r="M1077" s="42" t="s">
        <v>10</v>
      </c>
      <c r="N1077" s="42"/>
      <c r="O1077" t="str">
        <f>IF(RIGHT($O$1,1)="#",VLOOKUP(D1077,'dict-pitch'!$A$1:$C$50,2,0),VLOOKUP(D1077,'dict-pitch'!$A$1:$C$50,3,0))</f>
        <v>C#4</v>
      </c>
      <c r="P1077" t="b">
        <f>OR(EXACT(E1077,O1077),EXACT(E1077,VLOOKUP(D1077,'dict-pitch'!$A$1:$D$50,3,0)),EXACT(E1077,VLOOKUP(D1077,'dict-pitch'!$A$1:$D$50,4,0)))</f>
        <v>1</v>
      </c>
    </row>
    <row r="1078" spans="1:16" ht="15.75" thickBot="1" x14ac:dyDescent="0.3">
      <c r="A1078">
        <v>848</v>
      </c>
      <c r="B1078" s="82">
        <v>3</v>
      </c>
      <c r="C1078">
        <v>15</v>
      </c>
      <c r="D1078">
        <v>65</v>
      </c>
      <c r="E1078" t="s">
        <v>325</v>
      </c>
      <c r="F1078">
        <v>3</v>
      </c>
      <c r="G1078">
        <v>235</v>
      </c>
      <c r="H1078" s="80">
        <f t="shared" si="33"/>
        <v>15.6875</v>
      </c>
      <c r="I1078" s="80">
        <f t="shared" si="32"/>
        <v>6.25E-2</v>
      </c>
      <c r="J1078">
        <v>1</v>
      </c>
      <c r="K1078" s="1" t="str" cm="1">
        <f t="array" ref="K1078">INDEX('dict-rhythm'!$A$1:$B$43,MATCH(TRUE,EXACT(J1078,'dict-rhythm'!$A$1:$A$43),0),2)</f>
        <v>16</v>
      </c>
      <c r="L1078" s="1" t="str">
        <f>_xlfn.IFNA(VLOOKUP(K1078,'dict-rhythm'!$B$1:$C$53,2,0),K1078)</f>
        <v>semiquaver</v>
      </c>
      <c r="M1078" s="42" t="s">
        <v>10</v>
      </c>
      <c r="N1078" s="42"/>
      <c r="O1078" t="str">
        <f>IF(RIGHT($O$1,1)="#",VLOOKUP(D1078,'dict-pitch'!$A$1:$C$50,2,0),VLOOKUP(D1078,'dict-pitch'!$A$1:$C$50,3,0))</f>
        <v>F4</v>
      </c>
      <c r="P1078" t="b">
        <f>OR(EXACT(E1078,O1078),EXACT(E1078,VLOOKUP(D1078,'dict-pitch'!$A$1:$D$50,3,0)),EXACT(E1078,VLOOKUP(D1078,'dict-pitch'!$A$1:$D$50,4,0)))</f>
        <v>1</v>
      </c>
    </row>
    <row r="1079" spans="1:16" ht="15.75" thickBot="1" x14ac:dyDescent="0.3">
      <c r="A1079">
        <v>848</v>
      </c>
      <c r="B1079" s="82">
        <v>3</v>
      </c>
      <c r="C1079">
        <v>15</v>
      </c>
      <c r="D1079">
        <v>63</v>
      </c>
      <c r="E1079" t="s">
        <v>179</v>
      </c>
      <c r="F1079">
        <v>-2</v>
      </c>
      <c r="G1079">
        <v>236</v>
      </c>
      <c r="H1079" s="80">
        <f t="shared" si="33"/>
        <v>15.75</v>
      </c>
      <c r="I1079" s="80">
        <f t="shared" si="32"/>
        <v>6.25E-2</v>
      </c>
      <c r="J1079">
        <v>1</v>
      </c>
      <c r="K1079" s="1" t="str" cm="1">
        <f t="array" ref="K1079">INDEX('dict-rhythm'!$A$1:$B$43,MATCH(TRUE,EXACT(J1079,'dict-rhythm'!$A$1:$A$43),0),2)</f>
        <v>16</v>
      </c>
      <c r="L1079" s="1" t="str">
        <f>_xlfn.IFNA(VLOOKUP(K1079,'dict-rhythm'!$B$1:$C$53,2,0),K1079)</f>
        <v>semiquaver</v>
      </c>
      <c r="M1079" s="42" t="s">
        <v>10</v>
      </c>
      <c r="N1079" s="42"/>
      <c r="O1079" t="str">
        <f>IF(RIGHT($O$1,1)="#",VLOOKUP(D1079,'dict-pitch'!$A$1:$C$50,2,0),VLOOKUP(D1079,'dict-pitch'!$A$1:$C$50,3,0))</f>
        <v>D#4</v>
      </c>
      <c r="P1079" t="b">
        <f>OR(EXACT(E1079,O1079),EXACT(E1079,VLOOKUP(D1079,'dict-pitch'!$A$1:$D$50,3,0)),EXACT(E1079,VLOOKUP(D1079,'dict-pitch'!$A$1:$D$50,4,0)))</f>
        <v>1</v>
      </c>
    </row>
    <row r="1080" spans="1:16" ht="15.75" thickBot="1" x14ac:dyDescent="0.3">
      <c r="A1080">
        <v>848</v>
      </c>
      <c r="B1080" s="82">
        <v>3</v>
      </c>
      <c r="C1080">
        <v>15</v>
      </c>
      <c r="D1080">
        <v>61</v>
      </c>
      <c r="E1080" t="s">
        <v>129</v>
      </c>
      <c r="F1080">
        <v>-2</v>
      </c>
      <c r="G1080">
        <v>237</v>
      </c>
      <c r="H1080" s="80">
        <f t="shared" si="33"/>
        <v>15.8125</v>
      </c>
      <c r="I1080" s="80">
        <f t="shared" si="32"/>
        <v>6.25E-2</v>
      </c>
      <c r="J1080">
        <v>1</v>
      </c>
      <c r="K1080" s="1" t="str" cm="1">
        <f t="array" ref="K1080">INDEX('dict-rhythm'!$A$1:$B$43,MATCH(TRUE,EXACT(J1080,'dict-rhythm'!$A$1:$A$43),0),2)</f>
        <v>16</v>
      </c>
      <c r="L1080" s="1" t="str">
        <f>_xlfn.IFNA(VLOOKUP(K1080,'dict-rhythm'!$B$1:$C$53,2,0),K1080)</f>
        <v>semiquaver</v>
      </c>
      <c r="M1080" s="42" t="s">
        <v>10</v>
      </c>
      <c r="N1080" s="42"/>
      <c r="O1080" t="str">
        <f>IF(RIGHT($O$1,1)="#",VLOOKUP(D1080,'dict-pitch'!$A$1:$C$50,2,0),VLOOKUP(D1080,'dict-pitch'!$A$1:$C$50,3,0))</f>
        <v>C#4</v>
      </c>
      <c r="P1080" t="b">
        <f>OR(EXACT(E1080,O1080),EXACT(E1080,VLOOKUP(D1080,'dict-pitch'!$A$1:$D$50,3,0)),EXACT(E1080,VLOOKUP(D1080,'dict-pitch'!$A$1:$D$50,4,0)))</f>
        <v>1</v>
      </c>
    </row>
    <row r="1081" spans="1:16" ht="15.75" thickBot="1" x14ac:dyDescent="0.3">
      <c r="A1081">
        <v>848</v>
      </c>
      <c r="B1081" s="82">
        <v>3</v>
      </c>
      <c r="C1081">
        <v>15</v>
      </c>
      <c r="D1081">
        <v>63</v>
      </c>
      <c r="E1081" t="s">
        <v>179</v>
      </c>
      <c r="F1081">
        <v>2</v>
      </c>
      <c r="G1081">
        <v>238</v>
      </c>
      <c r="H1081" s="80">
        <f t="shared" si="33"/>
        <v>15.875</v>
      </c>
      <c r="I1081" s="80">
        <f t="shared" si="32"/>
        <v>6.25E-2</v>
      </c>
      <c r="J1081">
        <v>1</v>
      </c>
      <c r="K1081" s="1" t="str" cm="1">
        <f t="array" ref="K1081">INDEX('dict-rhythm'!$A$1:$B$43,MATCH(TRUE,EXACT(J1081,'dict-rhythm'!$A$1:$A$43),0),2)</f>
        <v>16</v>
      </c>
      <c r="L1081" s="1" t="str">
        <f>_xlfn.IFNA(VLOOKUP(K1081,'dict-rhythm'!$B$1:$C$53,2,0),K1081)</f>
        <v>semiquaver</v>
      </c>
      <c r="M1081" s="42" t="s">
        <v>10</v>
      </c>
      <c r="N1081" s="42"/>
      <c r="O1081" t="str">
        <f>IF(RIGHT($O$1,1)="#",VLOOKUP(D1081,'dict-pitch'!$A$1:$C$50,2,0),VLOOKUP(D1081,'dict-pitch'!$A$1:$C$50,3,0))</f>
        <v>D#4</v>
      </c>
      <c r="P1081" t="b">
        <f>OR(EXACT(E1081,O1081),EXACT(E1081,VLOOKUP(D1081,'dict-pitch'!$A$1:$D$50,3,0)),EXACT(E1081,VLOOKUP(D1081,'dict-pitch'!$A$1:$D$50,4,0)))</f>
        <v>1</v>
      </c>
    </row>
    <row r="1082" spans="1:16" ht="15.75" thickBot="1" x14ac:dyDescent="0.3">
      <c r="A1082">
        <v>848</v>
      </c>
      <c r="B1082" s="82">
        <v>3</v>
      </c>
      <c r="C1082">
        <v>15</v>
      </c>
      <c r="D1082">
        <v>60</v>
      </c>
      <c r="E1082" t="s">
        <v>327</v>
      </c>
      <c r="F1082">
        <v>-3</v>
      </c>
      <c r="G1082">
        <v>239</v>
      </c>
      <c r="H1082" s="80">
        <f t="shared" si="33"/>
        <v>15.9375</v>
      </c>
      <c r="I1082" s="80">
        <f t="shared" si="32"/>
        <v>6.25E-2</v>
      </c>
      <c r="J1082">
        <v>1</v>
      </c>
      <c r="K1082" s="1" t="str" cm="1">
        <f t="array" ref="K1082">INDEX('dict-rhythm'!$A$1:$B$43,MATCH(TRUE,EXACT(J1082,'dict-rhythm'!$A$1:$A$43),0),2)</f>
        <v>16</v>
      </c>
      <c r="L1082" s="1" t="str">
        <f>_xlfn.IFNA(VLOOKUP(K1082,'dict-rhythm'!$B$1:$C$53,2,0),K1082)</f>
        <v>semiquaver</v>
      </c>
      <c r="M1082" s="43" t="s">
        <v>10</v>
      </c>
      <c r="N1082" s="43"/>
      <c r="O1082" t="str">
        <f>IF(RIGHT($O$1,1)="#",VLOOKUP(D1082,'dict-pitch'!$A$1:$C$50,2,0),VLOOKUP(D1082,'dict-pitch'!$A$1:$C$50,3,0))</f>
        <v>C4</v>
      </c>
      <c r="P1082" t="b">
        <f>OR(EXACT(E1082,O1082),EXACT(E1082,VLOOKUP(D1082,'dict-pitch'!$A$1:$D$50,3,0)),EXACT(E1082,VLOOKUP(D1082,'dict-pitch'!$A$1:$D$50,4,0)))</f>
        <v>1</v>
      </c>
    </row>
    <row r="1083" spans="1:16" ht="15.75" thickBot="1" x14ac:dyDescent="0.3">
      <c r="A1083">
        <v>848</v>
      </c>
      <c r="B1083" s="82">
        <v>3</v>
      </c>
      <c r="C1083">
        <v>16</v>
      </c>
      <c r="D1083">
        <v>61</v>
      </c>
      <c r="E1083" t="s">
        <v>129</v>
      </c>
      <c r="F1083">
        <v>2</v>
      </c>
      <c r="G1083">
        <v>240</v>
      </c>
      <c r="H1083" s="80">
        <f t="shared" si="33"/>
        <v>16</v>
      </c>
      <c r="I1083" s="80">
        <f t="shared" si="32"/>
        <v>6.25E-2</v>
      </c>
      <c r="J1083">
        <v>1</v>
      </c>
      <c r="K1083" s="1" t="str" cm="1">
        <f t="array" ref="K1083">INDEX('dict-rhythm'!$A$1:$B$43,MATCH(TRUE,EXACT(J1083,'dict-rhythm'!$A$1:$A$43),0),2)</f>
        <v>16</v>
      </c>
      <c r="L1083" s="1" t="str">
        <f>_xlfn.IFNA(VLOOKUP(K1083,'dict-rhythm'!$B$1:$C$53,2,0),K1083)</f>
        <v>semiquaver</v>
      </c>
      <c r="M1083" s="44" t="s">
        <v>10</v>
      </c>
      <c r="N1083" s="44"/>
      <c r="O1083" t="str">
        <f>IF(RIGHT($O$1,1)="#",VLOOKUP(D1083,'dict-pitch'!$A$1:$C$50,2,0),VLOOKUP(D1083,'dict-pitch'!$A$1:$C$50,3,0))</f>
        <v>C#4</v>
      </c>
      <c r="P1083" t="b">
        <f>OR(EXACT(E1083,O1083),EXACT(E1083,VLOOKUP(D1083,'dict-pitch'!$A$1:$D$50,3,0)),EXACT(E1083,VLOOKUP(D1083,'dict-pitch'!$A$1:$D$50,4,0)))</f>
        <v>1</v>
      </c>
    </row>
    <row r="1084" spans="1:16" ht="15.75" thickBot="1" x14ac:dyDescent="0.3">
      <c r="A1084">
        <v>848</v>
      </c>
      <c r="B1084" s="82">
        <v>3</v>
      </c>
      <c r="C1084">
        <v>16</v>
      </c>
      <c r="D1084">
        <v>65</v>
      </c>
      <c r="E1084" t="s">
        <v>325</v>
      </c>
      <c r="F1084">
        <v>3</v>
      </c>
      <c r="G1084">
        <v>241</v>
      </c>
      <c r="H1084" s="80">
        <f t="shared" si="33"/>
        <v>16.0625</v>
      </c>
      <c r="I1084" s="80">
        <f t="shared" si="32"/>
        <v>6.25E-2</v>
      </c>
      <c r="J1084">
        <v>1</v>
      </c>
      <c r="K1084" s="1" t="str" cm="1">
        <f t="array" ref="K1084">INDEX('dict-rhythm'!$A$1:$B$43,MATCH(TRUE,EXACT(J1084,'dict-rhythm'!$A$1:$A$43),0),2)</f>
        <v>16</v>
      </c>
      <c r="L1084" s="1" t="str">
        <f>_xlfn.IFNA(VLOOKUP(K1084,'dict-rhythm'!$B$1:$C$53,2,0),K1084)</f>
        <v>semiquaver</v>
      </c>
      <c r="M1084" s="34"/>
      <c r="N1084" s="34"/>
      <c r="O1084" t="str">
        <f>IF(RIGHT($O$1,1)="#",VLOOKUP(D1084,'dict-pitch'!$A$1:$C$50,2,0),VLOOKUP(D1084,'dict-pitch'!$A$1:$C$50,3,0))</f>
        <v>F4</v>
      </c>
      <c r="P1084" t="b">
        <f>OR(EXACT(E1084,O1084),EXACT(E1084,VLOOKUP(D1084,'dict-pitch'!$A$1:$D$50,3,0)),EXACT(E1084,VLOOKUP(D1084,'dict-pitch'!$A$1:$D$50,4,0)))</f>
        <v>1</v>
      </c>
    </row>
    <row r="1085" spans="1:16" ht="15.75" thickBot="1" x14ac:dyDescent="0.3">
      <c r="A1085">
        <v>848</v>
      </c>
      <c r="B1085" s="82">
        <v>3</v>
      </c>
      <c r="C1085">
        <v>16</v>
      </c>
      <c r="D1085">
        <v>66</v>
      </c>
      <c r="E1085" t="s">
        <v>131</v>
      </c>
      <c r="F1085">
        <v>2</v>
      </c>
      <c r="G1085">
        <v>242</v>
      </c>
      <c r="H1085" s="80">
        <f t="shared" si="33"/>
        <v>16.125</v>
      </c>
      <c r="I1085" s="80">
        <f t="shared" si="32"/>
        <v>6.25E-2</v>
      </c>
      <c r="J1085">
        <v>1</v>
      </c>
      <c r="K1085" s="1" t="str" cm="1">
        <f t="array" ref="K1085">INDEX('dict-rhythm'!$A$1:$B$43,MATCH(TRUE,EXACT(J1085,'dict-rhythm'!$A$1:$A$43),0),2)</f>
        <v>16</v>
      </c>
      <c r="L1085" s="1" t="str">
        <f>_xlfn.IFNA(VLOOKUP(K1085,'dict-rhythm'!$B$1:$C$53,2,0),K1085)</f>
        <v>semiquaver</v>
      </c>
      <c r="M1085" s="34"/>
      <c r="N1085" s="34"/>
      <c r="O1085" t="str">
        <f>IF(RIGHT($O$1,1)="#",VLOOKUP(D1085,'dict-pitch'!$A$1:$C$50,2,0),VLOOKUP(D1085,'dict-pitch'!$A$1:$C$50,3,0))</f>
        <v>F#4</v>
      </c>
      <c r="P1085" t="b">
        <f>OR(EXACT(E1085,O1085),EXACT(E1085,VLOOKUP(D1085,'dict-pitch'!$A$1:$D$50,3,0)),EXACT(E1085,VLOOKUP(D1085,'dict-pitch'!$A$1:$D$50,4,0)))</f>
        <v>1</v>
      </c>
    </row>
    <row r="1086" spans="1:16" ht="15.75" thickBot="1" x14ac:dyDescent="0.3">
      <c r="A1086">
        <v>848</v>
      </c>
      <c r="B1086" s="82">
        <v>3</v>
      </c>
      <c r="C1086">
        <v>16</v>
      </c>
      <c r="D1086">
        <v>65</v>
      </c>
      <c r="E1086" t="s">
        <v>325</v>
      </c>
      <c r="F1086">
        <v>-2</v>
      </c>
      <c r="G1086">
        <v>243</v>
      </c>
      <c r="H1086" s="80">
        <f t="shared" si="33"/>
        <v>16.1875</v>
      </c>
      <c r="I1086" s="80">
        <f t="shared" si="32"/>
        <v>6.25E-2</v>
      </c>
      <c r="J1086">
        <v>1</v>
      </c>
      <c r="K1086" s="1" t="str" cm="1">
        <f t="array" ref="K1086">INDEX('dict-rhythm'!$A$1:$B$43,MATCH(TRUE,EXACT(J1086,'dict-rhythm'!$A$1:$A$43),0),2)</f>
        <v>16</v>
      </c>
      <c r="L1086" s="1" t="str">
        <f>_xlfn.IFNA(VLOOKUP(K1086,'dict-rhythm'!$B$1:$C$53,2,0),K1086)</f>
        <v>semiquaver</v>
      </c>
      <c r="M1086" s="34"/>
      <c r="N1086" s="34"/>
      <c r="O1086" t="str">
        <f>IF(RIGHT($O$1,1)="#",VLOOKUP(D1086,'dict-pitch'!$A$1:$C$50,2,0),VLOOKUP(D1086,'dict-pitch'!$A$1:$C$50,3,0))</f>
        <v>F4</v>
      </c>
      <c r="P1086" t="b">
        <f>OR(EXACT(E1086,O1086),EXACT(E1086,VLOOKUP(D1086,'dict-pitch'!$A$1:$D$50,3,0)),EXACT(E1086,VLOOKUP(D1086,'dict-pitch'!$A$1:$D$50,4,0)))</f>
        <v>1</v>
      </c>
    </row>
    <row r="1087" spans="1:16" ht="15.75" thickBot="1" x14ac:dyDescent="0.3">
      <c r="A1087">
        <v>848</v>
      </c>
      <c r="B1087" s="82">
        <v>3</v>
      </c>
      <c r="C1087">
        <v>16</v>
      </c>
      <c r="D1087">
        <v>73</v>
      </c>
      <c r="E1087" t="s">
        <v>140</v>
      </c>
      <c r="F1087">
        <v>6</v>
      </c>
      <c r="G1087">
        <v>244</v>
      </c>
      <c r="H1087" s="80">
        <f t="shared" si="33"/>
        <v>16.25</v>
      </c>
      <c r="I1087" s="80">
        <f t="shared" si="32"/>
        <v>0.3125</v>
      </c>
      <c r="J1087">
        <v>5</v>
      </c>
      <c r="K1087" s="1" t="str" cm="1">
        <f t="array" ref="K1087">INDEX('dict-rhythm'!$A$1:$B$43,MATCH(TRUE,EXACT(J1087,'dict-rhythm'!$A$1:$A$43),0),2)</f>
        <v>4+16</v>
      </c>
      <c r="L1087" s="1" t="str">
        <f>_xlfn.IFNA(VLOOKUP(K1087,'dict-rhythm'!$B$1:$C$53,2,0),K1087)</f>
        <v>crotchet + semiquaver</v>
      </c>
      <c r="M1087" s="34"/>
      <c r="N1087" s="34"/>
      <c r="O1087" t="str">
        <f>IF(RIGHT($O$1,1)="#",VLOOKUP(D1087,'dict-pitch'!$A$1:$C$50,2,0),VLOOKUP(D1087,'dict-pitch'!$A$1:$C$50,3,0))</f>
        <v>C#5</v>
      </c>
      <c r="P1087" t="b">
        <f>OR(EXACT(E1087,O1087),EXACT(E1087,VLOOKUP(D1087,'dict-pitch'!$A$1:$D$50,3,0)),EXACT(E1087,VLOOKUP(D1087,'dict-pitch'!$A$1:$D$50,4,0)))</f>
        <v>1</v>
      </c>
    </row>
    <row r="1088" spans="1:16" ht="15.75" thickBot="1" x14ac:dyDescent="0.3">
      <c r="A1088">
        <v>848</v>
      </c>
      <c r="B1088" s="82">
        <v>3</v>
      </c>
      <c r="C1088">
        <v>16</v>
      </c>
      <c r="D1088">
        <v>72</v>
      </c>
      <c r="E1088" t="s">
        <v>335</v>
      </c>
      <c r="F1088">
        <v>-2</v>
      </c>
      <c r="G1088">
        <v>249</v>
      </c>
      <c r="H1088" s="80">
        <f t="shared" si="33"/>
        <v>16.5625</v>
      </c>
      <c r="I1088" s="80">
        <f t="shared" si="32"/>
        <v>6.25E-2</v>
      </c>
      <c r="J1088">
        <v>1</v>
      </c>
      <c r="K1088" s="1" t="str" cm="1">
        <f t="array" ref="K1088">INDEX('dict-rhythm'!$A$1:$B$43,MATCH(TRUE,EXACT(J1088,'dict-rhythm'!$A$1:$A$43),0),2)</f>
        <v>16</v>
      </c>
      <c r="L1088" s="1" t="str">
        <f>_xlfn.IFNA(VLOOKUP(K1088,'dict-rhythm'!$B$1:$C$53,2,0),K1088)</f>
        <v>semiquaver</v>
      </c>
      <c r="M1088" s="34"/>
      <c r="N1088" s="34"/>
      <c r="O1088" t="str">
        <f>IF(RIGHT($O$1,1)="#",VLOOKUP(D1088,'dict-pitch'!$A$1:$C$50,2,0),VLOOKUP(D1088,'dict-pitch'!$A$1:$C$50,3,0))</f>
        <v>C5</v>
      </c>
      <c r="P1088" t="b">
        <f>OR(EXACT(E1088,O1088),EXACT(E1088,VLOOKUP(D1088,'dict-pitch'!$A$1:$D$50,3,0)),EXACT(E1088,VLOOKUP(D1088,'dict-pitch'!$A$1:$D$50,4,0)))</f>
        <v>1</v>
      </c>
    </row>
    <row r="1089" spans="1:16" ht="15.75" thickBot="1" x14ac:dyDescent="0.3">
      <c r="A1089">
        <v>848</v>
      </c>
      <c r="B1089" s="82">
        <v>3</v>
      </c>
      <c r="C1089">
        <v>16</v>
      </c>
      <c r="D1089">
        <v>73</v>
      </c>
      <c r="E1089" t="s">
        <v>140</v>
      </c>
      <c r="F1089">
        <v>2</v>
      </c>
      <c r="G1089">
        <v>250</v>
      </c>
      <c r="H1089" s="80">
        <f t="shared" si="33"/>
        <v>16.625</v>
      </c>
      <c r="I1089" s="80">
        <f t="shared" si="32"/>
        <v>6.25E-2</v>
      </c>
      <c r="J1089">
        <v>1</v>
      </c>
      <c r="K1089" s="1" t="str" cm="1">
        <f t="array" ref="K1089">INDEX('dict-rhythm'!$A$1:$B$43,MATCH(TRUE,EXACT(J1089,'dict-rhythm'!$A$1:$A$43),0),2)</f>
        <v>16</v>
      </c>
      <c r="L1089" s="1" t="str">
        <f>_xlfn.IFNA(VLOOKUP(K1089,'dict-rhythm'!$B$1:$C$53,2,0),K1089)</f>
        <v>semiquaver</v>
      </c>
      <c r="M1089" s="34"/>
      <c r="N1089" s="34"/>
      <c r="O1089" t="str">
        <f>IF(RIGHT($O$1,1)="#",VLOOKUP(D1089,'dict-pitch'!$A$1:$C$50,2,0),VLOOKUP(D1089,'dict-pitch'!$A$1:$C$50,3,0))</f>
        <v>C#5</v>
      </c>
      <c r="P1089" t="b">
        <f>OR(EXACT(E1089,O1089),EXACT(E1089,VLOOKUP(D1089,'dict-pitch'!$A$1:$D$50,3,0)),EXACT(E1089,VLOOKUP(D1089,'dict-pitch'!$A$1:$D$50,4,0)))</f>
        <v>1</v>
      </c>
    </row>
    <row r="1090" spans="1:16" ht="15.75" thickBot="1" x14ac:dyDescent="0.3">
      <c r="A1090">
        <v>848</v>
      </c>
      <c r="B1090" s="82">
        <v>3</v>
      </c>
      <c r="C1090">
        <v>16</v>
      </c>
      <c r="D1090">
        <v>70</v>
      </c>
      <c r="E1090" t="s">
        <v>182</v>
      </c>
      <c r="F1090">
        <v>-3</v>
      </c>
      <c r="G1090">
        <v>251</v>
      </c>
      <c r="H1090" s="80">
        <f t="shared" si="33"/>
        <v>16.6875</v>
      </c>
      <c r="I1090" s="80">
        <f t="shared" ref="I1090:I1153" si="34">J1090/16</f>
        <v>6.25E-2</v>
      </c>
      <c r="J1090">
        <v>1</v>
      </c>
      <c r="K1090" s="1" t="str" cm="1">
        <f t="array" ref="K1090">INDEX('dict-rhythm'!$A$1:$B$43,MATCH(TRUE,EXACT(J1090,'dict-rhythm'!$A$1:$A$43),0),2)</f>
        <v>16</v>
      </c>
      <c r="L1090" s="1" t="str">
        <f>_xlfn.IFNA(VLOOKUP(K1090,'dict-rhythm'!$B$1:$C$53,2,0),K1090)</f>
        <v>semiquaver</v>
      </c>
      <c r="M1090" s="34"/>
      <c r="N1090" s="34"/>
      <c r="O1090" t="str">
        <f>IF(RIGHT($O$1,1)="#",VLOOKUP(D1090,'dict-pitch'!$A$1:$C$50,2,0),VLOOKUP(D1090,'dict-pitch'!$A$1:$C$50,3,0))</f>
        <v>A#4</v>
      </c>
      <c r="P1090" t="b">
        <f>OR(EXACT(E1090,O1090),EXACT(E1090,VLOOKUP(D1090,'dict-pitch'!$A$1:$D$50,3,0)),EXACT(E1090,VLOOKUP(D1090,'dict-pitch'!$A$1:$D$50,4,0)))</f>
        <v>1</v>
      </c>
    </row>
    <row r="1091" spans="1:16" ht="15.75" thickBot="1" x14ac:dyDescent="0.3">
      <c r="A1091">
        <v>848</v>
      </c>
      <c r="B1091" s="82">
        <v>3</v>
      </c>
      <c r="C1091">
        <v>16</v>
      </c>
      <c r="D1091">
        <v>82</v>
      </c>
      <c r="E1091" t="s">
        <v>190</v>
      </c>
      <c r="F1091">
        <v>8</v>
      </c>
      <c r="G1091">
        <v>252</v>
      </c>
      <c r="H1091" s="80">
        <f t="shared" ref="H1091:H1154" si="35">1+G1091/16</f>
        <v>16.75</v>
      </c>
      <c r="I1091" s="80">
        <f t="shared" si="34"/>
        <v>0.3125</v>
      </c>
      <c r="J1091">
        <v>5</v>
      </c>
      <c r="K1091" s="1" t="str" cm="1">
        <f t="array" ref="K1091">INDEX('dict-rhythm'!$A$1:$B$43,MATCH(TRUE,EXACT(J1091,'dict-rhythm'!$A$1:$A$43),0),2)</f>
        <v>4+16</v>
      </c>
      <c r="L1091" s="1" t="str">
        <f>_xlfn.IFNA(VLOOKUP(K1091,'dict-rhythm'!$B$1:$C$53,2,0),K1091)</f>
        <v>crotchet + semiquaver</v>
      </c>
      <c r="M1091" s="38"/>
      <c r="N1091" s="38"/>
      <c r="O1091" t="str">
        <f>IF(RIGHT($O$1,1)="#",VLOOKUP(D1091,'dict-pitch'!$A$1:$C$50,2,0),VLOOKUP(D1091,'dict-pitch'!$A$1:$C$50,3,0))</f>
        <v>A#5</v>
      </c>
      <c r="P1091" t="b">
        <f>OR(EXACT(E1091,O1091),EXACT(E1091,VLOOKUP(D1091,'dict-pitch'!$A$1:$D$50,3,0)),EXACT(E1091,VLOOKUP(D1091,'dict-pitch'!$A$1:$D$50,4,0)))</f>
        <v>1</v>
      </c>
    </row>
    <row r="1092" spans="1:16" ht="15.75" thickBot="1" x14ac:dyDescent="0.3">
      <c r="A1092">
        <v>848</v>
      </c>
      <c r="B1092" s="82">
        <v>3</v>
      </c>
      <c r="C1092">
        <v>17</v>
      </c>
      <c r="D1092">
        <v>63</v>
      </c>
      <c r="E1092" t="s">
        <v>179</v>
      </c>
      <c r="F1092">
        <v>-12</v>
      </c>
      <c r="G1092">
        <v>257</v>
      </c>
      <c r="H1092" s="80">
        <f t="shared" si="35"/>
        <v>17.0625</v>
      </c>
      <c r="I1092" s="80">
        <f t="shared" si="34"/>
        <v>6.25E-2</v>
      </c>
      <c r="J1092">
        <v>1</v>
      </c>
      <c r="K1092" s="1" t="str" cm="1">
        <f t="array" ref="K1092">INDEX('dict-rhythm'!$A$1:$B$43,MATCH(TRUE,EXACT(J1092,'dict-rhythm'!$A$1:$A$43),0),2)</f>
        <v>16</v>
      </c>
      <c r="L1092" s="1" t="str">
        <f>_xlfn.IFNA(VLOOKUP(K1092,'dict-rhythm'!$B$1:$C$53,2,0),K1092)</f>
        <v>semiquaver</v>
      </c>
      <c r="M1092" s="33"/>
      <c r="N1092" s="33"/>
      <c r="O1092" t="str">
        <f>IF(RIGHT($O$1,1)="#",VLOOKUP(D1092,'dict-pitch'!$A$1:$C$50,2,0),VLOOKUP(D1092,'dict-pitch'!$A$1:$C$50,3,0))</f>
        <v>D#4</v>
      </c>
      <c r="P1092" t="b">
        <f>OR(EXACT(E1092,O1092),EXACT(E1092,VLOOKUP(D1092,'dict-pitch'!$A$1:$D$50,3,0)),EXACT(E1092,VLOOKUP(D1092,'dict-pitch'!$A$1:$D$50,4,0)))</f>
        <v>1</v>
      </c>
    </row>
    <row r="1093" spans="1:16" ht="15.75" thickBot="1" x14ac:dyDescent="0.3">
      <c r="A1093">
        <v>848</v>
      </c>
      <c r="B1093" s="82">
        <v>3</v>
      </c>
      <c r="C1093">
        <v>17</v>
      </c>
      <c r="D1093">
        <v>65</v>
      </c>
      <c r="E1093" t="s">
        <v>325</v>
      </c>
      <c r="F1093">
        <v>2</v>
      </c>
      <c r="G1093">
        <v>258</v>
      </c>
      <c r="H1093" s="80">
        <f t="shared" si="35"/>
        <v>17.125</v>
      </c>
      <c r="I1093" s="80">
        <f t="shared" si="34"/>
        <v>6.25E-2</v>
      </c>
      <c r="J1093">
        <v>1</v>
      </c>
      <c r="K1093" s="1" t="str" cm="1">
        <f t="array" ref="K1093">INDEX('dict-rhythm'!$A$1:$B$43,MATCH(TRUE,EXACT(J1093,'dict-rhythm'!$A$1:$A$43),0),2)</f>
        <v>16</v>
      </c>
      <c r="L1093" s="1" t="str">
        <f>_xlfn.IFNA(VLOOKUP(K1093,'dict-rhythm'!$B$1:$C$53,2,0),K1093)</f>
        <v>semiquaver</v>
      </c>
      <c r="M1093" s="34"/>
      <c r="N1093" s="34"/>
      <c r="O1093" t="str">
        <f>IF(RIGHT($O$1,1)="#",VLOOKUP(D1093,'dict-pitch'!$A$1:$C$50,2,0),VLOOKUP(D1093,'dict-pitch'!$A$1:$C$50,3,0))</f>
        <v>F4</v>
      </c>
      <c r="P1093" t="b">
        <f>OR(EXACT(E1093,O1093),EXACT(E1093,VLOOKUP(D1093,'dict-pitch'!$A$1:$D$50,3,0)),EXACT(E1093,VLOOKUP(D1093,'dict-pitch'!$A$1:$D$50,4,0)))</f>
        <v>1</v>
      </c>
    </row>
    <row r="1094" spans="1:16" ht="15.75" thickBot="1" x14ac:dyDescent="0.3">
      <c r="A1094">
        <v>848</v>
      </c>
      <c r="B1094" s="82">
        <v>3</v>
      </c>
      <c r="C1094">
        <v>17</v>
      </c>
      <c r="D1094">
        <v>63</v>
      </c>
      <c r="E1094" t="s">
        <v>179</v>
      </c>
      <c r="F1094">
        <v>-2</v>
      </c>
      <c r="G1094">
        <v>259</v>
      </c>
      <c r="H1094" s="80">
        <f t="shared" si="35"/>
        <v>17.1875</v>
      </c>
      <c r="I1094" s="80">
        <f t="shared" si="34"/>
        <v>6.25E-2</v>
      </c>
      <c r="J1094">
        <v>1</v>
      </c>
      <c r="K1094" s="1" t="str" cm="1">
        <f t="array" ref="K1094">INDEX('dict-rhythm'!$A$1:$B$43,MATCH(TRUE,EXACT(J1094,'dict-rhythm'!$A$1:$A$43),0),2)</f>
        <v>16</v>
      </c>
      <c r="L1094" s="1" t="str">
        <f>_xlfn.IFNA(VLOOKUP(K1094,'dict-rhythm'!$B$1:$C$53,2,0),K1094)</f>
        <v>semiquaver</v>
      </c>
      <c r="M1094" s="34"/>
      <c r="N1094" s="34"/>
      <c r="O1094" t="str">
        <f>IF(RIGHT($O$1,1)="#",VLOOKUP(D1094,'dict-pitch'!$A$1:$C$50,2,0),VLOOKUP(D1094,'dict-pitch'!$A$1:$C$50,3,0))</f>
        <v>D#4</v>
      </c>
      <c r="P1094" t="b">
        <f>OR(EXACT(E1094,O1094),EXACT(E1094,VLOOKUP(D1094,'dict-pitch'!$A$1:$D$50,3,0)),EXACT(E1094,VLOOKUP(D1094,'dict-pitch'!$A$1:$D$50,4,0)))</f>
        <v>1</v>
      </c>
    </row>
    <row r="1095" spans="1:16" ht="15.75" thickBot="1" x14ac:dyDescent="0.3">
      <c r="A1095">
        <v>848</v>
      </c>
      <c r="B1095" s="82">
        <v>3</v>
      </c>
      <c r="C1095">
        <v>17</v>
      </c>
      <c r="D1095">
        <v>72</v>
      </c>
      <c r="E1095" t="s">
        <v>335</v>
      </c>
      <c r="F1095">
        <v>6</v>
      </c>
      <c r="G1095">
        <v>260</v>
      </c>
      <c r="H1095" s="80">
        <f t="shared" si="35"/>
        <v>17.25</v>
      </c>
      <c r="I1095" s="80">
        <f t="shared" si="34"/>
        <v>0.3125</v>
      </c>
      <c r="J1095">
        <v>5</v>
      </c>
      <c r="K1095" s="1" t="str" cm="1">
        <f t="array" ref="K1095">INDEX('dict-rhythm'!$A$1:$B$43,MATCH(TRUE,EXACT(J1095,'dict-rhythm'!$A$1:$A$43),0),2)</f>
        <v>4+16</v>
      </c>
      <c r="L1095" s="1" t="str">
        <f>_xlfn.IFNA(VLOOKUP(K1095,'dict-rhythm'!$B$1:$C$53,2,0),K1095)</f>
        <v>crotchet + semiquaver</v>
      </c>
      <c r="M1095" s="34"/>
      <c r="N1095" s="34"/>
      <c r="O1095" t="str">
        <f>IF(RIGHT($O$1,1)="#",VLOOKUP(D1095,'dict-pitch'!$A$1:$C$50,2,0),VLOOKUP(D1095,'dict-pitch'!$A$1:$C$50,3,0))</f>
        <v>C5</v>
      </c>
      <c r="P1095" t="b">
        <f>OR(EXACT(E1095,O1095),EXACT(E1095,VLOOKUP(D1095,'dict-pitch'!$A$1:$D$50,3,0)),EXACT(E1095,VLOOKUP(D1095,'dict-pitch'!$A$1:$D$50,4,0)))</f>
        <v>1</v>
      </c>
    </row>
    <row r="1096" spans="1:16" ht="15.75" thickBot="1" x14ac:dyDescent="0.3">
      <c r="A1096">
        <v>848</v>
      </c>
      <c r="B1096" s="82">
        <v>3</v>
      </c>
      <c r="C1096">
        <v>17</v>
      </c>
      <c r="D1096">
        <v>70</v>
      </c>
      <c r="E1096" t="s">
        <v>182</v>
      </c>
      <c r="F1096">
        <v>-2</v>
      </c>
      <c r="G1096">
        <v>265</v>
      </c>
      <c r="H1096" s="80">
        <f t="shared" si="35"/>
        <v>17.5625</v>
      </c>
      <c r="I1096" s="80">
        <f t="shared" si="34"/>
        <v>6.25E-2</v>
      </c>
      <c r="J1096">
        <v>1</v>
      </c>
      <c r="K1096" s="1" t="str" cm="1">
        <f t="array" ref="K1096">INDEX('dict-rhythm'!$A$1:$B$43,MATCH(TRUE,EXACT(J1096,'dict-rhythm'!$A$1:$A$43),0),2)</f>
        <v>16</v>
      </c>
      <c r="L1096" s="1" t="str">
        <f>_xlfn.IFNA(VLOOKUP(K1096,'dict-rhythm'!$B$1:$C$53,2,0),K1096)</f>
        <v>semiquaver</v>
      </c>
      <c r="M1096" s="34"/>
      <c r="N1096" s="34"/>
      <c r="O1096" t="str">
        <f>IF(RIGHT($O$1,1)="#",VLOOKUP(D1096,'dict-pitch'!$A$1:$C$50,2,0),VLOOKUP(D1096,'dict-pitch'!$A$1:$C$50,3,0))</f>
        <v>A#4</v>
      </c>
      <c r="P1096" t="b">
        <f>OR(EXACT(E1096,O1096),EXACT(E1096,VLOOKUP(D1096,'dict-pitch'!$A$1:$D$50,3,0)),EXACT(E1096,VLOOKUP(D1096,'dict-pitch'!$A$1:$D$50,4,0)))</f>
        <v>1</v>
      </c>
    </row>
    <row r="1097" spans="1:16" ht="15.75" thickBot="1" x14ac:dyDescent="0.3">
      <c r="A1097">
        <v>848</v>
      </c>
      <c r="B1097" s="82">
        <v>3</v>
      </c>
      <c r="C1097">
        <v>17</v>
      </c>
      <c r="D1097">
        <v>72</v>
      </c>
      <c r="E1097" t="s">
        <v>335</v>
      </c>
      <c r="F1097">
        <v>2</v>
      </c>
      <c r="G1097">
        <v>266</v>
      </c>
      <c r="H1097" s="80">
        <f t="shared" si="35"/>
        <v>17.625</v>
      </c>
      <c r="I1097" s="80">
        <f t="shared" si="34"/>
        <v>6.25E-2</v>
      </c>
      <c r="J1097">
        <v>1</v>
      </c>
      <c r="K1097" s="1" t="str" cm="1">
        <f t="array" ref="K1097">INDEX('dict-rhythm'!$A$1:$B$43,MATCH(TRUE,EXACT(J1097,'dict-rhythm'!$A$1:$A$43),0),2)</f>
        <v>16</v>
      </c>
      <c r="L1097" s="1" t="str">
        <f>_xlfn.IFNA(VLOOKUP(K1097,'dict-rhythm'!$B$1:$C$53,2,0),K1097)</f>
        <v>semiquaver</v>
      </c>
      <c r="M1097" s="34"/>
      <c r="N1097" s="34"/>
      <c r="O1097" t="str">
        <f>IF(RIGHT($O$1,1)="#",VLOOKUP(D1097,'dict-pitch'!$A$1:$C$50,2,0),VLOOKUP(D1097,'dict-pitch'!$A$1:$C$50,3,0))</f>
        <v>C5</v>
      </c>
      <c r="P1097" t="b">
        <f>OR(EXACT(E1097,O1097),EXACT(E1097,VLOOKUP(D1097,'dict-pitch'!$A$1:$D$50,3,0)),EXACT(E1097,VLOOKUP(D1097,'dict-pitch'!$A$1:$D$50,4,0)))</f>
        <v>1</v>
      </c>
    </row>
    <row r="1098" spans="1:16" ht="15.75" thickBot="1" x14ac:dyDescent="0.3">
      <c r="A1098">
        <v>848</v>
      </c>
      <c r="B1098" s="82">
        <v>3</v>
      </c>
      <c r="C1098">
        <v>17</v>
      </c>
      <c r="D1098">
        <v>68</v>
      </c>
      <c r="E1098" t="s">
        <v>138</v>
      </c>
      <c r="F1098">
        <v>-3</v>
      </c>
      <c r="G1098">
        <v>267</v>
      </c>
      <c r="H1098" s="80">
        <f t="shared" si="35"/>
        <v>17.6875</v>
      </c>
      <c r="I1098" s="80">
        <f t="shared" si="34"/>
        <v>6.25E-2</v>
      </c>
      <c r="J1098">
        <v>1</v>
      </c>
      <c r="K1098" s="1" t="str" cm="1">
        <f t="array" ref="K1098">INDEX('dict-rhythm'!$A$1:$B$43,MATCH(TRUE,EXACT(J1098,'dict-rhythm'!$A$1:$A$43),0),2)</f>
        <v>16</v>
      </c>
      <c r="L1098" s="1" t="str">
        <f>_xlfn.IFNA(VLOOKUP(K1098,'dict-rhythm'!$B$1:$C$53,2,0),K1098)</f>
        <v>semiquaver</v>
      </c>
      <c r="M1098" s="34"/>
      <c r="N1098" s="34"/>
      <c r="O1098" t="str">
        <f>IF(RIGHT($O$1,1)="#",VLOOKUP(D1098,'dict-pitch'!$A$1:$C$50,2,0),VLOOKUP(D1098,'dict-pitch'!$A$1:$C$50,3,0))</f>
        <v>G#4</v>
      </c>
      <c r="P1098" t="b">
        <f>OR(EXACT(E1098,O1098),EXACT(E1098,VLOOKUP(D1098,'dict-pitch'!$A$1:$D$50,3,0)),EXACT(E1098,VLOOKUP(D1098,'dict-pitch'!$A$1:$D$50,4,0)))</f>
        <v>1</v>
      </c>
    </row>
    <row r="1099" spans="1:16" ht="15.75" thickBot="1" x14ac:dyDescent="0.3">
      <c r="A1099">
        <v>848</v>
      </c>
      <c r="B1099" s="82">
        <v>3</v>
      </c>
      <c r="C1099">
        <v>17</v>
      </c>
      <c r="D1099">
        <v>80</v>
      </c>
      <c r="E1099" t="s">
        <v>188</v>
      </c>
      <c r="F1099">
        <v>8</v>
      </c>
      <c r="G1099">
        <v>268</v>
      </c>
      <c r="H1099" s="80">
        <f t="shared" si="35"/>
        <v>17.75</v>
      </c>
      <c r="I1099" s="80">
        <f t="shared" si="34"/>
        <v>0.3125</v>
      </c>
      <c r="J1099">
        <v>5</v>
      </c>
      <c r="K1099" s="1" t="str" cm="1">
        <f t="array" ref="K1099">INDEX('dict-rhythm'!$A$1:$B$43,MATCH(TRUE,EXACT(J1099,'dict-rhythm'!$A$1:$A$43),0),2)</f>
        <v>4+16</v>
      </c>
      <c r="L1099" s="1" t="str">
        <f>_xlfn.IFNA(VLOOKUP(K1099,'dict-rhythm'!$B$1:$C$53,2,0),K1099)</f>
        <v>crotchet + semiquaver</v>
      </c>
      <c r="M1099" s="38"/>
      <c r="N1099" s="38"/>
      <c r="O1099" t="str">
        <f>IF(RIGHT($O$1,1)="#",VLOOKUP(D1099,'dict-pitch'!$A$1:$C$50,2,0),VLOOKUP(D1099,'dict-pitch'!$A$1:$C$50,3,0))</f>
        <v>G#5</v>
      </c>
      <c r="P1099" t="b">
        <f>OR(EXACT(E1099,O1099),EXACT(E1099,VLOOKUP(D1099,'dict-pitch'!$A$1:$D$50,3,0)),EXACT(E1099,VLOOKUP(D1099,'dict-pitch'!$A$1:$D$50,4,0)))</f>
        <v>1</v>
      </c>
    </row>
    <row r="1100" spans="1:16" ht="15.75" thickBot="1" x14ac:dyDescent="0.3">
      <c r="A1100">
        <v>848</v>
      </c>
      <c r="B1100" s="82">
        <v>3</v>
      </c>
      <c r="C1100">
        <v>18</v>
      </c>
      <c r="D1100">
        <v>61</v>
      </c>
      <c r="E1100" t="s">
        <v>129</v>
      </c>
      <c r="F1100">
        <v>-12</v>
      </c>
      <c r="G1100">
        <v>273</v>
      </c>
      <c r="H1100" s="80">
        <f t="shared" si="35"/>
        <v>18.0625</v>
      </c>
      <c r="I1100" s="80">
        <f t="shared" si="34"/>
        <v>6.25E-2</v>
      </c>
      <c r="J1100">
        <v>1</v>
      </c>
      <c r="K1100" s="1" t="str" cm="1">
        <f t="array" ref="K1100">INDEX('dict-rhythm'!$A$1:$B$43,MATCH(TRUE,EXACT(J1100,'dict-rhythm'!$A$1:$A$43),0),2)</f>
        <v>16</v>
      </c>
      <c r="L1100" s="1" t="str">
        <f>_xlfn.IFNA(VLOOKUP(K1100,'dict-rhythm'!$B$1:$C$53,2,0),K1100)</f>
        <v>semiquaver</v>
      </c>
      <c r="M1100" s="33"/>
      <c r="N1100" s="33"/>
      <c r="O1100" t="str">
        <f>IF(RIGHT($O$1,1)="#",VLOOKUP(D1100,'dict-pitch'!$A$1:$C$50,2,0),VLOOKUP(D1100,'dict-pitch'!$A$1:$C$50,3,0))</f>
        <v>C#4</v>
      </c>
      <c r="P1100" t="b">
        <f>OR(EXACT(E1100,O1100),EXACT(E1100,VLOOKUP(D1100,'dict-pitch'!$A$1:$D$50,3,0)),EXACT(E1100,VLOOKUP(D1100,'dict-pitch'!$A$1:$D$50,4,0)))</f>
        <v>1</v>
      </c>
    </row>
    <row r="1101" spans="1:16" ht="15.75" thickBot="1" x14ac:dyDescent="0.3">
      <c r="A1101">
        <v>848</v>
      </c>
      <c r="B1101" s="82">
        <v>3</v>
      </c>
      <c r="C1101">
        <v>18</v>
      </c>
      <c r="D1101">
        <v>63</v>
      </c>
      <c r="E1101" t="s">
        <v>179</v>
      </c>
      <c r="F1101">
        <v>2</v>
      </c>
      <c r="G1101">
        <v>274</v>
      </c>
      <c r="H1101" s="80">
        <f t="shared" si="35"/>
        <v>18.125</v>
      </c>
      <c r="I1101" s="80">
        <f t="shared" si="34"/>
        <v>6.25E-2</v>
      </c>
      <c r="J1101">
        <v>1</v>
      </c>
      <c r="K1101" s="1" t="str" cm="1">
        <f t="array" ref="K1101">INDEX('dict-rhythm'!$A$1:$B$43,MATCH(TRUE,EXACT(J1101,'dict-rhythm'!$A$1:$A$43),0),2)</f>
        <v>16</v>
      </c>
      <c r="L1101" s="1" t="str">
        <f>_xlfn.IFNA(VLOOKUP(K1101,'dict-rhythm'!$B$1:$C$53,2,0),K1101)</f>
        <v>semiquaver</v>
      </c>
      <c r="M1101" s="34"/>
      <c r="N1101" s="34"/>
      <c r="O1101" t="str">
        <f>IF(RIGHT($O$1,1)="#",VLOOKUP(D1101,'dict-pitch'!$A$1:$C$50,2,0),VLOOKUP(D1101,'dict-pitch'!$A$1:$C$50,3,0))</f>
        <v>D#4</v>
      </c>
      <c r="P1101" t="b">
        <f>OR(EXACT(E1101,O1101),EXACT(E1101,VLOOKUP(D1101,'dict-pitch'!$A$1:$D$50,3,0)),EXACT(E1101,VLOOKUP(D1101,'dict-pitch'!$A$1:$D$50,4,0)))</f>
        <v>1</v>
      </c>
    </row>
    <row r="1102" spans="1:16" ht="15.75" thickBot="1" x14ac:dyDescent="0.3">
      <c r="A1102">
        <v>848</v>
      </c>
      <c r="B1102" s="82">
        <v>3</v>
      </c>
      <c r="C1102">
        <v>18</v>
      </c>
      <c r="D1102">
        <v>61</v>
      </c>
      <c r="E1102" t="s">
        <v>129</v>
      </c>
      <c r="F1102">
        <v>-2</v>
      </c>
      <c r="G1102">
        <v>275</v>
      </c>
      <c r="H1102" s="80">
        <f t="shared" si="35"/>
        <v>18.1875</v>
      </c>
      <c r="I1102" s="80">
        <f t="shared" si="34"/>
        <v>6.25E-2</v>
      </c>
      <c r="J1102">
        <v>1</v>
      </c>
      <c r="K1102" s="1" t="str" cm="1">
        <f t="array" ref="K1102">INDEX('dict-rhythm'!$A$1:$B$43,MATCH(TRUE,EXACT(J1102,'dict-rhythm'!$A$1:$A$43),0),2)</f>
        <v>16</v>
      </c>
      <c r="L1102" s="1" t="str">
        <f>_xlfn.IFNA(VLOOKUP(K1102,'dict-rhythm'!$B$1:$C$53,2,0),K1102)</f>
        <v>semiquaver</v>
      </c>
      <c r="M1102" s="34"/>
      <c r="N1102" s="34"/>
      <c r="O1102" t="str">
        <f>IF(RIGHT($O$1,1)="#",VLOOKUP(D1102,'dict-pitch'!$A$1:$C$50,2,0),VLOOKUP(D1102,'dict-pitch'!$A$1:$C$50,3,0))</f>
        <v>C#4</v>
      </c>
      <c r="P1102" t="b">
        <f>OR(EXACT(E1102,O1102),EXACT(E1102,VLOOKUP(D1102,'dict-pitch'!$A$1:$D$50,3,0)),EXACT(E1102,VLOOKUP(D1102,'dict-pitch'!$A$1:$D$50,4,0)))</f>
        <v>1</v>
      </c>
    </row>
    <row r="1103" spans="1:16" ht="15.75" thickBot="1" x14ac:dyDescent="0.3">
      <c r="A1103">
        <v>848</v>
      </c>
      <c r="B1103" s="82">
        <v>3</v>
      </c>
      <c r="C1103">
        <v>18</v>
      </c>
      <c r="D1103">
        <v>70</v>
      </c>
      <c r="E1103" t="s">
        <v>182</v>
      </c>
      <c r="F1103">
        <v>6</v>
      </c>
      <c r="G1103">
        <v>276</v>
      </c>
      <c r="H1103" s="80">
        <f t="shared" si="35"/>
        <v>18.25</v>
      </c>
      <c r="I1103" s="80">
        <f t="shared" si="34"/>
        <v>0.3125</v>
      </c>
      <c r="J1103">
        <v>5</v>
      </c>
      <c r="K1103" s="1" t="str" cm="1">
        <f t="array" ref="K1103">INDEX('dict-rhythm'!$A$1:$B$43,MATCH(TRUE,EXACT(J1103,'dict-rhythm'!$A$1:$A$43),0),2)</f>
        <v>4+16</v>
      </c>
      <c r="L1103" s="1" t="str">
        <f>_xlfn.IFNA(VLOOKUP(K1103,'dict-rhythm'!$B$1:$C$53,2,0),K1103)</f>
        <v>crotchet + semiquaver</v>
      </c>
      <c r="M1103" s="34"/>
      <c r="N1103" s="34"/>
      <c r="O1103" t="str">
        <f>IF(RIGHT($O$1,1)="#",VLOOKUP(D1103,'dict-pitch'!$A$1:$C$50,2,0),VLOOKUP(D1103,'dict-pitch'!$A$1:$C$50,3,0))</f>
        <v>A#4</v>
      </c>
      <c r="P1103" t="b">
        <f>OR(EXACT(E1103,O1103),EXACT(E1103,VLOOKUP(D1103,'dict-pitch'!$A$1:$D$50,3,0)),EXACT(E1103,VLOOKUP(D1103,'dict-pitch'!$A$1:$D$50,4,0)))</f>
        <v>1</v>
      </c>
    </row>
    <row r="1104" spans="1:16" ht="15.75" thickBot="1" x14ac:dyDescent="0.3">
      <c r="A1104">
        <v>848</v>
      </c>
      <c r="B1104" s="82">
        <v>3</v>
      </c>
      <c r="C1104">
        <v>18</v>
      </c>
      <c r="D1104">
        <v>68</v>
      </c>
      <c r="E1104" t="s">
        <v>138</v>
      </c>
      <c r="F1104">
        <v>-2</v>
      </c>
      <c r="G1104">
        <v>281</v>
      </c>
      <c r="H1104" s="80">
        <f t="shared" si="35"/>
        <v>18.5625</v>
      </c>
      <c r="I1104" s="80">
        <f t="shared" si="34"/>
        <v>6.25E-2</v>
      </c>
      <c r="J1104">
        <v>1</v>
      </c>
      <c r="K1104" s="1" t="str" cm="1">
        <f t="array" ref="K1104">INDEX('dict-rhythm'!$A$1:$B$43,MATCH(TRUE,EXACT(J1104,'dict-rhythm'!$A$1:$A$43),0),2)</f>
        <v>16</v>
      </c>
      <c r="L1104" s="1" t="str">
        <f>_xlfn.IFNA(VLOOKUP(K1104,'dict-rhythm'!$B$1:$C$53,2,0),K1104)</f>
        <v>semiquaver</v>
      </c>
      <c r="M1104" s="34"/>
      <c r="N1104" s="34"/>
      <c r="O1104" t="str">
        <f>IF(RIGHT($O$1,1)="#",VLOOKUP(D1104,'dict-pitch'!$A$1:$C$50,2,0),VLOOKUP(D1104,'dict-pitch'!$A$1:$C$50,3,0))</f>
        <v>G#4</v>
      </c>
      <c r="P1104" t="b">
        <f>OR(EXACT(E1104,O1104),EXACT(E1104,VLOOKUP(D1104,'dict-pitch'!$A$1:$D$50,3,0)),EXACT(E1104,VLOOKUP(D1104,'dict-pitch'!$A$1:$D$50,4,0)))</f>
        <v>1</v>
      </c>
    </row>
    <row r="1105" spans="1:16" ht="15.75" thickBot="1" x14ac:dyDescent="0.3">
      <c r="A1105">
        <v>848</v>
      </c>
      <c r="B1105" s="82">
        <v>3</v>
      </c>
      <c r="C1105">
        <v>18</v>
      </c>
      <c r="D1105">
        <v>70</v>
      </c>
      <c r="E1105" t="s">
        <v>182</v>
      </c>
      <c r="F1105">
        <v>2</v>
      </c>
      <c r="G1105">
        <v>282</v>
      </c>
      <c r="H1105" s="80">
        <f t="shared" si="35"/>
        <v>18.625</v>
      </c>
      <c r="I1105" s="80">
        <f t="shared" si="34"/>
        <v>6.25E-2</v>
      </c>
      <c r="J1105">
        <v>1</v>
      </c>
      <c r="K1105" s="1" t="str" cm="1">
        <f t="array" ref="K1105">INDEX('dict-rhythm'!$A$1:$B$43,MATCH(TRUE,EXACT(J1105,'dict-rhythm'!$A$1:$A$43),0),2)</f>
        <v>16</v>
      </c>
      <c r="L1105" s="1" t="str">
        <f>_xlfn.IFNA(VLOOKUP(K1105,'dict-rhythm'!$B$1:$C$53,2,0),K1105)</f>
        <v>semiquaver</v>
      </c>
      <c r="M1105" s="34"/>
      <c r="N1105" s="34"/>
      <c r="O1105" t="str">
        <f>IF(RIGHT($O$1,1)="#",VLOOKUP(D1105,'dict-pitch'!$A$1:$C$50,2,0),VLOOKUP(D1105,'dict-pitch'!$A$1:$C$50,3,0))</f>
        <v>A#4</v>
      </c>
      <c r="P1105" t="b">
        <f>OR(EXACT(E1105,O1105),EXACT(E1105,VLOOKUP(D1105,'dict-pitch'!$A$1:$D$50,3,0)),EXACT(E1105,VLOOKUP(D1105,'dict-pitch'!$A$1:$D$50,4,0)))</f>
        <v>1</v>
      </c>
    </row>
    <row r="1106" spans="1:16" ht="15.75" thickBot="1" x14ac:dyDescent="0.3">
      <c r="A1106">
        <v>848</v>
      </c>
      <c r="B1106" s="82">
        <v>3</v>
      </c>
      <c r="C1106">
        <v>18</v>
      </c>
      <c r="D1106">
        <v>67</v>
      </c>
      <c r="E1106" t="s">
        <v>336</v>
      </c>
      <c r="F1106">
        <v>-3</v>
      </c>
      <c r="G1106">
        <v>283</v>
      </c>
      <c r="H1106" s="80">
        <f t="shared" si="35"/>
        <v>18.6875</v>
      </c>
      <c r="I1106" s="80">
        <f t="shared" si="34"/>
        <v>6.25E-2</v>
      </c>
      <c r="J1106">
        <v>1</v>
      </c>
      <c r="K1106" s="1" t="str" cm="1">
        <f t="array" ref="K1106">INDEX('dict-rhythm'!$A$1:$B$43,MATCH(TRUE,EXACT(J1106,'dict-rhythm'!$A$1:$A$43),0),2)</f>
        <v>16</v>
      </c>
      <c r="L1106" s="1" t="str">
        <f>_xlfn.IFNA(VLOOKUP(K1106,'dict-rhythm'!$B$1:$C$53,2,0),K1106)</f>
        <v>semiquaver</v>
      </c>
      <c r="M1106" s="34"/>
      <c r="N1106" s="34"/>
      <c r="O1106" t="str">
        <f>IF(RIGHT($O$1,1)="#",VLOOKUP(D1106,'dict-pitch'!$A$1:$C$50,2,0),VLOOKUP(D1106,'dict-pitch'!$A$1:$C$50,3,0))</f>
        <v>G4</v>
      </c>
      <c r="P1106" t="b">
        <f>OR(EXACT(E1106,O1106),EXACT(E1106,VLOOKUP(D1106,'dict-pitch'!$A$1:$D$50,3,0)),EXACT(E1106,VLOOKUP(D1106,'dict-pitch'!$A$1:$D$50,4,0)))</f>
        <v>1</v>
      </c>
    </row>
    <row r="1107" spans="1:16" ht="15.75" thickBot="1" x14ac:dyDescent="0.3">
      <c r="A1107">
        <v>848</v>
      </c>
      <c r="B1107" s="82">
        <v>3</v>
      </c>
      <c r="C1107">
        <v>18</v>
      </c>
      <c r="D1107">
        <v>79</v>
      </c>
      <c r="E1107" t="s">
        <v>340</v>
      </c>
      <c r="F1107">
        <v>8</v>
      </c>
      <c r="G1107">
        <v>284</v>
      </c>
      <c r="H1107" s="80">
        <f t="shared" si="35"/>
        <v>18.75</v>
      </c>
      <c r="I1107" s="80">
        <f t="shared" si="34"/>
        <v>0.3125</v>
      </c>
      <c r="J1107">
        <v>5</v>
      </c>
      <c r="K1107" s="1" t="str" cm="1">
        <f t="array" ref="K1107">INDEX('dict-rhythm'!$A$1:$B$43,MATCH(TRUE,EXACT(J1107,'dict-rhythm'!$A$1:$A$43),0),2)</f>
        <v>4+16</v>
      </c>
      <c r="L1107" s="1" t="str">
        <f>_xlfn.IFNA(VLOOKUP(K1107,'dict-rhythm'!$B$1:$C$53,2,0),K1107)</f>
        <v>crotchet + semiquaver</v>
      </c>
      <c r="M1107" s="38"/>
      <c r="N1107" s="38"/>
      <c r="O1107" t="str">
        <f>IF(RIGHT($O$1,1)="#",VLOOKUP(D1107,'dict-pitch'!$A$1:$C$50,2,0),VLOOKUP(D1107,'dict-pitch'!$A$1:$C$50,3,0))</f>
        <v>G5</v>
      </c>
      <c r="P1107" t="b">
        <f>OR(EXACT(E1107,O1107),EXACT(E1107,VLOOKUP(D1107,'dict-pitch'!$A$1:$D$50,3,0)),EXACT(E1107,VLOOKUP(D1107,'dict-pitch'!$A$1:$D$50,4,0)))</f>
        <v>1</v>
      </c>
    </row>
    <row r="1108" spans="1:16" ht="15.75" thickBot="1" x14ac:dyDescent="0.3">
      <c r="A1108">
        <v>848</v>
      </c>
      <c r="B1108" s="82">
        <v>3</v>
      </c>
      <c r="C1108">
        <v>19</v>
      </c>
      <c r="D1108">
        <v>76</v>
      </c>
      <c r="E1108" t="s">
        <v>343</v>
      </c>
      <c r="F1108">
        <v>-3</v>
      </c>
      <c r="G1108">
        <v>289</v>
      </c>
      <c r="H1108" s="80">
        <f t="shared" si="35"/>
        <v>19.0625</v>
      </c>
      <c r="I1108" s="80">
        <f t="shared" si="34"/>
        <v>6.25E-2</v>
      </c>
      <c r="J1108">
        <v>1</v>
      </c>
      <c r="K1108" s="1" t="str" cm="1">
        <f t="array" ref="K1108">INDEX('dict-rhythm'!$A$1:$B$43,MATCH(TRUE,EXACT(J1108,'dict-rhythm'!$A$1:$A$43),0),2)</f>
        <v>16</v>
      </c>
      <c r="L1108" s="1" t="str">
        <f>_xlfn.IFNA(VLOOKUP(K1108,'dict-rhythm'!$B$1:$C$53,2,0),K1108)</f>
        <v>semiquaver</v>
      </c>
      <c r="M1108" s="47" t="s">
        <v>9</v>
      </c>
      <c r="N1108" s="47"/>
      <c r="O1108" t="str">
        <f>IF(RIGHT($O$1,1)="#",VLOOKUP(D1108,'dict-pitch'!$A$1:$C$50,2,0),VLOOKUP(D1108,'dict-pitch'!$A$1:$C$50,3,0))</f>
        <v>E5</v>
      </c>
      <c r="P1108" t="b">
        <f>OR(EXACT(E1108,O1108),EXACT(E1108,VLOOKUP(D1108,'dict-pitch'!$A$1:$D$50,3,0)),EXACT(E1108,VLOOKUP(D1108,'dict-pitch'!$A$1:$D$50,4,0)))</f>
        <v>1</v>
      </c>
    </row>
    <row r="1109" spans="1:16" ht="15.75" thickBot="1" x14ac:dyDescent="0.3">
      <c r="A1109">
        <v>848</v>
      </c>
      <c r="B1109" s="82">
        <v>3</v>
      </c>
      <c r="C1109">
        <v>19</v>
      </c>
      <c r="D1109">
        <v>77</v>
      </c>
      <c r="E1109" t="s">
        <v>339</v>
      </c>
      <c r="F1109">
        <v>2</v>
      </c>
      <c r="G1109">
        <v>290</v>
      </c>
      <c r="H1109" s="80">
        <f t="shared" si="35"/>
        <v>19.125</v>
      </c>
      <c r="I1109" s="80">
        <f t="shared" si="34"/>
        <v>6.25E-2</v>
      </c>
      <c r="J1109">
        <v>1</v>
      </c>
      <c r="K1109" s="1" t="str" cm="1">
        <f t="array" ref="K1109">INDEX('dict-rhythm'!$A$1:$B$43,MATCH(TRUE,EXACT(J1109,'dict-rhythm'!$A$1:$A$43),0),2)</f>
        <v>16</v>
      </c>
      <c r="L1109" s="1" t="str">
        <f>_xlfn.IFNA(VLOOKUP(K1109,'dict-rhythm'!$B$1:$C$53,2,0),K1109)</f>
        <v>semiquaver</v>
      </c>
      <c r="M1109" s="45" t="s">
        <v>9</v>
      </c>
      <c r="N1109" s="45"/>
      <c r="O1109" t="str">
        <f>IF(RIGHT($O$1,1)="#",VLOOKUP(D1109,'dict-pitch'!$A$1:$C$50,2,0),VLOOKUP(D1109,'dict-pitch'!$A$1:$C$50,3,0))</f>
        <v>F5</v>
      </c>
      <c r="P1109" t="b">
        <f>OR(EXACT(E1109,O1109),EXACT(E1109,VLOOKUP(D1109,'dict-pitch'!$A$1:$D$50,3,0)),EXACT(E1109,VLOOKUP(D1109,'dict-pitch'!$A$1:$D$50,4,0)))</f>
        <v>1</v>
      </c>
    </row>
    <row r="1110" spans="1:16" ht="15.75" thickBot="1" x14ac:dyDescent="0.3">
      <c r="A1110">
        <v>848</v>
      </c>
      <c r="B1110" s="82">
        <v>3</v>
      </c>
      <c r="C1110">
        <v>19</v>
      </c>
      <c r="D1110">
        <v>73</v>
      </c>
      <c r="E1110" t="s">
        <v>140</v>
      </c>
      <c r="F1110">
        <v>-3</v>
      </c>
      <c r="G1110">
        <v>291</v>
      </c>
      <c r="H1110" s="80">
        <f t="shared" si="35"/>
        <v>19.1875</v>
      </c>
      <c r="I1110" s="80">
        <f t="shared" si="34"/>
        <v>6.25E-2</v>
      </c>
      <c r="J1110">
        <v>1</v>
      </c>
      <c r="K1110" s="1" t="str" cm="1">
        <f t="array" ref="K1110">INDEX('dict-rhythm'!$A$1:$B$43,MATCH(TRUE,EXACT(J1110,'dict-rhythm'!$A$1:$A$43),0),2)</f>
        <v>16</v>
      </c>
      <c r="L1110" s="1" t="str">
        <f>_xlfn.IFNA(VLOOKUP(K1110,'dict-rhythm'!$B$1:$C$53,2,0),K1110)</f>
        <v>semiquaver</v>
      </c>
      <c r="M1110" s="45" t="s">
        <v>9</v>
      </c>
      <c r="N1110" s="45"/>
      <c r="O1110" t="str">
        <f>IF(RIGHT($O$1,1)="#",VLOOKUP(D1110,'dict-pitch'!$A$1:$C$50,2,0),VLOOKUP(D1110,'dict-pitch'!$A$1:$C$50,3,0))</f>
        <v>C#5</v>
      </c>
      <c r="P1110" t="b">
        <f>OR(EXACT(E1110,O1110),EXACT(E1110,VLOOKUP(D1110,'dict-pitch'!$A$1:$D$50,3,0)),EXACT(E1110,VLOOKUP(D1110,'dict-pitch'!$A$1:$D$50,4,0)))</f>
        <v>1</v>
      </c>
    </row>
    <row r="1111" spans="1:16" ht="15.75" thickBot="1" x14ac:dyDescent="0.3">
      <c r="A1111">
        <v>848</v>
      </c>
      <c r="B1111" s="82">
        <v>3</v>
      </c>
      <c r="C1111">
        <v>19</v>
      </c>
      <c r="D1111">
        <v>70</v>
      </c>
      <c r="E1111" t="s">
        <v>182</v>
      </c>
      <c r="F1111">
        <v>-3</v>
      </c>
      <c r="G1111">
        <v>292</v>
      </c>
      <c r="H1111" s="80">
        <f t="shared" si="35"/>
        <v>19.25</v>
      </c>
      <c r="I1111" s="80">
        <f t="shared" si="34"/>
        <v>0.5</v>
      </c>
      <c r="J1111">
        <v>8</v>
      </c>
      <c r="K1111" s="1" t="str" cm="1">
        <f t="array" ref="K1111">INDEX('dict-rhythm'!$A$1:$B$43,MATCH(TRUE,EXACT(J1111,'dict-rhythm'!$A$1:$A$43),0),2)</f>
        <v>2</v>
      </c>
      <c r="L1111" s="1" t="str">
        <f>_xlfn.IFNA(VLOOKUP(K1111,'dict-rhythm'!$B$1:$C$53,2,0),K1111)</f>
        <v>minim</v>
      </c>
      <c r="M1111" s="45" t="s">
        <v>9</v>
      </c>
      <c r="N1111" s="45"/>
      <c r="O1111" t="str">
        <f>IF(RIGHT($O$1,1)="#",VLOOKUP(D1111,'dict-pitch'!$A$1:$C$50,2,0),VLOOKUP(D1111,'dict-pitch'!$A$1:$C$50,3,0))</f>
        <v>A#4</v>
      </c>
      <c r="P1111" t="b">
        <f>OR(EXACT(E1111,O1111),EXACT(E1111,VLOOKUP(D1111,'dict-pitch'!$A$1:$D$50,3,0)),EXACT(E1111,VLOOKUP(D1111,'dict-pitch'!$A$1:$D$50,4,0)))</f>
        <v>1</v>
      </c>
    </row>
    <row r="1112" spans="1:16" ht="15.75" thickBot="1" x14ac:dyDescent="0.3">
      <c r="A1112">
        <v>848</v>
      </c>
      <c r="B1112" s="82">
        <v>3</v>
      </c>
      <c r="C1112">
        <v>19</v>
      </c>
      <c r="D1112">
        <v>68</v>
      </c>
      <c r="E1112" t="s">
        <v>138</v>
      </c>
      <c r="F1112">
        <v>-2</v>
      </c>
      <c r="G1112">
        <v>300</v>
      </c>
      <c r="H1112" s="80">
        <f t="shared" si="35"/>
        <v>19.75</v>
      </c>
      <c r="I1112" s="80">
        <f t="shared" si="34"/>
        <v>0.5</v>
      </c>
      <c r="J1112">
        <v>8</v>
      </c>
      <c r="K1112" s="1" t="str" cm="1">
        <f t="array" ref="K1112">INDEX('dict-rhythm'!$A$1:$B$43,MATCH(TRUE,EXACT(J1112,'dict-rhythm'!$A$1:$A$43),0),2)</f>
        <v>2</v>
      </c>
      <c r="L1112" s="1" t="str">
        <f>_xlfn.IFNA(VLOOKUP(K1112,'dict-rhythm'!$B$1:$C$53,2,0),K1112)</f>
        <v>minim</v>
      </c>
      <c r="M1112" s="46" t="s">
        <v>9</v>
      </c>
      <c r="N1112" s="46"/>
      <c r="O1112" t="str">
        <f>IF(RIGHT($O$1,1)="#",VLOOKUP(D1112,'dict-pitch'!$A$1:$C$50,2,0),VLOOKUP(D1112,'dict-pitch'!$A$1:$C$50,3,0))</f>
        <v>G#4</v>
      </c>
      <c r="P1112" t="b">
        <f>OR(EXACT(E1112,O1112),EXACT(E1112,VLOOKUP(D1112,'dict-pitch'!$A$1:$D$50,3,0)),EXACT(E1112,VLOOKUP(D1112,'dict-pitch'!$A$1:$D$50,4,0)))</f>
        <v>1</v>
      </c>
    </row>
    <row r="1113" spans="1:16" ht="15.75" thickBot="1" x14ac:dyDescent="0.3">
      <c r="A1113">
        <v>848</v>
      </c>
      <c r="B1113" s="82">
        <v>3</v>
      </c>
      <c r="C1113">
        <v>20</v>
      </c>
      <c r="D1113">
        <v>67</v>
      </c>
      <c r="E1113" t="s">
        <v>336</v>
      </c>
      <c r="F1113">
        <v>-2</v>
      </c>
      <c r="G1113">
        <v>308</v>
      </c>
      <c r="H1113" s="80">
        <f t="shared" si="35"/>
        <v>20.25</v>
      </c>
      <c r="I1113" s="80">
        <f t="shared" si="34"/>
        <v>0.375</v>
      </c>
      <c r="J1113">
        <v>6</v>
      </c>
      <c r="K1113" s="1" t="str" cm="1">
        <f t="array" ref="K1113">INDEX('dict-rhythm'!$A$1:$B$43,MATCH(TRUE,EXACT(J1113,'dict-rhythm'!$A$1:$A$43),0),2)</f>
        <v>4.</v>
      </c>
      <c r="L1113" s="1" t="str">
        <f>_xlfn.IFNA(VLOOKUP(K1113,'dict-rhythm'!$B$1:$C$53,2,0),K1113)</f>
        <v>dotted crotchet</v>
      </c>
      <c r="M1113" s="47" t="s">
        <v>9</v>
      </c>
      <c r="N1113" s="47"/>
      <c r="O1113" t="str">
        <f>IF(RIGHT($O$1,1)="#",VLOOKUP(D1113,'dict-pitch'!$A$1:$C$50,2,0),VLOOKUP(D1113,'dict-pitch'!$A$1:$C$50,3,0))</f>
        <v>G4</v>
      </c>
      <c r="P1113" t="b">
        <f>OR(EXACT(E1113,O1113),EXACT(E1113,VLOOKUP(D1113,'dict-pitch'!$A$1:$D$50,3,0)),EXACT(E1113,VLOOKUP(D1113,'dict-pitch'!$A$1:$D$50,4,0)))</f>
        <v>1</v>
      </c>
    </row>
    <row r="1114" spans="1:16" ht="15.75" thickBot="1" x14ac:dyDescent="0.3">
      <c r="A1114">
        <v>848</v>
      </c>
      <c r="B1114" s="82">
        <v>3</v>
      </c>
      <c r="C1114">
        <v>20</v>
      </c>
      <c r="D1114">
        <v>65</v>
      </c>
      <c r="E1114" t="s">
        <v>325</v>
      </c>
      <c r="F1114">
        <v>-2</v>
      </c>
      <c r="G1114">
        <v>314</v>
      </c>
      <c r="H1114" s="80">
        <f t="shared" si="35"/>
        <v>20.625</v>
      </c>
      <c r="I1114" s="80">
        <f t="shared" si="34"/>
        <v>0.125</v>
      </c>
      <c r="J1114">
        <v>2</v>
      </c>
      <c r="K1114" s="1" t="str" cm="1">
        <f t="array" ref="K1114">INDEX('dict-rhythm'!$A$1:$B$43,MATCH(TRUE,EXACT(J1114,'dict-rhythm'!$A$1:$A$43),0),2)</f>
        <v>8</v>
      </c>
      <c r="L1114" s="1" t="str">
        <f>_xlfn.IFNA(VLOOKUP(K1114,'dict-rhythm'!$B$1:$C$53,2,0),K1114)</f>
        <v>quaver note</v>
      </c>
      <c r="M1114" s="45" t="s">
        <v>9</v>
      </c>
      <c r="N1114" s="45"/>
      <c r="O1114" t="str">
        <f>IF(RIGHT($O$1,1)="#",VLOOKUP(D1114,'dict-pitch'!$A$1:$C$50,2,0),VLOOKUP(D1114,'dict-pitch'!$A$1:$C$50,3,0))</f>
        <v>F4</v>
      </c>
      <c r="P1114" t="b">
        <f>OR(EXACT(E1114,O1114),EXACT(E1114,VLOOKUP(D1114,'dict-pitch'!$A$1:$D$50,3,0)),EXACT(E1114,VLOOKUP(D1114,'dict-pitch'!$A$1:$D$50,4,0)))</f>
        <v>1</v>
      </c>
    </row>
    <row r="1115" spans="1:16" ht="15.75" thickBot="1" x14ac:dyDescent="0.3">
      <c r="A1115">
        <v>848</v>
      </c>
      <c r="B1115" s="82">
        <v>3</v>
      </c>
      <c r="C1115">
        <v>20</v>
      </c>
      <c r="D1115">
        <v>64</v>
      </c>
      <c r="E1115" t="s">
        <v>337</v>
      </c>
      <c r="F1115">
        <v>-2</v>
      </c>
      <c r="G1115">
        <v>316</v>
      </c>
      <c r="H1115" s="80">
        <f t="shared" si="35"/>
        <v>20.75</v>
      </c>
      <c r="I1115" s="80">
        <f t="shared" si="34"/>
        <v>0.125</v>
      </c>
      <c r="J1115">
        <v>2</v>
      </c>
      <c r="K1115" s="1" t="str" cm="1">
        <f t="array" ref="K1115">INDEX('dict-rhythm'!$A$1:$B$43,MATCH(TRUE,EXACT(J1115,'dict-rhythm'!$A$1:$A$43),0),2)</f>
        <v>8</v>
      </c>
      <c r="L1115" s="1" t="str">
        <f>_xlfn.IFNA(VLOOKUP(K1115,'dict-rhythm'!$B$1:$C$53,2,0),K1115)</f>
        <v>quaver note</v>
      </c>
      <c r="M1115" s="45" t="s">
        <v>9</v>
      </c>
      <c r="N1115" s="45"/>
      <c r="O1115" t="str">
        <f>IF(RIGHT($O$1,1)="#",VLOOKUP(D1115,'dict-pitch'!$A$1:$C$50,2,0),VLOOKUP(D1115,'dict-pitch'!$A$1:$C$50,3,0))</f>
        <v>E4</v>
      </c>
      <c r="P1115" t="b">
        <f>OR(EXACT(E1115,O1115),EXACT(E1115,VLOOKUP(D1115,'dict-pitch'!$A$1:$D$50,3,0)),EXACT(E1115,VLOOKUP(D1115,'dict-pitch'!$A$1:$D$50,4,0)))</f>
        <v>1</v>
      </c>
    </row>
    <row r="1116" spans="1:16" ht="15.75" thickBot="1" x14ac:dyDescent="0.3">
      <c r="A1116">
        <v>848</v>
      </c>
      <c r="B1116" s="82">
        <v>3</v>
      </c>
      <c r="C1116">
        <v>20</v>
      </c>
      <c r="D1116">
        <v>67</v>
      </c>
      <c r="E1116" t="s">
        <v>336</v>
      </c>
      <c r="F1116">
        <v>3</v>
      </c>
      <c r="G1116">
        <v>318</v>
      </c>
      <c r="H1116" s="80">
        <f t="shared" si="35"/>
        <v>20.875</v>
      </c>
      <c r="I1116" s="80">
        <f t="shared" si="34"/>
        <v>0.125</v>
      </c>
      <c r="J1116">
        <v>2</v>
      </c>
      <c r="K1116" s="1" t="str" cm="1">
        <f t="array" ref="K1116">INDEX('dict-rhythm'!$A$1:$B$43,MATCH(TRUE,EXACT(J1116,'dict-rhythm'!$A$1:$A$43),0),2)</f>
        <v>8</v>
      </c>
      <c r="L1116" s="1" t="str">
        <f>_xlfn.IFNA(VLOOKUP(K1116,'dict-rhythm'!$B$1:$C$53,2,0),K1116)</f>
        <v>quaver note</v>
      </c>
      <c r="M1116" s="46" t="s">
        <v>9</v>
      </c>
      <c r="N1116" s="46"/>
      <c r="O1116" t="str">
        <f>IF(RIGHT($O$1,1)="#",VLOOKUP(D1116,'dict-pitch'!$A$1:$C$50,2,0),VLOOKUP(D1116,'dict-pitch'!$A$1:$C$50,3,0))</f>
        <v>G4</v>
      </c>
      <c r="P1116" t="b">
        <f>OR(EXACT(E1116,O1116),EXACT(E1116,VLOOKUP(D1116,'dict-pitch'!$A$1:$D$50,3,0)),EXACT(E1116,VLOOKUP(D1116,'dict-pitch'!$A$1:$D$50,4,0)))</f>
        <v>1</v>
      </c>
    </row>
    <row r="1117" spans="1:16" ht="15.75" thickBot="1" x14ac:dyDescent="0.3">
      <c r="A1117">
        <v>848</v>
      </c>
      <c r="B1117" s="82">
        <v>3</v>
      </c>
      <c r="C1117">
        <v>21</v>
      </c>
      <c r="D1117">
        <v>72</v>
      </c>
      <c r="E1117" t="s">
        <v>335</v>
      </c>
      <c r="F1117">
        <v>4</v>
      </c>
      <c r="G1117">
        <v>320</v>
      </c>
      <c r="H1117" s="80">
        <f t="shared" si="35"/>
        <v>21</v>
      </c>
      <c r="I1117" s="80">
        <f t="shared" si="34"/>
        <v>6.25E-2</v>
      </c>
      <c r="J1117">
        <v>1</v>
      </c>
      <c r="K1117" s="1" t="str" cm="1">
        <f t="array" ref="K1117">INDEX('dict-rhythm'!$A$1:$B$43,MATCH(TRUE,EXACT(J1117,'dict-rhythm'!$A$1:$A$43),0),2)</f>
        <v>16</v>
      </c>
      <c r="L1117" s="1" t="str">
        <f>_xlfn.IFNA(VLOOKUP(K1117,'dict-rhythm'!$B$1:$C$53,2,0),K1117)</f>
        <v>semiquaver</v>
      </c>
      <c r="M1117" s="47" t="s">
        <v>9</v>
      </c>
      <c r="N1117" s="47"/>
      <c r="O1117" t="str">
        <f>IF(RIGHT($O$1,1)="#",VLOOKUP(D1117,'dict-pitch'!$A$1:$C$50,2,0),VLOOKUP(D1117,'dict-pitch'!$A$1:$C$50,3,0))</f>
        <v>C5</v>
      </c>
      <c r="P1117" t="b">
        <f>OR(EXACT(E1117,O1117),EXACT(E1117,VLOOKUP(D1117,'dict-pitch'!$A$1:$D$50,3,0)),EXACT(E1117,VLOOKUP(D1117,'dict-pitch'!$A$1:$D$50,4,0)))</f>
        <v>1</v>
      </c>
    </row>
    <row r="1118" spans="1:16" ht="15.75" thickBot="1" x14ac:dyDescent="0.3">
      <c r="A1118">
        <v>848</v>
      </c>
      <c r="B1118" s="82">
        <v>3</v>
      </c>
      <c r="C1118">
        <v>21</v>
      </c>
      <c r="D1118">
        <v>70</v>
      </c>
      <c r="E1118" t="s">
        <v>182</v>
      </c>
      <c r="F1118">
        <v>-2</v>
      </c>
      <c r="G1118">
        <v>321</v>
      </c>
      <c r="H1118" s="80">
        <f t="shared" si="35"/>
        <v>21.0625</v>
      </c>
      <c r="I1118" s="80">
        <f t="shared" si="34"/>
        <v>6.25E-2</v>
      </c>
      <c r="J1118">
        <v>1</v>
      </c>
      <c r="K1118" s="1" t="str" cm="1">
        <f t="array" ref="K1118">INDEX('dict-rhythm'!$A$1:$B$43,MATCH(TRUE,EXACT(J1118,'dict-rhythm'!$A$1:$A$43),0),2)</f>
        <v>16</v>
      </c>
      <c r="L1118" s="1" t="str">
        <f>_xlfn.IFNA(VLOOKUP(K1118,'dict-rhythm'!$B$1:$C$53,2,0),K1118)</f>
        <v>semiquaver</v>
      </c>
      <c r="M1118" s="34"/>
      <c r="N1118" s="34"/>
      <c r="O1118" t="str">
        <f>IF(RIGHT($O$1,1)="#",VLOOKUP(D1118,'dict-pitch'!$A$1:$C$50,2,0),VLOOKUP(D1118,'dict-pitch'!$A$1:$C$50,3,0))</f>
        <v>A#4</v>
      </c>
      <c r="P1118" t="b">
        <f>OR(EXACT(E1118,O1118),EXACT(E1118,VLOOKUP(D1118,'dict-pitch'!$A$1:$D$50,3,0)),EXACT(E1118,VLOOKUP(D1118,'dict-pitch'!$A$1:$D$50,4,0)))</f>
        <v>1</v>
      </c>
    </row>
    <row r="1119" spans="1:16" ht="15.75" thickBot="1" x14ac:dyDescent="0.3">
      <c r="A1119">
        <v>848</v>
      </c>
      <c r="B1119" s="82">
        <v>3</v>
      </c>
      <c r="C1119">
        <v>21</v>
      </c>
      <c r="D1119">
        <v>68</v>
      </c>
      <c r="E1119" t="s">
        <v>138</v>
      </c>
      <c r="F1119">
        <v>-2</v>
      </c>
      <c r="G1119">
        <v>322</v>
      </c>
      <c r="H1119" s="80">
        <f t="shared" si="35"/>
        <v>21.125</v>
      </c>
      <c r="I1119" s="80">
        <f t="shared" si="34"/>
        <v>6.25E-2</v>
      </c>
      <c r="J1119">
        <v>1</v>
      </c>
      <c r="K1119" s="1" t="str" cm="1">
        <f t="array" ref="K1119">INDEX('dict-rhythm'!$A$1:$B$43,MATCH(TRUE,EXACT(J1119,'dict-rhythm'!$A$1:$A$43),0),2)</f>
        <v>16</v>
      </c>
      <c r="L1119" s="1" t="str">
        <f>_xlfn.IFNA(VLOOKUP(K1119,'dict-rhythm'!$B$1:$C$53,2,0),K1119)</f>
        <v>semiquaver</v>
      </c>
      <c r="M1119" s="34"/>
      <c r="N1119" s="34"/>
      <c r="O1119" t="str">
        <f>IF(RIGHT($O$1,1)="#",VLOOKUP(D1119,'dict-pitch'!$A$1:$C$50,2,0),VLOOKUP(D1119,'dict-pitch'!$A$1:$C$50,3,0))</f>
        <v>G#4</v>
      </c>
      <c r="P1119" t="b">
        <f>OR(EXACT(E1119,O1119),EXACT(E1119,VLOOKUP(D1119,'dict-pitch'!$A$1:$D$50,3,0)),EXACT(E1119,VLOOKUP(D1119,'dict-pitch'!$A$1:$D$50,4,0)))</f>
        <v>1</v>
      </c>
    </row>
    <row r="1120" spans="1:16" ht="15.75" thickBot="1" x14ac:dyDescent="0.3">
      <c r="A1120">
        <v>848</v>
      </c>
      <c r="B1120" s="82">
        <v>3</v>
      </c>
      <c r="C1120">
        <v>21</v>
      </c>
      <c r="D1120">
        <v>72</v>
      </c>
      <c r="E1120" t="s">
        <v>335</v>
      </c>
      <c r="F1120">
        <v>3</v>
      </c>
      <c r="G1120">
        <v>323</v>
      </c>
      <c r="H1120" s="80">
        <f t="shared" si="35"/>
        <v>21.1875</v>
      </c>
      <c r="I1120" s="80">
        <f t="shared" si="34"/>
        <v>6.25E-2</v>
      </c>
      <c r="J1120">
        <v>1</v>
      </c>
      <c r="K1120" s="1" t="str" cm="1">
        <f t="array" ref="K1120">INDEX('dict-rhythm'!$A$1:$B$43,MATCH(TRUE,EXACT(J1120,'dict-rhythm'!$A$1:$A$43),0),2)</f>
        <v>16</v>
      </c>
      <c r="L1120" s="1" t="str">
        <f>_xlfn.IFNA(VLOOKUP(K1120,'dict-rhythm'!$B$1:$C$53,2,0),K1120)</f>
        <v>semiquaver</v>
      </c>
      <c r="M1120" s="34"/>
      <c r="N1120" s="34"/>
      <c r="O1120" t="str">
        <f>IF(RIGHT($O$1,1)="#",VLOOKUP(D1120,'dict-pitch'!$A$1:$C$50,2,0),VLOOKUP(D1120,'dict-pitch'!$A$1:$C$50,3,0))</f>
        <v>C5</v>
      </c>
      <c r="P1120" t="b">
        <f>OR(EXACT(E1120,O1120),EXACT(E1120,VLOOKUP(D1120,'dict-pitch'!$A$1:$D$50,3,0)),EXACT(E1120,VLOOKUP(D1120,'dict-pitch'!$A$1:$D$50,4,0)))</f>
        <v>1</v>
      </c>
    </row>
    <row r="1121" spans="1:16" ht="15.75" thickBot="1" x14ac:dyDescent="0.3">
      <c r="A1121">
        <v>848</v>
      </c>
      <c r="B1121" s="82">
        <v>3</v>
      </c>
      <c r="C1121">
        <v>21</v>
      </c>
      <c r="D1121">
        <v>70</v>
      </c>
      <c r="E1121" t="s">
        <v>182</v>
      </c>
      <c r="F1121">
        <v>-2</v>
      </c>
      <c r="G1121">
        <v>324</v>
      </c>
      <c r="H1121" s="80">
        <f t="shared" si="35"/>
        <v>21.25</v>
      </c>
      <c r="I1121" s="80">
        <f t="shared" si="34"/>
        <v>6.25E-2</v>
      </c>
      <c r="J1121">
        <v>1</v>
      </c>
      <c r="K1121" s="1" t="str" cm="1">
        <f t="array" ref="K1121">INDEX('dict-rhythm'!$A$1:$B$43,MATCH(TRUE,EXACT(J1121,'dict-rhythm'!$A$1:$A$43),0),2)</f>
        <v>16</v>
      </c>
      <c r="L1121" s="1" t="str">
        <f>_xlfn.IFNA(VLOOKUP(K1121,'dict-rhythm'!$B$1:$C$53,2,0),K1121)</f>
        <v>semiquaver</v>
      </c>
      <c r="M1121" s="34"/>
      <c r="N1121" s="34"/>
      <c r="O1121" t="str">
        <f>IF(RIGHT($O$1,1)="#",VLOOKUP(D1121,'dict-pitch'!$A$1:$C$50,2,0),VLOOKUP(D1121,'dict-pitch'!$A$1:$C$50,3,0))</f>
        <v>A#4</v>
      </c>
      <c r="P1121" t="b">
        <f>OR(EXACT(E1121,O1121),EXACT(E1121,VLOOKUP(D1121,'dict-pitch'!$A$1:$D$50,3,0)),EXACT(E1121,VLOOKUP(D1121,'dict-pitch'!$A$1:$D$50,4,0)))</f>
        <v>1</v>
      </c>
    </row>
    <row r="1122" spans="1:16" ht="15.75" thickBot="1" x14ac:dyDescent="0.3">
      <c r="A1122">
        <v>848</v>
      </c>
      <c r="B1122" s="82">
        <v>3</v>
      </c>
      <c r="C1122">
        <v>21</v>
      </c>
      <c r="D1122">
        <v>68</v>
      </c>
      <c r="E1122" t="s">
        <v>138</v>
      </c>
      <c r="F1122">
        <v>-2</v>
      </c>
      <c r="G1122">
        <v>325</v>
      </c>
      <c r="H1122" s="80">
        <f t="shared" si="35"/>
        <v>21.3125</v>
      </c>
      <c r="I1122" s="80">
        <f t="shared" si="34"/>
        <v>6.25E-2</v>
      </c>
      <c r="J1122">
        <v>1</v>
      </c>
      <c r="K1122" s="1" t="str" cm="1">
        <f t="array" ref="K1122">INDEX('dict-rhythm'!$A$1:$B$43,MATCH(TRUE,EXACT(J1122,'dict-rhythm'!$A$1:$A$43),0),2)</f>
        <v>16</v>
      </c>
      <c r="L1122" s="1" t="str">
        <f>_xlfn.IFNA(VLOOKUP(K1122,'dict-rhythm'!$B$1:$C$53,2,0),K1122)</f>
        <v>semiquaver</v>
      </c>
      <c r="M1122" s="34"/>
      <c r="N1122" s="34"/>
      <c r="O1122" t="str">
        <f>IF(RIGHT($O$1,1)="#",VLOOKUP(D1122,'dict-pitch'!$A$1:$C$50,2,0),VLOOKUP(D1122,'dict-pitch'!$A$1:$C$50,3,0))</f>
        <v>G#4</v>
      </c>
      <c r="P1122" t="b">
        <f>OR(EXACT(E1122,O1122),EXACT(E1122,VLOOKUP(D1122,'dict-pitch'!$A$1:$D$50,3,0)),EXACT(E1122,VLOOKUP(D1122,'dict-pitch'!$A$1:$D$50,4,0)))</f>
        <v>1</v>
      </c>
    </row>
    <row r="1123" spans="1:16" ht="15.75" thickBot="1" x14ac:dyDescent="0.3">
      <c r="A1123">
        <v>848</v>
      </c>
      <c r="B1123" s="82">
        <v>3</v>
      </c>
      <c r="C1123">
        <v>21</v>
      </c>
      <c r="D1123">
        <v>67</v>
      </c>
      <c r="E1123" t="s">
        <v>336</v>
      </c>
      <c r="F1123">
        <v>-2</v>
      </c>
      <c r="G1123">
        <v>326</v>
      </c>
      <c r="H1123" s="80">
        <f t="shared" si="35"/>
        <v>21.375</v>
      </c>
      <c r="I1123" s="80">
        <f t="shared" si="34"/>
        <v>6.25E-2</v>
      </c>
      <c r="J1123">
        <v>1</v>
      </c>
      <c r="K1123" s="1" t="str" cm="1">
        <f t="array" ref="K1123">INDEX('dict-rhythm'!$A$1:$B$43,MATCH(TRUE,EXACT(J1123,'dict-rhythm'!$A$1:$A$43),0),2)</f>
        <v>16</v>
      </c>
      <c r="L1123" s="1" t="str">
        <f>_xlfn.IFNA(VLOOKUP(K1123,'dict-rhythm'!$B$1:$C$53,2,0),K1123)</f>
        <v>semiquaver</v>
      </c>
      <c r="M1123" s="34"/>
      <c r="N1123" s="34"/>
      <c r="O1123" t="str">
        <f>IF(RIGHT($O$1,1)="#",VLOOKUP(D1123,'dict-pitch'!$A$1:$C$50,2,0),VLOOKUP(D1123,'dict-pitch'!$A$1:$C$50,3,0))</f>
        <v>G4</v>
      </c>
      <c r="P1123" t="b">
        <f>OR(EXACT(E1123,O1123),EXACT(E1123,VLOOKUP(D1123,'dict-pitch'!$A$1:$D$50,3,0)),EXACT(E1123,VLOOKUP(D1123,'dict-pitch'!$A$1:$D$50,4,0)))</f>
        <v>1</v>
      </c>
    </row>
    <row r="1124" spans="1:16" ht="15.75" thickBot="1" x14ac:dyDescent="0.3">
      <c r="A1124">
        <v>848</v>
      </c>
      <c r="B1124" s="82">
        <v>3</v>
      </c>
      <c r="C1124">
        <v>21</v>
      </c>
      <c r="D1124">
        <v>70</v>
      </c>
      <c r="E1124" t="s">
        <v>182</v>
      </c>
      <c r="F1124">
        <v>3</v>
      </c>
      <c r="G1124">
        <v>327</v>
      </c>
      <c r="H1124" s="80">
        <f t="shared" si="35"/>
        <v>21.4375</v>
      </c>
      <c r="I1124" s="80">
        <f t="shared" si="34"/>
        <v>6.25E-2</v>
      </c>
      <c r="J1124">
        <v>1</v>
      </c>
      <c r="K1124" s="1" t="str" cm="1">
        <f t="array" ref="K1124">INDEX('dict-rhythm'!$A$1:$B$43,MATCH(TRUE,EXACT(J1124,'dict-rhythm'!$A$1:$A$43),0),2)</f>
        <v>16</v>
      </c>
      <c r="L1124" s="1" t="str">
        <f>_xlfn.IFNA(VLOOKUP(K1124,'dict-rhythm'!$B$1:$C$53,2,0),K1124)</f>
        <v>semiquaver</v>
      </c>
      <c r="M1124" s="34"/>
      <c r="N1124" s="34"/>
      <c r="O1124" t="str">
        <f>IF(RIGHT($O$1,1)="#",VLOOKUP(D1124,'dict-pitch'!$A$1:$C$50,2,0),VLOOKUP(D1124,'dict-pitch'!$A$1:$C$50,3,0))</f>
        <v>A#4</v>
      </c>
      <c r="P1124" t="b">
        <f>OR(EXACT(E1124,O1124),EXACT(E1124,VLOOKUP(D1124,'dict-pitch'!$A$1:$D$50,3,0)),EXACT(E1124,VLOOKUP(D1124,'dict-pitch'!$A$1:$D$50,4,0)))</f>
        <v>1</v>
      </c>
    </row>
    <row r="1125" spans="1:16" ht="15.75" thickBot="1" x14ac:dyDescent="0.3">
      <c r="A1125">
        <v>848</v>
      </c>
      <c r="B1125" s="82">
        <v>3</v>
      </c>
      <c r="C1125">
        <v>21</v>
      </c>
      <c r="D1125">
        <v>68</v>
      </c>
      <c r="E1125" t="s">
        <v>138</v>
      </c>
      <c r="F1125">
        <v>-2</v>
      </c>
      <c r="G1125">
        <v>328</v>
      </c>
      <c r="H1125" s="80">
        <f t="shared" si="35"/>
        <v>21.5</v>
      </c>
      <c r="I1125" s="80">
        <f t="shared" si="34"/>
        <v>6.25E-2</v>
      </c>
      <c r="J1125">
        <v>1</v>
      </c>
      <c r="K1125" s="1" t="str" cm="1">
        <f t="array" ref="K1125">INDEX('dict-rhythm'!$A$1:$B$43,MATCH(TRUE,EXACT(J1125,'dict-rhythm'!$A$1:$A$43),0),2)</f>
        <v>16</v>
      </c>
      <c r="L1125" s="1" t="str">
        <f>_xlfn.IFNA(VLOOKUP(K1125,'dict-rhythm'!$B$1:$C$53,2,0),K1125)</f>
        <v>semiquaver</v>
      </c>
      <c r="M1125" s="34"/>
      <c r="N1125" s="34"/>
      <c r="O1125" t="str">
        <f>IF(RIGHT($O$1,1)="#",VLOOKUP(D1125,'dict-pitch'!$A$1:$C$50,2,0),VLOOKUP(D1125,'dict-pitch'!$A$1:$C$50,3,0))</f>
        <v>G#4</v>
      </c>
      <c r="P1125" t="b">
        <f>OR(EXACT(E1125,O1125),EXACT(E1125,VLOOKUP(D1125,'dict-pitch'!$A$1:$D$50,3,0)),EXACT(E1125,VLOOKUP(D1125,'dict-pitch'!$A$1:$D$50,4,0)))</f>
        <v>1</v>
      </c>
    </row>
    <row r="1126" spans="1:16" ht="15.75" thickBot="1" x14ac:dyDescent="0.3">
      <c r="A1126">
        <v>848</v>
      </c>
      <c r="B1126" s="82">
        <v>3</v>
      </c>
      <c r="C1126">
        <v>21</v>
      </c>
      <c r="D1126">
        <v>65</v>
      </c>
      <c r="E1126" t="s">
        <v>325</v>
      </c>
      <c r="F1126">
        <v>-3</v>
      </c>
      <c r="G1126">
        <v>329</v>
      </c>
      <c r="H1126" s="80">
        <f t="shared" si="35"/>
        <v>21.5625</v>
      </c>
      <c r="I1126" s="80">
        <f t="shared" si="34"/>
        <v>6.25E-2</v>
      </c>
      <c r="J1126">
        <v>1</v>
      </c>
      <c r="K1126" s="1" t="str" cm="1">
        <f t="array" ref="K1126">INDEX('dict-rhythm'!$A$1:$B$43,MATCH(TRUE,EXACT(J1126,'dict-rhythm'!$A$1:$A$43),0),2)</f>
        <v>16</v>
      </c>
      <c r="L1126" s="1" t="str">
        <f>_xlfn.IFNA(VLOOKUP(K1126,'dict-rhythm'!$B$1:$C$53,2,0),K1126)</f>
        <v>semiquaver</v>
      </c>
      <c r="M1126" s="34"/>
      <c r="N1126" s="34"/>
      <c r="O1126" t="str">
        <f>IF(RIGHT($O$1,1)="#",VLOOKUP(D1126,'dict-pitch'!$A$1:$C$50,2,0),VLOOKUP(D1126,'dict-pitch'!$A$1:$C$50,3,0))</f>
        <v>F4</v>
      </c>
      <c r="P1126" t="b">
        <f>OR(EXACT(E1126,O1126),EXACT(E1126,VLOOKUP(D1126,'dict-pitch'!$A$1:$D$50,3,0)),EXACT(E1126,VLOOKUP(D1126,'dict-pitch'!$A$1:$D$50,4,0)))</f>
        <v>1</v>
      </c>
    </row>
    <row r="1127" spans="1:16" ht="15.75" thickBot="1" x14ac:dyDescent="0.3">
      <c r="A1127">
        <v>848</v>
      </c>
      <c r="B1127" s="82">
        <v>3</v>
      </c>
      <c r="C1127">
        <v>21</v>
      </c>
      <c r="D1127">
        <v>73</v>
      </c>
      <c r="E1127" t="s">
        <v>140</v>
      </c>
      <c r="F1127">
        <v>6</v>
      </c>
      <c r="G1127">
        <v>330</v>
      </c>
      <c r="H1127" s="80">
        <f t="shared" si="35"/>
        <v>21.625</v>
      </c>
      <c r="I1127" s="80">
        <f t="shared" si="34"/>
        <v>6.25E-2</v>
      </c>
      <c r="J1127">
        <v>1</v>
      </c>
      <c r="K1127" s="1" t="str" cm="1">
        <f t="array" ref="K1127">INDEX('dict-rhythm'!$A$1:$B$43,MATCH(TRUE,EXACT(J1127,'dict-rhythm'!$A$1:$A$43),0),2)</f>
        <v>16</v>
      </c>
      <c r="L1127" s="1" t="str">
        <f>_xlfn.IFNA(VLOOKUP(K1127,'dict-rhythm'!$B$1:$C$53,2,0),K1127)</f>
        <v>semiquaver</v>
      </c>
      <c r="M1127" s="34"/>
      <c r="N1127" s="34"/>
      <c r="O1127" t="str">
        <f>IF(RIGHT($O$1,1)="#",VLOOKUP(D1127,'dict-pitch'!$A$1:$C$50,2,0),VLOOKUP(D1127,'dict-pitch'!$A$1:$C$50,3,0))</f>
        <v>C#5</v>
      </c>
      <c r="P1127" t="b">
        <f>OR(EXACT(E1127,O1127),EXACT(E1127,VLOOKUP(D1127,'dict-pitch'!$A$1:$D$50,3,0)),EXACT(E1127,VLOOKUP(D1127,'dict-pitch'!$A$1:$D$50,4,0)))</f>
        <v>1</v>
      </c>
    </row>
    <row r="1128" spans="1:16" ht="15.75" thickBot="1" x14ac:dyDescent="0.3">
      <c r="A1128">
        <v>848</v>
      </c>
      <c r="B1128" s="82">
        <v>3</v>
      </c>
      <c r="C1128">
        <v>21</v>
      </c>
      <c r="D1128">
        <v>70</v>
      </c>
      <c r="E1128" t="s">
        <v>182</v>
      </c>
      <c r="F1128">
        <v>-3</v>
      </c>
      <c r="G1128">
        <v>331</v>
      </c>
      <c r="H1128" s="80">
        <f t="shared" si="35"/>
        <v>21.6875</v>
      </c>
      <c r="I1128" s="80">
        <f t="shared" si="34"/>
        <v>6.25E-2</v>
      </c>
      <c r="J1128">
        <v>1</v>
      </c>
      <c r="K1128" s="1" t="str" cm="1">
        <f t="array" ref="K1128">INDEX('dict-rhythm'!$A$1:$B$43,MATCH(TRUE,EXACT(J1128,'dict-rhythm'!$A$1:$A$43),0),2)</f>
        <v>16</v>
      </c>
      <c r="L1128" s="1" t="str">
        <f>_xlfn.IFNA(VLOOKUP(K1128,'dict-rhythm'!$B$1:$C$53,2,0),K1128)</f>
        <v>semiquaver</v>
      </c>
      <c r="M1128" s="34"/>
      <c r="N1128" s="34"/>
      <c r="O1128" t="str">
        <f>IF(RIGHT($O$1,1)="#",VLOOKUP(D1128,'dict-pitch'!$A$1:$C$50,2,0),VLOOKUP(D1128,'dict-pitch'!$A$1:$C$50,3,0))</f>
        <v>A#4</v>
      </c>
      <c r="P1128" t="b">
        <f>OR(EXACT(E1128,O1128),EXACT(E1128,VLOOKUP(D1128,'dict-pitch'!$A$1:$D$50,3,0)),EXACT(E1128,VLOOKUP(D1128,'dict-pitch'!$A$1:$D$50,4,0)))</f>
        <v>1</v>
      </c>
    </row>
    <row r="1129" spans="1:16" ht="15.75" thickBot="1" x14ac:dyDescent="0.3">
      <c r="A1129">
        <v>848</v>
      </c>
      <c r="B1129" s="82">
        <v>3</v>
      </c>
      <c r="C1129">
        <v>21</v>
      </c>
      <c r="D1129">
        <v>72</v>
      </c>
      <c r="E1129" t="s">
        <v>335</v>
      </c>
      <c r="F1129">
        <v>2</v>
      </c>
      <c r="G1129">
        <v>332</v>
      </c>
      <c r="H1129" s="80">
        <f t="shared" si="35"/>
        <v>21.75</v>
      </c>
      <c r="I1129" s="80">
        <f t="shared" si="34"/>
        <v>6.25E-2</v>
      </c>
      <c r="J1129">
        <v>1</v>
      </c>
      <c r="K1129" s="1" t="str" cm="1">
        <f t="array" ref="K1129">INDEX('dict-rhythm'!$A$1:$B$43,MATCH(TRUE,EXACT(J1129,'dict-rhythm'!$A$1:$A$43),0),2)</f>
        <v>16</v>
      </c>
      <c r="L1129" s="1" t="str">
        <f>_xlfn.IFNA(VLOOKUP(K1129,'dict-rhythm'!$B$1:$C$53,2,0),K1129)</f>
        <v>semiquaver</v>
      </c>
      <c r="M1129" s="34"/>
      <c r="N1129" s="34"/>
      <c r="O1129" t="str">
        <f>IF(RIGHT($O$1,1)="#",VLOOKUP(D1129,'dict-pitch'!$A$1:$C$50,2,0),VLOOKUP(D1129,'dict-pitch'!$A$1:$C$50,3,0))</f>
        <v>C5</v>
      </c>
      <c r="P1129" t="b">
        <f>OR(EXACT(E1129,O1129),EXACT(E1129,VLOOKUP(D1129,'dict-pitch'!$A$1:$D$50,3,0)),EXACT(E1129,VLOOKUP(D1129,'dict-pitch'!$A$1:$D$50,4,0)))</f>
        <v>1</v>
      </c>
    </row>
    <row r="1130" spans="1:16" ht="15.75" thickBot="1" x14ac:dyDescent="0.3">
      <c r="A1130">
        <v>848</v>
      </c>
      <c r="B1130" s="82">
        <v>3</v>
      </c>
      <c r="C1130">
        <v>21</v>
      </c>
      <c r="D1130">
        <v>68</v>
      </c>
      <c r="E1130" t="s">
        <v>138</v>
      </c>
      <c r="F1130">
        <v>-3</v>
      </c>
      <c r="G1130">
        <v>333</v>
      </c>
      <c r="H1130" s="80">
        <f t="shared" si="35"/>
        <v>21.8125</v>
      </c>
      <c r="I1130" s="80">
        <f t="shared" si="34"/>
        <v>6.25E-2</v>
      </c>
      <c r="J1130">
        <v>1</v>
      </c>
      <c r="K1130" s="1" t="str" cm="1">
        <f t="array" ref="K1130">INDEX('dict-rhythm'!$A$1:$B$43,MATCH(TRUE,EXACT(J1130,'dict-rhythm'!$A$1:$A$43),0),2)</f>
        <v>16</v>
      </c>
      <c r="L1130" s="1" t="str">
        <f>_xlfn.IFNA(VLOOKUP(K1130,'dict-rhythm'!$B$1:$C$53,2,0),K1130)</f>
        <v>semiquaver</v>
      </c>
      <c r="M1130" s="34"/>
      <c r="N1130" s="34"/>
      <c r="O1130" t="str">
        <f>IF(RIGHT($O$1,1)="#",VLOOKUP(D1130,'dict-pitch'!$A$1:$C$50,2,0),VLOOKUP(D1130,'dict-pitch'!$A$1:$C$50,3,0))</f>
        <v>G#4</v>
      </c>
      <c r="P1130" t="b">
        <f>OR(EXACT(E1130,O1130),EXACT(E1130,VLOOKUP(D1130,'dict-pitch'!$A$1:$D$50,3,0)),EXACT(E1130,VLOOKUP(D1130,'dict-pitch'!$A$1:$D$50,4,0)))</f>
        <v>1</v>
      </c>
    </row>
    <row r="1131" spans="1:16" ht="15.75" thickBot="1" x14ac:dyDescent="0.3">
      <c r="A1131">
        <v>848</v>
      </c>
      <c r="B1131" s="82">
        <v>3</v>
      </c>
      <c r="C1131">
        <v>21</v>
      </c>
      <c r="D1131">
        <v>78</v>
      </c>
      <c r="E1131" t="s">
        <v>143</v>
      </c>
      <c r="F1131">
        <v>7</v>
      </c>
      <c r="G1131">
        <v>334</v>
      </c>
      <c r="H1131" s="80">
        <f t="shared" si="35"/>
        <v>21.875</v>
      </c>
      <c r="I1131" s="80">
        <f t="shared" si="34"/>
        <v>6.25E-2</v>
      </c>
      <c r="J1131">
        <v>1</v>
      </c>
      <c r="K1131" s="1" t="str" cm="1">
        <f t="array" ref="K1131">INDEX('dict-rhythm'!$A$1:$B$43,MATCH(TRUE,EXACT(J1131,'dict-rhythm'!$A$1:$A$43),0),2)</f>
        <v>16</v>
      </c>
      <c r="L1131" s="1" t="str">
        <f>_xlfn.IFNA(VLOOKUP(K1131,'dict-rhythm'!$B$1:$C$53,2,0),K1131)</f>
        <v>semiquaver</v>
      </c>
      <c r="M1131" s="34"/>
      <c r="N1131" s="34"/>
      <c r="O1131" t="str">
        <f>IF(RIGHT($O$1,1)="#",VLOOKUP(D1131,'dict-pitch'!$A$1:$C$50,2,0),VLOOKUP(D1131,'dict-pitch'!$A$1:$C$50,3,0))</f>
        <v>F#5</v>
      </c>
      <c r="P1131" t="b">
        <f>OR(EXACT(E1131,O1131),EXACT(E1131,VLOOKUP(D1131,'dict-pitch'!$A$1:$D$50,3,0)),EXACT(E1131,VLOOKUP(D1131,'dict-pitch'!$A$1:$D$50,4,0)))</f>
        <v>1</v>
      </c>
    </row>
    <row r="1132" spans="1:16" ht="15.75" thickBot="1" x14ac:dyDescent="0.3">
      <c r="A1132">
        <v>848</v>
      </c>
      <c r="B1132" s="82">
        <v>3</v>
      </c>
      <c r="C1132">
        <v>21</v>
      </c>
      <c r="D1132">
        <v>76</v>
      </c>
      <c r="E1132" t="s">
        <v>343</v>
      </c>
      <c r="F1132">
        <v>-3</v>
      </c>
      <c r="G1132">
        <v>335</v>
      </c>
      <c r="H1132" s="80">
        <f t="shared" si="35"/>
        <v>21.9375</v>
      </c>
      <c r="I1132" s="80">
        <f t="shared" si="34"/>
        <v>6.25E-2</v>
      </c>
      <c r="J1132">
        <v>1</v>
      </c>
      <c r="K1132" s="1" t="str" cm="1">
        <f t="array" ref="K1132">INDEX('dict-rhythm'!$A$1:$B$43,MATCH(TRUE,EXACT(J1132,'dict-rhythm'!$A$1:$A$43),0),2)</f>
        <v>16</v>
      </c>
      <c r="L1132" s="1" t="str">
        <f>_xlfn.IFNA(VLOOKUP(K1132,'dict-rhythm'!$B$1:$C$53,2,0),K1132)</f>
        <v>semiquaver</v>
      </c>
      <c r="M1132" s="38"/>
      <c r="N1132" s="38"/>
      <c r="O1132" t="str">
        <f>IF(RIGHT($O$1,1)="#",VLOOKUP(D1132,'dict-pitch'!$A$1:$C$50,2,0),VLOOKUP(D1132,'dict-pitch'!$A$1:$C$50,3,0))</f>
        <v>E5</v>
      </c>
      <c r="P1132" t="b">
        <f>OR(EXACT(E1132,O1132),EXACT(E1132,VLOOKUP(D1132,'dict-pitch'!$A$1:$D$50,3,0)),EXACT(E1132,VLOOKUP(D1132,'dict-pitch'!$A$1:$D$50,4,0)))</f>
        <v>1</v>
      </c>
    </row>
    <row r="1133" spans="1:16" ht="15.75" thickBot="1" x14ac:dyDescent="0.3">
      <c r="A1133">
        <v>848</v>
      </c>
      <c r="B1133" s="82">
        <v>3</v>
      </c>
      <c r="C1133">
        <v>22</v>
      </c>
      <c r="D1133">
        <v>76</v>
      </c>
      <c r="E1133" t="s">
        <v>343</v>
      </c>
      <c r="F1133">
        <v>1</v>
      </c>
      <c r="G1133">
        <v>336</v>
      </c>
      <c r="H1133" s="80">
        <f t="shared" si="35"/>
        <v>22</v>
      </c>
      <c r="I1133" s="80">
        <f t="shared" si="34"/>
        <v>6.25E-2</v>
      </c>
      <c r="J1133">
        <v>1</v>
      </c>
      <c r="K1133" s="1" t="str" cm="1">
        <f t="array" ref="K1133">INDEX('dict-rhythm'!$A$1:$B$43,MATCH(TRUE,EXACT(J1133,'dict-rhythm'!$A$1:$A$43),0),2)</f>
        <v>16</v>
      </c>
      <c r="L1133" s="1" t="str">
        <f>_xlfn.IFNA(VLOOKUP(K1133,'dict-rhythm'!$B$1:$C$53,2,0),K1133)</f>
        <v>semiquaver</v>
      </c>
      <c r="M1133" s="33"/>
      <c r="N1133" s="33"/>
      <c r="O1133" t="str">
        <f>IF(RIGHT($O$1,1)="#",VLOOKUP(D1133,'dict-pitch'!$A$1:$C$50,2,0),VLOOKUP(D1133,'dict-pitch'!$A$1:$C$50,3,0))</f>
        <v>E5</v>
      </c>
      <c r="P1133" t="b">
        <f>OR(EXACT(E1133,O1133),EXACT(E1133,VLOOKUP(D1133,'dict-pitch'!$A$1:$D$50,3,0)),EXACT(E1133,VLOOKUP(D1133,'dict-pitch'!$A$1:$D$50,4,0)))</f>
        <v>1</v>
      </c>
    </row>
    <row r="1134" spans="1:16" ht="15.75" thickBot="1" x14ac:dyDescent="0.3">
      <c r="A1134">
        <v>848</v>
      </c>
      <c r="B1134" s="82">
        <v>3</v>
      </c>
      <c r="C1134">
        <v>22</v>
      </c>
      <c r="D1134">
        <v>77</v>
      </c>
      <c r="E1134" t="s">
        <v>339</v>
      </c>
      <c r="F1134">
        <v>2</v>
      </c>
      <c r="G1134">
        <v>337</v>
      </c>
      <c r="H1134" s="80">
        <f t="shared" si="35"/>
        <v>22.0625</v>
      </c>
      <c r="I1134" s="80">
        <f t="shared" si="34"/>
        <v>6.25E-2</v>
      </c>
      <c r="J1134">
        <v>1</v>
      </c>
      <c r="K1134" s="1" t="str" cm="1">
        <f t="array" ref="K1134">INDEX('dict-rhythm'!$A$1:$B$43,MATCH(TRUE,EXACT(J1134,'dict-rhythm'!$A$1:$A$43),0),2)</f>
        <v>16</v>
      </c>
      <c r="L1134" s="1" t="str">
        <f>_xlfn.IFNA(VLOOKUP(K1134,'dict-rhythm'!$B$1:$C$53,2,0),K1134)</f>
        <v>semiquaver</v>
      </c>
      <c r="M1134" s="34"/>
      <c r="N1134" s="34"/>
      <c r="O1134" t="str">
        <f>IF(RIGHT($O$1,1)="#",VLOOKUP(D1134,'dict-pitch'!$A$1:$C$50,2,0),VLOOKUP(D1134,'dict-pitch'!$A$1:$C$50,3,0))</f>
        <v>F5</v>
      </c>
      <c r="P1134" t="b">
        <f>OR(EXACT(E1134,O1134),EXACT(E1134,VLOOKUP(D1134,'dict-pitch'!$A$1:$D$50,3,0)),EXACT(E1134,VLOOKUP(D1134,'dict-pitch'!$A$1:$D$50,4,0)))</f>
        <v>1</v>
      </c>
    </row>
    <row r="1135" spans="1:16" ht="15.75" thickBot="1" x14ac:dyDescent="0.3">
      <c r="A1135">
        <v>848</v>
      </c>
      <c r="B1135" s="82">
        <v>3</v>
      </c>
      <c r="C1135">
        <v>22</v>
      </c>
      <c r="D1135">
        <v>83</v>
      </c>
      <c r="E1135" t="s">
        <v>344</v>
      </c>
      <c r="F1135">
        <v>4</v>
      </c>
      <c r="G1135">
        <v>338</v>
      </c>
      <c r="H1135" s="80">
        <f t="shared" si="35"/>
        <v>22.125</v>
      </c>
      <c r="I1135" s="80">
        <f t="shared" si="34"/>
        <v>6.25E-2</v>
      </c>
      <c r="J1135">
        <v>1</v>
      </c>
      <c r="K1135" s="1" t="str" cm="1">
        <f t="array" ref="K1135">INDEX('dict-rhythm'!$A$1:$B$43,MATCH(TRUE,EXACT(J1135,'dict-rhythm'!$A$1:$A$43),0),2)</f>
        <v>16</v>
      </c>
      <c r="L1135" s="1" t="str">
        <f>_xlfn.IFNA(VLOOKUP(K1135,'dict-rhythm'!$B$1:$C$53,2,0),K1135)</f>
        <v>semiquaver</v>
      </c>
      <c r="M1135" s="34"/>
      <c r="N1135" s="34"/>
      <c r="O1135" t="str">
        <f>IF(RIGHT($O$1,1)="#",VLOOKUP(D1135,'dict-pitch'!$A$1:$C$50,2,0),VLOOKUP(D1135,'dict-pitch'!$A$1:$C$50,3,0))</f>
        <v>B5</v>
      </c>
      <c r="P1135" t="b">
        <f>OR(EXACT(E1135,O1135),EXACT(E1135,VLOOKUP(D1135,'dict-pitch'!$A$1:$D$50,3,0)),EXACT(E1135,VLOOKUP(D1135,'dict-pitch'!$A$1:$D$50,4,0)))</f>
        <v>1</v>
      </c>
    </row>
    <row r="1136" spans="1:16" ht="15.75" thickBot="1" x14ac:dyDescent="0.3">
      <c r="A1136">
        <v>848</v>
      </c>
      <c r="B1136" s="82">
        <v>3</v>
      </c>
      <c r="C1136">
        <v>22</v>
      </c>
      <c r="D1136">
        <v>84</v>
      </c>
      <c r="E1136" t="s">
        <v>341</v>
      </c>
      <c r="F1136">
        <v>2</v>
      </c>
      <c r="G1136">
        <v>339</v>
      </c>
      <c r="H1136" s="80">
        <f t="shared" si="35"/>
        <v>22.1875</v>
      </c>
      <c r="I1136" s="80">
        <f t="shared" si="34"/>
        <v>6.25E-2</v>
      </c>
      <c r="J1136">
        <v>1</v>
      </c>
      <c r="K1136" s="1" t="str" cm="1">
        <f t="array" ref="K1136">INDEX('dict-rhythm'!$A$1:$B$43,MATCH(TRUE,EXACT(J1136,'dict-rhythm'!$A$1:$A$43),0),2)</f>
        <v>16</v>
      </c>
      <c r="L1136" s="1" t="str">
        <f>_xlfn.IFNA(VLOOKUP(K1136,'dict-rhythm'!$B$1:$C$53,2,0),K1136)</f>
        <v>semiquaver</v>
      </c>
      <c r="M1136" s="34"/>
      <c r="N1136" s="34"/>
      <c r="O1136" t="str">
        <f>IF(RIGHT($O$1,1)="#",VLOOKUP(D1136,'dict-pitch'!$A$1:$C$50,2,0),VLOOKUP(D1136,'dict-pitch'!$A$1:$C$50,3,0))</f>
        <v>C6</v>
      </c>
      <c r="P1136" t="b">
        <f>OR(EXACT(E1136,O1136),EXACT(E1136,VLOOKUP(D1136,'dict-pitch'!$A$1:$D$50,3,0)),EXACT(E1136,VLOOKUP(D1136,'dict-pitch'!$A$1:$D$50,4,0)))</f>
        <v>1</v>
      </c>
    </row>
    <row r="1137" spans="1:16" ht="15.75" thickBot="1" x14ac:dyDescent="0.3">
      <c r="A1137">
        <v>848</v>
      </c>
      <c r="B1137" s="82">
        <v>3</v>
      </c>
      <c r="C1137">
        <v>22</v>
      </c>
      <c r="D1137">
        <v>76</v>
      </c>
      <c r="E1137" t="s">
        <v>343</v>
      </c>
      <c r="F1137">
        <v>-6</v>
      </c>
      <c r="G1137">
        <v>340</v>
      </c>
      <c r="H1137" s="80">
        <f t="shared" si="35"/>
        <v>22.25</v>
      </c>
      <c r="I1137" s="80">
        <f t="shared" si="34"/>
        <v>0.1875</v>
      </c>
      <c r="J1137">
        <v>3</v>
      </c>
      <c r="K1137" s="1" t="str" cm="1">
        <f t="array" ref="K1137">INDEX('dict-rhythm'!$A$1:$B$43,MATCH(TRUE,EXACT(J1137,'dict-rhythm'!$A$1:$A$43),0),2)</f>
        <v>8.</v>
      </c>
      <c r="L1137" s="1" t="str">
        <f>_xlfn.IFNA(VLOOKUP(K1137,'dict-rhythm'!$B$1:$C$53,2,0),K1137)</f>
        <v>dotted quaver</v>
      </c>
      <c r="M1137" s="34"/>
      <c r="N1137" s="34"/>
      <c r="O1137" t="str">
        <f>IF(RIGHT($O$1,1)="#",VLOOKUP(D1137,'dict-pitch'!$A$1:$C$50,2,0),VLOOKUP(D1137,'dict-pitch'!$A$1:$C$50,3,0))</f>
        <v>E5</v>
      </c>
      <c r="P1137" t="b">
        <f>OR(EXACT(E1137,O1137),EXACT(E1137,VLOOKUP(D1137,'dict-pitch'!$A$1:$D$50,3,0)),EXACT(E1137,VLOOKUP(D1137,'dict-pitch'!$A$1:$D$50,4,0)))</f>
        <v>1</v>
      </c>
    </row>
    <row r="1138" spans="1:16" ht="15.75" thickBot="1" x14ac:dyDescent="0.3">
      <c r="A1138">
        <v>848</v>
      </c>
      <c r="B1138" s="82">
        <v>3</v>
      </c>
      <c r="C1138">
        <v>22</v>
      </c>
      <c r="D1138">
        <v>77</v>
      </c>
      <c r="E1138" t="s">
        <v>339</v>
      </c>
      <c r="F1138">
        <v>2</v>
      </c>
      <c r="G1138">
        <v>343</v>
      </c>
      <c r="H1138" s="80">
        <f t="shared" si="35"/>
        <v>22.4375</v>
      </c>
      <c r="I1138" s="80">
        <f t="shared" si="34"/>
        <v>6.25E-2</v>
      </c>
      <c r="J1138">
        <v>1</v>
      </c>
      <c r="K1138" s="1" t="str" cm="1">
        <f t="array" ref="K1138">INDEX('dict-rhythm'!$A$1:$B$43,MATCH(TRUE,EXACT(J1138,'dict-rhythm'!$A$1:$A$43),0),2)</f>
        <v>16</v>
      </c>
      <c r="L1138" s="1" t="str">
        <f>_xlfn.IFNA(VLOOKUP(K1138,'dict-rhythm'!$B$1:$C$53,2,0),K1138)</f>
        <v>semiquaver</v>
      </c>
      <c r="M1138" s="34"/>
      <c r="N1138" s="34"/>
      <c r="O1138" t="str">
        <f>IF(RIGHT($O$1,1)="#",VLOOKUP(D1138,'dict-pitch'!$A$1:$C$50,2,0),VLOOKUP(D1138,'dict-pitch'!$A$1:$C$50,3,0))</f>
        <v>F5</v>
      </c>
      <c r="P1138" t="b">
        <f>OR(EXACT(E1138,O1138),EXACT(E1138,VLOOKUP(D1138,'dict-pitch'!$A$1:$D$50,3,0)),EXACT(E1138,VLOOKUP(D1138,'dict-pitch'!$A$1:$D$50,4,0)))</f>
        <v>1</v>
      </c>
    </row>
    <row r="1139" spans="1:16" ht="15.75" thickBot="1" x14ac:dyDescent="0.3">
      <c r="A1139">
        <v>848</v>
      </c>
      <c r="B1139" s="82">
        <v>3</v>
      </c>
      <c r="C1139">
        <v>22</v>
      </c>
      <c r="D1139">
        <v>77</v>
      </c>
      <c r="E1139" t="s">
        <v>339</v>
      </c>
      <c r="F1139">
        <v>1</v>
      </c>
      <c r="G1139">
        <v>344</v>
      </c>
      <c r="H1139" s="80">
        <f t="shared" si="35"/>
        <v>22.5</v>
      </c>
      <c r="I1139" s="80">
        <f t="shared" si="34"/>
        <v>0.25</v>
      </c>
      <c r="J1139">
        <v>4</v>
      </c>
      <c r="K1139" s="1" t="str" cm="1">
        <f t="array" ref="K1139">INDEX('dict-rhythm'!$A$1:$B$43,MATCH(TRUE,EXACT(J1139,'dict-rhythm'!$A$1:$A$43),0),2)</f>
        <v>4</v>
      </c>
      <c r="L1139" s="1" t="str">
        <f>_xlfn.IFNA(VLOOKUP(K1139,'dict-rhythm'!$B$1:$C$53,2,0),K1139)</f>
        <v>crotchet</v>
      </c>
      <c r="M1139" s="34"/>
      <c r="N1139" s="34"/>
      <c r="O1139" t="str">
        <f>IF(RIGHT($O$1,1)="#",VLOOKUP(D1139,'dict-pitch'!$A$1:$C$50,2,0),VLOOKUP(D1139,'dict-pitch'!$A$1:$C$50,3,0))</f>
        <v>F5</v>
      </c>
      <c r="P1139" t="b">
        <f>OR(EXACT(E1139,O1139),EXACT(E1139,VLOOKUP(D1139,'dict-pitch'!$A$1:$D$50,3,0)),EXACT(E1139,VLOOKUP(D1139,'dict-pitch'!$A$1:$D$50,4,0)))</f>
        <v>1</v>
      </c>
    </row>
    <row r="1140" spans="1:16" ht="15.75" thickBot="1" x14ac:dyDescent="0.3">
      <c r="A1140">
        <v>848</v>
      </c>
      <c r="B1140" s="82">
        <v>3</v>
      </c>
      <c r="C1140">
        <v>22</v>
      </c>
      <c r="D1140">
        <v>0</v>
      </c>
      <c r="E1140" t="s">
        <v>108</v>
      </c>
      <c r="F1140">
        <v>0</v>
      </c>
      <c r="G1140">
        <v>348</v>
      </c>
      <c r="H1140" s="80">
        <f t="shared" si="35"/>
        <v>22.75</v>
      </c>
      <c r="I1140" s="80">
        <f t="shared" si="34"/>
        <v>0.125</v>
      </c>
      <c r="J1140">
        <v>2</v>
      </c>
      <c r="K1140" s="1" t="str" cm="1">
        <f t="array" ref="K1140">INDEX('dict-rhythm'!$A$1:$B$43,MATCH(TRUE,EXACT(J1140,'dict-rhythm'!$A$1:$A$43),0),2)</f>
        <v>8</v>
      </c>
      <c r="L1140" s="1" t="str">
        <f>_xlfn.IFNA(VLOOKUP(K1140,'dict-rhythm'!$B$1:$C$53,2,0),K1140)</f>
        <v>quaver note</v>
      </c>
      <c r="M1140" s="34"/>
      <c r="N1140" s="34"/>
      <c r="O1140" t="str">
        <f>IF(RIGHT($O$1,1)="#",VLOOKUP(D1140,'dict-pitch'!$A$1:$C$50,2,0),VLOOKUP(D1140,'dict-pitch'!$A$1:$C$50,3,0))</f>
        <v>r</v>
      </c>
      <c r="P1140" t="b">
        <f>OR(EXACT(E1140,O1140),EXACT(E1140,VLOOKUP(D1140,'dict-pitch'!$A$1:$D$50,3,0)),EXACT(E1140,VLOOKUP(D1140,'dict-pitch'!$A$1:$D$50,4,0)))</f>
        <v>1</v>
      </c>
    </row>
    <row r="1141" spans="1:16" ht="15.75" thickBot="1" x14ac:dyDescent="0.3">
      <c r="A1141">
        <v>848</v>
      </c>
      <c r="B1141" s="82">
        <v>3</v>
      </c>
      <c r="C1141">
        <v>22</v>
      </c>
      <c r="D1141">
        <v>77</v>
      </c>
      <c r="E1141" t="s">
        <v>339</v>
      </c>
      <c r="F1141">
        <v>1</v>
      </c>
      <c r="G1141">
        <v>350</v>
      </c>
      <c r="H1141" s="80">
        <f t="shared" si="35"/>
        <v>22.875</v>
      </c>
      <c r="I1141" s="80">
        <f t="shared" si="34"/>
        <v>0.125</v>
      </c>
      <c r="J1141">
        <v>2</v>
      </c>
      <c r="K1141" s="1" t="str" cm="1">
        <f t="array" ref="K1141">INDEX('dict-rhythm'!$A$1:$B$43,MATCH(TRUE,EXACT(J1141,'dict-rhythm'!$A$1:$A$43),0),2)</f>
        <v>8</v>
      </c>
      <c r="L1141" s="1" t="str">
        <f>_xlfn.IFNA(VLOOKUP(K1141,'dict-rhythm'!$B$1:$C$53,2,0),K1141)</f>
        <v>quaver note</v>
      </c>
      <c r="M1141" s="38"/>
      <c r="N1141" s="38"/>
      <c r="O1141" t="str">
        <f>IF(RIGHT($O$1,1)="#",VLOOKUP(D1141,'dict-pitch'!$A$1:$C$50,2,0),VLOOKUP(D1141,'dict-pitch'!$A$1:$C$50,3,0))</f>
        <v>F5</v>
      </c>
      <c r="P1141" t="b">
        <f>OR(EXACT(E1141,O1141),EXACT(E1141,VLOOKUP(D1141,'dict-pitch'!$A$1:$D$50,3,0)),EXACT(E1141,VLOOKUP(D1141,'dict-pitch'!$A$1:$D$50,4,0)))</f>
        <v>1</v>
      </c>
    </row>
    <row r="1142" spans="1:16" ht="15.75" thickBot="1" x14ac:dyDescent="0.3">
      <c r="A1142">
        <v>848</v>
      </c>
      <c r="B1142" s="82">
        <v>3</v>
      </c>
      <c r="C1142">
        <v>23</v>
      </c>
      <c r="D1142">
        <v>71</v>
      </c>
      <c r="E1142" t="s">
        <v>134</v>
      </c>
      <c r="F1142">
        <v>-4</v>
      </c>
      <c r="G1142">
        <v>352</v>
      </c>
      <c r="H1142" s="80">
        <f t="shared" si="35"/>
        <v>23</v>
      </c>
      <c r="I1142" s="80">
        <f t="shared" si="34"/>
        <v>6.25E-2</v>
      </c>
      <c r="J1142">
        <v>1</v>
      </c>
      <c r="K1142" s="1" t="str" cm="1">
        <f t="array" ref="K1142">INDEX('dict-rhythm'!$A$1:$B$43,MATCH(TRUE,EXACT(J1142,'dict-rhythm'!$A$1:$A$43),0),2)</f>
        <v>16</v>
      </c>
      <c r="L1142" s="1" t="str">
        <f>_xlfn.IFNA(VLOOKUP(K1142,'dict-rhythm'!$B$1:$C$53,2,0),K1142)</f>
        <v>semiquaver</v>
      </c>
      <c r="M1142" s="33"/>
      <c r="N1142" s="33"/>
      <c r="O1142" t="str">
        <f>IF(RIGHT($O$1,1)="#",VLOOKUP(D1142,'dict-pitch'!$A$1:$C$50,2,0),VLOOKUP(D1142,'dict-pitch'!$A$1:$C$50,3,0))</f>
        <v>B4</v>
      </c>
      <c r="P1142" t="b">
        <f>OR(EXACT(E1142,O1142),EXACT(E1142,VLOOKUP(D1142,'dict-pitch'!$A$1:$D$50,3,0)),EXACT(E1142,VLOOKUP(D1142,'dict-pitch'!$A$1:$D$50,4,0)))</f>
        <v>1</v>
      </c>
    </row>
    <row r="1143" spans="1:16" ht="15.75" thickBot="1" x14ac:dyDescent="0.3">
      <c r="A1143">
        <v>848</v>
      </c>
      <c r="B1143" s="82">
        <v>3</v>
      </c>
      <c r="C1143">
        <v>23</v>
      </c>
      <c r="D1143">
        <v>70</v>
      </c>
      <c r="E1143" t="s">
        <v>182</v>
      </c>
      <c r="F1143">
        <v>-2</v>
      </c>
      <c r="G1143">
        <v>353</v>
      </c>
      <c r="H1143" s="80">
        <f t="shared" si="35"/>
        <v>23.0625</v>
      </c>
      <c r="I1143" s="80">
        <f t="shared" si="34"/>
        <v>6.25E-2</v>
      </c>
      <c r="J1143">
        <v>1</v>
      </c>
      <c r="K1143" s="1" t="str" cm="1">
        <f t="array" ref="K1143">INDEX('dict-rhythm'!$A$1:$B$43,MATCH(TRUE,EXACT(J1143,'dict-rhythm'!$A$1:$A$43),0),2)</f>
        <v>16</v>
      </c>
      <c r="L1143" s="1" t="str">
        <f>_xlfn.IFNA(VLOOKUP(K1143,'dict-rhythm'!$B$1:$C$53,2,0),K1143)</f>
        <v>semiquaver</v>
      </c>
      <c r="M1143" s="34"/>
      <c r="N1143" s="34"/>
      <c r="O1143" t="str">
        <f>IF(RIGHT($O$1,1)="#",VLOOKUP(D1143,'dict-pitch'!$A$1:$C$50,2,0),VLOOKUP(D1143,'dict-pitch'!$A$1:$C$50,3,0))</f>
        <v>A#4</v>
      </c>
      <c r="P1143" t="b">
        <f>OR(EXACT(E1143,O1143),EXACT(E1143,VLOOKUP(D1143,'dict-pitch'!$A$1:$D$50,3,0)),EXACT(E1143,VLOOKUP(D1143,'dict-pitch'!$A$1:$D$50,4,0)))</f>
        <v>1</v>
      </c>
    </row>
    <row r="1144" spans="1:16" ht="15.75" thickBot="1" x14ac:dyDescent="0.3">
      <c r="A1144">
        <v>848</v>
      </c>
      <c r="B1144" s="82">
        <v>3</v>
      </c>
      <c r="C1144">
        <v>23</v>
      </c>
      <c r="D1144">
        <v>68</v>
      </c>
      <c r="E1144" t="s">
        <v>138</v>
      </c>
      <c r="F1144">
        <v>-2</v>
      </c>
      <c r="G1144">
        <v>354</v>
      </c>
      <c r="H1144" s="80">
        <f t="shared" si="35"/>
        <v>23.125</v>
      </c>
      <c r="I1144" s="80">
        <f t="shared" si="34"/>
        <v>6.25E-2</v>
      </c>
      <c r="J1144">
        <v>1</v>
      </c>
      <c r="K1144" s="1" t="str" cm="1">
        <f t="array" ref="K1144">INDEX('dict-rhythm'!$A$1:$B$43,MATCH(TRUE,EXACT(J1144,'dict-rhythm'!$A$1:$A$43),0),2)</f>
        <v>16</v>
      </c>
      <c r="L1144" s="1" t="str">
        <f>_xlfn.IFNA(VLOOKUP(K1144,'dict-rhythm'!$B$1:$C$53,2,0),K1144)</f>
        <v>semiquaver</v>
      </c>
      <c r="M1144" s="34"/>
      <c r="N1144" s="34"/>
      <c r="O1144" t="str">
        <f>IF(RIGHT($O$1,1)="#",VLOOKUP(D1144,'dict-pitch'!$A$1:$C$50,2,0),VLOOKUP(D1144,'dict-pitch'!$A$1:$C$50,3,0))</f>
        <v>G#4</v>
      </c>
      <c r="P1144" t="b">
        <f>OR(EXACT(E1144,O1144),EXACT(E1144,VLOOKUP(D1144,'dict-pitch'!$A$1:$D$50,3,0)),EXACT(E1144,VLOOKUP(D1144,'dict-pitch'!$A$1:$D$50,4,0)))</f>
        <v>1</v>
      </c>
    </row>
    <row r="1145" spans="1:16" ht="15.75" thickBot="1" x14ac:dyDescent="0.3">
      <c r="A1145">
        <v>848</v>
      </c>
      <c r="B1145" s="82">
        <v>3</v>
      </c>
      <c r="C1145">
        <v>23</v>
      </c>
      <c r="D1145">
        <v>70</v>
      </c>
      <c r="E1145" t="s">
        <v>182</v>
      </c>
      <c r="F1145">
        <v>2</v>
      </c>
      <c r="G1145">
        <v>355</v>
      </c>
      <c r="H1145" s="80">
        <f t="shared" si="35"/>
        <v>23.1875</v>
      </c>
      <c r="I1145" s="80">
        <f t="shared" si="34"/>
        <v>6.25E-2</v>
      </c>
      <c r="J1145">
        <v>1</v>
      </c>
      <c r="K1145" s="1" t="str" cm="1">
        <f t="array" ref="K1145">INDEX('dict-rhythm'!$A$1:$B$43,MATCH(TRUE,EXACT(J1145,'dict-rhythm'!$A$1:$A$43),0),2)</f>
        <v>16</v>
      </c>
      <c r="L1145" s="1" t="str">
        <f>_xlfn.IFNA(VLOOKUP(K1145,'dict-rhythm'!$B$1:$C$53,2,0),K1145)</f>
        <v>semiquaver</v>
      </c>
      <c r="M1145" s="34"/>
      <c r="N1145" s="34"/>
      <c r="O1145" t="str">
        <f>IF(RIGHT($O$1,1)="#",VLOOKUP(D1145,'dict-pitch'!$A$1:$C$50,2,0),VLOOKUP(D1145,'dict-pitch'!$A$1:$C$50,3,0))</f>
        <v>A#4</v>
      </c>
      <c r="P1145" t="b">
        <f>OR(EXACT(E1145,O1145),EXACT(E1145,VLOOKUP(D1145,'dict-pitch'!$A$1:$D$50,3,0)),EXACT(E1145,VLOOKUP(D1145,'dict-pitch'!$A$1:$D$50,4,0)))</f>
        <v>1</v>
      </c>
    </row>
    <row r="1146" spans="1:16" ht="15.75" thickBot="1" x14ac:dyDescent="0.3">
      <c r="A1146">
        <v>848</v>
      </c>
      <c r="B1146" s="82">
        <v>3</v>
      </c>
      <c r="C1146">
        <v>23</v>
      </c>
      <c r="D1146">
        <v>77</v>
      </c>
      <c r="E1146" t="s">
        <v>339</v>
      </c>
      <c r="F1146">
        <v>5</v>
      </c>
      <c r="G1146">
        <v>356</v>
      </c>
      <c r="H1146" s="80">
        <f t="shared" si="35"/>
        <v>23.25</v>
      </c>
      <c r="I1146" s="80">
        <f t="shared" si="34"/>
        <v>0.125</v>
      </c>
      <c r="J1146">
        <v>2</v>
      </c>
      <c r="K1146" s="1" t="str" cm="1">
        <f t="array" ref="K1146">INDEX('dict-rhythm'!$A$1:$B$43,MATCH(TRUE,EXACT(J1146,'dict-rhythm'!$A$1:$A$43),0),2)</f>
        <v>8</v>
      </c>
      <c r="L1146" s="1" t="str">
        <f>_xlfn.IFNA(VLOOKUP(K1146,'dict-rhythm'!$B$1:$C$53,2,0),K1146)</f>
        <v>quaver note</v>
      </c>
      <c r="M1146" s="34"/>
      <c r="N1146" s="34"/>
      <c r="O1146" t="str">
        <f>IF(RIGHT($O$1,1)="#",VLOOKUP(D1146,'dict-pitch'!$A$1:$C$50,2,0),VLOOKUP(D1146,'dict-pitch'!$A$1:$C$50,3,0))</f>
        <v>F5</v>
      </c>
      <c r="P1146" t="b">
        <f>OR(EXACT(E1146,O1146),EXACT(E1146,VLOOKUP(D1146,'dict-pitch'!$A$1:$D$50,3,0)),EXACT(E1146,VLOOKUP(D1146,'dict-pitch'!$A$1:$D$50,4,0)))</f>
        <v>1</v>
      </c>
    </row>
    <row r="1147" spans="1:16" ht="15.75" thickBot="1" x14ac:dyDescent="0.3">
      <c r="A1147">
        <v>848</v>
      </c>
      <c r="B1147" s="82">
        <v>3</v>
      </c>
      <c r="C1147">
        <v>23</v>
      </c>
      <c r="D1147">
        <v>74</v>
      </c>
      <c r="E1147" t="s">
        <v>342</v>
      </c>
      <c r="F1147">
        <v>-3</v>
      </c>
      <c r="G1147">
        <v>358</v>
      </c>
      <c r="H1147" s="80">
        <f t="shared" si="35"/>
        <v>23.375</v>
      </c>
      <c r="I1147" s="80">
        <f t="shared" si="34"/>
        <v>0.125</v>
      </c>
      <c r="J1147">
        <v>2</v>
      </c>
      <c r="K1147" s="1" t="str" cm="1">
        <f t="array" ref="K1147">INDEX('dict-rhythm'!$A$1:$B$43,MATCH(TRUE,EXACT(J1147,'dict-rhythm'!$A$1:$A$43),0),2)</f>
        <v>8</v>
      </c>
      <c r="L1147" s="1" t="str">
        <f>_xlfn.IFNA(VLOOKUP(K1147,'dict-rhythm'!$B$1:$C$53,2,0),K1147)</f>
        <v>quaver note</v>
      </c>
      <c r="M1147" s="34"/>
      <c r="N1147" s="34"/>
      <c r="O1147" t="str">
        <f>IF(RIGHT($O$1,1)="#",VLOOKUP(D1147,'dict-pitch'!$A$1:$C$50,2,0),VLOOKUP(D1147,'dict-pitch'!$A$1:$C$50,3,0))</f>
        <v>D5</v>
      </c>
      <c r="P1147" t="b">
        <f>OR(EXACT(E1147,O1147),EXACT(E1147,VLOOKUP(D1147,'dict-pitch'!$A$1:$D$50,3,0)),EXACT(E1147,VLOOKUP(D1147,'dict-pitch'!$A$1:$D$50,4,0)))</f>
        <v>1</v>
      </c>
    </row>
    <row r="1148" spans="1:16" ht="15.75" thickBot="1" x14ac:dyDescent="0.3">
      <c r="A1148">
        <v>848</v>
      </c>
      <c r="B1148" s="82">
        <v>3</v>
      </c>
      <c r="C1148">
        <v>23</v>
      </c>
      <c r="D1148">
        <v>68</v>
      </c>
      <c r="E1148" t="s">
        <v>138</v>
      </c>
      <c r="F1148">
        <v>-4</v>
      </c>
      <c r="G1148">
        <v>360</v>
      </c>
      <c r="H1148" s="80">
        <f t="shared" si="35"/>
        <v>23.5</v>
      </c>
      <c r="I1148" s="80">
        <f t="shared" si="34"/>
        <v>0.125</v>
      </c>
      <c r="J1148">
        <v>2</v>
      </c>
      <c r="K1148" s="1" t="str" cm="1">
        <f t="array" ref="K1148">INDEX('dict-rhythm'!$A$1:$B$43,MATCH(TRUE,EXACT(J1148,'dict-rhythm'!$A$1:$A$43),0),2)</f>
        <v>8</v>
      </c>
      <c r="L1148" s="1" t="str">
        <f>_xlfn.IFNA(VLOOKUP(K1148,'dict-rhythm'!$B$1:$C$53,2,0),K1148)</f>
        <v>quaver note</v>
      </c>
      <c r="M1148" s="34"/>
      <c r="N1148" s="34"/>
      <c r="O1148" t="str">
        <f>IF(RIGHT($O$1,1)="#",VLOOKUP(D1148,'dict-pitch'!$A$1:$C$50,2,0),VLOOKUP(D1148,'dict-pitch'!$A$1:$C$50,3,0))</f>
        <v>G#4</v>
      </c>
      <c r="P1148" t="b">
        <f>OR(EXACT(E1148,O1148),EXACT(E1148,VLOOKUP(D1148,'dict-pitch'!$A$1:$D$50,3,0)),EXACT(E1148,VLOOKUP(D1148,'dict-pitch'!$A$1:$D$50,4,0)))</f>
        <v>1</v>
      </c>
    </row>
    <row r="1149" spans="1:16" ht="15.75" thickBot="1" x14ac:dyDescent="0.3">
      <c r="A1149">
        <v>848</v>
      </c>
      <c r="B1149" s="82">
        <v>3</v>
      </c>
      <c r="C1149">
        <v>23</v>
      </c>
      <c r="D1149">
        <v>66</v>
      </c>
      <c r="E1149" t="s">
        <v>131</v>
      </c>
      <c r="F1149">
        <v>-2</v>
      </c>
      <c r="G1149">
        <v>362</v>
      </c>
      <c r="H1149" s="80">
        <f t="shared" si="35"/>
        <v>23.625</v>
      </c>
      <c r="I1149" s="80">
        <f t="shared" si="34"/>
        <v>6.25E-2</v>
      </c>
      <c r="J1149">
        <v>1</v>
      </c>
      <c r="K1149" s="1" t="str" cm="1">
        <f t="array" ref="K1149">INDEX('dict-rhythm'!$A$1:$B$43,MATCH(TRUE,EXACT(J1149,'dict-rhythm'!$A$1:$A$43),0),2)</f>
        <v>16</v>
      </c>
      <c r="L1149" s="1" t="str">
        <f>_xlfn.IFNA(VLOOKUP(K1149,'dict-rhythm'!$B$1:$C$53,2,0),K1149)</f>
        <v>semiquaver</v>
      </c>
      <c r="M1149" s="34"/>
      <c r="N1149" s="34"/>
      <c r="O1149" t="str">
        <f>IF(RIGHT($O$1,1)="#",VLOOKUP(D1149,'dict-pitch'!$A$1:$C$50,2,0),VLOOKUP(D1149,'dict-pitch'!$A$1:$C$50,3,0))</f>
        <v>F#4</v>
      </c>
      <c r="P1149" t="b">
        <f>OR(EXACT(E1149,O1149),EXACT(E1149,VLOOKUP(D1149,'dict-pitch'!$A$1:$D$50,3,0)),EXACT(E1149,VLOOKUP(D1149,'dict-pitch'!$A$1:$D$50,4,0)))</f>
        <v>1</v>
      </c>
    </row>
    <row r="1150" spans="1:16" ht="15.75" thickBot="1" x14ac:dyDescent="0.3">
      <c r="A1150">
        <v>848</v>
      </c>
      <c r="B1150" s="82">
        <v>3</v>
      </c>
      <c r="C1150">
        <v>23</v>
      </c>
      <c r="D1150">
        <v>65</v>
      </c>
      <c r="E1150" t="s">
        <v>325</v>
      </c>
      <c r="F1150">
        <v>-2</v>
      </c>
      <c r="G1150">
        <v>363</v>
      </c>
      <c r="H1150" s="80">
        <f t="shared" si="35"/>
        <v>23.6875</v>
      </c>
      <c r="I1150" s="80">
        <f t="shared" si="34"/>
        <v>6.25E-2</v>
      </c>
      <c r="J1150">
        <v>1</v>
      </c>
      <c r="K1150" s="1" t="str" cm="1">
        <f t="array" ref="K1150">INDEX('dict-rhythm'!$A$1:$B$43,MATCH(TRUE,EXACT(J1150,'dict-rhythm'!$A$1:$A$43),0),2)</f>
        <v>16</v>
      </c>
      <c r="L1150" s="1" t="str">
        <f>_xlfn.IFNA(VLOOKUP(K1150,'dict-rhythm'!$B$1:$C$53,2,0),K1150)</f>
        <v>semiquaver</v>
      </c>
      <c r="M1150" s="34"/>
      <c r="N1150" s="34"/>
      <c r="O1150" t="str">
        <f>IF(RIGHT($O$1,1)="#",VLOOKUP(D1150,'dict-pitch'!$A$1:$C$50,2,0),VLOOKUP(D1150,'dict-pitch'!$A$1:$C$50,3,0))</f>
        <v>F4</v>
      </c>
      <c r="P1150" t="b">
        <f>OR(EXACT(E1150,O1150),EXACT(E1150,VLOOKUP(D1150,'dict-pitch'!$A$1:$D$50,3,0)),EXACT(E1150,VLOOKUP(D1150,'dict-pitch'!$A$1:$D$50,4,0)))</f>
        <v>1</v>
      </c>
    </row>
    <row r="1151" spans="1:16" ht="15.75" thickBot="1" x14ac:dyDescent="0.3">
      <c r="A1151">
        <v>848</v>
      </c>
      <c r="B1151" s="82">
        <v>3</v>
      </c>
      <c r="C1151">
        <v>23</v>
      </c>
      <c r="D1151">
        <v>66</v>
      </c>
      <c r="E1151" t="s">
        <v>131</v>
      </c>
      <c r="F1151">
        <v>2</v>
      </c>
      <c r="G1151">
        <v>364</v>
      </c>
      <c r="H1151" s="80">
        <f t="shared" si="35"/>
        <v>23.75</v>
      </c>
      <c r="I1151" s="80">
        <f t="shared" si="34"/>
        <v>0.125</v>
      </c>
      <c r="J1151">
        <v>2</v>
      </c>
      <c r="K1151" s="1" t="str" cm="1">
        <f t="array" ref="K1151">INDEX('dict-rhythm'!$A$1:$B$43,MATCH(TRUE,EXACT(J1151,'dict-rhythm'!$A$1:$A$43),0),2)</f>
        <v>8</v>
      </c>
      <c r="L1151" s="1" t="str">
        <f>_xlfn.IFNA(VLOOKUP(K1151,'dict-rhythm'!$B$1:$C$53,2,0),K1151)</f>
        <v>quaver note</v>
      </c>
      <c r="M1151" s="34"/>
      <c r="N1151" s="34"/>
      <c r="O1151" t="str">
        <f>IF(RIGHT($O$1,1)="#",VLOOKUP(D1151,'dict-pitch'!$A$1:$C$50,2,0),VLOOKUP(D1151,'dict-pitch'!$A$1:$C$50,3,0))</f>
        <v>F#4</v>
      </c>
      <c r="P1151" t="b">
        <f>OR(EXACT(E1151,O1151),EXACT(E1151,VLOOKUP(D1151,'dict-pitch'!$A$1:$D$50,3,0)),EXACT(E1151,VLOOKUP(D1151,'dict-pitch'!$A$1:$D$50,4,0)))</f>
        <v>1</v>
      </c>
    </row>
    <row r="1152" spans="1:16" ht="15.75" thickBot="1" x14ac:dyDescent="0.3">
      <c r="A1152">
        <v>848</v>
      </c>
      <c r="B1152" s="82">
        <v>3</v>
      </c>
      <c r="C1152">
        <v>23</v>
      </c>
      <c r="D1152">
        <v>75</v>
      </c>
      <c r="E1152" t="s">
        <v>185</v>
      </c>
      <c r="F1152">
        <v>6</v>
      </c>
      <c r="G1152">
        <v>366</v>
      </c>
      <c r="H1152" s="80">
        <f t="shared" si="35"/>
        <v>23.875</v>
      </c>
      <c r="I1152" s="80">
        <f t="shared" si="34"/>
        <v>0.125</v>
      </c>
      <c r="J1152">
        <v>2</v>
      </c>
      <c r="K1152" s="1" t="str" cm="1">
        <f t="array" ref="K1152">INDEX('dict-rhythm'!$A$1:$B$43,MATCH(TRUE,EXACT(J1152,'dict-rhythm'!$A$1:$A$43),0),2)</f>
        <v>8</v>
      </c>
      <c r="L1152" s="1" t="str">
        <f>_xlfn.IFNA(VLOOKUP(K1152,'dict-rhythm'!$B$1:$C$53,2,0),K1152)</f>
        <v>quaver note</v>
      </c>
      <c r="M1152" s="38"/>
      <c r="N1152" s="38"/>
      <c r="O1152" t="str">
        <f>IF(RIGHT($O$1,1)="#",VLOOKUP(D1152,'dict-pitch'!$A$1:$C$50,2,0),VLOOKUP(D1152,'dict-pitch'!$A$1:$C$50,3,0))</f>
        <v>D#5</v>
      </c>
      <c r="P1152" t="b">
        <f>OR(EXACT(E1152,O1152),EXACT(E1152,VLOOKUP(D1152,'dict-pitch'!$A$1:$D$50,3,0)),EXACT(E1152,VLOOKUP(D1152,'dict-pitch'!$A$1:$D$50,4,0)))</f>
        <v>1</v>
      </c>
    </row>
    <row r="1153" spans="1:16" ht="15.75" thickBot="1" x14ac:dyDescent="0.3">
      <c r="A1153">
        <v>848</v>
      </c>
      <c r="B1153" s="82">
        <v>3</v>
      </c>
      <c r="C1153">
        <v>24</v>
      </c>
      <c r="D1153">
        <v>69</v>
      </c>
      <c r="E1153" t="s">
        <v>133</v>
      </c>
      <c r="F1153">
        <v>-4</v>
      </c>
      <c r="G1153">
        <v>368</v>
      </c>
      <c r="H1153" s="80">
        <f t="shared" si="35"/>
        <v>24</v>
      </c>
      <c r="I1153" s="80">
        <f t="shared" si="34"/>
        <v>6.25E-2</v>
      </c>
      <c r="J1153">
        <v>1</v>
      </c>
      <c r="K1153" s="1" t="str" cm="1">
        <f t="array" ref="K1153">INDEX('dict-rhythm'!$A$1:$B$43,MATCH(TRUE,EXACT(J1153,'dict-rhythm'!$A$1:$A$43),0),2)</f>
        <v>16</v>
      </c>
      <c r="L1153" s="1" t="str">
        <f>_xlfn.IFNA(VLOOKUP(K1153,'dict-rhythm'!$B$1:$C$53,2,0),K1153)</f>
        <v>semiquaver</v>
      </c>
      <c r="M1153" s="33"/>
      <c r="N1153" s="33"/>
      <c r="O1153" t="str">
        <f>IF(RIGHT($O$1,1)="#",VLOOKUP(D1153,'dict-pitch'!$A$1:$C$50,2,0),VLOOKUP(D1153,'dict-pitch'!$A$1:$C$50,3,0))</f>
        <v>A4</v>
      </c>
      <c r="P1153" t="b">
        <f>OR(EXACT(E1153,O1153),EXACT(E1153,VLOOKUP(D1153,'dict-pitch'!$A$1:$D$50,3,0)),EXACT(E1153,VLOOKUP(D1153,'dict-pitch'!$A$1:$D$50,4,0)))</f>
        <v>1</v>
      </c>
    </row>
    <row r="1154" spans="1:16" ht="15.75" thickBot="1" x14ac:dyDescent="0.3">
      <c r="A1154">
        <v>848</v>
      </c>
      <c r="B1154" s="82">
        <v>3</v>
      </c>
      <c r="C1154">
        <v>24</v>
      </c>
      <c r="D1154">
        <v>68</v>
      </c>
      <c r="E1154" t="s">
        <v>138</v>
      </c>
      <c r="F1154">
        <v>-2</v>
      </c>
      <c r="G1154">
        <v>369</v>
      </c>
      <c r="H1154" s="80">
        <f t="shared" si="35"/>
        <v>24.0625</v>
      </c>
      <c r="I1154" s="80">
        <f t="shared" ref="I1154:I1217" si="36">J1154/16</f>
        <v>6.25E-2</v>
      </c>
      <c r="J1154">
        <v>1</v>
      </c>
      <c r="K1154" s="1" t="str" cm="1">
        <f t="array" ref="K1154">INDEX('dict-rhythm'!$A$1:$B$43,MATCH(TRUE,EXACT(J1154,'dict-rhythm'!$A$1:$A$43),0),2)</f>
        <v>16</v>
      </c>
      <c r="L1154" s="1" t="str">
        <f>_xlfn.IFNA(VLOOKUP(K1154,'dict-rhythm'!$B$1:$C$53,2,0),K1154)</f>
        <v>semiquaver</v>
      </c>
      <c r="M1154" s="34"/>
      <c r="N1154" s="34"/>
      <c r="O1154" t="str">
        <f>IF(RIGHT($O$1,1)="#",VLOOKUP(D1154,'dict-pitch'!$A$1:$C$50,2,0),VLOOKUP(D1154,'dict-pitch'!$A$1:$C$50,3,0))</f>
        <v>G#4</v>
      </c>
      <c r="P1154" t="b">
        <f>OR(EXACT(E1154,O1154),EXACT(E1154,VLOOKUP(D1154,'dict-pitch'!$A$1:$D$50,3,0)),EXACT(E1154,VLOOKUP(D1154,'dict-pitch'!$A$1:$D$50,4,0)))</f>
        <v>1</v>
      </c>
    </row>
    <row r="1155" spans="1:16" ht="15.75" thickBot="1" x14ac:dyDescent="0.3">
      <c r="A1155">
        <v>848</v>
      </c>
      <c r="B1155" s="82">
        <v>3</v>
      </c>
      <c r="C1155">
        <v>24</v>
      </c>
      <c r="D1155">
        <v>66</v>
      </c>
      <c r="E1155" t="s">
        <v>131</v>
      </c>
      <c r="F1155">
        <v>-2</v>
      </c>
      <c r="G1155">
        <v>370</v>
      </c>
      <c r="H1155" s="80">
        <f t="shared" ref="H1155:H1218" si="37">1+G1155/16</f>
        <v>24.125</v>
      </c>
      <c r="I1155" s="80">
        <f t="shared" si="36"/>
        <v>6.25E-2</v>
      </c>
      <c r="J1155">
        <v>1</v>
      </c>
      <c r="K1155" s="1" t="str" cm="1">
        <f t="array" ref="K1155">INDEX('dict-rhythm'!$A$1:$B$43,MATCH(TRUE,EXACT(J1155,'dict-rhythm'!$A$1:$A$43),0),2)</f>
        <v>16</v>
      </c>
      <c r="L1155" s="1" t="str">
        <f>_xlfn.IFNA(VLOOKUP(K1155,'dict-rhythm'!$B$1:$C$53,2,0),K1155)</f>
        <v>semiquaver</v>
      </c>
      <c r="M1155" s="34"/>
      <c r="N1155" s="34"/>
      <c r="O1155" t="str">
        <f>IF(RIGHT($O$1,1)="#",VLOOKUP(D1155,'dict-pitch'!$A$1:$C$50,2,0),VLOOKUP(D1155,'dict-pitch'!$A$1:$C$50,3,0))</f>
        <v>F#4</v>
      </c>
      <c r="P1155" t="b">
        <f>OR(EXACT(E1155,O1155),EXACT(E1155,VLOOKUP(D1155,'dict-pitch'!$A$1:$D$50,3,0)),EXACT(E1155,VLOOKUP(D1155,'dict-pitch'!$A$1:$D$50,4,0)))</f>
        <v>1</v>
      </c>
    </row>
    <row r="1156" spans="1:16" ht="15.75" thickBot="1" x14ac:dyDescent="0.3">
      <c r="A1156">
        <v>848</v>
      </c>
      <c r="B1156" s="82">
        <v>3</v>
      </c>
      <c r="C1156">
        <v>24</v>
      </c>
      <c r="D1156">
        <v>68</v>
      </c>
      <c r="E1156" t="s">
        <v>138</v>
      </c>
      <c r="F1156">
        <v>2</v>
      </c>
      <c r="G1156">
        <v>371</v>
      </c>
      <c r="H1156" s="80">
        <f t="shared" si="37"/>
        <v>24.1875</v>
      </c>
      <c r="I1156" s="80">
        <f t="shared" si="36"/>
        <v>6.25E-2</v>
      </c>
      <c r="J1156">
        <v>1</v>
      </c>
      <c r="K1156" s="1" t="str" cm="1">
        <f t="array" ref="K1156">INDEX('dict-rhythm'!$A$1:$B$43,MATCH(TRUE,EXACT(J1156,'dict-rhythm'!$A$1:$A$43),0),2)</f>
        <v>16</v>
      </c>
      <c r="L1156" s="1" t="str">
        <f>_xlfn.IFNA(VLOOKUP(K1156,'dict-rhythm'!$B$1:$C$53,2,0),K1156)</f>
        <v>semiquaver</v>
      </c>
      <c r="M1156" s="34"/>
      <c r="N1156" s="34"/>
      <c r="O1156" t="str">
        <f>IF(RIGHT($O$1,1)="#",VLOOKUP(D1156,'dict-pitch'!$A$1:$C$50,2,0),VLOOKUP(D1156,'dict-pitch'!$A$1:$C$50,3,0))</f>
        <v>G#4</v>
      </c>
      <c r="P1156" t="b">
        <f>OR(EXACT(E1156,O1156),EXACT(E1156,VLOOKUP(D1156,'dict-pitch'!$A$1:$D$50,3,0)),EXACT(E1156,VLOOKUP(D1156,'dict-pitch'!$A$1:$D$50,4,0)))</f>
        <v>1</v>
      </c>
    </row>
    <row r="1157" spans="1:16" ht="15.75" thickBot="1" x14ac:dyDescent="0.3">
      <c r="A1157">
        <v>848</v>
      </c>
      <c r="B1157" s="82">
        <v>3</v>
      </c>
      <c r="C1157">
        <v>24</v>
      </c>
      <c r="D1157">
        <v>75</v>
      </c>
      <c r="E1157" t="s">
        <v>185</v>
      </c>
      <c r="F1157">
        <v>5</v>
      </c>
      <c r="G1157">
        <v>372</v>
      </c>
      <c r="H1157" s="80">
        <f t="shared" si="37"/>
        <v>24.25</v>
      </c>
      <c r="I1157" s="80">
        <f t="shared" si="36"/>
        <v>0.125</v>
      </c>
      <c r="J1157">
        <v>2</v>
      </c>
      <c r="K1157" s="1" t="str" cm="1">
        <f t="array" ref="K1157">INDEX('dict-rhythm'!$A$1:$B$43,MATCH(TRUE,EXACT(J1157,'dict-rhythm'!$A$1:$A$43),0),2)</f>
        <v>8</v>
      </c>
      <c r="L1157" s="1" t="str">
        <f>_xlfn.IFNA(VLOOKUP(K1157,'dict-rhythm'!$B$1:$C$53,2,0),K1157)</f>
        <v>quaver note</v>
      </c>
      <c r="M1157" s="34"/>
      <c r="N1157" s="34"/>
      <c r="O1157" t="str">
        <f>IF(RIGHT($O$1,1)="#",VLOOKUP(D1157,'dict-pitch'!$A$1:$C$50,2,0),VLOOKUP(D1157,'dict-pitch'!$A$1:$C$50,3,0))</f>
        <v>D#5</v>
      </c>
      <c r="P1157" t="b">
        <f>OR(EXACT(E1157,O1157),EXACT(E1157,VLOOKUP(D1157,'dict-pitch'!$A$1:$D$50,3,0)),EXACT(E1157,VLOOKUP(D1157,'dict-pitch'!$A$1:$D$50,4,0)))</f>
        <v>1</v>
      </c>
    </row>
    <row r="1158" spans="1:16" ht="15.75" thickBot="1" x14ac:dyDescent="0.3">
      <c r="A1158">
        <v>848</v>
      </c>
      <c r="B1158" s="82">
        <v>3</v>
      </c>
      <c r="C1158">
        <v>24</v>
      </c>
      <c r="D1158">
        <v>72</v>
      </c>
      <c r="E1158" t="s">
        <v>335</v>
      </c>
      <c r="F1158">
        <v>-3</v>
      </c>
      <c r="G1158">
        <v>374</v>
      </c>
      <c r="H1158" s="80">
        <f t="shared" si="37"/>
        <v>24.375</v>
      </c>
      <c r="I1158" s="80">
        <f t="shared" si="36"/>
        <v>0.125</v>
      </c>
      <c r="J1158">
        <v>2</v>
      </c>
      <c r="K1158" s="1" t="str" cm="1">
        <f t="array" ref="K1158">INDEX('dict-rhythm'!$A$1:$B$43,MATCH(TRUE,EXACT(J1158,'dict-rhythm'!$A$1:$A$43),0),2)</f>
        <v>8</v>
      </c>
      <c r="L1158" s="1" t="str">
        <f>_xlfn.IFNA(VLOOKUP(K1158,'dict-rhythm'!$B$1:$C$53,2,0),K1158)</f>
        <v>quaver note</v>
      </c>
      <c r="M1158" s="34"/>
      <c r="N1158" s="34"/>
      <c r="O1158" t="str">
        <f>IF(RIGHT($O$1,1)="#",VLOOKUP(D1158,'dict-pitch'!$A$1:$C$50,2,0),VLOOKUP(D1158,'dict-pitch'!$A$1:$C$50,3,0))</f>
        <v>C5</v>
      </c>
      <c r="P1158" t="b">
        <f>OR(EXACT(E1158,O1158),EXACT(E1158,VLOOKUP(D1158,'dict-pitch'!$A$1:$D$50,3,0)),EXACT(E1158,VLOOKUP(D1158,'dict-pitch'!$A$1:$D$50,4,0)))</f>
        <v>1</v>
      </c>
    </row>
    <row r="1159" spans="1:16" ht="15.75" thickBot="1" x14ac:dyDescent="0.3">
      <c r="A1159">
        <v>848</v>
      </c>
      <c r="B1159" s="82">
        <v>3</v>
      </c>
      <c r="C1159">
        <v>24</v>
      </c>
      <c r="D1159">
        <v>66</v>
      </c>
      <c r="E1159" t="s">
        <v>131</v>
      </c>
      <c r="F1159">
        <v>-4</v>
      </c>
      <c r="G1159">
        <v>376</v>
      </c>
      <c r="H1159" s="80">
        <f t="shared" si="37"/>
        <v>24.5</v>
      </c>
      <c r="I1159" s="80">
        <f t="shared" si="36"/>
        <v>0.125</v>
      </c>
      <c r="J1159">
        <v>2</v>
      </c>
      <c r="K1159" s="1" t="str" cm="1">
        <f t="array" ref="K1159">INDEX('dict-rhythm'!$A$1:$B$43,MATCH(TRUE,EXACT(J1159,'dict-rhythm'!$A$1:$A$43),0),2)</f>
        <v>8</v>
      </c>
      <c r="L1159" s="1" t="str">
        <f>_xlfn.IFNA(VLOOKUP(K1159,'dict-rhythm'!$B$1:$C$53,2,0),K1159)</f>
        <v>quaver note</v>
      </c>
      <c r="M1159" s="34"/>
      <c r="N1159" s="34"/>
      <c r="O1159" t="str">
        <f>IF(RIGHT($O$1,1)="#",VLOOKUP(D1159,'dict-pitch'!$A$1:$C$50,2,0),VLOOKUP(D1159,'dict-pitch'!$A$1:$C$50,3,0))</f>
        <v>F#4</v>
      </c>
      <c r="P1159" t="b">
        <f>OR(EXACT(E1159,O1159),EXACT(E1159,VLOOKUP(D1159,'dict-pitch'!$A$1:$D$50,3,0)),EXACT(E1159,VLOOKUP(D1159,'dict-pitch'!$A$1:$D$50,4,0)))</f>
        <v>1</v>
      </c>
    </row>
    <row r="1160" spans="1:16" ht="15.75" thickBot="1" x14ac:dyDescent="0.3">
      <c r="A1160">
        <v>848</v>
      </c>
      <c r="B1160" s="82">
        <v>3</v>
      </c>
      <c r="C1160">
        <v>24</v>
      </c>
      <c r="D1160">
        <v>65</v>
      </c>
      <c r="E1160" t="s">
        <v>325</v>
      </c>
      <c r="F1160">
        <v>-2</v>
      </c>
      <c r="G1160">
        <v>378</v>
      </c>
      <c r="H1160" s="80">
        <f t="shared" si="37"/>
        <v>24.625</v>
      </c>
      <c r="I1160" s="80">
        <f t="shared" si="36"/>
        <v>6.25E-2</v>
      </c>
      <c r="J1160">
        <v>1</v>
      </c>
      <c r="K1160" s="1" t="str" cm="1">
        <f t="array" ref="K1160">INDEX('dict-rhythm'!$A$1:$B$43,MATCH(TRUE,EXACT(J1160,'dict-rhythm'!$A$1:$A$43),0),2)</f>
        <v>16</v>
      </c>
      <c r="L1160" s="1" t="str">
        <f>_xlfn.IFNA(VLOOKUP(K1160,'dict-rhythm'!$B$1:$C$53,2,0),K1160)</f>
        <v>semiquaver</v>
      </c>
      <c r="M1160" s="34"/>
      <c r="N1160" s="34"/>
      <c r="O1160" t="str">
        <f>IF(RIGHT($O$1,1)="#",VLOOKUP(D1160,'dict-pitch'!$A$1:$C$50,2,0),VLOOKUP(D1160,'dict-pitch'!$A$1:$C$50,3,0))</f>
        <v>F4</v>
      </c>
      <c r="P1160" t="b">
        <f>OR(EXACT(E1160,O1160),EXACT(E1160,VLOOKUP(D1160,'dict-pitch'!$A$1:$D$50,3,0)),EXACT(E1160,VLOOKUP(D1160,'dict-pitch'!$A$1:$D$50,4,0)))</f>
        <v>1</v>
      </c>
    </row>
    <row r="1161" spans="1:16" ht="15.75" thickBot="1" x14ac:dyDescent="0.3">
      <c r="A1161">
        <v>848</v>
      </c>
      <c r="B1161" s="82">
        <v>3</v>
      </c>
      <c r="C1161">
        <v>24</v>
      </c>
      <c r="D1161">
        <v>63</v>
      </c>
      <c r="E1161" t="s">
        <v>179</v>
      </c>
      <c r="F1161">
        <v>-2</v>
      </c>
      <c r="G1161">
        <v>379</v>
      </c>
      <c r="H1161" s="80">
        <f t="shared" si="37"/>
        <v>24.6875</v>
      </c>
      <c r="I1161" s="80">
        <f t="shared" si="36"/>
        <v>6.25E-2</v>
      </c>
      <c r="J1161">
        <v>1</v>
      </c>
      <c r="K1161" s="1" t="str" cm="1">
        <f t="array" ref="K1161">INDEX('dict-rhythm'!$A$1:$B$43,MATCH(TRUE,EXACT(J1161,'dict-rhythm'!$A$1:$A$43),0),2)</f>
        <v>16</v>
      </c>
      <c r="L1161" s="1" t="str">
        <f>_xlfn.IFNA(VLOOKUP(K1161,'dict-rhythm'!$B$1:$C$53,2,0),K1161)</f>
        <v>semiquaver</v>
      </c>
      <c r="M1161" s="34"/>
      <c r="N1161" s="34"/>
      <c r="O1161" t="str">
        <f>IF(RIGHT($O$1,1)="#",VLOOKUP(D1161,'dict-pitch'!$A$1:$C$50,2,0),VLOOKUP(D1161,'dict-pitch'!$A$1:$C$50,3,0))</f>
        <v>D#4</v>
      </c>
      <c r="P1161" t="b">
        <f>OR(EXACT(E1161,O1161),EXACT(E1161,VLOOKUP(D1161,'dict-pitch'!$A$1:$D$50,3,0)),EXACT(E1161,VLOOKUP(D1161,'dict-pitch'!$A$1:$D$50,4,0)))</f>
        <v>1</v>
      </c>
    </row>
    <row r="1162" spans="1:16" ht="15.75" thickBot="1" x14ac:dyDescent="0.3">
      <c r="A1162">
        <v>848</v>
      </c>
      <c r="B1162" s="82">
        <v>3</v>
      </c>
      <c r="C1162">
        <v>24</v>
      </c>
      <c r="D1162">
        <v>65</v>
      </c>
      <c r="E1162" t="s">
        <v>325</v>
      </c>
      <c r="F1162">
        <v>2</v>
      </c>
      <c r="G1162">
        <v>380</v>
      </c>
      <c r="H1162" s="80">
        <f t="shared" si="37"/>
        <v>24.75</v>
      </c>
      <c r="I1162" s="80">
        <f t="shared" si="36"/>
        <v>6.25E-2</v>
      </c>
      <c r="J1162">
        <v>1</v>
      </c>
      <c r="K1162" s="1" t="str" cm="1">
        <f t="array" ref="K1162">INDEX('dict-rhythm'!$A$1:$B$43,MATCH(TRUE,EXACT(J1162,'dict-rhythm'!$A$1:$A$43),0),2)</f>
        <v>16</v>
      </c>
      <c r="L1162" s="1" t="str">
        <f>_xlfn.IFNA(VLOOKUP(K1162,'dict-rhythm'!$B$1:$C$53,2,0),K1162)</f>
        <v>semiquaver</v>
      </c>
      <c r="M1162" s="34"/>
      <c r="N1162" s="34"/>
      <c r="O1162" t="str">
        <f>IF(RIGHT($O$1,1)="#",VLOOKUP(D1162,'dict-pitch'!$A$1:$C$50,2,0),VLOOKUP(D1162,'dict-pitch'!$A$1:$C$50,3,0))</f>
        <v>F4</v>
      </c>
      <c r="P1162" t="b">
        <f>OR(EXACT(E1162,O1162),EXACT(E1162,VLOOKUP(D1162,'dict-pitch'!$A$1:$D$50,3,0)),EXACT(E1162,VLOOKUP(D1162,'dict-pitch'!$A$1:$D$50,4,0)))</f>
        <v>1</v>
      </c>
    </row>
    <row r="1163" spans="1:16" ht="15.75" thickBot="1" x14ac:dyDescent="0.3">
      <c r="A1163">
        <v>848</v>
      </c>
      <c r="B1163" s="82">
        <v>3</v>
      </c>
      <c r="C1163">
        <v>24</v>
      </c>
      <c r="D1163">
        <v>68</v>
      </c>
      <c r="E1163" t="s">
        <v>138</v>
      </c>
      <c r="F1163">
        <v>3</v>
      </c>
      <c r="G1163">
        <v>381</v>
      </c>
      <c r="H1163" s="80">
        <f t="shared" si="37"/>
        <v>24.8125</v>
      </c>
      <c r="I1163" s="80">
        <f t="shared" si="36"/>
        <v>6.25E-2</v>
      </c>
      <c r="J1163">
        <v>1</v>
      </c>
      <c r="K1163" s="1" t="str" cm="1">
        <f t="array" ref="K1163">INDEX('dict-rhythm'!$A$1:$B$43,MATCH(TRUE,EXACT(J1163,'dict-rhythm'!$A$1:$A$43),0),2)</f>
        <v>16</v>
      </c>
      <c r="L1163" s="1" t="str">
        <f>_xlfn.IFNA(VLOOKUP(K1163,'dict-rhythm'!$B$1:$C$53,2,0),K1163)</f>
        <v>semiquaver</v>
      </c>
      <c r="M1163" s="36" t="s">
        <v>7</v>
      </c>
      <c r="N1163" s="36"/>
      <c r="O1163" t="str">
        <f>IF(RIGHT($O$1,1)="#",VLOOKUP(D1163,'dict-pitch'!$A$1:$C$50,2,0),VLOOKUP(D1163,'dict-pitch'!$A$1:$C$50,3,0))</f>
        <v>G#4</v>
      </c>
      <c r="P1163" t="b">
        <f>OR(EXACT(E1163,O1163),EXACT(E1163,VLOOKUP(D1163,'dict-pitch'!$A$1:$D$50,3,0)),EXACT(E1163,VLOOKUP(D1163,'dict-pitch'!$A$1:$D$50,4,0)))</f>
        <v>1</v>
      </c>
    </row>
    <row r="1164" spans="1:16" ht="15.75" thickBot="1" x14ac:dyDescent="0.3">
      <c r="A1164">
        <v>848</v>
      </c>
      <c r="B1164" s="82">
        <v>3</v>
      </c>
      <c r="C1164">
        <v>24</v>
      </c>
      <c r="D1164">
        <v>73</v>
      </c>
      <c r="E1164" t="s">
        <v>140</v>
      </c>
      <c r="F1164">
        <v>4</v>
      </c>
      <c r="G1164">
        <v>382</v>
      </c>
      <c r="H1164" s="80">
        <f t="shared" si="37"/>
        <v>24.875</v>
      </c>
      <c r="I1164" s="80">
        <f t="shared" si="36"/>
        <v>6.25E-2</v>
      </c>
      <c r="J1164">
        <v>1</v>
      </c>
      <c r="K1164" s="1" t="str" cm="1">
        <f t="array" ref="K1164">INDEX('dict-rhythm'!$A$1:$B$43,MATCH(TRUE,EXACT(J1164,'dict-rhythm'!$A$1:$A$43),0),2)</f>
        <v>16</v>
      </c>
      <c r="L1164" s="1" t="str">
        <f>_xlfn.IFNA(VLOOKUP(K1164,'dict-rhythm'!$B$1:$C$53,2,0),K1164)</f>
        <v>semiquaver</v>
      </c>
      <c r="M1164" s="36" t="s">
        <v>7</v>
      </c>
      <c r="N1164" s="36"/>
      <c r="O1164" t="str">
        <f>IF(RIGHT($O$1,1)="#",VLOOKUP(D1164,'dict-pitch'!$A$1:$C$50,2,0),VLOOKUP(D1164,'dict-pitch'!$A$1:$C$50,3,0))</f>
        <v>C#5</v>
      </c>
      <c r="P1164" t="b">
        <f>OR(EXACT(E1164,O1164),EXACT(E1164,VLOOKUP(D1164,'dict-pitch'!$A$1:$D$50,3,0)),EXACT(E1164,VLOOKUP(D1164,'dict-pitch'!$A$1:$D$50,4,0)))</f>
        <v>1</v>
      </c>
    </row>
    <row r="1165" spans="1:16" ht="15.75" thickBot="1" x14ac:dyDescent="0.3">
      <c r="A1165">
        <v>848</v>
      </c>
      <c r="B1165" s="82">
        <v>3</v>
      </c>
      <c r="C1165">
        <v>24</v>
      </c>
      <c r="D1165">
        <v>75</v>
      </c>
      <c r="E1165" t="s">
        <v>185</v>
      </c>
      <c r="F1165">
        <v>2</v>
      </c>
      <c r="G1165">
        <v>383</v>
      </c>
      <c r="H1165" s="80">
        <f t="shared" si="37"/>
        <v>24.9375</v>
      </c>
      <c r="I1165" s="80">
        <f t="shared" si="36"/>
        <v>6.25E-2</v>
      </c>
      <c r="J1165">
        <v>1</v>
      </c>
      <c r="K1165" s="1" t="str" cm="1">
        <f t="array" ref="K1165">INDEX('dict-rhythm'!$A$1:$B$43,MATCH(TRUE,EXACT(J1165,'dict-rhythm'!$A$1:$A$43),0),2)</f>
        <v>16</v>
      </c>
      <c r="L1165" s="1" t="str">
        <f>_xlfn.IFNA(VLOOKUP(K1165,'dict-rhythm'!$B$1:$C$53,2,0),K1165)</f>
        <v>semiquaver</v>
      </c>
      <c r="M1165" s="36" t="s">
        <v>7</v>
      </c>
      <c r="N1165" s="36" t="s">
        <v>7</v>
      </c>
      <c r="O1165" t="str">
        <f>IF(RIGHT($O$1,1)="#",VLOOKUP(D1165,'dict-pitch'!$A$1:$C$50,2,0),VLOOKUP(D1165,'dict-pitch'!$A$1:$C$50,3,0))</f>
        <v>D#5</v>
      </c>
      <c r="P1165" t="b">
        <f>OR(EXACT(E1165,O1165),EXACT(E1165,VLOOKUP(D1165,'dict-pitch'!$A$1:$D$50,3,0)),EXACT(E1165,VLOOKUP(D1165,'dict-pitch'!$A$1:$D$50,4,0)))</f>
        <v>1</v>
      </c>
    </row>
    <row r="1166" spans="1:16" ht="15.75" thickBot="1" x14ac:dyDescent="0.3">
      <c r="A1166">
        <v>848</v>
      </c>
      <c r="B1166" s="82">
        <v>3</v>
      </c>
      <c r="C1166">
        <v>25</v>
      </c>
      <c r="D1166">
        <v>77</v>
      </c>
      <c r="E1166" t="s">
        <v>339</v>
      </c>
      <c r="F1166">
        <v>2</v>
      </c>
      <c r="G1166">
        <v>384</v>
      </c>
      <c r="H1166" s="80">
        <f t="shared" si="37"/>
        <v>25</v>
      </c>
      <c r="I1166" s="80">
        <f t="shared" si="36"/>
        <v>6.25E-2</v>
      </c>
      <c r="J1166">
        <v>1</v>
      </c>
      <c r="K1166" s="1" t="str" cm="1">
        <f t="array" ref="K1166">INDEX('dict-rhythm'!$A$1:$B$43,MATCH(TRUE,EXACT(J1166,'dict-rhythm'!$A$1:$A$43),0),2)</f>
        <v>16</v>
      </c>
      <c r="L1166" s="1" t="str">
        <f>_xlfn.IFNA(VLOOKUP(K1166,'dict-rhythm'!$B$1:$C$53,2,0),K1166)</f>
        <v>semiquaver</v>
      </c>
      <c r="M1166" s="37" t="s">
        <v>7</v>
      </c>
      <c r="N1166" s="37" t="s">
        <v>7</v>
      </c>
      <c r="O1166" t="str">
        <f>IF(RIGHT($O$1,1)="#",VLOOKUP(D1166,'dict-pitch'!$A$1:$C$50,2,0),VLOOKUP(D1166,'dict-pitch'!$A$1:$C$50,3,0))</f>
        <v>F5</v>
      </c>
      <c r="P1166" t="b">
        <f>OR(EXACT(E1166,O1166),EXACT(E1166,VLOOKUP(D1166,'dict-pitch'!$A$1:$D$50,3,0)),EXACT(E1166,VLOOKUP(D1166,'dict-pitch'!$A$1:$D$50,4,0)))</f>
        <v>1</v>
      </c>
    </row>
    <row r="1167" spans="1:16" ht="15.75" thickBot="1" x14ac:dyDescent="0.3">
      <c r="A1167">
        <v>848</v>
      </c>
      <c r="B1167" s="82">
        <v>3</v>
      </c>
      <c r="C1167">
        <v>25</v>
      </c>
      <c r="D1167">
        <v>75</v>
      </c>
      <c r="E1167" t="s">
        <v>185</v>
      </c>
      <c r="F1167">
        <v>-2</v>
      </c>
      <c r="G1167">
        <v>385</v>
      </c>
      <c r="H1167" s="80">
        <f t="shared" si="37"/>
        <v>25.0625</v>
      </c>
      <c r="I1167" s="80">
        <f t="shared" si="36"/>
        <v>6.25E-2</v>
      </c>
      <c r="J1167">
        <v>1</v>
      </c>
      <c r="K1167" s="1" t="str" cm="1">
        <f t="array" ref="K1167">INDEX('dict-rhythm'!$A$1:$B$43,MATCH(TRUE,EXACT(J1167,'dict-rhythm'!$A$1:$A$43),0),2)</f>
        <v>16</v>
      </c>
      <c r="L1167" s="1" t="str">
        <f>_xlfn.IFNA(VLOOKUP(K1167,'dict-rhythm'!$B$1:$C$53,2,0),K1167)</f>
        <v>semiquaver</v>
      </c>
      <c r="M1167" s="35" t="s">
        <v>7</v>
      </c>
      <c r="N1167" s="35" t="s">
        <v>7</v>
      </c>
      <c r="O1167" t="str">
        <f>IF(RIGHT($O$1,1)="#",VLOOKUP(D1167,'dict-pitch'!$A$1:$C$50,2,0),VLOOKUP(D1167,'dict-pitch'!$A$1:$C$50,3,0))</f>
        <v>D#5</v>
      </c>
      <c r="P1167" t="b">
        <f>OR(EXACT(E1167,O1167),EXACT(E1167,VLOOKUP(D1167,'dict-pitch'!$A$1:$D$50,3,0)),EXACT(E1167,VLOOKUP(D1167,'dict-pitch'!$A$1:$D$50,4,0)))</f>
        <v>1</v>
      </c>
    </row>
    <row r="1168" spans="1:16" ht="15.75" thickBot="1" x14ac:dyDescent="0.3">
      <c r="A1168">
        <v>848</v>
      </c>
      <c r="B1168" s="82">
        <v>3</v>
      </c>
      <c r="C1168">
        <v>25</v>
      </c>
      <c r="D1168">
        <v>73</v>
      </c>
      <c r="E1168" t="s">
        <v>140</v>
      </c>
      <c r="F1168">
        <v>-2</v>
      </c>
      <c r="G1168">
        <v>386</v>
      </c>
      <c r="H1168" s="80">
        <f t="shared" si="37"/>
        <v>25.125</v>
      </c>
      <c r="I1168" s="80">
        <f t="shared" si="36"/>
        <v>6.25E-2</v>
      </c>
      <c r="J1168">
        <v>1</v>
      </c>
      <c r="K1168" s="1" t="str" cm="1">
        <f t="array" ref="K1168">INDEX('dict-rhythm'!$A$1:$B$43,MATCH(TRUE,EXACT(J1168,'dict-rhythm'!$A$1:$A$43),0),2)</f>
        <v>16</v>
      </c>
      <c r="L1168" s="1" t="str">
        <f>_xlfn.IFNA(VLOOKUP(K1168,'dict-rhythm'!$B$1:$C$53,2,0),K1168)</f>
        <v>semiquaver</v>
      </c>
      <c r="M1168" s="35" t="s">
        <v>7</v>
      </c>
      <c r="N1168" s="35" t="s">
        <v>7</v>
      </c>
      <c r="O1168" t="str">
        <f>IF(RIGHT($O$1,1)="#",VLOOKUP(D1168,'dict-pitch'!$A$1:$C$50,2,0),VLOOKUP(D1168,'dict-pitch'!$A$1:$C$50,3,0))</f>
        <v>C#5</v>
      </c>
      <c r="P1168" t="b">
        <f>OR(EXACT(E1168,O1168),EXACT(E1168,VLOOKUP(D1168,'dict-pitch'!$A$1:$D$50,3,0)),EXACT(E1168,VLOOKUP(D1168,'dict-pitch'!$A$1:$D$50,4,0)))</f>
        <v>1</v>
      </c>
    </row>
    <row r="1169" spans="1:16" ht="15.75" thickBot="1" x14ac:dyDescent="0.3">
      <c r="A1169">
        <v>848</v>
      </c>
      <c r="B1169" s="82">
        <v>3</v>
      </c>
      <c r="C1169">
        <v>25</v>
      </c>
      <c r="D1169">
        <v>75</v>
      </c>
      <c r="E1169" t="s">
        <v>185</v>
      </c>
      <c r="F1169">
        <v>2</v>
      </c>
      <c r="G1169">
        <v>387</v>
      </c>
      <c r="H1169" s="80">
        <f t="shared" si="37"/>
        <v>25.1875</v>
      </c>
      <c r="I1169" s="80">
        <f t="shared" si="36"/>
        <v>6.25E-2</v>
      </c>
      <c r="J1169">
        <v>1</v>
      </c>
      <c r="K1169" s="1" t="str" cm="1">
        <f t="array" ref="K1169">INDEX('dict-rhythm'!$A$1:$B$43,MATCH(TRUE,EXACT(J1169,'dict-rhythm'!$A$1:$A$43),0),2)</f>
        <v>16</v>
      </c>
      <c r="L1169" s="1" t="str">
        <f>_xlfn.IFNA(VLOOKUP(K1169,'dict-rhythm'!$B$1:$C$53,2,0),K1169)</f>
        <v>semiquaver</v>
      </c>
      <c r="M1169" s="35" t="s">
        <v>7</v>
      </c>
      <c r="N1169" s="35" t="s">
        <v>7</v>
      </c>
      <c r="O1169" t="str">
        <f>IF(RIGHT($O$1,1)="#",VLOOKUP(D1169,'dict-pitch'!$A$1:$C$50,2,0),VLOOKUP(D1169,'dict-pitch'!$A$1:$C$50,3,0))</f>
        <v>D#5</v>
      </c>
      <c r="P1169" t="b">
        <f>OR(EXACT(E1169,O1169),EXACT(E1169,VLOOKUP(D1169,'dict-pitch'!$A$1:$D$50,3,0)),EXACT(E1169,VLOOKUP(D1169,'dict-pitch'!$A$1:$D$50,4,0)))</f>
        <v>1</v>
      </c>
    </row>
    <row r="1170" spans="1:16" ht="15.75" thickBot="1" x14ac:dyDescent="0.3">
      <c r="A1170">
        <v>848</v>
      </c>
      <c r="B1170" s="82">
        <v>3</v>
      </c>
      <c r="C1170">
        <v>25</v>
      </c>
      <c r="D1170">
        <v>84</v>
      </c>
      <c r="E1170" t="s">
        <v>341</v>
      </c>
      <c r="F1170">
        <v>6</v>
      </c>
      <c r="G1170">
        <v>388</v>
      </c>
      <c r="H1170" s="80">
        <f t="shared" si="37"/>
        <v>25.25</v>
      </c>
      <c r="I1170" s="80">
        <f t="shared" si="36"/>
        <v>0.125</v>
      </c>
      <c r="J1170">
        <v>2</v>
      </c>
      <c r="K1170" s="1" t="str" cm="1">
        <f t="array" ref="K1170">INDEX('dict-rhythm'!$A$1:$B$43,MATCH(TRUE,EXACT(J1170,'dict-rhythm'!$A$1:$A$43),0),2)</f>
        <v>8</v>
      </c>
      <c r="L1170" s="1" t="str">
        <f>_xlfn.IFNA(VLOOKUP(K1170,'dict-rhythm'!$B$1:$C$53,2,0),K1170)</f>
        <v>quaver note</v>
      </c>
      <c r="M1170" s="35" t="s">
        <v>7</v>
      </c>
      <c r="N1170" s="35" t="s">
        <v>7</v>
      </c>
      <c r="O1170" t="str">
        <f>IF(RIGHT($O$1,1)="#",VLOOKUP(D1170,'dict-pitch'!$A$1:$C$50,2,0),VLOOKUP(D1170,'dict-pitch'!$A$1:$C$50,3,0))</f>
        <v>C6</v>
      </c>
      <c r="P1170" t="b">
        <f>OR(EXACT(E1170,O1170),EXACT(E1170,VLOOKUP(D1170,'dict-pitch'!$A$1:$D$50,3,0)),EXACT(E1170,VLOOKUP(D1170,'dict-pitch'!$A$1:$D$50,4,0)))</f>
        <v>1</v>
      </c>
    </row>
    <row r="1171" spans="1:16" ht="15.75" thickBot="1" x14ac:dyDescent="0.3">
      <c r="A1171">
        <v>848</v>
      </c>
      <c r="B1171" s="82">
        <v>3</v>
      </c>
      <c r="C1171">
        <v>25</v>
      </c>
      <c r="D1171">
        <v>80</v>
      </c>
      <c r="E1171" t="s">
        <v>188</v>
      </c>
      <c r="F1171">
        <v>-3</v>
      </c>
      <c r="G1171">
        <v>390</v>
      </c>
      <c r="H1171" s="80">
        <f t="shared" si="37"/>
        <v>25.375</v>
      </c>
      <c r="I1171" s="80">
        <f t="shared" si="36"/>
        <v>0.125</v>
      </c>
      <c r="J1171">
        <v>2</v>
      </c>
      <c r="K1171" s="1" t="str" cm="1">
        <f t="array" ref="K1171">INDEX('dict-rhythm'!$A$1:$B$43,MATCH(TRUE,EXACT(J1171,'dict-rhythm'!$A$1:$A$43),0),2)</f>
        <v>8</v>
      </c>
      <c r="L1171" s="1" t="str">
        <f>_xlfn.IFNA(VLOOKUP(K1171,'dict-rhythm'!$B$1:$C$53,2,0),K1171)</f>
        <v>quaver note</v>
      </c>
      <c r="M1171" s="35" t="s">
        <v>7</v>
      </c>
      <c r="N1171" s="35" t="s">
        <v>7</v>
      </c>
      <c r="O1171" t="str">
        <f>IF(RIGHT($O$1,1)="#",VLOOKUP(D1171,'dict-pitch'!$A$1:$C$50,2,0),VLOOKUP(D1171,'dict-pitch'!$A$1:$C$50,3,0))</f>
        <v>G#5</v>
      </c>
      <c r="P1171" t="b">
        <f>OR(EXACT(E1171,O1171),EXACT(E1171,VLOOKUP(D1171,'dict-pitch'!$A$1:$D$50,3,0)),EXACT(E1171,VLOOKUP(D1171,'dict-pitch'!$A$1:$D$50,4,0)))</f>
        <v>1</v>
      </c>
    </row>
    <row r="1172" spans="1:16" ht="15.75" thickBot="1" x14ac:dyDescent="0.3">
      <c r="A1172">
        <v>848</v>
      </c>
      <c r="B1172" s="82">
        <v>3</v>
      </c>
      <c r="C1172">
        <v>25</v>
      </c>
      <c r="D1172">
        <v>75</v>
      </c>
      <c r="E1172" t="s">
        <v>185</v>
      </c>
      <c r="F1172">
        <v>-4</v>
      </c>
      <c r="G1172">
        <v>392</v>
      </c>
      <c r="H1172" s="80">
        <f t="shared" si="37"/>
        <v>25.5</v>
      </c>
      <c r="I1172" s="80">
        <f t="shared" si="36"/>
        <v>0.125</v>
      </c>
      <c r="J1172">
        <v>2</v>
      </c>
      <c r="K1172" s="1" t="str" cm="1">
        <f t="array" ref="K1172">INDEX('dict-rhythm'!$A$1:$B$43,MATCH(TRUE,EXACT(J1172,'dict-rhythm'!$A$1:$A$43),0),2)</f>
        <v>8</v>
      </c>
      <c r="L1172" s="1" t="str">
        <f>_xlfn.IFNA(VLOOKUP(K1172,'dict-rhythm'!$B$1:$C$53,2,0),K1172)</f>
        <v>quaver note</v>
      </c>
      <c r="M1172" s="35" t="s">
        <v>7</v>
      </c>
      <c r="N1172" s="35" t="s">
        <v>7</v>
      </c>
      <c r="O1172" t="str">
        <f>IF(RIGHT($O$1,1)="#",VLOOKUP(D1172,'dict-pitch'!$A$1:$C$50,2,0),VLOOKUP(D1172,'dict-pitch'!$A$1:$C$50,3,0))</f>
        <v>D#5</v>
      </c>
      <c r="P1172" t="b">
        <f>OR(EXACT(E1172,O1172),EXACT(E1172,VLOOKUP(D1172,'dict-pitch'!$A$1:$D$50,3,0)),EXACT(E1172,VLOOKUP(D1172,'dict-pitch'!$A$1:$D$50,4,0)))</f>
        <v>1</v>
      </c>
    </row>
    <row r="1173" spans="1:16" ht="15.75" thickBot="1" x14ac:dyDescent="0.3">
      <c r="A1173">
        <v>848</v>
      </c>
      <c r="B1173" s="82">
        <v>3</v>
      </c>
      <c r="C1173">
        <v>25</v>
      </c>
      <c r="D1173">
        <v>73</v>
      </c>
      <c r="E1173" t="s">
        <v>140</v>
      </c>
      <c r="F1173">
        <v>-2</v>
      </c>
      <c r="G1173">
        <v>394</v>
      </c>
      <c r="H1173" s="80">
        <f t="shared" si="37"/>
        <v>25.625</v>
      </c>
      <c r="I1173" s="80">
        <f t="shared" si="36"/>
        <v>6.25E-2</v>
      </c>
      <c r="J1173">
        <v>1</v>
      </c>
      <c r="K1173" s="1" t="str" cm="1">
        <f t="array" ref="K1173">INDEX('dict-rhythm'!$A$1:$B$43,MATCH(TRUE,EXACT(J1173,'dict-rhythm'!$A$1:$A$43),0),2)</f>
        <v>16</v>
      </c>
      <c r="L1173" s="1" t="str">
        <f>_xlfn.IFNA(VLOOKUP(K1173,'dict-rhythm'!$B$1:$C$53,2,0),K1173)</f>
        <v>semiquaver</v>
      </c>
      <c r="M1173" s="35" t="s">
        <v>7</v>
      </c>
      <c r="N1173" s="35" t="s">
        <v>7</v>
      </c>
      <c r="O1173" t="str">
        <f>IF(RIGHT($O$1,1)="#",VLOOKUP(D1173,'dict-pitch'!$A$1:$C$50,2,0),VLOOKUP(D1173,'dict-pitch'!$A$1:$C$50,3,0))</f>
        <v>C#5</v>
      </c>
      <c r="P1173" t="b">
        <f>OR(EXACT(E1173,O1173),EXACT(E1173,VLOOKUP(D1173,'dict-pitch'!$A$1:$D$50,3,0)),EXACT(E1173,VLOOKUP(D1173,'dict-pitch'!$A$1:$D$50,4,0)))</f>
        <v>1</v>
      </c>
    </row>
    <row r="1174" spans="1:16" ht="15.75" thickBot="1" x14ac:dyDescent="0.3">
      <c r="A1174">
        <v>848</v>
      </c>
      <c r="B1174" s="82">
        <v>3</v>
      </c>
      <c r="C1174">
        <v>25</v>
      </c>
      <c r="D1174">
        <v>72</v>
      </c>
      <c r="E1174" t="s">
        <v>335</v>
      </c>
      <c r="F1174">
        <v>-2</v>
      </c>
      <c r="G1174">
        <v>395</v>
      </c>
      <c r="H1174" s="80">
        <f t="shared" si="37"/>
        <v>25.6875</v>
      </c>
      <c r="I1174" s="80">
        <f t="shared" si="36"/>
        <v>6.25E-2</v>
      </c>
      <c r="J1174">
        <v>1</v>
      </c>
      <c r="K1174" s="1" t="str" cm="1">
        <f t="array" ref="K1174">INDEX('dict-rhythm'!$A$1:$B$43,MATCH(TRUE,EXACT(J1174,'dict-rhythm'!$A$1:$A$43),0),2)</f>
        <v>16</v>
      </c>
      <c r="L1174" s="1" t="str">
        <f>_xlfn.IFNA(VLOOKUP(K1174,'dict-rhythm'!$B$1:$C$53,2,0),K1174)</f>
        <v>semiquaver</v>
      </c>
      <c r="M1174" s="35" t="s">
        <v>7</v>
      </c>
      <c r="N1174" s="35" t="s">
        <v>7</v>
      </c>
      <c r="O1174" t="str">
        <f>IF(RIGHT($O$1,1)="#",VLOOKUP(D1174,'dict-pitch'!$A$1:$C$50,2,0),VLOOKUP(D1174,'dict-pitch'!$A$1:$C$50,3,0))</f>
        <v>C5</v>
      </c>
      <c r="P1174" t="b">
        <f>OR(EXACT(E1174,O1174),EXACT(E1174,VLOOKUP(D1174,'dict-pitch'!$A$1:$D$50,3,0)),EXACT(E1174,VLOOKUP(D1174,'dict-pitch'!$A$1:$D$50,4,0)))</f>
        <v>1</v>
      </c>
    </row>
    <row r="1175" spans="1:16" ht="15.75" thickBot="1" x14ac:dyDescent="0.3">
      <c r="A1175">
        <v>848</v>
      </c>
      <c r="B1175" s="82">
        <v>3</v>
      </c>
      <c r="C1175">
        <v>25</v>
      </c>
      <c r="D1175">
        <v>73</v>
      </c>
      <c r="E1175" t="s">
        <v>140</v>
      </c>
      <c r="F1175">
        <v>2</v>
      </c>
      <c r="G1175">
        <v>396</v>
      </c>
      <c r="H1175" s="80">
        <f t="shared" si="37"/>
        <v>25.75</v>
      </c>
      <c r="I1175" s="80">
        <f t="shared" si="36"/>
        <v>0.125</v>
      </c>
      <c r="J1175">
        <v>2</v>
      </c>
      <c r="K1175" s="1" t="str" cm="1">
        <f t="array" ref="K1175">INDEX('dict-rhythm'!$A$1:$B$43,MATCH(TRUE,EXACT(J1175,'dict-rhythm'!$A$1:$A$43),0),2)</f>
        <v>8</v>
      </c>
      <c r="L1175" s="1" t="str">
        <f>_xlfn.IFNA(VLOOKUP(K1175,'dict-rhythm'!$B$1:$C$53,2,0),K1175)</f>
        <v>quaver note</v>
      </c>
      <c r="M1175" s="35" t="s">
        <v>7</v>
      </c>
      <c r="N1175" s="35" t="s">
        <v>7</v>
      </c>
      <c r="O1175" t="str">
        <f>IF(RIGHT($O$1,1)="#",VLOOKUP(D1175,'dict-pitch'!$A$1:$C$50,2,0),VLOOKUP(D1175,'dict-pitch'!$A$1:$C$50,3,0))</f>
        <v>C#5</v>
      </c>
      <c r="P1175" t="b">
        <f>OR(EXACT(E1175,O1175),EXACT(E1175,VLOOKUP(D1175,'dict-pitch'!$A$1:$D$50,3,0)),EXACT(E1175,VLOOKUP(D1175,'dict-pitch'!$A$1:$D$50,4,0)))</f>
        <v>1</v>
      </c>
    </row>
    <row r="1176" spans="1:16" ht="15.75" thickBot="1" x14ac:dyDescent="0.3">
      <c r="A1176">
        <v>848</v>
      </c>
      <c r="B1176" s="82">
        <v>3</v>
      </c>
      <c r="C1176">
        <v>25</v>
      </c>
      <c r="D1176">
        <v>82</v>
      </c>
      <c r="E1176" t="s">
        <v>190</v>
      </c>
      <c r="F1176">
        <v>6</v>
      </c>
      <c r="G1176">
        <v>398</v>
      </c>
      <c r="H1176" s="80">
        <f t="shared" si="37"/>
        <v>25.875</v>
      </c>
      <c r="I1176" s="80">
        <f t="shared" si="36"/>
        <v>0.125</v>
      </c>
      <c r="J1176">
        <v>2</v>
      </c>
      <c r="K1176" s="1" t="str" cm="1">
        <f t="array" ref="K1176">INDEX('dict-rhythm'!$A$1:$B$43,MATCH(TRUE,EXACT(J1176,'dict-rhythm'!$A$1:$A$43),0),2)</f>
        <v>8</v>
      </c>
      <c r="L1176" s="1" t="str">
        <f>_xlfn.IFNA(VLOOKUP(K1176,'dict-rhythm'!$B$1:$C$53,2,0),K1176)</f>
        <v>quaver note</v>
      </c>
      <c r="M1176" s="36" t="s">
        <v>7</v>
      </c>
      <c r="N1176" s="36" t="s">
        <v>7</v>
      </c>
      <c r="O1176" t="str">
        <f>IF(RIGHT($O$1,1)="#",VLOOKUP(D1176,'dict-pitch'!$A$1:$C$50,2,0),VLOOKUP(D1176,'dict-pitch'!$A$1:$C$50,3,0))</f>
        <v>A#5</v>
      </c>
      <c r="P1176" t="b">
        <f>OR(EXACT(E1176,O1176),EXACT(E1176,VLOOKUP(D1176,'dict-pitch'!$A$1:$D$50,3,0)),EXACT(E1176,VLOOKUP(D1176,'dict-pitch'!$A$1:$D$50,4,0)))</f>
        <v>1</v>
      </c>
    </row>
    <row r="1177" spans="1:16" ht="15.75" thickBot="1" x14ac:dyDescent="0.3">
      <c r="A1177">
        <v>848</v>
      </c>
      <c r="B1177" s="82">
        <v>3</v>
      </c>
      <c r="C1177">
        <v>26</v>
      </c>
      <c r="D1177">
        <v>72</v>
      </c>
      <c r="E1177" t="s">
        <v>335</v>
      </c>
      <c r="F1177">
        <v>-7</v>
      </c>
      <c r="G1177">
        <v>400</v>
      </c>
      <c r="H1177" s="80">
        <f t="shared" si="37"/>
        <v>26</v>
      </c>
      <c r="I1177" s="80">
        <f t="shared" si="36"/>
        <v>0.125</v>
      </c>
      <c r="J1177">
        <v>2</v>
      </c>
      <c r="K1177" s="1" t="str" cm="1">
        <f t="array" ref="K1177">INDEX('dict-rhythm'!$A$1:$B$43,MATCH(TRUE,EXACT(J1177,'dict-rhythm'!$A$1:$A$43),0),2)</f>
        <v>8</v>
      </c>
      <c r="L1177" s="1" t="str">
        <f>_xlfn.IFNA(VLOOKUP(K1177,'dict-rhythm'!$B$1:$C$53,2,0),K1177)</f>
        <v>quaver note</v>
      </c>
      <c r="M1177" s="37" t="s">
        <v>7</v>
      </c>
      <c r="N1177" s="37" t="s">
        <v>7</v>
      </c>
      <c r="O1177" t="str">
        <f>IF(RIGHT($O$1,1)="#",VLOOKUP(D1177,'dict-pitch'!$A$1:$C$50,2,0),VLOOKUP(D1177,'dict-pitch'!$A$1:$C$50,3,0))</f>
        <v>C5</v>
      </c>
      <c r="P1177" t="b">
        <f>OR(EXACT(E1177,O1177),EXACT(E1177,VLOOKUP(D1177,'dict-pitch'!$A$1:$D$50,3,0)),EXACT(E1177,VLOOKUP(D1177,'dict-pitch'!$A$1:$D$50,4,0)))</f>
        <v>1</v>
      </c>
    </row>
    <row r="1178" spans="1:16" ht="15.75" thickBot="1" x14ac:dyDescent="0.3">
      <c r="A1178">
        <v>848</v>
      </c>
      <c r="B1178" s="82">
        <v>3</v>
      </c>
      <c r="C1178">
        <v>26</v>
      </c>
      <c r="D1178">
        <v>80</v>
      </c>
      <c r="E1178" t="s">
        <v>188</v>
      </c>
      <c r="F1178">
        <v>6</v>
      </c>
      <c r="G1178">
        <v>402</v>
      </c>
      <c r="H1178" s="80">
        <f t="shared" si="37"/>
        <v>26.125</v>
      </c>
      <c r="I1178" s="80">
        <f t="shared" si="36"/>
        <v>0.125</v>
      </c>
      <c r="J1178">
        <v>2</v>
      </c>
      <c r="K1178" s="1" t="str" cm="1">
        <f t="array" ref="K1178">INDEX('dict-rhythm'!$A$1:$B$43,MATCH(TRUE,EXACT(J1178,'dict-rhythm'!$A$1:$A$43),0),2)</f>
        <v>8</v>
      </c>
      <c r="L1178" s="1" t="str">
        <f>_xlfn.IFNA(VLOOKUP(K1178,'dict-rhythm'!$B$1:$C$53,2,0),K1178)</f>
        <v>quaver note</v>
      </c>
      <c r="M1178" s="35" t="s">
        <v>7</v>
      </c>
      <c r="N1178" s="35" t="s">
        <v>7</v>
      </c>
      <c r="O1178" t="str">
        <f>IF(RIGHT($O$1,1)="#",VLOOKUP(D1178,'dict-pitch'!$A$1:$C$50,2,0),VLOOKUP(D1178,'dict-pitch'!$A$1:$C$50,3,0))</f>
        <v>G#5</v>
      </c>
      <c r="P1178" t="b">
        <f>OR(EXACT(E1178,O1178),EXACT(E1178,VLOOKUP(D1178,'dict-pitch'!$A$1:$D$50,3,0)),EXACT(E1178,VLOOKUP(D1178,'dict-pitch'!$A$1:$D$50,4,0)))</f>
        <v>1</v>
      </c>
    </row>
    <row r="1179" spans="1:16" ht="15.75" thickBot="1" x14ac:dyDescent="0.3">
      <c r="A1179">
        <v>848</v>
      </c>
      <c r="B1179" s="82">
        <v>3</v>
      </c>
      <c r="C1179">
        <v>26</v>
      </c>
      <c r="D1179">
        <v>70</v>
      </c>
      <c r="E1179" t="s">
        <v>182</v>
      </c>
      <c r="F1179">
        <v>-7</v>
      </c>
      <c r="G1179">
        <v>404</v>
      </c>
      <c r="H1179" s="80">
        <f t="shared" si="37"/>
        <v>26.25</v>
      </c>
      <c r="I1179" s="80">
        <f t="shared" si="36"/>
        <v>0.125</v>
      </c>
      <c r="J1179">
        <v>2</v>
      </c>
      <c r="K1179" s="1" t="str" cm="1">
        <f t="array" ref="K1179">INDEX('dict-rhythm'!$A$1:$B$43,MATCH(TRUE,EXACT(J1179,'dict-rhythm'!$A$1:$A$43),0),2)</f>
        <v>8</v>
      </c>
      <c r="L1179" s="1" t="str">
        <f>_xlfn.IFNA(VLOOKUP(K1179,'dict-rhythm'!$B$1:$C$53,2,0),K1179)</f>
        <v>quaver note</v>
      </c>
      <c r="M1179" s="35" t="s">
        <v>7</v>
      </c>
      <c r="N1179" s="35" t="s">
        <v>7</v>
      </c>
      <c r="O1179" t="str">
        <f>IF(RIGHT($O$1,1)="#",VLOOKUP(D1179,'dict-pitch'!$A$1:$C$50,2,0),VLOOKUP(D1179,'dict-pitch'!$A$1:$C$50,3,0))</f>
        <v>A#4</v>
      </c>
      <c r="P1179" t="b">
        <f>OR(EXACT(E1179,O1179),EXACT(E1179,VLOOKUP(D1179,'dict-pitch'!$A$1:$D$50,3,0)),EXACT(E1179,VLOOKUP(D1179,'dict-pitch'!$A$1:$D$50,4,0)))</f>
        <v>1</v>
      </c>
    </row>
    <row r="1180" spans="1:16" ht="15.75" thickBot="1" x14ac:dyDescent="0.3">
      <c r="A1180">
        <v>848</v>
      </c>
      <c r="B1180" s="82">
        <v>3</v>
      </c>
      <c r="C1180">
        <v>26</v>
      </c>
      <c r="D1180">
        <v>79</v>
      </c>
      <c r="E1180" t="s">
        <v>340</v>
      </c>
      <c r="F1180">
        <v>6</v>
      </c>
      <c r="G1180">
        <v>406</v>
      </c>
      <c r="H1180" s="80">
        <f t="shared" si="37"/>
        <v>26.375</v>
      </c>
      <c r="I1180" s="80">
        <f t="shared" si="36"/>
        <v>0.125</v>
      </c>
      <c r="J1180">
        <v>2</v>
      </c>
      <c r="K1180" s="1" t="str" cm="1">
        <f t="array" ref="K1180">INDEX('dict-rhythm'!$A$1:$B$43,MATCH(TRUE,EXACT(J1180,'dict-rhythm'!$A$1:$A$43),0),2)</f>
        <v>8</v>
      </c>
      <c r="L1180" s="1" t="str">
        <f>_xlfn.IFNA(VLOOKUP(K1180,'dict-rhythm'!$B$1:$C$53,2,0),K1180)</f>
        <v>quaver note</v>
      </c>
      <c r="M1180" s="35" t="s">
        <v>7</v>
      </c>
      <c r="N1180" s="35" t="s">
        <v>7</v>
      </c>
      <c r="O1180" t="str">
        <f>IF(RIGHT($O$1,1)="#",VLOOKUP(D1180,'dict-pitch'!$A$1:$C$50,2,0),VLOOKUP(D1180,'dict-pitch'!$A$1:$C$50,3,0))</f>
        <v>G5</v>
      </c>
      <c r="P1180" t="b">
        <f>OR(EXACT(E1180,O1180),EXACT(E1180,VLOOKUP(D1180,'dict-pitch'!$A$1:$D$50,3,0)),EXACT(E1180,VLOOKUP(D1180,'dict-pitch'!$A$1:$D$50,4,0)))</f>
        <v>1</v>
      </c>
    </row>
    <row r="1181" spans="1:16" ht="15.75" thickBot="1" x14ac:dyDescent="0.3">
      <c r="A1181">
        <v>848</v>
      </c>
      <c r="B1181" s="82">
        <v>3</v>
      </c>
      <c r="C1181">
        <v>26</v>
      </c>
      <c r="D1181">
        <v>68</v>
      </c>
      <c r="E1181" t="s">
        <v>138</v>
      </c>
      <c r="F1181">
        <v>-7</v>
      </c>
      <c r="G1181">
        <v>408</v>
      </c>
      <c r="H1181" s="80">
        <f t="shared" si="37"/>
        <v>26.5</v>
      </c>
      <c r="I1181" s="80">
        <f t="shared" si="36"/>
        <v>6.25E-2</v>
      </c>
      <c r="J1181">
        <v>1</v>
      </c>
      <c r="K1181" s="1" t="str" cm="1">
        <f t="array" ref="K1181">INDEX('dict-rhythm'!$A$1:$B$43,MATCH(TRUE,EXACT(J1181,'dict-rhythm'!$A$1:$A$43),0),2)</f>
        <v>16</v>
      </c>
      <c r="L1181" s="1" t="str">
        <f>_xlfn.IFNA(VLOOKUP(K1181,'dict-rhythm'!$B$1:$C$53,2,0),K1181)</f>
        <v>semiquaver</v>
      </c>
      <c r="M1181" s="35" t="s">
        <v>7</v>
      </c>
      <c r="N1181" s="35" t="s">
        <v>7</v>
      </c>
      <c r="O1181" t="str">
        <f>IF(RIGHT($O$1,1)="#",VLOOKUP(D1181,'dict-pitch'!$A$1:$C$50,2,0),VLOOKUP(D1181,'dict-pitch'!$A$1:$C$50,3,0))</f>
        <v>G#4</v>
      </c>
      <c r="P1181" t="b">
        <f>OR(EXACT(E1181,O1181),EXACT(E1181,VLOOKUP(D1181,'dict-pitch'!$A$1:$D$50,3,0)),EXACT(E1181,VLOOKUP(D1181,'dict-pitch'!$A$1:$D$50,4,0)))</f>
        <v>1</v>
      </c>
    </row>
    <row r="1182" spans="1:16" ht="15.75" thickBot="1" x14ac:dyDescent="0.3">
      <c r="A1182">
        <v>848</v>
      </c>
      <c r="B1182" s="82">
        <v>3</v>
      </c>
      <c r="C1182">
        <v>26</v>
      </c>
      <c r="D1182">
        <v>63</v>
      </c>
      <c r="E1182" t="s">
        <v>179</v>
      </c>
      <c r="F1182">
        <v>-4</v>
      </c>
      <c r="G1182">
        <v>409</v>
      </c>
      <c r="H1182" s="80">
        <f t="shared" si="37"/>
        <v>26.5625</v>
      </c>
      <c r="I1182" s="80">
        <f t="shared" si="36"/>
        <v>6.25E-2</v>
      </c>
      <c r="J1182">
        <v>1</v>
      </c>
      <c r="K1182" s="1" t="str" cm="1">
        <f t="array" ref="K1182">INDEX('dict-rhythm'!$A$1:$B$43,MATCH(TRUE,EXACT(J1182,'dict-rhythm'!$A$1:$A$43),0),2)</f>
        <v>16</v>
      </c>
      <c r="L1182" s="1" t="str">
        <f>_xlfn.IFNA(VLOOKUP(K1182,'dict-rhythm'!$B$1:$C$53,2,0),K1182)</f>
        <v>semiquaver</v>
      </c>
      <c r="M1182" s="42" t="s">
        <v>10</v>
      </c>
      <c r="N1182" s="42"/>
      <c r="O1182" t="str">
        <f>IF(RIGHT($O$1,1)="#",VLOOKUP(D1182,'dict-pitch'!$A$1:$C$50,2,0),VLOOKUP(D1182,'dict-pitch'!$A$1:$C$50,3,0))</f>
        <v>D#4</v>
      </c>
      <c r="P1182" t="b">
        <f>OR(EXACT(E1182,O1182),EXACT(E1182,VLOOKUP(D1182,'dict-pitch'!$A$1:$D$50,3,0)),EXACT(E1182,VLOOKUP(D1182,'dict-pitch'!$A$1:$D$50,4,0)))</f>
        <v>1</v>
      </c>
    </row>
    <row r="1183" spans="1:16" ht="15.75" thickBot="1" x14ac:dyDescent="0.3">
      <c r="A1183">
        <v>848</v>
      </c>
      <c r="B1183" s="82">
        <v>3</v>
      </c>
      <c r="C1183">
        <v>26</v>
      </c>
      <c r="D1183">
        <v>65</v>
      </c>
      <c r="E1183" t="s">
        <v>325</v>
      </c>
      <c r="F1183">
        <v>2</v>
      </c>
      <c r="G1183">
        <v>410</v>
      </c>
      <c r="H1183" s="80">
        <f t="shared" si="37"/>
        <v>26.625</v>
      </c>
      <c r="I1183" s="80">
        <f t="shared" si="36"/>
        <v>6.25E-2</v>
      </c>
      <c r="J1183">
        <v>1</v>
      </c>
      <c r="K1183" s="1" t="str" cm="1">
        <f t="array" ref="K1183">INDEX('dict-rhythm'!$A$1:$B$43,MATCH(TRUE,EXACT(J1183,'dict-rhythm'!$A$1:$A$43),0),2)</f>
        <v>16</v>
      </c>
      <c r="L1183" s="1" t="str">
        <f>_xlfn.IFNA(VLOOKUP(K1183,'dict-rhythm'!$B$1:$C$53,2,0),K1183)</f>
        <v>semiquaver</v>
      </c>
      <c r="M1183" s="42" t="s">
        <v>10</v>
      </c>
      <c r="N1183" s="42"/>
      <c r="O1183" t="str">
        <f>IF(RIGHT($O$1,1)="#",VLOOKUP(D1183,'dict-pitch'!$A$1:$C$50,2,0),VLOOKUP(D1183,'dict-pitch'!$A$1:$C$50,3,0))</f>
        <v>F4</v>
      </c>
      <c r="P1183" t="b">
        <f>OR(EXACT(E1183,O1183),EXACT(E1183,VLOOKUP(D1183,'dict-pitch'!$A$1:$D$50,3,0)),EXACT(E1183,VLOOKUP(D1183,'dict-pitch'!$A$1:$D$50,4,0)))</f>
        <v>1</v>
      </c>
    </row>
    <row r="1184" spans="1:16" ht="15.75" thickBot="1" x14ac:dyDescent="0.3">
      <c r="A1184">
        <v>848</v>
      </c>
      <c r="B1184" s="82">
        <v>3</v>
      </c>
      <c r="C1184">
        <v>26</v>
      </c>
      <c r="D1184">
        <v>67</v>
      </c>
      <c r="E1184" t="s">
        <v>336</v>
      </c>
      <c r="F1184">
        <v>2</v>
      </c>
      <c r="G1184">
        <v>411</v>
      </c>
      <c r="H1184" s="80">
        <f t="shared" si="37"/>
        <v>26.6875</v>
      </c>
      <c r="I1184" s="80">
        <f t="shared" si="36"/>
        <v>6.25E-2</v>
      </c>
      <c r="J1184">
        <v>1</v>
      </c>
      <c r="K1184" s="1" t="str" cm="1">
        <f t="array" ref="K1184">INDEX('dict-rhythm'!$A$1:$B$43,MATCH(TRUE,EXACT(J1184,'dict-rhythm'!$A$1:$A$43),0),2)</f>
        <v>16</v>
      </c>
      <c r="L1184" s="1" t="str">
        <f>_xlfn.IFNA(VLOOKUP(K1184,'dict-rhythm'!$B$1:$C$53,2,0),K1184)</f>
        <v>semiquaver</v>
      </c>
      <c r="M1184" s="42" t="s">
        <v>10</v>
      </c>
      <c r="N1184" s="42"/>
      <c r="O1184" t="str">
        <f>IF(RIGHT($O$1,1)="#",VLOOKUP(D1184,'dict-pitch'!$A$1:$C$50,2,0),VLOOKUP(D1184,'dict-pitch'!$A$1:$C$50,3,0))</f>
        <v>G4</v>
      </c>
      <c r="P1184" t="b">
        <f>OR(EXACT(E1184,O1184),EXACT(E1184,VLOOKUP(D1184,'dict-pitch'!$A$1:$D$50,3,0)),EXACT(E1184,VLOOKUP(D1184,'dict-pitch'!$A$1:$D$50,4,0)))</f>
        <v>1</v>
      </c>
    </row>
    <row r="1185" spans="1:16" ht="15.75" thickBot="1" x14ac:dyDescent="0.3">
      <c r="A1185">
        <v>848</v>
      </c>
      <c r="B1185" s="82">
        <v>3</v>
      </c>
      <c r="C1185">
        <v>26</v>
      </c>
      <c r="D1185">
        <v>68</v>
      </c>
      <c r="E1185" t="s">
        <v>138</v>
      </c>
      <c r="F1185">
        <v>2</v>
      </c>
      <c r="G1185">
        <v>412</v>
      </c>
      <c r="H1185" s="80">
        <f t="shared" si="37"/>
        <v>26.75</v>
      </c>
      <c r="I1185" s="80">
        <f t="shared" si="36"/>
        <v>6.25E-2</v>
      </c>
      <c r="J1185">
        <v>1</v>
      </c>
      <c r="K1185" s="1" t="str" cm="1">
        <f t="array" ref="K1185">INDEX('dict-rhythm'!$A$1:$B$43,MATCH(TRUE,EXACT(J1185,'dict-rhythm'!$A$1:$A$43),0),2)</f>
        <v>16</v>
      </c>
      <c r="L1185" s="1" t="str">
        <f>_xlfn.IFNA(VLOOKUP(K1185,'dict-rhythm'!$B$1:$C$53,2,0),K1185)</f>
        <v>semiquaver</v>
      </c>
      <c r="M1185" s="42" t="s">
        <v>10</v>
      </c>
      <c r="N1185" s="42"/>
      <c r="O1185" t="str">
        <f>IF(RIGHT($O$1,1)="#",VLOOKUP(D1185,'dict-pitch'!$A$1:$C$50,2,0),VLOOKUP(D1185,'dict-pitch'!$A$1:$C$50,3,0))</f>
        <v>G#4</v>
      </c>
      <c r="P1185" t="b">
        <f>OR(EXACT(E1185,O1185),EXACT(E1185,VLOOKUP(D1185,'dict-pitch'!$A$1:$D$50,3,0)),EXACT(E1185,VLOOKUP(D1185,'dict-pitch'!$A$1:$D$50,4,0)))</f>
        <v>1</v>
      </c>
    </row>
    <row r="1186" spans="1:16" ht="15.75" thickBot="1" x14ac:dyDescent="0.3">
      <c r="A1186">
        <v>848</v>
      </c>
      <c r="B1186" s="82">
        <v>3</v>
      </c>
      <c r="C1186">
        <v>26</v>
      </c>
      <c r="D1186">
        <v>70</v>
      </c>
      <c r="E1186" t="s">
        <v>182</v>
      </c>
      <c r="F1186">
        <v>2</v>
      </c>
      <c r="G1186">
        <v>413</v>
      </c>
      <c r="H1186" s="80">
        <f t="shared" si="37"/>
        <v>26.8125</v>
      </c>
      <c r="I1186" s="80">
        <f t="shared" si="36"/>
        <v>6.25E-2</v>
      </c>
      <c r="J1186">
        <v>1</v>
      </c>
      <c r="K1186" s="1" t="str" cm="1">
        <f t="array" ref="K1186">INDEX('dict-rhythm'!$A$1:$B$43,MATCH(TRUE,EXACT(J1186,'dict-rhythm'!$A$1:$A$43),0),2)</f>
        <v>16</v>
      </c>
      <c r="L1186" s="1" t="str">
        <f>_xlfn.IFNA(VLOOKUP(K1186,'dict-rhythm'!$B$1:$C$53,2,0),K1186)</f>
        <v>semiquaver</v>
      </c>
      <c r="M1186" s="42" t="s">
        <v>10</v>
      </c>
      <c r="N1186" s="42"/>
      <c r="O1186" t="str">
        <f>IF(RIGHT($O$1,1)="#",VLOOKUP(D1186,'dict-pitch'!$A$1:$C$50,2,0),VLOOKUP(D1186,'dict-pitch'!$A$1:$C$50,3,0))</f>
        <v>A#4</v>
      </c>
      <c r="P1186" t="b">
        <f>OR(EXACT(E1186,O1186),EXACT(E1186,VLOOKUP(D1186,'dict-pitch'!$A$1:$D$50,3,0)),EXACT(E1186,VLOOKUP(D1186,'dict-pitch'!$A$1:$D$50,4,0)))</f>
        <v>1</v>
      </c>
    </row>
    <row r="1187" spans="1:16" ht="15.75" thickBot="1" x14ac:dyDescent="0.3">
      <c r="A1187">
        <v>848</v>
      </c>
      <c r="B1187" s="82">
        <v>3</v>
      </c>
      <c r="C1187">
        <v>26</v>
      </c>
      <c r="D1187">
        <v>72</v>
      </c>
      <c r="E1187" t="s">
        <v>335</v>
      </c>
      <c r="F1187">
        <v>2</v>
      </c>
      <c r="G1187">
        <v>414</v>
      </c>
      <c r="H1187" s="80">
        <f t="shared" si="37"/>
        <v>26.875</v>
      </c>
      <c r="I1187" s="80">
        <f t="shared" si="36"/>
        <v>6.25E-2</v>
      </c>
      <c r="J1187">
        <v>1</v>
      </c>
      <c r="K1187" s="1" t="str" cm="1">
        <f t="array" ref="K1187">INDEX('dict-rhythm'!$A$1:$B$43,MATCH(TRUE,EXACT(J1187,'dict-rhythm'!$A$1:$A$43),0),2)</f>
        <v>16</v>
      </c>
      <c r="L1187" s="1" t="str">
        <f>_xlfn.IFNA(VLOOKUP(K1187,'dict-rhythm'!$B$1:$C$53,2,0),K1187)</f>
        <v>semiquaver</v>
      </c>
      <c r="M1187" s="42" t="s">
        <v>10</v>
      </c>
      <c r="N1187" s="42"/>
      <c r="O1187" t="str">
        <f>IF(RIGHT($O$1,1)="#",VLOOKUP(D1187,'dict-pitch'!$A$1:$C$50,2,0),VLOOKUP(D1187,'dict-pitch'!$A$1:$C$50,3,0))</f>
        <v>C5</v>
      </c>
      <c r="P1187" t="b">
        <f>OR(EXACT(E1187,O1187),EXACT(E1187,VLOOKUP(D1187,'dict-pitch'!$A$1:$D$50,3,0)),EXACT(E1187,VLOOKUP(D1187,'dict-pitch'!$A$1:$D$50,4,0)))</f>
        <v>1</v>
      </c>
    </row>
    <row r="1188" spans="1:16" ht="15.75" thickBot="1" x14ac:dyDescent="0.3">
      <c r="A1188">
        <v>848</v>
      </c>
      <c r="B1188" s="82">
        <v>3</v>
      </c>
      <c r="C1188">
        <v>26</v>
      </c>
      <c r="D1188">
        <v>68</v>
      </c>
      <c r="E1188" t="s">
        <v>138</v>
      </c>
      <c r="F1188">
        <v>-3</v>
      </c>
      <c r="G1188">
        <v>415</v>
      </c>
      <c r="H1188" s="80">
        <f t="shared" si="37"/>
        <v>26.9375</v>
      </c>
      <c r="I1188" s="80">
        <f t="shared" si="36"/>
        <v>6.25E-2</v>
      </c>
      <c r="J1188">
        <v>1</v>
      </c>
      <c r="K1188" s="1" t="str" cm="1">
        <f t="array" ref="K1188">INDEX('dict-rhythm'!$A$1:$B$43,MATCH(TRUE,EXACT(J1188,'dict-rhythm'!$A$1:$A$43),0),2)</f>
        <v>16</v>
      </c>
      <c r="L1188" s="1" t="str">
        <f>_xlfn.IFNA(VLOOKUP(K1188,'dict-rhythm'!$B$1:$C$53,2,0),K1188)</f>
        <v>semiquaver</v>
      </c>
      <c r="M1188" s="43" t="s">
        <v>10</v>
      </c>
      <c r="N1188" s="43"/>
      <c r="O1188" t="str">
        <f>IF(RIGHT($O$1,1)="#",VLOOKUP(D1188,'dict-pitch'!$A$1:$C$50,2,0),VLOOKUP(D1188,'dict-pitch'!$A$1:$C$50,3,0))</f>
        <v>G#4</v>
      </c>
      <c r="P1188" t="b">
        <f>OR(EXACT(E1188,O1188),EXACT(E1188,VLOOKUP(D1188,'dict-pitch'!$A$1:$D$50,3,0)),EXACT(E1188,VLOOKUP(D1188,'dict-pitch'!$A$1:$D$50,4,0)))</f>
        <v>1</v>
      </c>
    </row>
    <row r="1189" spans="1:16" ht="15.75" thickBot="1" x14ac:dyDescent="0.3">
      <c r="A1189">
        <v>848</v>
      </c>
      <c r="B1189" s="82">
        <v>3</v>
      </c>
      <c r="C1189">
        <v>27</v>
      </c>
      <c r="D1189">
        <v>73</v>
      </c>
      <c r="E1189" t="s">
        <v>140</v>
      </c>
      <c r="F1189">
        <v>4</v>
      </c>
      <c r="G1189">
        <v>416</v>
      </c>
      <c r="H1189" s="80">
        <f t="shared" si="37"/>
        <v>27</v>
      </c>
      <c r="I1189" s="80">
        <f t="shared" si="36"/>
        <v>6.25E-2</v>
      </c>
      <c r="J1189">
        <v>1</v>
      </c>
      <c r="K1189" s="1" t="str" cm="1">
        <f t="array" ref="K1189">INDEX('dict-rhythm'!$A$1:$B$43,MATCH(TRUE,EXACT(J1189,'dict-rhythm'!$A$1:$A$43),0),2)</f>
        <v>16</v>
      </c>
      <c r="L1189" s="1" t="str">
        <f>_xlfn.IFNA(VLOOKUP(K1189,'dict-rhythm'!$B$1:$C$53,2,0),K1189)</f>
        <v>semiquaver</v>
      </c>
      <c r="M1189" s="44" t="s">
        <v>10</v>
      </c>
      <c r="N1189" s="44"/>
      <c r="O1189" t="str">
        <f>IF(RIGHT($O$1,1)="#",VLOOKUP(D1189,'dict-pitch'!$A$1:$C$50,2,0),VLOOKUP(D1189,'dict-pitch'!$A$1:$C$50,3,0))</f>
        <v>C#5</v>
      </c>
      <c r="P1189" t="b">
        <f>OR(EXACT(E1189,O1189),EXACT(E1189,VLOOKUP(D1189,'dict-pitch'!$A$1:$D$50,3,0)),EXACT(E1189,VLOOKUP(D1189,'dict-pitch'!$A$1:$D$50,4,0)))</f>
        <v>1</v>
      </c>
    </row>
    <row r="1190" spans="1:16" ht="15.75" thickBot="1" x14ac:dyDescent="0.3">
      <c r="A1190">
        <v>848</v>
      </c>
      <c r="B1190" s="82">
        <v>3</v>
      </c>
      <c r="C1190">
        <v>27</v>
      </c>
      <c r="D1190">
        <v>72</v>
      </c>
      <c r="E1190" t="s">
        <v>335</v>
      </c>
      <c r="F1190">
        <v>-2</v>
      </c>
      <c r="G1190">
        <v>417</v>
      </c>
      <c r="H1190" s="80">
        <f t="shared" si="37"/>
        <v>27.0625</v>
      </c>
      <c r="I1190" s="80">
        <f t="shared" si="36"/>
        <v>6.25E-2</v>
      </c>
      <c r="J1190">
        <v>1</v>
      </c>
      <c r="K1190" s="1" t="str" cm="1">
        <f t="array" ref="K1190">INDEX('dict-rhythm'!$A$1:$B$43,MATCH(TRUE,EXACT(J1190,'dict-rhythm'!$A$1:$A$43),0),2)</f>
        <v>16</v>
      </c>
      <c r="L1190" s="1" t="str">
        <f>_xlfn.IFNA(VLOOKUP(K1190,'dict-rhythm'!$B$1:$C$53,2,0),K1190)</f>
        <v>semiquaver</v>
      </c>
      <c r="M1190" s="42" t="s">
        <v>10</v>
      </c>
      <c r="N1190" s="42"/>
      <c r="O1190" t="str">
        <f>IF(RIGHT($O$1,1)="#",VLOOKUP(D1190,'dict-pitch'!$A$1:$C$50,2,0),VLOOKUP(D1190,'dict-pitch'!$A$1:$C$50,3,0))</f>
        <v>C5</v>
      </c>
      <c r="P1190" t="b">
        <f>OR(EXACT(E1190,O1190),EXACT(E1190,VLOOKUP(D1190,'dict-pitch'!$A$1:$D$50,3,0)),EXACT(E1190,VLOOKUP(D1190,'dict-pitch'!$A$1:$D$50,4,0)))</f>
        <v>1</v>
      </c>
    </row>
    <row r="1191" spans="1:16" ht="15.75" thickBot="1" x14ac:dyDescent="0.3">
      <c r="A1191">
        <v>848</v>
      </c>
      <c r="B1191" s="82">
        <v>3</v>
      </c>
      <c r="C1191">
        <v>27</v>
      </c>
      <c r="D1191">
        <v>70</v>
      </c>
      <c r="E1191" t="s">
        <v>182</v>
      </c>
      <c r="F1191">
        <v>-2</v>
      </c>
      <c r="G1191">
        <v>418</v>
      </c>
      <c r="H1191" s="80">
        <f t="shared" si="37"/>
        <v>27.125</v>
      </c>
      <c r="I1191" s="80">
        <f t="shared" si="36"/>
        <v>6.25E-2</v>
      </c>
      <c r="J1191">
        <v>1</v>
      </c>
      <c r="K1191" s="1" t="str" cm="1">
        <f t="array" ref="K1191">INDEX('dict-rhythm'!$A$1:$B$43,MATCH(TRUE,EXACT(J1191,'dict-rhythm'!$A$1:$A$43),0),2)</f>
        <v>16</v>
      </c>
      <c r="L1191" s="1" t="str">
        <f>_xlfn.IFNA(VLOOKUP(K1191,'dict-rhythm'!$B$1:$C$53,2,0),K1191)</f>
        <v>semiquaver</v>
      </c>
      <c r="M1191" s="42" t="s">
        <v>10</v>
      </c>
      <c r="N1191" s="42"/>
      <c r="O1191" t="str">
        <f>IF(RIGHT($O$1,1)="#",VLOOKUP(D1191,'dict-pitch'!$A$1:$C$50,2,0),VLOOKUP(D1191,'dict-pitch'!$A$1:$C$50,3,0))</f>
        <v>A#4</v>
      </c>
      <c r="P1191" t="b">
        <f>OR(EXACT(E1191,O1191),EXACT(E1191,VLOOKUP(D1191,'dict-pitch'!$A$1:$D$50,3,0)),EXACT(E1191,VLOOKUP(D1191,'dict-pitch'!$A$1:$D$50,4,0)))</f>
        <v>1</v>
      </c>
    </row>
    <row r="1192" spans="1:16" ht="15.75" thickBot="1" x14ac:dyDescent="0.3">
      <c r="A1192">
        <v>848</v>
      </c>
      <c r="B1192" s="82">
        <v>3</v>
      </c>
      <c r="C1192">
        <v>27</v>
      </c>
      <c r="D1192">
        <v>72</v>
      </c>
      <c r="E1192" t="s">
        <v>335</v>
      </c>
      <c r="F1192">
        <v>2</v>
      </c>
      <c r="G1192">
        <v>419</v>
      </c>
      <c r="H1192" s="80">
        <f t="shared" si="37"/>
        <v>27.1875</v>
      </c>
      <c r="I1192" s="80">
        <f t="shared" si="36"/>
        <v>6.25E-2</v>
      </c>
      <c r="J1192">
        <v>1</v>
      </c>
      <c r="K1192" s="1" t="str" cm="1">
        <f t="array" ref="K1192">INDEX('dict-rhythm'!$A$1:$B$43,MATCH(TRUE,EXACT(J1192,'dict-rhythm'!$A$1:$A$43),0),2)</f>
        <v>16</v>
      </c>
      <c r="L1192" s="1" t="str">
        <f>_xlfn.IFNA(VLOOKUP(K1192,'dict-rhythm'!$B$1:$C$53,2,0),K1192)</f>
        <v>semiquaver</v>
      </c>
      <c r="M1192" s="42" t="s">
        <v>10</v>
      </c>
      <c r="N1192" s="42"/>
      <c r="O1192" t="str">
        <f>IF(RIGHT($O$1,1)="#",VLOOKUP(D1192,'dict-pitch'!$A$1:$C$50,2,0),VLOOKUP(D1192,'dict-pitch'!$A$1:$C$50,3,0))</f>
        <v>C5</v>
      </c>
      <c r="P1192" t="b">
        <f>OR(EXACT(E1192,O1192),EXACT(E1192,VLOOKUP(D1192,'dict-pitch'!$A$1:$D$50,3,0)),EXACT(E1192,VLOOKUP(D1192,'dict-pitch'!$A$1:$D$50,4,0)))</f>
        <v>1</v>
      </c>
    </row>
    <row r="1193" spans="1:16" ht="15.75" thickBot="1" x14ac:dyDescent="0.3">
      <c r="A1193">
        <v>848</v>
      </c>
      <c r="B1193" s="82">
        <v>3</v>
      </c>
      <c r="C1193">
        <v>27</v>
      </c>
      <c r="D1193">
        <v>73</v>
      </c>
      <c r="E1193" t="s">
        <v>140</v>
      </c>
      <c r="F1193">
        <v>2</v>
      </c>
      <c r="G1193">
        <v>420</v>
      </c>
      <c r="H1193" s="80">
        <f t="shared" si="37"/>
        <v>27.25</v>
      </c>
      <c r="I1193" s="80">
        <f t="shared" si="36"/>
        <v>6.25E-2</v>
      </c>
      <c r="J1193">
        <v>1</v>
      </c>
      <c r="K1193" s="1" t="str" cm="1">
        <f t="array" ref="K1193">INDEX('dict-rhythm'!$A$1:$B$43,MATCH(TRUE,EXACT(J1193,'dict-rhythm'!$A$1:$A$43),0),2)</f>
        <v>16</v>
      </c>
      <c r="L1193" s="1" t="str">
        <f>_xlfn.IFNA(VLOOKUP(K1193,'dict-rhythm'!$B$1:$C$53,2,0),K1193)</f>
        <v>semiquaver</v>
      </c>
      <c r="M1193" s="42" t="s">
        <v>10</v>
      </c>
      <c r="N1193" s="42"/>
      <c r="O1193" t="str">
        <f>IF(RIGHT($O$1,1)="#",VLOOKUP(D1193,'dict-pitch'!$A$1:$C$50,2,0),VLOOKUP(D1193,'dict-pitch'!$A$1:$C$50,3,0))</f>
        <v>C#5</v>
      </c>
      <c r="P1193" t="b">
        <f>OR(EXACT(E1193,O1193),EXACT(E1193,VLOOKUP(D1193,'dict-pitch'!$A$1:$D$50,3,0)),EXACT(E1193,VLOOKUP(D1193,'dict-pitch'!$A$1:$D$50,4,0)))</f>
        <v>1</v>
      </c>
    </row>
    <row r="1194" spans="1:16" ht="15.75" thickBot="1" x14ac:dyDescent="0.3">
      <c r="A1194">
        <v>848</v>
      </c>
      <c r="B1194" s="82">
        <v>3</v>
      </c>
      <c r="C1194">
        <v>27</v>
      </c>
      <c r="D1194">
        <v>72</v>
      </c>
      <c r="E1194" t="s">
        <v>335</v>
      </c>
      <c r="F1194">
        <v>-2</v>
      </c>
      <c r="G1194">
        <v>421</v>
      </c>
      <c r="H1194" s="80">
        <f t="shared" si="37"/>
        <v>27.3125</v>
      </c>
      <c r="I1194" s="80">
        <f t="shared" si="36"/>
        <v>6.25E-2</v>
      </c>
      <c r="J1194">
        <v>1</v>
      </c>
      <c r="K1194" s="1" t="str" cm="1">
        <f t="array" ref="K1194">INDEX('dict-rhythm'!$A$1:$B$43,MATCH(TRUE,EXACT(J1194,'dict-rhythm'!$A$1:$A$43),0),2)</f>
        <v>16</v>
      </c>
      <c r="L1194" s="1" t="str">
        <f>_xlfn.IFNA(VLOOKUP(K1194,'dict-rhythm'!$B$1:$C$53,2,0),K1194)</f>
        <v>semiquaver</v>
      </c>
      <c r="M1194" s="42" t="s">
        <v>10</v>
      </c>
      <c r="N1194" s="42"/>
      <c r="O1194" t="str">
        <f>IF(RIGHT($O$1,1)="#",VLOOKUP(D1194,'dict-pitch'!$A$1:$C$50,2,0),VLOOKUP(D1194,'dict-pitch'!$A$1:$C$50,3,0))</f>
        <v>C5</v>
      </c>
      <c r="P1194" t="b">
        <f>OR(EXACT(E1194,O1194),EXACT(E1194,VLOOKUP(D1194,'dict-pitch'!$A$1:$D$50,3,0)),EXACT(E1194,VLOOKUP(D1194,'dict-pitch'!$A$1:$D$50,4,0)))</f>
        <v>1</v>
      </c>
    </row>
    <row r="1195" spans="1:16" ht="15.75" thickBot="1" x14ac:dyDescent="0.3">
      <c r="A1195">
        <v>848</v>
      </c>
      <c r="B1195" s="82">
        <v>3</v>
      </c>
      <c r="C1195">
        <v>27</v>
      </c>
      <c r="D1195">
        <v>70</v>
      </c>
      <c r="E1195" t="s">
        <v>182</v>
      </c>
      <c r="F1195">
        <v>-2</v>
      </c>
      <c r="G1195">
        <v>422</v>
      </c>
      <c r="H1195" s="80">
        <f t="shared" si="37"/>
        <v>27.375</v>
      </c>
      <c r="I1195" s="80">
        <f t="shared" si="36"/>
        <v>6.25E-2</v>
      </c>
      <c r="J1195">
        <v>1</v>
      </c>
      <c r="K1195" s="1" t="str" cm="1">
        <f t="array" ref="K1195">INDEX('dict-rhythm'!$A$1:$B$43,MATCH(TRUE,EXACT(J1195,'dict-rhythm'!$A$1:$A$43),0),2)</f>
        <v>16</v>
      </c>
      <c r="L1195" s="1" t="str">
        <f>_xlfn.IFNA(VLOOKUP(K1195,'dict-rhythm'!$B$1:$C$53,2,0),K1195)</f>
        <v>semiquaver</v>
      </c>
      <c r="M1195" s="42" t="s">
        <v>10</v>
      </c>
      <c r="N1195" s="42"/>
      <c r="O1195" t="str">
        <f>IF(RIGHT($O$1,1)="#",VLOOKUP(D1195,'dict-pitch'!$A$1:$C$50,2,0),VLOOKUP(D1195,'dict-pitch'!$A$1:$C$50,3,0))</f>
        <v>A#4</v>
      </c>
      <c r="P1195" t="b">
        <f>OR(EXACT(E1195,O1195),EXACT(E1195,VLOOKUP(D1195,'dict-pitch'!$A$1:$D$50,3,0)),EXACT(E1195,VLOOKUP(D1195,'dict-pitch'!$A$1:$D$50,4,0)))</f>
        <v>1</v>
      </c>
    </row>
    <row r="1196" spans="1:16" ht="15.75" thickBot="1" x14ac:dyDescent="0.3">
      <c r="A1196">
        <v>848</v>
      </c>
      <c r="B1196" s="82">
        <v>3</v>
      </c>
      <c r="C1196">
        <v>27</v>
      </c>
      <c r="D1196">
        <v>68</v>
      </c>
      <c r="E1196" t="s">
        <v>138</v>
      </c>
      <c r="F1196">
        <v>-2</v>
      </c>
      <c r="G1196">
        <v>423</v>
      </c>
      <c r="H1196" s="80">
        <f t="shared" si="37"/>
        <v>27.4375</v>
      </c>
      <c r="I1196" s="80">
        <f t="shared" si="36"/>
        <v>6.25E-2</v>
      </c>
      <c r="J1196">
        <v>1</v>
      </c>
      <c r="K1196" s="1" t="str" cm="1">
        <f t="array" ref="K1196">INDEX('dict-rhythm'!$A$1:$B$43,MATCH(TRUE,EXACT(J1196,'dict-rhythm'!$A$1:$A$43),0),2)</f>
        <v>16</v>
      </c>
      <c r="L1196" s="1" t="str">
        <f>_xlfn.IFNA(VLOOKUP(K1196,'dict-rhythm'!$B$1:$C$53,2,0),K1196)</f>
        <v>semiquaver</v>
      </c>
      <c r="M1196" s="42" t="s">
        <v>10</v>
      </c>
      <c r="N1196" s="42"/>
      <c r="O1196" t="str">
        <f>IF(RIGHT($O$1,1)="#",VLOOKUP(D1196,'dict-pitch'!$A$1:$C$50,2,0),VLOOKUP(D1196,'dict-pitch'!$A$1:$C$50,3,0))</f>
        <v>G#4</v>
      </c>
      <c r="P1196" t="b">
        <f>OR(EXACT(E1196,O1196),EXACT(E1196,VLOOKUP(D1196,'dict-pitch'!$A$1:$D$50,3,0)),EXACT(E1196,VLOOKUP(D1196,'dict-pitch'!$A$1:$D$50,4,0)))</f>
        <v>1</v>
      </c>
    </row>
    <row r="1197" spans="1:16" ht="15.75" thickBot="1" x14ac:dyDescent="0.3">
      <c r="A1197">
        <v>848</v>
      </c>
      <c r="B1197" s="82">
        <v>3</v>
      </c>
      <c r="C1197">
        <v>27</v>
      </c>
      <c r="D1197">
        <v>70</v>
      </c>
      <c r="E1197" t="s">
        <v>182</v>
      </c>
      <c r="F1197">
        <v>2</v>
      </c>
      <c r="G1197">
        <v>424</v>
      </c>
      <c r="H1197" s="80">
        <f t="shared" si="37"/>
        <v>27.5</v>
      </c>
      <c r="I1197" s="80">
        <f t="shared" si="36"/>
        <v>0.3125</v>
      </c>
      <c r="J1197">
        <v>5</v>
      </c>
      <c r="K1197" s="1" t="str" cm="1">
        <f t="array" ref="K1197">INDEX('dict-rhythm'!$A$1:$B$43,MATCH(TRUE,EXACT(J1197,'dict-rhythm'!$A$1:$A$43),0),2)</f>
        <v>4+16</v>
      </c>
      <c r="L1197" s="1" t="str">
        <f>_xlfn.IFNA(VLOOKUP(K1197,'dict-rhythm'!$B$1:$C$53,2,0),K1197)</f>
        <v>crotchet + semiquaver</v>
      </c>
      <c r="M1197" s="42" t="s">
        <v>10</v>
      </c>
      <c r="N1197" s="42"/>
      <c r="O1197" t="str">
        <f>IF(RIGHT($O$1,1)="#",VLOOKUP(D1197,'dict-pitch'!$A$1:$C$50,2,0),VLOOKUP(D1197,'dict-pitch'!$A$1:$C$50,3,0))</f>
        <v>A#4</v>
      </c>
      <c r="P1197" t="b">
        <f>OR(EXACT(E1197,O1197),EXACT(E1197,VLOOKUP(D1197,'dict-pitch'!$A$1:$D$50,3,0)),EXACT(E1197,VLOOKUP(D1197,'dict-pitch'!$A$1:$D$50,4,0)))</f>
        <v>1</v>
      </c>
    </row>
    <row r="1198" spans="1:16" ht="15.75" thickBot="1" x14ac:dyDescent="0.3">
      <c r="A1198">
        <v>848</v>
      </c>
      <c r="B1198" s="82">
        <v>3</v>
      </c>
      <c r="C1198">
        <v>27</v>
      </c>
      <c r="D1198">
        <v>68</v>
      </c>
      <c r="E1198" t="s">
        <v>138</v>
      </c>
      <c r="F1198">
        <v>-2</v>
      </c>
      <c r="G1198">
        <v>429</v>
      </c>
      <c r="H1198" s="80">
        <f t="shared" si="37"/>
        <v>27.8125</v>
      </c>
      <c r="I1198" s="80">
        <f t="shared" si="36"/>
        <v>6.25E-2</v>
      </c>
      <c r="J1198">
        <v>1</v>
      </c>
      <c r="K1198" s="1" t="str" cm="1">
        <f t="array" ref="K1198">INDEX('dict-rhythm'!$A$1:$B$43,MATCH(TRUE,EXACT(J1198,'dict-rhythm'!$A$1:$A$43),0),2)</f>
        <v>16</v>
      </c>
      <c r="L1198" s="1" t="str">
        <f>_xlfn.IFNA(VLOOKUP(K1198,'dict-rhythm'!$B$1:$C$53,2,0),K1198)</f>
        <v>semiquaver</v>
      </c>
      <c r="M1198" s="42" t="s">
        <v>10</v>
      </c>
      <c r="N1198" s="42"/>
      <c r="O1198" t="str">
        <f>IF(RIGHT($O$1,1)="#",VLOOKUP(D1198,'dict-pitch'!$A$1:$C$50,2,0),VLOOKUP(D1198,'dict-pitch'!$A$1:$C$50,3,0))</f>
        <v>G#4</v>
      </c>
      <c r="P1198" t="b">
        <f>OR(EXACT(E1198,O1198),EXACT(E1198,VLOOKUP(D1198,'dict-pitch'!$A$1:$D$50,3,0)),EXACT(E1198,VLOOKUP(D1198,'dict-pitch'!$A$1:$D$50,4,0)))</f>
        <v>1</v>
      </c>
    </row>
    <row r="1199" spans="1:16" ht="15.75" thickBot="1" x14ac:dyDescent="0.3">
      <c r="A1199">
        <v>848</v>
      </c>
      <c r="B1199" s="82">
        <v>3</v>
      </c>
      <c r="C1199">
        <v>27</v>
      </c>
      <c r="D1199">
        <v>66</v>
      </c>
      <c r="E1199" t="s">
        <v>131</v>
      </c>
      <c r="F1199">
        <v>-2</v>
      </c>
      <c r="G1199">
        <v>430</v>
      </c>
      <c r="H1199" s="80">
        <f t="shared" si="37"/>
        <v>27.875</v>
      </c>
      <c r="I1199" s="80">
        <f t="shared" si="36"/>
        <v>6.25E-2</v>
      </c>
      <c r="J1199">
        <v>1</v>
      </c>
      <c r="K1199" s="1" t="str" cm="1">
        <f t="array" ref="K1199">INDEX('dict-rhythm'!$A$1:$B$43,MATCH(TRUE,EXACT(J1199,'dict-rhythm'!$A$1:$A$43),0),2)</f>
        <v>16</v>
      </c>
      <c r="L1199" s="1" t="str">
        <f>_xlfn.IFNA(VLOOKUP(K1199,'dict-rhythm'!$B$1:$C$53,2,0),K1199)</f>
        <v>semiquaver</v>
      </c>
      <c r="M1199" s="42" t="s">
        <v>10</v>
      </c>
      <c r="N1199" s="42"/>
      <c r="O1199" t="str">
        <f>IF(RIGHT($O$1,1)="#",VLOOKUP(D1199,'dict-pitch'!$A$1:$C$50,2,0),VLOOKUP(D1199,'dict-pitch'!$A$1:$C$50,3,0))</f>
        <v>F#4</v>
      </c>
      <c r="P1199" t="b">
        <f>OR(EXACT(E1199,O1199),EXACT(E1199,VLOOKUP(D1199,'dict-pitch'!$A$1:$D$50,3,0)),EXACT(E1199,VLOOKUP(D1199,'dict-pitch'!$A$1:$D$50,4,0)))</f>
        <v>1</v>
      </c>
    </row>
    <row r="1200" spans="1:16" ht="15.75" thickBot="1" x14ac:dyDescent="0.3">
      <c r="A1200">
        <v>848</v>
      </c>
      <c r="B1200" s="82">
        <v>3</v>
      </c>
      <c r="C1200">
        <v>27</v>
      </c>
      <c r="D1200">
        <v>70</v>
      </c>
      <c r="E1200" t="s">
        <v>182</v>
      </c>
      <c r="F1200">
        <v>3</v>
      </c>
      <c r="G1200">
        <v>431</v>
      </c>
      <c r="H1200" s="80">
        <f t="shared" si="37"/>
        <v>27.9375</v>
      </c>
      <c r="I1200" s="80">
        <f t="shared" si="36"/>
        <v>6.25E-2</v>
      </c>
      <c r="J1200">
        <v>1</v>
      </c>
      <c r="K1200" s="1" t="str" cm="1">
        <f t="array" ref="K1200">INDEX('dict-rhythm'!$A$1:$B$43,MATCH(TRUE,EXACT(J1200,'dict-rhythm'!$A$1:$A$43),0),2)</f>
        <v>16</v>
      </c>
      <c r="L1200" s="1" t="str">
        <f>_xlfn.IFNA(VLOOKUP(K1200,'dict-rhythm'!$B$1:$C$53,2,0),K1200)</f>
        <v>semiquaver</v>
      </c>
      <c r="M1200" s="43" t="s">
        <v>10</v>
      </c>
      <c r="N1200" s="43"/>
      <c r="O1200" t="str">
        <f>IF(RIGHT($O$1,1)="#",VLOOKUP(D1200,'dict-pitch'!$A$1:$C$50,2,0),VLOOKUP(D1200,'dict-pitch'!$A$1:$C$50,3,0))</f>
        <v>A#4</v>
      </c>
      <c r="P1200" t="b">
        <f>OR(EXACT(E1200,O1200),EXACT(E1200,VLOOKUP(D1200,'dict-pitch'!$A$1:$D$50,3,0)),EXACT(E1200,VLOOKUP(D1200,'dict-pitch'!$A$1:$D$50,4,0)))</f>
        <v>1</v>
      </c>
    </row>
    <row r="1201" spans="1:16" ht="15.75" thickBot="1" x14ac:dyDescent="0.3">
      <c r="A1201">
        <v>848</v>
      </c>
      <c r="B1201" s="82">
        <v>3</v>
      </c>
      <c r="C1201">
        <v>28</v>
      </c>
      <c r="D1201">
        <v>68</v>
      </c>
      <c r="E1201" t="s">
        <v>138</v>
      </c>
      <c r="F1201">
        <v>-2</v>
      </c>
      <c r="G1201">
        <v>432</v>
      </c>
      <c r="H1201" s="80">
        <f t="shared" si="37"/>
        <v>28</v>
      </c>
      <c r="I1201" s="80">
        <f t="shared" si="36"/>
        <v>6.25E-2</v>
      </c>
      <c r="J1201">
        <v>1</v>
      </c>
      <c r="K1201" s="1" t="str" cm="1">
        <f t="array" ref="K1201">INDEX('dict-rhythm'!$A$1:$B$43,MATCH(TRUE,EXACT(J1201,'dict-rhythm'!$A$1:$A$43),0),2)</f>
        <v>16</v>
      </c>
      <c r="L1201" s="1" t="str">
        <f>_xlfn.IFNA(VLOOKUP(K1201,'dict-rhythm'!$B$1:$C$53,2,0),K1201)</f>
        <v>semiquaver</v>
      </c>
      <c r="M1201" s="44" t="s">
        <v>10</v>
      </c>
      <c r="N1201" s="44"/>
      <c r="O1201" t="str">
        <f>IF(RIGHT($O$1,1)="#",VLOOKUP(D1201,'dict-pitch'!$A$1:$C$50,2,0),VLOOKUP(D1201,'dict-pitch'!$A$1:$C$50,3,0))</f>
        <v>G#4</v>
      </c>
      <c r="P1201" t="b">
        <f>OR(EXACT(E1201,O1201),EXACT(E1201,VLOOKUP(D1201,'dict-pitch'!$A$1:$D$50,3,0)),EXACT(E1201,VLOOKUP(D1201,'dict-pitch'!$A$1:$D$50,4,0)))</f>
        <v>1</v>
      </c>
    </row>
    <row r="1202" spans="1:16" ht="15.75" thickBot="1" x14ac:dyDescent="0.3">
      <c r="A1202">
        <v>848</v>
      </c>
      <c r="B1202" s="82">
        <v>3</v>
      </c>
      <c r="C1202">
        <v>28</v>
      </c>
      <c r="D1202">
        <v>66</v>
      </c>
      <c r="E1202" t="s">
        <v>131</v>
      </c>
      <c r="F1202">
        <v>-2</v>
      </c>
      <c r="G1202">
        <v>433</v>
      </c>
      <c r="H1202" s="80">
        <f t="shared" si="37"/>
        <v>28.0625</v>
      </c>
      <c r="I1202" s="80">
        <f t="shared" si="36"/>
        <v>6.25E-2</v>
      </c>
      <c r="J1202">
        <v>1</v>
      </c>
      <c r="K1202" s="1" t="str" cm="1">
        <f t="array" ref="K1202">INDEX('dict-rhythm'!$A$1:$B$43,MATCH(TRUE,EXACT(J1202,'dict-rhythm'!$A$1:$A$43),0),2)</f>
        <v>16</v>
      </c>
      <c r="L1202" s="1" t="str">
        <f>_xlfn.IFNA(VLOOKUP(K1202,'dict-rhythm'!$B$1:$C$53,2,0),K1202)</f>
        <v>semiquaver</v>
      </c>
      <c r="M1202" s="42" t="s">
        <v>10</v>
      </c>
      <c r="N1202" s="42"/>
      <c r="O1202" t="str">
        <f>IF(RIGHT($O$1,1)="#",VLOOKUP(D1202,'dict-pitch'!$A$1:$C$50,2,0),VLOOKUP(D1202,'dict-pitch'!$A$1:$C$50,3,0))</f>
        <v>F#4</v>
      </c>
      <c r="P1202" t="b">
        <f>OR(EXACT(E1202,O1202),EXACT(E1202,VLOOKUP(D1202,'dict-pitch'!$A$1:$D$50,3,0)),EXACT(E1202,VLOOKUP(D1202,'dict-pitch'!$A$1:$D$50,4,0)))</f>
        <v>1</v>
      </c>
    </row>
    <row r="1203" spans="1:16" ht="15.75" thickBot="1" x14ac:dyDescent="0.3">
      <c r="A1203">
        <v>848</v>
      </c>
      <c r="B1203" s="82">
        <v>3</v>
      </c>
      <c r="C1203">
        <v>28</v>
      </c>
      <c r="D1203">
        <v>65</v>
      </c>
      <c r="E1203" t="s">
        <v>325</v>
      </c>
      <c r="F1203">
        <v>-2</v>
      </c>
      <c r="G1203">
        <v>434</v>
      </c>
      <c r="H1203" s="80">
        <f t="shared" si="37"/>
        <v>28.125</v>
      </c>
      <c r="I1203" s="80">
        <f t="shared" si="36"/>
        <v>6.25E-2</v>
      </c>
      <c r="J1203">
        <v>1</v>
      </c>
      <c r="K1203" s="1" t="str" cm="1">
        <f t="array" ref="K1203">INDEX('dict-rhythm'!$A$1:$B$43,MATCH(TRUE,EXACT(J1203,'dict-rhythm'!$A$1:$A$43),0),2)</f>
        <v>16</v>
      </c>
      <c r="L1203" s="1" t="str">
        <f>_xlfn.IFNA(VLOOKUP(K1203,'dict-rhythm'!$B$1:$C$53,2,0),K1203)</f>
        <v>semiquaver</v>
      </c>
      <c r="M1203" s="42" t="s">
        <v>10</v>
      </c>
      <c r="N1203" s="42"/>
      <c r="O1203" t="str">
        <f>IF(RIGHT($O$1,1)="#",VLOOKUP(D1203,'dict-pitch'!$A$1:$C$50,2,0),VLOOKUP(D1203,'dict-pitch'!$A$1:$C$50,3,0))</f>
        <v>F4</v>
      </c>
      <c r="P1203" t="b">
        <f>OR(EXACT(E1203,O1203),EXACT(E1203,VLOOKUP(D1203,'dict-pitch'!$A$1:$D$50,3,0)),EXACT(E1203,VLOOKUP(D1203,'dict-pitch'!$A$1:$D$50,4,0)))</f>
        <v>1</v>
      </c>
    </row>
    <row r="1204" spans="1:16" ht="15.75" thickBot="1" x14ac:dyDescent="0.3">
      <c r="A1204">
        <v>848</v>
      </c>
      <c r="B1204" s="82">
        <v>3</v>
      </c>
      <c r="C1204">
        <v>28</v>
      </c>
      <c r="D1204">
        <v>68</v>
      </c>
      <c r="E1204" t="s">
        <v>138</v>
      </c>
      <c r="F1204">
        <v>3</v>
      </c>
      <c r="G1204">
        <v>435</v>
      </c>
      <c r="H1204" s="80">
        <f t="shared" si="37"/>
        <v>28.1875</v>
      </c>
      <c r="I1204" s="80">
        <f t="shared" si="36"/>
        <v>6.25E-2</v>
      </c>
      <c r="J1204">
        <v>1</v>
      </c>
      <c r="K1204" s="1" t="str" cm="1">
        <f t="array" ref="K1204">INDEX('dict-rhythm'!$A$1:$B$43,MATCH(TRUE,EXACT(J1204,'dict-rhythm'!$A$1:$A$43),0),2)</f>
        <v>16</v>
      </c>
      <c r="L1204" s="1" t="str">
        <f>_xlfn.IFNA(VLOOKUP(K1204,'dict-rhythm'!$B$1:$C$53,2,0),K1204)</f>
        <v>semiquaver</v>
      </c>
      <c r="M1204" s="42" t="s">
        <v>10</v>
      </c>
      <c r="N1204" s="42"/>
      <c r="O1204" t="str">
        <f>IF(RIGHT($O$1,1)="#",VLOOKUP(D1204,'dict-pitch'!$A$1:$C$50,2,0),VLOOKUP(D1204,'dict-pitch'!$A$1:$C$50,3,0))</f>
        <v>G#4</v>
      </c>
      <c r="P1204" t="b">
        <f>OR(EXACT(E1204,O1204),EXACT(E1204,VLOOKUP(D1204,'dict-pitch'!$A$1:$D$50,3,0)),EXACT(E1204,VLOOKUP(D1204,'dict-pitch'!$A$1:$D$50,4,0)))</f>
        <v>1</v>
      </c>
    </row>
    <row r="1205" spans="1:16" ht="15.75" thickBot="1" x14ac:dyDescent="0.3">
      <c r="A1205">
        <v>848</v>
      </c>
      <c r="B1205" s="82">
        <v>3</v>
      </c>
      <c r="C1205">
        <v>28</v>
      </c>
      <c r="D1205">
        <v>66</v>
      </c>
      <c r="E1205" t="s">
        <v>131</v>
      </c>
      <c r="F1205">
        <v>-2</v>
      </c>
      <c r="G1205">
        <v>436</v>
      </c>
      <c r="H1205" s="80">
        <f t="shared" si="37"/>
        <v>28.25</v>
      </c>
      <c r="I1205" s="80">
        <f t="shared" si="36"/>
        <v>6.25E-2</v>
      </c>
      <c r="J1205">
        <v>1</v>
      </c>
      <c r="K1205" s="1" t="str" cm="1">
        <f t="array" ref="K1205">INDEX('dict-rhythm'!$A$1:$B$43,MATCH(TRUE,EXACT(J1205,'dict-rhythm'!$A$1:$A$43),0),2)</f>
        <v>16</v>
      </c>
      <c r="L1205" s="1" t="str">
        <f>_xlfn.IFNA(VLOOKUP(K1205,'dict-rhythm'!$B$1:$C$53,2,0),K1205)</f>
        <v>semiquaver</v>
      </c>
      <c r="M1205" s="42" t="s">
        <v>10</v>
      </c>
      <c r="N1205" s="42"/>
      <c r="O1205" t="str">
        <f>IF(RIGHT($O$1,1)="#",VLOOKUP(D1205,'dict-pitch'!$A$1:$C$50,2,0),VLOOKUP(D1205,'dict-pitch'!$A$1:$C$50,3,0))</f>
        <v>F#4</v>
      </c>
      <c r="P1205" t="b">
        <f>OR(EXACT(E1205,O1205),EXACT(E1205,VLOOKUP(D1205,'dict-pitch'!$A$1:$D$50,3,0)),EXACT(E1205,VLOOKUP(D1205,'dict-pitch'!$A$1:$D$50,4,0)))</f>
        <v>1</v>
      </c>
    </row>
    <row r="1206" spans="1:16" ht="15.75" thickBot="1" x14ac:dyDescent="0.3">
      <c r="A1206">
        <v>848</v>
      </c>
      <c r="B1206" s="82">
        <v>3</v>
      </c>
      <c r="C1206">
        <v>28</v>
      </c>
      <c r="D1206">
        <v>65</v>
      </c>
      <c r="E1206" t="s">
        <v>325</v>
      </c>
      <c r="F1206">
        <v>-2</v>
      </c>
      <c r="G1206">
        <v>437</v>
      </c>
      <c r="H1206" s="80">
        <f t="shared" si="37"/>
        <v>28.3125</v>
      </c>
      <c r="I1206" s="80">
        <f t="shared" si="36"/>
        <v>6.25E-2</v>
      </c>
      <c r="J1206">
        <v>1</v>
      </c>
      <c r="K1206" s="1" t="str" cm="1">
        <f t="array" ref="K1206">INDEX('dict-rhythm'!$A$1:$B$43,MATCH(TRUE,EXACT(J1206,'dict-rhythm'!$A$1:$A$43),0),2)</f>
        <v>16</v>
      </c>
      <c r="L1206" s="1" t="str">
        <f>_xlfn.IFNA(VLOOKUP(K1206,'dict-rhythm'!$B$1:$C$53,2,0),K1206)</f>
        <v>semiquaver</v>
      </c>
      <c r="M1206" s="42" t="s">
        <v>10</v>
      </c>
      <c r="N1206" s="42"/>
      <c r="O1206" t="str">
        <f>IF(RIGHT($O$1,1)="#",VLOOKUP(D1206,'dict-pitch'!$A$1:$C$50,2,0),VLOOKUP(D1206,'dict-pitch'!$A$1:$C$50,3,0))</f>
        <v>F4</v>
      </c>
      <c r="P1206" t="b">
        <f>OR(EXACT(E1206,O1206),EXACT(E1206,VLOOKUP(D1206,'dict-pitch'!$A$1:$D$50,3,0)),EXACT(E1206,VLOOKUP(D1206,'dict-pitch'!$A$1:$D$50,4,0)))</f>
        <v>1</v>
      </c>
    </row>
    <row r="1207" spans="1:16" ht="15.75" thickBot="1" x14ac:dyDescent="0.3">
      <c r="A1207">
        <v>848</v>
      </c>
      <c r="B1207" s="82">
        <v>3</v>
      </c>
      <c r="C1207">
        <v>28</v>
      </c>
      <c r="D1207">
        <v>63</v>
      </c>
      <c r="E1207" t="s">
        <v>179</v>
      </c>
      <c r="F1207">
        <v>-2</v>
      </c>
      <c r="G1207">
        <v>438</v>
      </c>
      <c r="H1207" s="80">
        <f t="shared" si="37"/>
        <v>28.375</v>
      </c>
      <c r="I1207" s="80">
        <f t="shared" si="36"/>
        <v>6.25E-2</v>
      </c>
      <c r="J1207">
        <v>1</v>
      </c>
      <c r="K1207" s="1" t="str" cm="1">
        <f t="array" ref="K1207">INDEX('dict-rhythm'!$A$1:$B$43,MATCH(TRUE,EXACT(J1207,'dict-rhythm'!$A$1:$A$43),0),2)</f>
        <v>16</v>
      </c>
      <c r="L1207" s="1" t="str">
        <f>_xlfn.IFNA(VLOOKUP(K1207,'dict-rhythm'!$B$1:$C$53,2,0),K1207)</f>
        <v>semiquaver</v>
      </c>
      <c r="M1207" s="42" t="s">
        <v>10</v>
      </c>
      <c r="N1207" s="42"/>
      <c r="O1207" t="str">
        <f>IF(RIGHT($O$1,1)="#",VLOOKUP(D1207,'dict-pitch'!$A$1:$C$50,2,0),VLOOKUP(D1207,'dict-pitch'!$A$1:$C$50,3,0))</f>
        <v>D#4</v>
      </c>
      <c r="P1207" t="b">
        <f>OR(EXACT(E1207,O1207),EXACT(E1207,VLOOKUP(D1207,'dict-pitch'!$A$1:$D$50,3,0)),EXACT(E1207,VLOOKUP(D1207,'dict-pitch'!$A$1:$D$50,4,0)))</f>
        <v>1</v>
      </c>
    </row>
    <row r="1208" spans="1:16" ht="15.75" thickBot="1" x14ac:dyDescent="0.3">
      <c r="A1208">
        <v>848</v>
      </c>
      <c r="B1208" s="82">
        <v>3</v>
      </c>
      <c r="C1208">
        <v>28</v>
      </c>
      <c r="D1208">
        <v>66</v>
      </c>
      <c r="E1208" t="s">
        <v>131</v>
      </c>
      <c r="F1208">
        <v>3</v>
      </c>
      <c r="G1208">
        <v>439</v>
      </c>
      <c r="H1208" s="80">
        <f t="shared" si="37"/>
        <v>28.4375</v>
      </c>
      <c r="I1208" s="80">
        <f t="shared" si="36"/>
        <v>6.25E-2</v>
      </c>
      <c r="J1208">
        <v>1</v>
      </c>
      <c r="K1208" s="1" t="str" cm="1">
        <f t="array" ref="K1208">INDEX('dict-rhythm'!$A$1:$B$43,MATCH(TRUE,EXACT(J1208,'dict-rhythm'!$A$1:$A$43),0),2)</f>
        <v>16</v>
      </c>
      <c r="L1208" s="1" t="str">
        <f>_xlfn.IFNA(VLOOKUP(K1208,'dict-rhythm'!$B$1:$C$53,2,0),K1208)</f>
        <v>semiquaver</v>
      </c>
      <c r="M1208" s="42" t="s">
        <v>10</v>
      </c>
      <c r="N1208" s="42"/>
      <c r="O1208" t="str">
        <f>IF(RIGHT($O$1,1)="#",VLOOKUP(D1208,'dict-pitch'!$A$1:$C$50,2,0),VLOOKUP(D1208,'dict-pitch'!$A$1:$C$50,3,0))</f>
        <v>F#4</v>
      </c>
      <c r="P1208" t="b">
        <f>OR(EXACT(E1208,O1208),EXACT(E1208,VLOOKUP(D1208,'dict-pitch'!$A$1:$D$50,3,0)),EXACT(E1208,VLOOKUP(D1208,'dict-pitch'!$A$1:$D$50,4,0)))</f>
        <v>1</v>
      </c>
    </row>
    <row r="1209" spans="1:16" ht="15.75" thickBot="1" x14ac:dyDescent="0.3">
      <c r="A1209">
        <v>848</v>
      </c>
      <c r="B1209" s="82">
        <v>3</v>
      </c>
      <c r="C1209">
        <v>28</v>
      </c>
      <c r="D1209">
        <v>65</v>
      </c>
      <c r="E1209" t="s">
        <v>325</v>
      </c>
      <c r="F1209">
        <v>-2</v>
      </c>
      <c r="G1209">
        <v>440</v>
      </c>
      <c r="H1209" s="80">
        <f t="shared" si="37"/>
        <v>28.5</v>
      </c>
      <c r="I1209" s="80">
        <f t="shared" si="36"/>
        <v>0.125</v>
      </c>
      <c r="J1209">
        <v>2</v>
      </c>
      <c r="K1209" s="1" t="str" cm="1">
        <f t="array" ref="K1209">INDEX('dict-rhythm'!$A$1:$B$43,MATCH(TRUE,EXACT(J1209,'dict-rhythm'!$A$1:$A$43),0),2)</f>
        <v>8</v>
      </c>
      <c r="L1209" s="1" t="str">
        <f>_xlfn.IFNA(VLOOKUP(K1209,'dict-rhythm'!$B$1:$C$53,2,0),K1209)</f>
        <v>quaver note</v>
      </c>
      <c r="M1209" s="42" t="s">
        <v>10</v>
      </c>
      <c r="N1209" s="42"/>
      <c r="O1209" t="str">
        <f>IF(RIGHT($O$1,1)="#",VLOOKUP(D1209,'dict-pitch'!$A$1:$C$50,2,0),VLOOKUP(D1209,'dict-pitch'!$A$1:$C$50,3,0))</f>
        <v>F4</v>
      </c>
      <c r="P1209" t="b">
        <f>OR(EXACT(E1209,O1209),EXACT(E1209,VLOOKUP(D1209,'dict-pitch'!$A$1:$D$50,3,0)),EXACT(E1209,VLOOKUP(D1209,'dict-pitch'!$A$1:$D$50,4,0)))</f>
        <v>1</v>
      </c>
    </row>
    <row r="1210" spans="1:16" ht="15.75" thickBot="1" x14ac:dyDescent="0.3">
      <c r="A1210">
        <v>848</v>
      </c>
      <c r="B1210" s="82">
        <v>3</v>
      </c>
      <c r="C1210">
        <v>28</v>
      </c>
      <c r="D1210">
        <v>68</v>
      </c>
      <c r="E1210" t="s">
        <v>138</v>
      </c>
      <c r="F1210">
        <v>3</v>
      </c>
      <c r="G1210">
        <v>442</v>
      </c>
      <c r="H1210" s="80">
        <f t="shared" si="37"/>
        <v>28.625</v>
      </c>
      <c r="I1210" s="80">
        <f t="shared" si="36"/>
        <v>0.125</v>
      </c>
      <c r="J1210">
        <v>2</v>
      </c>
      <c r="K1210" s="1" t="str" cm="1">
        <f t="array" ref="K1210">INDEX('dict-rhythm'!$A$1:$B$43,MATCH(TRUE,EXACT(J1210,'dict-rhythm'!$A$1:$A$43),0),2)</f>
        <v>8</v>
      </c>
      <c r="L1210" s="1" t="str">
        <f>_xlfn.IFNA(VLOOKUP(K1210,'dict-rhythm'!$B$1:$C$53,2,0),K1210)</f>
        <v>quaver note</v>
      </c>
      <c r="M1210" s="34"/>
      <c r="N1210" s="34"/>
      <c r="O1210" t="str">
        <f>IF(RIGHT($O$1,1)="#",VLOOKUP(D1210,'dict-pitch'!$A$1:$C$50,2,0),VLOOKUP(D1210,'dict-pitch'!$A$1:$C$50,3,0))</f>
        <v>G#4</v>
      </c>
      <c r="P1210" t="b">
        <f>OR(EXACT(E1210,O1210),EXACT(E1210,VLOOKUP(D1210,'dict-pitch'!$A$1:$D$50,3,0)),EXACT(E1210,VLOOKUP(D1210,'dict-pitch'!$A$1:$D$50,4,0)))</f>
        <v>1</v>
      </c>
    </row>
    <row r="1211" spans="1:16" ht="15.75" thickBot="1" x14ac:dyDescent="0.3">
      <c r="A1211">
        <v>848</v>
      </c>
      <c r="B1211" s="82">
        <v>3</v>
      </c>
      <c r="C1211">
        <v>28</v>
      </c>
      <c r="D1211">
        <v>73</v>
      </c>
      <c r="E1211" t="s">
        <v>140</v>
      </c>
      <c r="F1211">
        <v>4</v>
      </c>
      <c r="G1211">
        <v>444</v>
      </c>
      <c r="H1211" s="80">
        <f t="shared" si="37"/>
        <v>28.75</v>
      </c>
      <c r="I1211" s="80">
        <f t="shared" si="36"/>
        <v>0.25</v>
      </c>
      <c r="J1211">
        <v>4</v>
      </c>
      <c r="K1211" s="1" t="str" cm="1">
        <f t="array" ref="K1211">INDEX('dict-rhythm'!$A$1:$B$43,MATCH(TRUE,EXACT(J1211,'dict-rhythm'!$A$1:$A$43),0),2)</f>
        <v>4</v>
      </c>
      <c r="L1211" s="1" t="str">
        <f>_xlfn.IFNA(VLOOKUP(K1211,'dict-rhythm'!$B$1:$C$53,2,0),K1211)</f>
        <v>crotchet</v>
      </c>
      <c r="M1211" s="38"/>
      <c r="N1211" s="38"/>
      <c r="O1211" t="str">
        <f>IF(RIGHT($O$1,1)="#",VLOOKUP(D1211,'dict-pitch'!$A$1:$C$50,2,0),VLOOKUP(D1211,'dict-pitch'!$A$1:$C$50,3,0))</f>
        <v>C#5</v>
      </c>
      <c r="P1211" t="b">
        <f>OR(EXACT(E1211,O1211),EXACT(E1211,VLOOKUP(D1211,'dict-pitch'!$A$1:$D$50,3,0)),EXACT(E1211,VLOOKUP(D1211,'dict-pitch'!$A$1:$D$50,4,0)))</f>
        <v>1</v>
      </c>
    </row>
    <row r="1212" spans="1:16" ht="15.75" thickBot="1" x14ac:dyDescent="0.3">
      <c r="A1212">
        <v>848</v>
      </c>
      <c r="B1212" s="82">
        <v>3</v>
      </c>
      <c r="C1212">
        <v>29</v>
      </c>
      <c r="D1212">
        <v>0</v>
      </c>
      <c r="E1212" t="s">
        <v>108</v>
      </c>
      <c r="F1212">
        <v>0</v>
      </c>
      <c r="G1212">
        <v>448</v>
      </c>
      <c r="H1212" s="80">
        <f t="shared" si="37"/>
        <v>29</v>
      </c>
      <c r="I1212" s="80">
        <f t="shared" si="36"/>
        <v>0.125</v>
      </c>
      <c r="J1212">
        <v>2</v>
      </c>
      <c r="K1212" s="1" t="str" cm="1">
        <f t="array" ref="K1212">INDEX('dict-rhythm'!$A$1:$B$43,MATCH(TRUE,EXACT(J1212,'dict-rhythm'!$A$1:$A$43),0),2)</f>
        <v>8</v>
      </c>
      <c r="L1212" s="1" t="str">
        <f>_xlfn.IFNA(VLOOKUP(K1212,'dict-rhythm'!$B$1:$C$53,2,0),K1212)</f>
        <v>quaver note</v>
      </c>
      <c r="M1212" s="33"/>
      <c r="N1212" s="33"/>
      <c r="O1212" t="str">
        <f>IF(RIGHT($O$1,1)="#",VLOOKUP(D1212,'dict-pitch'!$A$1:$C$50,2,0),VLOOKUP(D1212,'dict-pitch'!$A$1:$C$50,3,0))</f>
        <v>r</v>
      </c>
      <c r="P1212" t="b">
        <f>OR(EXACT(E1212,O1212),EXACT(E1212,VLOOKUP(D1212,'dict-pitch'!$A$1:$D$50,3,0)),EXACT(E1212,VLOOKUP(D1212,'dict-pitch'!$A$1:$D$50,4,0)))</f>
        <v>1</v>
      </c>
    </row>
    <row r="1213" spans="1:16" ht="15.75" thickBot="1" x14ac:dyDescent="0.3">
      <c r="A1213">
        <v>848</v>
      </c>
      <c r="B1213" s="82">
        <v>3</v>
      </c>
      <c r="C1213">
        <v>29</v>
      </c>
      <c r="D1213">
        <v>76</v>
      </c>
      <c r="E1213" t="s">
        <v>137</v>
      </c>
      <c r="F1213">
        <v>3</v>
      </c>
      <c r="G1213">
        <v>450</v>
      </c>
      <c r="H1213" s="80">
        <f t="shared" si="37"/>
        <v>29.125</v>
      </c>
      <c r="I1213" s="80">
        <f t="shared" si="36"/>
        <v>6.25E-2</v>
      </c>
      <c r="J1213">
        <v>1</v>
      </c>
      <c r="K1213" s="1" t="str" cm="1">
        <f t="array" ref="K1213">INDEX('dict-rhythm'!$A$1:$B$43,MATCH(TRUE,EXACT(J1213,'dict-rhythm'!$A$1:$A$43),0),2)</f>
        <v>16</v>
      </c>
      <c r="L1213" s="1" t="str">
        <f>_xlfn.IFNA(VLOOKUP(K1213,'dict-rhythm'!$B$1:$C$53,2,0),K1213)</f>
        <v>semiquaver</v>
      </c>
      <c r="M1213" s="34"/>
      <c r="N1213" s="34"/>
      <c r="O1213" t="str">
        <f>IF(RIGHT($O$1,1)="#",VLOOKUP(D1213,'dict-pitch'!$A$1:$C$50,2,0),VLOOKUP(D1213,'dict-pitch'!$A$1:$C$50,3,0))</f>
        <v>E5</v>
      </c>
      <c r="P1213" t="b">
        <f>OR(EXACT(E1213,O1213),EXACT(E1213,VLOOKUP(D1213,'dict-pitch'!$A$1:$D$50,3,0)),EXACT(E1213,VLOOKUP(D1213,'dict-pitch'!$A$1:$D$50,4,0)))</f>
        <v>1</v>
      </c>
    </row>
    <row r="1214" spans="1:16" ht="15.75" thickBot="1" x14ac:dyDescent="0.3">
      <c r="A1214">
        <v>848</v>
      </c>
      <c r="B1214" s="82">
        <v>3</v>
      </c>
      <c r="C1214">
        <v>29</v>
      </c>
      <c r="D1214">
        <v>73</v>
      </c>
      <c r="E1214" t="s">
        <v>140</v>
      </c>
      <c r="F1214">
        <v>-3</v>
      </c>
      <c r="G1214">
        <v>451</v>
      </c>
      <c r="H1214" s="80">
        <f t="shared" si="37"/>
        <v>29.1875</v>
      </c>
      <c r="I1214" s="80">
        <f t="shared" si="36"/>
        <v>6.25E-2</v>
      </c>
      <c r="J1214">
        <v>1</v>
      </c>
      <c r="K1214" s="1" t="str" cm="1">
        <f t="array" ref="K1214">INDEX('dict-rhythm'!$A$1:$B$43,MATCH(TRUE,EXACT(J1214,'dict-rhythm'!$A$1:$A$43),0),2)</f>
        <v>16</v>
      </c>
      <c r="L1214" s="1" t="str">
        <f>_xlfn.IFNA(VLOOKUP(K1214,'dict-rhythm'!$B$1:$C$53,2,0),K1214)</f>
        <v>semiquaver</v>
      </c>
      <c r="M1214" s="34"/>
      <c r="N1214" s="34"/>
      <c r="O1214" t="str">
        <f>IF(RIGHT($O$1,1)="#",VLOOKUP(D1214,'dict-pitch'!$A$1:$C$50,2,0),VLOOKUP(D1214,'dict-pitch'!$A$1:$C$50,3,0))</f>
        <v>C#5</v>
      </c>
      <c r="P1214" t="b">
        <f>OR(EXACT(E1214,O1214),EXACT(E1214,VLOOKUP(D1214,'dict-pitch'!$A$1:$D$50,3,0)),EXACT(E1214,VLOOKUP(D1214,'dict-pitch'!$A$1:$D$50,4,0)))</f>
        <v>1</v>
      </c>
    </row>
    <row r="1215" spans="1:16" ht="15.75" thickBot="1" x14ac:dyDescent="0.3">
      <c r="A1215">
        <v>848</v>
      </c>
      <c r="B1215" s="82">
        <v>3</v>
      </c>
      <c r="C1215">
        <v>29</v>
      </c>
      <c r="D1215">
        <v>70</v>
      </c>
      <c r="E1215" t="s">
        <v>182</v>
      </c>
      <c r="F1215">
        <v>-3</v>
      </c>
      <c r="G1215">
        <v>452</v>
      </c>
      <c r="H1215" s="80">
        <f t="shared" si="37"/>
        <v>29.25</v>
      </c>
      <c r="I1215" s="80">
        <f t="shared" si="36"/>
        <v>0.25</v>
      </c>
      <c r="J1215">
        <v>4</v>
      </c>
      <c r="K1215" s="1" t="str" cm="1">
        <f t="array" ref="K1215">INDEX('dict-rhythm'!$A$1:$B$43,MATCH(TRUE,EXACT(J1215,'dict-rhythm'!$A$1:$A$43),0),2)</f>
        <v>4</v>
      </c>
      <c r="L1215" s="1" t="str">
        <f>_xlfn.IFNA(VLOOKUP(K1215,'dict-rhythm'!$B$1:$C$53,2,0),K1215)</f>
        <v>crotchet</v>
      </c>
      <c r="M1215" s="34"/>
      <c r="N1215" s="34"/>
      <c r="O1215" t="str">
        <f>IF(RIGHT($O$1,1)="#",VLOOKUP(D1215,'dict-pitch'!$A$1:$C$50,2,0),VLOOKUP(D1215,'dict-pitch'!$A$1:$C$50,3,0))</f>
        <v>A#4</v>
      </c>
      <c r="P1215" t="b">
        <f>OR(EXACT(E1215,O1215),EXACT(E1215,VLOOKUP(D1215,'dict-pitch'!$A$1:$D$50,3,0)),EXACT(E1215,VLOOKUP(D1215,'dict-pitch'!$A$1:$D$50,4,0)))</f>
        <v>1</v>
      </c>
    </row>
    <row r="1216" spans="1:16" ht="15.75" thickBot="1" x14ac:dyDescent="0.3">
      <c r="A1216">
        <v>848</v>
      </c>
      <c r="B1216" s="82">
        <v>3</v>
      </c>
      <c r="C1216">
        <v>29</v>
      </c>
      <c r="D1216">
        <v>0</v>
      </c>
      <c r="E1216" t="s">
        <v>108</v>
      </c>
      <c r="F1216">
        <v>0</v>
      </c>
      <c r="G1216">
        <v>456</v>
      </c>
      <c r="H1216" s="80">
        <f t="shared" si="37"/>
        <v>29.5</v>
      </c>
      <c r="I1216" s="80">
        <f t="shared" si="36"/>
        <v>0.125</v>
      </c>
      <c r="J1216">
        <v>2</v>
      </c>
      <c r="K1216" s="1" t="str" cm="1">
        <f t="array" ref="K1216">INDEX('dict-rhythm'!$A$1:$B$43,MATCH(TRUE,EXACT(J1216,'dict-rhythm'!$A$1:$A$43),0),2)</f>
        <v>8</v>
      </c>
      <c r="L1216" s="1" t="str">
        <f>_xlfn.IFNA(VLOOKUP(K1216,'dict-rhythm'!$B$1:$C$53,2,0),K1216)</f>
        <v>quaver note</v>
      </c>
      <c r="M1216" s="34"/>
      <c r="N1216" s="34"/>
      <c r="O1216" t="str">
        <f>IF(RIGHT($O$1,1)="#",VLOOKUP(D1216,'dict-pitch'!$A$1:$C$50,2,0),VLOOKUP(D1216,'dict-pitch'!$A$1:$C$50,3,0))</f>
        <v>r</v>
      </c>
      <c r="P1216" t="b">
        <f>OR(EXACT(E1216,O1216),EXACT(E1216,VLOOKUP(D1216,'dict-pitch'!$A$1:$D$50,3,0)),EXACT(E1216,VLOOKUP(D1216,'dict-pitch'!$A$1:$D$50,4,0)))</f>
        <v>1</v>
      </c>
    </row>
    <row r="1217" spans="1:16" ht="15.75" thickBot="1" x14ac:dyDescent="0.3">
      <c r="A1217">
        <v>848</v>
      </c>
      <c r="B1217" s="82">
        <v>3</v>
      </c>
      <c r="C1217">
        <v>29</v>
      </c>
      <c r="D1217">
        <v>70</v>
      </c>
      <c r="E1217" t="s">
        <v>182</v>
      </c>
      <c r="F1217">
        <v>1</v>
      </c>
      <c r="G1217">
        <v>458</v>
      </c>
      <c r="H1217" s="80">
        <f t="shared" si="37"/>
        <v>29.625</v>
      </c>
      <c r="I1217" s="80">
        <f t="shared" si="36"/>
        <v>6.25E-2</v>
      </c>
      <c r="J1217">
        <v>1</v>
      </c>
      <c r="K1217" s="1" t="str" cm="1">
        <f t="array" ref="K1217">INDEX('dict-rhythm'!$A$1:$B$43,MATCH(TRUE,EXACT(J1217,'dict-rhythm'!$A$1:$A$43),0),2)</f>
        <v>16</v>
      </c>
      <c r="L1217" s="1" t="str">
        <f>_xlfn.IFNA(VLOOKUP(K1217,'dict-rhythm'!$B$1:$C$53,2,0),K1217)</f>
        <v>semiquaver</v>
      </c>
      <c r="M1217" s="34"/>
      <c r="N1217" s="34"/>
      <c r="O1217" t="str">
        <f>IF(RIGHT($O$1,1)="#",VLOOKUP(D1217,'dict-pitch'!$A$1:$C$50,2,0),VLOOKUP(D1217,'dict-pitch'!$A$1:$C$50,3,0))</f>
        <v>A#4</v>
      </c>
      <c r="P1217" t="b">
        <f>OR(EXACT(E1217,O1217),EXACT(E1217,VLOOKUP(D1217,'dict-pitch'!$A$1:$D$50,3,0)),EXACT(E1217,VLOOKUP(D1217,'dict-pitch'!$A$1:$D$50,4,0)))</f>
        <v>1</v>
      </c>
    </row>
    <row r="1218" spans="1:16" ht="15.75" thickBot="1" x14ac:dyDescent="0.3">
      <c r="A1218">
        <v>848</v>
      </c>
      <c r="B1218" s="82">
        <v>3</v>
      </c>
      <c r="C1218">
        <v>29</v>
      </c>
      <c r="D1218">
        <v>73</v>
      </c>
      <c r="E1218" t="s">
        <v>140</v>
      </c>
      <c r="F1218">
        <v>3</v>
      </c>
      <c r="G1218">
        <v>459</v>
      </c>
      <c r="H1218" s="80">
        <f t="shared" si="37"/>
        <v>29.6875</v>
      </c>
      <c r="I1218" s="80">
        <f t="shared" ref="I1218:I1281" si="38">J1218/16</f>
        <v>6.25E-2</v>
      </c>
      <c r="J1218">
        <v>1</v>
      </c>
      <c r="K1218" s="1" t="str" cm="1">
        <f t="array" ref="K1218">INDEX('dict-rhythm'!$A$1:$B$43,MATCH(TRUE,EXACT(J1218,'dict-rhythm'!$A$1:$A$43),0),2)</f>
        <v>16</v>
      </c>
      <c r="L1218" s="1" t="str">
        <f>_xlfn.IFNA(VLOOKUP(K1218,'dict-rhythm'!$B$1:$C$53,2,0),K1218)</f>
        <v>semiquaver</v>
      </c>
      <c r="M1218" s="34"/>
      <c r="N1218" s="34"/>
      <c r="O1218" t="str">
        <f>IF(RIGHT($O$1,1)="#",VLOOKUP(D1218,'dict-pitch'!$A$1:$C$50,2,0),VLOOKUP(D1218,'dict-pitch'!$A$1:$C$50,3,0))</f>
        <v>C#5</v>
      </c>
      <c r="P1218" t="b">
        <f>OR(EXACT(E1218,O1218),EXACT(E1218,VLOOKUP(D1218,'dict-pitch'!$A$1:$D$50,3,0)),EXACT(E1218,VLOOKUP(D1218,'dict-pitch'!$A$1:$D$50,4,0)))</f>
        <v>1</v>
      </c>
    </row>
    <row r="1219" spans="1:16" ht="15.75" thickBot="1" x14ac:dyDescent="0.3">
      <c r="A1219">
        <v>848</v>
      </c>
      <c r="B1219" s="82">
        <v>3</v>
      </c>
      <c r="C1219">
        <v>29</v>
      </c>
      <c r="D1219">
        <v>76</v>
      </c>
      <c r="E1219" t="s">
        <v>137</v>
      </c>
      <c r="F1219">
        <v>3</v>
      </c>
      <c r="G1219">
        <v>460</v>
      </c>
      <c r="H1219" s="80">
        <f t="shared" ref="H1219:H1282" si="39">1+G1219/16</f>
        <v>29.75</v>
      </c>
      <c r="I1219" s="80">
        <f t="shared" si="38"/>
        <v>0.25</v>
      </c>
      <c r="J1219">
        <v>4</v>
      </c>
      <c r="K1219" s="1" t="str" cm="1">
        <f t="array" ref="K1219">INDEX('dict-rhythm'!$A$1:$B$43,MATCH(TRUE,EXACT(J1219,'dict-rhythm'!$A$1:$A$43),0),2)</f>
        <v>4</v>
      </c>
      <c r="L1219" s="1" t="str">
        <f>_xlfn.IFNA(VLOOKUP(K1219,'dict-rhythm'!$B$1:$C$53,2,0),K1219)</f>
        <v>crotchet</v>
      </c>
      <c r="M1219" s="38"/>
      <c r="N1219" s="38"/>
      <c r="O1219" t="str">
        <f>IF(RIGHT($O$1,1)="#",VLOOKUP(D1219,'dict-pitch'!$A$1:$C$50,2,0),VLOOKUP(D1219,'dict-pitch'!$A$1:$C$50,3,0))</f>
        <v>E5</v>
      </c>
      <c r="P1219" t="b">
        <f>OR(EXACT(E1219,O1219),EXACT(E1219,VLOOKUP(D1219,'dict-pitch'!$A$1:$D$50,3,0)),EXACT(E1219,VLOOKUP(D1219,'dict-pitch'!$A$1:$D$50,4,0)))</f>
        <v>1</v>
      </c>
    </row>
    <row r="1220" spans="1:16" ht="15.75" thickBot="1" x14ac:dyDescent="0.3">
      <c r="A1220">
        <v>848</v>
      </c>
      <c r="B1220" s="82">
        <v>3</v>
      </c>
      <c r="C1220">
        <v>30</v>
      </c>
      <c r="D1220">
        <v>75</v>
      </c>
      <c r="E1220" t="s">
        <v>185</v>
      </c>
      <c r="F1220">
        <v>-2</v>
      </c>
      <c r="G1220">
        <v>464</v>
      </c>
      <c r="H1220" s="80">
        <f t="shared" si="39"/>
        <v>30</v>
      </c>
      <c r="I1220" s="80">
        <f t="shared" si="38"/>
        <v>0.125</v>
      </c>
      <c r="J1220">
        <v>2</v>
      </c>
      <c r="K1220" s="1" t="str" cm="1">
        <f t="array" ref="K1220">INDEX('dict-rhythm'!$A$1:$B$43,MATCH(TRUE,EXACT(J1220,'dict-rhythm'!$A$1:$A$43),0),2)</f>
        <v>8</v>
      </c>
      <c r="L1220" s="1" t="str">
        <f>_xlfn.IFNA(VLOOKUP(K1220,'dict-rhythm'!$B$1:$C$53,2,0),K1220)</f>
        <v>quaver note</v>
      </c>
      <c r="M1220" s="33"/>
      <c r="N1220" s="33"/>
      <c r="O1220" t="str">
        <f>IF(RIGHT($O$1,1)="#",VLOOKUP(D1220,'dict-pitch'!$A$1:$C$50,2,0),VLOOKUP(D1220,'dict-pitch'!$A$1:$C$50,3,0))</f>
        <v>D#5</v>
      </c>
      <c r="P1220" t="b">
        <f>OR(EXACT(E1220,O1220),EXACT(E1220,VLOOKUP(D1220,'dict-pitch'!$A$1:$D$50,3,0)),EXACT(E1220,VLOOKUP(D1220,'dict-pitch'!$A$1:$D$50,4,0)))</f>
        <v>1</v>
      </c>
    </row>
    <row r="1221" spans="1:16" ht="15.75" thickBot="1" x14ac:dyDescent="0.3">
      <c r="A1221">
        <v>848</v>
      </c>
      <c r="B1221" s="82">
        <v>3</v>
      </c>
      <c r="C1221">
        <v>30</v>
      </c>
      <c r="D1221">
        <v>80</v>
      </c>
      <c r="E1221" t="s">
        <v>188</v>
      </c>
      <c r="F1221">
        <v>4</v>
      </c>
      <c r="G1221">
        <v>466</v>
      </c>
      <c r="H1221" s="80">
        <f t="shared" si="39"/>
        <v>30.125</v>
      </c>
      <c r="I1221" s="80">
        <f t="shared" si="38"/>
        <v>0.125</v>
      </c>
      <c r="J1221">
        <v>2</v>
      </c>
      <c r="K1221" s="1" t="str" cm="1">
        <f t="array" ref="K1221">INDEX('dict-rhythm'!$A$1:$B$43,MATCH(TRUE,EXACT(J1221,'dict-rhythm'!$A$1:$A$43),0),2)</f>
        <v>8</v>
      </c>
      <c r="L1221" s="1" t="str">
        <f>_xlfn.IFNA(VLOOKUP(K1221,'dict-rhythm'!$B$1:$C$53,2,0),K1221)</f>
        <v>quaver note</v>
      </c>
      <c r="M1221" s="34"/>
      <c r="N1221" s="34"/>
      <c r="O1221" t="str">
        <f>IF(RIGHT($O$1,1)="#",VLOOKUP(D1221,'dict-pitch'!$A$1:$C$50,2,0),VLOOKUP(D1221,'dict-pitch'!$A$1:$C$50,3,0))</f>
        <v>G#5</v>
      </c>
      <c r="P1221" t="b">
        <f>OR(EXACT(E1221,O1221),EXACT(E1221,VLOOKUP(D1221,'dict-pitch'!$A$1:$D$50,3,0)),EXACT(E1221,VLOOKUP(D1221,'dict-pitch'!$A$1:$D$50,4,0)))</f>
        <v>1</v>
      </c>
    </row>
    <row r="1222" spans="1:16" ht="15.75" thickBot="1" x14ac:dyDescent="0.3">
      <c r="A1222">
        <v>848</v>
      </c>
      <c r="B1222" s="82">
        <v>3</v>
      </c>
      <c r="C1222">
        <v>30</v>
      </c>
      <c r="D1222">
        <v>73</v>
      </c>
      <c r="E1222" t="s">
        <v>140</v>
      </c>
      <c r="F1222">
        <v>-5</v>
      </c>
      <c r="G1222">
        <v>468</v>
      </c>
      <c r="H1222" s="80">
        <f t="shared" si="39"/>
        <v>30.25</v>
      </c>
      <c r="I1222" s="80">
        <f t="shared" si="38"/>
        <v>0.125</v>
      </c>
      <c r="J1222">
        <v>2</v>
      </c>
      <c r="K1222" s="1" t="str" cm="1">
        <f t="array" ref="K1222">INDEX('dict-rhythm'!$A$1:$B$43,MATCH(TRUE,EXACT(J1222,'dict-rhythm'!$A$1:$A$43),0),2)</f>
        <v>8</v>
      </c>
      <c r="L1222" s="1" t="str">
        <f>_xlfn.IFNA(VLOOKUP(K1222,'dict-rhythm'!$B$1:$C$53,2,0),K1222)</f>
        <v>quaver note</v>
      </c>
      <c r="M1222" s="34"/>
      <c r="N1222" s="34"/>
      <c r="O1222" t="str">
        <f>IF(RIGHT($O$1,1)="#",VLOOKUP(D1222,'dict-pitch'!$A$1:$C$50,2,0),VLOOKUP(D1222,'dict-pitch'!$A$1:$C$50,3,0))</f>
        <v>C#5</v>
      </c>
      <c r="P1222" t="b">
        <f>OR(EXACT(E1222,O1222),EXACT(E1222,VLOOKUP(D1222,'dict-pitch'!$A$1:$D$50,3,0)),EXACT(E1222,VLOOKUP(D1222,'dict-pitch'!$A$1:$D$50,4,0)))</f>
        <v>1</v>
      </c>
    </row>
    <row r="1223" spans="1:16" ht="15.75" thickBot="1" x14ac:dyDescent="0.3">
      <c r="A1223">
        <v>848</v>
      </c>
      <c r="B1223" s="82">
        <v>3</v>
      </c>
      <c r="C1223">
        <v>30</v>
      </c>
      <c r="D1223">
        <v>79</v>
      </c>
      <c r="E1223" t="s">
        <v>340</v>
      </c>
      <c r="F1223">
        <v>4</v>
      </c>
      <c r="G1223">
        <v>470</v>
      </c>
      <c r="H1223" s="80">
        <f t="shared" si="39"/>
        <v>30.375</v>
      </c>
      <c r="I1223" s="80">
        <f t="shared" si="38"/>
        <v>0.125</v>
      </c>
      <c r="J1223">
        <v>2</v>
      </c>
      <c r="K1223" s="1" t="str" cm="1">
        <f t="array" ref="K1223">INDEX('dict-rhythm'!$A$1:$B$43,MATCH(TRUE,EXACT(J1223,'dict-rhythm'!$A$1:$A$43),0),2)</f>
        <v>8</v>
      </c>
      <c r="L1223" s="1" t="str">
        <f>_xlfn.IFNA(VLOOKUP(K1223,'dict-rhythm'!$B$1:$C$53,2,0),K1223)</f>
        <v>quaver note</v>
      </c>
      <c r="M1223" s="34"/>
      <c r="N1223" s="34"/>
      <c r="O1223" t="str">
        <f>IF(RIGHT($O$1,1)="#",VLOOKUP(D1223,'dict-pitch'!$A$1:$C$50,2,0),VLOOKUP(D1223,'dict-pitch'!$A$1:$C$50,3,0))</f>
        <v>G5</v>
      </c>
      <c r="P1223" t="b">
        <f>OR(EXACT(E1223,O1223),EXACT(E1223,VLOOKUP(D1223,'dict-pitch'!$A$1:$D$50,3,0)),EXACT(E1223,VLOOKUP(D1223,'dict-pitch'!$A$1:$D$50,4,0)))</f>
        <v>1</v>
      </c>
    </row>
    <row r="1224" spans="1:16" ht="15.75" thickBot="1" x14ac:dyDescent="0.3">
      <c r="A1224">
        <v>848</v>
      </c>
      <c r="B1224" s="82">
        <v>3</v>
      </c>
      <c r="C1224">
        <v>30</v>
      </c>
      <c r="D1224">
        <v>68</v>
      </c>
      <c r="E1224" t="s">
        <v>138</v>
      </c>
      <c r="F1224">
        <v>-7</v>
      </c>
      <c r="G1224">
        <v>472</v>
      </c>
      <c r="H1224" s="80">
        <f t="shared" si="39"/>
        <v>30.5</v>
      </c>
      <c r="I1224" s="80">
        <f t="shared" si="38"/>
        <v>0.125</v>
      </c>
      <c r="J1224">
        <v>2</v>
      </c>
      <c r="K1224" s="1" t="str" cm="1">
        <f t="array" ref="K1224">INDEX('dict-rhythm'!$A$1:$B$43,MATCH(TRUE,EXACT(J1224,'dict-rhythm'!$A$1:$A$43),0),2)</f>
        <v>8</v>
      </c>
      <c r="L1224" s="1" t="str">
        <f>_xlfn.IFNA(VLOOKUP(K1224,'dict-rhythm'!$B$1:$C$53,2,0),K1224)</f>
        <v>quaver note</v>
      </c>
      <c r="M1224" s="34"/>
      <c r="N1224" s="34"/>
      <c r="O1224" t="str">
        <f>IF(RIGHT($O$1,1)="#",VLOOKUP(D1224,'dict-pitch'!$A$1:$C$50,2,0),VLOOKUP(D1224,'dict-pitch'!$A$1:$C$50,3,0))</f>
        <v>G#4</v>
      </c>
      <c r="P1224" t="b">
        <f>OR(EXACT(E1224,O1224),EXACT(E1224,VLOOKUP(D1224,'dict-pitch'!$A$1:$D$50,3,0)),EXACT(E1224,VLOOKUP(D1224,'dict-pitch'!$A$1:$D$50,4,0)))</f>
        <v>1</v>
      </c>
    </row>
    <row r="1225" spans="1:16" ht="15.75" thickBot="1" x14ac:dyDescent="0.3">
      <c r="A1225">
        <v>848</v>
      </c>
      <c r="B1225" s="82">
        <v>3</v>
      </c>
      <c r="C1225">
        <v>30</v>
      </c>
      <c r="D1225">
        <v>80</v>
      </c>
      <c r="E1225" t="s">
        <v>188</v>
      </c>
      <c r="F1225">
        <v>8</v>
      </c>
      <c r="G1225">
        <v>474</v>
      </c>
      <c r="H1225" s="80">
        <f t="shared" si="39"/>
        <v>30.625</v>
      </c>
      <c r="I1225" s="80">
        <f t="shared" si="38"/>
        <v>6.25E-2</v>
      </c>
      <c r="J1225">
        <v>1</v>
      </c>
      <c r="K1225" s="1" t="str" cm="1">
        <f t="array" ref="K1225">INDEX('dict-rhythm'!$A$1:$B$43,MATCH(TRUE,EXACT(J1225,'dict-rhythm'!$A$1:$A$43),0),2)</f>
        <v>16</v>
      </c>
      <c r="L1225" s="1" t="str">
        <f>_xlfn.IFNA(VLOOKUP(K1225,'dict-rhythm'!$B$1:$C$53,2,0),K1225)</f>
        <v>semiquaver</v>
      </c>
      <c r="M1225" s="34"/>
      <c r="N1225" s="34"/>
      <c r="O1225" t="str">
        <f>IF(RIGHT($O$1,1)="#",VLOOKUP(D1225,'dict-pitch'!$A$1:$C$50,2,0),VLOOKUP(D1225,'dict-pitch'!$A$1:$C$50,3,0))</f>
        <v>G#5</v>
      </c>
      <c r="P1225" t="b">
        <f>OR(EXACT(E1225,O1225),EXACT(E1225,VLOOKUP(D1225,'dict-pitch'!$A$1:$D$50,3,0)),EXACT(E1225,VLOOKUP(D1225,'dict-pitch'!$A$1:$D$50,4,0)))</f>
        <v>1</v>
      </c>
    </row>
    <row r="1226" spans="1:16" ht="15.75" thickBot="1" x14ac:dyDescent="0.3">
      <c r="A1226">
        <v>848</v>
      </c>
      <c r="B1226" s="82">
        <v>3</v>
      </c>
      <c r="C1226">
        <v>30</v>
      </c>
      <c r="D1226">
        <v>79</v>
      </c>
      <c r="E1226" t="s">
        <v>340</v>
      </c>
      <c r="F1226">
        <v>-2</v>
      </c>
      <c r="G1226">
        <v>475</v>
      </c>
      <c r="H1226" s="80">
        <f t="shared" si="39"/>
        <v>30.6875</v>
      </c>
      <c r="I1226" s="80">
        <f t="shared" si="38"/>
        <v>6.25E-2</v>
      </c>
      <c r="J1226">
        <v>1</v>
      </c>
      <c r="K1226" s="1" t="str" cm="1">
        <f t="array" ref="K1226">INDEX('dict-rhythm'!$A$1:$B$43,MATCH(TRUE,EXACT(J1226,'dict-rhythm'!$A$1:$A$43),0),2)</f>
        <v>16</v>
      </c>
      <c r="L1226" s="1" t="str">
        <f>_xlfn.IFNA(VLOOKUP(K1226,'dict-rhythm'!$B$1:$C$53,2,0),K1226)</f>
        <v>semiquaver</v>
      </c>
      <c r="M1226" s="34"/>
      <c r="N1226" s="34"/>
      <c r="O1226" t="str">
        <f>IF(RIGHT($O$1,1)="#",VLOOKUP(D1226,'dict-pitch'!$A$1:$C$50,2,0),VLOOKUP(D1226,'dict-pitch'!$A$1:$C$50,3,0))</f>
        <v>G5</v>
      </c>
      <c r="P1226" t="b">
        <f>OR(EXACT(E1226,O1226),EXACT(E1226,VLOOKUP(D1226,'dict-pitch'!$A$1:$D$50,3,0)),EXACT(E1226,VLOOKUP(D1226,'dict-pitch'!$A$1:$D$50,4,0)))</f>
        <v>1</v>
      </c>
    </row>
    <row r="1227" spans="1:16" ht="15.75" thickBot="1" x14ac:dyDescent="0.3">
      <c r="A1227">
        <v>848</v>
      </c>
      <c r="B1227" s="82">
        <v>3</v>
      </c>
      <c r="C1227">
        <v>30</v>
      </c>
      <c r="D1227">
        <v>80</v>
      </c>
      <c r="E1227" t="s">
        <v>188</v>
      </c>
      <c r="F1227">
        <v>2</v>
      </c>
      <c r="G1227">
        <v>476</v>
      </c>
      <c r="H1227" s="80">
        <f t="shared" si="39"/>
        <v>30.75</v>
      </c>
      <c r="I1227" s="80">
        <f t="shared" si="38"/>
        <v>6.25E-2</v>
      </c>
      <c r="J1227">
        <v>1</v>
      </c>
      <c r="K1227" s="1" t="str" cm="1">
        <f t="array" ref="K1227">INDEX('dict-rhythm'!$A$1:$B$43,MATCH(TRUE,EXACT(J1227,'dict-rhythm'!$A$1:$A$43),0),2)</f>
        <v>16</v>
      </c>
      <c r="L1227" s="1" t="str">
        <f>_xlfn.IFNA(VLOOKUP(K1227,'dict-rhythm'!$B$1:$C$53,2,0),K1227)</f>
        <v>semiquaver</v>
      </c>
      <c r="M1227" s="34"/>
      <c r="N1227" s="34"/>
      <c r="O1227" t="str">
        <f>IF(RIGHT($O$1,1)="#",VLOOKUP(D1227,'dict-pitch'!$A$1:$C$50,2,0),VLOOKUP(D1227,'dict-pitch'!$A$1:$C$50,3,0))</f>
        <v>G#5</v>
      </c>
      <c r="P1227" t="b">
        <f>OR(EXACT(E1227,O1227),EXACT(E1227,VLOOKUP(D1227,'dict-pitch'!$A$1:$D$50,3,0)),EXACT(E1227,VLOOKUP(D1227,'dict-pitch'!$A$1:$D$50,4,0)))</f>
        <v>1</v>
      </c>
    </row>
    <row r="1228" spans="1:16" ht="15.75" thickBot="1" x14ac:dyDescent="0.3">
      <c r="A1228">
        <v>848</v>
      </c>
      <c r="B1228" s="82">
        <v>3</v>
      </c>
      <c r="C1228">
        <v>30</v>
      </c>
      <c r="D1228">
        <v>82</v>
      </c>
      <c r="E1228" t="s">
        <v>190</v>
      </c>
      <c r="F1228">
        <v>2</v>
      </c>
      <c r="G1228">
        <v>477</v>
      </c>
      <c r="H1228" s="80">
        <f t="shared" si="39"/>
        <v>30.8125</v>
      </c>
      <c r="I1228" s="80">
        <f t="shared" si="38"/>
        <v>6.25E-2</v>
      </c>
      <c r="J1228">
        <v>1</v>
      </c>
      <c r="K1228" s="1" t="str" cm="1">
        <f t="array" ref="K1228">INDEX('dict-rhythm'!$A$1:$B$43,MATCH(TRUE,EXACT(J1228,'dict-rhythm'!$A$1:$A$43),0),2)</f>
        <v>16</v>
      </c>
      <c r="L1228" s="1" t="str">
        <f>_xlfn.IFNA(VLOOKUP(K1228,'dict-rhythm'!$B$1:$C$53,2,0),K1228)</f>
        <v>semiquaver</v>
      </c>
      <c r="M1228" s="34"/>
      <c r="N1228" s="34"/>
      <c r="O1228" t="str">
        <f>IF(RIGHT($O$1,1)="#",VLOOKUP(D1228,'dict-pitch'!$A$1:$C$50,2,0),VLOOKUP(D1228,'dict-pitch'!$A$1:$C$50,3,0))</f>
        <v>A#5</v>
      </c>
      <c r="P1228" t="b">
        <f>OR(EXACT(E1228,O1228),EXACT(E1228,VLOOKUP(D1228,'dict-pitch'!$A$1:$D$50,3,0)),EXACT(E1228,VLOOKUP(D1228,'dict-pitch'!$A$1:$D$50,4,0)))</f>
        <v>1</v>
      </c>
    </row>
    <row r="1229" spans="1:16" ht="15.75" thickBot="1" x14ac:dyDescent="0.3">
      <c r="A1229">
        <v>848</v>
      </c>
      <c r="B1229" s="82">
        <v>3</v>
      </c>
      <c r="C1229">
        <v>30</v>
      </c>
      <c r="D1229">
        <v>83</v>
      </c>
      <c r="E1229" t="s">
        <v>145</v>
      </c>
      <c r="F1229">
        <v>2</v>
      </c>
      <c r="G1229">
        <v>478</v>
      </c>
      <c r="H1229" s="80">
        <f t="shared" si="39"/>
        <v>30.875</v>
      </c>
      <c r="I1229" s="80">
        <f t="shared" si="38"/>
        <v>6.25E-2</v>
      </c>
      <c r="J1229">
        <v>1</v>
      </c>
      <c r="K1229" s="1" t="str" cm="1">
        <f t="array" ref="K1229">INDEX('dict-rhythm'!$A$1:$B$43,MATCH(TRUE,EXACT(J1229,'dict-rhythm'!$A$1:$A$43),0),2)</f>
        <v>16</v>
      </c>
      <c r="L1229" s="1" t="str">
        <f>_xlfn.IFNA(VLOOKUP(K1229,'dict-rhythm'!$B$1:$C$53,2,0),K1229)</f>
        <v>semiquaver</v>
      </c>
      <c r="M1229" s="34"/>
      <c r="N1229" s="34"/>
      <c r="O1229" t="str">
        <f>IF(RIGHT($O$1,1)="#",VLOOKUP(D1229,'dict-pitch'!$A$1:$C$50,2,0),VLOOKUP(D1229,'dict-pitch'!$A$1:$C$50,3,0))</f>
        <v>B5</v>
      </c>
      <c r="P1229" t="b">
        <f>OR(EXACT(E1229,O1229),EXACT(E1229,VLOOKUP(D1229,'dict-pitch'!$A$1:$D$50,3,0)),EXACT(E1229,VLOOKUP(D1229,'dict-pitch'!$A$1:$D$50,4,0)))</f>
        <v>1</v>
      </c>
    </row>
    <row r="1230" spans="1:16" ht="15.75" thickBot="1" x14ac:dyDescent="0.3">
      <c r="A1230">
        <v>848</v>
      </c>
      <c r="B1230" s="82">
        <v>3</v>
      </c>
      <c r="C1230">
        <v>30</v>
      </c>
      <c r="D1230">
        <v>80</v>
      </c>
      <c r="E1230" t="s">
        <v>188</v>
      </c>
      <c r="F1230">
        <v>-3</v>
      </c>
      <c r="G1230">
        <v>479</v>
      </c>
      <c r="H1230" s="80">
        <f t="shared" si="39"/>
        <v>30.9375</v>
      </c>
      <c r="I1230" s="80">
        <f t="shared" si="38"/>
        <v>6.25E-2</v>
      </c>
      <c r="J1230">
        <v>1</v>
      </c>
      <c r="K1230" s="1" t="str" cm="1">
        <f t="array" ref="K1230">INDEX('dict-rhythm'!$A$1:$B$43,MATCH(TRUE,EXACT(J1230,'dict-rhythm'!$A$1:$A$43),0),2)</f>
        <v>16</v>
      </c>
      <c r="L1230" s="1" t="str">
        <f>_xlfn.IFNA(VLOOKUP(K1230,'dict-rhythm'!$B$1:$C$53,2,0),K1230)</f>
        <v>semiquaver</v>
      </c>
      <c r="M1230" s="38"/>
      <c r="N1230" s="38"/>
      <c r="O1230" t="str">
        <f>IF(RIGHT($O$1,1)="#",VLOOKUP(D1230,'dict-pitch'!$A$1:$C$50,2,0),VLOOKUP(D1230,'dict-pitch'!$A$1:$C$50,3,0))</f>
        <v>G#5</v>
      </c>
      <c r="P1230" t="b">
        <f>OR(EXACT(E1230,O1230),EXACT(E1230,VLOOKUP(D1230,'dict-pitch'!$A$1:$D$50,3,0)),EXACT(E1230,VLOOKUP(D1230,'dict-pitch'!$A$1:$D$50,4,0)))</f>
        <v>1</v>
      </c>
    </row>
    <row r="1231" spans="1:16" ht="15.75" thickBot="1" x14ac:dyDescent="0.3">
      <c r="A1231">
        <v>848</v>
      </c>
      <c r="B1231" s="82">
        <v>3</v>
      </c>
      <c r="C1231">
        <v>31</v>
      </c>
      <c r="D1231">
        <v>77</v>
      </c>
      <c r="E1231" t="s">
        <v>339</v>
      </c>
      <c r="F1231">
        <v>-3</v>
      </c>
      <c r="G1231">
        <v>480</v>
      </c>
      <c r="H1231" s="80">
        <f t="shared" si="39"/>
        <v>31</v>
      </c>
      <c r="I1231" s="80">
        <f t="shared" si="38"/>
        <v>6.25E-2</v>
      </c>
      <c r="J1231">
        <v>1</v>
      </c>
      <c r="K1231" s="1" t="str" cm="1">
        <f t="array" ref="K1231">INDEX('dict-rhythm'!$A$1:$B$43,MATCH(TRUE,EXACT(J1231,'dict-rhythm'!$A$1:$A$43),0),2)</f>
        <v>16</v>
      </c>
      <c r="L1231" s="1" t="str">
        <f>_xlfn.IFNA(VLOOKUP(K1231,'dict-rhythm'!$B$1:$C$53,2,0),K1231)</f>
        <v>semiquaver</v>
      </c>
      <c r="M1231" s="33"/>
      <c r="N1231" s="33"/>
      <c r="O1231" t="str">
        <f>IF(RIGHT($O$1,1)="#",VLOOKUP(D1231,'dict-pitch'!$A$1:$C$50,2,0),VLOOKUP(D1231,'dict-pitch'!$A$1:$C$50,3,0))</f>
        <v>F5</v>
      </c>
      <c r="P1231" t="b">
        <f>OR(EXACT(E1231,O1231),EXACT(E1231,VLOOKUP(D1231,'dict-pitch'!$A$1:$D$50,3,0)),EXACT(E1231,VLOOKUP(D1231,'dict-pitch'!$A$1:$D$50,4,0)))</f>
        <v>1</v>
      </c>
    </row>
    <row r="1232" spans="1:16" ht="15.75" thickBot="1" x14ac:dyDescent="0.3">
      <c r="A1232">
        <v>848</v>
      </c>
      <c r="B1232" s="82">
        <v>3</v>
      </c>
      <c r="C1232">
        <v>31</v>
      </c>
      <c r="D1232">
        <v>78</v>
      </c>
      <c r="E1232" t="s">
        <v>143</v>
      </c>
      <c r="F1232">
        <v>2</v>
      </c>
      <c r="G1232">
        <v>481</v>
      </c>
      <c r="H1232" s="80">
        <f t="shared" si="39"/>
        <v>31.0625</v>
      </c>
      <c r="I1232" s="80">
        <f t="shared" si="38"/>
        <v>6.25E-2</v>
      </c>
      <c r="J1232">
        <v>1</v>
      </c>
      <c r="K1232" s="1" t="str" cm="1">
        <f t="array" ref="K1232">INDEX('dict-rhythm'!$A$1:$B$43,MATCH(TRUE,EXACT(J1232,'dict-rhythm'!$A$1:$A$43),0),2)</f>
        <v>16</v>
      </c>
      <c r="L1232" s="1" t="str">
        <f>_xlfn.IFNA(VLOOKUP(K1232,'dict-rhythm'!$B$1:$C$53,2,0),K1232)</f>
        <v>semiquaver</v>
      </c>
      <c r="M1232" s="34"/>
      <c r="N1232" s="34"/>
      <c r="O1232" t="str">
        <f>IF(RIGHT($O$1,1)="#",VLOOKUP(D1232,'dict-pitch'!$A$1:$C$50,2,0),VLOOKUP(D1232,'dict-pitch'!$A$1:$C$50,3,0))</f>
        <v>F#5</v>
      </c>
      <c r="P1232" t="b">
        <f>OR(EXACT(E1232,O1232),EXACT(E1232,VLOOKUP(D1232,'dict-pitch'!$A$1:$D$50,3,0)),EXACT(E1232,VLOOKUP(D1232,'dict-pitch'!$A$1:$D$50,4,0)))</f>
        <v>1</v>
      </c>
    </row>
    <row r="1233" spans="1:16" ht="15.75" thickBot="1" x14ac:dyDescent="0.3">
      <c r="A1233">
        <v>848</v>
      </c>
      <c r="B1233" s="82">
        <v>3</v>
      </c>
      <c r="C1233">
        <v>31</v>
      </c>
      <c r="D1233">
        <v>80</v>
      </c>
      <c r="E1233" t="s">
        <v>188</v>
      </c>
      <c r="F1233">
        <v>2</v>
      </c>
      <c r="G1233">
        <v>482</v>
      </c>
      <c r="H1233" s="80">
        <f t="shared" si="39"/>
        <v>31.125</v>
      </c>
      <c r="I1233" s="80">
        <f t="shared" si="38"/>
        <v>6.25E-2</v>
      </c>
      <c r="J1233">
        <v>1</v>
      </c>
      <c r="K1233" s="1" t="str" cm="1">
        <f t="array" ref="K1233">INDEX('dict-rhythm'!$A$1:$B$43,MATCH(TRUE,EXACT(J1233,'dict-rhythm'!$A$1:$A$43),0),2)</f>
        <v>16</v>
      </c>
      <c r="L1233" s="1" t="str">
        <f>_xlfn.IFNA(VLOOKUP(K1233,'dict-rhythm'!$B$1:$C$53,2,0),K1233)</f>
        <v>semiquaver</v>
      </c>
      <c r="M1233" s="34"/>
      <c r="N1233" s="34"/>
      <c r="O1233" t="str">
        <f>IF(RIGHT($O$1,1)="#",VLOOKUP(D1233,'dict-pitch'!$A$1:$C$50,2,0),VLOOKUP(D1233,'dict-pitch'!$A$1:$C$50,3,0))</f>
        <v>G#5</v>
      </c>
      <c r="P1233" t="b">
        <f>OR(EXACT(E1233,O1233),EXACT(E1233,VLOOKUP(D1233,'dict-pitch'!$A$1:$D$50,3,0)),EXACT(E1233,VLOOKUP(D1233,'dict-pitch'!$A$1:$D$50,4,0)))</f>
        <v>1</v>
      </c>
    </row>
    <row r="1234" spans="1:16" ht="15.75" thickBot="1" x14ac:dyDescent="0.3">
      <c r="A1234">
        <v>848</v>
      </c>
      <c r="B1234" s="82">
        <v>3</v>
      </c>
      <c r="C1234">
        <v>31</v>
      </c>
      <c r="D1234">
        <v>77</v>
      </c>
      <c r="E1234" t="s">
        <v>339</v>
      </c>
      <c r="F1234">
        <v>-3</v>
      </c>
      <c r="G1234">
        <v>483</v>
      </c>
      <c r="H1234" s="80">
        <f t="shared" si="39"/>
        <v>31.1875</v>
      </c>
      <c r="I1234" s="80">
        <f t="shared" si="38"/>
        <v>6.25E-2</v>
      </c>
      <c r="J1234">
        <v>1</v>
      </c>
      <c r="K1234" s="1" t="str" cm="1">
        <f t="array" ref="K1234">INDEX('dict-rhythm'!$A$1:$B$43,MATCH(TRUE,EXACT(J1234,'dict-rhythm'!$A$1:$A$43),0),2)</f>
        <v>16</v>
      </c>
      <c r="L1234" s="1" t="str">
        <f>_xlfn.IFNA(VLOOKUP(K1234,'dict-rhythm'!$B$1:$C$53,2,0),K1234)</f>
        <v>semiquaver</v>
      </c>
      <c r="M1234" s="34"/>
      <c r="N1234" s="34"/>
      <c r="O1234" t="str">
        <f>IF(RIGHT($O$1,1)="#",VLOOKUP(D1234,'dict-pitch'!$A$1:$C$50,2,0),VLOOKUP(D1234,'dict-pitch'!$A$1:$C$50,3,0))</f>
        <v>F5</v>
      </c>
      <c r="P1234" t="b">
        <f>OR(EXACT(E1234,O1234),EXACT(E1234,VLOOKUP(D1234,'dict-pitch'!$A$1:$D$50,3,0)),EXACT(E1234,VLOOKUP(D1234,'dict-pitch'!$A$1:$D$50,4,0)))</f>
        <v>1</v>
      </c>
    </row>
    <row r="1235" spans="1:16" ht="15.75" thickBot="1" x14ac:dyDescent="0.3">
      <c r="A1235">
        <v>848</v>
      </c>
      <c r="B1235" s="82">
        <v>3</v>
      </c>
      <c r="C1235">
        <v>31</v>
      </c>
      <c r="D1235">
        <v>73</v>
      </c>
      <c r="E1235" t="s">
        <v>140</v>
      </c>
      <c r="F1235">
        <v>-3</v>
      </c>
      <c r="G1235">
        <v>484</v>
      </c>
      <c r="H1235" s="80">
        <f t="shared" si="39"/>
        <v>31.25</v>
      </c>
      <c r="I1235" s="80">
        <f t="shared" si="38"/>
        <v>6.25E-2</v>
      </c>
      <c r="J1235">
        <v>1</v>
      </c>
      <c r="K1235" s="1" t="str" cm="1">
        <f t="array" ref="K1235">INDEX('dict-rhythm'!$A$1:$B$43,MATCH(TRUE,EXACT(J1235,'dict-rhythm'!$A$1:$A$43),0),2)</f>
        <v>16</v>
      </c>
      <c r="L1235" s="1" t="str">
        <f>_xlfn.IFNA(VLOOKUP(K1235,'dict-rhythm'!$B$1:$C$53,2,0),K1235)</f>
        <v>semiquaver</v>
      </c>
      <c r="M1235" s="34"/>
      <c r="N1235" s="34"/>
      <c r="O1235" t="str">
        <f>IF(RIGHT($O$1,1)="#",VLOOKUP(D1235,'dict-pitch'!$A$1:$C$50,2,0),VLOOKUP(D1235,'dict-pitch'!$A$1:$C$50,3,0))</f>
        <v>C#5</v>
      </c>
      <c r="P1235" t="b">
        <f>OR(EXACT(E1235,O1235),EXACT(E1235,VLOOKUP(D1235,'dict-pitch'!$A$1:$D$50,3,0)),EXACT(E1235,VLOOKUP(D1235,'dict-pitch'!$A$1:$D$50,4,0)))</f>
        <v>1</v>
      </c>
    </row>
    <row r="1236" spans="1:16" ht="15.75" thickBot="1" x14ac:dyDescent="0.3">
      <c r="A1236">
        <v>848</v>
      </c>
      <c r="B1236" s="82">
        <v>3</v>
      </c>
      <c r="C1236">
        <v>31</v>
      </c>
      <c r="D1236">
        <v>75</v>
      </c>
      <c r="E1236" t="s">
        <v>185</v>
      </c>
      <c r="F1236">
        <v>2</v>
      </c>
      <c r="G1236">
        <v>485</v>
      </c>
      <c r="H1236" s="80">
        <f t="shared" si="39"/>
        <v>31.3125</v>
      </c>
      <c r="I1236" s="80">
        <f t="shared" si="38"/>
        <v>6.25E-2</v>
      </c>
      <c r="J1236">
        <v>1</v>
      </c>
      <c r="K1236" s="1" t="str" cm="1">
        <f t="array" ref="K1236">INDEX('dict-rhythm'!$A$1:$B$43,MATCH(TRUE,EXACT(J1236,'dict-rhythm'!$A$1:$A$43),0),2)</f>
        <v>16</v>
      </c>
      <c r="L1236" s="1" t="str">
        <f>_xlfn.IFNA(VLOOKUP(K1236,'dict-rhythm'!$B$1:$C$53,2,0),K1236)</f>
        <v>semiquaver</v>
      </c>
      <c r="M1236" s="34"/>
      <c r="N1236" s="34"/>
      <c r="O1236" t="str">
        <f>IF(RIGHT($O$1,1)="#",VLOOKUP(D1236,'dict-pitch'!$A$1:$C$50,2,0),VLOOKUP(D1236,'dict-pitch'!$A$1:$C$50,3,0))</f>
        <v>D#5</v>
      </c>
      <c r="P1236" t="b">
        <f>OR(EXACT(E1236,O1236),EXACT(E1236,VLOOKUP(D1236,'dict-pitch'!$A$1:$D$50,3,0)),EXACT(E1236,VLOOKUP(D1236,'dict-pitch'!$A$1:$D$50,4,0)))</f>
        <v>1</v>
      </c>
    </row>
    <row r="1237" spans="1:16" ht="15.75" thickBot="1" x14ac:dyDescent="0.3">
      <c r="A1237">
        <v>848</v>
      </c>
      <c r="B1237" s="82">
        <v>3</v>
      </c>
      <c r="C1237">
        <v>31</v>
      </c>
      <c r="D1237">
        <v>77</v>
      </c>
      <c r="E1237" t="s">
        <v>339</v>
      </c>
      <c r="F1237">
        <v>2</v>
      </c>
      <c r="G1237">
        <v>486</v>
      </c>
      <c r="H1237" s="80">
        <f t="shared" si="39"/>
        <v>31.375</v>
      </c>
      <c r="I1237" s="80">
        <f t="shared" si="38"/>
        <v>6.25E-2</v>
      </c>
      <c r="J1237">
        <v>1</v>
      </c>
      <c r="K1237" s="1" t="str" cm="1">
        <f t="array" ref="K1237">INDEX('dict-rhythm'!$A$1:$B$43,MATCH(TRUE,EXACT(J1237,'dict-rhythm'!$A$1:$A$43),0),2)</f>
        <v>16</v>
      </c>
      <c r="L1237" s="1" t="str">
        <f>_xlfn.IFNA(VLOOKUP(K1237,'dict-rhythm'!$B$1:$C$53,2,0),K1237)</f>
        <v>semiquaver</v>
      </c>
      <c r="M1237" s="34"/>
      <c r="N1237" s="34"/>
      <c r="O1237" t="str">
        <f>IF(RIGHT($O$1,1)="#",VLOOKUP(D1237,'dict-pitch'!$A$1:$C$50,2,0),VLOOKUP(D1237,'dict-pitch'!$A$1:$C$50,3,0))</f>
        <v>F5</v>
      </c>
      <c r="P1237" t="b">
        <f>OR(EXACT(E1237,O1237),EXACT(E1237,VLOOKUP(D1237,'dict-pitch'!$A$1:$D$50,3,0)),EXACT(E1237,VLOOKUP(D1237,'dict-pitch'!$A$1:$D$50,4,0)))</f>
        <v>1</v>
      </c>
    </row>
    <row r="1238" spans="1:16" ht="15.75" thickBot="1" x14ac:dyDescent="0.3">
      <c r="A1238">
        <v>848</v>
      </c>
      <c r="B1238" s="82">
        <v>3</v>
      </c>
      <c r="C1238">
        <v>31</v>
      </c>
      <c r="D1238">
        <v>73</v>
      </c>
      <c r="E1238" t="s">
        <v>140</v>
      </c>
      <c r="F1238">
        <v>-3</v>
      </c>
      <c r="G1238">
        <v>487</v>
      </c>
      <c r="H1238" s="80">
        <f t="shared" si="39"/>
        <v>31.4375</v>
      </c>
      <c r="I1238" s="80">
        <f t="shared" si="38"/>
        <v>6.25E-2</v>
      </c>
      <c r="J1238">
        <v>1</v>
      </c>
      <c r="K1238" s="1" t="str" cm="1">
        <f t="array" ref="K1238">INDEX('dict-rhythm'!$A$1:$B$43,MATCH(TRUE,EXACT(J1238,'dict-rhythm'!$A$1:$A$43),0),2)</f>
        <v>16</v>
      </c>
      <c r="L1238" s="1" t="str">
        <f>_xlfn.IFNA(VLOOKUP(K1238,'dict-rhythm'!$B$1:$C$53,2,0),K1238)</f>
        <v>semiquaver</v>
      </c>
      <c r="M1238" s="34"/>
      <c r="N1238" s="34"/>
      <c r="O1238" t="str">
        <f>IF(RIGHT($O$1,1)="#",VLOOKUP(D1238,'dict-pitch'!$A$1:$C$50,2,0),VLOOKUP(D1238,'dict-pitch'!$A$1:$C$50,3,0))</f>
        <v>C#5</v>
      </c>
      <c r="P1238" t="b">
        <f>OR(EXACT(E1238,O1238),EXACT(E1238,VLOOKUP(D1238,'dict-pitch'!$A$1:$D$50,3,0)),EXACT(E1238,VLOOKUP(D1238,'dict-pitch'!$A$1:$D$50,4,0)))</f>
        <v>1</v>
      </c>
    </row>
    <row r="1239" spans="1:16" ht="15.75" thickBot="1" x14ac:dyDescent="0.3">
      <c r="A1239">
        <v>848</v>
      </c>
      <c r="B1239" s="82">
        <v>3</v>
      </c>
      <c r="C1239">
        <v>31</v>
      </c>
      <c r="D1239">
        <v>70</v>
      </c>
      <c r="E1239" t="s">
        <v>182</v>
      </c>
      <c r="F1239">
        <v>-3</v>
      </c>
      <c r="G1239">
        <v>488</v>
      </c>
      <c r="H1239" s="80">
        <f t="shared" si="39"/>
        <v>31.5</v>
      </c>
      <c r="I1239" s="80">
        <f t="shared" si="38"/>
        <v>6.25E-2</v>
      </c>
      <c r="J1239">
        <v>1</v>
      </c>
      <c r="K1239" s="1" t="str" cm="1">
        <f t="array" ref="K1239">INDEX('dict-rhythm'!$A$1:$B$43,MATCH(TRUE,EXACT(J1239,'dict-rhythm'!$A$1:$A$43),0),2)</f>
        <v>16</v>
      </c>
      <c r="L1239" s="1" t="str">
        <f>_xlfn.IFNA(VLOOKUP(K1239,'dict-rhythm'!$B$1:$C$53,2,0),K1239)</f>
        <v>semiquaver</v>
      </c>
      <c r="M1239" s="34"/>
      <c r="N1239" s="34"/>
      <c r="O1239" t="str">
        <f>IF(RIGHT($O$1,1)="#",VLOOKUP(D1239,'dict-pitch'!$A$1:$C$50,2,0),VLOOKUP(D1239,'dict-pitch'!$A$1:$C$50,3,0))</f>
        <v>A#4</v>
      </c>
      <c r="P1239" t="b">
        <f>OR(EXACT(E1239,O1239),EXACT(E1239,VLOOKUP(D1239,'dict-pitch'!$A$1:$D$50,3,0)),EXACT(E1239,VLOOKUP(D1239,'dict-pitch'!$A$1:$D$50,4,0)))</f>
        <v>1</v>
      </c>
    </row>
    <row r="1240" spans="1:16" ht="15.75" thickBot="1" x14ac:dyDescent="0.3">
      <c r="A1240">
        <v>848</v>
      </c>
      <c r="B1240" s="82">
        <v>3</v>
      </c>
      <c r="C1240">
        <v>31</v>
      </c>
      <c r="D1240">
        <v>72</v>
      </c>
      <c r="E1240" t="s">
        <v>335</v>
      </c>
      <c r="F1240">
        <v>2</v>
      </c>
      <c r="G1240">
        <v>489</v>
      </c>
      <c r="H1240" s="80">
        <f t="shared" si="39"/>
        <v>31.5625</v>
      </c>
      <c r="I1240" s="80">
        <f t="shared" si="38"/>
        <v>6.25E-2</v>
      </c>
      <c r="J1240">
        <v>1</v>
      </c>
      <c r="K1240" s="1" t="str" cm="1">
        <f t="array" ref="K1240">INDEX('dict-rhythm'!$A$1:$B$43,MATCH(TRUE,EXACT(J1240,'dict-rhythm'!$A$1:$A$43),0),2)</f>
        <v>16</v>
      </c>
      <c r="L1240" s="1" t="str">
        <f>_xlfn.IFNA(VLOOKUP(K1240,'dict-rhythm'!$B$1:$C$53,2,0),K1240)</f>
        <v>semiquaver</v>
      </c>
      <c r="M1240" s="34"/>
      <c r="N1240" s="34"/>
      <c r="O1240" t="str">
        <f>IF(RIGHT($O$1,1)="#",VLOOKUP(D1240,'dict-pitch'!$A$1:$C$50,2,0),VLOOKUP(D1240,'dict-pitch'!$A$1:$C$50,3,0))</f>
        <v>C5</v>
      </c>
      <c r="P1240" t="b">
        <f>OR(EXACT(E1240,O1240),EXACT(E1240,VLOOKUP(D1240,'dict-pitch'!$A$1:$D$50,3,0)),EXACT(E1240,VLOOKUP(D1240,'dict-pitch'!$A$1:$D$50,4,0)))</f>
        <v>1</v>
      </c>
    </row>
    <row r="1241" spans="1:16" ht="15.75" thickBot="1" x14ac:dyDescent="0.3">
      <c r="A1241">
        <v>848</v>
      </c>
      <c r="B1241" s="82">
        <v>3</v>
      </c>
      <c r="C1241">
        <v>31</v>
      </c>
      <c r="D1241">
        <v>73</v>
      </c>
      <c r="E1241" t="s">
        <v>140</v>
      </c>
      <c r="F1241">
        <v>2</v>
      </c>
      <c r="G1241">
        <v>490</v>
      </c>
      <c r="H1241" s="80">
        <f t="shared" si="39"/>
        <v>31.625</v>
      </c>
      <c r="I1241" s="80">
        <f t="shared" si="38"/>
        <v>6.25E-2</v>
      </c>
      <c r="J1241">
        <v>1</v>
      </c>
      <c r="K1241" s="1" t="str" cm="1">
        <f t="array" ref="K1241">INDEX('dict-rhythm'!$A$1:$B$43,MATCH(TRUE,EXACT(J1241,'dict-rhythm'!$A$1:$A$43),0),2)</f>
        <v>16</v>
      </c>
      <c r="L1241" s="1" t="str">
        <f>_xlfn.IFNA(VLOOKUP(K1241,'dict-rhythm'!$B$1:$C$53,2,0),K1241)</f>
        <v>semiquaver</v>
      </c>
      <c r="M1241" s="34"/>
      <c r="N1241" s="34"/>
      <c r="O1241" t="str">
        <f>IF(RIGHT($O$1,1)="#",VLOOKUP(D1241,'dict-pitch'!$A$1:$C$50,2,0),VLOOKUP(D1241,'dict-pitch'!$A$1:$C$50,3,0))</f>
        <v>C#5</v>
      </c>
      <c r="P1241" t="b">
        <f>OR(EXACT(E1241,O1241),EXACT(E1241,VLOOKUP(D1241,'dict-pitch'!$A$1:$D$50,3,0)),EXACT(E1241,VLOOKUP(D1241,'dict-pitch'!$A$1:$D$50,4,0)))</f>
        <v>1</v>
      </c>
    </row>
    <row r="1242" spans="1:16" ht="15.75" thickBot="1" x14ac:dyDescent="0.3">
      <c r="A1242">
        <v>848</v>
      </c>
      <c r="B1242" s="82">
        <v>3</v>
      </c>
      <c r="C1242">
        <v>31</v>
      </c>
      <c r="D1242">
        <v>70</v>
      </c>
      <c r="E1242" t="s">
        <v>182</v>
      </c>
      <c r="F1242">
        <v>-3</v>
      </c>
      <c r="G1242">
        <v>491</v>
      </c>
      <c r="H1242" s="80">
        <f t="shared" si="39"/>
        <v>31.6875</v>
      </c>
      <c r="I1242" s="80">
        <f t="shared" si="38"/>
        <v>6.25E-2</v>
      </c>
      <c r="J1242">
        <v>1</v>
      </c>
      <c r="K1242" s="1" t="str" cm="1">
        <f t="array" ref="K1242">INDEX('dict-rhythm'!$A$1:$B$43,MATCH(TRUE,EXACT(J1242,'dict-rhythm'!$A$1:$A$43),0),2)</f>
        <v>16</v>
      </c>
      <c r="L1242" s="1" t="str">
        <f>_xlfn.IFNA(VLOOKUP(K1242,'dict-rhythm'!$B$1:$C$53,2,0),K1242)</f>
        <v>semiquaver</v>
      </c>
      <c r="M1242" s="34"/>
      <c r="N1242" s="34"/>
      <c r="O1242" t="str">
        <f>IF(RIGHT($O$1,1)="#",VLOOKUP(D1242,'dict-pitch'!$A$1:$C$50,2,0),VLOOKUP(D1242,'dict-pitch'!$A$1:$C$50,3,0))</f>
        <v>A#4</v>
      </c>
      <c r="P1242" t="b">
        <f>OR(EXACT(E1242,O1242),EXACT(E1242,VLOOKUP(D1242,'dict-pitch'!$A$1:$D$50,3,0)),EXACT(E1242,VLOOKUP(D1242,'dict-pitch'!$A$1:$D$50,4,0)))</f>
        <v>1</v>
      </c>
    </row>
    <row r="1243" spans="1:16" ht="15.75" thickBot="1" x14ac:dyDescent="0.3">
      <c r="A1243">
        <v>848</v>
      </c>
      <c r="B1243" s="82">
        <v>3</v>
      </c>
      <c r="C1243">
        <v>31</v>
      </c>
      <c r="D1243">
        <v>78</v>
      </c>
      <c r="E1243" t="s">
        <v>143</v>
      </c>
      <c r="F1243">
        <v>6</v>
      </c>
      <c r="G1243">
        <v>492</v>
      </c>
      <c r="H1243" s="80">
        <f t="shared" si="39"/>
        <v>31.75</v>
      </c>
      <c r="I1243" s="80">
        <f t="shared" si="38"/>
        <v>6.25E-2</v>
      </c>
      <c r="J1243">
        <v>1</v>
      </c>
      <c r="K1243" s="1" t="str" cm="1">
        <f t="array" ref="K1243">INDEX('dict-rhythm'!$A$1:$B$43,MATCH(TRUE,EXACT(J1243,'dict-rhythm'!$A$1:$A$43),0),2)</f>
        <v>16</v>
      </c>
      <c r="L1243" s="1" t="str">
        <f>_xlfn.IFNA(VLOOKUP(K1243,'dict-rhythm'!$B$1:$C$53,2,0),K1243)</f>
        <v>semiquaver</v>
      </c>
      <c r="M1243" s="34"/>
      <c r="N1243" s="34"/>
      <c r="O1243" t="str">
        <f>IF(RIGHT($O$1,1)="#",VLOOKUP(D1243,'dict-pitch'!$A$1:$C$50,2,0),VLOOKUP(D1243,'dict-pitch'!$A$1:$C$50,3,0))</f>
        <v>F#5</v>
      </c>
      <c r="P1243" t="b">
        <f>OR(EXACT(E1243,O1243),EXACT(E1243,VLOOKUP(D1243,'dict-pitch'!$A$1:$D$50,3,0)),EXACT(E1243,VLOOKUP(D1243,'dict-pitch'!$A$1:$D$50,4,0)))</f>
        <v>1</v>
      </c>
    </row>
    <row r="1244" spans="1:16" ht="15.75" thickBot="1" x14ac:dyDescent="0.3">
      <c r="A1244">
        <v>848</v>
      </c>
      <c r="B1244" s="82">
        <v>3</v>
      </c>
      <c r="C1244">
        <v>31</v>
      </c>
      <c r="D1244">
        <v>80</v>
      </c>
      <c r="E1244" t="s">
        <v>188</v>
      </c>
      <c r="F1244">
        <v>2</v>
      </c>
      <c r="G1244">
        <v>493</v>
      </c>
      <c r="H1244" s="80">
        <f t="shared" si="39"/>
        <v>31.8125</v>
      </c>
      <c r="I1244" s="80">
        <f t="shared" si="38"/>
        <v>6.25E-2</v>
      </c>
      <c r="J1244">
        <v>1</v>
      </c>
      <c r="K1244" s="1" t="str" cm="1">
        <f t="array" ref="K1244">INDEX('dict-rhythm'!$A$1:$B$43,MATCH(TRUE,EXACT(J1244,'dict-rhythm'!$A$1:$A$43),0),2)</f>
        <v>16</v>
      </c>
      <c r="L1244" s="1" t="str">
        <f>_xlfn.IFNA(VLOOKUP(K1244,'dict-rhythm'!$B$1:$C$53,2,0),K1244)</f>
        <v>semiquaver</v>
      </c>
      <c r="M1244" s="34"/>
      <c r="N1244" s="34"/>
      <c r="O1244" t="str">
        <f>IF(RIGHT($O$1,1)="#",VLOOKUP(D1244,'dict-pitch'!$A$1:$C$50,2,0),VLOOKUP(D1244,'dict-pitch'!$A$1:$C$50,3,0))</f>
        <v>G#5</v>
      </c>
      <c r="P1244" t="b">
        <f>OR(EXACT(E1244,O1244),EXACT(E1244,VLOOKUP(D1244,'dict-pitch'!$A$1:$D$50,3,0)),EXACT(E1244,VLOOKUP(D1244,'dict-pitch'!$A$1:$D$50,4,0)))</f>
        <v>1</v>
      </c>
    </row>
    <row r="1245" spans="1:16" ht="15.75" thickBot="1" x14ac:dyDescent="0.3">
      <c r="A1245">
        <v>848</v>
      </c>
      <c r="B1245" s="82">
        <v>3</v>
      </c>
      <c r="C1245">
        <v>31</v>
      </c>
      <c r="D1245">
        <v>82</v>
      </c>
      <c r="E1245" t="s">
        <v>190</v>
      </c>
      <c r="F1245">
        <v>2</v>
      </c>
      <c r="G1245">
        <v>494</v>
      </c>
      <c r="H1245" s="80">
        <f t="shared" si="39"/>
        <v>31.875</v>
      </c>
      <c r="I1245" s="80">
        <f t="shared" si="38"/>
        <v>6.25E-2</v>
      </c>
      <c r="J1245">
        <v>1</v>
      </c>
      <c r="K1245" s="1" t="str" cm="1">
        <f t="array" ref="K1245">INDEX('dict-rhythm'!$A$1:$B$43,MATCH(TRUE,EXACT(J1245,'dict-rhythm'!$A$1:$A$43),0),2)</f>
        <v>16</v>
      </c>
      <c r="L1245" s="1" t="str">
        <f>_xlfn.IFNA(VLOOKUP(K1245,'dict-rhythm'!$B$1:$C$53,2,0),K1245)</f>
        <v>semiquaver</v>
      </c>
      <c r="M1245" s="34"/>
      <c r="N1245" s="34"/>
      <c r="O1245" t="str">
        <f>IF(RIGHT($O$1,1)="#",VLOOKUP(D1245,'dict-pitch'!$A$1:$C$50,2,0),VLOOKUP(D1245,'dict-pitch'!$A$1:$C$50,3,0))</f>
        <v>A#5</v>
      </c>
      <c r="P1245" t="b">
        <f>OR(EXACT(E1245,O1245),EXACT(E1245,VLOOKUP(D1245,'dict-pitch'!$A$1:$D$50,3,0)),EXACT(E1245,VLOOKUP(D1245,'dict-pitch'!$A$1:$D$50,4,0)))</f>
        <v>1</v>
      </c>
    </row>
    <row r="1246" spans="1:16" ht="15.75" thickBot="1" x14ac:dyDescent="0.3">
      <c r="A1246">
        <v>848</v>
      </c>
      <c r="B1246" s="82">
        <v>3</v>
      </c>
      <c r="C1246">
        <v>31</v>
      </c>
      <c r="D1246">
        <v>78</v>
      </c>
      <c r="E1246" t="s">
        <v>143</v>
      </c>
      <c r="F1246">
        <v>-3</v>
      </c>
      <c r="G1246">
        <v>495</v>
      </c>
      <c r="H1246" s="80">
        <f t="shared" si="39"/>
        <v>31.9375</v>
      </c>
      <c r="I1246" s="80">
        <f t="shared" si="38"/>
        <v>6.25E-2</v>
      </c>
      <c r="J1246">
        <v>1</v>
      </c>
      <c r="K1246" s="1" t="str" cm="1">
        <f t="array" ref="K1246">INDEX('dict-rhythm'!$A$1:$B$43,MATCH(TRUE,EXACT(J1246,'dict-rhythm'!$A$1:$A$43),0),2)</f>
        <v>16</v>
      </c>
      <c r="L1246" s="1" t="str">
        <f>_xlfn.IFNA(VLOOKUP(K1246,'dict-rhythm'!$B$1:$C$53,2,0),K1246)</f>
        <v>semiquaver</v>
      </c>
      <c r="M1246" s="38"/>
      <c r="N1246" s="38"/>
      <c r="O1246" t="str">
        <f>IF(RIGHT($O$1,1)="#",VLOOKUP(D1246,'dict-pitch'!$A$1:$C$50,2,0),VLOOKUP(D1246,'dict-pitch'!$A$1:$C$50,3,0))</f>
        <v>F#5</v>
      </c>
      <c r="P1246" t="b">
        <f>OR(EXACT(E1246,O1246),EXACT(E1246,VLOOKUP(D1246,'dict-pitch'!$A$1:$D$50,3,0)),EXACT(E1246,VLOOKUP(D1246,'dict-pitch'!$A$1:$D$50,4,0)))</f>
        <v>1</v>
      </c>
    </row>
    <row r="1247" spans="1:16" ht="15.75" thickBot="1" x14ac:dyDescent="0.3">
      <c r="A1247">
        <v>848</v>
      </c>
      <c r="B1247" s="82">
        <v>3</v>
      </c>
      <c r="C1247">
        <v>32</v>
      </c>
      <c r="D1247">
        <v>75</v>
      </c>
      <c r="E1247" t="s">
        <v>185</v>
      </c>
      <c r="F1247">
        <v>-3</v>
      </c>
      <c r="G1247">
        <v>496</v>
      </c>
      <c r="H1247" s="80">
        <f t="shared" si="39"/>
        <v>32</v>
      </c>
      <c r="I1247" s="80">
        <f t="shared" si="38"/>
        <v>6.25E-2</v>
      </c>
      <c r="J1247">
        <v>1</v>
      </c>
      <c r="K1247" s="1" t="str" cm="1">
        <f t="array" ref="K1247">INDEX('dict-rhythm'!$A$1:$B$43,MATCH(TRUE,EXACT(J1247,'dict-rhythm'!$A$1:$A$43),0),2)</f>
        <v>16</v>
      </c>
      <c r="L1247" s="1" t="str">
        <f>_xlfn.IFNA(VLOOKUP(K1247,'dict-rhythm'!$B$1:$C$53,2,0),K1247)</f>
        <v>semiquaver</v>
      </c>
      <c r="M1247" s="33"/>
      <c r="N1247" s="33"/>
      <c r="O1247" t="str">
        <f>IF(RIGHT($O$1,1)="#",VLOOKUP(D1247,'dict-pitch'!$A$1:$C$50,2,0),VLOOKUP(D1247,'dict-pitch'!$A$1:$C$50,3,0))</f>
        <v>D#5</v>
      </c>
      <c r="P1247" t="b">
        <f>OR(EXACT(E1247,O1247),EXACT(E1247,VLOOKUP(D1247,'dict-pitch'!$A$1:$D$50,3,0)),EXACT(E1247,VLOOKUP(D1247,'dict-pitch'!$A$1:$D$50,4,0)))</f>
        <v>1</v>
      </c>
    </row>
    <row r="1248" spans="1:16" ht="15.75" thickBot="1" x14ac:dyDescent="0.3">
      <c r="A1248">
        <v>848</v>
      </c>
      <c r="B1248" s="82">
        <v>3</v>
      </c>
      <c r="C1248">
        <v>32</v>
      </c>
      <c r="D1248">
        <v>77</v>
      </c>
      <c r="E1248" t="s">
        <v>339</v>
      </c>
      <c r="F1248">
        <v>2</v>
      </c>
      <c r="G1248">
        <v>497</v>
      </c>
      <c r="H1248" s="80">
        <f t="shared" si="39"/>
        <v>32.0625</v>
      </c>
      <c r="I1248" s="80">
        <f t="shared" si="38"/>
        <v>6.25E-2</v>
      </c>
      <c r="J1248">
        <v>1</v>
      </c>
      <c r="K1248" s="1" t="str" cm="1">
        <f t="array" ref="K1248">INDEX('dict-rhythm'!$A$1:$B$43,MATCH(TRUE,EXACT(J1248,'dict-rhythm'!$A$1:$A$43),0),2)</f>
        <v>16</v>
      </c>
      <c r="L1248" s="1" t="str">
        <f>_xlfn.IFNA(VLOOKUP(K1248,'dict-rhythm'!$B$1:$C$53,2,0),K1248)</f>
        <v>semiquaver</v>
      </c>
      <c r="M1248" s="34"/>
      <c r="N1248" s="34"/>
      <c r="O1248" t="str">
        <f>IF(RIGHT($O$1,1)="#",VLOOKUP(D1248,'dict-pitch'!$A$1:$C$50,2,0),VLOOKUP(D1248,'dict-pitch'!$A$1:$C$50,3,0))</f>
        <v>F5</v>
      </c>
      <c r="P1248" t="b">
        <f>OR(EXACT(E1248,O1248),EXACT(E1248,VLOOKUP(D1248,'dict-pitch'!$A$1:$D$50,3,0)),EXACT(E1248,VLOOKUP(D1248,'dict-pitch'!$A$1:$D$50,4,0)))</f>
        <v>1</v>
      </c>
    </row>
    <row r="1249" spans="1:16" ht="15.75" thickBot="1" x14ac:dyDescent="0.3">
      <c r="A1249">
        <v>848</v>
      </c>
      <c r="B1249" s="82">
        <v>3</v>
      </c>
      <c r="C1249">
        <v>32</v>
      </c>
      <c r="D1249">
        <v>78</v>
      </c>
      <c r="E1249" t="s">
        <v>143</v>
      </c>
      <c r="F1249">
        <v>2</v>
      </c>
      <c r="G1249">
        <v>498</v>
      </c>
      <c r="H1249" s="80">
        <f t="shared" si="39"/>
        <v>32.125</v>
      </c>
      <c r="I1249" s="80">
        <f t="shared" si="38"/>
        <v>6.25E-2</v>
      </c>
      <c r="J1249">
        <v>1</v>
      </c>
      <c r="K1249" s="1" t="str" cm="1">
        <f t="array" ref="K1249">INDEX('dict-rhythm'!$A$1:$B$43,MATCH(TRUE,EXACT(J1249,'dict-rhythm'!$A$1:$A$43),0),2)</f>
        <v>16</v>
      </c>
      <c r="L1249" s="1" t="str">
        <f>_xlfn.IFNA(VLOOKUP(K1249,'dict-rhythm'!$B$1:$C$53,2,0),K1249)</f>
        <v>semiquaver</v>
      </c>
      <c r="M1249" s="34"/>
      <c r="N1249" s="34"/>
      <c r="O1249" t="str">
        <f>IF(RIGHT($O$1,1)="#",VLOOKUP(D1249,'dict-pitch'!$A$1:$C$50,2,0),VLOOKUP(D1249,'dict-pitch'!$A$1:$C$50,3,0))</f>
        <v>F#5</v>
      </c>
      <c r="P1249" t="b">
        <f>OR(EXACT(E1249,O1249),EXACT(E1249,VLOOKUP(D1249,'dict-pitch'!$A$1:$D$50,3,0)),EXACT(E1249,VLOOKUP(D1249,'dict-pitch'!$A$1:$D$50,4,0)))</f>
        <v>1</v>
      </c>
    </row>
    <row r="1250" spans="1:16" ht="15.75" thickBot="1" x14ac:dyDescent="0.3">
      <c r="A1250">
        <v>848</v>
      </c>
      <c r="B1250" s="82">
        <v>3</v>
      </c>
      <c r="C1250">
        <v>32</v>
      </c>
      <c r="D1250">
        <v>75</v>
      </c>
      <c r="E1250" t="s">
        <v>185</v>
      </c>
      <c r="F1250">
        <v>-3</v>
      </c>
      <c r="G1250">
        <v>499</v>
      </c>
      <c r="H1250" s="80">
        <f t="shared" si="39"/>
        <v>32.1875</v>
      </c>
      <c r="I1250" s="80">
        <f t="shared" si="38"/>
        <v>6.25E-2</v>
      </c>
      <c r="J1250">
        <v>1</v>
      </c>
      <c r="K1250" s="1" t="str" cm="1">
        <f t="array" ref="K1250">INDEX('dict-rhythm'!$A$1:$B$43,MATCH(TRUE,EXACT(J1250,'dict-rhythm'!$A$1:$A$43),0),2)</f>
        <v>16</v>
      </c>
      <c r="L1250" s="1" t="str">
        <f>_xlfn.IFNA(VLOOKUP(K1250,'dict-rhythm'!$B$1:$C$53,2,0),K1250)</f>
        <v>semiquaver</v>
      </c>
      <c r="M1250" s="34"/>
      <c r="N1250" s="34"/>
      <c r="O1250" t="str">
        <f>IF(RIGHT($O$1,1)="#",VLOOKUP(D1250,'dict-pitch'!$A$1:$C$50,2,0),VLOOKUP(D1250,'dict-pitch'!$A$1:$C$50,3,0))</f>
        <v>D#5</v>
      </c>
      <c r="P1250" t="b">
        <f>OR(EXACT(E1250,O1250),EXACT(E1250,VLOOKUP(D1250,'dict-pitch'!$A$1:$D$50,3,0)),EXACT(E1250,VLOOKUP(D1250,'dict-pitch'!$A$1:$D$50,4,0)))</f>
        <v>1</v>
      </c>
    </row>
    <row r="1251" spans="1:16" ht="15.75" thickBot="1" x14ac:dyDescent="0.3">
      <c r="A1251">
        <v>848</v>
      </c>
      <c r="B1251" s="82">
        <v>3</v>
      </c>
      <c r="C1251">
        <v>32</v>
      </c>
      <c r="D1251">
        <v>72</v>
      </c>
      <c r="E1251" t="s">
        <v>335</v>
      </c>
      <c r="F1251">
        <v>-3</v>
      </c>
      <c r="G1251">
        <v>500</v>
      </c>
      <c r="H1251" s="80">
        <f t="shared" si="39"/>
        <v>32.25</v>
      </c>
      <c r="I1251" s="80">
        <f t="shared" si="38"/>
        <v>6.25E-2</v>
      </c>
      <c r="J1251">
        <v>1</v>
      </c>
      <c r="K1251" s="1" t="str" cm="1">
        <f t="array" ref="K1251">INDEX('dict-rhythm'!$A$1:$B$43,MATCH(TRUE,EXACT(J1251,'dict-rhythm'!$A$1:$A$43),0),2)</f>
        <v>16</v>
      </c>
      <c r="L1251" s="1" t="str">
        <f>_xlfn.IFNA(VLOOKUP(K1251,'dict-rhythm'!$B$1:$C$53,2,0),K1251)</f>
        <v>semiquaver</v>
      </c>
      <c r="M1251" s="34"/>
      <c r="N1251" s="34"/>
      <c r="O1251" t="str">
        <f>IF(RIGHT($O$1,1)="#",VLOOKUP(D1251,'dict-pitch'!$A$1:$C$50,2,0),VLOOKUP(D1251,'dict-pitch'!$A$1:$C$50,3,0))</f>
        <v>C5</v>
      </c>
      <c r="P1251" t="b">
        <f>OR(EXACT(E1251,O1251),EXACT(E1251,VLOOKUP(D1251,'dict-pitch'!$A$1:$D$50,3,0)),EXACT(E1251,VLOOKUP(D1251,'dict-pitch'!$A$1:$D$50,4,0)))</f>
        <v>1</v>
      </c>
    </row>
    <row r="1252" spans="1:16" ht="15.75" thickBot="1" x14ac:dyDescent="0.3">
      <c r="A1252">
        <v>848</v>
      </c>
      <c r="B1252" s="82">
        <v>3</v>
      </c>
      <c r="C1252">
        <v>32</v>
      </c>
      <c r="D1252">
        <v>73</v>
      </c>
      <c r="E1252" t="s">
        <v>140</v>
      </c>
      <c r="F1252">
        <v>2</v>
      </c>
      <c r="G1252">
        <v>501</v>
      </c>
      <c r="H1252" s="80">
        <f t="shared" si="39"/>
        <v>32.3125</v>
      </c>
      <c r="I1252" s="80">
        <f t="shared" si="38"/>
        <v>6.25E-2</v>
      </c>
      <c r="J1252">
        <v>1</v>
      </c>
      <c r="K1252" s="1" t="str" cm="1">
        <f t="array" ref="K1252">INDEX('dict-rhythm'!$A$1:$B$43,MATCH(TRUE,EXACT(J1252,'dict-rhythm'!$A$1:$A$43),0),2)</f>
        <v>16</v>
      </c>
      <c r="L1252" s="1" t="str">
        <f>_xlfn.IFNA(VLOOKUP(K1252,'dict-rhythm'!$B$1:$C$53,2,0),K1252)</f>
        <v>semiquaver</v>
      </c>
      <c r="M1252" s="34"/>
      <c r="N1252" s="34"/>
      <c r="O1252" t="str">
        <f>IF(RIGHT($O$1,1)="#",VLOOKUP(D1252,'dict-pitch'!$A$1:$C$50,2,0),VLOOKUP(D1252,'dict-pitch'!$A$1:$C$50,3,0))</f>
        <v>C#5</v>
      </c>
      <c r="P1252" t="b">
        <f>OR(EXACT(E1252,O1252),EXACT(E1252,VLOOKUP(D1252,'dict-pitch'!$A$1:$D$50,3,0)),EXACT(E1252,VLOOKUP(D1252,'dict-pitch'!$A$1:$D$50,4,0)))</f>
        <v>1</v>
      </c>
    </row>
    <row r="1253" spans="1:16" ht="15.75" thickBot="1" x14ac:dyDescent="0.3">
      <c r="A1253">
        <v>848</v>
      </c>
      <c r="B1253" s="82">
        <v>3</v>
      </c>
      <c r="C1253">
        <v>32</v>
      </c>
      <c r="D1253">
        <v>75</v>
      </c>
      <c r="E1253" t="s">
        <v>185</v>
      </c>
      <c r="F1253">
        <v>2</v>
      </c>
      <c r="G1253">
        <v>502</v>
      </c>
      <c r="H1253" s="80">
        <f t="shared" si="39"/>
        <v>32.375</v>
      </c>
      <c r="I1253" s="80">
        <f t="shared" si="38"/>
        <v>6.25E-2</v>
      </c>
      <c r="J1253">
        <v>1</v>
      </c>
      <c r="K1253" s="1" t="str" cm="1">
        <f t="array" ref="K1253">INDEX('dict-rhythm'!$A$1:$B$43,MATCH(TRUE,EXACT(J1253,'dict-rhythm'!$A$1:$A$43),0),2)</f>
        <v>16</v>
      </c>
      <c r="L1253" s="1" t="str">
        <f>_xlfn.IFNA(VLOOKUP(K1253,'dict-rhythm'!$B$1:$C$53,2,0),K1253)</f>
        <v>semiquaver</v>
      </c>
      <c r="M1253" s="34"/>
      <c r="N1253" s="34"/>
      <c r="O1253" t="str">
        <f>IF(RIGHT($O$1,1)="#",VLOOKUP(D1253,'dict-pitch'!$A$1:$C$50,2,0),VLOOKUP(D1253,'dict-pitch'!$A$1:$C$50,3,0))</f>
        <v>D#5</v>
      </c>
      <c r="P1253" t="b">
        <f>OR(EXACT(E1253,O1253),EXACT(E1253,VLOOKUP(D1253,'dict-pitch'!$A$1:$D$50,3,0)),EXACT(E1253,VLOOKUP(D1253,'dict-pitch'!$A$1:$D$50,4,0)))</f>
        <v>1</v>
      </c>
    </row>
    <row r="1254" spans="1:16" ht="15.75" thickBot="1" x14ac:dyDescent="0.3">
      <c r="A1254">
        <v>848</v>
      </c>
      <c r="B1254" s="82">
        <v>3</v>
      </c>
      <c r="C1254">
        <v>32</v>
      </c>
      <c r="D1254">
        <v>72</v>
      </c>
      <c r="E1254" t="s">
        <v>335</v>
      </c>
      <c r="F1254">
        <v>-3</v>
      </c>
      <c r="G1254">
        <v>503</v>
      </c>
      <c r="H1254" s="80">
        <f t="shared" si="39"/>
        <v>32.4375</v>
      </c>
      <c r="I1254" s="80">
        <f t="shared" si="38"/>
        <v>6.25E-2</v>
      </c>
      <c r="J1254">
        <v>1</v>
      </c>
      <c r="K1254" s="1" t="str" cm="1">
        <f t="array" ref="K1254">INDEX('dict-rhythm'!$A$1:$B$43,MATCH(TRUE,EXACT(J1254,'dict-rhythm'!$A$1:$A$43),0),2)</f>
        <v>16</v>
      </c>
      <c r="L1254" s="1" t="str">
        <f>_xlfn.IFNA(VLOOKUP(K1254,'dict-rhythm'!$B$1:$C$53,2,0),K1254)</f>
        <v>semiquaver</v>
      </c>
      <c r="M1254" s="34"/>
      <c r="N1254" s="34"/>
      <c r="O1254" t="str">
        <f>IF(RIGHT($O$1,1)="#",VLOOKUP(D1254,'dict-pitch'!$A$1:$C$50,2,0),VLOOKUP(D1254,'dict-pitch'!$A$1:$C$50,3,0))</f>
        <v>C5</v>
      </c>
      <c r="P1254" t="b">
        <f>OR(EXACT(E1254,O1254),EXACT(E1254,VLOOKUP(D1254,'dict-pitch'!$A$1:$D$50,3,0)),EXACT(E1254,VLOOKUP(D1254,'dict-pitch'!$A$1:$D$50,4,0)))</f>
        <v>1</v>
      </c>
    </row>
    <row r="1255" spans="1:16" ht="15.75" thickBot="1" x14ac:dyDescent="0.3">
      <c r="A1255">
        <v>848</v>
      </c>
      <c r="B1255" s="82">
        <v>3</v>
      </c>
      <c r="C1255">
        <v>32</v>
      </c>
      <c r="D1255">
        <v>68</v>
      </c>
      <c r="E1255" t="s">
        <v>138</v>
      </c>
      <c r="F1255">
        <v>-3</v>
      </c>
      <c r="G1255">
        <v>504</v>
      </c>
      <c r="H1255" s="80">
        <f t="shared" si="39"/>
        <v>32.5</v>
      </c>
      <c r="I1255" s="80">
        <f t="shared" si="38"/>
        <v>6.25E-2</v>
      </c>
      <c r="J1255">
        <v>1</v>
      </c>
      <c r="K1255" s="1" t="str" cm="1">
        <f t="array" ref="K1255">INDEX('dict-rhythm'!$A$1:$B$43,MATCH(TRUE,EXACT(J1255,'dict-rhythm'!$A$1:$A$43),0),2)</f>
        <v>16</v>
      </c>
      <c r="L1255" s="1" t="str">
        <f>_xlfn.IFNA(VLOOKUP(K1255,'dict-rhythm'!$B$1:$C$53,2,0),K1255)</f>
        <v>semiquaver</v>
      </c>
      <c r="M1255" s="34"/>
      <c r="N1255" s="34"/>
      <c r="O1255" t="str">
        <f>IF(RIGHT($O$1,1)="#",VLOOKUP(D1255,'dict-pitch'!$A$1:$C$50,2,0),VLOOKUP(D1255,'dict-pitch'!$A$1:$C$50,3,0))</f>
        <v>G#4</v>
      </c>
      <c r="P1255" t="b">
        <f>OR(EXACT(E1255,O1255),EXACT(E1255,VLOOKUP(D1255,'dict-pitch'!$A$1:$D$50,3,0)),EXACT(E1255,VLOOKUP(D1255,'dict-pitch'!$A$1:$D$50,4,0)))</f>
        <v>1</v>
      </c>
    </row>
    <row r="1256" spans="1:16" ht="15.75" thickBot="1" x14ac:dyDescent="0.3">
      <c r="A1256">
        <v>848</v>
      </c>
      <c r="B1256" s="82">
        <v>3</v>
      </c>
      <c r="C1256">
        <v>32</v>
      </c>
      <c r="D1256">
        <v>70</v>
      </c>
      <c r="E1256" t="s">
        <v>182</v>
      </c>
      <c r="F1256">
        <v>2</v>
      </c>
      <c r="G1256">
        <v>505</v>
      </c>
      <c r="H1256" s="80">
        <f t="shared" si="39"/>
        <v>32.5625</v>
      </c>
      <c r="I1256" s="80">
        <f t="shared" si="38"/>
        <v>6.25E-2</v>
      </c>
      <c r="J1256">
        <v>1</v>
      </c>
      <c r="K1256" s="1" t="str" cm="1">
        <f t="array" ref="K1256">INDEX('dict-rhythm'!$A$1:$B$43,MATCH(TRUE,EXACT(J1256,'dict-rhythm'!$A$1:$A$43),0),2)</f>
        <v>16</v>
      </c>
      <c r="L1256" s="1" t="str">
        <f>_xlfn.IFNA(VLOOKUP(K1256,'dict-rhythm'!$B$1:$C$53,2,0),K1256)</f>
        <v>semiquaver</v>
      </c>
      <c r="M1256" s="34"/>
      <c r="N1256" s="34"/>
      <c r="O1256" t="str">
        <f>IF(RIGHT($O$1,1)="#",VLOOKUP(D1256,'dict-pitch'!$A$1:$C$50,2,0),VLOOKUP(D1256,'dict-pitch'!$A$1:$C$50,3,0))</f>
        <v>A#4</v>
      </c>
      <c r="P1256" t="b">
        <f>OR(EXACT(E1256,O1256),EXACT(E1256,VLOOKUP(D1256,'dict-pitch'!$A$1:$D$50,3,0)),EXACT(E1256,VLOOKUP(D1256,'dict-pitch'!$A$1:$D$50,4,0)))</f>
        <v>1</v>
      </c>
    </row>
    <row r="1257" spans="1:16" ht="15.75" thickBot="1" x14ac:dyDescent="0.3">
      <c r="A1257">
        <v>848</v>
      </c>
      <c r="B1257" s="82">
        <v>3</v>
      </c>
      <c r="C1257">
        <v>32</v>
      </c>
      <c r="D1257">
        <v>72</v>
      </c>
      <c r="E1257" t="s">
        <v>335</v>
      </c>
      <c r="F1257">
        <v>2</v>
      </c>
      <c r="G1257">
        <v>506</v>
      </c>
      <c r="H1257" s="80">
        <f t="shared" si="39"/>
        <v>32.625</v>
      </c>
      <c r="I1257" s="80">
        <f t="shared" si="38"/>
        <v>6.25E-2</v>
      </c>
      <c r="J1257">
        <v>1</v>
      </c>
      <c r="K1257" s="1" t="str" cm="1">
        <f t="array" ref="K1257">INDEX('dict-rhythm'!$A$1:$B$43,MATCH(TRUE,EXACT(J1257,'dict-rhythm'!$A$1:$A$43),0),2)</f>
        <v>16</v>
      </c>
      <c r="L1257" s="1" t="str">
        <f>_xlfn.IFNA(VLOOKUP(K1257,'dict-rhythm'!$B$1:$C$53,2,0),K1257)</f>
        <v>semiquaver</v>
      </c>
      <c r="M1257" s="34"/>
      <c r="N1257" s="34"/>
      <c r="O1257" t="str">
        <f>IF(RIGHT($O$1,1)="#",VLOOKUP(D1257,'dict-pitch'!$A$1:$C$50,2,0),VLOOKUP(D1257,'dict-pitch'!$A$1:$C$50,3,0))</f>
        <v>C5</v>
      </c>
      <c r="P1257" t="b">
        <f>OR(EXACT(E1257,O1257),EXACT(E1257,VLOOKUP(D1257,'dict-pitch'!$A$1:$D$50,3,0)),EXACT(E1257,VLOOKUP(D1257,'dict-pitch'!$A$1:$D$50,4,0)))</f>
        <v>1</v>
      </c>
    </row>
    <row r="1258" spans="1:16" ht="15.75" thickBot="1" x14ac:dyDescent="0.3">
      <c r="A1258">
        <v>848</v>
      </c>
      <c r="B1258" s="82">
        <v>3</v>
      </c>
      <c r="C1258">
        <v>32</v>
      </c>
      <c r="D1258">
        <v>68</v>
      </c>
      <c r="E1258" t="s">
        <v>138</v>
      </c>
      <c r="F1258">
        <v>-3</v>
      </c>
      <c r="G1258">
        <v>507</v>
      </c>
      <c r="H1258" s="80">
        <f t="shared" si="39"/>
        <v>32.6875</v>
      </c>
      <c r="I1258" s="80">
        <f t="shared" si="38"/>
        <v>6.25E-2</v>
      </c>
      <c r="J1258">
        <v>1</v>
      </c>
      <c r="K1258" s="1" t="str" cm="1">
        <f t="array" ref="K1258">INDEX('dict-rhythm'!$A$1:$B$43,MATCH(TRUE,EXACT(J1258,'dict-rhythm'!$A$1:$A$43),0),2)</f>
        <v>16</v>
      </c>
      <c r="L1258" s="1" t="str">
        <f>_xlfn.IFNA(VLOOKUP(K1258,'dict-rhythm'!$B$1:$C$53,2,0),K1258)</f>
        <v>semiquaver</v>
      </c>
      <c r="M1258" s="34"/>
      <c r="N1258" s="34"/>
      <c r="O1258" t="str">
        <f>IF(RIGHT($O$1,1)="#",VLOOKUP(D1258,'dict-pitch'!$A$1:$C$50,2,0),VLOOKUP(D1258,'dict-pitch'!$A$1:$C$50,3,0))</f>
        <v>G#4</v>
      </c>
      <c r="P1258" t="b">
        <f>OR(EXACT(E1258,O1258),EXACT(E1258,VLOOKUP(D1258,'dict-pitch'!$A$1:$D$50,3,0)),EXACT(E1258,VLOOKUP(D1258,'dict-pitch'!$A$1:$D$50,4,0)))</f>
        <v>1</v>
      </c>
    </row>
    <row r="1259" spans="1:16" ht="15.75" thickBot="1" x14ac:dyDescent="0.3">
      <c r="A1259">
        <v>848</v>
      </c>
      <c r="B1259" s="82">
        <v>3</v>
      </c>
      <c r="C1259">
        <v>32</v>
      </c>
      <c r="D1259">
        <v>77</v>
      </c>
      <c r="E1259" t="s">
        <v>339</v>
      </c>
      <c r="F1259">
        <v>6</v>
      </c>
      <c r="G1259">
        <v>508</v>
      </c>
      <c r="H1259" s="80">
        <f t="shared" si="39"/>
        <v>32.75</v>
      </c>
      <c r="I1259" s="80">
        <f t="shared" si="38"/>
        <v>6.25E-2</v>
      </c>
      <c r="J1259">
        <v>1</v>
      </c>
      <c r="K1259" s="1" t="str" cm="1">
        <f t="array" ref="K1259">INDEX('dict-rhythm'!$A$1:$B$43,MATCH(TRUE,EXACT(J1259,'dict-rhythm'!$A$1:$A$43),0),2)</f>
        <v>16</v>
      </c>
      <c r="L1259" s="1" t="str">
        <f>_xlfn.IFNA(VLOOKUP(K1259,'dict-rhythm'!$B$1:$C$53,2,0),K1259)</f>
        <v>semiquaver</v>
      </c>
      <c r="M1259" s="34"/>
      <c r="N1259" s="34"/>
      <c r="O1259" t="str">
        <f>IF(RIGHT($O$1,1)="#",VLOOKUP(D1259,'dict-pitch'!$A$1:$C$50,2,0),VLOOKUP(D1259,'dict-pitch'!$A$1:$C$50,3,0))</f>
        <v>F5</v>
      </c>
      <c r="P1259" t="b">
        <f>OR(EXACT(E1259,O1259),EXACT(E1259,VLOOKUP(D1259,'dict-pitch'!$A$1:$D$50,3,0)),EXACT(E1259,VLOOKUP(D1259,'dict-pitch'!$A$1:$D$50,4,0)))</f>
        <v>1</v>
      </c>
    </row>
    <row r="1260" spans="1:16" ht="15.75" thickBot="1" x14ac:dyDescent="0.3">
      <c r="A1260">
        <v>848</v>
      </c>
      <c r="B1260" s="82">
        <v>3</v>
      </c>
      <c r="C1260">
        <v>32</v>
      </c>
      <c r="D1260">
        <v>78</v>
      </c>
      <c r="E1260" t="s">
        <v>143</v>
      </c>
      <c r="F1260">
        <v>2</v>
      </c>
      <c r="G1260">
        <v>509</v>
      </c>
      <c r="H1260" s="80">
        <f t="shared" si="39"/>
        <v>32.8125</v>
      </c>
      <c r="I1260" s="80">
        <f t="shared" si="38"/>
        <v>6.25E-2</v>
      </c>
      <c r="J1260">
        <v>1</v>
      </c>
      <c r="K1260" s="1" t="str" cm="1">
        <f t="array" ref="K1260">INDEX('dict-rhythm'!$A$1:$B$43,MATCH(TRUE,EXACT(J1260,'dict-rhythm'!$A$1:$A$43),0),2)</f>
        <v>16</v>
      </c>
      <c r="L1260" s="1" t="str">
        <f>_xlfn.IFNA(VLOOKUP(K1260,'dict-rhythm'!$B$1:$C$53,2,0),K1260)</f>
        <v>semiquaver</v>
      </c>
      <c r="M1260" s="34"/>
      <c r="N1260" s="34"/>
      <c r="O1260" t="str">
        <f>IF(RIGHT($O$1,1)="#",VLOOKUP(D1260,'dict-pitch'!$A$1:$C$50,2,0),VLOOKUP(D1260,'dict-pitch'!$A$1:$C$50,3,0))</f>
        <v>F#5</v>
      </c>
      <c r="P1260" t="b">
        <f>OR(EXACT(E1260,O1260),EXACT(E1260,VLOOKUP(D1260,'dict-pitch'!$A$1:$D$50,3,0)),EXACT(E1260,VLOOKUP(D1260,'dict-pitch'!$A$1:$D$50,4,0)))</f>
        <v>1</v>
      </c>
    </row>
    <row r="1261" spans="1:16" ht="15.75" thickBot="1" x14ac:dyDescent="0.3">
      <c r="A1261">
        <v>848</v>
      </c>
      <c r="B1261" s="82">
        <v>3</v>
      </c>
      <c r="C1261">
        <v>32</v>
      </c>
      <c r="D1261">
        <v>80</v>
      </c>
      <c r="E1261" t="s">
        <v>188</v>
      </c>
      <c r="F1261">
        <v>2</v>
      </c>
      <c r="G1261">
        <v>510</v>
      </c>
      <c r="H1261" s="80">
        <f t="shared" si="39"/>
        <v>32.875</v>
      </c>
      <c r="I1261" s="80">
        <f t="shared" si="38"/>
        <v>6.25E-2</v>
      </c>
      <c r="J1261">
        <v>1</v>
      </c>
      <c r="K1261" s="1" t="str" cm="1">
        <f t="array" ref="K1261">INDEX('dict-rhythm'!$A$1:$B$43,MATCH(TRUE,EXACT(J1261,'dict-rhythm'!$A$1:$A$43),0),2)</f>
        <v>16</v>
      </c>
      <c r="L1261" s="1" t="str">
        <f>_xlfn.IFNA(VLOOKUP(K1261,'dict-rhythm'!$B$1:$C$53,2,0),K1261)</f>
        <v>semiquaver</v>
      </c>
      <c r="M1261" s="34"/>
      <c r="N1261" s="34"/>
      <c r="O1261" t="str">
        <f>IF(RIGHT($O$1,1)="#",VLOOKUP(D1261,'dict-pitch'!$A$1:$C$50,2,0),VLOOKUP(D1261,'dict-pitch'!$A$1:$C$50,3,0))</f>
        <v>G#5</v>
      </c>
      <c r="P1261" t="b">
        <f>OR(EXACT(E1261,O1261),EXACT(E1261,VLOOKUP(D1261,'dict-pitch'!$A$1:$D$50,3,0)),EXACT(E1261,VLOOKUP(D1261,'dict-pitch'!$A$1:$D$50,4,0)))</f>
        <v>1</v>
      </c>
    </row>
    <row r="1262" spans="1:16" ht="15.75" thickBot="1" x14ac:dyDescent="0.3">
      <c r="A1262">
        <v>848</v>
      </c>
      <c r="B1262" s="82">
        <v>3</v>
      </c>
      <c r="C1262">
        <v>32</v>
      </c>
      <c r="D1262">
        <v>77</v>
      </c>
      <c r="E1262" t="s">
        <v>339</v>
      </c>
      <c r="F1262">
        <v>-3</v>
      </c>
      <c r="G1262">
        <v>511</v>
      </c>
      <c r="H1262" s="80">
        <f t="shared" si="39"/>
        <v>32.9375</v>
      </c>
      <c r="I1262" s="80">
        <f t="shared" si="38"/>
        <v>6.25E-2</v>
      </c>
      <c r="J1262">
        <v>1</v>
      </c>
      <c r="K1262" s="1" t="str" cm="1">
        <f t="array" ref="K1262">INDEX('dict-rhythm'!$A$1:$B$43,MATCH(TRUE,EXACT(J1262,'dict-rhythm'!$A$1:$A$43),0),2)</f>
        <v>16</v>
      </c>
      <c r="L1262" s="1" t="str">
        <f>_xlfn.IFNA(VLOOKUP(K1262,'dict-rhythm'!$B$1:$C$53,2,0),K1262)</f>
        <v>semiquaver</v>
      </c>
      <c r="M1262" s="38"/>
      <c r="N1262" s="38"/>
      <c r="O1262" t="str">
        <f>IF(RIGHT($O$1,1)="#",VLOOKUP(D1262,'dict-pitch'!$A$1:$C$50,2,0),VLOOKUP(D1262,'dict-pitch'!$A$1:$C$50,3,0))</f>
        <v>F5</v>
      </c>
      <c r="P1262" t="b">
        <f>OR(EXACT(E1262,O1262),EXACT(E1262,VLOOKUP(D1262,'dict-pitch'!$A$1:$D$50,3,0)),EXACT(E1262,VLOOKUP(D1262,'dict-pitch'!$A$1:$D$50,4,0)))</f>
        <v>1</v>
      </c>
    </row>
    <row r="1263" spans="1:16" ht="15.75" thickBot="1" x14ac:dyDescent="0.3">
      <c r="A1263">
        <v>848</v>
      </c>
      <c r="B1263" s="82">
        <v>3</v>
      </c>
      <c r="C1263">
        <v>33</v>
      </c>
      <c r="D1263">
        <v>74</v>
      </c>
      <c r="E1263" t="s">
        <v>342</v>
      </c>
      <c r="F1263">
        <v>-3</v>
      </c>
      <c r="G1263">
        <v>512</v>
      </c>
      <c r="H1263" s="80">
        <f t="shared" si="39"/>
        <v>33</v>
      </c>
      <c r="I1263" s="80">
        <f t="shared" si="38"/>
        <v>6.25E-2</v>
      </c>
      <c r="J1263">
        <v>1</v>
      </c>
      <c r="K1263" s="1" t="str" cm="1">
        <f t="array" ref="K1263">INDEX('dict-rhythm'!$A$1:$B$43,MATCH(TRUE,EXACT(J1263,'dict-rhythm'!$A$1:$A$43),0),2)</f>
        <v>16</v>
      </c>
      <c r="L1263" s="1" t="str">
        <f>_xlfn.IFNA(VLOOKUP(K1263,'dict-rhythm'!$B$1:$C$53,2,0),K1263)</f>
        <v>semiquaver</v>
      </c>
      <c r="M1263" s="33"/>
      <c r="N1263" s="33"/>
      <c r="O1263" t="str">
        <f>IF(RIGHT($O$1,1)="#",VLOOKUP(D1263,'dict-pitch'!$A$1:$C$50,2,0),VLOOKUP(D1263,'dict-pitch'!$A$1:$C$50,3,0))</f>
        <v>D5</v>
      </c>
      <c r="P1263" t="b">
        <f>OR(EXACT(E1263,O1263),EXACT(E1263,VLOOKUP(D1263,'dict-pitch'!$A$1:$D$50,3,0)),EXACT(E1263,VLOOKUP(D1263,'dict-pitch'!$A$1:$D$50,4,0)))</f>
        <v>1</v>
      </c>
    </row>
    <row r="1264" spans="1:16" ht="15.75" thickBot="1" x14ac:dyDescent="0.3">
      <c r="A1264">
        <v>848</v>
      </c>
      <c r="B1264" s="82">
        <v>3</v>
      </c>
      <c r="C1264">
        <v>33</v>
      </c>
      <c r="D1264">
        <v>75</v>
      </c>
      <c r="E1264" t="s">
        <v>185</v>
      </c>
      <c r="F1264">
        <v>2</v>
      </c>
      <c r="G1264">
        <v>513</v>
      </c>
      <c r="H1264" s="80">
        <f t="shared" si="39"/>
        <v>33.0625</v>
      </c>
      <c r="I1264" s="80">
        <f t="shared" si="38"/>
        <v>6.25E-2</v>
      </c>
      <c r="J1264">
        <v>1</v>
      </c>
      <c r="K1264" s="1" t="str" cm="1">
        <f t="array" ref="K1264">INDEX('dict-rhythm'!$A$1:$B$43,MATCH(TRUE,EXACT(J1264,'dict-rhythm'!$A$1:$A$43),0),2)</f>
        <v>16</v>
      </c>
      <c r="L1264" s="1" t="str">
        <f>_xlfn.IFNA(VLOOKUP(K1264,'dict-rhythm'!$B$1:$C$53,2,0),K1264)</f>
        <v>semiquaver</v>
      </c>
      <c r="M1264" s="34"/>
      <c r="N1264" s="34"/>
      <c r="O1264" t="str">
        <f>IF(RIGHT($O$1,1)="#",VLOOKUP(D1264,'dict-pitch'!$A$1:$C$50,2,0),VLOOKUP(D1264,'dict-pitch'!$A$1:$C$50,3,0))</f>
        <v>D#5</v>
      </c>
      <c r="P1264" t="b">
        <f>OR(EXACT(E1264,O1264),EXACT(E1264,VLOOKUP(D1264,'dict-pitch'!$A$1:$D$50,3,0)),EXACT(E1264,VLOOKUP(D1264,'dict-pitch'!$A$1:$D$50,4,0)))</f>
        <v>1</v>
      </c>
    </row>
    <row r="1265" spans="1:16" ht="15.75" thickBot="1" x14ac:dyDescent="0.3">
      <c r="A1265">
        <v>848</v>
      </c>
      <c r="B1265" s="82">
        <v>3</v>
      </c>
      <c r="C1265">
        <v>33</v>
      </c>
      <c r="D1265">
        <v>77</v>
      </c>
      <c r="E1265" t="s">
        <v>339</v>
      </c>
      <c r="F1265">
        <v>2</v>
      </c>
      <c r="G1265">
        <v>514</v>
      </c>
      <c r="H1265" s="80">
        <f t="shared" si="39"/>
        <v>33.125</v>
      </c>
      <c r="I1265" s="80">
        <f t="shared" si="38"/>
        <v>6.25E-2</v>
      </c>
      <c r="J1265">
        <v>1</v>
      </c>
      <c r="K1265" s="1" t="str" cm="1">
        <f t="array" ref="K1265">INDEX('dict-rhythm'!$A$1:$B$43,MATCH(TRUE,EXACT(J1265,'dict-rhythm'!$A$1:$A$43),0),2)</f>
        <v>16</v>
      </c>
      <c r="L1265" s="1" t="str">
        <f>_xlfn.IFNA(VLOOKUP(K1265,'dict-rhythm'!$B$1:$C$53,2,0),K1265)</f>
        <v>semiquaver</v>
      </c>
      <c r="M1265" s="34"/>
      <c r="N1265" s="34"/>
      <c r="O1265" t="str">
        <f>IF(RIGHT($O$1,1)="#",VLOOKUP(D1265,'dict-pitch'!$A$1:$C$50,2,0),VLOOKUP(D1265,'dict-pitch'!$A$1:$C$50,3,0))</f>
        <v>F5</v>
      </c>
      <c r="P1265" t="b">
        <f>OR(EXACT(E1265,O1265),EXACT(E1265,VLOOKUP(D1265,'dict-pitch'!$A$1:$D$50,3,0)),EXACT(E1265,VLOOKUP(D1265,'dict-pitch'!$A$1:$D$50,4,0)))</f>
        <v>1</v>
      </c>
    </row>
    <row r="1266" spans="1:16" ht="15.75" thickBot="1" x14ac:dyDescent="0.3">
      <c r="A1266">
        <v>848</v>
      </c>
      <c r="B1266" s="82">
        <v>3</v>
      </c>
      <c r="C1266">
        <v>33</v>
      </c>
      <c r="D1266">
        <v>74</v>
      </c>
      <c r="E1266" t="s">
        <v>342</v>
      </c>
      <c r="F1266">
        <v>-3</v>
      </c>
      <c r="G1266">
        <v>515</v>
      </c>
      <c r="H1266" s="80">
        <f t="shared" si="39"/>
        <v>33.1875</v>
      </c>
      <c r="I1266" s="80">
        <f t="shared" si="38"/>
        <v>6.25E-2</v>
      </c>
      <c r="J1266">
        <v>1</v>
      </c>
      <c r="K1266" s="1" t="str" cm="1">
        <f t="array" ref="K1266">INDEX('dict-rhythm'!$A$1:$B$43,MATCH(TRUE,EXACT(J1266,'dict-rhythm'!$A$1:$A$43),0),2)</f>
        <v>16</v>
      </c>
      <c r="L1266" s="1" t="str">
        <f>_xlfn.IFNA(VLOOKUP(K1266,'dict-rhythm'!$B$1:$C$53,2,0),K1266)</f>
        <v>semiquaver</v>
      </c>
      <c r="M1266" s="34"/>
      <c r="N1266" s="34"/>
      <c r="O1266" t="str">
        <f>IF(RIGHT($O$1,1)="#",VLOOKUP(D1266,'dict-pitch'!$A$1:$C$50,2,0),VLOOKUP(D1266,'dict-pitch'!$A$1:$C$50,3,0))</f>
        <v>D5</v>
      </c>
      <c r="P1266" t="b">
        <f>OR(EXACT(E1266,O1266),EXACT(E1266,VLOOKUP(D1266,'dict-pitch'!$A$1:$D$50,3,0)),EXACT(E1266,VLOOKUP(D1266,'dict-pitch'!$A$1:$D$50,4,0)))</f>
        <v>1</v>
      </c>
    </row>
    <row r="1267" spans="1:16" ht="15.75" thickBot="1" x14ac:dyDescent="0.3">
      <c r="A1267">
        <v>848</v>
      </c>
      <c r="B1267" s="82">
        <v>3</v>
      </c>
      <c r="C1267">
        <v>33</v>
      </c>
      <c r="D1267">
        <v>70</v>
      </c>
      <c r="E1267" t="s">
        <v>182</v>
      </c>
      <c r="F1267">
        <v>-3</v>
      </c>
      <c r="G1267">
        <v>516</v>
      </c>
      <c r="H1267" s="80">
        <f t="shared" si="39"/>
        <v>33.25</v>
      </c>
      <c r="I1267" s="80">
        <f t="shared" si="38"/>
        <v>6.25E-2</v>
      </c>
      <c r="J1267">
        <v>1</v>
      </c>
      <c r="K1267" s="1" t="str" cm="1">
        <f t="array" ref="K1267">INDEX('dict-rhythm'!$A$1:$B$43,MATCH(TRUE,EXACT(J1267,'dict-rhythm'!$A$1:$A$43),0),2)</f>
        <v>16</v>
      </c>
      <c r="L1267" s="1" t="str">
        <f>_xlfn.IFNA(VLOOKUP(K1267,'dict-rhythm'!$B$1:$C$53,2,0),K1267)</f>
        <v>semiquaver</v>
      </c>
      <c r="M1267" s="34"/>
      <c r="N1267" s="34"/>
      <c r="O1267" t="str">
        <f>IF(RIGHT($O$1,1)="#",VLOOKUP(D1267,'dict-pitch'!$A$1:$C$50,2,0),VLOOKUP(D1267,'dict-pitch'!$A$1:$C$50,3,0))</f>
        <v>A#4</v>
      </c>
      <c r="P1267" t="b">
        <f>OR(EXACT(E1267,O1267),EXACT(E1267,VLOOKUP(D1267,'dict-pitch'!$A$1:$D$50,3,0)),EXACT(E1267,VLOOKUP(D1267,'dict-pitch'!$A$1:$D$50,4,0)))</f>
        <v>1</v>
      </c>
    </row>
    <row r="1268" spans="1:16" ht="15.75" thickBot="1" x14ac:dyDescent="0.3">
      <c r="A1268">
        <v>848</v>
      </c>
      <c r="B1268" s="82">
        <v>3</v>
      </c>
      <c r="C1268">
        <v>33</v>
      </c>
      <c r="D1268">
        <v>72</v>
      </c>
      <c r="E1268" t="s">
        <v>335</v>
      </c>
      <c r="F1268">
        <v>2</v>
      </c>
      <c r="G1268">
        <v>517</v>
      </c>
      <c r="H1268" s="80">
        <f t="shared" si="39"/>
        <v>33.3125</v>
      </c>
      <c r="I1268" s="80">
        <f t="shared" si="38"/>
        <v>6.25E-2</v>
      </c>
      <c r="J1268">
        <v>1</v>
      </c>
      <c r="K1268" s="1" t="str" cm="1">
        <f t="array" ref="K1268">INDEX('dict-rhythm'!$A$1:$B$43,MATCH(TRUE,EXACT(J1268,'dict-rhythm'!$A$1:$A$43),0),2)</f>
        <v>16</v>
      </c>
      <c r="L1268" s="1" t="str">
        <f>_xlfn.IFNA(VLOOKUP(K1268,'dict-rhythm'!$B$1:$C$53,2,0),K1268)</f>
        <v>semiquaver</v>
      </c>
      <c r="M1268" s="34"/>
      <c r="N1268" s="34"/>
      <c r="O1268" t="str">
        <f>IF(RIGHT($O$1,1)="#",VLOOKUP(D1268,'dict-pitch'!$A$1:$C$50,2,0),VLOOKUP(D1268,'dict-pitch'!$A$1:$C$50,3,0))</f>
        <v>C5</v>
      </c>
      <c r="P1268" t="b">
        <f>OR(EXACT(E1268,O1268),EXACT(E1268,VLOOKUP(D1268,'dict-pitch'!$A$1:$D$50,3,0)),EXACT(E1268,VLOOKUP(D1268,'dict-pitch'!$A$1:$D$50,4,0)))</f>
        <v>1</v>
      </c>
    </row>
    <row r="1269" spans="1:16" ht="15.75" thickBot="1" x14ac:dyDescent="0.3">
      <c r="A1269">
        <v>848</v>
      </c>
      <c r="B1269" s="82">
        <v>3</v>
      </c>
      <c r="C1269">
        <v>33</v>
      </c>
      <c r="D1269">
        <v>74</v>
      </c>
      <c r="E1269" t="s">
        <v>342</v>
      </c>
      <c r="F1269">
        <v>2</v>
      </c>
      <c r="G1269">
        <v>518</v>
      </c>
      <c r="H1269" s="80">
        <f t="shared" si="39"/>
        <v>33.375</v>
      </c>
      <c r="I1269" s="80">
        <f t="shared" si="38"/>
        <v>6.25E-2</v>
      </c>
      <c r="J1269">
        <v>1</v>
      </c>
      <c r="K1269" s="1" t="str" cm="1">
        <f t="array" ref="K1269">INDEX('dict-rhythm'!$A$1:$B$43,MATCH(TRUE,EXACT(J1269,'dict-rhythm'!$A$1:$A$43),0),2)</f>
        <v>16</v>
      </c>
      <c r="L1269" s="1" t="str">
        <f>_xlfn.IFNA(VLOOKUP(K1269,'dict-rhythm'!$B$1:$C$53,2,0),K1269)</f>
        <v>semiquaver</v>
      </c>
      <c r="M1269" s="34"/>
      <c r="N1269" s="34"/>
      <c r="O1269" t="str">
        <f>IF(RIGHT($O$1,1)="#",VLOOKUP(D1269,'dict-pitch'!$A$1:$C$50,2,0),VLOOKUP(D1269,'dict-pitch'!$A$1:$C$50,3,0))</f>
        <v>D5</v>
      </c>
      <c r="P1269" t="b">
        <f>OR(EXACT(E1269,O1269),EXACT(E1269,VLOOKUP(D1269,'dict-pitch'!$A$1:$D$50,3,0)),EXACT(E1269,VLOOKUP(D1269,'dict-pitch'!$A$1:$D$50,4,0)))</f>
        <v>1</v>
      </c>
    </row>
    <row r="1270" spans="1:16" ht="15.75" thickBot="1" x14ac:dyDescent="0.3">
      <c r="A1270">
        <v>848</v>
      </c>
      <c r="B1270" s="82">
        <v>3</v>
      </c>
      <c r="C1270">
        <v>33</v>
      </c>
      <c r="D1270">
        <v>70</v>
      </c>
      <c r="E1270" t="s">
        <v>182</v>
      </c>
      <c r="F1270">
        <v>-3</v>
      </c>
      <c r="G1270">
        <v>519</v>
      </c>
      <c r="H1270" s="80">
        <f t="shared" si="39"/>
        <v>33.4375</v>
      </c>
      <c r="I1270" s="80">
        <f t="shared" si="38"/>
        <v>6.25E-2</v>
      </c>
      <c r="J1270">
        <v>1</v>
      </c>
      <c r="K1270" s="1" t="str" cm="1">
        <f t="array" ref="K1270">INDEX('dict-rhythm'!$A$1:$B$43,MATCH(TRUE,EXACT(J1270,'dict-rhythm'!$A$1:$A$43),0),2)</f>
        <v>16</v>
      </c>
      <c r="L1270" s="1" t="str">
        <f>_xlfn.IFNA(VLOOKUP(K1270,'dict-rhythm'!$B$1:$C$53,2,0),K1270)</f>
        <v>semiquaver</v>
      </c>
      <c r="M1270" s="34"/>
      <c r="N1270" s="34"/>
      <c r="O1270" t="str">
        <f>IF(RIGHT($O$1,1)="#",VLOOKUP(D1270,'dict-pitch'!$A$1:$C$50,2,0),VLOOKUP(D1270,'dict-pitch'!$A$1:$C$50,3,0))</f>
        <v>A#4</v>
      </c>
      <c r="P1270" t="b">
        <f>OR(EXACT(E1270,O1270),EXACT(E1270,VLOOKUP(D1270,'dict-pitch'!$A$1:$D$50,3,0)),EXACT(E1270,VLOOKUP(D1270,'dict-pitch'!$A$1:$D$50,4,0)))</f>
        <v>1</v>
      </c>
    </row>
    <row r="1271" spans="1:16" ht="15.75" thickBot="1" x14ac:dyDescent="0.3">
      <c r="A1271">
        <v>848</v>
      </c>
      <c r="B1271" s="82">
        <v>3</v>
      </c>
      <c r="C1271">
        <v>33</v>
      </c>
      <c r="D1271">
        <v>66</v>
      </c>
      <c r="E1271" t="s">
        <v>131</v>
      </c>
      <c r="F1271">
        <v>-3</v>
      </c>
      <c r="G1271">
        <v>520</v>
      </c>
      <c r="H1271" s="80">
        <f t="shared" si="39"/>
        <v>33.5</v>
      </c>
      <c r="I1271" s="80">
        <f t="shared" si="38"/>
        <v>6.25E-2</v>
      </c>
      <c r="J1271">
        <v>1</v>
      </c>
      <c r="K1271" s="1" t="str" cm="1">
        <f t="array" ref="K1271">INDEX('dict-rhythm'!$A$1:$B$43,MATCH(TRUE,EXACT(J1271,'dict-rhythm'!$A$1:$A$43),0),2)</f>
        <v>16</v>
      </c>
      <c r="L1271" s="1" t="str">
        <f>_xlfn.IFNA(VLOOKUP(K1271,'dict-rhythm'!$B$1:$C$53,2,0),K1271)</f>
        <v>semiquaver</v>
      </c>
      <c r="M1271" s="34"/>
      <c r="N1271" s="34"/>
      <c r="O1271" t="str">
        <f>IF(RIGHT($O$1,1)="#",VLOOKUP(D1271,'dict-pitch'!$A$1:$C$50,2,0),VLOOKUP(D1271,'dict-pitch'!$A$1:$C$50,3,0))</f>
        <v>F#4</v>
      </c>
      <c r="P1271" t="b">
        <f>OR(EXACT(E1271,O1271),EXACT(E1271,VLOOKUP(D1271,'dict-pitch'!$A$1:$D$50,3,0)),EXACT(E1271,VLOOKUP(D1271,'dict-pitch'!$A$1:$D$50,4,0)))</f>
        <v>1</v>
      </c>
    </row>
    <row r="1272" spans="1:16" ht="15.75" thickBot="1" x14ac:dyDescent="0.3">
      <c r="A1272">
        <v>848</v>
      </c>
      <c r="B1272" s="82">
        <v>3</v>
      </c>
      <c r="C1272">
        <v>33</v>
      </c>
      <c r="D1272">
        <v>68</v>
      </c>
      <c r="E1272" t="s">
        <v>138</v>
      </c>
      <c r="F1272">
        <v>2</v>
      </c>
      <c r="G1272">
        <v>521</v>
      </c>
      <c r="H1272" s="80">
        <f t="shared" si="39"/>
        <v>33.5625</v>
      </c>
      <c r="I1272" s="80">
        <f t="shared" si="38"/>
        <v>6.25E-2</v>
      </c>
      <c r="J1272">
        <v>1</v>
      </c>
      <c r="K1272" s="1" t="str" cm="1">
        <f t="array" ref="K1272">INDEX('dict-rhythm'!$A$1:$B$43,MATCH(TRUE,EXACT(J1272,'dict-rhythm'!$A$1:$A$43),0),2)</f>
        <v>16</v>
      </c>
      <c r="L1272" s="1" t="str">
        <f>_xlfn.IFNA(VLOOKUP(K1272,'dict-rhythm'!$B$1:$C$53,2,0),K1272)</f>
        <v>semiquaver</v>
      </c>
      <c r="M1272" s="34"/>
      <c r="N1272" s="34"/>
      <c r="O1272" t="str">
        <f>IF(RIGHT($O$1,1)="#",VLOOKUP(D1272,'dict-pitch'!$A$1:$C$50,2,0),VLOOKUP(D1272,'dict-pitch'!$A$1:$C$50,3,0))</f>
        <v>G#4</v>
      </c>
      <c r="P1272" t="b">
        <f>OR(EXACT(E1272,O1272),EXACT(E1272,VLOOKUP(D1272,'dict-pitch'!$A$1:$D$50,3,0)),EXACT(E1272,VLOOKUP(D1272,'dict-pitch'!$A$1:$D$50,4,0)))</f>
        <v>1</v>
      </c>
    </row>
    <row r="1273" spans="1:16" ht="15.75" thickBot="1" x14ac:dyDescent="0.3">
      <c r="A1273">
        <v>848</v>
      </c>
      <c r="B1273" s="82">
        <v>3</v>
      </c>
      <c r="C1273">
        <v>33</v>
      </c>
      <c r="D1273">
        <v>70</v>
      </c>
      <c r="E1273" t="s">
        <v>182</v>
      </c>
      <c r="F1273">
        <v>2</v>
      </c>
      <c r="G1273">
        <v>522</v>
      </c>
      <c r="H1273" s="80">
        <f t="shared" si="39"/>
        <v>33.625</v>
      </c>
      <c r="I1273" s="80">
        <f t="shared" si="38"/>
        <v>6.25E-2</v>
      </c>
      <c r="J1273">
        <v>1</v>
      </c>
      <c r="K1273" s="1" t="str" cm="1">
        <f t="array" ref="K1273">INDEX('dict-rhythm'!$A$1:$B$43,MATCH(TRUE,EXACT(J1273,'dict-rhythm'!$A$1:$A$43),0),2)</f>
        <v>16</v>
      </c>
      <c r="L1273" s="1" t="str">
        <f>_xlfn.IFNA(VLOOKUP(K1273,'dict-rhythm'!$B$1:$C$53,2,0),K1273)</f>
        <v>semiquaver</v>
      </c>
      <c r="M1273" s="34"/>
      <c r="N1273" s="34"/>
      <c r="O1273" t="str">
        <f>IF(RIGHT($O$1,1)="#",VLOOKUP(D1273,'dict-pitch'!$A$1:$C$50,2,0),VLOOKUP(D1273,'dict-pitch'!$A$1:$C$50,3,0))</f>
        <v>A#4</v>
      </c>
      <c r="P1273" t="b">
        <f>OR(EXACT(E1273,O1273),EXACT(E1273,VLOOKUP(D1273,'dict-pitch'!$A$1:$D$50,3,0)),EXACT(E1273,VLOOKUP(D1273,'dict-pitch'!$A$1:$D$50,4,0)))</f>
        <v>1</v>
      </c>
    </row>
    <row r="1274" spans="1:16" ht="15.75" thickBot="1" x14ac:dyDescent="0.3">
      <c r="A1274">
        <v>848</v>
      </c>
      <c r="B1274" s="82">
        <v>3</v>
      </c>
      <c r="C1274">
        <v>33</v>
      </c>
      <c r="D1274">
        <v>66</v>
      </c>
      <c r="E1274" t="s">
        <v>131</v>
      </c>
      <c r="F1274">
        <v>-3</v>
      </c>
      <c r="G1274">
        <v>523</v>
      </c>
      <c r="H1274" s="80">
        <f t="shared" si="39"/>
        <v>33.6875</v>
      </c>
      <c r="I1274" s="80">
        <f t="shared" si="38"/>
        <v>6.25E-2</v>
      </c>
      <c r="J1274">
        <v>1</v>
      </c>
      <c r="K1274" s="1" t="str" cm="1">
        <f t="array" ref="K1274">INDEX('dict-rhythm'!$A$1:$B$43,MATCH(TRUE,EXACT(J1274,'dict-rhythm'!$A$1:$A$43),0),2)</f>
        <v>16</v>
      </c>
      <c r="L1274" s="1" t="str">
        <f>_xlfn.IFNA(VLOOKUP(K1274,'dict-rhythm'!$B$1:$C$53,2,0),K1274)</f>
        <v>semiquaver</v>
      </c>
      <c r="M1274" s="34"/>
      <c r="N1274" s="34"/>
      <c r="O1274" t="str">
        <f>IF(RIGHT($O$1,1)="#",VLOOKUP(D1274,'dict-pitch'!$A$1:$C$50,2,0),VLOOKUP(D1274,'dict-pitch'!$A$1:$C$50,3,0))</f>
        <v>F#4</v>
      </c>
      <c r="P1274" t="b">
        <f>OR(EXACT(E1274,O1274),EXACT(E1274,VLOOKUP(D1274,'dict-pitch'!$A$1:$D$50,3,0)),EXACT(E1274,VLOOKUP(D1274,'dict-pitch'!$A$1:$D$50,4,0)))</f>
        <v>1</v>
      </c>
    </row>
    <row r="1275" spans="1:16" ht="15.75" thickBot="1" x14ac:dyDescent="0.3">
      <c r="A1275">
        <v>848</v>
      </c>
      <c r="B1275" s="82">
        <v>3</v>
      </c>
      <c r="C1275">
        <v>33</v>
      </c>
      <c r="D1275">
        <v>75</v>
      </c>
      <c r="E1275" t="s">
        <v>185</v>
      </c>
      <c r="F1275">
        <v>6</v>
      </c>
      <c r="G1275">
        <v>524</v>
      </c>
      <c r="H1275" s="80">
        <f t="shared" si="39"/>
        <v>33.75</v>
      </c>
      <c r="I1275" s="80">
        <f t="shared" si="38"/>
        <v>6.25E-2</v>
      </c>
      <c r="J1275">
        <v>1</v>
      </c>
      <c r="K1275" s="1" t="str" cm="1">
        <f t="array" ref="K1275">INDEX('dict-rhythm'!$A$1:$B$43,MATCH(TRUE,EXACT(J1275,'dict-rhythm'!$A$1:$A$43),0),2)</f>
        <v>16</v>
      </c>
      <c r="L1275" s="1" t="str">
        <f>_xlfn.IFNA(VLOOKUP(K1275,'dict-rhythm'!$B$1:$C$53,2,0),K1275)</f>
        <v>semiquaver</v>
      </c>
      <c r="M1275" s="34"/>
      <c r="N1275" s="34"/>
      <c r="O1275" t="str">
        <f>IF(RIGHT($O$1,1)="#",VLOOKUP(D1275,'dict-pitch'!$A$1:$C$50,2,0),VLOOKUP(D1275,'dict-pitch'!$A$1:$C$50,3,0))</f>
        <v>D#5</v>
      </c>
      <c r="P1275" t="b">
        <f>OR(EXACT(E1275,O1275),EXACT(E1275,VLOOKUP(D1275,'dict-pitch'!$A$1:$D$50,3,0)),EXACT(E1275,VLOOKUP(D1275,'dict-pitch'!$A$1:$D$50,4,0)))</f>
        <v>1</v>
      </c>
    </row>
    <row r="1276" spans="1:16" ht="15.75" thickBot="1" x14ac:dyDescent="0.3">
      <c r="A1276">
        <v>848</v>
      </c>
      <c r="B1276" s="82">
        <v>3</v>
      </c>
      <c r="C1276">
        <v>33</v>
      </c>
      <c r="D1276">
        <v>77</v>
      </c>
      <c r="E1276" t="s">
        <v>339</v>
      </c>
      <c r="F1276">
        <v>2</v>
      </c>
      <c r="G1276">
        <v>525</v>
      </c>
      <c r="H1276" s="80">
        <f t="shared" si="39"/>
        <v>33.8125</v>
      </c>
      <c r="I1276" s="80">
        <f t="shared" si="38"/>
        <v>6.25E-2</v>
      </c>
      <c r="J1276">
        <v>1</v>
      </c>
      <c r="K1276" s="1" t="str" cm="1">
        <f t="array" ref="K1276">INDEX('dict-rhythm'!$A$1:$B$43,MATCH(TRUE,EXACT(J1276,'dict-rhythm'!$A$1:$A$43),0),2)</f>
        <v>16</v>
      </c>
      <c r="L1276" s="1" t="str">
        <f>_xlfn.IFNA(VLOOKUP(K1276,'dict-rhythm'!$B$1:$C$53,2,0),K1276)</f>
        <v>semiquaver</v>
      </c>
      <c r="M1276" s="34"/>
      <c r="N1276" s="34"/>
      <c r="O1276" t="str">
        <f>IF(RIGHT($O$1,1)="#",VLOOKUP(D1276,'dict-pitch'!$A$1:$C$50,2,0),VLOOKUP(D1276,'dict-pitch'!$A$1:$C$50,3,0))</f>
        <v>F5</v>
      </c>
      <c r="P1276" t="b">
        <f>OR(EXACT(E1276,O1276),EXACT(E1276,VLOOKUP(D1276,'dict-pitch'!$A$1:$D$50,3,0)),EXACT(E1276,VLOOKUP(D1276,'dict-pitch'!$A$1:$D$50,4,0)))</f>
        <v>1</v>
      </c>
    </row>
    <row r="1277" spans="1:16" ht="15.75" thickBot="1" x14ac:dyDescent="0.3">
      <c r="A1277">
        <v>848</v>
      </c>
      <c r="B1277" s="82">
        <v>3</v>
      </c>
      <c r="C1277">
        <v>33</v>
      </c>
      <c r="D1277">
        <v>78</v>
      </c>
      <c r="E1277" t="s">
        <v>143</v>
      </c>
      <c r="F1277">
        <v>2</v>
      </c>
      <c r="G1277">
        <v>526</v>
      </c>
      <c r="H1277" s="80">
        <f t="shared" si="39"/>
        <v>33.875</v>
      </c>
      <c r="I1277" s="80">
        <f t="shared" si="38"/>
        <v>6.25E-2</v>
      </c>
      <c r="J1277">
        <v>1</v>
      </c>
      <c r="K1277" s="1" t="str" cm="1">
        <f t="array" ref="K1277">INDEX('dict-rhythm'!$A$1:$B$43,MATCH(TRUE,EXACT(J1277,'dict-rhythm'!$A$1:$A$43),0),2)</f>
        <v>16</v>
      </c>
      <c r="L1277" s="1" t="str">
        <f>_xlfn.IFNA(VLOOKUP(K1277,'dict-rhythm'!$B$1:$C$53,2,0),K1277)</f>
        <v>semiquaver</v>
      </c>
      <c r="M1277" s="34"/>
      <c r="N1277" s="34"/>
      <c r="O1277" t="str">
        <f>IF(RIGHT($O$1,1)="#",VLOOKUP(D1277,'dict-pitch'!$A$1:$C$50,2,0),VLOOKUP(D1277,'dict-pitch'!$A$1:$C$50,3,0))</f>
        <v>F#5</v>
      </c>
      <c r="P1277" t="b">
        <f>OR(EXACT(E1277,O1277),EXACT(E1277,VLOOKUP(D1277,'dict-pitch'!$A$1:$D$50,3,0)),EXACT(E1277,VLOOKUP(D1277,'dict-pitch'!$A$1:$D$50,4,0)))</f>
        <v>1</v>
      </c>
    </row>
    <row r="1278" spans="1:16" ht="15.75" thickBot="1" x14ac:dyDescent="0.3">
      <c r="A1278">
        <v>848</v>
      </c>
      <c r="B1278" s="82">
        <v>3</v>
      </c>
      <c r="C1278">
        <v>33</v>
      </c>
      <c r="D1278">
        <v>75</v>
      </c>
      <c r="E1278" t="s">
        <v>185</v>
      </c>
      <c r="F1278">
        <v>-3</v>
      </c>
      <c r="G1278">
        <v>527</v>
      </c>
      <c r="H1278" s="80">
        <f t="shared" si="39"/>
        <v>33.9375</v>
      </c>
      <c r="I1278" s="80">
        <f t="shared" si="38"/>
        <v>6.25E-2</v>
      </c>
      <c r="J1278">
        <v>1</v>
      </c>
      <c r="K1278" s="1" t="str" cm="1">
        <f t="array" ref="K1278">INDEX('dict-rhythm'!$A$1:$B$43,MATCH(TRUE,EXACT(J1278,'dict-rhythm'!$A$1:$A$43),0),2)</f>
        <v>16</v>
      </c>
      <c r="L1278" s="1" t="str">
        <f>_xlfn.IFNA(VLOOKUP(K1278,'dict-rhythm'!$B$1:$C$53,2,0),K1278)</f>
        <v>semiquaver</v>
      </c>
      <c r="M1278" s="38"/>
      <c r="N1278" s="38"/>
      <c r="O1278" t="str">
        <f>IF(RIGHT($O$1,1)="#",VLOOKUP(D1278,'dict-pitch'!$A$1:$C$50,2,0),VLOOKUP(D1278,'dict-pitch'!$A$1:$C$50,3,0))</f>
        <v>D#5</v>
      </c>
      <c r="P1278" t="b">
        <f>OR(EXACT(E1278,O1278),EXACT(E1278,VLOOKUP(D1278,'dict-pitch'!$A$1:$D$50,3,0)),EXACT(E1278,VLOOKUP(D1278,'dict-pitch'!$A$1:$D$50,4,0)))</f>
        <v>1</v>
      </c>
    </row>
    <row r="1279" spans="1:16" ht="15.75" thickBot="1" x14ac:dyDescent="0.3">
      <c r="A1279">
        <v>848</v>
      </c>
      <c r="B1279" s="82">
        <v>3</v>
      </c>
      <c r="C1279">
        <v>34</v>
      </c>
      <c r="D1279">
        <v>72</v>
      </c>
      <c r="E1279" t="s">
        <v>335</v>
      </c>
      <c r="F1279">
        <v>-3</v>
      </c>
      <c r="G1279">
        <v>528</v>
      </c>
      <c r="H1279" s="80">
        <f t="shared" si="39"/>
        <v>34</v>
      </c>
      <c r="I1279" s="80">
        <f t="shared" si="38"/>
        <v>6.25E-2</v>
      </c>
      <c r="J1279">
        <v>1</v>
      </c>
      <c r="K1279" s="1" t="str" cm="1">
        <f t="array" ref="K1279">INDEX('dict-rhythm'!$A$1:$B$43,MATCH(TRUE,EXACT(J1279,'dict-rhythm'!$A$1:$A$43),0),2)</f>
        <v>16</v>
      </c>
      <c r="L1279" s="1" t="str">
        <f>_xlfn.IFNA(VLOOKUP(K1279,'dict-rhythm'!$B$1:$C$53,2,0),K1279)</f>
        <v>semiquaver</v>
      </c>
      <c r="M1279" s="33"/>
      <c r="N1279" s="33"/>
      <c r="O1279" t="str">
        <f>IF(RIGHT($O$1,1)="#",VLOOKUP(D1279,'dict-pitch'!$A$1:$C$50,2,0),VLOOKUP(D1279,'dict-pitch'!$A$1:$C$50,3,0))</f>
        <v>C5</v>
      </c>
      <c r="P1279" t="b">
        <f>OR(EXACT(E1279,O1279),EXACT(E1279,VLOOKUP(D1279,'dict-pitch'!$A$1:$D$50,3,0)),EXACT(E1279,VLOOKUP(D1279,'dict-pitch'!$A$1:$D$50,4,0)))</f>
        <v>1</v>
      </c>
    </row>
    <row r="1280" spans="1:16" ht="15.75" thickBot="1" x14ac:dyDescent="0.3">
      <c r="A1280">
        <v>848</v>
      </c>
      <c r="B1280" s="82">
        <v>3</v>
      </c>
      <c r="C1280">
        <v>34</v>
      </c>
      <c r="D1280">
        <v>73</v>
      </c>
      <c r="E1280" t="s">
        <v>140</v>
      </c>
      <c r="F1280">
        <v>2</v>
      </c>
      <c r="G1280">
        <v>529</v>
      </c>
      <c r="H1280" s="80">
        <f t="shared" si="39"/>
        <v>34.0625</v>
      </c>
      <c r="I1280" s="80">
        <f t="shared" si="38"/>
        <v>6.25E-2</v>
      </c>
      <c r="J1280">
        <v>1</v>
      </c>
      <c r="K1280" s="1" t="str" cm="1">
        <f t="array" ref="K1280">INDEX('dict-rhythm'!$A$1:$B$43,MATCH(TRUE,EXACT(J1280,'dict-rhythm'!$A$1:$A$43),0),2)</f>
        <v>16</v>
      </c>
      <c r="L1280" s="1" t="str">
        <f>_xlfn.IFNA(VLOOKUP(K1280,'dict-rhythm'!$B$1:$C$53,2,0),K1280)</f>
        <v>semiquaver</v>
      </c>
      <c r="M1280" s="34"/>
      <c r="N1280" s="34"/>
      <c r="O1280" t="str">
        <f>IF(RIGHT($O$1,1)="#",VLOOKUP(D1280,'dict-pitch'!$A$1:$C$50,2,0),VLOOKUP(D1280,'dict-pitch'!$A$1:$C$50,3,0))</f>
        <v>C#5</v>
      </c>
      <c r="P1280" t="b">
        <f>OR(EXACT(E1280,O1280),EXACT(E1280,VLOOKUP(D1280,'dict-pitch'!$A$1:$D$50,3,0)),EXACT(E1280,VLOOKUP(D1280,'dict-pitch'!$A$1:$D$50,4,0)))</f>
        <v>1</v>
      </c>
    </row>
    <row r="1281" spans="1:16" ht="15.75" thickBot="1" x14ac:dyDescent="0.3">
      <c r="A1281">
        <v>848</v>
      </c>
      <c r="B1281" s="82">
        <v>3</v>
      </c>
      <c r="C1281">
        <v>34</v>
      </c>
      <c r="D1281">
        <v>75</v>
      </c>
      <c r="E1281" t="s">
        <v>185</v>
      </c>
      <c r="F1281">
        <v>2</v>
      </c>
      <c r="G1281">
        <v>530</v>
      </c>
      <c r="H1281" s="80">
        <f t="shared" si="39"/>
        <v>34.125</v>
      </c>
      <c r="I1281" s="80">
        <f t="shared" si="38"/>
        <v>6.25E-2</v>
      </c>
      <c r="J1281">
        <v>1</v>
      </c>
      <c r="K1281" s="1" t="str" cm="1">
        <f t="array" ref="K1281">INDEX('dict-rhythm'!$A$1:$B$43,MATCH(TRUE,EXACT(J1281,'dict-rhythm'!$A$1:$A$43),0),2)</f>
        <v>16</v>
      </c>
      <c r="L1281" s="1" t="str">
        <f>_xlfn.IFNA(VLOOKUP(K1281,'dict-rhythm'!$B$1:$C$53,2,0),K1281)</f>
        <v>semiquaver</v>
      </c>
      <c r="M1281" s="34"/>
      <c r="N1281" s="34"/>
      <c r="O1281" t="str">
        <f>IF(RIGHT($O$1,1)="#",VLOOKUP(D1281,'dict-pitch'!$A$1:$C$50,2,0),VLOOKUP(D1281,'dict-pitch'!$A$1:$C$50,3,0))</f>
        <v>D#5</v>
      </c>
      <c r="P1281" t="b">
        <f>OR(EXACT(E1281,O1281),EXACT(E1281,VLOOKUP(D1281,'dict-pitch'!$A$1:$D$50,3,0)),EXACT(E1281,VLOOKUP(D1281,'dict-pitch'!$A$1:$D$50,4,0)))</f>
        <v>1</v>
      </c>
    </row>
    <row r="1282" spans="1:16" ht="15.75" thickBot="1" x14ac:dyDescent="0.3">
      <c r="A1282">
        <v>848</v>
      </c>
      <c r="B1282" s="82">
        <v>3</v>
      </c>
      <c r="C1282">
        <v>34</v>
      </c>
      <c r="D1282">
        <v>72</v>
      </c>
      <c r="E1282" t="s">
        <v>335</v>
      </c>
      <c r="F1282">
        <v>-3</v>
      </c>
      <c r="G1282">
        <v>531</v>
      </c>
      <c r="H1282" s="80">
        <f t="shared" si="39"/>
        <v>34.1875</v>
      </c>
      <c r="I1282" s="80">
        <f t="shared" ref="I1282:I1345" si="40">J1282/16</f>
        <v>6.25E-2</v>
      </c>
      <c r="J1282">
        <v>1</v>
      </c>
      <c r="K1282" s="1" t="str" cm="1">
        <f t="array" ref="K1282">INDEX('dict-rhythm'!$A$1:$B$43,MATCH(TRUE,EXACT(J1282,'dict-rhythm'!$A$1:$A$43),0),2)</f>
        <v>16</v>
      </c>
      <c r="L1282" s="1" t="str">
        <f>_xlfn.IFNA(VLOOKUP(K1282,'dict-rhythm'!$B$1:$C$53,2,0),K1282)</f>
        <v>semiquaver</v>
      </c>
      <c r="M1282" s="34"/>
      <c r="N1282" s="34"/>
      <c r="O1282" t="str">
        <f>IF(RIGHT($O$1,1)="#",VLOOKUP(D1282,'dict-pitch'!$A$1:$C$50,2,0),VLOOKUP(D1282,'dict-pitch'!$A$1:$C$50,3,0))</f>
        <v>C5</v>
      </c>
      <c r="P1282" t="b">
        <f>OR(EXACT(E1282,O1282),EXACT(E1282,VLOOKUP(D1282,'dict-pitch'!$A$1:$D$50,3,0)),EXACT(E1282,VLOOKUP(D1282,'dict-pitch'!$A$1:$D$50,4,0)))</f>
        <v>1</v>
      </c>
    </row>
    <row r="1283" spans="1:16" ht="15.75" thickBot="1" x14ac:dyDescent="0.3">
      <c r="A1283">
        <v>848</v>
      </c>
      <c r="B1283" s="82">
        <v>3</v>
      </c>
      <c r="C1283">
        <v>34</v>
      </c>
      <c r="D1283">
        <v>68</v>
      </c>
      <c r="E1283" t="s">
        <v>138</v>
      </c>
      <c r="F1283">
        <v>-3</v>
      </c>
      <c r="G1283">
        <v>532</v>
      </c>
      <c r="H1283" s="80">
        <f t="shared" ref="H1283:H1346" si="41">1+G1283/16</f>
        <v>34.25</v>
      </c>
      <c r="I1283" s="80">
        <f t="shared" si="40"/>
        <v>6.25E-2</v>
      </c>
      <c r="J1283">
        <v>1</v>
      </c>
      <c r="K1283" s="1" t="str" cm="1">
        <f t="array" ref="K1283">INDEX('dict-rhythm'!$A$1:$B$43,MATCH(TRUE,EXACT(J1283,'dict-rhythm'!$A$1:$A$43),0),2)</f>
        <v>16</v>
      </c>
      <c r="L1283" s="1" t="str">
        <f>_xlfn.IFNA(VLOOKUP(K1283,'dict-rhythm'!$B$1:$C$53,2,0),K1283)</f>
        <v>semiquaver</v>
      </c>
      <c r="M1283" s="34"/>
      <c r="N1283" s="34"/>
      <c r="O1283" t="str">
        <f>IF(RIGHT($O$1,1)="#",VLOOKUP(D1283,'dict-pitch'!$A$1:$C$50,2,0),VLOOKUP(D1283,'dict-pitch'!$A$1:$C$50,3,0))</f>
        <v>G#4</v>
      </c>
      <c r="P1283" t="b">
        <f>OR(EXACT(E1283,O1283),EXACT(E1283,VLOOKUP(D1283,'dict-pitch'!$A$1:$D$50,3,0)),EXACT(E1283,VLOOKUP(D1283,'dict-pitch'!$A$1:$D$50,4,0)))</f>
        <v>1</v>
      </c>
    </row>
    <row r="1284" spans="1:16" ht="15.75" thickBot="1" x14ac:dyDescent="0.3">
      <c r="A1284">
        <v>848</v>
      </c>
      <c r="B1284" s="82">
        <v>3</v>
      </c>
      <c r="C1284">
        <v>34</v>
      </c>
      <c r="D1284">
        <v>70</v>
      </c>
      <c r="E1284" t="s">
        <v>182</v>
      </c>
      <c r="F1284">
        <v>2</v>
      </c>
      <c r="G1284">
        <v>533</v>
      </c>
      <c r="H1284" s="80">
        <f t="shared" si="41"/>
        <v>34.3125</v>
      </c>
      <c r="I1284" s="80">
        <f t="shared" si="40"/>
        <v>6.25E-2</v>
      </c>
      <c r="J1284">
        <v>1</v>
      </c>
      <c r="K1284" s="1" t="str" cm="1">
        <f t="array" ref="K1284">INDEX('dict-rhythm'!$A$1:$B$43,MATCH(TRUE,EXACT(J1284,'dict-rhythm'!$A$1:$A$43),0),2)</f>
        <v>16</v>
      </c>
      <c r="L1284" s="1" t="str">
        <f>_xlfn.IFNA(VLOOKUP(K1284,'dict-rhythm'!$B$1:$C$53,2,0),K1284)</f>
        <v>semiquaver</v>
      </c>
      <c r="M1284" s="34"/>
      <c r="N1284" s="34"/>
      <c r="O1284" t="str">
        <f>IF(RIGHT($O$1,1)="#",VLOOKUP(D1284,'dict-pitch'!$A$1:$C$50,2,0),VLOOKUP(D1284,'dict-pitch'!$A$1:$C$50,3,0))</f>
        <v>A#4</v>
      </c>
      <c r="P1284" t="b">
        <f>OR(EXACT(E1284,O1284),EXACT(E1284,VLOOKUP(D1284,'dict-pitch'!$A$1:$D$50,3,0)),EXACT(E1284,VLOOKUP(D1284,'dict-pitch'!$A$1:$D$50,4,0)))</f>
        <v>1</v>
      </c>
    </row>
    <row r="1285" spans="1:16" ht="15.75" thickBot="1" x14ac:dyDescent="0.3">
      <c r="A1285">
        <v>848</v>
      </c>
      <c r="B1285" s="82">
        <v>3</v>
      </c>
      <c r="C1285">
        <v>34</v>
      </c>
      <c r="D1285">
        <v>72</v>
      </c>
      <c r="E1285" t="s">
        <v>335</v>
      </c>
      <c r="F1285">
        <v>2</v>
      </c>
      <c r="G1285">
        <v>534</v>
      </c>
      <c r="H1285" s="80">
        <f t="shared" si="41"/>
        <v>34.375</v>
      </c>
      <c r="I1285" s="80">
        <f t="shared" si="40"/>
        <v>6.25E-2</v>
      </c>
      <c r="J1285">
        <v>1</v>
      </c>
      <c r="K1285" s="1" t="str" cm="1">
        <f t="array" ref="K1285">INDEX('dict-rhythm'!$A$1:$B$43,MATCH(TRUE,EXACT(J1285,'dict-rhythm'!$A$1:$A$43),0),2)</f>
        <v>16</v>
      </c>
      <c r="L1285" s="1" t="str">
        <f>_xlfn.IFNA(VLOOKUP(K1285,'dict-rhythm'!$B$1:$C$53,2,0),K1285)</f>
        <v>semiquaver</v>
      </c>
      <c r="M1285" s="34"/>
      <c r="N1285" s="34"/>
      <c r="O1285" t="str">
        <f>IF(RIGHT($O$1,1)="#",VLOOKUP(D1285,'dict-pitch'!$A$1:$C$50,2,0),VLOOKUP(D1285,'dict-pitch'!$A$1:$C$50,3,0))</f>
        <v>C5</v>
      </c>
      <c r="P1285" t="b">
        <f>OR(EXACT(E1285,O1285),EXACT(E1285,VLOOKUP(D1285,'dict-pitch'!$A$1:$D$50,3,0)),EXACT(E1285,VLOOKUP(D1285,'dict-pitch'!$A$1:$D$50,4,0)))</f>
        <v>1</v>
      </c>
    </row>
    <row r="1286" spans="1:16" ht="15.75" thickBot="1" x14ac:dyDescent="0.3">
      <c r="A1286">
        <v>848</v>
      </c>
      <c r="B1286" s="82">
        <v>3</v>
      </c>
      <c r="C1286">
        <v>34</v>
      </c>
      <c r="D1286">
        <v>68</v>
      </c>
      <c r="E1286" t="s">
        <v>138</v>
      </c>
      <c r="F1286">
        <v>-3</v>
      </c>
      <c r="G1286">
        <v>535</v>
      </c>
      <c r="H1286" s="80">
        <f t="shared" si="41"/>
        <v>34.4375</v>
      </c>
      <c r="I1286" s="80">
        <f t="shared" si="40"/>
        <v>6.25E-2</v>
      </c>
      <c r="J1286">
        <v>1</v>
      </c>
      <c r="K1286" s="1" t="str" cm="1">
        <f t="array" ref="K1286">INDEX('dict-rhythm'!$A$1:$B$43,MATCH(TRUE,EXACT(J1286,'dict-rhythm'!$A$1:$A$43),0),2)</f>
        <v>16</v>
      </c>
      <c r="L1286" s="1" t="str">
        <f>_xlfn.IFNA(VLOOKUP(K1286,'dict-rhythm'!$B$1:$C$53,2,0),K1286)</f>
        <v>semiquaver</v>
      </c>
      <c r="M1286" s="34"/>
      <c r="N1286" s="34"/>
      <c r="O1286" t="str">
        <f>IF(RIGHT($O$1,1)="#",VLOOKUP(D1286,'dict-pitch'!$A$1:$C$50,2,0),VLOOKUP(D1286,'dict-pitch'!$A$1:$C$50,3,0))</f>
        <v>G#4</v>
      </c>
      <c r="P1286" t="b">
        <f>OR(EXACT(E1286,O1286),EXACT(E1286,VLOOKUP(D1286,'dict-pitch'!$A$1:$D$50,3,0)),EXACT(E1286,VLOOKUP(D1286,'dict-pitch'!$A$1:$D$50,4,0)))</f>
        <v>1</v>
      </c>
    </row>
    <row r="1287" spans="1:16" ht="15.75" thickBot="1" x14ac:dyDescent="0.3">
      <c r="A1287">
        <v>848</v>
      </c>
      <c r="B1287" s="82">
        <v>3</v>
      </c>
      <c r="C1287">
        <v>34</v>
      </c>
      <c r="D1287">
        <v>65</v>
      </c>
      <c r="E1287" t="s">
        <v>325</v>
      </c>
      <c r="F1287">
        <v>-3</v>
      </c>
      <c r="G1287">
        <v>536</v>
      </c>
      <c r="H1287" s="80">
        <f t="shared" si="41"/>
        <v>34.5</v>
      </c>
      <c r="I1287" s="80">
        <f t="shared" si="40"/>
        <v>6.25E-2</v>
      </c>
      <c r="J1287">
        <v>1</v>
      </c>
      <c r="K1287" s="1" t="str" cm="1">
        <f t="array" ref="K1287">INDEX('dict-rhythm'!$A$1:$B$43,MATCH(TRUE,EXACT(J1287,'dict-rhythm'!$A$1:$A$43),0),2)</f>
        <v>16</v>
      </c>
      <c r="L1287" s="1" t="str">
        <f>_xlfn.IFNA(VLOOKUP(K1287,'dict-rhythm'!$B$1:$C$53,2,0),K1287)</f>
        <v>semiquaver</v>
      </c>
      <c r="M1287" s="34"/>
      <c r="N1287" s="34"/>
      <c r="O1287" t="str">
        <f>IF(RIGHT($O$1,1)="#",VLOOKUP(D1287,'dict-pitch'!$A$1:$C$50,2,0),VLOOKUP(D1287,'dict-pitch'!$A$1:$C$50,3,0))</f>
        <v>F4</v>
      </c>
      <c r="P1287" t="b">
        <f>OR(EXACT(E1287,O1287),EXACT(E1287,VLOOKUP(D1287,'dict-pitch'!$A$1:$D$50,3,0)),EXACT(E1287,VLOOKUP(D1287,'dict-pitch'!$A$1:$D$50,4,0)))</f>
        <v>1</v>
      </c>
    </row>
    <row r="1288" spans="1:16" ht="15.75" thickBot="1" x14ac:dyDescent="0.3">
      <c r="A1288">
        <v>848</v>
      </c>
      <c r="B1288" s="82">
        <v>3</v>
      </c>
      <c r="C1288">
        <v>34</v>
      </c>
      <c r="D1288">
        <v>66</v>
      </c>
      <c r="E1288" t="s">
        <v>131</v>
      </c>
      <c r="F1288">
        <v>2</v>
      </c>
      <c r="G1288">
        <v>537</v>
      </c>
      <c r="H1288" s="80">
        <f t="shared" si="41"/>
        <v>34.5625</v>
      </c>
      <c r="I1288" s="80">
        <f t="shared" si="40"/>
        <v>6.25E-2</v>
      </c>
      <c r="J1288">
        <v>1</v>
      </c>
      <c r="K1288" s="1" t="str" cm="1">
        <f t="array" ref="K1288">INDEX('dict-rhythm'!$A$1:$B$43,MATCH(TRUE,EXACT(J1288,'dict-rhythm'!$A$1:$A$43),0),2)</f>
        <v>16</v>
      </c>
      <c r="L1288" s="1" t="str">
        <f>_xlfn.IFNA(VLOOKUP(K1288,'dict-rhythm'!$B$1:$C$53,2,0),K1288)</f>
        <v>semiquaver</v>
      </c>
      <c r="M1288" s="34"/>
      <c r="N1288" s="34"/>
      <c r="O1288" t="str">
        <f>IF(RIGHT($O$1,1)="#",VLOOKUP(D1288,'dict-pitch'!$A$1:$C$50,2,0),VLOOKUP(D1288,'dict-pitch'!$A$1:$C$50,3,0))</f>
        <v>F#4</v>
      </c>
      <c r="P1288" t="b">
        <f>OR(EXACT(E1288,O1288),EXACT(E1288,VLOOKUP(D1288,'dict-pitch'!$A$1:$D$50,3,0)),EXACT(E1288,VLOOKUP(D1288,'dict-pitch'!$A$1:$D$50,4,0)))</f>
        <v>1</v>
      </c>
    </row>
    <row r="1289" spans="1:16" ht="15.75" thickBot="1" x14ac:dyDescent="0.3">
      <c r="A1289">
        <v>848</v>
      </c>
      <c r="B1289" s="82">
        <v>3</v>
      </c>
      <c r="C1289">
        <v>34</v>
      </c>
      <c r="D1289">
        <v>68</v>
      </c>
      <c r="E1289" t="s">
        <v>138</v>
      </c>
      <c r="F1289">
        <v>2</v>
      </c>
      <c r="G1289">
        <v>538</v>
      </c>
      <c r="H1289" s="80">
        <f t="shared" si="41"/>
        <v>34.625</v>
      </c>
      <c r="I1289" s="80">
        <f t="shared" si="40"/>
        <v>6.25E-2</v>
      </c>
      <c r="J1289">
        <v>1</v>
      </c>
      <c r="K1289" s="1" t="str" cm="1">
        <f t="array" ref="K1289">INDEX('dict-rhythm'!$A$1:$B$43,MATCH(TRUE,EXACT(J1289,'dict-rhythm'!$A$1:$A$43),0),2)</f>
        <v>16</v>
      </c>
      <c r="L1289" s="1" t="str">
        <f>_xlfn.IFNA(VLOOKUP(K1289,'dict-rhythm'!$B$1:$C$53,2,0),K1289)</f>
        <v>semiquaver</v>
      </c>
      <c r="M1289" s="34"/>
      <c r="N1289" s="34"/>
      <c r="O1289" t="str">
        <f>IF(RIGHT($O$1,1)="#",VLOOKUP(D1289,'dict-pitch'!$A$1:$C$50,2,0),VLOOKUP(D1289,'dict-pitch'!$A$1:$C$50,3,0))</f>
        <v>G#4</v>
      </c>
      <c r="P1289" t="b">
        <f>OR(EXACT(E1289,O1289),EXACT(E1289,VLOOKUP(D1289,'dict-pitch'!$A$1:$D$50,3,0)),EXACT(E1289,VLOOKUP(D1289,'dict-pitch'!$A$1:$D$50,4,0)))</f>
        <v>1</v>
      </c>
    </row>
    <row r="1290" spans="1:16" ht="15.75" thickBot="1" x14ac:dyDescent="0.3">
      <c r="A1290">
        <v>848</v>
      </c>
      <c r="B1290" s="82">
        <v>3</v>
      </c>
      <c r="C1290">
        <v>34</v>
      </c>
      <c r="D1290">
        <v>65</v>
      </c>
      <c r="E1290" t="s">
        <v>325</v>
      </c>
      <c r="F1290">
        <v>-3</v>
      </c>
      <c r="G1290">
        <v>539</v>
      </c>
      <c r="H1290" s="80">
        <f t="shared" si="41"/>
        <v>34.6875</v>
      </c>
      <c r="I1290" s="80">
        <f t="shared" si="40"/>
        <v>6.25E-2</v>
      </c>
      <c r="J1290">
        <v>1</v>
      </c>
      <c r="K1290" s="1" t="str" cm="1">
        <f t="array" ref="K1290">INDEX('dict-rhythm'!$A$1:$B$43,MATCH(TRUE,EXACT(J1290,'dict-rhythm'!$A$1:$A$43),0),2)</f>
        <v>16</v>
      </c>
      <c r="L1290" s="1" t="str">
        <f>_xlfn.IFNA(VLOOKUP(K1290,'dict-rhythm'!$B$1:$C$53,2,0),K1290)</f>
        <v>semiquaver</v>
      </c>
      <c r="M1290" s="34"/>
      <c r="N1290" s="34"/>
      <c r="O1290" t="str">
        <f>IF(RIGHT($O$1,1)="#",VLOOKUP(D1290,'dict-pitch'!$A$1:$C$50,2,0),VLOOKUP(D1290,'dict-pitch'!$A$1:$C$50,3,0))</f>
        <v>F4</v>
      </c>
      <c r="P1290" t="b">
        <f>OR(EXACT(E1290,O1290),EXACT(E1290,VLOOKUP(D1290,'dict-pitch'!$A$1:$D$50,3,0)),EXACT(E1290,VLOOKUP(D1290,'dict-pitch'!$A$1:$D$50,4,0)))</f>
        <v>1</v>
      </c>
    </row>
    <row r="1291" spans="1:16" ht="15.75" thickBot="1" x14ac:dyDescent="0.3">
      <c r="A1291">
        <v>848</v>
      </c>
      <c r="B1291" s="82">
        <v>3</v>
      </c>
      <c r="C1291">
        <v>34</v>
      </c>
      <c r="D1291">
        <v>61</v>
      </c>
      <c r="E1291" t="s">
        <v>129</v>
      </c>
      <c r="F1291">
        <v>-3</v>
      </c>
      <c r="G1291">
        <v>540</v>
      </c>
      <c r="H1291" s="80">
        <f t="shared" si="41"/>
        <v>34.75</v>
      </c>
      <c r="I1291" s="80">
        <f t="shared" si="40"/>
        <v>6.25E-2</v>
      </c>
      <c r="J1291">
        <v>1</v>
      </c>
      <c r="K1291" s="1" t="str" cm="1">
        <f t="array" ref="K1291">INDEX('dict-rhythm'!$A$1:$B$43,MATCH(TRUE,EXACT(J1291,'dict-rhythm'!$A$1:$A$43),0),2)</f>
        <v>16</v>
      </c>
      <c r="L1291" s="1" t="str">
        <f>_xlfn.IFNA(VLOOKUP(K1291,'dict-rhythm'!$B$1:$C$53,2,0),K1291)</f>
        <v>semiquaver</v>
      </c>
      <c r="M1291" s="34"/>
      <c r="N1291" s="34"/>
      <c r="O1291" t="str">
        <f>IF(RIGHT($O$1,1)="#",VLOOKUP(D1291,'dict-pitch'!$A$1:$C$50,2,0),VLOOKUP(D1291,'dict-pitch'!$A$1:$C$50,3,0))</f>
        <v>C#4</v>
      </c>
      <c r="P1291" t="b">
        <f>OR(EXACT(E1291,O1291),EXACT(E1291,VLOOKUP(D1291,'dict-pitch'!$A$1:$D$50,3,0)),EXACT(E1291,VLOOKUP(D1291,'dict-pitch'!$A$1:$D$50,4,0)))</f>
        <v>1</v>
      </c>
    </row>
    <row r="1292" spans="1:16" ht="15.75" thickBot="1" x14ac:dyDescent="0.3">
      <c r="A1292">
        <v>848</v>
      </c>
      <c r="B1292" s="82">
        <v>3</v>
      </c>
      <c r="C1292">
        <v>34</v>
      </c>
      <c r="D1292">
        <v>65</v>
      </c>
      <c r="E1292" t="s">
        <v>325</v>
      </c>
      <c r="F1292">
        <v>3</v>
      </c>
      <c r="G1292">
        <v>541</v>
      </c>
      <c r="H1292" s="80">
        <f t="shared" si="41"/>
        <v>34.8125</v>
      </c>
      <c r="I1292" s="80">
        <f t="shared" si="40"/>
        <v>6.25E-2</v>
      </c>
      <c r="J1292">
        <v>1</v>
      </c>
      <c r="K1292" s="1" t="str" cm="1">
        <f t="array" ref="K1292">INDEX('dict-rhythm'!$A$1:$B$43,MATCH(TRUE,EXACT(J1292,'dict-rhythm'!$A$1:$A$43),0),2)</f>
        <v>16</v>
      </c>
      <c r="L1292" s="1" t="str">
        <f>_xlfn.IFNA(VLOOKUP(K1292,'dict-rhythm'!$B$1:$C$53,2,0),K1292)</f>
        <v>semiquaver</v>
      </c>
      <c r="M1292" s="34"/>
      <c r="N1292" s="34"/>
      <c r="O1292" t="str">
        <f>IF(RIGHT($O$1,1)="#",VLOOKUP(D1292,'dict-pitch'!$A$1:$C$50,2,0),VLOOKUP(D1292,'dict-pitch'!$A$1:$C$50,3,0))</f>
        <v>F4</v>
      </c>
      <c r="P1292" t="b">
        <f>OR(EXACT(E1292,O1292),EXACT(E1292,VLOOKUP(D1292,'dict-pitch'!$A$1:$D$50,3,0)),EXACT(E1292,VLOOKUP(D1292,'dict-pitch'!$A$1:$D$50,4,0)))</f>
        <v>1</v>
      </c>
    </row>
    <row r="1293" spans="1:16" ht="15.75" thickBot="1" x14ac:dyDescent="0.3">
      <c r="A1293">
        <v>848</v>
      </c>
      <c r="B1293" s="82">
        <v>3</v>
      </c>
      <c r="C1293">
        <v>34</v>
      </c>
      <c r="D1293">
        <v>68</v>
      </c>
      <c r="E1293" t="s">
        <v>138</v>
      </c>
      <c r="F1293">
        <v>3</v>
      </c>
      <c r="G1293">
        <v>542</v>
      </c>
      <c r="H1293" s="80">
        <f t="shared" si="41"/>
        <v>34.875</v>
      </c>
      <c r="I1293" s="80">
        <f t="shared" si="40"/>
        <v>6.25E-2</v>
      </c>
      <c r="J1293">
        <v>1</v>
      </c>
      <c r="K1293" s="1" t="str" cm="1">
        <f t="array" ref="K1293">INDEX('dict-rhythm'!$A$1:$B$43,MATCH(TRUE,EXACT(J1293,'dict-rhythm'!$A$1:$A$43),0),2)</f>
        <v>16</v>
      </c>
      <c r="L1293" s="1" t="str">
        <f>_xlfn.IFNA(VLOOKUP(K1293,'dict-rhythm'!$B$1:$C$53,2,0),K1293)</f>
        <v>semiquaver</v>
      </c>
      <c r="M1293" s="34"/>
      <c r="N1293" s="34"/>
      <c r="O1293" t="str">
        <f>IF(RIGHT($O$1,1)="#",VLOOKUP(D1293,'dict-pitch'!$A$1:$C$50,2,0),VLOOKUP(D1293,'dict-pitch'!$A$1:$C$50,3,0))</f>
        <v>G#4</v>
      </c>
      <c r="P1293" t="b">
        <f>OR(EXACT(E1293,O1293),EXACT(E1293,VLOOKUP(D1293,'dict-pitch'!$A$1:$D$50,3,0)),EXACT(E1293,VLOOKUP(D1293,'dict-pitch'!$A$1:$D$50,4,0)))</f>
        <v>1</v>
      </c>
    </row>
    <row r="1294" spans="1:16" ht="15.75" thickBot="1" x14ac:dyDescent="0.3">
      <c r="A1294">
        <v>848</v>
      </c>
      <c r="B1294" s="82">
        <v>3</v>
      </c>
      <c r="C1294">
        <v>34</v>
      </c>
      <c r="D1294">
        <v>70</v>
      </c>
      <c r="E1294" t="s">
        <v>182</v>
      </c>
      <c r="F1294">
        <v>2</v>
      </c>
      <c r="G1294">
        <v>543</v>
      </c>
      <c r="H1294" s="80">
        <f t="shared" si="41"/>
        <v>34.9375</v>
      </c>
      <c r="I1294" s="80">
        <f t="shared" si="40"/>
        <v>6.25E-2</v>
      </c>
      <c r="J1294">
        <v>1</v>
      </c>
      <c r="K1294" s="1" t="str" cm="1">
        <f t="array" ref="K1294">INDEX('dict-rhythm'!$A$1:$B$43,MATCH(TRUE,EXACT(J1294,'dict-rhythm'!$A$1:$A$43),0),2)</f>
        <v>16</v>
      </c>
      <c r="L1294" s="1" t="str">
        <f>_xlfn.IFNA(VLOOKUP(K1294,'dict-rhythm'!$B$1:$C$53,2,0),K1294)</f>
        <v>semiquaver</v>
      </c>
      <c r="M1294" s="38"/>
      <c r="N1294" s="38"/>
      <c r="O1294" t="str">
        <f>IF(RIGHT($O$1,1)="#",VLOOKUP(D1294,'dict-pitch'!$A$1:$C$50,2,0),VLOOKUP(D1294,'dict-pitch'!$A$1:$C$50,3,0))</f>
        <v>A#4</v>
      </c>
      <c r="P1294" t="b">
        <f>OR(EXACT(E1294,O1294),EXACT(E1294,VLOOKUP(D1294,'dict-pitch'!$A$1:$D$50,3,0)),EXACT(E1294,VLOOKUP(D1294,'dict-pitch'!$A$1:$D$50,4,0)))</f>
        <v>1</v>
      </c>
    </row>
    <row r="1295" spans="1:16" ht="15.75" thickBot="1" x14ac:dyDescent="0.3">
      <c r="A1295">
        <v>848</v>
      </c>
      <c r="B1295" s="82">
        <v>3</v>
      </c>
      <c r="C1295">
        <v>35</v>
      </c>
      <c r="D1295">
        <v>71</v>
      </c>
      <c r="E1295" t="s">
        <v>134</v>
      </c>
      <c r="F1295">
        <v>2</v>
      </c>
      <c r="G1295">
        <v>544</v>
      </c>
      <c r="H1295" s="80">
        <f t="shared" si="41"/>
        <v>35</v>
      </c>
      <c r="I1295" s="80">
        <f t="shared" si="40"/>
        <v>6.25E-2</v>
      </c>
      <c r="J1295">
        <v>1</v>
      </c>
      <c r="K1295" s="1" t="str" cm="1">
        <f t="array" ref="K1295">INDEX('dict-rhythm'!$A$1:$B$43,MATCH(TRUE,EXACT(J1295,'dict-rhythm'!$A$1:$A$43),0),2)</f>
        <v>16</v>
      </c>
      <c r="L1295" s="1" t="str">
        <f>_xlfn.IFNA(VLOOKUP(K1295,'dict-rhythm'!$B$1:$C$53,2,0),K1295)</f>
        <v>semiquaver</v>
      </c>
      <c r="M1295" s="33"/>
      <c r="N1295" s="33"/>
      <c r="O1295" t="str">
        <f>IF(RIGHT($O$1,1)="#",VLOOKUP(D1295,'dict-pitch'!$A$1:$C$50,2,0),VLOOKUP(D1295,'dict-pitch'!$A$1:$C$50,3,0))</f>
        <v>B4</v>
      </c>
      <c r="P1295" t="b">
        <f>OR(EXACT(E1295,O1295),EXACT(E1295,VLOOKUP(D1295,'dict-pitch'!$A$1:$D$50,3,0)),EXACT(E1295,VLOOKUP(D1295,'dict-pitch'!$A$1:$D$50,4,0)))</f>
        <v>1</v>
      </c>
    </row>
    <row r="1296" spans="1:16" ht="15.75" thickBot="1" x14ac:dyDescent="0.3">
      <c r="A1296">
        <v>848</v>
      </c>
      <c r="B1296" s="82">
        <v>3</v>
      </c>
      <c r="C1296">
        <v>35</v>
      </c>
      <c r="D1296">
        <v>70</v>
      </c>
      <c r="E1296" t="s">
        <v>182</v>
      </c>
      <c r="F1296">
        <v>-2</v>
      </c>
      <c r="G1296">
        <v>545</v>
      </c>
      <c r="H1296" s="80">
        <f t="shared" si="41"/>
        <v>35.0625</v>
      </c>
      <c r="I1296" s="80">
        <f t="shared" si="40"/>
        <v>6.25E-2</v>
      </c>
      <c r="J1296">
        <v>1</v>
      </c>
      <c r="K1296" s="1" t="str" cm="1">
        <f t="array" ref="K1296">INDEX('dict-rhythm'!$A$1:$B$43,MATCH(TRUE,EXACT(J1296,'dict-rhythm'!$A$1:$A$43),0),2)</f>
        <v>16</v>
      </c>
      <c r="L1296" s="1" t="str">
        <f>_xlfn.IFNA(VLOOKUP(K1296,'dict-rhythm'!$B$1:$C$53,2,0),K1296)</f>
        <v>semiquaver</v>
      </c>
      <c r="M1296" s="34"/>
      <c r="N1296" s="34"/>
      <c r="O1296" t="str">
        <f>IF(RIGHT($O$1,1)="#",VLOOKUP(D1296,'dict-pitch'!$A$1:$C$50,2,0),VLOOKUP(D1296,'dict-pitch'!$A$1:$C$50,3,0))</f>
        <v>A#4</v>
      </c>
      <c r="P1296" t="b">
        <f>OR(EXACT(E1296,O1296),EXACT(E1296,VLOOKUP(D1296,'dict-pitch'!$A$1:$D$50,3,0)),EXACT(E1296,VLOOKUP(D1296,'dict-pitch'!$A$1:$D$50,4,0)))</f>
        <v>1</v>
      </c>
    </row>
    <row r="1297" spans="1:16" ht="15.75" thickBot="1" x14ac:dyDescent="0.3">
      <c r="A1297">
        <v>848</v>
      </c>
      <c r="B1297" s="82">
        <v>3</v>
      </c>
      <c r="C1297">
        <v>35</v>
      </c>
      <c r="D1297">
        <v>68</v>
      </c>
      <c r="E1297" t="s">
        <v>138</v>
      </c>
      <c r="F1297">
        <v>-2</v>
      </c>
      <c r="G1297">
        <v>546</v>
      </c>
      <c r="H1297" s="80">
        <f t="shared" si="41"/>
        <v>35.125</v>
      </c>
      <c r="I1297" s="80">
        <f t="shared" si="40"/>
        <v>6.25E-2</v>
      </c>
      <c r="J1297">
        <v>1</v>
      </c>
      <c r="K1297" s="1" t="str" cm="1">
        <f t="array" ref="K1297">INDEX('dict-rhythm'!$A$1:$B$43,MATCH(TRUE,EXACT(J1297,'dict-rhythm'!$A$1:$A$43),0),2)</f>
        <v>16</v>
      </c>
      <c r="L1297" s="1" t="str">
        <f>_xlfn.IFNA(VLOOKUP(K1297,'dict-rhythm'!$B$1:$C$53,2,0),K1297)</f>
        <v>semiquaver</v>
      </c>
      <c r="M1297" s="34"/>
      <c r="N1297" s="34"/>
      <c r="O1297" t="str">
        <f>IF(RIGHT($O$1,1)="#",VLOOKUP(D1297,'dict-pitch'!$A$1:$C$50,2,0),VLOOKUP(D1297,'dict-pitch'!$A$1:$C$50,3,0))</f>
        <v>G#4</v>
      </c>
      <c r="P1297" t="b">
        <f>OR(EXACT(E1297,O1297),EXACT(E1297,VLOOKUP(D1297,'dict-pitch'!$A$1:$D$50,3,0)),EXACT(E1297,VLOOKUP(D1297,'dict-pitch'!$A$1:$D$50,4,0)))</f>
        <v>1</v>
      </c>
    </row>
    <row r="1298" spans="1:16" ht="15.75" thickBot="1" x14ac:dyDescent="0.3">
      <c r="A1298">
        <v>848</v>
      </c>
      <c r="B1298" s="82">
        <v>3</v>
      </c>
      <c r="C1298">
        <v>35</v>
      </c>
      <c r="D1298">
        <v>70</v>
      </c>
      <c r="E1298" t="s">
        <v>182</v>
      </c>
      <c r="F1298">
        <v>2</v>
      </c>
      <c r="G1298">
        <v>547</v>
      </c>
      <c r="H1298" s="80">
        <f t="shared" si="41"/>
        <v>35.1875</v>
      </c>
      <c r="I1298" s="80">
        <f t="shared" si="40"/>
        <v>6.25E-2</v>
      </c>
      <c r="J1298">
        <v>1</v>
      </c>
      <c r="K1298" s="1" t="str" cm="1">
        <f t="array" ref="K1298">INDEX('dict-rhythm'!$A$1:$B$43,MATCH(TRUE,EXACT(J1298,'dict-rhythm'!$A$1:$A$43),0),2)</f>
        <v>16</v>
      </c>
      <c r="L1298" s="1" t="str">
        <f>_xlfn.IFNA(VLOOKUP(K1298,'dict-rhythm'!$B$1:$C$53,2,0),K1298)</f>
        <v>semiquaver</v>
      </c>
      <c r="M1298" s="34"/>
      <c r="N1298" s="34"/>
      <c r="O1298" t="str">
        <f>IF(RIGHT($O$1,1)="#",VLOOKUP(D1298,'dict-pitch'!$A$1:$C$50,2,0),VLOOKUP(D1298,'dict-pitch'!$A$1:$C$50,3,0))</f>
        <v>A#4</v>
      </c>
      <c r="P1298" t="b">
        <f>OR(EXACT(E1298,O1298),EXACT(E1298,VLOOKUP(D1298,'dict-pitch'!$A$1:$D$50,3,0)),EXACT(E1298,VLOOKUP(D1298,'dict-pitch'!$A$1:$D$50,4,0)))</f>
        <v>1</v>
      </c>
    </row>
    <row r="1299" spans="1:16" ht="15.75" thickBot="1" x14ac:dyDescent="0.3">
      <c r="A1299">
        <v>848</v>
      </c>
      <c r="B1299" s="82">
        <v>3</v>
      </c>
      <c r="C1299">
        <v>35</v>
      </c>
      <c r="D1299">
        <v>78</v>
      </c>
      <c r="E1299" t="s">
        <v>143</v>
      </c>
      <c r="F1299">
        <v>6</v>
      </c>
      <c r="G1299">
        <v>548</v>
      </c>
      <c r="H1299" s="80">
        <f t="shared" si="41"/>
        <v>35.25</v>
      </c>
      <c r="I1299" s="80">
        <f t="shared" si="40"/>
        <v>0.125</v>
      </c>
      <c r="J1299">
        <v>2</v>
      </c>
      <c r="K1299" s="1" t="str" cm="1">
        <f t="array" ref="K1299">INDEX('dict-rhythm'!$A$1:$B$43,MATCH(TRUE,EXACT(J1299,'dict-rhythm'!$A$1:$A$43),0),2)</f>
        <v>8</v>
      </c>
      <c r="L1299" s="1" t="str">
        <f>_xlfn.IFNA(VLOOKUP(K1299,'dict-rhythm'!$B$1:$C$53,2,0),K1299)</f>
        <v>quaver note</v>
      </c>
      <c r="M1299" s="34"/>
      <c r="N1299" s="34"/>
      <c r="O1299" t="str">
        <f>IF(RIGHT($O$1,1)="#",VLOOKUP(D1299,'dict-pitch'!$A$1:$C$50,2,0),VLOOKUP(D1299,'dict-pitch'!$A$1:$C$50,3,0))</f>
        <v>F#5</v>
      </c>
      <c r="P1299" t="b">
        <f>OR(EXACT(E1299,O1299),EXACT(E1299,VLOOKUP(D1299,'dict-pitch'!$A$1:$D$50,3,0)),EXACT(E1299,VLOOKUP(D1299,'dict-pitch'!$A$1:$D$50,4,0)))</f>
        <v>1</v>
      </c>
    </row>
    <row r="1300" spans="1:16" ht="15.75" thickBot="1" x14ac:dyDescent="0.3">
      <c r="A1300">
        <v>848</v>
      </c>
      <c r="B1300" s="82">
        <v>3</v>
      </c>
      <c r="C1300">
        <v>35</v>
      </c>
      <c r="D1300">
        <v>73</v>
      </c>
      <c r="E1300" t="s">
        <v>140</v>
      </c>
      <c r="F1300">
        <v>-4</v>
      </c>
      <c r="G1300">
        <v>550</v>
      </c>
      <c r="H1300" s="80">
        <f t="shared" si="41"/>
        <v>35.375</v>
      </c>
      <c r="I1300" s="80">
        <f t="shared" si="40"/>
        <v>0.125</v>
      </c>
      <c r="J1300">
        <v>2</v>
      </c>
      <c r="K1300" s="1" t="str" cm="1">
        <f t="array" ref="K1300">INDEX('dict-rhythm'!$A$1:$B$43,MATCH(TRUE,EXACT(J1300,'dict-rhythm'!$A$1:$A$43),0),2)</f>
        <v>8</v>
      </c>
      <c r="L1300" s="1" t="str">
        <f>_xlfn.IFNA(VLOOKUP(K1300,'dict-rhythm'!$B$1:$C$53,2,0),K1300)</f>
        <v>quaver note</v>
      </c>
      <c r="M1300" s="34"/>
      <c r="N1300" s="34"/>
      <c r="O1300" t="str">
        <f>IF(RIGHT($O$1,1)="#",VLOOKUP(D1300,'dict-pitch'!$A$1:$C$50,2,0),VLOOKUP(D1300,'dict-pitch'!$A$1:$C$50,3,0))</f>
        <v>C#5</v>
      </c>
      <c r="P1300" t="b">
        <f>OR(EXACT(E1300,O1300),EXACT(E1300,VLOOKUP(D1300,'dict-pitch'!$A$1:$D$50,3,0)),EXACT(E1300,VLOOKUP(D1300,'dict-pitch'!$A$1:$D$50,4,0)))</f>
        <v>1</v>
      </c>
    </row>
    <row r="1301" spans="1:16" ht="15.75" thickBot="1" x14ac:dyDescent="0.3">
      <c r="A1301">
        <v>848</v>
      </c>
      <c r="B1301" s="82">
        <v>3</v>
      </c>
      <c r="C1301">
        <v>35</v>
      </c>
      <c r="D1301">
        <v>70</v>
      </c>
      <c r="E1301" t="s">
        <v>182</v>
      </c>
      <c r="F1301">
        <v>-3</v>
      </c>
      <c r="G1301">
        <v>552</v>
      </c>
      <c r="H1301" s="80">
        <f t="shared" si="41"/>
        <v>35.5</v>
      </c>
      <c r="I1301" s="80">
        <f t="shared" si="40"/>
        <v>0.125</v>
      </c>
      <c r="J1301">
        <v>2</v>
      </c>
      <c r="K1301" s="1" t="str" cm="1">
        <f t="array" ref="K1301">INDEX('dict-rhythm'!$A$1:$B$43,MATCH(TRUE,EXACT(J1301,'dict-rhythm'!$A$1:$A$43),0),2)</f>
        <v>8</v>
      </c>
      <c r="L1301" s="1" t="str">
        <f>_xlfn.IFNA(VLOOKUP(K1301,'dict-rhythm'!$B$1:$C$53,2,0),K1301)</f>
        <v>quaver note</v>
      </c>
      <c r="M1301" s="34"/>
      <c r="N1301" s="34"/>
      <c r="O1301" t="str">
        <f>IF(RIGHT($O$1,1)="#",VLOOKUP(D1301,'dict-pitch'!$A$1:$C$50,2,0),VLOOKUP(D1301,'dict-pitch'!$A$1:$C$50,3,0))</f>
        <v>A#4</v>
      </c>
      <c r="P1301" t="b">
        <f>OR(EXACT(E1301,O1301),EXACT(E1301,VLOOKUP(D1301,'dict-pitch'!$A$1:$D$50,3,0)),EXACT(E1301,VLOOKUP(D1301,'dict-pitch'!$A$1:$D$50,4,0)))</f>
        <v>1</v>
      </c>
    </row>
    <row r="1302" spans="1:16" ht="15.75" thickBot="1" x14ac:dyDescent="0.3">
      <c r="A1302">
        <v>848</v>
      </c>
      <c r="B1302" s="82">
        <v>3</v>
      </c>
      <c r="C1302">
        <v>35</v>
      </c>
      <c r="D1302">
        <v>68</v>
      </c>
      <c r="E1302" t="s">
        <v>138</v>
      </c>
      <c r="F1302">
        <v>-2</v>
      </c>
      <c r="G1302">
        <v>554</v>
      </c>
      <c r="H1302" s="80">
        <f t="shared" si="41"/>
        <v>35.625</v>
      </c>
      <c r="I1302" s="80">
        <f t="shared" si="40"/>
        <v>6.25E-2</v>
      </c>
      <c r="J1302">
        <v>1</v>
      </c>
      <c r="K1302" s="1" t="str" cm="1">
        <f t="array" ref="K1302">INDEX('dict-rhythm'!$A$1:$B$43,MATCH(TRUE,EXACT(J1302,'dict-rhythm'!$A$1:$A$43),0),2)</f>
        <v>16</v>
      </c>
      <c r="L1302" s="1" t="str">
        <f>_xlfn.IFNA(VLOOKUP(K1302,'dict-rhythm'!$B$1:$C$53,2,0),K1302)</f>
        <v>semiquaver</v>
      </c>
      <c r="M1302" s="34"/>
      <c r="N1302" s="34"/>
      <c r="O1302" t="str">
        <f>IF(RIGHT($O$1,1)="#",VLOOKUP(D1302,'dict-pitch'!$A$1:$C$50,2,0),VLOOKUP(D1302,'dict-pitch'!$A$1:$C$50,3,0))</f>
        <v>G#4</v>
      </c>
      <c r="P1302" t="b">
        <f>OR(EXACT(E1302,O1302),EXACT(E1302,VLOOKUP(D1302,'dict-pitch'!$A$1:$D$50,3,0)),EXACT(E1302,VLOOKUP(D1302,'dict-pitch'!$A$1:$D$50,4,0)))</f>
        <v>1</v>
      </c>
    </row>
    <row r="1303" spans="1:16" ht="15.75" thickBot="1" x14ac:dyDescent="0.3">
      <c r="A1303">
        <v>848</v>
      </c>
      <c r="B1303" s="82">
        <v>3</v>
      </c>
      <c r="C1303">
        <v>35</v>
      </c>
      <c r="D1303">
        <v>66</v>
      </c>
      <c r="E1303" t="s">
        <v>131</v>
      </c>
      <c r="F1303">
        <v>-2</v>
      </c>
      <c r="G1303">
        <v>555</v>
      </c>
      <c r="H1303" s="80">
        <f t="shared" si="41"/>
        <v>35.6875</v>
      </c>
      <c r="I1303" s="80">
        <f t="shared" si="40"/>
        <v>6.25E-2</v>
      </c>
      <c r="J1303">
        <v>1</v>
      </c>
      <c r="K1303" s="1" t="str" cm="1">
        <f t="array" ref="K1303">INDEX('dict-rhythm'!$A$1:$B$43,MATCH(TRUE,EXACT(J1303,'dict-rhythm'!$A$1:$A$43),0),2)</f>
        <v>16</v>
      </c>
      <c r="L1303" s="1" t="str">
        <f>_xlfn.IFNA(VLOOKUP(K1303,'dict-rhythm'!$B$1:$C$53,2,0),K1303)</f>
        <v>semiquaver</v>
      </c>
      <c r="M1303" s="34"/>
      <c r="N1303" s="34"/>
      <c r="O1303" t="str">
        <f>IF(RIGHT($O$1,1)="#",VLOOKUP(D1303,'dict-pitch'!$A$1:$C$50,2,0),VLOOKUP(D1303,'dict-pitch'!$A$1:$C$50,3,0))</f>
        <v>F#4</v>
      </c>
      <c r="P1303" t="b">
        <f>OR(EXACT(E1303,O1303),EXACT(E1303,VLOOKUP(D1303,'dict-pitch'!$A$1:$D$50,3,0)),EXACT(E1303,VLOOKUP(D1303,'dict-pitch'!$A$1:$D$50,4,0)))</f>
        <v>1</v>
      </c>
    </row>
    <row r="1304" spans="1:16" ht="15.75" thickBot="1" x14ac:dyDescent="0.3">
      <c r="A1304">
        <v>848</v>
      </c>
      <c r="B1304" s="82">
        <v>3</v>
      </c>
      <c r="C1304">
        <v>35</v>
      </c>
      <c r="D1304">
        <v>68</v>
      </c>
      <c r="E1304" t="s">
        <v>138</v>
      </c>
      <c r="F1304">
        <v>2</v>
      </c>
      <c r="G1304">
        <v>556</v>
      </c>
      <c r="H1304" s="80">
        <f t="shared" si="41"/>
        <v>35.75</v>
      </c>
      <c r="I1304" s="80">
        <f t="shared" si="40"/>
        <v>6.25E-2</v>
      </c>
      <c r="J1304">
        <v>1</v>
      </c>
      <c r="K1304" s="1" t="str" cm="1">
        <f t="array" ref="K1304">INDEX('dict-rhythm'!$A$1:$B$43,MATCH(TRUE,EXACT(J1304,'dict-rhythm'!$A$1:$A$43),0),2)</f>
        <v>16</v>
      </c>
      <c r="L1304" s="1" t="str">
        <f>_xlfn.IFNA(VLOOKUP(K1304,'dict-rhythm'!$B$1:$C$53,2,0),K1304)</f>
        <v>semiquaver</v>
      </c>
      <c r="M1304" s="34"/>
      <c r="N1304" s="34"/>
      <c r="O1304" t="str">
        <f>IF(RIGHT($O$1,1)="#",VLOOKUP(D1304,'dict-pitch'!$A$1:$C$50,2,0),VLOOKUP(D1304,'dict-pitch'!$A$1:$C$50,3,0))</f>
        <v>G#4</v>
      </c>
      <c r="P1304" t="b">
        <f>OR(EXACT(E1304,O1304),EXACT(E1304,VLOOKUP(D1304,'dict-pitch'!$A$1:$D$50,3,0)),EXACT(E1304,VLOOKUP(D1304,'dict-pitch'!$A$1:$D$50,4,0)))</f>
        <v>1</v>
      </c>
    </row>
    <row r="1305" spans="1:16" ht="15.75" thickBot="1" x14ac:dyDescent="0.3">
      <c r="A1305">
        <v>848</v>
      </c>
      <c r="B1305" s="82">
        <v>3</v>
      </c>
      <c r="C1305">
        <v>35</v>
      </c>
      <c r="D1305">
        <v>61</v>
      </c>
      <c r="E1305" t="s">
        <v>129</v>
      </c>
      <c r="F1305">
        <v>-5</v>
      </c>
      <c r="G1305">
        <v>557</v>
      </c>
      <c r="H1305" s="80">
        <f t="shared" si="41"/>
        <v>35.8125</v>
      </c>
      <c r="I1305" s="80">
        <f t="shared" si="40"/>
        <v>6.25E-2</v>
      </c>
      <c r="J1305">
        <v>1</v>
      </c>
      <c r="K1305" s="1" t="str" cm="1">
        <f t="array" ref="K1305">INDEX('dict-rhythm'!$A$1:$B$43,MATCH(TRUE,EXACT(J1305,'dict-rhythm'!$A$1:$A$43),0),2)</f>
        <v>16</v>
      </c>
      <c r="L1305" s="1" t="str">
        <f>_xlfn.IFNA(VLOOKUP(K1305,'dict-rhythm'!$B$1:$C$53,2,0),K1305)</f>
        <v>semiquaver</v>
      </c>
      <c r="M1305" s="34"/>
      <c r="N1305" s="34"/>
      <c r="O1305" t="str">
        <f>IF(RIGHT($O$1,1)="#",VLOOKUP(D1305,'dict-pitch'!$A$1:$C$50,2,0),VLOOKUP(D1305,'dict-pitch'!$A$1:$C$50,3,0))</f>
        <v>C#4</v>
      </c>
      <c r="P1305" t="b">
        <f>OR(EXACT(E1305,O1305),EXACT(E1305,VLOOKUP(D1305,'dict-pitch'!$A$1:$D$50,3,0)),EXACT(E1305,VLOOKUP(D1305,'dict-pitch'!$A$1:$D$50,4,0)))</f>
        <v>1</v>
      </c>
    </row>
    <row r="1306" spans="1:16" ht="15.75" thickBot="1" x14ac:dyDescent="0.3">
      <c r="A1306">
        <v>848</v>
      </c>
      <c r="B1306" s="82">
        <v>3</v>
      </c>
      <c r="C1306">
        <v>35</v>
      </c>
      <c r="D1306">
        <v>65</v>
      </c>
      <c r="E1306" t="s">
        <v>325</v>
      </c>
      <c r="F1306">
        <v>3</v>
      </c>
      <c r="G1306">
        <v>558</v>
      </c>
      <c r="H1306" s="80">
        <f t="shared" si="41"/>
        <v>35.875</v>
      </c>
      <c r="I1306" s="80">
        <f t="shared" si="40"/>
        <v>6.25E-2</v>
      </c>
      <c r="J1306">
        <v>1</v>
      </c>
      <c r="K1306" s="1" t="str" cm="1">
        <f t="array" ref="K1306">INDEX('dict-rhythm'!$A$1:$B$43,MATCH(TRUE,EXACT(J1306,'dict-rhythm'!$A$1:$A$43),0),2)</f>
        <v>16</v>
      </c>
      <c r="L1306" s="1" t="str">
        <f>_xlfn.IFNA(VLOOKUP(K1306,'dict-rhythm'!$B$1:$C$53,2,0),K1306)</f>
        <v>semiquaver</v>
      </c>
      <c r="M1306" s="34"/>
      <c r="N1306" s="34"/>
      <c r="O1306" t="str">
        <f>IF(RIGHT($O$1,1)="#",VLOOKUP(D1306,'dict-pitch'!$A$1:$C$50,2,0),VLOOKUP(D1306,'dict-pitch'!$A$1:$C$50,3,0))</f>
        <v>F4</v>
      </c>
      <c r="P1306" t="b">
        <f>OR(EXACT(E1306,O1306),EXACT(E1306,VLOOKUP(D1306,'dict-pitch'!$A$1:$D$50,3,0)),EXACT(E1306,VLOOKUP(D1306,'dict-pitch'!$A$1:$D$50,4,0)))</f>
        <v>1</v>
      </c>
    </row>
    <row r="1307" spans="1:16" ht="15.75" thickBot="1" x14ac:dyDescent="0.3">
      <c r="A1307">
        <v>848</v>
      </c>
      <c r="B1307" s="82">
        <v>3</v>
      </c>
      <c r="C1307">
        <v>35</v>
      </c>
      <c r="D1307">
        <v>68</v>
      </c>
      <c r="E1307" t="s">
        <v>138</v>
      </c>
      <c r="F1307">
        <v>3</v>
      </c>
      <c r="G1307">
        <v>559</v>
      </c>
      <c r="H1307" s="80">
        <f t="shared" si="41"/>
        <v>35.9375</v>
      </c>
      <c r="I1307" s="80">
        <f t="shared" si="40"/>
        <v>6.25E-2</v>
      </c>
      <c r="J1307">
        <v>1</v>
      </c>
      <c r="K1307" s="1" t="str" cm="1">
        <f t="array" ref="K1307">INDEX('dict-rhythm'!$A$1:$B$43,MATCH(TRUE,EXACT(J1307,'dict-rhythm'!$A$1:$A$43),0),2)</f>
        <v>16</v>
      </c>
      <c r="L1307" s="1" t="str">
        <f>_xlfn.IFNA(VLOOKUP(K1307,'dict-rhythm'!$B$1:$C$53,2,0),K1307)</f>
        <v>semiquaver</v>
      </c>
      <c r="M1307" s="38"/>
      <c r="N1307" s="38"/>
      <c r="O1307" t="str">
        <f>IF(RIGHT($O$1,1)="#",VLOOKUP(D1307,'dict-pitch'!$A$1:$C$50,2,0),VLOOKUP(D1307,'dict-pitch'!$A$1:$C$50,3,0))</f>
        <v>G#4</v>
      </c>
      <c r="P1307" t="b">
        <f>OR(EXACT(E1307,O1307),EXACT(E1307,VLOOKUP(D1307,'dict-pitch'!$A$1:$D$50,3,0)),EXACT(E1307,VLOOKUP(D1307,'dict-pitch'!$A$1:$D$50,4,0)))</f>
        <v>1</v>
      </c>
    </row>
    <row r="1308" spans="1:16" ht="15.75" thickBot="1" x14ac:dyDescent="0.3">
      <c r="A1308">
        <v>848</v>
      </c>
      <c r="B1308" s="82">
        <v>3</v>
      </c>
      <c r="C1308">
        <v>36</v>
      </c>
      <c r="D1308">
        <v>70</v>
      </c>
      <c r="E1308" t="s">
        <v>182</v>
      </c>
      <c r="F1308">
        <v>2</v>
      </c>
      <c r="G1308">
        <v>560</v>
      </c>
      <c r="H1308" s="80">
        <f t="shared" si="41"/>
        <v>36</v>
      </c>
      <c r="I1308" s="80">
        <f t="shared" si="40"/>
        <v>6.25E-2</v>
      </c>
      <c r="J1308">
        <v>1</v>
      </c>
      <c r="K1308" s="1" t="str" cm="1">
        <f t="array" ref="K1308">INDEX('dict-rhythm'!$A$1:$B$43,MATCH(TRUE,EXACT(J1308,'dict-rhythm'!$A$1:$A$43),0),2)</f>
        <v>16</v>
      </c>
      <c r="L1308" s="1" t="str">
        <f>_xlfn.IFNA(VLOOKUP(K1308,'dict-rhythm'!$B$1:$C$53,2,0),K1308)</f>
        <v>semiquaver</v>
      </c>
      <c r="M1308" s="33"/>
      <c r="N1308" s="33"/>
      <c r="O1308" t="str">
        <f>IF(RIGHT($O$1,1)="#",VLOOKUP(D1308,'dict-pitch'!$A$1:$C$50,2,0),VLOOKUP(D1308,'dict-pitch'!$A$1:$C$50,3,0))</f>
        <v>A#4</v>
      </c>
      <c r="P1308" t="b">
        <f>OR(EXACT(E1308,O1308),EXACT(E1308,VLOOKUP(D1308,'dict-pitch'!$A$1:$D$50,3,0)),EXACT(E1308,VLOOKUP(D1308,'dict-pitch'!$A$1:$D$50,4,0)))</f>
        <v>1</v>
      </c>
    </row>
    <row r="1309" spans="1:16" ht="15.75" thickBot="1" x14ac:dyDescent="0.3">
      <c r="A1309">
        <v>848</v>
      </c>
      <c r="B1309" s="82">
        <v>3</v>
      </c>
      <c r="C1309">
        <v>36</v>
      </c>
      <c r="D1309">
        <v>68</v>
      </c>
      <c r="E1309" t="s">
        <v>138</v>
      </c>
      <c r="F1309">
        <v>-2</v>
      </c>
      <c r="G1309">
        <v>561</v>
      </c>
      <c r="H1309" s="80">
        <f t="shared" si="41"/>
        <v>36.0625</v>
      </c>
      <c r="I1309" s="80">
        <f t="shared" si="40"/>
        <v>6.25E-2</v>
      </c>
      <c r="J1309">
        <v>1</v>
      </c>
      <c r="K1309" s="1" t="str" cm="1">
        <f t="array" ref="K1309">INDEX('dict-rhythm'!$A$1:$B$43,MATCH(TRUE,EXACT(J1309,'dict-rhythm'!$A$1:$A$43),0),2)</f>
        <v>16</v>
      </c>
      <c r="L1309" s="1" t="str">
        <f>_xlfn.IFNA(VLOOKUP(K1309,'dict-rhythm'!$B$1:$C$53,2,0),K1309)</f>
        <v>semiquaver</v>
      </c>
      <c r="M1309" s="34"/>
      <c r="N1309" s="34"/>
      <c r="O1309" t="str">
        <f>IF(RIGHT($O$1,1)="#",VLOOKUP(D1309,'dict-pitch'!$A$1:$C$50,2,0),VLOOKUP(D1309,'dict-pitch'!$A$1:$C$50,3,0))</f>
        <v>G#4</v>
      </c>
      <c r="P1309" t="b">
        <f>OR(EXACT(E1309,O1309),EXACT(E1309,VLOOKUP(D1309,'dict-pitch'!$A$1:$D$50,3,0)),EXACT(E1309,VLOOKUP(D1309,'dict-pitch'!$A$1:$D$50,4,0)))</f>
        <v>1</v>
      </c>
    </row>
    <row r="1310" spans="1:16" ht="15.75" thickBot="1" x14ac:dyDescent="0.3">
      <c r="A1310">
        <v>848</v>
      </c>
      <c r="B1310" s="82">
        <v>3</v>
      </c>
      <c r="C1310">
        <v>36</v>
      </c>
      <c r="D1310">
        <v>66</v>
      </c>
      <c r="E1310" t="s">
        <v>131</v>
      </c>
      <c r="F1310">
        <v>-2</v>
      </c>
      <c r="G1310">
        <v>562</v>
      </c>
      <c r="H1310" s="80">
        <f t="shared" si="41"/>
        <v>36.125</v>
      </c>
      <c r="I1310" s="80">
        <f t="shared" si="40"/>
        <v>6.25E-2</v>
      </c>
      <c r="J1310">
        <v>1</v>
      </c>
      <c r="K1310" s="1" t="str" cm="1">
        <f t="array" ref="K1310">INDEX('dict-rhythm'!$A$1:$B$43,MATCH(TRUE,EXACT(J1310,'dict-rhythm'!$A$1:$A$43),0),2)</f>
        <v>16</v>
      </c>
      <c r="L1310" s="1" t="str">
        <f>_xlfn.IFNA(VLOOKUP(K1310,'dict-rhythm'!$B$1:$C$53,2,0),K1310)</f>
        <v>semiquaver</v>
      </c>
      <c r="M1310" s="34"/>
      <c r="N1310" s="34"/>
      <c r="O1310" t="str">
        <f>IF(RIGHT($O$1,1)="#",VLOOKUP(D1310,'dict-pitch'!$A$1:$C$50,2,0),VLOOKUP(D1310,'dict-pitch'!$A$1:$C$50,3,0))</f>
        <v>F#4</v>
      </c>
      <c r="P1310" t="b">
        <f>OR(EXACT(E1310,O1310),EXACT(E1310,VLOOKUP(D1310,'dict-pitch'!$A$1:$D$50,3,0)),EXACT(E1310,VLOOKUP(D1310,'dict-pitch'!$A$1:$D$50,4,0)))</f>
        <v>1</v>
      </c>
    </row>
    <row r="1311" spans="1:16" ht="15.75" thickBot="1" x14ac:dyDescent="0.3">
      <c r="A1311">
        <v>848</v>
      </c>
      <c r="B1311" s="82">
        <v>3</v>
      </c>
      <c r="C1311">
        <v>36</v>
      </c>
      <c r="D1311">
        <v>68</v>
      </c>
      <c r="E1311" t="s">
        <v>138</v>
      </c>
      <c r="F1311">
        <v>2</v>
      </c>
      <c r="G1311">
        <v>563</v>
      </c>
      <c r="H1311" s="80">
        <f t="shared" si="41"/>
        <v>36.1875</v>
      </c>
      <c r="I1311" s="80">
        <f t="shared" si="40"/>
        <v>6.25E-2</v>
      </c>
      <c r="J1311">
        <v>1</v>
      </c>
      <c r="K1311" s="1" t="str" cm="1">
        <f t="array" ref="K1311">INDEX('dict-rhythm'!$A$1:$B$43,MATCH(TRUE,EXACT(J1311,'dict-rhythm'!$A$1:$A$43),0),2)</f>
        <v>16</v>
      </c>
      <c r="L1311" s="1" t="str">
        <f>_xlfn.IFNA(VLOOKUP(K1311,'dict-rhythm'!$B$1:$C$53,2,0),K1311)</f>
        <v>semiquaver</v>
      </c>
      <c r="M1311" s="34"/>
      <c r="N1311" s="34"/>
      <c r="O1311" t="str">
        <f>IF(RIGHT($O$1,1)="#",VLOOKUP(D1311,'dict-pitch'!$A$1:$C$50,2,0),VLOOKUP(D1311,'dict-pitch'!$A$1:$C$50,3,0))</f>
        <v>G#4</v>
      </c>
      <c r="P1311" t="b">
        <f>OR(EXACT(E1311,O1311),EXACT(E1311,VLOOKUP(D1311,'dict-pitch'!$A$1:$D$50,3,0)),EXACT(E1311,VLOOKUP(D1311,'dict-pitch'!$A$1:$D$50,4,0)))</f>
        <v>1</v>
      </c>
    </row>
    <row r="1312" spans="1:16" ht="15.75" thickBot="1" x14ac:dyDescent="0.3">
      <c r="A1312">
        <v>848</v>
      </c>
      <c r="B1312" s="82">
        <v>3</v>
      </c>
      <c r="C1312">
        <v>36</v>
      </c>
      <c r="D1312">
        <v>77</v>
      </c>
      <c r="E1312" t="s">
        <v>339</v>
      </c>
      <c r="F1312">
        <v>6</v>
      </c>
      <c r="G1312">
        <v>564</v>
      </c>
      <c r="H1312" s="80">
        <f t="shared" si="41"/>
        <v>36.25</v>
      </c>
      <c r="I1312" s="80">
        <f t="shared" si="40"/>
        <v>0.125</v>
      </c>
      <c r="J1312">
        <v>2</v>
      </c>
      <c r="K1312" s="1" t="str" cm="1">
        <f t="array" ref="K1312">INDEX('dict-rhythm'!$A$1:$B$43,MATCH(TRUE,EXACT(J1312,'dict-rhythm'!$A$1:$A$43),0),2)</f>
        <v>8</v>
      </c>
      <c r="L1312" s="1" t="str">
        <f>_xlfn.IFNA(VLOOKUP(K1312,'dict-rhythm'!$B$1:$C$53,2,0),K1312)</f>
        <v>quaver note</v>
      </c>
      <c r="M1312" s="34"/>
      <c r="N1312" s="34"/>
      <c r="O1312" t="str">
        <f>IF(RIGHT($O$1,1)="#",VLOOKUP(D1312,'dict-pitch'!$A$1:$C$50,2,0),VLOOKUP(D1312,'dict-pitch'!$A$1:$C$50,3,0))</f>
        <v>F5</v>
      </c>
      <c r="P1312" t="b">
        <f>OR(EXACT(E1312,O1312),EXACT(E1312,VLOOKUP(D1312,'dict-pitch'!$A$1:$D$50,3,0)),EXACT(E1312,VLOOKUP(D1312,'dict-pitch'!$A$1:$D$50,4,0)))</f>
        <v>1</v>
      </c>
    </row>
    <row r="1313" spans="1:16" ht="15.75" thickBot="1" x14ac:dyDescent="0.3">
      <c r="A1313">
        <v>848</v>
      </c>
      <c r="B1313" s="82">
        <v>3</v>
      </c>
      <c r="C1313">
        <v>36</v>
      </c>
      <c r="D1313">
        <v>73</v>
      </c>
      <c r="E1313" t="s">
        <v>140</v>
      </c>
      <c r="F1313">
        <v>-3</v>
      </c>
      <c r="G1313">
        <v>566</v>
      </c>
      <c r="H1313" s="80">
        <f t="shared" si="41"/>
        <v>36.375</v>
      </c>
      <c r="I1313" s="80">
        <f t="shared" si="40"/>
        <v>0.125</v>
      </c>
      <c r="J1313">
        <v>2</v>
      </c>
      <c r="K1313" s="1" t="str" cm="1">
        <f t="array" ref="K1313">INDEX('dict-rhythm'!$A$1:$B$43,MATCH(TRUE,EXACT(J1313,'dict-rhythm'!$A$1:$A$43),0),2)</f>
        <v>8</v>
      </c>
      <c r="L1313" s="1" t="str">
        <f>_xlfn.IFNA(VLOOKUP(K1313,'dict-rhythm'!$B$1:$C$53,2,0),K1313)</f>
        <v>quaver note</v>
      </c>
      <c r="M1313" s="34"/>
      <c r="N1313" s="34"/>
      <c r="O1313" t="str">
        <f>IF(RIGHT($O$1,1)="#",VLOOKUP(D1313,'dict-pitch'!$A$1:$C$50,2,0),VLOOKUP(D1313,'dict-pitch'!$A$1:$C$50,3,0))</f>
        <v>C#5</v>
      </c>
      <c r="P1313" t="b">
        <f>OR(EXACT(E1313,O1313),EXACT(E1313,VLOOKUP(D1313,'dict-pitch'!$A$1:$D$50,3,0)),EXACT(E1313,VLOOKUP(D1313,'dict-pitch'!$A$1:$D$50,4,0)))</f>
        <v>1</v>
      </c>
    </row>
    <row r="1314" spans="1:16" ht="15.75" thickBot="1" x14ac:dyDescent="0.3">
      <c r="A1314">
        <v>848</v>
      </c>
      <c r="B1314" s="82">
        <v>3</v>
      </c>
      <c r="C1314">
        <v>36</v>
      </c>
      <c r="D1314">
        <v>68</v>
      </c>
      <c r="E1314" t="s">
        <v>138</v>
      </c>
      <c r="F1314">
        <v>-4</v>
      </c>
      <c r="G1314">
        <v>568</v>
      </c>
      <c r="H1314" s="80">
        <f t="shared" si="41"/>
        <v>36.5</v>
      </c>
      <c r="I1314" s="80">
        <f t="shared" si="40"/>
        <v>0.125</v>
      </c>
      <c r="J1314">
        <v>2</v>
      </c>
      <c r="K1314" s="1" t="str" cm="1">
        <f t="array" ref="K1314">INDEX('dict-rhythm'!$A$1:$B$43,MATCH(TRUE,EXACT(J1314,'dict-rhythm'!$A$1:$A$43),0),2)</f>
        <v>8</v>
      </c>
      <c r="L1314" s="1" t="str">
        <f>_xlfn.IFNA(VLOOKUP(K1314,'dict-rhythm'!$B$1:$C$53,2,0),K1314)</f>
        <v>quaver note</v>
      </c>
      <c r="M1314" s="34"/>
      <c r="N1314" s="34"/>
      <c r="O1314" t="str">
        <f>IF(RIGHT($O$1,1)="#",VLOOKUP(D1314,'dict-pitch'!$A$1:$C$50,2,0),VLOOKUP(D1314,'dict-pitch'!$A$1:$C$50,3,0))</f>
        <v>G#4</v>
      </c>
      <c r="P1314" t="b">
        <f>OR(EXACT(E1314,O1314),EXACT(E1314,VLOOKUP(D1314,'dict-pitch'!$A$1:$D$50,3,0)),EXACT(E1314,VLOOKUP(D1314,'dict-pitch'!$A$1:$D$50,4,0)))</f>
        <v>1</v>
      </c>
    </row>
    <row r="1315" spans="1:16" ht="15.75" thickBot="1" x14ac:dyDescent="0.3">
      <c r="A1315">
        <v>848</v>
      </c>
      <c r="B1315" s="82">
        <v>3</v>
      </c>
      <c r="C1315">
        <v>36</v>
      </c>
      <c r="D1315">
        <v>66</v>
      </c>
      <c r="E1315" t="s">
        <v>131</v>
      </c>
      <c r="F1315">
        <v>-2</v>
      </c>
      <c r="G1315">
        <v>570</v>
      </c>
      <c r="H1315" s="80">
        <f t="shared" si="41"/>
        <v>36.625</v>
      </c>
      <c r="I1315" s="80">
        <f t="shared" si="40"/>
        <v>6.25E-2</v>
      </c>
      <c r="J1315">
        <v>1</v>
      </c>
      <c r="K1315" s="1" t="str" cm="1">
        <f t="array" ref="K1315">INDEX('dict-rhythm'!$A$1:$B$43,MATCH(TRUE,EXACT(J1315,'dict-rhythm'!$A$1:$A$43),0),2)</f>
        <v>16</v>
      </c>
      <c r="L1315" s="1" t="str">
        <f>_xlfn.IFNA(VLOOKUP(K1315,'dict-rhythm'!$B$1:$C$53,2,0),K1315)</f>
        <v>semiquaver</v>
      </c>
      <c r="M1315" s="34"/>
      <c r="N1315" s="34"/>
      <c r="O1315" t="str">
        <f>IF(RIGHT($O$1,1)="#",VLOOKUP(D1315,'dict-pitch'!$A$1:$C$50,2,0),VLOOKUP(D1315,'dict-pitch'!$A$1:$C$50,3,0))</f>
        <v>F#4</v>
      </c>
      <c r="P1315" t="b">
        <f>OR(EXACT(E1315,O1315),EXACT(E1315,VLOOKUP(D1315,'dict-pitch'!$A$1:$D$50,3,0)),EXACT(E1315,VLOOKUP(D1315,'dict-pitch'!$A$1:$D$50,4,0)))</f>
        <v>1</v>
      </c>
    </row>
    <row r="1316" spans="1:16" ht="15.75" thickBot="1" x14ac:dyDescent="0.3">
      <c r="A1316">
        <v>848</v>
      </c>
      <c r="B1316" s="82">
        <v>3</v>
      </c>
      <c r="C1316">
        <v>36</v>
      </c>
      <c r="D1316">
        <v>65</v>
      </c>
      <c r="E1316" t="s">
        <v>325</v>
      </c>
      <c r="F1316">
        <v>-2</v>
      </c>
      <c r="G1316">
        <v>571</v>
      </c>
      <c r="H1316" s="80">
        <f t="shared" si="41"/>
        <v>36.6875</v>
      </c>
      <c r="I1316" s="80">
        <f t="shared" si="40"/>
        <v>6.25E-2</v>
      </c>
      <c r="J1316">
        <v>1</v>
      </c>
      <c r="K1316" s="1" t="str" cm="1">
        <f t="array" ref="K1316">INDEX('dict-rhythm'!$A$1:$B$43,MATCH(TRUE,EXACT(J1316,'dict-rhythm'!$A$1:$A$43),0),2)</f>
        <v>16</v>
      </c>
      <c r="L1316" s="1" t="str">
        <f>_xlfn.IFNA(VLOOKUP(K1316,'dict-rhythm'!$B$1:$C$53,2,0),K1316)</f>
        <v>semiquaver</v>
      </c>
      <c r="M1316" s="34"/>
      <c r="N1316" s="34"/>
      <c r="O1316" t="str">
        <f>IF(RIGHT($O$1,1)="#",VLOOKUP(D1316,'dict-pitch'!$A$1:$C$50,2,0),VLOOKUP(D1316,'dict-pitch'!$A$1:$C$50,3,0))</f>
        <v>F4</v>
      </c>
      <c r="P1316" t="b">
        <f>OR(EXACT(E1316,O1316),EXACT(E1316,VLOOKUP(D1316,'dict-pitch'!$A$1:$D$50,3,0)),EXACT(E1316,VLOOKUP(D1316,'dict-pitch'!$A$1:$D$50,4,0)))</f>
        <v>1</v>
      </c>
    </row>
    <row r="1317" spans="1:16" ht="15.75" thickBot="1" x14ac:dyDescent="0.3">
      <c r="A1317">
        <v>848</v>
      </c>
      <c r="B1317" s="82">
        <v>3</v>
      </c>
      <c r="C1317">
        <v>36</v>
      </c>
      <c r="D1317">
        <v>66</v>
      </c>
      <c r="E1317" t="s">
        <v>131</v>
      </c>
      <c r="F1317">
        <v>2</v>
      </c>
      <c r="G1317">
        <v>572</v>
      </c>
      <c r="H1317" s="80">
        <f t="shared" si="41"/>
        <v>36.75</v>
      </c>
      <c r="I1317" s="80">
        <f t="shared" si="40"/>
        <v>6.25E-2</v>
      </c>
      <c r="J1317">
        <v>1</v>
      </c>
      <c r="K1317" s="1" t="str" cm="1">
        <f t="array" ref="K1317">INDEX('dict-rhythm'!$A$1:$B$43,MATCH(TRUE,EXACT(J1317,'dict-rhythm'!$A$1:$A$43),0),2)</f>
        <v>16</v>
      </c>
      <c r="L1317" s="1" t="str">
        <f>_xlfn.IFNA(VLOOKUP(K1317,'dict-rhythm'!$B$1:$C$53,2,0),K1317)</f>
        <v>semiquaver</v>
      </c>
      <c r="M1317" s="34"/>
      <c r="N1317" s="34"/>
      <c r="O1317" t="str">
        <f>IF(RIGHT($O$1,1)="#",VLOOKUP(D1317,'dict-pitch'!$A$1:$C$50,2,0),VLOOKUP(D1317,'dict-pitch'!$A$1:$C$50,3,0))</f>
        <v>F#4</v>
      </c>
      <c r="P1317" t="b">
        <f>OR(EXACT(E1317,O1317),EXACT(E1317,VLOOKUP(D1317,'dict-pitch'!$A$1:$D$50,3,0)),EXACT(E1317,VLOOKUP(D1317,'dict-pitch'!$A$1:$D$50,4,0)))</f>
        <v>1</v>
      </c>
    </row>
    <row r="1318" spans="1:16" ht="15.75" thickBot="1" x14ac:dyDescent="0.3">
      <c r="A1318">
        <v>848</v>
      </c>
      <c r="B1318" s="82">
        <v>3</v>
      </c>
      <c r="C1318">
        <v>36</v>
      </c>
      <c r="D1318">
        <v>60</v>
      </c>
      <c r="E1318" t="s">
        <v>327</v>
      </c>
      <c r="F1318">
        <v>-5</v>
      </c>
      <c r="G1318">
        <v>573</v>
      </c>
      <c r="H1318" s="80">
        <f t="shared" si="41"/>
        <v>36.8125</v>
      </c>
      <c r="I1318" s="80">
        <f t="shared" si="40"/>
        <v>6.25E-2</v>
      </c>
      <c r="J1318">
        <v>1</v>
      </c>
      <c r="K1318" s="1" t="str" cm="1">
        <f t="array" ref="K1318">INDEX('dict-rhythm'!$A$1:$B$43,MATCH(TRUE,EXACT(J1318,'dict-rhythm'!$A$1:$A$43),0),2)</f>
        <v>16</v>
      </c>
      <c r="L1318" s="1" t="str">
        <f>_xlfn.IFNA(VLOOKUP(K1318,'dict-rhythm'!$B$1:$C$53,2,0),K1318)</f>
        <v>semiquaver</v>
      </c>
      <c r="M1318" s="34"/>
      <c r="N1318" s="34"/>
      <c r="O1318" t="str">
        <f>IF(RIGHT($O$1,1)="#",VLOOKUP(D1318,'dict-pitch'!$A$1:$C$50,2,0),VLOOKUP(D1318,'dict-pitch'!$A$1:$C$50,3,0))</f>
        <v>C4</v>
      </c>
      <c r="P1318" t="b">
        <f>OR(EXACT(E1318,O1318),EXACT(E1318,VLOOKUP(D1318,'dict-pitch'!$A$1:$D$50,3,0)),EXACT(E1318,VLOOKUP(D1318,'dict-pitch'!$A$1:$D$50,4,0)))</f>
        <v>1</v>
      </c>
    </row>
    <row r="1319" spans="1:16" ht="15.75" thickBot="1" x14ac:dyDescent="0.3">
      <c r="A1319">
        <v>848</v>
      </c>
      <c r="B1319" s="82">
        <v>3</v>
      </c>
      <c r="C1319">
        <v>36</v>
      </c>
      <c r="D1319">
        <v>63</v>
      </c>
      <c r="E1319" t="s">
        <v>179</v>
      </c>
      <c r="F1319">
        <v>3</v>
      </c>
      <c r="G1319">
        <v>574</v>
      </c>
      <c r="H1319" s="80">
        <f t="shared" si="41"/>
        <v>36.875</v>
      </c>
      <c r="I1319" s="80">
        <f t="shared" si="40"/>
        <v>6.25E-2</v>
      </c>
      <c r="J1319">
        <v>1</v>
      </c>
      <c r="K1319" s="1" t="str" cm="1">
        <f t="array" ref="K1319">INDEX('dict-rhythm'!$A$1:$B$43,MATCH(TRUE,EXACT(J1319,'dict-rhythm'!$A$1:$A$43),0),2)</f>
        <v>16</v>
      </c>
      <c r="L1319" s="1" t="str">
        <f>_xlfn.IFNA(VLOOKUP(K1319,'dict-rhythm'!$B$1:$C$53,2,0),K1319)</f>
        <v>semiquaver</v>
      </c>
      <c r="M1319" s="34"/>
      <c r="N1319" s="34"/>
      <c r="O1319" t="str">
        <f>IF(RIGHT($O$1,1)="#",VLOOKUP(D1319,'dict-pitch'!$A$1:$C$50,2,0),VLOOKUP(D1319,'dict-pitch'!$A$1:$C$50,3,0))</f>
        <v>D#4</v>
      </c>
      <c r="P1319" t="b">
        <f>OR(EXACT(E1319,O1319),EXACT(E1319,VLOOKUP(D1319,'dict-pitch'!$A$1:$D$50,3,0)),EXACT(E1319,VLOOKUP(D1319,'dict-pitch'!$A$1:$D$50,4,0)))</f>
        <v>1</v>
      </c>
    </row>
    <row r="1320" spans="1:16" ht="15.75" thickBot="1" x14ac:dyDescent="0.3">
      <c r="A1320">
        <v>848</v>
      </c>
      <c r="B1320" s="82">
        <v>3</v>
      </c>
      <c r="C1320">
        <v>36</v>
      </c>
      <c r="D1320">
        <v>66</v>
      </c>
      <c r="E1320" t="s">
        <v>131</v>
      </c>
      <c r="F1320">
        <v>3</v>
      </c>
      <c r="G1320">
        <v>575</v>
      </c>
      <c r="H1320" s="80">
        <f t="shared" si="41"/>
        <v>36.9375</v>
      </c>
      <c r="I1320" s="80">
        <f t="shared" si="40"/>
        <v>6.25E-2</v>
      </c>
      <c r="J1320">
        <v>1</v>
      </c>
      <c r="K1320" s="1" t="str" cm="1">
        <f t="array" ref="K1320">INDEX('dict-rhythm'!$A$1:$B$43,MATCH(TRUE,EXACT(J1320,'dict-rhythm'!$A$1:$A$43),0),2)</f>
        <v>16</v>
      </c>
      <c r="L1320" s="1" t="str">
        <f>_xlfn.IFNA(VLOOKUP(K1320,'dict-rhythm'!$B$1:$C$53,2,0),K1320)</f>
        <v>semiquaver</v>
      </c>
      <c r="M1320" s="38"/>
      <c r="N1320" s="38"/>
      <c r="O1320" t="str">
        <f>IF(RIGHT($O$1,1)="#",VLOOKUP(D1320,'dict-pitch'!$A$1:$C$50,2,0),VLOOKUP(D1320,'dict-pitch'!$A$1:$C$50,3,0))</f>
        <v>F#4</v>
      </c>
      <c r="P1320" t="b">
        <f>OR(EXACT(E1320,O1320),EXACT(E1320,VLOOKUP(D1320,'dict-pitch'!$A$1:$D$50,3,0)),EXACT(E1320,VLOOKUP(D1320,'dict-pitch'!$A$1:$D$50,4,0)))</f>
        <v>1</v>
      </c>
    </row>
    <row r="1321" spans="1:16" ht="15.75" thickBot="1" x14ac:dyDescent="0.3">
      <c r="A1321">
        <v>848</v>
      </c>
      <c r="B1321" s="82">
        <v>3</v>
      </c>
      <c r="C1321">
        <v>37</v>
      </c>
      <c r="D1321">
        <v>68</v>
      </c>
      <c r="E1321" t="s">
        <v>138</v>
      </c>
      <c r="F1321">
        <v>2</v>
      </c>
      <c r="G1321">
        <v>576</v>
      </c>
      <c r="H1321" s="80">
        <f t="shared" si="41"/>
        <v>37</v>
      </c>
      <c r="I1321" s="80">
        <f t="shared" si="40"/>
        <v>6.25E-2</v>
      </c>
      <c r="J1321">
        <v>1</v>
      </c>
      <c r="K1321" s="1" t="str" cm="1">
        <f t="array" ref="K1321">INDEX('dict-rhythm'!$A$1:$B$43,MATCH(TRUE,EXACT(J1321,'dict-rhythm'!$A$1:$A$43),0),2)</f>
        <v>16</v>
      </c>
      <c r="L1321" s="1" t="str">
        <f>_xlfn.IFNA(VLOOKUP(K1321,'dict-rhythm'!$B$1:$C$53,2,0),K1321)</f>
        <v>semiquaver</v>
      </c>
      <c r="M1321" s="33"/>
      <c r="N1321" s="33"/>
      <c r="O1321" t="str">
        <f>IF(RIGHT($O$1,1)="#",VLOOKUP(D1321,'dict-pitch'!$A$1:$C$50,2,0),VLOOKUP(D1321,'dict-pitch'!$A$1:$C$50,3,0))</f>
        <v>G#4</v>
      </c>
      <c r="P1321" t="b">
        <f>OR(EXACT(E1321,O1321),EXACT(E1321,VLOOKUP(D1321,'dict-pitch'!$A$1:$D$50,3,0)),EXACT(E1321,VLOOKUP(D1321,'dict-pitch'!$A$1:$D$50,4,0)))</f>
        <v>1</v>
      </c>
    </row>
    <row r="1322" spans="1:16" ht="15.75" thickBot="1" x14ac:dyDescent="0.3">
      <c r="A1322">
        <v>848</v>
      </c>
      <c r="B1322" s="82">
        <v>3</v>
      </c>
      <c r="C1322">
        <v>37</v>
      </c>
      <c r="D1322">
        <v>66</v>
      </c>
      <c r="E1322" t="s">
        <v>131</v>
      </c>
      <c r="F1322">
        <v>-2</v>
      </c>
      <c r="G1322">
        <v>577</v>
      </c>
      <c r="H1322" s="80">
        <f t="shared" si="41"/>
        <v>37.0625</v>
      </c>
      <c r="I1322" s="80">
        <f t="shared" si="40"/>
        <v>6.25E-2</v>
      </c>
      <c r="J1322">
        <v>1</v>
      </c>
      <c r="K1322" s="1" t="str" cm="1">
        <f t="array" ref="K1322">INDEX('dict-rhythm'!$A$1:$B$43,MATCH(TRUE,EXACT(J1322,'dict-rhythm'!$A$1:$A$43),0),2)</f>
        <v>16</v>
      </c>
      <c r="L1322" s="1" t="str">
        <f>_xlfn.IFNA(VLOOKUP(K1322,'dict-rhythm'!$B$1:$C$53,2,0),K1322)</f>
        <v>semiquaver</v>
      </c>
      <c r="M1322" s="34"/>
      <c r="N1322" s="34"/>
      <c r="O1322" t="str">
        <f>IF(RIGHT($O$1,1)="#",VLOOKUP(D1322,'dict-pitch'!$A$1:$C$50,2,0),VLOOKUP(D1322,'dict-pitch'!$A$1:$C$50,3,0))</f>
        <v>F#4</v>
      </c>
      <c r="P1322" t="b">
        <f>OR(EXACT(E1322,O1322),EXACT(E1322,VLOOKUP(D1322,'dict-pitch'!$A$1:$D$50,3,0)),EXACT(E1322,VLOOKUP(D1322,'dict-pitch'!$A$1:$D$50,4,0)))</f>
        <v>1</v>
      </c>
    </row>
    <row r="1323" spans="1:16" ht="15.75" thickBot="1" x14ac:dyDescent="0.3">
      <c r="A1323">
        <v>848</v>
      </c>
      <c r="B1323" s="82">
        <v>3</v>
      </c>
      <c r="C1323">
        <v>37</v>
      </c>
      <c r="D1323">
        <v>65</v>
      </c>
      <c r="E1323" t="s">
        <v>325</v>
      </c>
      <c r="F1323">
        <v>-2</v>
      </c>
      <c r="G1323">
        <v>578</v>
      </c>
      <c r="H1323" s="80">
        <f t="shared" si="41"/>
        <v>37.125</v>
      </c>
      <c r="I1323" s="80">
        <f t="shared" si="40"/>
        <v>6.25E-2</v>
      </c>
      <c r="J1323">
        <v>1</v>
      </c>
      <c r="K1323" s="1" t="str" cm="1">
        <f t="array" ref="K1323">INDEX('dict-rhythm'!$A$1:$B$43,MATCH(TRUE,EXACT(J1323,'dict-rhythm'!$A$1:$A$43),0),2)</f>
        <v>16</v>
      </c>
      <c r="L1323" s="1" t="str">
        <f>_xlfn.IFNA(VLOOKUP(K1323,'dict-rhythm'!$B$1:$C$53,2,0),K1323)</f>
        <v>semiquaver</v>
      </c>
      <c r="M1323" s="34"/>
      <c r="N1323" s="34"/>
      <c r="O1323" t="str">
        <f>IF(RIGHT($O$1,1)="#",VLOOKUP(D1323,'dict-pitch'!$A$1:$C$50,2,0),VLOOKUP(D1323,'dict-pitch'!$A$1:$C$50,3,0))</f>
        <v>F4</v>
      </c>
      <c r="P1323" t="b">
        <f>OR(EXACT(E1323,O1323),EXACT(E1323,VLOOKUP(D1323,'dict-pitch'!$A$1:$D$50,3,0)),EXACT(E1323,VLOOKUP(D1323,'dict-pitch'!$A$1:$D$50,4,0)))</f>
        <v>1</v>
      </c>
    </row>
    <row r="1324" spans="1:16" ht="15.75" thickBot="1" x14ac:dyDescent="0.3">
      <c r="A1324">
        <v>848</v>
      </c>
      <c r="B1324" s="82">
        <v>3</v>
      </c>
      <c r="C1324">
        <v>37</v>
      </c>
      <c r="D1324">
        <v>66</v>
      </c>
      <c r="E1324" t="s">
        <v>131</v>
      </c>
      <c r="F1324">
        <v>2</v>
      </c>
      <c r="G1324">
        <v>579</v>
      </c>
      <c r="H1324" s="80">
        <f t="shared" si="41"/>
        <v>37.1875</v>
      </c>
      <c r="I1324" s="80">
        <f t="shared" si="40"/>
        <v>6.25E-2</v>
      </c>
      <c r="J1324">
        <v>1</v>
      </c>
      <c r="K1324" s="1" t="str" cm="1">
        <f t="array" ref="K1324">INDEX('dict-rhythm'!$A$1:$B$43,MATCH(TRUE,EXACT(J1324,'dict-rhythm'!$A$1:$A$43),0),2)</f>
        <v>16</v>
      </c>
      <c r="L1324" s="1" t="str">
        <f>_xlfn.IFNA(VLOOKUP(K1324,'dict-rhythm'!$B$1:$C$53,2,0),K1324)</f>
        <v>semiquaver</v>
      </c>
      <c r="M1324" s="34"/>
      <c r="N1324" s="34"/>
      <c r="O1324" t="str">
        <f>IF(RIGHT($O$1,1)="#",VLOOKUP(D1324,'dict-pitch'!$A$1:$C$50,2,0),VLOOKUP(D1324,'dict-pitch'!$A$1:$C$50,3,0))</f>
        <v>F#4</v>
      </c>
      <c r="P1324" t="b">
        <f>OR(EXACT(E1324,O1324),EXACT(E1324,VLOOKUP(D1324,'dict-pitch'!$A$1:$D$50,3,0)),EXACT(E1324,VLOOKUP(D1324,'dict-pitch'!$A$1:$D$50,4,0)))</f>
        <v>1</v>
      </c>
    </row>
    <row r="1325" spans="1:16" ht="15.75" thickBot="1" x14ac:dyDescent="0.3">
      <c r="A1325">
        <v>848</v>
      </c>
      <c r="B1325" s="82">
        <v>3</v>
      </c>
      <c r="C1325">
        <v>37</v>
      </c>
      <c r="D1325">
        <v>75</v>
      </c>
      <c r="E1325" t="s">
        <v>185</v>
      </c>
      <c r="F1325">
        <v>6</v>
      </c>
      <c r="G1325">
        <v>580</v>
      </c>
      <c r="H1325" s="80">
        <f t="shared" si="41"/>
        <v>37.25</v>
      </c>
      <c r="I1325" s="80">
        <f t="shared" si="40"/>
        <v>0.125</v>
      </c>
      <c r="J1325">
        <v>2</v>
      </c>
      <c r="K1325" s="1" t="str" cm="1">
        <f t="array" ref="K1325">INDEX('dict-rhythm'!$A$1:$B$43,MATCH(TRUE,EXACT(J1325,'dict-rhythm'!$A$1:$A$43),0),2)</f>
        <v>8</v>
      </c>
      <c r="L1325" s="1" t="str">
        <f>_xlfn.IFNA(VLOOKUP(K1325,'dict-rhythm'!$B$1:$C$53,2,0),K1325)</f>
        <v>quaver note</v>
      </c>
      <c r="M1325" s="34"/>
      <c r="N1325" s="34"/>
      <c r="O1325" t="str">
        <f>IF(RIGHT($O$1,1)="#",VLOOKUP(D1325,'dict-pitch'!$A$1:$C$50,2,0),VLOOKUP(D1325,'dict-pitch'!$A$1:$C$50,3,0))</f>
        <v>D#5</v>
      </c>
      <c r="P1325" t="b">
        <f>OR(EXACT(E1325,O1325),EXACT(E1325,VLOOKUP(D1325,'dict-pitch'!$A$1:$D$50,3,0)),EXACT(E1325,VLOOKUP(D1325,'dict-pitch'!$A$1:$D$50,4,0)))</f>
        <v>1</v>
      </c>
    </row>
    <row r="1326" spans="1:16" ht="15.75" thickBot="1" x14ac:dyDescent="0.3">
      <c r="A1326">
        <v>848</v>
      </c>
      <c r="B1326" s="82">
        <v>3</v>
      </c>
      <c r="C1326">
        <v>37</v>
      </c>
      <c r="D1326">
        <v>72</v>
      </c>
      <c r="E1326" t="s">
        <v>335</v>
      </c>
      <c r="F1326">
        <v>-3</v>
      </c>
      <c r="G1326">
        <v>582</v>
      </c>
      <c r="H1326" s="80">
        <f t="shared" si="41"/>
        <v>37.375</v>
      </c>
      <c r="I1326" s="80">
        <f t="shared" si="40"/>
        <v>0.125</v>
      </c>
      <c r="J1326">
        <v>2</v>
      </c>
      <c r="K1326" s="1" t="str" cm="1">
        <f t="array" ref="K1326">INDEX('dict-rhythm'!$A$1:$B$43,MATCH(TRUE,EXACT(J1326,'dict-rhythm'!$A$1:$A$43),0),2)</f>
        <v>8</v>
      </c>
      <c r="L1326" s="1" t="str">
        <f>_xlfn.IFNA(VLOOKUP(K1326,'dict-rhythm'!$B$1:$C$53,2,0),K1326)</f>
        <v>quaver note</v>
      </c>
      <c r="M1326" s="34"/>
      <c r="N1326" s="34"/>
      <c r="O1326" t="str">
        <f>IF(RIGHT($O$1,1)="#",VLOOKUP(D1326,'dict-pitch'!$A$1:$C$50,2,0),VLOOKUP(D1326,'dict-pitch'!$A$1:$C$50,3,0))</f>
        <v>C5</v>
      </c>
      <c r="P1326" t="b">
        <f>OR(EXACT(E1326,O1326),EXACT(E1326,VLOOKUP(D1326,'dict-pitch'!$A$1:$D$50,3,0)),EXACT(E1326,VLOOKUP(D1326,'dict-pitch'!$A$1:$D$50,4,0)))</f>
        <v>1</v>
      </c>
    </row>
    <row r="1327" spans="1:16" ht="15.75" thickBot="1" x14ac:dyDescent="0.3">
      <c r="A1327">
        <v>848</v>
      </c>
      <c r="B1327" s="82">
        <v>3</v>
      </c>
      <c r="C1327">
        <v>37</v>
      </c>
      <c r="D1327">
        <v>66</v>
      </c>
      <c r="E1327" t="s">
        <v>131</v>
      </c>
      <c r="F1327">
        <v>-4</v>
      </c>
      <c r="G1327">
        <v>584</v>
      </c>
      <c r="H1327" s="80">
        <f t="shared" si="41"/>
        <v>37.5</v>
      </c>
      <c r="I1327" s="80">
        <f t="shared" si="40"/>
        <v>0.125</v>
      </c>
      <c r="J1327">
        <v>2</v>
      </c>
      <c r="K1327" s="1" t="str" cm="1">
        <f t="array" ref="K1327">INDEX('dict-rhythm'!$A$1:$B$43,MATCH(TRUE,EXACT(J1327,'dict-rhythm'!$A$1:$A$43),0),2)</f>
        <v>8</v>
      </c>
      <c r="L1327" s="1" t="str">
        <f>_xlfn.IFNA(VLOOKUP(K1327,'dict-rhythm'!$B$1:$C$53,2,0),K1327)</f>
        <v>quaver note</v>
      </c>
      <c r="M1327" s="34"/>
      <c r="N1327" s="34"/>
      <c r="O1327" t="str">
        <f>IF(RIGHT($O$1,1)="#",VLOOKUP(D1327,'dict-pitch'!$A$1:$C$50,2,0),VLOOKUP(D1327,'dict-pitch'!$A$1:$C$50,3,0))</f>
        <v>F#4</v>
      </c>
      <c r="P1327" t="b">
        <f>OR(EXACT(E1327,O1327),EXACT(E1327,VLOOKUP(D1327,'dict-pitch'!$A$1:$D$50,3,0)),EXACT(E1327,VLOOKUP(D1327,'dict-pitch'!$A$1:$D$50,4,0)))</f>
        <v>1</v>
      </c>
    </row>
    <row r="1328" spans="1:16" ht="15.75" thickBot="1" x14ac:dyDescent="0.3">
      <c r="A1328">
        <v>848</v>
      </c>
      <c r="B1328" s="82">
        <v>3</v>
      </c>
      <c r="C1328">
        <v>37</v>
      </c>
      <c r="D1328">
        <v>65</v>
      </c>
      <c r="E1328" t="s">
        <v>325</v>
      </c>
      <c r="F1328">
        <v>-2</v>
      </c>
      <c r="G1328">
        <v>586</v>
      </c>
      <c r="H1328" s="80">
        <f t="shared" si="41"/>
        <v>37.625</v>
      </c>
      <c r="I1328" s="80">
        <f t="shared" si="40"/>
        <v>6.25E-2</v>
      </c>
      <c r="J1328">
        <v>1</v>
      </c>
      <c r="K1328" s="1" t="str" cm="1">
        <f t="array" ref="K1328">INDEX('dict-rhythm'!$A$1:$B$43,MATCH(TRUE,EXACT(J1328,'dict-rhythm'!$A$1:$A$43),0),2)</f>
        <v>16</v>
      </c>
      <c r="L1328" s="1" t="str">
        <f>_xlfn.IFNA(VLOOKUP(K1328,'dict-rhythm'!$B$1:$C$53,2,0),K1328)</f>
        <v>semiquaver</v>
      </c>
      <c r="M1328" s="34"/>
      <c r="N1328" s="34"/>
      <c r="O1328" t="str">
        <f>IF(RIGHT($O$1,1)="#",VLOOKUP(D1328,'dict-pitch'!$A$1:$C$50,2,0),VLOOKUP(D1328,'dict-pitch'!$A$1:$C$50,3,0))</f>
        <v>F4</v>
      </c>
      <c r="P1328" t="b">
        <f>OR(EXACT(E1328,O1328),EXACT(E1328,VLOOKUP(D1328,'dict-pitch'!$A$1:$D$50,3,0)),EXACT(E1328,VLOOKUP(D1328,'dict-pitch'!$A$1:$D$50,4,0)))</f>
        <v>1</v>
      </c>
    </row>
    <row r="1329" spans="1:16" ht="15.75" thickBot="1" x14ac:dyDescent="0.3">
      <c r="A1329">
        <v>848</v>
      </c>
      <c r="B1329" s="82">
        <v>3</v>
      </c>
      <c r="C1329">
        <v>37</v>
      </c>
      <c r="D1329">
        <v>63</v>
      </c>
      <c r="E1329" t="s">
        <v>179</v>
      </c>
      <c r="F1329">
        <v>-2</v>
      </c>
      <c r="G1329">
        <v>587</v>
      </c>
      <c r="H1329" s="80">
        <f t="shared" si="41"/>
        <v>37.6875</v>
      </c>
      <c r="I1329" s="80">
        <f t="shared" si="40"/>
        <v>6.25E-2</v>
      </c>
      <c r="J1329">
        <v>1</v>
      </c>
      <c r="K1329" s="1" t="str" cm="1">
        <f t="array" ref="K1329">INDEX('dict-rhythm'!$A$1:$B$43,MATCH(TRUE,EXACT(J1329,'dict-rhythm'!$A$1:$A$43),0),2)</f>
        <v>16</v>
      </c>
      <c r="L1329" s="1" t="str">
        <f>_xlfn.IFNA(VLOOKUP(K1329,'dict-rhythm'!$B$1:$C$53,2,0),K1329)</f>
        <v>semiquaver</v>
      </c>
      <c r="M1329" s="34"/>
      <c r="N1329" s="34"/>
      <c r="O1329" t="str">
        <f>IF(RIGHT($O$1,1)="#",VLOOKUP(D1329,'dict-pitch'!$A$1:$C$50,2,0),VLOOKUP(D1329,'dict-pitch'!$A$1:$C$50,3,0))</f>
        <v>D#4</v>
      </c>
      <c r="P1329" t="b">
        <f>OR(EXACT(E1329,O1329),EXACT(E1329,VLOOKUP(D1329,'dict-pitch'!$A$1:$D$50,3,0)),EXACT(E1329,VLOOKUP(D1329,'dict-pitch'!$A$1:$D$50,4,0)))</f>
        <v>1</v>
      </c>
    </row>
    <row r="1330" spans="1:16" ht="15.75" thickBot="1" x14ac:dyDescent="0.3">
      <c r="A1330">
        <v>848</v>
      </c>
      <c r="B1330" s="82">
        <v>3</v>
      </c>
      <c r="C1330">
        <v>37</v>
      </c>
      <c r="D1330">
        <v>65</v>
      </c>
      <c r="E1330" t="s">
        <v>325</v>
      </c>
      <c r="F1330">
        <v>2</v>
      </c>
      <c r="G1330">
        <v>588</v>
      </c>
      <c r="H1330" s="80">
        <f t="shared" si="41"/>
        <v>37.75</v>
      </c>
      <c r="I1330" s="80">
        <f t="shared" si="40"/>
        <v>6.25E-2</v>
      </c>
      <c r="J1330">
        <v>1</v>
      </c>
      <c r="K1330" s="1" t="str" cm="1">
        <f t="array" ref="K1330">INDEX('dict-rhythm'!$A$1:$B$43,MATCH(TRUE,EXACT(J1330,'dict-rhythm'!$A$1:$A$43),0),2)</f>
        <v>16</v>
      </c>
      <c r="L1330" s="1" t="str">
        <f>_xlfn.IFNA(VLOOKUP(K1330,'dict-rhythm'!$B$1:$C$53,2,0),K1330)</f>
        <v>semiquaver</v>
      </c>
      <c r="M1330" s="34"/>
      <c r="N1330" s="34"/>
      <c r="O1330" t="str">
        <f>IF(RIGHT($O$1,1)="#",VLOOKUP(D1330,'dict-pitch'!$A$1:$C$50,2,0),VLOOKUP(D1330,'dict-pitch'!$A$1:$C$50,3,0))</f>
        <v>F4</v>
      </c>
      <c r="P1330" t="b">
        <f>OR(EXACT(E1330,O1330),EXACT(E1330,VLOOKUP(D1330,'dict-pitch'!$A$1:$D$50,3,0)),EXACT(E1330,VLOOKUP(D1330,'dict-pitch'!$A$1:$D$50,4,0)))</f>
        <v>1</v>
      </c>
    </row>
    <row r="1331" spans="1:16" ht="15.75" thickBot="1" x14ac:dyDescent="0.3">
      <c r="A1331">
        <v>848</v>
      </c>
      <c r="B1331" s="82">
        <v>3</v>
      </c>
      <c r="C1331">
        <v>37</v>
      </c>
      <c r="D1331">
        <v>68</v>
      </c>
      <c r="E1331" t="s">
        <v>138</v>
      </c>
      <c r="F1331">
        <v>3</v>
      </c>
      <c r="G1331">
        <v>589</v>
      </c>
      <c r="H1331" s="80">
        <f t="shared" si="41"/>
        <v>37.8125</v>
      </c>
      <c r="I1331" s="80">
        <f t="shared" si="40"/>
        <v>6.25E-2</v>
      </c>
      <c r="J1331">
        <v>1</v>
      </c>
      <c r="K1331" s="1" t="str" cm="1">
        <f t="array" ref="K1331">INDEX('dict-rhythm'!$A$1:$B$43,MATCH(TRUE,EXACT(J1331,'dict-rhythm'!$A$1:$A$43),0),2)</f>
        <v>16</v>
      </c>
      <c r="L1331" s="1" t="str">
        <f>_xlfn.IFNA(VLOOKUP(K1331,'dict-rhythm'!$B$1:$C$53,2,0),K1331)</f>
        <v>semiquaver</v>
      </c>
      <c r="M1331" s="34"/>
      <c r="N1331" s="34"/>
      <c r="O1331" t="str">
        <f>IF(RIGHT($O$1,1)="#",VLOOKUP(D1331,'dict-pitch'!$A$1:$C$50,2,0),VLOOKUP(D1331,'dict-pitch'!$A$1:$C$50,3,0))</f>
        <v>G#4</v>
      </c>
      <c r="P1331" t="b">
        <f>OR(EXACT(E1331,O1331),EXACT(E1331,VLOOKUP(D1331,'dict-pitch'!$A$1:$D$50,3,0)),EXACT(E1331,VLOOKUP(D1331,'dict-pitch'!$A$1:$D$50,4,0)))</f>
        <v>1</v>
      </c>
    </row>
    <row r="1332" spans="1:16" ht="15.75" thickBot="1" x14ac:dyDescent="0.3">
      <c r="A1332">
        <v>848</v>
      </c>
      <c r="B1332" s="82">
        <v>3</v>
      </c>
      <c r="C1332">
        <v>37</v>
      </c>
      <c r="D1332">
        <v>70</v>
      </c>
      <c r="E1332" t="s">
        <v>182</v>
      </c>
      <c r="F1332">
        <v>2</v>
      </c>
      <c r="G1332">
        <v>590</v>
      </c>
      <c r="H1332" s="80">
        <f t="shared" si="41"/>
        <v>37.875</v>
      </c>
      <c r="I1332" s="80">
        <f t="shared" si="40"/>
        <v>6.25E-2</v>
      </c>
      <c r="J1332">
        <v>1</v>
      </c>
      <c r="K1332" s="1" t="str" cm="1">
        <f t="array" ref="K1332">INDEX('dict-rhythm'!$A$1:$B$43,MATCH(TRUE,EXACT(J1332,'dict-rhythm'!$A$1:$A$43),0),2)</f>
        <v>16</v>
      </c>
      <c r="L1332" s="1" t="str">
        <f>_xlfn.IFNA(VLOOKUP(K1332,'dict-rhythm'!$B$1:$C$53,2,0),K1332)</f>
        <v>semiquaver</v>
      </c>
      <c r="M1332" s="34"/>
      <c r="N1332" s="34"/>
      <c r="O1332" t="str">
        <f>IF(RIGHT($O$1,1)="#",VLOOKUP(D1332,'dict-pitch'!$A$1:$C$50,2,0),VLOOKUP(D1332,'dict-pitch'!$A$1:$C$50,3,0))</f>
        <v>A#4</v>
      </c>
      <c r="P1332" t="b">
        <f>OR(EXACT(E1332,O1332),EXACT(E1332,VLOOKUP(D1332,'dict-pitch'!$A$1:$D$50,3,0)),EXACT(E1332,VLOOKUP(D1332,'dict-pitch'!$A$1:$D$50,4,0)))</f>
        <v>1</v>
      </c>
    </row>
    <row r="1333" spans="1:16" ht="15.75" thickBot="1" x14ac:dyDescent="0.3">
      <c r="A1333">
        <v>848</v>
      </c>
      <c r="B1333" s="82">
        <v>3</v>
      </c>
      <c r="C1333">
        <v>37</v>
      </c>
      <c r="D1333">
        <v>72</v>
      </c>
      <c r="E1333" t="s">
        <v>335</v>
      </c>
      <c r="F1333">
        <v>2</v>
      </c>
      <c r="G1333">
        <v>591</v>
      </c>
      <c r="H1333" s="80">
        <f t="shared" si="41"/>
        <v>37.9375</v>
      </c>
      <c r="I1333" s="80">
        <f t="shared" si="40"/>
        <v>6.25E-2</v>
      </c>
      <c r="J1333">
        <v>1</v>
      </c>
      <c r="K1333" s="1" t="str" cm="1">
        <f t="array" ref="K1333">INDEX('dict-rhythm'!$A$1:$B$43,MATCH(TRUE,EXACT(J1333,'dict-rhythm'!$A$1:$A$43),0),2)</f>
        <v>16</v>
      </c>
      <c r="L1333" s="1" t="str">
        <f>_xlfn.IFNA(VLOOKUP(K1333,'dict-rhythm'!$B$1:$C$53,2,0),K1333)</f>
        <v>semiquaver</v>
      </c>
      <c r="M1333" s="38"/>
      <c r="N1333" s="38"/>
      <c r="O1333" t="str">
        <f>IF(RIGHT($O$1,1)="#",VLOOKUP(D1333,'dict-pitch'!$A$1:$C$50,2,0),VLOOKUP(D1333,'dict-pitch'!$A$1:$C$50,3,0))</f>
        <v>C5</v>
      </c>
      <c r="P1333" t="b">
        <f>OR(EXACT(E1333,O1333),EXACT(E1333,VLOOKUP(D1333,'dict-pitch'!$A$1:$D$50,3,0)),EXACT(E1333,VLOOKUP(D1333,'dict-pitch'!$A$1:$D$50,4,0)))</f>
        <v>1</v>
      </c>
    </row>
    <row r="1334" spans="1:16" ht="15.75" thickBot="1" x14ac:dyDescent="0.3">
      <c r="A1334">
        <v>848</v>
      </c>
      <c r="B1334" s="82">
        <v>3</v>
      </c>
      <c r="C1334">
        <v>38</v>
      </c>
      <c r="D1334">
        <v>73</v>
      </c>
      <c r="E1334" t="s">
        <v>140</v>
      </c>
      <c r="F1334">
        <v>2</v>
      </c>
      <c r="G1334">
        <v>592</v>
      </c>
      <c r="H1334" s="80">
        <f t="shared" si="41"/>
        <v>38</v>
      </c>
      <c r="I1334" s="80">
        <f t="shared" si="40"/>
        <v>6.25E-2</v>
      </c>
      <c r="J1334">
        <v>1</v>
      </c>
      <c r="K1334" s="1" t="str" cm="1">
        <f t="array" ref="K1334">INDEX('dict-rhythm'!$A$1:$B$43,MATCH(TRUE,EXACT(J1334,'dict-rhythm'!$A$1:$A$43),0),2)</f>
        <v>16</v>
      </c>
      <c r="L1334" s="1" t="str">
        <f>_xlfn.IFNA(VLOOKUP(K1334,'dict-rhythm'!$B$1:$C$53,2,0),K1334)</f>
        <v>semiquaver</v>
      </c>
      <c r="M1334" s="33"/>
      <c r="N1334" s="33"/>
      <c r="O1334" t="str">
        <f>IF(RIGHT($O$1,1)="#",VLOOKUP(D1334,'dict-pitch'!$A$1:$C$50,2,0),VLOOKUP(D1334,'dict-pitch'!$A$1:$C$50,3,0))</f>
        <v>C#5</v>
      </c>
      <c r="P1334" t="b">
        <f>OR(EXACT(E1334,O1334),EXACT(E1334,VLOOKUP(D1334,'dict-pitch'!$A$1:$D$50,3,0)),EXACT(E1334,VLOOKUP(D1334,'dict-pitch'!$A$1:$D$50,4,0)))</f>
        <v>1</v>
      </c>
    </row>
    <row r="1335" spans="1:16" ht="15.75" thickBot="1" x14ac:dyDescent="0.3">
      <c r="A1335">
        <v>848</v>
      </c>
      <c r="B1335" s="82">
        <v>3</v>
      </c>
      <c r="C1335">
        <v>38</v>
      </c>
      <c r="D1335">
        <v>75</v>
      </c>
      <c r="E1335" t="s">
        <v>185</v>
      </c>
      <c r="F1335">
        <v>2</v>
      </c>
      <c r="G1335">
        <v>593</v>
      </c>
      <c r="H1335" s="80">
        <f t="shared" si="41"/>
        <v>38.0625</v>
      </c>
      <c r="I1335" s="80">
        <f t="shared" si="40"/>
        <v>6.25E-2</v>
      </c>
      <c r="J1335">
        <v>1</v>
      </c>
      <c r="K1335" s="1" t="str" cm="1">
        <f t="array" ref="K1335">INDEX('dict-rhythm'!$A$1:$B$43,MATCH(TRUE,EXACT(J1335,'dict-rhythm'!$A$1:$A$43),0),2)</f>
        <v>16</v>
      </c>
      <c r="L1335" s="1" t="str">
        <f>_xlfn.IFNA(VLOOKUP(K1335,'dict-rhythm'!$B$1:$C$53,2,0),K1335)</f>
        <v>semiquaver</v>
      </c>
      <c r="M1335" s="34"/>
      <c r="N1335" s="34"/>
      <c r="O1335" t="str">
        <f>IF(RIGHT($O$1,1)="#",VLOOKUP(D1335,'dict-pitch'!$A$1:$C$50,2,0),VLOOKUP(D1335,'dict-pitch'!$A$1:$C$50,3,0))</f>
        <v>D#5</v>
      </c>
      <c r="P1335" t="b">
        <f>OR(EXACT(E1335,O1335),EXACT(E1335,VLOOKUP(D1335,'dict-pitch'!$A$1:$D$50,3,0)),EXACT(E1335,VLOOKUP(D1335,'dict-pitch'!$A$1:$D$50,4,0)))</f>
        <v>1</v>
      </c>
    </row>
    <row r="1336" spans="1:16" ht="15.75" thickBot="1" x14ac:dyDescent="0.3">
      <c r="A1336">
        <v>848</v>
      </c>
      <c r="B1336" s="82">
        <v>3</v>
      </c>
      <c r="C1336">
        <v>38</v>
      </c>
      <c r="D1336">
        <v>77</v>
      </c>
      <c r="E1336" t="s">
        <v>339</v>
      </c>
      <c r="F1336">
        <v>2</v>
      </c>
      <c r="G1336">
        <v>594</v>
      </c>
      <c r="H1336" s="80">
        <f t="shared" si="41"/>
        <v>38.125</v>
      </c>
      <c r="I1336" s="80">
        <f t="shared" si="40"/>
        <v>6.25E-2</v>
      </c>
      <c r="J1336">
        <v>1</v>
      </c>
      <c r="K1336" s="1" t="str" cm="1">
        <f t="array" ref="K1336">INDEX('dict-rhythm'!$A$1:$B$43,MATCH(TRUE,EXACT(J1336,'dict-rhythm'!$A$1:$A$43),0),2)</f>
        <v>16</v>
      </c>
      <c r="L1336" s="1" t="str">
        <f>_xlfn.IFNA(VLOOKUP(K1336,'dict-rhythm'!$B$1:$C$53,2,0),K1336)</f>
        <v>semiquaver</v>
      </c>
      <c r="M1336" s="34"/>
      <c r="N1336" s="34"/>
      <c r="O1336" t="str">
        <f>IF(RIGHT($O$1,1)="#",VLOOKUP(D1336,'dict-pitch'!$A$1:$C$50,2,0),VLOOKUP(D1336,'dict-pitch'!$A$1:$C$50,3,0))</f>
        <v>F5</v>
      </c>
      <c r="P1336" t="b">
        <f>OR(EXACT(E1336,O1336),EXACT(E1336,VLOOKUP(D1336,'dict-pitch'!$A$1:$D$50,3,0)),EXACT(E1336,VLOOKUP(D1336,'dict-pitch'!$A$1:$D$50,4,0)))</f>
        <v>1</v>
      </c>
    </row>
    <row r="1337" spans="1:16" ht="15.75" thickBot="1" x14ac:dyDescent="0.3">
      <c r="A1337">
        <v>848</v>
      </c>
      <c r="B1337" s="82">
        <v>3</v>
      </c>
      <c r="C1337">
        <v>38</v>
      </c>
      <c r="D1337">
        <v>75</v>
      </c>
      <c r="E1337" t="s">
        <v>185</v>
      </c>
      <c r="F1337">
        <v>-2</v>
      </c>
      <c r="G1337">
        <v>595</v>
      </c>
      <c r="H1337" s="80">
        <f t="shared" si="41"/>
        <v>38.1875</v>
      </c>
      <c r="I1337" s="80">
        <f t="shared" si="40"/>
        <v>6.25E-2</v>
      </c>
      <c r="J1337">
        <v>1</v>
      </c>
      <c r="K1337" s="1" t="str" cm="1">
        <f t="array" ref="K1337">INDEX('dict-rhythm'!$A$1:$B$43,MATCH(TRUE,EXACT(J1337,'dict-rhythm'!$A$1:$A$43),0),2)</f>
        <v>16</v>
      </c>
      <c r="L1337" s="1" t="str">
        <f>_xlfn.IFNA(VLOOKUP(K1337,'dict-rhythm'!$B$1:$C$53,2,0),K1337)</f>
        <v>semiquaver</v>
      </c>
      <c r="M1337" s="34"/>
      <c r="N1337" s="34"/>
      <c r="O1337" t="str">
        <f>IF(RIGHT($O$1,1)="#",VLOOKUP(D1337,'dict-pitch'!$A$1:$C$50,2,0),VLOOKUP(D1337,'dict-pitch'!$A$1:$C$50,3,0))</f>
        <v>D#5</v>
      </c>
      <c r="P1337" t="b">
        <f>OR(EXACT(E1337,O1337),EXACT(E1337,VLOOKUP(D1337,'dict-pitch'!$A$1:$D$50,3,0)),EXACT(E1337,VLOOKUP(D1337,'dict-pitch'!$A$1:$D$50,4,0)))</f>
        <v>1</v>
      </c>
    </row>
    <row r="1338" spans="1:16" ht="15.75" thickBot="1" x14ac:dyDescent="0.3">
      <c r="A1338">
        <v>848</v>
      </c>
      <c r="B1338" s="82">
        <v>3</v>
      </c>
      <c r="C1338">
        <v>38</v>
      </c>
      <c r="D1338">
        <v>78</v>
      </c>
      <c r="E1338" t="s">
        <v>143</v>
      </c>
      <c r="F1338">
        <v>3</v>
      </c>
      <c r="G1338">
        <v>596</v>
      </c>
      <c r="H1338" s="80">
        <f t="shared" si="41"/>
        <v>38.25</v>
      </c>
      <c r="I1338" s="80">
        <f t="shared" si="40"/>
        <v>6.25E-2</v>
      </c>
      <c r="J1338">
        <v>1</v>
      </c>
      <c r="K1338" s="1" t="str" cm="1">
        <f t="array" ref="K1338">INDEX('dict-rhythm'!$A$1:$B$43,MATCH(TRUE,EXACT(J1338,'dict-rhythm'!$A$1:$A$43),0),2)</f>
        <v>16</v>
      </c>
      <c r="L1338" s="1" t="str">
        <f>_xlfn.IFNA(VLOOKUP(K1338,'dict-rhythm'!$B$1:$C$53,2,0),K1338)</f>
        <v>semiquaver</v>
      </c>
      <c r="M1338" s="34"/>
      <c r="N1338" s="34"/>
      <c r="O1338" t="str">
        <f>IF(RIGHT($O$1,1)="#",VLOOKUP(D1338,'dict-pitch'!$A$1:$C$50,2,0),VLOOKUP(D1338,'dict-pitch'!$A$1:$C$50,3,0))</f>
        <v>F#5</v>
      </c>
      <c r="P1338" t="b">
        <f>OR(EXACT(E1338,O1338),EXACT(E1338,VLOOKUP(D1338,'dict-pitch'!$A$1:$D$50,3,0)),EXACT(E1338,VLOOKUP(D1338,'dict-pitch'!$A$1:$D$50,4,0)))</f>
        <v>1</v>
      </c>
    </row>
    <row r="1339" spans="1:16" ht="15.75" thickBot="1" x14ac:dyDescent="0.3">
      <c r="A1339">
        <v>848</v>
      </c>
      <c r="B1339" s="82">
        <v>3</v>
      </c>
      <c r="C1339">
        <v>38</v>
      </c>
      <c r="D1339">
        <v>77</v>
      </c>
      <c r="E1339" t="s">
        <v>339</v>
      </c>
      <c r="F1339">
        <v>-2</v>
      </c>
      <c r="G1339">
        <v>597</v>
      </c>
      <c r="H1339" s="80">
        <f t="shared" si="41"/>
        <v>38.3125</v>
      </c>
      <c r="I1339" s="80">
        <f t="shared" si="40"/>
        <v>6.25E-2</v>
      </c>
      <c r="J1339">
        <v>1</v>
      </c>
      <c r="K1339" s="1" t="str" cm="1">
        <f t="array" ref="K1339">INDEX('dict-rhythm'!$A$1:$B$43,MATCH(TRUE,EXACT(J1339,'dict-rhythm'!$A$1:$A$43),0),2)</f>
        <v>16</v>
      </c>
      <c r="L1339" s="1" t="str">
        <f>_xlfn.IFNA(VLOOKUP(K1339,'dict-rhythm'!$B$1:$C$53,2,0),K1339)</f>
        <v>semiquaver</v>
      </c>
      <c r="M1339" s="34"/>
      <c r="N1339" s="34"/>
      <c r="O1339" t="str">
        <f>IF(RIGHT($O$1,1)="#",VLOOKUP(D1339,'dict-pitch'!$A$1:$C$50,2,0),VLOOKUP(D1339,'dict-pitch'!$A$1:$C$50,3,0))</f>
        <v>F5</v>
      </c>
      <c r="P1339" t="b">
        <f>OR(EXACT(E1339,O1339),EXACT(E1339,VLOOKUP(D1339,'dict-pitch'!$A$1:$D$50,3,0)),EXACT(E1339,VLOOKUP(D1339,'dict-pitch'!$A$1:$D$50,4,0)))</f>
        <v>1</v>
      </c>
    </row>
    <row r="1340" spans="1:16" ht="15.75" thickBot="1" x14ac:dyDescent="0.3">
      <c r="A1340">
        <v>848</v>
      </c>
      <c r="B1340" s="82">
        <v>3</v>
      </c>
      <c r="C1340">
        <v>38</v>
      </c>
      <c r="D1340">
        <v>75</v>
      </c>
      <c r="E1340" t="s">
        <v>185</v>
      </c>
      <c r="F1340">
        <v>-2</v>
      </c>
      <c r="G1340">
        <v>598</v>
      </c>
      <c r="H1340" s="80">
        <f t="shared" si="41"/>
        <v>38.375</v>
      </c>
      <c r="I1340" s="80">
        <f t="shared" si="40"/>
        <v>6.25E-2</v>
      </c>
      <c r="J1340">
        <v>1</v>
      </c>
      <c r="K1340" s="1" t="str" cm="1">
        <f t="array" ref="K1340">INDEX('dict-rhythm'!$A$1:$B$43,MATCH(TRUE,EXACT(J1340,'dict-rhythm'!$A$1:$A$43),0),2)</f>
        <v>16</v>
      </c>
      <c r="L1340" s="1" t="str">
        <f>_xlfn.IFNA(VLOOKUP(K1340,'dict-rhythm'!$B$1:$C$53,2,0),K1340)</f>
        <v>semiquaver</v>
      </c>
      <c r="M1340" s="34"/>
      <c r="N1340" s="34"/>
      <c r="O1340" t="str">
        <f>IF(RIGHT($O$1,1)="#",VLOOKUP(D1340,'dict-pitch'!$A$1:$C$50,2,0),VLOOKUP(D1340,'dict-pitch'!$A$1:$C$50,3,0))</f>
        <v>D#5</v>
      </c>
      <c r="P1340" t="b">
        <f>OR(EXACT(E1340,O1340),EXACT(E1340,VLOOKUP(D1340,'dict-pitch'!$A$1:$D$50,3,0)),EXACT(E1340,VLOOKUP(D1340,'dict-pitch'!$A$1:$D$50,4,0)))</f>
        <v>1</v>
      </c>
    </row>
    <row r="1341" spans="1:16" ht="15.75" thickBot="1" x14ac:dyDescent="0.3">
      <c r="A1341">
        <v>848</v>
      </c>
      <c r="B1341" s="82">
        <v>3</v>
      </c>
      <c r="C1341">
        <v>38</v>
      </c>
      <c r="D1341">
        <v>73</v>
      </c>
      <c r="E1341" t="s">
        <v>140</v>
      </c>
      <c r="F1341">
        <v>-2</v>
      </c>
      <c r="G1341">
        <v>599</v>
      </c>
      <c r="H1341" s="80">
        <f t="shared" si="41"/>
        <v>38.4375</v>
      </c>
      <c r="I1341" s="80">
        <f t="shared" si="40"/>
        <v>6.25E-2</v>
      </c>
      <c r="J1341">
        <v>1</v>
      </c>
      <c r="K1341" s="1" t="str" cm="1">
        <f t="array" ref="K1341">INDEX('dict-rhythm'!$A$1:$B$43,MATCH(TRUE,EXACT(J1341,'dict-rhythm'!$A$1:$A$43),0),2)</f>
        <v>16</v>
      </c>
      <c r="L1341" s="1" t="str">
        <f>_xlfn.IFNA(VLOOKUP(K1341,'dict-rhythm'!$B$1:$C$53,2,0),K1341)</f>
        <v>semiquaver</v>
      </c>
      <c r="M1341" s="34"/>
      <c r="N1341" s="34"/>
      <c r="O1341" t="str">
        <f>IF(RIGHT($O$1,1)="#",VLOOKUP(D1341,'dict-pitch'!$A$1:$C$50,2,0),VLOOKUP(D1341,'dict-pitch'!$A$1:$C$50,3,0))</f>
        <v>C#5</v>
      </c>
      <c r="P1341" t="b">
        <f>OR(EXACT(E1341,O1341),EXACT(E1341,VLOOKUP(D1341,'dict-pitch'!$A$1:$D$50,3,0)),EXACT(E1341,VLOOKUP(D1341,'dict-pitch'!$A$1:$D$50,4,0)))</f>
        <v>1</v>
      </c>
    </row>
    <row r="1342" spans="1:16" ht="15.75" thickBot="1" x14ac:dyDescent="0.3">
      <c r="A1342">
        <v>848</v>
      </c>
      <c r="B1342" s="82">
        <v>3</v>
      </c>
      <c r="C1342">
        <v>38</v>
      </c>
      <c r="D1342">
        <v>80</v>
      </c>
      <c r="E1342" t="s">
        <v>188</v>
      </c>
      <c r="F1342">
        <v>5</v>
      </c>
      <c r="G1342">
        <v>600</v>
      </c>
      <c r="H1342" s="80">
        <f t="shared" si="41"/>
        <v>38.5</v>
      </c>
      <c r="I1342" s="80">
        <f t="shared" si="40"/>
        <v>0.5625</v>
      </c>
      <c r="J1342">
        <v>9</v>
      </c>
      <c r="K1342" s="1" t="str" cm="1">
        <f t="array" ref="K1342">INDEX('dict-rhythm'!$A$1:$B$43,MATCH(TRUE,EXACT(J1342,'dict-rhythm'!$A$1:$A$43),0),2)</f>
        <v>2+16</v>
      </c>
      <c r="L1342" s="1" t="str">
        <f>_xlfn.IFNA(VLOOKUP(K1342,'dict-rhythm'!$B$1:$C$53,2,0),K1342)</f>
        <v>minim + semiquaver</v>
      </c>
      <c r="M1342" s="38"/>
      <c r="N1342" s="38"/>
      <c r="O1342" t="str">
        <f>IF(RIGHT($O$1,1)="#",VLOOKUP(D1342,'dict-pitch'!$A$1:$C$50,2,0),VLOOKUP(D1342,'dict-pitch'!$A$1:$C$50,3,0))</f>
        <v>G#5</v>
      </c>
      <c r="P1342" t="b">
        <f>OR(EXACT(E1342,O1342),EXACT(E1342,VLOOKUP(D1342,'dict-pitch'!$A$1:$D$50,3,0)),EXACT(E1342,VLOOKUP(D1342,'dict-pitch'!$A$1:$D$50,4,0)))</f>
        <v>1</v>
      </c>
    </row>
    <row r="1343" spans="1:16" ht="15.75" thickBot="1" x14ac:dyDescent="0.3">
      <c r="A1343">
        <v>848</v>
      </c>
      <c r="B1343" s="82">
        <v>3</v>
      </c>
      <c r="C1343">
        <v>39</v>
      </c>
      <c r="D1343">
        <v>80</v>
      </c>
      <c r="E1343" t="s">
        <v>188</v>
      </c>
      <c r="F1343">
        <v>1</v>
      </c>
      <c r="G1343">
        <v>609</v>
      </c>
      <c r="H1343" s="80">
        <f t="shared" si="41"/>
        <v>39.0625</v>
      </c>
      <c r="I1343" s="80">
        <f t="shared" si="40"/>
        <v>6.25E-2</v>
      </c>
      <c r="J1343">
        <v>1</v>
      </c>
      <c r="K1343" s="1" t="str" cm="1">
        <f t="array" ref="K1343">INDEX('dict-rhythm'!$A$1:$B$43,MATCH(TRUE,EXACT(J1343,'dict-rhythm'!$A$1:$A$43),0),2)</f>
        <v>16</v>
      </c>
      <c r="L1343" s="1" t="str">
        <f>_xlfn.IFNA(VLOOKUP(K1343,'dict-rhythm'!$B$1:$C$53,2,0),K1343)</f>
        <v>semiquaver</v>
      </c>
      <c r="M1343" s="33"/>
      <c r="N1343" s="33"/>
      <c r="O1343" t="str">
        <f>IF(RIGHT($O$1,1)="#",VLOOKUP(D1343,'dict-pitch'!$A$1:$C$50,2,0),VLOOKUP(D1343,'dict-pitch'!$A$1:$C$50,3,0))</f>
        <v>G#5</v>
      </c>
      <c r="P1343" t="b">
        <f>OR(EXACT(E1343,O1343),EXACT(E1343,VLOOKUP(D1343,'dict-pitch'!$A$1:$D$50,3,0)),EXACT(E1343,VLOOKUP(D1343,'dict-pitch'!$A$1:$D$50,4,0)))</f>
        <v>1</v>
      </c>
    </row>
    <row r="1344" spans="1:16" ht="15.75" thickBot="1" x14ac:dyDescent="0.3">
      <c r="A1344">
        <v>848</v>
      </c>
      <c r="B1344" s="82">
        <v>3</v>
      </c>
      <c r="C1344">
        <v>39</v>
      </c>
      <c r="D1344">
        <v>78</v>
      </c>
      <c r="E1344" t="s">
        <v>143</v>
      </c>
      <c r="F1344">
        <v>-2</v>
      </c>
      <c r="G1344">
        <v>610</v>
      </c>
      <c r="H1344" s="80">
        <f t="shared" si="41"/>
        <v>39.125</v>
      </c>
      <c r="I1344" s="80">
        <f t="shared" si="40"/>
        <v>6.25E-2</v>
      </c>
      <c r="J1344">
        <v>1</v>
      </c>
      <c r="K1344" s="1" t="str" cm="1">
        <f t="array" ref="K1344">INDEX('dict-rhythm'!$A$1:$B$43,MATCH(TRUE,EXACT(J1344,'dict-rhythm'!$A$1:$A$43),0),2)</f>
        <v>16</v>
      </c>
      <c r="L1344" s="1" t="str">
        <f>_xlfn.IFNA(VLOOKUP(K1344,'dict-rhythm'!$B$1:$C$53,2,0),K1344)</f>
        <v>semiquaver</v>
      </c>
      <c r="M1344" s="34"/>
      <c r="N1344" s="34"/>
      <c r="O1344" t="str">
        <f>IF(RIGHT($O$1,1)="#",VLOOKUP(D1344,'dict-pitch'!$A$1:$C$50,2,0),VLOOKUP(D1344,'dict-pitch'!$A$1:$C$50,3,0))</f>
        <v>F#5</v>
      </c>
      <c r="P1344" t="b">
        <f>OR(EXACT(E1344,O1344),EXACT(E1344,VLOOKUP(D1344,'dict-pitch'!$A$1:$D$50,3,0)),EXACT(E1344,VLOOKUP(D1344,'dict-pitch'!$A$1:$D$50,4,0)))</f>
        <v>1</v>
      </c>
    </row>
    <row r="1345" spans="1:16" ht="15.75" thickBot="1" x14ac:dyDescent="0.3">
      <c r="A1345">
        <v>848</v>
      </c>
      <c r="B1345" s="82">
        <v>3</v>
      </c>
      <c r="C1345">
        <v>39</v>
      </c>
      <c r="D1345">
        <v>80</v>
      </c>
      <c r="E1345" t="s">
        <v>188</v>
      </c>
      <c r="F1345">
        <v>2</v>
      </c>
      <c r="G1345">
        <v>611</v>
      </c>
      <c r="H1345" s="80">
        <f t="shared" si="41"/>
        <v>39.1875</v>
      </c>
      <c r="I1345" s="80">
        <f t="shared" si="40"/>
        <v>6.25E-2</v>
      </c>
      <c r="J1345">
        <v>1</v>
      </c>
      <c r="K1345" s="1" t="str" cm="1">
        <f t="array" ref="K1345">INDEX('dict-rhythm'!$A$1:$B$43,MATCH(TRUE,EXACT(J1345,'dict-rhythm'!$A$1:$A$43),0),2)</f>
        <v>16</v>
      </c>
      <c r="L1345" s="1" t="str">
        <f>_xlfn.IFNA(VLOOKUP(K1345,'dict-rhythm'!$B$1:$C$53,2,0),K1345)</f>
        <v>semiquaver</v>
      </c>
      <c r="M1345" s="34"/>
      <c r="N1345" s="34"/>
      <c r="O1345" t="str">
        <f>IF(RIGHT($O$1,1)="#",VLOOKUP(D1345,'dict-pitch'!$A$1:$C$50,2,0),VLOOKUP(D1345,'dict-pitch'!$A$1:$C$50,3,0))</f>
        <v>G#5</v>
      </c>
      <c r="P1345" t="b">
        <f>OR(EXACT(E1345,O1345),EXACT(E1345,VLOOKUP(D1345,'dict-pitch'!$A$1:$D$50,3,0)),EXACT(E1345,VLOOKUP(D1345,'dict-pitch'!$A$1:$D$50,4,0)))</f>
        <v>1</v>
      </c>
    </row>
    <row r="1346" spans="1:16" ht="15.75" thickBot="1" x14ac:dyDescent="0.3">
      <c r="A1346">
        <v>848</v>
      </c>
      <c r="B1346" s="82">
        <v>3</v>
      </c>
      <c r="C1346">
        <v>39</v>
      </c>
      <c r="D1346">
        <v>77</v>
      </c>
      <c r="E1346" t="s">
        <v>339</v>
      </c>
      <c r="F1346">
        <v>-3</v>
      </c>
      <c r="G1346">
        <v>612</v>
      </c>
      <c r="H1346" s="80">
        <f t="shared" si="41"/>
        <v>39.25</v>
      </c>
      <c r="I1346" s="80">
        <f t="shared" ref="I1346:I1409" si="42">J1346/16</f>
        <v>6.25E-2</v>
      </c>
      <c r="J1346">
        <v>1</v>
      </c>
      <c r="K1346" s="1" t="str" cm="1">
        <f t="array" ref="K1346">INDEX('dict-rhythm'!$A$1:$B$43,MATCH(TRUE,EXACT(J1346,'dict-rhythm'!$A$1:$A$43),0),2)</f>
        <v>16</v>
      </c>
      <c r="L1346" s="1" t="str">
        <f>_xlfn.IFNA(VLOOKUP(K1346,'dict-rhythm'!$B$1:$C$53,2,0),K1346)</f>
        <v>semiquaver</v>
      </c>
      <c r="M1346" s="34"/>
      <c r="N1346" s="34"/>
      <c r="O1346" t="str">
        <f>IF(RIGHT($O$1,1)="#",VLOOKUP(D1346,'dict-pitch'!$A$1:$C$50,2,0),VLOOKUP(D1346,'dict-pitch'!$A$1:$C$50,3,0))</f>
        <v>F5</v>
      </c>
      <c r="P1346" t="b">
        <f>OR(EXACT(E1346,O1346),EXACT(E1346,VLOOKUP(D1346,'dict-pitch'!$A$1:$D$50,3,0)),EXACT(E1346,VLOOKUP(D1346,'dict-pitch'!$A$1:$D$50,4,0)))</f>
        <v>1</v>
      </c>
    </row>
    <row r="1347" spans="1:16" ht="15.75" thickBot="1" x14ac:dyDescent="0.3">
      <c r="A1347">
        <v>848</v>
      </c>
      <c r="B1347" s="82">
        <v>3</v>
      </c>
      <c r="C1347">
        <v>39</v>
      </c>
      <c r="D1347">
        <v>80</v>
      </c>
      <c r="E1347" t="s">
        <v>188</v>
      </c>
      <c r="F1347">
        <v>3</v>
      </c>
      <c r="G1347">
        <v>613</v>
      </c>
      <c r="H1347" s="80">
        <f t="shared" ref="H1347:H1410" si="43">1+G1347/16</f>
        <v>39.3125</v>
      </c>
      <c r="I1347" s="80">
        <f t="shared" si="42"/>
        <v>6.25E-2</v>
      </c>
      <c r="J1347">
        <v>1</v>
      </c>
      <c r="K1347" s="1" t="str" cm="1">
        <f t="array" ref="K1347">INDEX('dict-rhythm'!$A$1:$B$43,MATCH(TRUE,EXACT(J1347,'dict-rhythm'!$A$1:$A$43),0),2)</f>
        <v>16</v>
      </c>
      <c r="L1347" s="1" t="str">
        <f>_xlfn.IFNA(VLOOKUP(K1347,'dict-rhythm'!$B$1:$C$53,2,0),K1347)</f>
        <v>semiquaver</v>
      </c>
      <c r="M1347" s="34"/>
      <c r="N1347" s="34"/>
      <c r="O1347" t="str">
        <f>IF(RIGHT($O$1,1)="#",VLOOKUP(D1347,'dict-pitch'!$A$1:$C$50,2,0),VLOOKUP(D1347,'dict-pitch'!$A$1:$C$50,3,0))</f>
        <v>G#5</v>
      </c>
      <c r="P1347" t="b">
        <f>OR(EXACT(E1347,O1347),EXACT(E1347,VLOOKUP(D1347,'dict-pitch'!$A$1:$D$50,3,0)),EXACT(E1347,VLOOKUP(D1347,'dict-pitch'!$A$1:$D$50,4,0)))</f>
        <v>1</v>
      </c>
    </row>
    <row r="1348" spans="1:16" ht="15.75" thickBot="1" x14ac:dyDescent="0.3">
      <c r="A1348">
        <v>848</v>
      </c>
      <c r="B1348" s="82">
        <v>3</v>
      </c>
      <c r="C1348">
        <v>39</v>
      </c>
      <c r="D1348">
        <v>75</v>
      </c>
      <c r="E1348" t="s">
        <v>185</v>
      </c>
      <c r="F1348">
        <v>-4</v>
      </c>
      <c r="G1348">
        <v>614</v>
      </c>
      <c r="H1348" s="80">
        <f t="shared" si="43"/>
        <v>39.375</v>
      </c>
      <c r="I1348" s="80">
        <f t="shared" si="42"/>
        <v>6.25E-2</v>
      </c>
      <c r="J1348">
        <v>1</v>
      </c>
      <c r="K1348" s="1" t="str" cm="1">
        <f t="array" ref="K1348">INDEX('dict-rhythm'!$A$1:$B$43,MATCH(TRUE,EXACT(J1348,'dict-rhythm'!$A$1:$A$43),0),2)</f>
        <v>16</v>
      </c>
      <c r="L1348" s="1" t="str">
        <f>_xlfn.IFNA(VLOOKUP(K1348,'dict-rhythm'!$B$1:$C$53,2,0),K1348)</f>
        <v>semiquaver</v>
      </c>
      <c r="M1348" s="34"/>
      <c r="N1348" s="34"/>
      <c r="O1348" t="str">
        <f>IF(RIGHT($O$1,1)="#",VLOOKUP(D1348,'dict-pitch'!$A$1:$C$50,2,0),VLOOKUP(D1348,'dict-pitch'!$A$1:$C$50,3,0))</f>
        <v>D#5</v>
      </c>
      <c r="P1348" t="b">
        <f>OR(EXACT(E1348,O1348),EXACT(E1348,VLOOKUP(D1348,'dict-pitch'!$A$1:$D$50,3,0)),EXACT(E1348,VLOOKUP(D1348,'dict-pitch'!$A$1:$D$50,4,0)))</f>
        <v>1</v>
      </c>
    </row>
    <row r="1349" spans="1:16" ht="15.75" thickBot="1" x14ac:dyDescent="0.3">
      <c r="A1349">
        <v>848</v>
      </c>
      <c r="B1349" s="82">
        <v>3</v>
      </c>
      <c r="C1349">
        <v>39</v>
      </c>
      <c r="D1349">
        <v>80</v>
      </c>
      <c r="E1349" t="s">
        <v>188</v>
      </c>
      <c r="F1349">
        <v>4</v>
      </c>
      <c r="G1349">
        <v>615</v>
      </c>
      <c r="H1349" s="80">
        <f t="shared" si="43"/>
        <v>39.4375</v>
      </c>
      <c r="I1349" s="80">
        <f t="shared" si="42"/>
        <v>6.25E-2</v>
      </c>
      <c r="J1349">
        <v>1</v>
      </c>
      <c r="K1349" s="1" t="str" cm="1">
        <f t="array" ref="K1349">INDEX('dict-rhythm'!$A$1:$B$43,MATCH(TRUE,EXACT(J1349,'dict-rhythm'!$A$1:$A$43),0),2)</f>
        <v>16</v>
      </c>
      <c r="L1349" s="1" t="str">
        <f>_xlfn.IFNA(VLOOKUP(K1349,'dict-rhythm'!$B$1:$C$53,2,0),K1349)</f>
        <v>semiquaver</v>
      </c>
      <c r="M1349" s="34"/>
      <c r="N1349" s="34"/>
      <c r="O1349" t="str">
        <f>IF(RIGHT($O$1,1)="#",VLOOKUP(D1349,'dict-pitch'!$A$1:$C$50,2,0),VLOOKUP(D1349,'dict-pitch'!$A$1:$C$50,3,0))</f>
        <v>G#5</v>
      </c>
      <c r="P1349" t="b">
        <f>OR(EXACT(E1349,O1349),EXACT(E1349,VLOOKUP(D1349,'dict-pitch'!$A$1:$D$50,3,0)),EXACT(E1349,VLOOKUP(D1349,'dict-pitch'!$A$1:$D$50,4,0)))</f>
        <v>1</v>
      </c>
    </row>
    <row r="1350" spans="1:16" ht="15.75" thickBot="1" x14ac:dyDescent="0.3">
      <c r="A1350">
        <v>848</v>
      </c>
      <c r="B1350" s="82">
        <v>3</v>
      </c>
      <c r="C1350">
        <v>39</v>
      </c>
      <c r="D1350">
        <v>73</v>
      </c>
      <c r="E1350" t="s">
        <v>140</v>
      </c>
      <c r="F1350">
        <v>-5</v>
      </c>
      <c r="G1350">
        <v>616</v>
      </c>
      <c r="H1350" s="80">
        <f t="shared" si="43"/>
        <v>39.5</v>
      </c>
      <c r="I1350" s="80">
        <f t="shared" si="42"/>
        <v>6.25E-2</v>
      </c>
      <c r="J1350">
        <v>1</v>
      </c>
      <c r="K1350" s="1" t="str" cm="1">
        <f t="array" ref="K1350">INDEX('dict-rhythm'!$A$1:$B$43,MATCH(TRUE,EXACT(J1350,'dict-rhythm'!$A$1:$A$43),0),2)</f>
        <v>16</v>
      </c>
      <c r="L1350" s="1" t="str">
        <f>_xlfn.IFNA(VLOOKUP(K1350,'dict-rhythm'!$B$1:$C$53,2,0),K1350)</f>
        <v>semiquaver</v>
      </c>
      <c r="M1350" s="34"/>
      <c r="N1350" s="34"/>
      <c r="O1350" t="str">
        <f>IF(RIGHT($O$1,1)="#",VLOOKUP(D1350,'dict-pitch'!$A$1:$C$50,2,0),VLOOKUP(D1350,'dict-pitch'!$A$1:$C$50,3,0))</f>
        <v>C#5</v>
      </c>
      <c r="P1350" t="b">
        <f>OR(EXACT(E1350,O1350),EXACT(E1350,VLOOKUP(D1350,'dict-pitch'!$A$1:$D$50,3,0)),EXACT(E1350,VLOOKUP(D1350,'dict-pitch'!$A$1:$D$50,4,0)))</f>
        <v>1</v>
      </c>
    </row>
    <row r="1351" spans="1:16" ht="15.75" thickBot="1" x14ac:dyDescent="0.3">
      <c r="A1351">
        <v>848</v>
      </c>
      <c r="B1351" s="82">
        <v>3</v>
      </c>
      <c r="C1351">
        <v>39</v>
      </c>
      <c r="D1351">
        <v>80</v>
      </c>
      <c r="E1351" t="s">
        <v>188</v>
      </c>
      <c r="F1351">
        <v>5</v>
      </c>
      <c r="G1351">
        <v>617</v>
      </c>
      <c r="H1351" s="80">
        <f t="shared" si="43"/>
        <v>39.5625</v>
      </c>
      <c r="I1351" s="80">
        <f t="shared" si="42"/>
        <v>6.25E-2</v>
      </c>
      <c r="J1351">
        <v>1</v>
      </c>
      <c r="K1351" s="1" t="str" cm="1">
        <f t="array" ref="K1351">INDEX('dict-rhythm'!$A$1:$B$43,MATCH(TRUE,EXACT(J1351,'dict-rhythm'!$A$1:$A$43),0),2)</f>
        <v>16</v>
      </c>
      <c r="L1351" s="1" t="str">
        <f>_xlfn.IFNA(VLOOKUP(K1351,'dict-rhythm'!$B$1:$C$53,2,0),K1351)</f>
        <v>semiquaver</v>
      </c>
      <c r="M1351" s="34"/>
      <c r="N1351" s="34"/>
      <c r="O1351" t="str">
        <f>IF(RIGHT($O$1,1)="#",VLOOKUP(D1351,'dict-pitch'!$A$1:$C$50,2,0),VLOOKUP(D1351,'dict-pitch'!$A$1:$C$50,3,0))</f>
        <v>G#5</v>
      </c>
      <c r="P1351" t="b">
        <f>OR(EXACT(E1351,O1351),EXACT(E1351,VLOOKUP(D1351,'dict-pitch'!$A$1:$D$50,3,0)),EXACT(E1351,VLOOKUP(D1351,'dict-pitch'!$A$1:$D$50,4,0)))</f>
        <v>1</v>
      </c>
    </row>
    <row r="1352" spans="1:16" ht="15.75" thickBot="1" x14ac:dyDescent="0.3">
      <c r="A1352">
        <v>848</v>
      </c>
      <c r="B1352" s="82">
        <v>3</v>
      </c>
      <c r="C1352">
        <v>39</v>
      </c>
      <c r="D1352">
        <v>72</v>
      </c>
      <c r="E1352" t="s">
        <v>335</v>
      </c>
      <c r="F1352">
        <v>-6</v>
      </c>
      <c r="G1352">
        <v>618</v>
      </c>
      <c r="H1352" s="80">
        <f t="shared" si="43"/>
        <v>39.625</v>
      </c>
      <c r="I1352" s="80">
        <f t="shared" si="42"/>
        <v>6.25E-2</v>
      </c>
      <c r="J1352">
        <v>1</v>
      </c>
      <c r="K1352" s="1" t="str" cm="1">
        <f t="array" ref="K1352">INDEX('dict-rhythm'!$A$1:$B$43,MATCH(TRUE,EXACT(J1352,'dict-rhythm'!$A$1:$A$43),0),2)</f>
        <v>16</v>
      </c>
      <c r="L1352" s="1" t="str">
        <f>_xlfn.IFNA(VLOOKUP(K1352,'dict-rhythm'!$B$1:$C$53,2,0),K1352)</f>
        <v>semiquaver</v>
      </c>
      <c r="M1352" s="34"/>
      <c r="N1352" s="34"/>
      <c r="O1352" t="str">
        <f>IF(RIGHT($O$1,1)="#",VLOOKUP(D1352,'dict-pitch'!$A$1:$C$50,2,0),VLOOKUP(D1352,'dict-pitch'!$A$1:$C$50,3,0))</f>
        <v>C5</v>
      </c>
      <c r="P1352" t="b">
        <f>OR(EXACT(E1352,O1352),EXACT(E1352,VLOOKUP(D1352,'dict-pitch'!$A$1:$D$50,3,0)),EXACT(E1352,VLOOKUP(D1352,'dict-pitch'!$A$1:$D$50,4,0)))</f>
        <v>1</v>
      </c>
    </row>
    <row r="1353" spans="1:16" ht="15.75" thickBot="1" x14ac:dyDescent="0.3">
      <c r="A1353">
        <v>848</v>
      </c>
      <c r="B1353" s="82">
        <v>3</v>
      </c>
      <c r="C1353">
        <v>39</v>
      </c>
      <c r="D1353">
        <v>70</v>
      </c>
      <c r="E1353" t="s">
        <v>182</v>
      </c>
      <c r="F1353">
        <v>-2</v>
      </c>
      <c r="G1353">
        <v>619</v>
      </c>
      <c r="H1353" s="80">
        <f t="shared" si="43"/>
        <v>39.6875</v>
      </c>
      <c r="I1353" s="80">
        <f t="shared" si="42"/>
        <v>6.25E-2</v>
      </c>
      <c r="J1353">
        <v>1</v>
      </c>
      <c r="K1353" s="1" t="str" cm="1">
        <f t="array" ref="K1353">INDEX('dict-rhythm'!$A$1:$B$43,MATCH(TRUE,EXACT(J1353,'dict-rhythm'!$A$1:$A$43),0),2)</f>
        <v>16</v>
      </c>
      <c r="L1353" s="1" t="str">
        <f>_xlfn.IFNA(VLOOKUP(K1353,'dict-rhythm'!$B$1:$C$53,2,0),K1353)</f>
        <v>semiquaver</v>
      </c>
      <c r="M1353" s="34"/>
      <c r="N1353" s="34"/>
      <c r="O1353" t="str">
        <f>IF(RIGHT($O$1,1)="#",VLOOKUP(D1353,'dict-pitch'!$A$1:$C$50,2,0),VLOOKUP(D1353,'dict-pitch'!$A$1:$C$50,3,0))</f>
        <v>A#4</v>
      </c>
      <c r="P1353" t="b">
        <f>OR(EXACT(E1353,O1353),EXACT(E1353,VLOOKUP(D1353,'dict-pitch'!$A$1:$D$50,3,0)),EXACT(E1353,VLOOKUP(D1353,'dict-pitch'!$A$1:$D$50,4,0)))</f>
        <v>1</v>
      </c>
    </row>
    <row r="1354" spans="1:16" ht="15.75" thickBot="1" x14ac:dyDescent="0.3">
      <c r="A1354">
        <v>848</v>
      </c>
      <c r="B1354" s="82">
        <v>3</v>
      </c>
      <c r="C1354">
        <v>39</v>
      </c>
      <c r="D1354">
        <v>72</v>
      </c>
      <c r="E1354" t="s">
        <v>335</v>
      </c>
      <c r="F1354">
        <v>2</v>
      </c>
      <c r="G1354">
        <v>620</v>
      </c>
      <c r="H1354" s="80">
        <f t="shared" si="43"/>
        <v>39.75</v>
      </c>
      <c r="I1354" s="80">
        <f t="shared" si="42"/>
        <v>6.25E-2</v>
      </c>
      <c r="J1354">
        <v>1</v>
      </c>
      <c r="K1354" s="1" t="str" cm="1">
        <f t="array" ref="K1354">INDEX('dict-rhythm'!$A$1:$B$43,MATCH(TRUE,EXACT(J1354,'dict-rhythm'!$A$1:$A$43),0),2)</f>
        <v>16</v>
      </c>
      <c r="L1354" s="1" t="str">
        <f>_xlfn.IFNA(VLOOKUP(K1354,'dict-rhythm'!$B$1:$C$53,2,0),K1354)</f>
        <v>semiquaver</v>
      </c>
      <c r="M1354" s="34"/>
      <c r="N1354" s="34"/>
      <c r="O1354" t="str">
        <f>IF(RIGHT($O$1,1)="#",VLOOKUP(D1354,'dict-pitch'!$A$1:$C$50,2,0),VLOOKUP(D1354,'dict-pitch'!$A$1:$C$50,3,0))</f>
        <v>C5</v>
      </c>
      <c r="P1354" t="b">
        <f>OR(EXACT(E1354,O1354),EXACT(E1354,VLOOKUP(D1354,'dict-pitch'!$A$1:$D$50,3,0)),EXACT(E1354,VLOOKUP(D1354,'dict-pitch'!$A$1:$D$50,4,0)))</f>
        <v>1</v>
      </c>
    </row>
    <row r="1355" spans="1:16" ht="15.75" thickBot="1" x14ac:dyDescent="0.3">
      <c r="A1355">
        <v>848</v>
      </c>
      <c r="B1355" s="82">
        <v>3</v>
      </c>
      <c r="C1355">
        <v>39</v>
      </c>
      <c r="D1355">
        <v>75</v>
      </c>
      <c r="E1355" t="s">
        <v>185</v>
      </c>
      <c r="F1355">
        <v>3</v>
      </c>
      <c r="G1355">
        <v>621</v>
      </c>
      <c r="H1355" s="80">
        <f t="shared" si="43"/>
        <v>39.8125</v>
      </c>
      <c r="I1355" s="80">
        <f t="shared" si="42"/>
        <v>6.25E-2</v>
      </c>
      <c r="J1355">
        <v>1</v>
      </c>
      <c r="K1355" s="1" t="str" cm="1">
        <f t="array" ref="K1355">INDEX('dict-rhythm'!$A$1:$B$43,MATCH(TRUE,EXACT(J1355,'dict-rhythm'!$A$1:$A$43),0),2)</f>
        <v>16</v>
      </c>
      <c r="L1355" s="1" t="str">
        <f>_xlfn.IFNA(VLOOKUP(K1355,'dict-rhythm'!$B$1:$C$53,2,0),K1355)</f>
        <v>semiquaver</v>
      </c>
      <c r="M1355" s="34"/>
      <c r="N1355" s="34"/>
      <c r="O1355" t="str">
        <f>IF(RIGHT($O$1,1)="#",VLOOKUP(D1355,'dict-pitch'!$A$1:$C$50,2,0),VLOOKUP(D1355,'dict-pitch'!$A$1:$C$50,3,0))</f>
        <v>D#5</v>
      </c>
      <c r="P1355" t="b">
        <f>OR(EXACT(E1355,O1355),EXACT(E1355,VLOOKUP(D1355,'dict-pitch'!$A$1:$D$50,3,0)),EXACT(E1355,VLOOKUP(D1355,'dict-pitch'!$A$1:$D$50,4,0)))</f>
        <v>1</v>
      </c>
    </row>
    <row r="1356" spans="1:16" ht="15.75" thickBot="1" x14ac:dyDescent="0.3">
      <c r="A1356">
        <v>848</v>
      </c>
      <c r="B1356" s="82">
        <v>3</v>
      </c>
      <c r="C1356">
        <v>39</v>
      </c>
      <c r="D1356">
        <v>77</v>
      </c>
      <c r="E1356" t="s">
        <v>339</v>
      </c>
      <c r="F1356">
        <v>2</v>
      </c>
      <c r="G1356">
        <v>622</v>
      </c>
      <c r="H1356" s="80">
        <f t="shared" si="43"/>
        <v>39.875</v>
      </c>
      <c r="I1356" s="80">
        <f t="shared" si="42"/>
        <v>6.25E-2</v>
      </c>
      <c r="J1356">
        <v>1</v>
      </c>
      <c r="K1356" s="1" t="str" cm="1">
        <f t="array" ref="K1356">INDEX('dict-rhythm'!$A$1:$B$43,MATCH(TRUE,EXACT(J1356,'dict-rhythm'!$A$1:$A$43),0),2)</f>
        <v>16</v>
      </c>
      <c r="L1356" s="1" t="str">
        <f>_xlfn.IFNA(VLOOKUP(K1356,'dict-rhythm'!$B$1:$C$53,2,0),K1356)</f>
        <v>semiquaver</v>
      </c>
      <c r="M1356" s="34"/>
      <c r="N1356" s="34"/>
      <c r="O1356" t="str">
        <f>IF(RIGHT($O$1,1)="#",VLOOKUP(D1356,'dict-pitch'!$A$1:$C$50,2,0),VLOOKUP(D1356,'dict-pitch'!$A$1:$C$50,3,0))</f>
        <v>F5</v>
      </c>
      <c r="P1356" t="b">
        <f>OR(EXACT(E1356,O1356),EXACT(E1356,VLOOKUP(D1356,'dict-pitch'!$A$1:$D$50,3,0)),EXACT(E1356,VLOOKUP(D1356,'dict-pitch'!$A$1:$D$50,4,0)))</f>
        <v>1</v>
      </c>
    </row>
    <row r="1357" spans="1:16" ht="15.75" thickBot="1" x14ac:dyDescent="0.3">
      <c r="A1357">
        <v>848</v>
      </c>
      <c r="B1357" s="82">
        <v>3</v>
      </c>
      <c r="C1357">
        <v>39</v>
      </c>
      <c r="D1357">
        <v>78</v>
      </c>
      <c r="E1357" t="s">
        <v>143</v>
      </c>
      <c r="F1357">
        <v>2</v>
      </c>
      <c r="G1357">
        <v>623</v>
      </c>
      <c r="H1357" s="80">
        <f t="shared" si="43"/>
        <v>39.9375</v>
      </c>
      <c r="I1357" s="80">
        <f t="shared" si="42"/>
        <v>6.25E-2</v>
      </c>
      <c r="J1357">
        <v>1</v>
      </c>
      <c r="K1357" s="1" t="str" cm="1">
        <f t="array" ref="K1357">INDEX('dict-rhythm'!$A$1:$B$43,MATCH(TRUE,EXACT(J1357,'dict-rhythm'!$A$1:$A$43),0),2)</f>
        <v>16</v>
      </c>
      <c r="L1357" s="1" t="str">
        <f>_xlfn.IFNA(VLOOKUP(K1357,'dict-rhythm'!$B$1:$C$53,2,0),K1357)</f>
        <v>semiquaver</v>
      </c>
      <c r="M1357" s="38"/>
      <c r="N1357" s="38"/>
      <c r="O1357" t="str">
        <f>IF(RIGHT($O$1,1)="#",VLOOKUP(D1357,'dict-pitch'!$A$1:$C$50,2,0),VLOOKUP(D1357,'dict-pitch'!$A$1:$C$50,3,0))</f>
        <v>F#5</v>
      </c>
      <c r="P1357" t="b">
        <f>OR(EXACT(E1357,O1357),EXACT(E1357,VLOOKUP(D1357,'dict-pitch'!$A$1:$D$50,3,0)),EXACT(E1357,VLOOKUP(D1357,'dict-pitch'!$A$1:$D$50,4,0)))</f>
        <v>1</v>
      </c>
    </row>
    <row r="1358" spans="1:16" ht="15.75" thickBot="1" x14ac:dyDescent="0.3">
      <c r="A1358">
        <v>848</v>
      </c>
      <c r="B1358" s="82">
        <v>3</v>
      </c>
      <c r="C1358">
        <v>40</v>
      </c>
      <c r="D1358">
        <v>80</v>
      </c>
      <c r="E1358" t="s">
        <v>188</v>
      </c>
      <c r="F1358">
        <v>2</v>
      </c>
      <c r="G1358">
        <v>624</v>
      </c>
      <c r="H1358" s="80">
        <f t="shared" si="43"/>
        <v>40</v>
      </c>
      <c r="I1358" s="80">
        <f t="shared" si="42"/>
        <v>6.25E-2</v>
      </c>
      <c r="J1358">
        <v>1</v>
      </c>
      <c r="K1358" s="1" t="str" cm="1">
        <f t="array" ref="K1358">INDEX('dict-rhythm'!$A$1:$B$43,MATCH(TRUE,EXACT(J1358,'dict-rhythm'!$A$1:$A$43),0),2)</f>
        <v>16</v>
      </c>
      <c r="L1358" s="1" t="str">
        <f>_xlfn.IFNA(VLOOKUP(K1358,'dict-rhythm'!$B$1:$C$53,2,0),K1358)</f>
        <v>semiquaver</v>
      </c>
      <c r="M1358" s="33"/>
      <c r="N1358" s="33"/>
      <c r="O1358" t="str">
        <f>IF(RIGHT($O$1,1)="#",VLOOKUP(D1358,'dict-pitch'!$A$1:$C$50,2,0),VLOOKUP(D1358,'dict-pitch'!$A$1:$C$50,3,0))</f>
        <v>G#5</v>
      </c>
      <c r="P1358" t="b">
        <f>OR(EXACT(E1358,O1358),EXACT(E1358,VLOOKUP(D1358,'dict-pitch'!$A$1:$D$50,3,0)),EXACT(E1358,VLOOKUP(D1358,'dict-pitch'!$A$1:$D$50,4,0)))</f>
        <v>1</v>
      </c>
    </row>
    <row r="1359" spans="1:16" ht="15.75" thickBot="1" x14ac:dyDescent="0.3">
      <c r="A1359">
        <v>848</v>
      </c>
      <c r="B1359" s="82">
        <v>3</v>
      </c>
      <c r="C1359">
        <v>40</v>
      </c>
      <c r="D1359">
        <v>78</v>
      </c>
      <c r="E1359" t="s">
        <v>143</v>
      </c>
      <c r="F1359">
        <v>-2</v>
      </c>
      <c r="G1359">
        <v>625</v>
      </c>
      <c r="H1359" s="80">
        <f t="shared" si="43"/>
        <v>40.0625</v>
      </c>
      <c r="I1359" s="80">
        <f t="shared" si="42"/>
        <v>6.25E-2</v>
      </c>
      <c r="J1359">
        <v>1</v>
      </c>
      <c r="K1359" s="1" t="str" cm="1">
        <f t="array" ref="K1359">INDEX('dict-rhythm'!$A$1:$B$43,MATCH(TRUE,EXACT(J1359,'dict-rhythm'!$A$1:$A$43),0),2)</f>
        <v>16</v>
      </c>
      <c r="L1359" s="1" t="str">
        <f>_xlfn.IFNA(VLOOKUP(K1359,'dict-rhythm'!$B$1:$C$53,2,0),K1359)</f>
        <v>semiquaver</v>
      </c>
      <c r="M1359" s="34"/>
      <c r="N1359" s="34"/>
      <c r="O1359" t="str">
        <f>IF(RIGHT($O$1,1)="#",VLOOKUP(D1359,'dict-pitch'!$A$1:$C$50,2,0),VLOOKUP(D1359,'dict-pitch'!$A$1:$C$50,3,0))</f>
        <v>F#5</v>
      </c>
      <c r="P1359" t="b">
        <f>OR(EXACT(E1359,O1359),EXACT(E1359,VLOOKUP(D1359,'dict-pitch'!$A$1:$D$50,3,0)),EXACT(E1359,VLOOKUP(D1359,'dict-pitch'!$A$1:$D$50,4,0)))</f>
        <v>1</v>
      </c>
    </row>
    <row r="1360" spans="1:16" ht="15.75" thickBot="1" x14ac:dyDescent="0.3">
      <c r="A1360">
        <v>848</v>
      </c>
      <c r="B1360" s="82">
        <v>3</v>
      </c>
      <c r="C1360">
        <v>40</v>
      </c>
      <c r="D1360">
        <v>77</v>
      </c>
      <c r="E1360" t="s">
        <v>339</v>
      </c>
      <c r="F1360">
        <v>-2</v>
      </c>
      <c r="G1360">
        <v>626</v>
      </c>
      <c r="H1360" s="80">
        <f t="shared" si="43"/>
        <v>40.125</v>
      </c>
      <c r="I1360" s="80">
        <f t="shared" si="42"/>
        <v>6.25E-2</v>
      </c>
      <c r="J1360">
        <v>1</v>
      </c>
      <c r="K1360" s="1" t="str" cm="1">
        <f t="array" ref="K1360">INDEX('dict-rhythm'!$A$1:$B$43,MATCH(TRUE,EXACT(J1360,'dict-rhythm'!$A$1:$A$43),0),2)</f>
        <v>16</v>
      </c>
      <c r="L1360" s="1" t="str">
        <f>_xlfn.IFNA(VLOOKUP(K1360,'dict-rhythm'!$B$1:$C$53,2,0),K1360)</f>
        <v>semiquaver</v>
      </c>
      <c r="M1360" s="34"/>
      <c r="N1360" s="34"/>
      <c r="O1360" t="str">
        <f>IF(RIGHT($O$1,1)="#",VLOOKUP(D1360,'dict-pitch'!$A$1:$C$50,2,0),VLOOKUP(D1360,'dict-pitch'!$A$1:$C$50,3,0))</f>
        <v>F5</v>
      </c>
      <c r="P1360" t="b">
        <f>OR(EXACT(E1360,O1360),EXACT(E1360,VLOOKUP(D1360,'dict-pitch'!$A$1:$D$50,3,0)),EXACT(E1360,VLOOKUP(D1360,'dict-pitch'!$A$1:$D$50,4,0)))</f>
        <v>1</v>
      </c>
    </row>
    <row r="1361" spans="1:16" ht="15.75" thickBot="1" x14ac:dyDescent="0.3">
      <c r="A1361">
        <v>848</v>
      </c>
      <c r="B1361" s="82">
        <v>3</v>
      </c>
      <c r="C1361">
        <v>40</v>
      </c>
      <c r="D1361">
        <v>80</v>
      </c>
      <c r="E1361" t="s">
        <v>188</v>
      </c>
      <c r="F1361">
        <v>3</v>
      </c>
      <c r="G1361">
        <v>627</v>
      </c>
      <c r="H1361" s="80">
        <f t="shared" si="43"/>
        <v>40.1875</v>
      </c>
      <c r="I1361" s="80">
        <f t="shared" si="42"/>
        <v>6.25E-2</v>
      </c>
      <c r="J1361">
        <v>1</v>
      </c>
      <c r="K1361" s="1" t="str" cm="1">
        <f t="array" ref="K1361">INDEX('dict-rhythm'!$A$1:$B$43,MATCH(TRUE,EXACT(J1361,'dict-rhythm'!$A$1:$A$43),0),2)</f>
        <v>16</v>
      </c>
      <c r="L1361" s="1" t="str">
        <f>_xlfn.IFNA(VLOOKUP(K1361,'dict-rhythm'!$B$1:$C$53,2,0),K1361)</f>
        <v>semiquaver</v>
      </c>
      <c r="M1361" s="34"/>
      <c r="N1361" s="34"/>
      <c r="O1361" t="str">
        <f>IF(RIGHT($O$1,1)="#",VLOOKUP(D1361,'dict-pitch'!$A$1:$C$50,2,0),VLOOKUP(D1361,'dict-pitch'!$A$1:$C$50,3,0))</f>
        <v>G#5</v>
      </c>
      <c r="P1361" t="b">
        <f>OR(EXACT(E1361,O1361),EXACT(E1361,VLOOKUP(D1361,'dict-pitch'!$A$1:$D$50,3,0)),EXACT(E1361,VLOOKUP(D1361,'dict-pitch'!$A$1:$D$50,4,0)))</f>
        <v>1</v>
      </c>
    </row>
    <row r="1362" spans="1:16" ht="15.75" thickBot="1" x14ac:dyDescent="0.3">
      <c r="A1362">
        <v>848</v>
      </c>
      <c r="B1362" s="82">
        <v>3</v>
      </c>
      <c r="C1362">
        <v>40</v>
      </c>
      <c r="D1362">
        <v>75</v>
      </c>
      <c r="E1362" t="s">
        <v>185</v>
      </c>
      <c r="F1362">
        <v>-4</v>
      </c>
      <c r="G1362">
        <v>628</v>
      </c>
      <c r="H1362" s="80">
        <f t="shared" si="43"/>
        <v>40.25</v>
      </c>
      <c r="I1362" s="80">
        <f t="shared" si="42"/>
        <v>6.25E-2</v>
      </c>
      <c r="J1362">
        <v>1</v>
      </c>
      <c r="K1362" s="1" t="str" cm="1">
        <f t="array" ref="K1362">INDEX('dict-rhythm'!$A$1:$B$43,MATCH(TRUE,EXACT(J1362,'dict-rhythm'!$A$1:$A$43),0),2)</f>
        <v>16</v>
      </c>
      <c r="L1362" s="1" t="str">
        <f>_xlfn.IFNA(VLOOKUP(K1362,'dict-rhythm'!$B$1:$C$53,2,0),K1362)</f>
        <v>semiquaver</v>
      </c>
      <c r="M1362" s="34"/>
      <c r="N1362" s="34"/>
      <c r="O1362" t="str">
        <f>IF(RIGHT($O$1,1)="#",VLOOKUP(D1362,'dict-pitch'!$A$1:$C$50,2,0),VLOOKUP(D1362,'dict-pitch'!$A$1:$C$50,3,0))</f>
        <v>D#5</v>
      </c>
      <c r="P1362" t="b">
        <f>OR(EXACT(E1362,O1362),EXACT(E1362,VLOOKUP(D1362,'dict-pitch'!$A$1:$D$50,3,0)),EXACT(E1362,VLOOKUP(D1362,'dict-pitch'!$A$1:$D$50,4,0)))</f>
        <v>1</v>
      </c>
    </row>
    <row r="1363" spans="1:16" ht="15.75" thickBot="1" x14ac:dyDescent="0.3">
      <c r="A1363">
        <v>848</v>
      </c>
      <c r="B1363" s="82">
        <v>3</v>
      </c>
      <c r="C1363">
        <v>40</v>
      </c>
      <c r="D1363">
        <v>80</v>
      </c>
      <c r="E1363" t="s">
        <v>188</v>
      </c>
      <c r="F1363">
        <v>4</v>
      </c>
      <c r="G1363">
        <v>629</v>
      </c>
      <c r="H1363" s="80">
        <f t="shared" si="43"/>
        <v>40.3125</v>
      </c>
      <c r="I1363" s="80">
        <f t="shared" si="42"/>
        <v>6.25E-2</v>
      </c>
      <c r="J1363">
        <v>1</v>
      </c>
      <c r="K1363" s="1" t="str" cm="1">
        <f t="array" ref="K1363">INDEX('dict-rhythm'!$A$1:$B$43,MATCH(TRUE,EXACT(J1363,'dict-rhythm'!$A$1:$A$43),0),2)</f>
        <v>16</v>
      </c>
      <c r="L1363" s="1" t="str">
        <f>_xlfn.IFNA(VLOOKUP(K1363,'dict-rhythm'!$B$1:$C$53,2,0),K1363)</f>
        <v>semiquaver</v>
      </c>
      <c r="M1363" s="34"/>
      <c r="N1363" s="34"/>
      <c r="O1363" t="str">
        <f>IF(RIGHT($O$1,1)="#",VLOOKUP(D1363,'dict-pitch'!$A$1:$C$50,2,0),VLOOKUP(D1363,'dict-pitch'!$A$1:$C$50,3,0))</f>
        <v>G#5</v>
      </c>
      <c r="P1363" t="b">
        <f>OR(EXACT(E1363,O1363),EXACT(E1363,VLOOKUP(D1363,'dict-pitch'!$A$1:$D$50,3,0)),EXACT(E1363,VLOOKUP(D1363,'dict-pitch'!$A$1:$D$50,4,0)))</f>
        <v>1</v>
      </c>
    </row>
    <row r="1364" spans="1:16" ht="15.75" thickBot="1" x14ac:dyDescent="0.3">
      <c r="A1364">
        <v>848</v>
      </c>
      <c r="B1364" s="82">
        <v>3</v>
      </c>
      <c r="C1364">
        <v>40</v>
      </c>
      <c r="D1364">
        <v>73</v>
      </c>
      <c r="E1364" t="s">
        <v>140</v>
      </c>
      <c r="F1364">
        <v>-5</v>
      </c>
      <c r="G1364">
        <v>630</v>
      </c>
      <c r="H1364" s="80">
        <f t="shared" si="43"/>
        <v>40.375</v>
      </c>
      <c r="I1364" s="80">
        <f t="shared" si="42"/>
        <v>6.25E-2</v>
      </c>
      <c r="J1364">
        <v>1</v>
      </c>
      <c r="K1364" s="1" t="str" cm="1">
        <f t="array" ref="K1364">INDEX('dict-rhythm'!$A$1:$B$43,MATCH(TRUE,EXACT(J1364,'dict-rhythm'!$A$1:$A$43),0),2)</f>
        <v>16</v>
      </c>
      <c r="L1364" s="1" t="str">
        <f>_xlfn.IFNA(VLOOKUP(K1364,'dict-rhythm'!$B$1:$C$53,2,0),K1364)</f>
        <v>semiquaver</v>
      </c>
      <c r="M1364" s="34"/>
      <c r="N1364" s="34"/>
      <c r="O1364" t="str">
        <f>IF(RIGHT($O$1,1)="#",VLOOKUP(D1364,'dict-pitch'!$A$1:$C$50,2,0),VLOOKUP(D1364,'dict-pitch'!$A$1:$C$50,3,0))</f>
        <v>C#5</v>
      </c>
      <c r="P1364" t="b">
        <f>OR(EXACT(E1364,O1364),EXACT(E1364,VLOOKUP(D1364,'dict-pitch'!$A$1:$D$50,3,0)),EXACT(E1364,VLOOKUP(D1364,'dict-pitch'!$A$1:$D$50,4,0)))</f>
        <v>1</v>
      </c>
    </row>
    <row r="1365" spans="1:16" ht="15.75" thickBot="1" x14ac:dyDescent="0.3">
      <c r="A1365">
        <v>848</v>
      </c>
      <c r="B1365" s="82">
        <v>3</v>
      </c>
      <c r="C1365">
        <v>40</v>
      </c>
      <c r="D1365">
        <v>80</v>
      </c>
      <c r="E1365" t="s">
        <v>188</v>
      </c>
      <c r="F1365">
        <v>5</v>
      </c>
      <c r="G1365">
        <v>631</v>
      </c>
      <c r="H1365" s="80">
        <f t="shared" si="43"/>
        <v>40.4375</v>
      </c>
      <c r="I1365" s="80">
        <f t="shared" si="42"/>
        <v>6.25E-2</v>
      </c>
      <c r="J1365">
        <v>1</v>
      </c>
      <c r="K1365" s="1" t="str" cm="1">
        <f t="array" ref="K1365">INDEX('dict-rhythm'!$A$1:$B$43,MATCH(TRUE,EXACT(J1365,'dict-rhythm'!$A$1:$A$43),0),2)</f>
        <v>16</v>
      </c>
      <c r="L1365" s="1" t="str">
        <f>_xlfn.IFNA(VLOOKUP(K1365,'dict-rhythm'!$B$1:$C$53,2,0),K1365)</f>
        <v>semiquaver</v>
      </c>
      <c r="M1365" s="34"/>
      <c r="N1365" s="34"/>
      <c r="O1365" t="str">
        <f>IF(RIGHT($O$1,1)="#",VLOOKUP(D1365,'dict-pitch'!$A$1:$C$50,2,0),VLOOKUP(D1365,'dict-pitch'!$A$1:$C$50,3,0))</f>
        <v>G#5</v>
      </c>
      <c r="P1365" t="b">
        <f>OR(EXACT(E1365,O1365),EXACT(E1365,VLOOKUP(D1365,'dict-pitch'!$A$1:$D$50,3,0)),EXACT(E1365,VLOOKUP(D1365,'dict-pitch'!$A$1:$D$50,4,0)))</f>
        <v>1</v>
      </c>
    </row>
    <row r="1366" spans="1:16" ht="15.75" thickBot="1" x14ac:dyDescent="0.3">
      <c r="A1366">
        <v>848</v>
      </c>
      <c r="B1366" s="82">
        <v>3</v>
      </c>
      <c r="C1366">
        <v>40</v>
      </c>
      <c r="D1366">
        <v>72</v>
      </c>
      <c r="E1366" t="s">
        <v>335</v>
      </c>
      <c r="F1366">
        <v>-6</v>
      </c>
      <c r="G1366">
        <v>632</v>
      </c>
      <c r="H1366" s="80">
        <f t="shared" si="43"/>
        <v>40.5</v>
      </c>
      <c r="I1366" s="80">
        <f t="shared" si="42"/>
        <v>6.25E-2</v>
      </c>
      <c r="J1366">
        <v>1</v>
      </c>
      <c r="K1366" s="1" t="str" cm="1">
        <f t="array" ref="K1366">INDEX('dict-rhythm'!$A$1:$B$43,MATCH(TRUE,EXACT(J1366,'dict-rhythm'!$A$1:$A$43),0),2)</f>
        <v>16</v>
      </c>
      <c r="L1366" s="1" t="str">
        <f>_xlfn.IFNA(VLOOKUP(K1366,'dict-rhythm'!$B$1:$C$53,2,0),K1366)</f>
        <v>semiquaver</v>
      </c>
      <c r="M1366" s="34"/>
      <c r="N1366" s="34"/>
      <c r="O1366" t="str">
        <f>IF(RIGHT($O$1,1)="#",VLOOKUP(D1366,'dict-pitch'!$A$1:$C$50,2,0),VLOOKUP(D1366,'dict-pitch'!$A$1:$C$50,3,0))</f>
        <v>C5</v>
      </c>
      <c r="P1366" t="b">
        <f>OR(EXACT(E1366,O1366),EXACT(E1366,VLOOKUP(D1366,'dict-pitch'!$A$1:$D$50,3,0)),EXACT(E1366,VLOOKUP(D1366,'dict-pitch'!$A$1:$D$50,4,0)))</f>
        <v>1</v>
      </c>
    </row>
    <row r="1367" spans="1:16" ht="15.75" thickBot="1" x14ac:dyDescent="0.3">
      <c r="A1367">
        <v>848</v>
      </c>
      <c r="B1367" s="82">
        <v>3</v>
      </c>
      <c r="C1367">
        <v>40</v>
      </c>
      <c r="D1367">
        <v>80</v>
      </c>
      <c r="E1367" t="s">
        <v>188</v>
      </c>
      <c r="F1367">
        <v>6</v>
      </c>
      <c r="G1367">
        <v>633</v>
      </c>
      <c r="H1367" s="80">
        <f t="shared" si="43"/>
        <v>40.5625</v>
      </c>
      <c r="I1367" s="80">
        <f t="shared" si="42"/>
        <v>6.25E-2</v>
      </c>
      <c r="J1367">
        <v>1</v>
      </c>
      <c r="K1367" s="1" t="str" cm="1">
        <f t="array" ref="K1367">INDEX('dict-rhythm'!$A$1:$B$43,MATCH(TRUE,EXACT(J1367,'dict-rhythm'!$A$1:$A$43),0),2)</f>
        <v>16</v>
      </c>
      <c r="L1367" s="1" t="str">
        <f>_xlfn.IFNA(VLOOKUP(K1367,'dict-rhythm'!$B$1:$C$53,2,0),K1367)</f>
        <v>semiquaver</v>
      </c>
      <c r="M1367" s="34"/>
      <c r="N1367" s="34"/>
      <c r="O1367" t="str">
        <f>IF(RIGHT($O$1,1)="#",VLOOKUP(D1367,'dict-pitch'!$A$1:$C$50,2,0),VLOOKUP(D1367,'dict-pitch'!$A$1:$C$50,3,0))</f>
        <v>G#5</v>
      </c>
      <c r="P1367" t="b">
        <f>OR(EXACT(E1367,O1367),EXACT(E1367,VLOOKUP(D1367,'dict-pitch'!$A$1:$D$50,3,0)),EXACT(E1367,VLOOKUP(D1367,'dict-pitch'!$A$1:$D$50,4,0)))</f>
        <v>1</v>
      </c>
    </row>
    <row r="1368" spans="1:16" ht="15.75" thickBot="1" x14ac:dyDescent="0.3">
      <c r="A1368">
        <v>848</v>
      </c>
      <c r="B1368" s="82">
        <v>3</v>
      </c>
      <c r="C1368">
        <v>40</v>
      </c>
      <c r="D1368">
        <v>70</v>
      </c>
      <c r="E1368" t="s">
        <v>182</v>
      </c>
      <c r="F1368">
        <v>-7</v>
      </c>
      <c r="G1368">
        <v>634</v>
      </c>
      <c r="H1368" s="80">
        <f t="shared" si="43"/>
        <v>40.625</v>
      </c>
      <c r="I1368" s="80">
        <f t="shared" si="42"/>
        <v>6.25E-2</v>
      </c>
      <c r="J1368">
        <v>1</v>
      </c>
      <c r="K1368" s="1" t="str" cm="1">
        <f t="array" ref="K1368">INDEX('dict-rhythm'!$A$1:$B$43,MATCH(TRUE,EXACT(J1368,'dict-rhythm'!$A$1:$A$43),0),2)</f>
        <v>16</v>
      </c>
      <c r="L1368" s="1" t="str">
        <f>_xlfn.IFNA(VLOOKUP(K1368,'dict-rhythm'!$B$1:$C$53,2,0),K1368)</f>
        <v>semiquaver</v>
      </c>
      <c r="M1368" s="34"/>
      <c r="N1368" s="34"/>
      <c r="O1368" t="str">
        <f>IF(RIGHT($O$1,1)="#",VLOOKUP(D1368,'dict-pitch'!$A$1:$C$50,2,0),VLOOKUP(D1368,'dict-pitch'!$A$1:$C$50,3,0))</f>
        <v>A#4</v>
      </c>
      <c r="P1368" t="b">
        <f>OR(EXACT(E1368,O1368),EXACT(E1368,VLOOKUP(D1368,'dict-pitch'!$A$1:$D$50,3,0)),EXACT(E1368,VLOOKUP(D1368,'dict-pitch'!$A$1:$D$50,4,0)))</f>
        <v>1</v>
      </c>
    </row>
    <row r="1369" spans="1:16" ht="15.75" thickBot="1" x14ac:dyDescent="0.3">
      <c r="A1369">
        <v>848</v>
      </c>
      <c r="B1369" s="82">
        <v>3</v>
      </c>
      <c r="C1369">
        <v>40</v>
      </c>
      <c r="D1369">
        <v>68</v>
      </c>
      <c r="E1369" t="s">
        <v>138</v>
      </c>
      <c r="F1369">
        <v>-2</v>
      </c>
      <c r="G1369">
        <v>635</v>
      </c>
      <c r="H1369" s="80">
        <f t="shared" si="43"/>
        <v>40.6875</v>
      </c>
      <c r="I1369" s="80">
        <f t="shared" si="42"/>
        <v>6.25E-2</v>
      </c>
      <c r="J1369">
        <v>1</v>
      </c>
      <c r="K1369" s="1" t="str" cm="1">
        <f t="array" ref="K1369">INDEX('dict-rhythm'!$A$1:$B$43,MATCH(TRUE,EXACT(J1369,'dict-rhythm'!$A$1:$A$43),0),2)</f>
        <v>16</v>
      </c>
      <c r="L1369" s="1" t="str">
        <f>_xlfn.IFNA(VLOOKUP(K1369,'dict-rhythm'!$B$1:$C$53,2,0),K1369)</f>
        <v>semiquaver</v>
      </c>
      <c r="M1369" s="34"/>
      <c r="N1369" s="34"/>
      <c r="O1369" t="str">
        <f>IF(RIGHT($O$1,1)="#",VLOOKUP(D1369,'dict-pitch'!$A$1:$C$50,2,0),VLOOKUP(D1369,'dict-pitch'!$A$1:$C$50,3,0))</f>
        <v>G#4</v>
      </c>
      <c r="P1369" t="b">
        <f>OR(EXACT(E1369,O1369),EXACT(E1369,VLOOKUP(D1369,'dict-pitch'!$A$1:$D$50,3,0)),EXACT(E1369,VLOOKUP(D1369,'dict-pitch'!$A$1:$D$50,4,0)))</f>
        <v>1</v>
      </c>
    </row>
    <row r="1370" spans="1:16" ht="15.75" thickBot="1" x14ac:dyDescent="0.3">
      <c r="A1370">
        <v>848</v>
      </c>
      <c r="B1370" s="82">
        <v>3</v>
      </c>
      <c r="C1370">
        <v>40</v>
      </c>
      <c r="D1370">
        <v>70</v>
      </c>
      <c r="E1370" t="s">
        <v>182</v>
      </c>
      <c r="F1370">
        <v>2</v>
      </c>
      <c r="G1370">
        <v>636</v>
      </c>
      <c r="H1370" s="80">
        <f t="shared" si="43"/>
        <v>40.75</v>
      </c>
      <c r="I1370" s="80">
        <f t="shared" si="42"/>
        <v>6.25E-2</v>
      </c>
      <c r="J1370">
        <v>1</v>
      </c>
      <c r="K1370" s="1" t="str" cm="1">
        <f t="array" ref="K1370">INDEX('dict-rhythm'!$A$1:$B$43,MATCH(TRUE,EXACT(J1370,'dict-rhythm'!$A$1:$A$43),0),2)</f>
        <v>16</v>
      </c>
      <c r="L1370" s="1" t="str">
        <f>_xlfn.IFNA(VLOOKUP(K1370,'dict-rhythm'!$B$1:$C$53,2,0),K1370)</f>
        <v>semiquaver</v>
      </c>
      <c r="M1370" s="34"/>
      <c r="N1370" s="34"/>
      <c r="O1370" t="str">
        <f>IF(RIGHT($O$1,1)="#",VLOOKUP(D1370,'dict-pitch'!$A$1:$C$50,2,0),VLOOKUP(D1370,'dict-pitch'!$A$1:$C$50,3,0))</f>
        <v>A#4</v>
      </c>
      <c r="P1370" t="b">
        <f>OR(EXACT(E1370,O1370),EXACT(E1370,VLOOKUP(D1370,'dict-pitch'!$A$1:$D$50,3,0)),EXACT(E1370,VLOOKUP(D1370,'dict-pitch'!$A$1:$D$50,4,0)))</f>
        <v>1</v>
      </c>
    </row>
    <row r="1371" spans="1:16" ht="15.75" thickBot="1" x14ac:dyDescent="0.3">
      <c r="A1371">
        <v>848</v>
      </c>
      <c r="B1371" s="82">
        <v>3</v>
      </c>
      <c r="C1371">
        <v>40</v>
      </c>
      <c r="D1371">
        <v>73</v>
      </c>
      <c r="E1371" t="s">
        <v>140</v>
      </c>
      <c r="F1371">
        <v>3</v>
      </c>
      <c r="G1371">
        <v>637</v>
      </c>
      <c r="H1371" s="80">
        <f t="shared" si="43"/>
        <v>40.8125</v>
      </c>
      <c r="I1371" s="80">
        <f t="shared" si="42"/>
        <v>6.25E-2</v>
      </c>
      <c r="J1371">
        <v>1</v>
      </c>
      <c r="K1371" s="1" t="str" cm="1">
        <f t="array" ref="K1371">INDEX('dict-rhythm'!$A$1:$B$43,MATCH(TRUE,EXACT(J1371,'dict-rhythm'!$A$1:$A$43),0),2)</f>
        <v>16</v>
      </c>
      <c r="L1371" s="1" t="str">
        <f>_xlfn.IFNA(VLOOKUP(K1371,'dict-rhythm'!$B$1:$C$53,2,0),K1371)</f>
        <v>semiquaver</v>
      </c>
      <c r="M1371" s="34"/>
      <c r="N1371" s="34"/>
      <c r="O1371" t="str">
        <f>IF(RIGHT($O$1,1)="#",VLOOKUP(D1371,'dict-pitch'!$A$1:$C$50,2,0),VLOOKUP(D1371,'dict-pitch'!$A$1:$C$50,3,0))</f>
        <v>C#5</v>
      </c>
      <c r="P1371" t="b">
        <f>OR(EXACT(E1371,O1371),EXACT(E1371,VLOOKUP(D1371,'dict-pitch'!$A$1:$D$50,3,0)),EXACT(E1371,VLOOKUP(D1371,'dict-pitch'!$A$1:$D$50,4,0)))</f>
        <v>1</v>
      </c>
    </row>
    <row r="1372" spans="1:16" ht="15.75" thickBot="1" x14ac:dyDescent="0.3">
      <c r="A1372">
        <v>848</v>
      </c>
      <c r="B1372" s="82">
        <v>3</v>
      </c>
      <c r="C1372">
        <v>40</v>
      </c>
      <c r="D1372">
        <v>75</v>
      </c>
      <c r="E1372" t="s">
        <v>185</v>
      </c>
      <c r="F1372">
        <v>2</v>
      </c>
      <c r="G1372">
        <v>638</v>
      </c>
      <c r="H1372" s="80">
        <f t="shared" si="43"/>
        <v>40.875</v>
      </c>
      <c r="I1372" s="80">
        <f t="shared" si="42"/>
        <v>6.25E-2</v>
      </c>
      <c r="J1372">
        <v>1</v>
      </c>
      <c r="K1372" s="1" t="str" cm="1">
        <f t="array" ref="K1372">INDEX('dict-rhythm'!$A$1:$B$43,MATCH(TRUE,EXACT(J1372,'dict-rhythm'!$A$1:$A$43),0),2)</f>
        <v>16</v>
      </c>
      <c r="L1372" s="1" t="str">
        <f>_xlfn.IFNA(VLOOKUP(K1372,'dict-rhythm'!$B$1:$C$53,2,0),K1372)</f>
        <v>semiquaver</v>
      </c>
      <c r="M1372" s="34"/>
      <c r="N1372" s="34"/>
      <c r="O1372" t="str">
        <f>IF(RIGHT($O$1,1)="#",VLOOKUP(D1372,'dict-pitch'!$A$1:$C$50,2,0),VLOOKUP(D1372,'dict-pitch'!$A$1:$C$50,3,0))</f>
        <v>D#5</v>
      </c>
      <c r="P1372" t="b">
        <f>OR(EXACT(E1372,O1372),EXACT(E1372,VLOOKUP(D1372,'dict-pitch'!$A$1:$D$50,3,0)),EXACT(E1372,VLOOKUP(D1372,'dict-pitch'!$A$1:$D$50,4,0)))</f>
        <v>1</v>
      </c>
    </row>
    <row r="1373" spans="1:16" ht="15.75" thickBot="1" x14ac:dyDescent="0.3">
      <c r="A1373">
        <v>848</v>
      </c>
      <c r="B1373" s="82">
        <v>3</v>
      </c>
      <c r="C1373">
        <v>40</v>
      </c>
      <c r="D1373">
        <v>77</v>
      </c>
      <c r="E1373" t="s">
        <v>339</v>
      </c>
      <c r="F1373">
        <v>2</v>
      </c>
      <c r="G1373">
        <v>639</v>
      </c>
      <c r="H1373" s="80">
        <f t="shared" si="43"/>
        <v>40.9375</v>
      </c>
      <c r="I1373" s="80">
        <f t="shared" si="42"/>
        <v>6.25E-2</v>
      </c>
      <c r="J1373">
        <v>1</v>
      </c>
      <c r="K1373" s="1" t="str" cm="1">
        <f t="array" ref="K1373">INDEX('dict-rhythm'!$A$1:$B$43,MATCH(TRUE,EXACT(J1373,'dict-rhythm'!$A$1:$A$43),0),2)</f>
        <v>16</v>
      </c>
      <c r="L1373" s="1" t="str">
        <f>_xlfn.IFNA(VLOOKUP(K1373,'dict-rhythm'!$B$1:$C$53,2,0),K1373)</f>
        <v>semiquaver</v>
      </c>
      <c r="M1373" s="38"/>
      <c r="N1373" s="38"/>
      <c r="O1373" t="str">
        <f>IF(RIGHT($O$1,1)="#",VLOOKUP(D1373,'dict-pitch'!$A$1:$C$50,2,0),VLOOKUP(D1373,'dict-pitch'!$A$1:$C$50,3,0))</f>
        <v>F5</v>
      </c>
      <c r="P1373" t="b">
        <f>OR(EXACT(E1373,O1373),EXACT(E1373,VLOOKUP(D1373,'dict-pitch'!$A$1:$D$50,3,0)),EXACT(E1373,VLOOKUP(D1373,'dict-pitch'!$A$1:$D$50,4,0)))</f>
        <v>1</v>
      </c>
    </row>
    <row r="1374" spans="1:16" ht="15.75" thickBot="1" x14ac:dyDescent="0.3">
      <c r="A1374">
        <v>848</v>
      </c>
      <c r="B1374" s="82">
        <v>3</v>
      </c>
      <c r="C1374">
        <v>41</v>
      </c>
      <c r="D1374">
        <v>78</v>
      </c>
      <c r="E1374" t="s">
        <v>143</v>
      </c>
      <c r="F1374">
        <v>2</v>
      </c>
      <c r="G1374">
        <v>640</v>
      </c>
      <c r="H1374" s="80">
        <f t="shared" si="43"/>
        <v>41</v>
      </c>
      <c r="I1374" s="80">
        <f t="shared" si="42"/>
        <v>6.25E-2</v>
      </c>
      <c r="J1374">
        <v>1</v>
      </c>
      <c r="K1374" s="1" t="str" cm="1">
        <f t="array" ref="K1374">INDEX('dict-rhythm'!$A$1:$B$43,MATCH(TRUE,EXACT(J1374,'dict-rhythm'!$A$1:$A$43),0),2)</f>
        <v>16</v>
      </c>
      <c r="L1374" s="1" t="str">
        <f>_xlfn.IFNA(VLOOKUP(K1374,'dict-rhythm'!$B$1:$C$53,2,0),K1374)</f>
        <v>semiquaver</v>
      </c>
      <c r="M1374" s="33"/>
      <c r="N1374" s="33"/>
      <c r="O1374" t="str">
        <f>IF(RIGHT($O$1,1)="#",VLOOKUP(D1374,'dict-pitch'!$A$1:$C$50,2,0),VLOOKUP(D1374,'dict-pitch'!$A$1:$C$50,3,0))</f>
        <v>F#5</v>
      </c>
      <c r="P1374" t="b">
        <f>OR(EXACT(E1374,O1374),EXACT(E1374,VLOOKUP(D1374,'dict-pitch'!$A$1:$D$50,3,0)),EXACT(E1374,VLOOKUP(D1374,'dict-pitch'!$A$1:$D$50,4,0)))</f>
        <v>1</v>
      </c>
    </row>
    <row r="1375" spans="1:16" ht="15.75" thickBot="1" x14ac:dyDescent="0.3">
      <c r="A1375">
        <v>848</v>
      </c>
      <c r="B1375" s="82">
        <v>3</v>
      </c>
      <c r="C1375">
        <v>41</v>
      </c>
      <c r="D1375">
        <v>77</v>
      </c>
      <c r="E1375" t="s">
        <v>339</v>
      </c>
      <c r="F1375">
        <v>-2</v>
      </c>
      <c r="G1375">
        <v>641</v>
      </c>
      <c r="H1375" s="80">
        <f t="shared" si="43"/>
        <v>41.0625</v>
      </c>
      <c r="I1375" s="80">
        <f t="shared" si="42"/>
        <v>6.25E-2</v>
      </c>
      <c r="J1375">
        <v>1</v>
      </c>
      <c r="K1375" s="1" t="str" cm="1">
        <f t="array" ref="K1375">INDEX('dict-rhythm'!$A$1:$B$43,MATCH(TRUE,EXACT(J1375,'dict-rhythm'!$A$1:$A$43),0),2)</f>
        <v>16</v>
      </c>
      <c r="L1375" s="1" t="str">
        <f>_xlfn.IFNA(VLOOKUP(K1375,'dict-rhythm'!$B$1:$C$53,2,0),K1375)</f>
        <v>semiquaver</v>
      </c>
      <c r="M1375" s="34"/>
      <c r="N1375" s="34"/>
      <c r="O1375" t="str">
        <f>IF(RIGHT($O$1,1)="#",VLOOKUP(D1375,'dict-pitch'!$A$1:$C$50,2,0),VLOOKUP(D1375,'dict-pitch'!$A$1:$C$50,3,0))</f>
        <v>F5</v>
      </c>
      <c r="P1375" t="b">
        <f>OR(EXACT(E1375,O1375),EXACT(E1375,VLOOKUP(D1375,'dict-pitch'!$A$1:$D$50,3,0)),EXACT(E1375,VLOOKUP(D1375,'dict-pitch'!$A$1:$D$50,4,0)))</f>
        <v>1</v>
      </c>
    </row>
    <row r="1376" spans="1:16" ht="15.75" thickBot="1" x14ac:dyDescent="0.3">
      <c r="A1376">
        <v>848</v>
      </c>
      <c r="B1376" s="82">
        <v>3</v>
      </c>
      <c r="C1376">
        <v>41</v>
      </c>
      <c r="D1376">
        <v>75</v>
      </c>
      <c r="E1376" t="s">
        <v>185</v>
      </c>
      <c r="F1376">
        <v>-2</v>
      </c>
      <c r="G1376">
        <v>642</v>
      </c>
      <c r="H1376" s="80">
        <f t="shared" si="43"/>
        <v>41.125</v>
      </c>
      <c r="I1376" s="80">
        <f t="shared" si="42"/>
        <v>6.25E-2</v>
      </c>
      <c r="J1376">
        <v>1</v>
      </c>
      <c r="K1376" s="1" t="str" cm="1">
        <f t="array" ref="K1376">INDEX('dict-rhythm'!$A$1:$B$43,MATCH(TRUE,EXACT(J1376,'dict-rhythm'!$A$1:$A$43),0),2)</f>
        <v>16</v>
      </c>
      <c r="L1376" s="1" t="str">
        <f>_xlfn.IFNA(VLOOKUP(K1376,'dict-rhythm'!$B$1:$C$53,2,0),K1376)</f>
        <v>semiquaver</v>
      </c>
      <c r="M1376" s="34"/>
      <c r="N1376" s="34"/>
      <c r="O1376" t="str">
        <f>IF(RIGHT($O$1,1)="#",VLOOKUP(D1376,'dict-pitch'!$A$1:$C$50,2,0),VLOOKUP(D1376,'dict-pitch'!$A$1:$C$50,3,0))</f>
        <v>D#5</v>
      </c>
      <c r="P1376" t="b">
        <f>OR(EXACT(E1376,O1376),EXACT(E1376,VLOOKUP(D1376,'dict-pitch'!$A$1:$D$50,3,0)),EXACT(E1376,VLOOKUP(D1376,'dict-pitch'!$A$1:$D$50,4,0)))</f>
        <v>1</v>
      </c>
    </row>
    <row r="1377" spans="1:16" ht="15.75" thickBot="1" x14ac:dyDescent="0.3">
      <c r="A1377">
        <v>848</v>
      </c>
      <c r="B1377" s="82">
        <v>3</v>
      </c>
      <c r="C1377">
        <v>41</v>
      </c>
      <c r="D1377">
        <v>77</v>
      </c>
      <c r="E1377" t="s">
        <v>339</v>
      </c>
      <c r="F1377">
        <v>2</v>
      </c>
      <c r="G1377">
        <v>643</v>
      </c>
      <c r="H1377" s="80">
        <f t="shared" si="43"/>
        <v>41.1875</v>
      </c>
      <c r="I1377" s="80">
        <f t="shared" si="42"/>
        <v>6.25E-2</v>
      </c>
      <c r="J1377">
        <v>1</v>
      </c>
      <c r="K1377" s="1" t="str" cm="1">
        <f t="array" ref="K1377">INDEX('dict-rhythm'!$A$1:$B$43,MATCH(TRUE,EXACT(J1377,'dict-rhythm'!$A$1:$A$43),0),2)</f>
        <v>16</v>
      </c>
      <c r="L1377" s="1" t="str">
        <f>_xlfn.IFNA(VLOOKUP(K1377,'dict-rhythm'!$B$1:$C$53,2,0),K1377)</f>
        <v>semiquaver</v>
      </c>
      <c r="M1377" s="34"/>
      <c r="N1377" s="34"/>
      <c r="O1377" t="str">
        <f>IF(RIGHT($O$1,1)="#",VLOOKUP(D1377,'dict-pitch'!$A$1:$C$50,2,0),VLOOKUP(D1377,'dict-pitch'!$A$1:$C$50,3,0))</f>
        <v>F5</v>
      </c>
      <c r="P1377" t="b">
        <f>OR(EXACT(E1377,O1377),EXACT(E1377,VLOOKUP(D1377,'dict-pitch'!$A$1:$D$50,3,0)),EXACT(E1377,VLOOKUP(D1377,'dict-pitch'!$A$1:$D$50,4,0)))</f>
        <v>1</v>
      </c>
    </row>
    <row r="1378" spans="1:16" ht="15.75" thickBot="1" x14ac:dyDescent="0.3">
      <c r="A1378">
        <v>848</v>
      </c>
      <c r="B1378" s="82">
        <v>3</v>
      </c>
      <c r="C1378">
        <v>41</v>
      </c>
      <c r="D1378">
        <v>73</v>
      </c>
      <c r="E1378" t="s">
        <v>140</v>
      </c>
      <c r="F1378">
        <v>-3</v>
      </c>
      <c r="G1378">
        <v>644</v>
      </c>
      <c r="H1378" s="80">
        <f t="shared" si="43"/>
        <v>41.25</v>
      </c>
      <c r="I1378" s="80">
        <f t="shared" si="42"/>
        <v>6.25E-2</v>
      </c>
      <c r="J1378">
        <v>1</v>
      </c>
      <c r="K1378" s="1" t="str" cm="1">
        <f t="array" ref="K1378">INDEX('dict-rhythm'!$A$1:$B$43,MATCH(TRUE,EXACT(J1378,'dict-rhythm'!$A$1:$A$43),0),2)</f>
        <v>16</v>
      </c>
      <c r="L1378" s="1" t="str">
        <f>_xlfn.IFNA(VLOOKUP(K1378,'dict-rhythm'!$B$1:$C$53,2,0),K1378)</f>
        <v>semiquaver</v>
      </c>
      <c r="M1378" s="34"/>
      <c r="N1378" s="34"/>
      <c r="O1378" t="str">
        <f>IF(RIGHT($O$1,1)="#",VLOOKUP(D1378,'dict-pitch'!$A$1:$C$50,2,0),VLOOKUP(D1378,'dict-pitch'!$A$1:$C$50,3,0))</f>
        <v>C#5</v>
      </c>
      <c r="P1378" t="b">
        <f>OR(EXACT(E1378,O1378),EXACT(E1378,VLOOKUP(D1378,'dict-pitch'!$A$1:$D$50,3,0)),EXACT(E1378,VLOOKUP(D1378,'dict-pitch'!$A$1:$D$50,4,0)))</f>
        <v>1</v>
      </c>
    </row>
    <row r="1379" spans="1:16" ht="15.75" thickBot="1" x14ac:dyDescent="0.3">
      <c r="A1379">
        <v>848</v>
      </c>
      <c r="B1379" s="82">
        <v>3</v>
      </c>
      <c r="C1379">
        <v>41</v>
      </c>
      <c r="D1379">
        <v>75</v>
      </c>
      <c r="E1379" t="s">
        <v>185</v>
      </c>
      <c r="F1379">
        <v>2</v>
      </c>
      <c r="G1379">
        <v>645</v>
      </c>
      <c r="H1379" s="80">
        <f t="shared" si="43"/>
        <v>41.3125</v>
      </c>
      <c r="I1379" s="80">
        <f t="shared" si="42"/>
        <v>6.25E-2</v>
      </c>
      <c r="J1379">
        <v>1</v>
      </c>
      <c r="K1379" s="1" t="str" cm="1">
        <f t="array" ref="K1379">INDEX('dict-rhythm'!$A$1:$B$43,MATCH(TRUE,EXACT(J1379,'dict-rhythm'!$A$1:$A$43),0),2)</f>
        <v>16</v>
      </c>
      <c r="L1379" s="1" t="str">
        <f>_xlfn.IFNA(VLOOKUP(K1379,'dict-rhythm'!$B$1:$C$53,2,0),K1379)</f>
        <v>semiquaver</v>
      </c>
      <c r="M1379" s="34"/>
      <c r="N1379" s="34"/>
      <c r="O1379" t="str">
        <f>IF(RIGHT($O$1,1)="#",VLOOKUP(D1379,'dict-pitch'!$A$1:$C$50,2,0),VLOOKUP(D1379,'dict-pitch'!$A$1:$C$50,3,0))</f>
        <v>D#5</v>
      </c>
      <c r="P1379" t="b">
        <f>OR(EXACT(E1379,O1379),EXACT(E1379,VLOOKUP(D1379,'dict-pitch'!$A$1:$D$50,3,0)),EXACT(E1379,VLOOKUP(D1379,'dict-pitch'!$A$1:$D$50,4,0)))</f>
        <v>1</v>
      </c>
    </row>
    <row r="1380" spans="1:16" ht="15.75" thickBot="1" x14ac:dyDescent="0.3">
      <c r="A1380">
        <v>848</v>
      </c>
      <c r="B1380" s="82">
        <v>3</v>
      </c>
      <c r="C1380">
        <v>41</v>
      </c>
      <c r="D1380">
        <v>72</v>
      </c>
      <c r="E1380" t="s">
        <v>335</v>
      </c>
      <c r="F1380">
        <v>-3</v>
      </c>
      <c r="G1380">
        <v>646</v>
      </c>
      <c r="H1380" s="80">
        <f t="shared" si="43"/>
        <v>41.375</v>
      </c>
      <c r="I1380" s="80">
        <f t="shared" si="42"/>
        <v>6.25E-2</v>
      </c>
      <c r="J1380">
        <v>1</v>
      </c>
      <c r="K1380" s="1" t="str" cm="1">
        <f t="array" ref="K1380">INDEX('dict-rhythm'!$A$1:$B$43,MATCH(TRUE,EXACT(J1380,'dict-rhythm'!$A$1:$A$43),0),2)</f>
        <v>16</v>
      </c>
      <c r="L1380" s="1" t="str">
        <f>_xlfn.IFNA(VLOOKUP(K1380,'dict-rhythm'!$B$1:$C$53,2,0),K1380)</f>
        <v>semiquaver</v>
      </c>
      <c r="M1380" s="34"/>
      <c r="N1380" s="34"/>
      <c r="O1380" t="str">
        <f>IF(RIGHT($O$1,1)="#",VLOOKUP(D1380,'dict-pitch'!$A$1:$C$50,2,0),VLOOKUP(D1380,'dict-pitch'!$A$1:$C$50,3,0))</f>
        <v>C5</v>
      </c>
      <c r="P1380" t="b">
        <f>OR(EXACT(E1380,O1380),EXACT(E1380,VLOOKUP(D1380,'dict-pitch'!$A$1:$D$50,3,0)),EXACT(E1380,VLOOKUP(D1380,'dict-pitch'!$A$1:$D$50,4,0)))</f>
        <v>1</v>
      </c>
    </row>
    <row r="1381" spans="1:16" ht="15.75" thickBot="1" x14ac:dyDescent="0.3">
      <c r="A1381">
        <v>848</v>
      </c>
      <c r="B1381" s="82">
        <v>3</v>
      </c>
      <c r="C1381">
        <v>41</v>
      </c>
      <c r="D1381">
        <v>75</v>
      </c>
      <c r="E1381" t="s">
        <v>185</v>
      </c>
      <c r="F1381">
        <v>3</v>
      </c>
      <c r="G1381">
        <v>647</v>
      </c>
      <c r="H1381" s="80">
        <f t="shared" si="43"/>
        <v>41.4375</v>
      </c>
      <c r="I1381" s="80">
        <f t="shared" si="42"/>
        <v>6.25E-2</v>
      </c>
      <c r="J1381">
        <v>1</v>
      </c>
      <c r="K1381" s="1" t="str" cm="1">
        <f t="array" ref="K1381">INDEX('dict-rhythm'!$A$1:$B$43,MATCH(TRUE,EXACT(J1381,'dict-rhythm'!$A$1:$A$43),0),2)</f>
        <v>16</v>
      </c>
      <c r="L1381" s="1" t="str">
        <f>_xlfn.IFNA(VLOOKUP(K1381,'dict-rhythm'!$B$1:$C$53,2,0),K1381)</f>
        <v>semiquaver</v>
      </c>
      <c r="M1381" s="34"/>
      <c r="N1381" s="34"/>
      <c r="O1381" t="str">
        <f>IF(RIGHT($O$1,1)="#",VLOOKUP(D1381,'dict-pitch'!$A$1:$C$50,2,0),VLOOKUP(D1381,'dict-pitch'!$A$1:$C$50,3,0))</f>
        <v>D#5</v>
      </c>
      <c r="P1381" t="b">
        <f>OR(EXACT(E1381,O1381),EXACT(E1381,VLOOKUP(D1381,'dict-pitch'!$A$1:$D$50,3,0)),EXACT(E1381,VLOOKUP(D1381,'dict-pitch'!$A$1:$D$50,4,0)))</f>
        <v>1</v>
      </c>
    </row>
    <row r="1382" spans="1:16" ht="15.75" thickBot="1" x14ac:dyDescent="0.3">
      <c r="A1382">
        <v>848</v>
      </c>
      <c r="B1382" s="82">
        <v>3</v>
      </c>
      <c r="C1382">
        <v>41</v>
      </c>
      <c r="D1382">
        <v>70</v>
      </c>
      <c r="E1382" t="s">
        <v>182</v>
      </c>
      <c r="F1382">
        <v>-4</v>
      </c>
      <c r="G1382">
        <v>648</v>
      </c>
      <c r="H1382" s="80">
        <f t="shared" si="43"/>
        <v>41.5</v>
      </c>
      <c r="I1382" s="80">
        <f t="shared" si="42"/>
        <v>6.25E-2</v>
      </c>
      <c r="J1382">
        <v>1</v>
      </c>
      <c r="K1382" s="1" t="str" cm="1">
        <f t="array" ref="K1382">INDEX('dict-rhythm'!$A$1:$B$43,MATCH(TRUE,EXACT(J1382,'dict-rhythm'!$A$1:$A$43),0),2)</f>
        <v>16</v>
      </c>
      <c r="L1382" s="1" t="str">
        <f>_xlfn.IFNA(VLOOKUP(K1382,'dict-rhythm'!$B$1:$C$53,2,0),K1382)</f>
        <v>semiquaver</v>
      </c>
      <c r="M1382" s="34"/>
      <c r="N1382" s="34"/>
      <c r="O1382" t="str">
        <f>IF(RIGHT($O$1,1)="#",VLOOKUP(D1382,'dict-pitch'!$A$1:$C$50,2,0),VLOOKUP(D1382,'dict-pitch'!$A$1:$C$50,3,0))</f>
        <v>A#4</v>
      </c>
      <c r="P1382" t="b">
        <f>OR(EXACT(E1382,O1382),EXACT(E1382,VLOOKUP(D1382,'dict-pitch'!$A$1:$D$50,3,0)),EXACT(E1382,VLOOKUP(D1382,'dict-pitch'!$A$1:$D$50,4,0)))</f>
        <v>1</v>
      </c>
    </row>
    <row r="1383" spans="1:16" ht="15.75" thickBot="1" x14ac:dyDescent="0.3">
      <c r="A1383">
        <v>848</v>
      </c>
      <c r="B1383" s="82">
        <v>3</v>
      </c>
      <c r="C1383">
        <v>41</v>
      </c>
      <c r="D1383">
        <v>75</v>
      </c>
      <c r="E1383" t="s">
        <v>185</v>
      </c>
      <c r="F1383">
        <v>4</v>
      </c>
      <c r="G1383">
        <v>649</v>
      </c>
      <c r="H1383" s="80">
        <f t="shared" si="43"/>
        <v>41.5625</v>
      </c>
      <c r="I1383" s="80">
        <f t="shared" si="42"/>
        <v>6.25E-2</v>
      </c>
      <c r="J1383">
        <v>1</v>
      </c>
      <c r="K1383" s="1" t="str" cm="1">
        <f t="array" ref="K1383">INDEX('dict-rhythm'!$A$1:$B$43,MATCH(TRUE,EXACT(J1383,'dict-rhythm'!$A$1:$A$43),0),2)</f>
        <v>16</v>
      </c>
      <c r="L1383" s="1" t="str">
        <f>_xlfn.IFNA(VLOOKUP(K1383,'dict-rhythm'!$B$1:$C$53,2,0),K1383)</f>
        <v>semiquaver</v>
      </c>
      <c r="M1383" s="34"/>
      <c r="N1383" s="34"/>
      <c r="O1383" t="str">
        <f>IF(RIGHT($O$1,1)="#",VLOOKUP(D1383,'dict-pitch'!$A$1:$C$50,2,0),VLOOKUP(D1383,'dict-pitch'!$A$1:$C$50,3,0))</f>
        <v>D#5</v>
      </c>
      <c r="P1383" t="b">
        <f>OR(EXACT(E1383,O1383),EXACT(E1383,VLOOKUP(D1383,'dict-pitch'!$A$1:$D$50,3,0)),EXACT(E1383,VLOOKUP(D1383,'dict-pitch'!$A$1:$D$50,4,0)))</f>
        <v>1</v>
      </c>
    </row>
    <row r="1384" spans="1:16" ht="15.75" thickBot="1" x14ac:dyDescent="0.3">
      <c r="A1384">
        <v>848</v>
      </c>
      <c r="B1384" s="82">
        <v>3</v>
      </c>
      <c r="C1384">
        <v>41</v>
      </c>
      <c r="D1384">
        <v>68</v>
      </c>
      <c r="E1384" t="s">
        <v>138</v>
      </c>
      <c r="F1384">
        <v>-5</v>
      </c>
      <c r="G1384">
        <v>650</v>
      </c>
      <c r="H1384" s="80">
        <f t="shared" si="43"/>
        <v>41.625</v>
      </c>
      <c r="I1384" s="80">
        <f t="shared" si="42"/>
        <v>6.25E-2</v>
      </c>
      <c r="J1384">
        <v>1</v>
      </c>
      <c r="K1384" s="1" t="str" cm="1">
        <f t="array" ref="K1384">INDEX('dict-rhythm'!$A$1:$B$43,MATCH(TRUE,EXACT(J1384,'dict-rhythm'!$A$1:$A$43),0),2)</f>
        <v>16</v>
      </c>
      <c r="L1384" s="1" t="str">
        <f>_xlfn.IFNA(VLOOKUP(K1384,'dict-rhythm'!$B$1:$C$53,2,0),K1384)</f>
        <v>semiquaver</v>
      </c>
      <c r="M1384" s="34"/>
      <c r="N1384" s="34"/>
      <c r="O1384" t="str">
        <f>IF(RIGHT($O$1,1)="#",VLOOKUP(D1384,'dict-pitch'!$A$1:$C$50,2,0),VLOOKUP(D1384,'dict-pitch'!$A$1:$C$50,3,0))</f>
        <v>G#4</v>
      </c>
      <c r="P1384" t="b">
        <f>OR(EXACT(E1384,O1384),EXACT(E1384,VLOOKUP(D1384,'dict-pitch'!$A$1:$D$50,3,0)),EXACT(E1384,VLOOKUP(D1384,'dict-pitch'!$A$1:$D$50,4,0)))</f>
        <v>1</v>
      </c>
    </row>
    <row r="1385" spans="1:16" ht="15.75" thickBot="1" x14ac:dyDescent="0.3">
      <c r="A1385">
        <v>848</v>
      </c>
      <c r="B1385" s="82">
        <v>3</v>
      </c>
      <c r="C1385">
        <v>41</v>
      </c>
      <c r="D1385">
        <v>67</v>
      </c>
      <c r="E1385" t="s">
        <v>336</v>
      </c>
      <c r="F1385">
        <v>-2</v>
      </c>
      <c r="G1385">
        <v>651</v>
      </c>
      <c r="H1385" s="80">
        <f t="shared" si="43"/>
        <v>41.6875</v>
      </c>
      <c r="I1385" s="80">
        <f t="shared" si="42"/>
        <v>6.25E-2</v>
      </c>
      <c r="J1385">
        <v>1</v>
      </c>
      <c r="K1385" s="1" t="str" cm="1">
        <f t="array" ref="K1385">INDEX('dict-rhythm'!$A$1:$B$43,MATCH(TRUE,EXACT(J1385,'dict-rhythm'!$A$1:$A$43),0),2)</f>
        <v>16</v>
      </c>
      <c r="L1385" s="1" t="str">
        <f>_xlfn.IFNA(VLOOKUP(K1385,'dict-rhythm'!$B$1:$C$53,2,0),K1385)</f>
        <v>semiquaver</v>
      </c>
      <c r="M1385" s="34"/>
      <c r="N1385" s="34"/>
      <c r="O1385" t="str">
        <f>IF(RIGHT($O$1,1)="#",VLOOKUP(D1385,'dict-pitch'!$A$1:$C$50,2,0),VLOOKUP(D1385,'dict-pitch'!$A$1:$C$50,3,0))</f>
        <v>G4</v>
      </c>
      <c r="P1385" t="b">
        <f>OR(EXACT(E1385,O1385),EXACT(E1385,VLOOKUP(D1385,'dict-pitch'!$A$1:$D$50,3,0)),EXACT(E1385,VLOOKUP(D1385,'dict-pitch'!$A$1:$D$50,4,0)))</f>
        <v>1</v>
      </c>
    </row>
    <row r="1386" spans="1:16" ht="15.75" thickBot="1" x14ac:dyDescent="0.3">
      <c r="A1386">
        <v>848</v>
      </c>
      <c r="B1386" s="82">
        <v>3</v>
      </c>
      <c r="C1386">
        <v>41</v>
      </c>
      <c r="D1386">
        <v>68</v>
      </c>
      <c r="E1386" t="s">
        <v>138</v>
      </c>
      <c r="F1386">
        <v>2</v>
      </c>
      <c r="G1386">
        <v>652</v>
      </c>
      <c r="H1386" s="80">
        <f t="shared" si="43"/>
        <v>41.75</v>
      </c>
      <c r="I1386" s="80">
        <f t="shared" si="42"/>
        <v>6.25E-2</v>
      </c>
      <c r="J1386">
        <v>1</v>
      </c>
      <c r="K1386" s="1" t="str" cm="1">
        <f t="array" ref="K1386">INDEX('dict-rhythm'!$A$1:$B$43,MATCH(TRUE,EXACT(J1386,'dict-rhythm'!$A$1:$A$43),0),2)</f>
        <v>16</v>
      </c>
      <c r="L1386" s="1" t="str">
        <f>_xlfn.IFNA(VLOOKUP(K1386,'dict-rhythm'!$B$1:$C$53,2,0),K1386)</f>
        <v>semiquaver</v>
      </c>
      <c r="M1386" s="34"/>
      <c r="N1386" s="34"/>
      <c r="O1386" t="str">
        <f>IF(RIGHT($O$1,1)="#",VLOOKUP(D1386,'dict-pitch'!$A$1:$C$50,2,0),VLOOKUP(D1386,'dict-pitch'!$A$1:$C$50,3,0))</f>
        <v>G#4</v>
      </c>
      <c r="P1386" t="b">
        <f>OR(EXACT(E1386,O1386),EXACT(E1386,VLOOKUP(D1386,'dict-pitch'!$A$1:$D$50,3,0)),EXACT(E1386,VLOOKUP(D1386,'dict-pitch'!$A$1:$D$50,4,0)))</f>
        <v>1</v>
      </c>
    </row>
    <row r="1387" spans="1:16" ht="15.75" thickBot="1" x14ac:dyDescent="0.3">
      <c r="A1387">
        <v>848</v>
      </c>
      <c r="B1387" s="82">
        <v>3</v>
      </c>
      <c r="C1387">
        <v>41</v>
      </c>
      <c r="D1387">
        <v>72</v>
      </c>
      <c r="E1387" t="s">
        <v>335</v>
      </c>
      <c r="F1387">
        <v>3</v>
      </c>
      <c r="G1387">
        <v>653</v>
      </c>
      <c r="H1387" s="80">
        <f t="shared" si="43"/>
        <v>41.8125</v>
      </c>
      <c r="I1387" s="80">
        <f t="shared" si="42"/>
        <v>6.25E-2</v>
      </c>
      <c r="J1387">
        <v>1</v>
      </c>
      <c r="K1387" s="1" t="str" cm="1">
        <f t="array" ref="K1387">INDEX('dict-rhythm'!$A$1:$B$43,MATCH(TRUE,EXACT(J1387,'dict-rhythm'!$A$1:$A$43),0),2)</f>
        <v>16</v>
      </c>
      <c r="L1387" s="1" t="str">
        <f>_xlfn.IFNA(VLOOKUP(K1387,'dict-rhythm'!$B$1:$C$53,2,0),K1387)</f>
        <v>semiquaver</v>
      </c>
      <c r="M1387" s="34"/>
      <c r="N1387" s="34"/>
      <c r="O1387" t="str">
        <f>IF(RIGHT($O$1,1)="#",VLOOKUP(D1387,'dict-pitch'!$A$1:$C$50,2,0),VLOOKUP(D1387,'dict-pitch'!$A$1:$C$50,3,0))</f>
        <v>C5</v>
      </c>
      <c r="P1387" t="b">
        <f>OR(EXACT(E1387,O1387),EXACT(E1387,VLOOKUP(D1387,'dict-pitch'!$A$1:$D$50,3,0)),EXACT(E1387,VLOOKUP(D1387,'dict-pitch'!$A$1:$D$50,4,0)))</f>
        <v>1</v>
      </c>
    </row>
    <row r="1388" spans="1:16" ht="15.75" thickBot="1" x14ac:dyDescent="0.3">
      <c r="A1388">
        <v>848</v>
      </c>
      <c r="B1388" s="82">
        <v>3</v>
      </c>
      <c r="C1388">
        <v>41</v>
      </c>
      <c r="D1388">
        <v>73</v>
      </c>
      <c r="E1388" t="s">
        <v>140</v>
      </c>
      <c r="F1388">
        <v>2</v>
      </c>
      <c r="G1388">
        <v>654</v>
      </c>
      <c r="H1388" s="80">
        <f t="shared" si="43"/>
        <v>41.875</v>
      </c>
      <c r="I1388" s="80">
        <f t="shared" si="42"/>
        <v>6.25E-2</v>
      </c>
      <c r="J1388">
        <v>1</v>
      </c>
      <c r="K1388" s="1" t="str" cm="1">
        <f t="array" ref="K1388">INDEX('dict-rhythm'!$A$1:$B$43,MATCH(TRUE,EXACT(J1388,'dict-rhythm'!$A$1:$A$43),0),2)</f>
        <v>16</v>
      </c>
      <c r="L1388" s="1" t="str">
        <f>_xlfn.IFNA(VLOOKUP(K1388,'dict-rhythm'!$B$1:$C$53,2,0),K1388)</f>
        <v>semiquaver</v>
      </c>
      <c r="M1388" s="34"/>
      <c r="N1388" s="34"/>
      <c r="O1388" t="str">
        <f>IF(RIGHT($O$1,1)="#",VLOOKUP(D1388,'dict-pitch'!$A$1:$C$50,2,0),VLOOKUP(D1388,'dict-pitch'!$A$1:$C$50,3,0))</f>
        <v>C#5</v>
      </c>
      <c r="P1388" t="b">
        <f>OR(EXACT(E1388,O1388),EXACT(E1388,VLOOKUP(D1388,'dict-pitch'!$A$1:$D$50,3,0)),EXACT(E1388,VLOOKUP(D1388,'dict-pitch'!$A$1:$D$50,4,0)))</f>
        <v>1</v>
      </c>
    </row>
    <row r="1389" spans="1:16" ht="15.75" thickBot="1" x14ac:dyDescent="0.3">
      <c r="A1389">
        <v>848</v>
      </c>
      <c r="B1389" s="82">
        <v>3</v>
      </c>
      <c r="C1389">
        <v>41</v>
      </c>
      <c r="D1389">
        <v>75</v>
      </c>
      <c r="E1389" t="s">
        <v>185</v>
      </c>
      <c r="F1389">
        <v>2</v>
      </c>
      <c r="G1389">
        <v>655</v>
      </c>
      <c r="H1389" s="80">
        <f t="shared" si="43"/>
        <v>41.9375</v>
      </c>
      <c r="I1389" s="80">
        <f t="shared" si="42"/>
        <v>6.25E-2</v>
      </c>
      <c r="J1389">
        <v>1</v>
      </c>
      <c r="K1389" s="1" t="str" cm="1">
        <f t="array" ref="K1389">INDEX('dict-rhythm'!$A$1:$B$43,MATCH(TRUE,EXACT(J1389,'dict-rhythm'!$A$1:$A$43),0),2)</f>
        <v>16</v>
      </c>
      <c r="L1389" s="1" t="str">
        <f>_xlfn.IFNA(VLOOKUP(K1389,'dict-rhythm'!$B$1:$C$53,2,0),K1389)</f>
        <v>semiquaver</v>
      </c>
      <c r="M1389" s="38"/>
      <c r="N1389" s="38"/>
      <c r="O1389" t="str">
        <f>IF(RIGHT($O$1,1)="#",VLOOKUP(D1389,'dict-pitch'!$A$1:$C$50,2,0),VLOOKUP(D1389,'dict-pitch'!$A$1:$C$50,3,0))</f>
        <v>D#5</v>
      </c>
      <c r="P1389" t="b">
        <f>OR(EXACT(E1389,O1389),EXACT(E1389,VLOOKUP(D1389,'dict-pitch'!$A$1:$D$50,3,0)),EXACT(E1389,VLOOKUP(D1389,'dict-pitch'!$A$1:$D$50,4,0)))</f>
        <v>1</v>
      </c>
    </row>
    <row r="1390" spans="1:16" ht="15.75" thickBot="1" x14ac:dyDescent="0.3">
      <c r="A1390">
        <v>848</v>
      </c>
      <c r="B1390" s="82">
        <v>3</v>
      </c>
      <c r="C1390">
        <v>42</v>
      </c>
      <c r="D1390">
        <v>77</v>
      </c>
      <c r="E1390" t="s">
        <v>339</v>
      </c>
      <c r="F1390">
        <v>2</v>
      </c>
      <c r="G1390">
        <v>656</v>
      </c>
      <c r="H1390" s="80">
        <f t="shared" si="43"/>
        <v>42</v>
      </c>
      <c r="I1390" s="80">
        <f t="shared" si="42"/>
        <v>6.25E-2</v>
      </c>
      <c r="J1390">
        <v>1</v>
      </c>
      <c r="K1390" s="1" t="str" cm="1">
        <f t="array" ref="K1390">INDEX('dict-rhythm'!$A$1:$B$43,MATCH(TRUE,EXACT(J1390,'dict-rhythm'!$A$1:$A$43),0),2)</f>
        <v>16</v>
      </c>
      <c r="L1390" s="1" t="str">
        <f>_xlfn.IFNA(VLOOKUP(K1390,'dict-rhythm'!$B$1:$C$53,2,0),K1390)</f>
        <v>semiquaver</v>
      </c>
      <c r="M1390" s="33"/>
      <c r="N1390" s="33"/>
      <c r="O1390" t="str">
        <f>IF(RIGHT($O$1,1)="#",VLOOKUP(D1390,'dict-pitch'!$A$1:$C$50,2,0),VLOOKUP(D1390,'dict-pitch'!$A$1:$C$50,3,0))</f>
        <v>F5</v>
      </c>
      <c r="P1390" t="b">
        <f>OR(EXACT(E1390,O1390),EXACT(E1390,VLOOKUP(D1390,'dict-pitch'!$A$1:$D$50,3,0)),EXACT(E1390,VLOOKUP(D1390,'dict-pitch'!$A$1:$D$50,4,0)))</f>
        <v>1</v>
      </c>
    </row>
    <row r="1391" spans="1:16" ht="15.75" thickBot="1" x14ac:dyDescent="0.3">
      <c r="A1391">
        <v>848</v>
      </c>
      <c r="B1391" s="82">
        <v>3</v>
      </c>
      <c r="C1391">
        <v>42</v>
      </c>
      <c r="D1391">
        <v>78</v>
      </c>
      <c r="E1391" t="s">
        <v>143</v>
      </c>
      <c r="F1391">
        <v>2</v>
      </c>
      <c r="G1391">
        <v>657</v>
      </c>
      <c r="H1391" s="80">
        <f t="shared" si="43"/>
        <v>42.0625</v>
      </c>
      <c r="I1391" s="80">
        <f t="shared" si="42"/>
        <v>6.25E-2</v>
      </c>
      <c r="J1391">
        <v>1</v>
      </c>
      <c r="K1391" s="1" t="str" cm="1">
        <f t="array" ref="K1391">INDEX('dict-rhythm'!$A$1:$B$43,MATCH(TRUE,EXACT(J1391,'dict-rhythm'!$A$1:$A$43),0),2)</f>
        <v>16</v>
      </c>
      <c r="L1391" s="1" t="str">
        <f>_xlfn.IFNA(VLOOKUP(K1391,'dict-rhythm'!$B$1:$C$53,2,0),K1391)</f>
        <v>semiquaver</v>
      </c>
      <c r="M1391" s="34"/>
      <c r="N1391" s="34"/>
      <c r="O1391" t="str">
        <f>IF(RIGHT($O$1,1)="#",VLOOKUP(D1391,'dict-pitch'!$A$1:$C$50,2,0),VLOOKUP(D1391,'dict-pitch'!$A$1:$C$50,3,0))</f>
        <v>F#5</v>
      </c>
      <c r="P1391" t="b">
        <f>OR(EXACT(E1391,O1391),EXACT(E1391,VLOOKUP(D1391,'dict-pitch'!$A$1:$D$50,3,0)),EXACT(E1391,VLOOKUP(D1391,'dict-pitch'!$A$1:$D$50,4,0)))</f>
        <v>1</v>
      </c>
    </row>
    <row r="1392" spans="1:16" ht="15.75" thickBot="1" x14ac:dyDescent="0.3">
      <c r="A1392">
        <v>848</v>
      </c>
      <c r="B1392" s="82">
        <v>3</v>
      </c>
      <c r="C1392">
        <v>42</v>
      </c>
      <c r="D1392">
        <v>80</v>
      </c>
      <c r="E1392" t="s">
        <v>188</v>
      </c>
      <c r="F1392">
        <v>2</v>
      </c>
      <c r="G1392">
        <v>658</v>
      </c>
      <c r="H1392" s="80">
        <f t="shared" si="43"/>
        <v>42.125</v>
      </c>
      <c r="I1392" s="80">
        <f t="shared" si="42"/>
        <v>6.25E-2</v>
      </c>
      <c r="J1392">
        <v>1</v>
      </c>
      <c r="K1392" s="1" t="str" cm="1">
        <f t="array" ref="K1392">INDEX('dict-rhythm'!$A$1:$B$43,MATCH(TRUE,EXACT(J1392,'dict-rhythm'!$A$1:$A$43),0),2)</f>
        <v>16</v>
      </c>
      <c r="L1392" s="1" t="str">
        <f>_xlfn.IFNA(VLOOKUP(K1392,'dict-rhythm'!$B$1:$C$53,2,0),K1392)</f>
        <v>semiquaver</v>
      </c>
      <c r="M1392" s="34"/>
      <c r="N1392" s="34"/>
      <c r="O1392" t="str">
        <f>IF(RIGHT($O$1,1)="#",VLOOKUP(D1392,'dict-pitch'!$A$1:$C$50,2,0),VLOOKUP(D1392,'dict-pitch'!$A$1:$C$50,3,0))</f>
        <v>G#5</v>
      </c>
      <c r="P1392" t="b">
        <f>OR(EXACT(E1392,O1392),EXACT(E1392,VLOOKUP(D1392,'dict-pitch'!$A$1:$D$50,3,0)),EXACT(E1392,VLOOKUP(D1392,'dict-pitch'!$A$1:$D$50,4,0)))</f>
        <v>1</v>
      </c>
    </row>
    <row r="1393" spans="1:16" ht="15.75" thickBot="1" x14ac:dyDescent="0.3">
      <c r="A1393">
        <v>848</v>
      </c>
      <c r="B1393" s="82">
        <v>3</v>
      </c>
      <c r="C1393">
        <v>42</v>
      </c>
      <c r="D1393">
        <v>82</v>
      </c>
      <c r="E1393" t="s">
        <v>190</v>
      </c>
      <c r="F1393">
        <v>2</v>
      </c>
      <c r="G1393">
        <v>659</v>
      </c>
      <c r="H1393" s="80">
        <f t="shared" si="43"/>
        <v>42.1875</v>
      </c>
      <c r="I1393" s="80">
        <f t="shared" si="42"/>
        <v>6.25E-2</v>
      </c>
      <c r="J1393">
        <v>1</v>
      </c>
      <c r="K1393" s="1" t="str" cm="1">
        <f t="array" ref="K1393">INDEX('dict-rhythm'!$A$1:$B$43,MATCH(TRUE,EXACT(J1393,'dict-rhythm'!$A$1:$A$43),0),2)</f>
        <v>16</v>
      </c>
      <c r="L1393" s="1" t="str">
        <f>_xlfn.IFNA(VLOOKUP(K1393,'dict-rhythm'!$B$1:$C$53,2,0),K1393)</f>
        <v>semiquaver</v>
      </c>
      <c r="M1393" s="34"/>
      <c r="N1393" s="34"/>
      <c r="O1393" t="str">
        <f>IF(RIGHT($O$1,1)="#",VLOOKUP(D1393,'dict-pitch'!$A$1:$C$50,2,0),VLOOKUP(D1393,'dict-pitch'!$A$1:$C$50,3,0))</f>
        <v>A#5</v>
      </c>
      <c r="P1393" t="b">
        <f>OR(EXACT(E1393,O1393),EXACT(E1393,VLOOKUP(D1393,'dict-pitch'!$A$1:$D$50,3,0)),EXACT(E1393,VLOOKUP(D1393,'dict-pitch'!$A$1:$D$50,4,0)))</f>
        <v>1</v>
      </c>
    </row>
    <row r="1394" spans="1:16" ht="15.75" thickBot="1" x14ac:dyDescent="0.3">
      <c r="A1394">
        <v>848</v>
      </c>
      <c r="B1394" s="82">
        <v>3</v>
      </c>
      <c r="C1394">
        <v>42</v>
      </c>
      <c r="D1394">
        <v>72</v>
      </c>
      <c r="E1394" t="s">
        <v>335</v>
      </c>
      <c r="F1394">
        <v>-7</v>
      </c>
      <c r="G1394">
        <v>660</v>
      </c>
      <c r="H1394" s="80">
        <f t="shared" si="43"/>
        <v>42.25</v>
      </c>
      <c r="I1394" s="80">
        <f t="shared" si="42"/>
        <v>0.125</v>
      </c>
      <c r="J1394">
        <v>2</v>
      </c>
      <c r="K1394" s="1" t="str" cm="1">
        <f t="array" ref="K1394">INDEX('dict-rhythm'!$A$1:$B$43,MATCH(TRUE,EXACT(J1394,'dict-rhythm'!$A$1:$A$43),0),2)</f>
        <v>8</v>
      </c>
      <c r="L1394" s="1" t="str">
        <f>_xlfn.IFNA(VLOOKUP(K1394,'dict-rhythm'!$B$1:$C$53,2,0),K1394)</f>
        <v>quaver note</v>
      </c>
      <c r="M1394" s="34"/>
      <c r="N1394" s="34"/>
      <c r="O1394" t="str">
        <f>IF(RIGHT($O$1,1)="#",VLOOKUP(D1394,'dict-pitch'!$A$1:$C$50,2,0),VLOOKUP(D1394,'dict-pitch'!$A$1:$C$50,3,0))</f>
        <v>C5</v>
      </c>
      <c r="P1394" t="b">
        <f>OR(EXACT(E1394,O1394),EXACT(E1394,VLOOKUP(D1394,'dict-pitch'!$A$1:$D$50,3,0)),EXACT(E1394,VLOOKUP(D1394,'dict-pitch'!$A$1:$D$50,4,0)))</f>
        <v>1</v>
      </c>
    </row>
    <row r="1395" spans="1:16" ht="15.75" thickBot="1" x14ac:dyDescent="0.3">
      <c r="A1395">
        <v>848</v>
      </c>
      <c r="B1395" s="82">
        <v>3</v>
      </c>
      <c r="C1395">
        <v>42</v>
      </c>
      <c r="D1395">
        <v>68</v>
      </c>
      <c r="E1395" t="s">
        <v>138</v>
      </c>
      <c r="F1395">
        <v>-3</v>
      </c>
      <c r="G1395">
        <v>662</v>
      </c>
      <c r="H1395" s="80">
        <f t="shared" si="43"/>
        <v>42.375</v>
      </c>
      <c r="I1395" s="80">
        <f t="shared" si="42"/>
        <v>0.125</v>
      </c>
      <c r="J1395">
        <v>2</v>
      </c>
      <c r="K1395" s="1" t="str" cm="1">
        <f t="array" ref="K1395">INDEX('dict-rhythm'!$A$1:$B$43,MATCH(TRUE,EXACT(J1395,'dict-rhythm'!$A$1:$A$43),0),2)</f>
        <v>8</v>
      </c>
      <c r="L1395" s="1" t="str">
        <f>_xlfn.IFNA(VLOOKUP(K1395,'dict-rhythm'!$B$1:$C$53,2,0),K1395)</f>
        <v>quaver note</v>
      </c>
      <c r="M1395" s="35" t="s">
        <v>7</v>
      </c>
      <c r="N1395" s="35" t="s">
        <v>7</v>
      </c>
      <c r="O1395" t="str">
        <f>IF(RIGHT($O$1,1)="#",VLOOKUP(D1395,'dict-pitch'!$A$1:$C$50,2,0),VLOOKUP(D1395,'dict-pitch'!$A$1:$C$50,3,0))</f>
        <v>G#4</v>
      </c>
      <c r="P1395" t="b">
        <f>OR(EXACT(E1395,O1395),EXACT(E1395,VLOOKUP(D1395,'dict-pitch'!$A$1:$D$50,3,0)),EXACT(E1395,VLOOKUP(D1395,'dict-pitch'!$A$1:$D$50,4,0)))</f>
        <v>1</v>
      </c>
    </row>
    <row r="1396" spans="1:16" ht="15.75" thickBot="1" x14ac:dyDescent="0.3">
      <c r="A1396">
        <v>848</v>
      </c>
      <c r="B1396" s="82">
        <v>3</v>
      </c>
      <c r="C1396">
        <v>42</v>
      </c>
      <c r="D1396">
        <v>70</v>
      </c>
      <c r="E1396" t="s">
        <v>182</v>
      </c>
      <c r="F1396">
        <v>2</v>
      </c>
      <c r="G1396">
        <v>664</v>
      </c>
      <c r="H1396" s="80">
        <f t="shared" si="43"/>
        <v>42.5</v>
      </c>
      <c r="I1396" s="80">
        <f t="shared" si="42"/>
        <v>6.25E-2</v>
      </c>
      <c r="J1396">
        <v>1</v>
      </c>
      <c r="K1396" s="1" t="str" cm="1">
        <f t="array" ref="K1396">INDEX('dict-rhythm'!$A$1:$B$43,MATCH(TRUE,EXACT(J1396,'dict-rhythm'!$A$1:$A$43),0),2)</f>
        <v>16</v>
      </c>
      <c r="L1396" s="1" t="str">
        <f>_xlfn.IFNA(VLOOKUP(K1396,'dict-rhythm'!$B$1:$C$53,2,0),K1396)</f>
        <v>semiquaver</v>
      </c>
      <c r="M1396" s="35" t="s">
        <v>7</v>
      </c>
      <c r="N1396" s="35" t="s">
        <v>7</v>
      </c>
      <c r="O1396" t="str">
        <f>IF(RIGHT($O$1,1)="#",VLOOKUP(D1396,'dict-pitch'!$A$1:$C$50,2,0),VLOOKUP(D1396,'dict-pitch'!$A$1:$C$50,3,0))</f>
        <v>A#4</v>
      </c>
      <c r="P1396" t="b">
        <f>OR(EXACT(E1396,O1396),EXACT(E1396,VLOOKUP(D1396,'dict-pitch'!$A$1:$D$50,3,0)),EXACT(E1396,VLOOKUP(D1396,'dict-pitch'!$A$1:$D$50,4,0)))</f>
        <v>1</v>
      </c>
    </row>
    <row r="1397" spans="1:16" ht="15.75" thickBot="1" x14ac:dyDescent="0.3">
      <c r="A1397">
        <v>848</v>
      </c>
      <c r="B1397" s="82">
        <v>3</v>
      </c>
      <c r="C1397">
        <v>42</v>
      </c>
      <c r="D1397">
        <v>68</v>
      </c>
      <c r="E1397" t="s">
        <v>138</v>
      </c>
      <c r="F1397">
        <v>-2</v>
      </c>
      <c r="G1397">
        <v>665</v>
      </c>
      <c r="H1397" s="80">
        <f t="shared" si="43"/>
        <v>42.5625</v>
      </c>
      <c r="I1397" s="80">
        <f t="shared" si="42"/>
        <v>6.25E-2</v>
      </c>
      <c r="J1397">
        <v>1</v>
      </c>
      <c r="K1397" s="1" t="str" cm="1">
        <f t="array" ref="K1397">INDEX('dict-rhythm'!$A$1:$B$43,MATCH(TRUE,EXACT(J1397,'dict-rhythm'!$A$1:$A$43),0),2)</f>
        <v>16</v>
      </c>
      <c r="L1397" s="1" t="str">
        <f>_xlfn.IFNA(VLOOKUP(K1397,'dict-rhythm'!$B$1:$C$53,2,0),K1397)</f>
        <v>semiquaver</v>
      </c>
      <c r="M1397" s="35" t="s">
        <v>7</v>
      </c>
      <c r="N1397" s="35" t="s">
        <v>7</v>
      </c>
      <c r="O1397" t="str">
        <f>IF(RIGHT($O$1,1)="#",VLOOKUP(D1397,'dict-pitch'!$A$1:$C$50,2,0),VLOOKUP(D1397,'dict-pitch'!$A$1:$C$50,3,0))</f>
        <v>G#4</v>
      </c>
      <c r="P1397" t="b">
        <f>OR(EXACT(E1397,O1397),EXACT(E1397,VLOOKUP(D1397,'dict-pitch'!$A$1:$D$50,3,0)),EXACT(E1397,VLOOKUP(D1397,'dict-pitch'!$A$1:$D$50,4,0)))</f>
        <v>1</v>
      </c>
    </row>
    <row r="1398" spans="1:16" ht="15.75" thickBot="1" x14ac:dyDescent="0.3">
      <c r="A1398">
        <v>848</v>
      </c>
      <c r="B1398" s="82">
        <v>3</v>
      </c>
      <c r="C1398">
        <v>42</v>
      </c>
      <c r="D1398">
        <v>66</v>
      </c>
      <c r="E1398" t="s">
        <v>131</v>
      </c>
      <c r="F1398">
        <v>-2</v>
      </c>
      <c r="G1398">
        <v>666</v>
      </c>
      <c r="H1398" s="80">
        <f t="shared" si="43"/>
        <v>42.625</v>
      </c>
      <c r="I1398" s="80">
        <f t="shared" si="42"/>
        <v>6.25E-2</v>
      </c>
      <c r="J1398">
        <v>1</v>
      </c>
      <c r="K1398" s="1" t="str" cm="1">
        <f t="array" ref="K1398">INDEX('dict-rhythm'!$A$1:$B$43,MATCH(TRUE,EXACT(J1398,'dict-rhythm'!$A$1:$A$43),0),2)</f>
        <v>16</v>
      </c>
      <c r="L1398" s="1" t="str">
        <f>_xlfn.IFNA(VLOOKUP(K1398,'dict-rhythm'!$B$1:$C$53,2,0),K1398)</f>
        <v>semiquaver</v>
      </c>
      <c r="M1398" s="35" t="s">
        <v>7</v>
      </c>
      <c r="N1398" s="35" t="s">
        <v>7</v>
      </c>
      <c r="O1398" t="str">
        <f>IF(RIGHT($O$1,1)="#",VLOOKUP(D1398,'dict-pitch'!$A$1:$C$50,2,0),VLOOKUP(D1398,'dict-pitch'!$A$1:$C$50,3,0))</f>
        <v>F#4</v>
      </c>
      <c r="P1398" t="b">
        <f>OR(EXACT(E1398,O1398),EXACT(E1398,VLOOKUP(D1398,'dict-pitch'!$A$1:$D$50,3,0)),EXACT(E1398,VLOOKUP(D1398,'dict-pitch'!$A$1:$D$50,4,0)))</f>
        <v>1</v>
      </c>
    </row>
    <row r="1399" spans="1:16" ht="15.75" thickBot="1" x14ac:dyDescent="0.3">
      <c r="A1399">
        <v>848</v>
      </c>
      <c r="B1399" s="82">
        <v>3</v>
      </c>
      <c r="C1399">
        <v>42</v>
      </c>
      <c r="D1399">
        <v>68</v>
      </c>
      <c r="E1399" t="s">
        <v>138</v>
      </c>
      <c r="F1399">
        <v>2</v>
      </c>
      <c r="G1399">
        <v>667</v>
      </c>
      <c r="H1399" s="80">
        <f t="shared" si="43"/>
        <v>42.6875</v>
      </c>
      <c r="I1399" s="80">
        <f t="shared" si="42"/>
        <v>6.25E-2</v>
      </c>
      <c r="J1399">
        <v>1</v>
      </c>
      <c r="K1399" s="1" t="str" cm="1">
        <f t="array" ref="K1399">INDEX('dict-rhythm'!$A$1:$B$43,MATCH(TRUE,EXACT(J1399,'dict-rhythm'!$A$1:$A$43),0),2)</f>
        <v>16</v>
      </c>
      <c r="L1399" s="1" t="str">
        <f>_xlfn.IFNA(VLOOKUP(K1399,'dict-rhythm'!$B$1:$C$53,2,0),K1399)</f>
        <v>semiquaver</v>
      </c>
      <c r="M1399" s="35" t="s">
        <v>7</v>
      </c>
      <c r="N1399" s="35" t="s">
        <v>7</v>
      </c>
      <c r="O1399" t="str">
        <f>IF(RIGHT($O$1,1)="#",VLOOKUP(D1399,'dict-pitch'!$A$1:$C$50,2,0),VLOOKUP(D1399,'dict-pitch'!$A$1:$C$50,3,0))</f>
        <v>G#4</v>
      </c>
      <c r="P1399" t="b">
        <f>OR(EXACT(E1399,O1399),EXACT(E1399,VLOOKUP(D1399,'dict-pitch'!$A$1:$D$50,3,0)),EXACT(E1399,VLOOKUP(D1399,'dict-pitch'!$A$1:$D$50,4,0)))</f>
        <v>1</v>
      </c>
    </row>
    <row r="1400" spans="1:16" ht="15.75" thickBot="1" x14ac:dyDescent="0.3">
      <c r="A1400">
        <v>848</v>
      </c>
      <c r="B1400" s="82">
        <v>3</v>
      </c>
      <c r="C1400">
        <v>42</v>
      </c>
      <c r="D1400">
        <v>77</v>
      </c>
      <c r="E1400" t="s">
        <v>339</v>
      </c>
      <c r="F1400">
        <v>6</v>
      </c>
      <c r="G1400">
        <v>668</v>
      </c>
      <c r="H1400" s="80">
        <f t="shared" si="43"/>
        <v>42.75</v>
      </c>
      <c r="I1400" s="80">
        <f t="shared" si="42"/>
        <v>0.125</v>
      </c>
      <c r="J1400">
        <v>2</v>
      </c>
      <c r="K1400" s="1" t="str" cm="1">
        <f t="array" ref="K1400">INDEX('dict-rhythm'!$A$1:$B$43,MATCH(TRUE,EXACT(J1400,'dict-rhythm'!$A$1:$A$43),0),2)</f>
        <v>8</v>
      </c>
      <c r="L1400" s="1" t="str">
        <f>_xlfn.IFNA(VLOOKUP(K1400,'dict-rhythm'!$B$1:$C$53,2,0),K1400)</f>
        <v>quaver note</v>
      </c>
      <c r="M1400" s="35" t="s">
        <v>7</v>
      </c>
      <c r="N1400" s="35" t="s">
        <v>7</v>
      </c>
      <c r="O1400" t="str">
        <f>IF(RIGHT($O$1,1)="#",VLOOKUP(D1400,'dict-pitch'!$A$1:$C$50,2,0),VLOOKUP(D1400,'dict-pitch'!$A$1:$C$50,3,0))</f>
        <v>F5</v>
      </c>
      <c r="P1400" t="b">
        <f>OR(EXACT(E1400,O1400),EXACT(E1400,VLOOKUP(D1400,'dict-pitch'!$A$1:$D$50,3,0)),EXACT(E1400,VLOOKUP(D1400,'dict-pitch'!$A$1:$D$50,4,0)))</f>
        <v>1</v>
      </c>
    </row>
    <row r="1401" spans="1:16" ht="15.75" thickBot="1" x14ac:dyDescent="0.3">
      <c r="A1401">
        <v>848</v>
      </c>
      <c r="B1401" s="82">
        <v>3</v>
      </c>
      <c r="C1401">
        <v>42</v>
      </c>
      <c r="D1401">
        <v>73</v>
      </c>
      <c r="E1401" t="s">
        <v>140</v>
      </c>
      <c r="F1401">
        <v>-3</v>
      </c>
      <c r="G1401">
        <v>670</v>
      </c>
      <c r="H1401" s="80">
        <f t="shared" si="43"/>
        <v>42.875</v>
      </c>
      <c r="I1401" s="80">
        <f t="shared" si="42"/>
        <v>0.125</v>
      </c>
      <c r="J1401">
        <v>2</v>
      </c>
      <c r="K1401" s="1" t="str" cm="1">
        <f t="array" ref="K1401">INDEX('dict-rhythm'!$A$1:$B$43,MATCH(TRUE,EXACT(J1401,'dict-rhythm'!$A$1:$A$43),0),2)</f>
        <v>8</v>
      </c>
      <c r="L1401" s="1" t="str">
        <f>_xlfn.IFNA(VLOOKUP(K1401,'dict-rhythm'!$B$1:$C$53,2,0),K1401)</f>
        <v>quaver note</v>
      </c>
      <c r="M1401" s="36" t="s">
        <v>7</v>
      </c>
      <c r="N1401" s="36" t="s">
        <v>7</v>
      </c>
      <c r="O1401" t="str">
        <f>IF(RIGHT($O$1,1)="#",VLOOKUP(D1401,'dict-pitch'!$A$1:$C$50,2,0),VLOOKUP(D1401,'dict-pitch'!$A$1:$C$50,3,0))</f>
        <v>C#5</v>
      </c>
      <c r="P1401" t="b">
        <f>OR(EXACT(E1401,O1401),EXACT(E1401,VLOOKUP(D1401,'dict-pitch'!$A$1:$D$50,3,0)),EXACT(E1401,VLOOKUP(D1401,'dict-pitch'!$A$1:$D$50,4,0)))</f>
        <v>1</v>
      </c>
    </row>
    <row r="1402" spans="1:16" ht="15.75" thickBot="1" x14ac:dyDescent="0.3">
      <c r="A1402">
        <v>848</v>
      </c>
      <c r="B1402" s="82">
        <v>3</v>
      </c>
      <c r="C1402">
        <v>43</v>
      </c>
      <c r="D1402">
        <v>68</v>
      </c>
      <c r="E1402" t="s">
        <v>138</v>
      </c>
      <c r="F1402">
        <v>-4</v>
      </c>
      <c r="G1402">
        <v>672</v>
      </c>
      <c r="H1402" s="80">
        <f t="shared" si="43"/>
        <v>43</v>
      </c>
      <c r="I1402" s="80">
        <f t="shared" si="42"/>
        <v>0.125</v>
      </c>
      <c r="J1402">
        <v>2</v>
      </c>
      <c r="K1402" s="1" t="str" cm="1">
        <f t="array" ref="K1402">INDEX('dict-rhythm'!$A$1:$B$43,MATCH(TRUE,EXACT(J1402,'dict-rhythm'!$A$1:$A$43),0),2)</f>
        <v>8</v>
      </c>
      <c r="L1402" s="1" t="str">
        <f>_xlfn.IFNA(VLOOKUP(K1402,'dict-rhythm'!$B$1:$C$53,2,0),K1402)</f>
        <v>quaver note</v>
      </c>
      <c r="M1402" s="37" t="s">
        <v>7</v>
      </c>
      <c r="N1402" s="37" t="s">
        <v>7</v>
      </c>
      <c r="O1402" t="str">
        <f>IF(RIGHT($O$1,1)="#",VLOOKUP(D1402,'dict-pitch'!$A$1:$C$50,2,0),VLOOKUP(D1402,'dict-pitch'!$A$1:$C$50,3,0))</f>
        <v>G#4</v>
      </c>
      <c r="P1402" t="b">
        <f>OR(EXACT(E1402,O1402),EXACT(E1402,VLOOKUP(D1402,'dict-pitch'!$A$1:$D$50,3,0)),EXACT(E1402,VLOOKUP(D1402,'dict-pitch'!$A$1:$D$50,4,0)))</f>
        <v>1</v>
      </c>
    </row>
    <row r="1403" spans="1:16" ht="15.75" thickBot="1" x14ac:dyDescent="0.3">
      <c r="A1403">
        <v>848</v>
      </c>
      <c r="B1403" s="82">
        <v>3</v>
      </c>
      <c r="C1403">
        <v>43</v>
      </c>
      <c r="D1403">
        <v>66</v>
      </c>
      <c r="E1403" t="s">
        <v>131</v>
      </c>
      <c r="F1403">
        <v>-2</v>
      </c>
      <c r="G1403">
        <v>674</v>
      </c>
      <c r="H1403" s="80">
        <f t="shared" si="43"/>
        <v>43.125</v>
      </c>
      <c r="I1403" s="80">
        <f t="shared" si="42"/>
        <v>6.25E-2</v>
      </c>
      <c r="J1403">
        <v>1</v>
      </c>
      <c r="K1403" s="1" t="str" cm="1">
        <f t="array" ref="K1403">INDEX('dict-rhythm'!$A$1:$B$43,MATCH(TRUE,EXACT(J1403,'dict-rhythm'!$A$1:$A$43),0),2)</f>
        <v>16</v>
      </c>
      <c r="L1403" s="1" t="str">
        <f>_xlfn.IFNA(VLOOKUP(K1403,'dict-rhythm'!$B$1:$C$53,2,0),K1403)</f>
        <v>semiquaver</v>
      </c>
      <c r="M1403" s="35" t="s">
        <v>7</v>
      </c>
      <c r="N1403" s="35" t="s">
        <v>7</v>
      </c>
      <c r="O1403" t="str">
        <f>IF(RIGHT($O$1,1)="#",VLOOKUP(D1403,'dict-pitch'!$A$1:$C$50,2,0),VLOOKUP(D1403,'dict-pitch'!$A$1:$C$50,3,0))</f>
        <v>F#4</v>
      </c>
      <c r="P1403" t="b">
        <f>OR(EXACT(E1403,O1403),EXACT(E1403,VLOOKUP(D1403,'dict-pitch'!$A$1:$D$50,3,0)),EXACT(E1403,VLOOKUP(D1403,'dict-pitch'!$A$1:$D$50,4,0)))</f>
        <v>1</v>
      </c>
    </row>
    <row r="1404" spans="1:16" ht="15.75" thickBot="1" x14ac:dyDescent="0.3">
      <c r="A1404">
        <v>848</v>
      </c>
      <c r="B1404" s="82">
        <v>3</v>
      </c>
      <c r="C1404">
        <v>43</v>
      </c>
      <c r="D1404">
        <v>65</v>
      </c>
      <c r="E1404" t="s">
        <v>325</v>
      </c>
      <c r="F1404">
        <v>-2</v>
      </c>
      <c r="G1404">
        <v>675</v>
      </c>
      <c r="H1404" s="80">
        <f t="shared" si="43"/>
        <v>43.1875</v>
      </c>
      <c r="I1404" s="80">
        <f t="shared" si="42"/>
        <v>6.25E-2</v>
      </c>
      <c r="J1404">
        <v>1</v>
      </c>
      <c r="K1404" s="1" t="str" cm="1">
        <f t="array" ref="K1404">INDEX('dict-rhythm'!$A$1:$B$43,MATCH(TRUE,EXACT(J1404,'dict-rhythm'!$A$1:$A$43),0),2)</f>
        <v>16</v>
      </c>
      <c r="L1404" s="1" t="str">
        <f>_xlfn.IFNA(VLOOKUP(K1404,'dict-rhythm'!$B$1:$C$53,2,0),K1404)</f>
        <v>semiquaver</v>
      </c>
      <c r="M1404" s="35" t="s">
        <v>7</v>
      </c>
      <c r="N1404" s="35" t="s">
        <v>7</v>
      </c>
      <c r="O1404" t="str">
        <f>IF(RIGHT($O$1,1)="#",VLOOKUP(D1404,'dict-pitch'!$A$1:$C$50,2,0),VLOOKUP(D1404,'dict-pitch'!$A$1:$C$50,3,0))</f>
        <v>F4</v>
      </c>
      <c r="P1404" t="b">
        <f>OR(EXACT(E1404,O1404),EXACT(E1404,VLOOKUP(D1404,'dict-pitch'!$A$1:$D$50,3,0)),EXACT(E1404,VLOOKUP(D1404,'dict-pitch'!$A$1:$D$50,4,0)))</f>
        <v>1</v>
      </c>
    </row>
    <row r="1405" spans="1:16" ht="15.75" thickBot="1" x14ac:dyDescent="0.3">
      <c r="A1405">
        <v>848</v>
      </c>
      <c r="B1405" s="82">
        <v>3</v>
      </c>
      <c r="C1405">
        <v>43</v>
      </c>
      <c r="D1405">
        <v>66</v>
      </c>
      <c r="E1405" t="s">
        <v>131</v>
      </c>
      <c r="F1405">
        <v>2</v>
      </c>
      <c r="G1405">
        <v>676</v>
      </c>
      <c r="H1405" s="80">
        <f t="shared" si="43"/>
        <v>43.25</v>
      </c>
      <c r="I1405" s="80">
        <f t="shared" si="42"/>
        <v>0.125</v>
      </c>
      <c r="J1405">
        <v>2</v>
      </c>
      <c r="K1405" s="1" t="str" cm="1">
        <f t="array" ref="K1405">INDEX('dict-rhythm'!$A$1:$B$43,MATCH(TRUE,EXACT(J1405,'dict-rhythm'!$A$1:$A$43),0),2)</f>
        <v>8</v>
      </c>
      <c r="L1405" s="1" t="str">
        <f>_xlfn.IFNA(VLOOKUP(K1405,'dict-rhythm'!$B$1:$C$53,2,0),K1405)</f>
        <v>quaver note</v>
      </c>
      <c r="M1405" s="35" t="s">
        <v>7</v>
      </c>
      <c r="N1405" s="35" t="s">
        <v>7</v>
      </c>
      <c r="O1405" t="str">
        <f>IF(RIGHT($O$1,1)="#",VLOOKUP(D1405,'dict-pitch'!$A$1:$C$50,2,0),VLOOKUP(D1405,'dict-pitch'!$A$1:$C$50,3,0))</f>
        <v>F#4</v>
      </c>
      <c r="P1405" t="b">
        <f>OR(EXACT(E1405,O1405),EXACT(E1405,VLOOKUP(D1405,'dict-pitch'!$A$1:$D$50,3,0)),EXACT(E1405,VLOOKUP(D1405,'dict-pitch'!$A$1:$D$50,4,0)))</f>
        <v>1</v>
      </c>
    </row>
    <row r="1406" spans="1:16" ht="15.75" thickBot="1" x14ac:dyDescent="0.3">
      <c r="A1406">
        <v>848</v>
      </c>
      <c r="B1406" s="82">
        <v>3</v>
      </c>
      <c r="C1406">
        <v>43</v>
      </c>
      <c r="D1406">
        <v>75</v>
      </c>
      <c r="E1406" t="s">
        <v>185</v>
      </c>
      <c r="F1406">
        <v>6</v>
      </c>
      <c r="G1406">
        <v>678</v>
      </c>
      <c r="H1406" s="80">
        <f t="shared" si="43"/>
        <v>43.375</v>
      </c>
      <c r="I1406" s="80">
        <f t="shared" si="42"/>
        <v>0.125</v>
      </c>
      <c r="J1406">
        <v>2</v>
      </c>
      <c r="K1406" s="1" t="str" cm="1">
        <f t="array" ref="K1406">INDEX('dict-rhythm'!$A$1:$B$43,MATCH(TRUE,EXACT(J1406,'dict-rhythm'!$A$1:$A$43),0),2)</f>
        <v>8</v>
      </c>
      <c r="L1406" s="1" t="str">
        <f>_xlfn.IFNA(VLOOKUP(K1406,'dict-rhythm'!$B$1:$C$53,2,0),K1406)</f>
        <v>quaver note</v>
      </c>
      <c r="M1406" s="35" t="s">
        <v>7</v>
      </c>
      <c r="N1406" s="35" t="s">
        <v>7</v>
      </c>
      <c r="O1406" t="str">
        <f>IF(RIGHT($O$1,1)="#",VLOOKUP(D1406,'dict-pitch'!$A$1:$C$50,2,0),VLOOKUP(D1406,'dict-pitch'!$A$1:$C$50,3,0))</f>
        <v>D#5</v>
      </c>
      <c r="P1406" t="b">
        <f>OR(EXACT(E1406,O1406),EXACT(E1406,VLOOKUP(D1406,'dict-pitch'!$A$1:$D$50,3,0)),EXACT(E1406,VLOOKUP(D1406,'dict-pitch'!$A$1:$D$50,4,0)))</f>
        <v>1</v>
      </c>
    </row>
    <row r="1407" spans="1:16" ht="15.75" thickBot="1" x14ac:dyDescent="0.3">
      <c r="A1407">
        <v>848</v>
      </c>
      <c r="B1407" s="82">
        <v>3</v>
      </c>
      <c r="C1407">
        <v>43</v>
      </c>
      <c r="D1407">
        <v>65</v>
      </c>
      <c r="E1407" t="s">
        <v>325</v>
      </c>
      <c r="F1407">
        <v>-7</v>
      </c>
      <c r="G1407">
        <v>680</v>
      </c>
      <c r="H1407" s="80">
        <f t="shared" si="43"/>
        <v>43.5</v>
      </c>
      <c r="I1407" s="80">
        <f t="shared" si="42"/>
        <v>0.125</v>
      </c>
      <c r="J1407">
        <v>2</v>
      </c>
      <c r="K1407" s="1" t="str" cm="1">
        <f t="array" ref="K1407">INDEX('dict-rhythm'!$A$1:$B$43,MATCH(TRUE,EXACT(J1407,'dict-rhythm'!$A$1:$A$43),0),2)</f>
        <v>8</v>
      </c>
      <c r="L1407" s="1" t="str">
        <f>_xlfn.IFNA(VLOOKUP(K1407,'dict-rhythm'!$B$1:$C$53,2,0),K1407)</f>
        <v>quaver note</v>
      </c>
      <c r="M1407" s="35" t="s">
        <v>7</v>
      </c>
      <c r="N1407" s="35" t="s">
        <v>7</v>
      </c>
      <c r="O1407" t="str">
        <f>IF(RIGHT($O$1,1)="#",VLOOKUP(D1407,'dict-pitch'!$A$1:$C$50,2,0),VLOOKUP(D1407,'dict-pitch'!$A$1:$C$50,3,0))</f>
        <v>F4</v>
      </c>
      <c r="P1407" t="b">
        <f>OR(EXACT(E1407,O1407),EXACT(E1407,VLOOKUP(D1407,'dict-pitch'!$A$1:$D$50,3,0)),EXACT(E1407,VLOOKUP(D1407,'dict-pitch'!$A$1:$D$50,4,0)))</f>
        <v>1</v>
      </c>
    </row>
    <row r="1408" spans="1:16" ht="15.75" thickBot="1" x14ac:dyDescent="0.3">
      <c r="A1408">
        <v>848</v>
      </c>
      <c r="B1408" s="82">
        <v>3</v>
      </c>
      <c r="C1408">
        <v>43</v>
      </c>
      <c r="D1408">
        <v>73</v>
      </c>
      <c r="E1408" t="s">
        <v>140</v>
      </c>
      <c r="F1408">
        <v>6</v>
      </c>
      <c r="G1408">
        <v>682</v>
      </c>
      <c r="H1408" s="80">
        <f t="shared" si="43"/>
        <v>43.625</v>
      </c>
      <c r="I1408" s="80">
        <f t="shared" si="42"/>
        <v>0.125</v>
      </c>
      <c r="J1408">
        <v>2</v>
      </c>
      <c r="K1408" s="1" t="str" cm="1">
        <f t="array" ref="K1408">INDEX('dict-rhythm'!$A$1:$B$43,MATCH(TRUE,EXACT(J1408,'dict-rhythm'!$A$1:$A$43),0),2)</f>
        <v>8</v>
      </c>
      <c r="L1408" s="1" t="str">
        <f>_xlfn.IFNA(VLOOKUP(K1408,'dict-rhythm'!$B$1:$C$53,2,0),K1408)</f>
        <v>quaver note</v>
      </c>
      <c r="M1408" s="35" t="s">
        <v>7</v>
      </c>
      <c r="N1408" s="35" t="s">
        <v>7</v>
      </c>
      <c r="O1408" t="str">
        <f>IF(RIGHT($O$1,1)="#",VLOOKUP(D1408,'dict-pitch'!$A$1:$C$50,2,0),VLOOKUP(D1408,'dict-pitch'!$A$1:$C$50,3,0))</f>
        <v>C#5</v>
      </c>
      <c r="P1408" t="b">
        <f>OR(EXACT(E1408,O1408),EXACT(E1408,VLOOKUP(D1408,'dict-pitch'!$A$1:$D$50,3,0)),EXACT(E1408,VLOOKUP(D1408,'dict-pitch'!$A$1:$D$50,4,0)))</f>
        <v>1</v>
      </c>
    </row>
    <row r="1409" spans="1:16" ht="15.75" thickBot="1" x14ac:dyDescent="0.3">
      <c r="A1409">
        <v>848</v>
      </c>
      <c r="B1409" s="82">
        <v>3</v>
      </c>
      <c r="C1409">
        <v>43</v>
      </c>
      <c r="D1409">
        <v>63</v>
      </c>
      <c r="E1409" t="s">
        <v>179</v>
      </c>
      <c r="F1409">
        <v>-7</v>
      </c>
      <c r="G1409">
        <v>684</v>
      </c>
      <c r="H1409" s="80">
        <f t="shared" si="43"/>
        <v>43.75</v>
      </c>
      <c r="I1409" s="80">
        <f t="shared" si="42"/>
        <v>0.125</v>
      </c>
      <c r="J1409">
        <v>2</v>
      </c>
      <c r="K1409" s="1" t="str" cm="1">
        <f t="array" ref="K1409">INDEX('dict-rhythm'!$A$1:$B$43,MATCH(TRUE,EXACT(J1409,'dict-rhythm'!$A$1:$A$43),0),2)</f>
        <v>8</v>
      </c>
      <c r="L1409" s="1" t="str">
        <f>_xlfn.IFNA(VLOOKUP(K1409,'dict-rhythm'!$B$1:$C$53,2,0),K1409)</f>
        <v>quaver note</v>
      </c>
      <c r="M1409" s="35" t="s">
        <v>7</v>
      </c>
      <c r="N1409" s="35" t="s">
        <v>7</v>
      </c>
      <c r="O1409" t="str">
        <f>IF(RIGHT($O$1,1)="#",VLOOKUP(D1409,'dict-pitch'!$A$1:$C$50,2,0),VLOOKUP(D1409,'dict-pitch'!$A$1:$C$50,3,0))</f>
        <v>D#4</v>
      </c>
      <c r="P1409" t="b">
        <f>OR(EXACT(E1409,O1409),EXACT(E1409,VLOOKUP(D1409,'dict-pitch'!$A$1:$D$50,3,0)),EXACT(E1409,VLOOKUP(D1409,'dict-pitch'!$A$1:$D$50,4,0)))</f>
        <v>1</v>
      </c>
    </row>
    <row r="1410" spans="1:16" ht="15.75" thickBot="1" x14ac:dyDescent="0.3">
      <c r="A1410">
        <v>848</v>
      </c>
      <c r="B1410" s="82">
        <v>3</v>
      </c>
      <c r="C1410">
        <v>43</v>
      </c>
      <c r="D1410">
        <v>72</v>
      </c>
      <c r="E1410" t="s">
        <v>335</v>
      </c>
      <c r="F1410">
        <v>6</v>
      </c>
      <c r="G1410">
        <v>686</v>
      </c>
      <c r="H1410" s="80">
        <f t="shared" si="43"/>
        <v>43.875</v>
      </c>
      <c r="I1410" s="80">
        <f t="shared" ref="I1410:I1473" si="44">J1410/16</f>
        <v>0.125</v>
      </c>
      <c r="J1410">
        <v>2</v>
      </c>
      <c r="K1410" s="1" t="str" cm="1">
        <f t="array" ref="K1410">INDEX('dict-rhythm'!$A$1:$B$43,MATCH(TRUE,EXACT(J1410,'dict-rhythm'!$A$1:$A$43),0),2)</f>
        <v>8</v>
      </c>
      <c r="L1410" s="1" t="str">
        <f>_xlfn.IFNA(VLOOKUP(K1410,'dict-rhythm'!$B$1:$C$53,2,0),K1410)</f>
        <v>quaver note</v>
      </c>
      <c r="M1410" s="36" t="s">
        <v>7</v>
      </c>
      <c r="N1410" s="36" t="s">
        <v>7</v>
      </c>
      <c r="O1410" t="str">
        <f>IF(RIGHT($O$1,1)="#",VLOOKUP(D1410,'dict-pitch'!$A$1:$C$50,2,0),VLOOKUP(D1410,'dict-pitch'!$A$1:$C$50,3,0))</f>
        <v>C5</v>
      </c>
      <c r="P1410" t="b">
        <f>OR(EXACT(E1410,O1410),EXACT(E1410,VLOOKUP(D1410,'dict-pitch'!$A$1:$D$50,3,0)),EXACT(E1410,VLOOKUP(D1410,'dict-pitch'!$A$1:$D$50,4,0)))</f>
        <v>1</v>
      </c>
    </row>
    <row r="1411" spans="1:16" ht="15.75" thickBot="1" x14ac:dyDescent="0.3">
      <c r="A1411">
        <v>848</v>
      </c>
      <c r="B1411" s="82">
        <v>3</v>
      </c>
      <c r="C1411">
        <v>44</v>
      </c>
      <c r="D1411">
        <v>61</v>
      </c>
      <c r="E1411" t="s">
        <v>129</v>
      </c>
      <c r="F1411">
        <v>-7</v>
      </c>
      <c r="G1411">
        <v>688</v>
      </c>
      <c r="H1411" s="80">
        <f t="shared" ref="H1411:H1474" si="45">1+G1411/16</f>
        <v>44</v>
      </c>
      <c r="I1411" s="80">
        <f t="shared" si="44"/>
        <v>0.125</v>
      </c>
      <c r="J1411">
        <v>2</v>
      </c>
      <c r="K1411" s="1" t="str" cm="1">
        <f t="array" ref="K1411">INDEX('dict-rhythm'!$A$1:$B$43,MATCH(TRUE,EXACT(J1411,'dict-rhythm'!$A$1:$A$43),0),2)</f>
        <v>8</v>
      </c>
      <c r="L1411" s="1" t="str">
        <f>_xlfn.IFNA(VLOOKUP(K1411,'dict-rhythm'!$B$1:$C$53,2,0),K1411)</f>
        <v>quaver note</v>
      </c>
      <c r="M1411" s="37" t="s">
        <v>7</v>
      </c>
      <c r="N1411" s="37" t="s">
        <v>7</v>
      </c>
      <c r="O1411" t="str">
        <f>IF(RIGHT($O$1,1)="#",VLOOKUP(D1411,'dict-pitch'!$A$1:$C$50,2,0),VLOOKUP(D1411,'dict-pitch'!$A$1:$C$50,3,0))</f>
        <v>C#4</v>
      </c>
      <c r="P1411" t="b">
        <f>OR(EXACT(E1411,O1411),EXACT(E1411,VLOOKUP(D1411,'dict-pitch'!$A$1:$D$50,3,0)),EXACT(E1411,VLOOKUP(D1411,'dict-pitch'!$A$1:$D$50,4,0)))</f>
        <v>1</v>
      </c>
    </row>
    <row r="1412" spans="1:16" ht="15.75" thickBot="1" x14ac:dyDescent="0.3">
      <c r="A1412">
        <v>848</v>
      </c>
      <c r="B1412" s="82">
        <v>3</v>
      </c>
      <c r="C1412">
        <v>44</v>
      </c>
      <c r="D1412">
        <v>73</v>
      </c>
      <c r="E1412" t="s">
        <v>140</v>
      </c>
      <c r="F1412">
        <v>8</v>
      </c>
      <c r="G1412">
        <v>690</v>
      </c>
      <c r="H1412" s="80">
        <f t="shared" si="45"/>
        <v>44.125</v>
      </c>
      <c r="I1412" s="80">
        <f t="shared" si="44"/>
        <v>6.25E-2</v>
      </c>
      <c r="J1412">
        <v>1</v>
      </c>
      <c r="K1412" s="1" t="str" cm="1">
        <f t="array" ref="K1412">INDEX('dict-rhythm'!$A$1:$B$43,MATCH(TRUE,EXACT(J1412,'dict-rhythm'!$A$1:$A$43),0),2)</f>
        <v>16</v>
      </c>
      <c r="L1412" s="1" t="str">
        <f>_xlfn.IFNA(VLOOKUP(K1412,'dict-rhythm'!$B$1:$C$53,2,0),K1412)</f>
        <v>semiquaver</v>
      </c>
      <c r="M1412" s="42" t="s">
        <v>10</v>
      </c>
      <c r="N1412" s="42"/>
      <c r="O1412" t="str">
        <f>IF(RIGHT($O$1,1)="#",VLOOKUP(D1412,'dict-pitch'!$A$1:$C$50,2,0),VLOOKUP(D1412,'dict-pitch'!$A$1:$C$50,3,0))</f>
        <v>C#5</v>
      </c>
      <c r="P1412" t="b">
        <f>OR(EXACT(E1412,O1412),EXACT(E1412,VLOOKUP(D1412,'dict-pitch'!$A$1:$D$50,3,0)),EXACT(E1412,VLOOKUP(D1412,'dict-pitch'!$A$1:$D$50,4,0)))</f>
        <v>1</v>
      </c>
    </row>
    <row r="1413" spans="1:16" ht="15.75" thickBot="1" x14ac:dyDescent="0.3">
      <c r="A1413">
        <v>848</v>
      </c>
      <c r="B1413" s="82">
        <v>3</v>
      </c>
      <c r="C1413">
        <v>44</v>
      </c>
      <c r="D1413">
        <v>72</v>
      </c>
      <c r="E1413" t="s">
        <v>335</v>
      </c>
      <c r="F1413">
        <v>-2</v>
      </c>
      <c r="G1413">
        <v>691</v>
      </c>
      <c r="H1413" s="80">
        <f t="shared" si="45"/>
        <v>44.1875</v>
      </c>
      <c r="I1413" s="80">
        <f t="shared" si="44"/>
        <v>6.25E-2</v>
      </c>
      <c r="J1413">
        <v>1</v>
      </c>
      <c r="K1413" s="1" t="str" cm="1">
        <f t="array" ref="K1413">INDEX('dict-rhythm'!$A$1:$B$43,MATCH(TRUE,EXACT(J1413,'dict-rhythm'!$A$1:$A$43),0),2)</f>
        <v>16</v>
      </c>
      <c r="L1413" s="1" t="str">
        <f>_xlfn.IFNA(VLOOKUP(K1413,'dict-rhythm'!$B$1:$C$53,2,0),K1413)</f>
        <v>semiquaver</v>
      </c>
      <c r="M1413" s="42" t="s">
        <v>10</v>
      </c>
      <c r="N1413" s="42"/>
      <c r="O1413" t="str">
        <f>IF(RIGHT($O$1,1)="#",VLOOKUP(D1413,'dict-pitch'!$A$1:$C$50,2,0),VLOOKUP(D1413,'dict-pitch'!$A$1:$C$50,3,0))</f>
        <v>C5</v>
      </c>
      <c r="P1413" t="b">
        <f>OR(EXACT(E1413,O1413),EXACT(E1413,VLOOKUP(D1413,'dict-pitch'!$A$1:$D$50,3,0)),EXACT(E1413,VLOOKUP(D1413,'dict-pitch'!$A$1:$D$50,4,0)))</f>
        <v>1</v>
      </c>
    </row>
    <row r="1414" spans="1:16" ht="15.75" thickBot="1" x14ac:dyDescent="0.3">
      <c r="A1414">
        <v>848</v>
      </c>
      <c r="B1414" s="82">
        <v>3</v>
      </c>
      <c r="C1414">
        <v>44</v>
      </c>
      <c r="D1414">
        <v>73</v>
      </c>
      <c r="E1414" t="s">
        <v>140</v>
      </c>
      <c r="F1414">
        <v>2</v>
      </c>
      <c r="G1414">
        <v>692</v>
      </c>
      <c r="H1414" s="80">
        <f t="shared" si="45"/>
        <v>44.25</v>
      </c>
      <c r="I1414" s="80">
        <f t="shared" si="44"/>
        <v>6.25E-2</v>
      </c>
      <c r="J1414">
        <v>1</v>
      </c>
      <c r="K1414" s="1" t="str" cm="1">
        <f t="array" ref="K1414">INDEX('dict-rhythm'!$A$1:$B$43,MATCH(TRUE,EXACT(J1414,'dict-rhythm'!$A$1:$A$43),0),2)</f>
        <v>16</v>
      </c>
      <c r="L1414" s="1" t="str">
        <f>_xlfn.IFNA(VLOOKUP(K1414,'dict-rhythm'!$B$1:$C$53,2,0),K1414)</f>
        <v>semiquaver</v>
      </c>
      <c r="M1414" s="42" t="s">
        <v>10</v>
      </c>
      <c r="N1414" s="42"/>
      <c r="O1414" t="str">
        <f>IF(RIGHT($O$1,1)="#",VLOOKUP(D1414,'dict-pitch'!$A$1:$C$50,2,0),VLOOKUP(D1414,'dict-pitch'!$A$1:$C$50,3,0))</f>
        <v>C#5</v>
      </c>
      <c r="P1414" t="b">
        <f>OR(EXACT(E1414,O1414),EXACT(E1414,VLOOKUP(D1414,'dict-pitch'!$A$1:$D$50,3,0)),EXACT(E1414,VLOOKUP(D1414,'dict-pitch'!$A$1:$D$50,4,0)))</f>
        <v>1</v>
      </c>
    </row>
    <row r="1415" spans="1:16" ht="15.75" thickBot="1" x14ac:dyDescent="0.3">
      <c r="A1415">
        <v>848</v>
      </c>
      <c r="B1415" s="82">
        <v>3</v>
      </c>
      <c r="C1415">
        <v>44</v>
      </c>
      <c r="D1415">
        <v>75</v>
      </c>
      <c r="E1415" t="s">
        <v>185</v>
      </c>
      <c r="F1415">
        <v>2</v>
      </c>
      <c r="G1415">
        <v>693</v>
      </c>
      <c r="H1415" s="80">
        <f t="shared" si="45"/>
        <v>44.3125</v>
      </c>
      <c r="I1415" s="80">
        <f t="shared" si="44"/>
        <v>6.25E-2</v>
      </c>
      <c r="J1415">
        <v>1</v>
      </c>
      <c r="K1415" s="1" t="str" cm="1">
        <f t="array" ref="K1415">INDEX('dict-rhythm'!$A$1:$B$43,MATCH(TRUE,EXACT(J1415,'dict-rhythm'!$A$1:$A$43),0),2)</f>
        <v>16</v>
      </c>
      <c r="L1415" s="1" t="str">
        <f>_xlfn.IFNA(VLOOKUP(K1415,'dict-rhythm'!$B$1:$C$53,2,0),K1415)</f>
        <v>semiquaver</v>
      </c>
      <c r="M1415" s="42" t="s">
        <v>10</v>
      </c>
      <c r="N1415" s="42"/>
      <c r="O1415" t="str">
        <f>IF(RIGHT($O$1,1)="#",VLOOKUP(D1415,'dict-pitch'!$A$1:$C$50,2,0),VLOOKUP(D1415,'dict-pitch'!$A$1:$C$50,3,0))</f>
        <v>D#5</v>
      </c>
      <c r="P1415" t="b">
        <f>OR(EXACT(E1415,O1415),EXACT(E1415,VLOOKUP(D1415,'dict-pitch'!$A$1:$D$50,3,0)),EXACT(E1415,VLOOKUP(D1415,'dict-pitch'!$A$1:$D$50,4,0)))</f>
        <v>1</v>
      </c>
    </row>
    <row r="1416" spans="1:16" ht="15.75" thickBot="1" x14ac:dyDescent="0.3">
      <c r="A1416">
        <v>848</v>
      </c>
      <c r="B1416" s="82">
        <v>3</v>
      </c>
      <c r="C1416">
        <v>44</v>
      </c>
      <c r="D1416">
        <v>77</v>
      </c>
      <c r="E1416" t="s">
        <v>339</v>
      </c>
      <c r="F1416">
        <v>2</v>
      </c>
      <c r="G1416">
        <v>694</v>
      </c>
      <c r="H1416" s="80">
        <f t="shared" si="45"/>
        <v>44.375</v>
      </c>
      <c r="I1416" s="80">
        <f t="shared" si="44"/>
        <v>6.25E-2</v>
      </c>
      <c r="J1416">
        <v>1</v>
      </c>
      <c r="K1416" s="1" t="str" cm="1">
        <f t="array" ref="K1416">INDEX('dict-rhythm'!$A$1:$B$43,MATCH(TRUE,EXACT(J1416,'dict-rhythm'!$A$1:$A$43),0),2)</f>
        <v>16</v>
      </c>
      <c r="L1416" s="1" t="str">
        <f>_xlfn.IFNA(VLOOKUP(K1416,'dict-rhythm'!$B$1:$C$53,2,0),K1416)</f>
        <v>semiquaver</v>
      </c>
      <c r="M1416" s="42" t="s">
        <v>10</v>
      </c>
      <c r="N1416" s="42"/>
      <c r="O1416" t="str">
        <f>IF(RIGHT($O$1,1)="#",VLOOKUP(D1416,'dict-pitch'!$A$1:$C$50,2,0),VLOOKUP(D1416,'dict-pitch'!$A$1:$C$50,3,0))</f>
        <v>F5</v>
      </c>
      <c r="P1416" t="b">
        <f>OR(EXACT(E1416,O1416),EXACT(E1416,VLOOKUP(D1416,'dict-pitch'!$A$1:$D$50,3,0)),EXACT(E1416,VLOOKUP(D1416,'dict-pitch'!$A$1:$D$50,4,0)))</f>
        <v>1</v>
      </c>
    </row>
    <row r="1417" spans="1:16" ht="15.75" thickBot="1" x14ac:dyDescent="0.3">
      <c r="A1417">
        <v>848</v>
      </c>
      <c r="B1417" s="82">
        <v>3</v>
      </c>
      <c r="C1417">
        <v>44</v>
      </c>
      <c r="D1417">
        <v>78</v>
      </c>
      <c r="E1417" t="s">
        <v>143</v>
      </c>
      <c r="F1417">
        <v>2</v>
      </c>
      <c r="G1417">
        <v>695</v>
      </c>
      <c r="H1417" s="80">
        <f t="shared" si="45"/>
        <v>44.4375</v>
      </c>
      <c r="I1417" s="80">
        <f t="shared" si="44"/>
        <v>6.25E-2</v>
      </c>
      <c r="J1417">
        <v>1</v>
      </c>
      <c r="K1417" s="1" t="str" cm="1">
        <f t="array" ref="K1417">INDEX('dict-rhythm'!$A$1:$B$43,MATCH(TRUE,EXACT(J1417,'dict-rhythm'!$A$1:$A$43),0),2)</f>
        <v>16</v>
      </c>
      <c r="L1417" s="1" t="str">
        <f>_xlfn.IFNA(VLOOKUP(K1417,'dict-rhythm'!$B$1:$C$53,2,0),K1417)</f>
        <v>semiquaver</v>
      </c>
      <c r="M1417" s="42" t="s">
        <v>10</v>
      </c>
      <c r="N1417" s="42"/>
      <c r="O1417" t="str">
        <f>IF(RIGHT($O$1,1)="#",VLOOKUP(D1417,'dict-pitch'!$A$1:$C$50,2,0),VLOOKUP(D1417,'dict-pitch'!$A$1:$C$50,3,0))</f>
        <v>F#5</v>
      </c>
      <c r="P1417" t="b">
        <f>OR(EXACT(E1417,O1417),EXACT(E1417,VLOOKUP(D1417,'dict-pitch'!$A$1:$D$50,3,0)),EXACT(E1417,VLOOKUP(D1417,'dict-pitch'!$A$1:$D$50,4,0)))</f>
        <v>1</v>
      </c>
    </row>
    <row r="1418" spans="1:16" ht="15.75" thickBot="1" x14ac:dyDescent="0.3">
      <c r="A1418">
        <v>848</v>
      </c>
      <c r="B1418" s="82">
        <v>3</v>
      </c>
      <c r="C1418">
        <v>44</v>
      </c>
      <c r="D1418">
        <v>80</v>
      </c>
      <c r="E1418" t="s">
        <v>188</v>
      </c>
      <c r="F1418">
        <v>2</v>
      </c>
      <c r="G1418">
        <v>696</v>
      </c>
      <c r="H1418" s="80">
        <f t="shared" si="45"/>
        <v>44.5</v>
      </c>
      <c r="I1418" s="80">
        <f t="shared" si="44"/>
        <v>6.25E-2</v>
      </c>
      <c r="J1418">
        <v>1</v>
      </c>
      <c r="K1418" s="1" t="str" cm="1">
        <f t="array" ref="K1418">INDEX('dict-rhythm'!$A$1:$B$43,MATCH(TRUE,EXACT(J1418,'dict-rhythm'!$A$1:$A$43),0),2)</f>
        <v>16</v>
      </c>
      <c r="L1418" s="1" t="str">
        <f>_xlfn.IFNA(VLOOKUP(K1418,'dict-rhythm'!$B$1:$C$53,2,0),K1418)</f>
        <v>semiquaver</v>
      </c>
      <c r="M1418" s="42" t="s">
        <v>10</v>
      </c>
      <c r="N1418" s="42"/>
      <c r="O1418" t="str">
        <f>IF(RIGHT($O$1,1)="#",VLOOKUP(D1418,'dict-pitch'!$A$1:$C$50,2,0),VLOOKUP(D1418,'dict-pitch'!$A$1:$C$50,3,0))</f>
        <v>G#5</v>
      </c>
      <c r="P1418" t="b">
        <f>OR(EXACT(E1418,O1418),EXACT(E1418,VLOOKUP(D1418,'dict-pitch'!$A$1:$D$50,3,0)),EXACT(E1418,VLOOKUP(D1418,'dict-pitch'!$A$1:$D$50,4,0)))</f>
        <v>1</v>
      </c>
    </row>
    <row r="1419" spans="1:16" ht="15.75" thickBot="1" x14ac:dyDescent="0.3">
      <c r="A1419">
        <v>848</v>
      </c>
      <c r="B1419" s="82">
        <v>3</v>
      </c>
      <c r="C1419">
        <v>44</v>
      </c>
      <c r="D1419">
        <v>78</v>
      </c>
      <c r="E1419" t="s">
        <v>143</v>
      </c>
      <c r="F1419">
        <v>-2</v>
      </c>
      <c r="G1419">
        <v>697</v>
      </c>
      <c r="H1419" s="80">
        <f t="shared" si="45"/>
        <v>44.5625</v>
      </c>
      <c r="I1419" s="80">
        <f t="shared" si="44"/>
        <v>6.25E-2</v>
      </c>
      <c r="J1419">
        <v>1</v>
      </c>
      <c r="K1419" s="1" t="str" cm="1">
        <f t="array" ref="K1419">INDEX('dict-rhythm'!$A$1:$B$43,MATCH(TRUE,EXACT(J1419,'dict-rhythm'!$A$1:$A$43),0),2)</f>
        <v>16</v>
      </c>
      <c r="L1419" s="1" t="str">
        <f>_xlfn.IFNA(VLOOKUP(K1419,'dict-rhythm'!$B$1:$C$53,2,0),K1419)</f>
        <v>semiquaver</v>
      </c>
      <c r="M1419" s="42" t="s">
        <v>10</v>
      </c>
      <c r="N1419" s="42"/>
      <c r="O1419" t="str">
        <f>IF(RIGHT($O$1,1)="#",VLOOKUP(D1419,'dict-pitch'!$A$1:$C$50,2,0),VLOOKUP(D1419,'dict-pitch'!$A$1:$C$50,3,0))</f>
        <v>F#5</v>
      </c>
      <c r="P1419" t="b">
        <f>OR(EXACT(E1419,O1419),EXACT(E1419,VLOOKUP(D1419,'dict-pitch'!$A$1:$D$50,3,0)),EXACT(E1419,VLOOKUP(D1419,'dict-pitch'!$A$1:$D$50,4,0)))</f>
        <v>1</v>
      </c>
    </row>
    <row r="1420" spans="1:16" ht="15.75" thickBot="1" x14ac:dyDescent="0.3">
      <c r="A1420">
        <v>848</v>
      </c>
      <c r="B1420" s="82">
        <v>3</v>
      </c>
      <c r="C1420">
        <v>44</v>
      </c>
      <c r="D1420">
        <v>77</v>
      </c>
      <c r="E1420" t="s">
        <v>339</v>
      </c>
      <c r="F1420">
        <v>-2</v>
      </c>
      <c r="G1420">
        <v>698</v>
      </c>
      <c r="H1420" s="80">
        <f t="shared" si="45"/>
        <v>44.625</v>
      </c>
      <c r="I1420" s="80">
        <f t="shared" si="44"/>
        <v>6.25E-2</v>
      </c>
      <c r="J1420">
        <v>1</v>
      </c>
      <c r="K1420" s="1" t="str" cm="1">
        <f t="array" ref="K1420">INDEX('dict-rhythm'!$A$1:$B$43,MATCH(TRUE,EXACT(J1420,'dict-rhythm'!$A$1:$A$43),0),2)</f>
        <v>16</v>
      </c>
      <c r="L1420" s="1" t="str">
        <f>_xlfn.IFNA(VLOOKUP(K1420,'dict-rhythm'!$B$1:$C$53,2,0),K1420)</f>
        <v>semiquaver</v>
      </c>
      <c r="M1420" s="42" t="s">
        <v>10</v>
      </c>
      <c r="N1420" s="42"/>
      <c r="O1420" t="str">
        <f>IF(RIGHT($O$1,1)="#",VLOOKUP(D1420,'dict-pitch'!$A$1:$C$50,2,0),VLOOKUP(D1420,'dict-pitch'!$A$1:$C$50,3,0))</f>
        <v>F5</v>
      </c>
      <c r="P1420" t="b">
        <f>OR(EXACT(E1420,O1420),EXACT(E1420,VLOOKUP(D1420,'dict-pitch'!$A$1:$D$50,3,0)),EXACT(E1420,VLOOKUP(D1420,'dict-pitch'!$A$1:$D$50,4,0)))</f>
        <v>1</v>
      </c>
    </row>
    <row r="1421" spans="1:16" ht="15.75" thickBot="1" x14ac:dyDescent="0.3">
      <c r="A1421">
        <v>848</v>
      </c>
      <c r="B1421" s="82">
        <v>3</v>
      </c>
      <c r="C1421">
        <v>44</v>
      </c>
      <c r="D1421">
        <v>78</v>
      </c>
      <c r="E1421" t="s">
        <v>143</v>
      </c>
      <c r="F1421">
        <v>2</v>
      </c>
      <c r="G1421">
        <v>699</v>
      </c>
      <c r="H1421" s="80">
        <f t="shared" si="45"/>
        <v>44.6875</v>
      </c>
      <c r="I1421" s="80">
        <f t="shared" si="44"/>
        <v>6.25E-2</v>
      </c>
      <c r="J1421">
        <v>1</v>
      </c>
      <c r="K1421" s="1" t="str" cm="1">
        <f t="array" ref="K1421">INDEX('dict-rhythm'!$A$1:$B$43,MATCH(TRUE,EXACT(J1421,'dict-rhythm'!$A$1:$A$43),0),2)</f>
        <v>16</v>
      </c>
      <c r="L1421" s="1" t="str">
        <f>_xlfn.IFNA(VLOOKUP(K1421,'dict-rhythm'!$B$1:$C$53,2,0),K1421)</f>
        <v>semiquaver</v>
      </c>
      <c r="M1421" s="42" t="s">
        <v>10</v>
      </c>
      <c r="N1421" s="42"/>
      <c r="O1421" t="str">
        <f>IF(RIGHT($O$1,1)="#",VLOOKUP(D1421,'dict-pitch'!$A$1:$C$50,2,0),VLOOKUP(D1421,'dict-pitch'!$A$1:$C$50,3,0))</f>
        <v>F#5</v>
      </c>
      <c r="P1421" t="b">
        <f>OR(EXACT(E1421,O1421),EXACT(E1421,VLOOKUP(D1421,'dict-pitch'!$A$1:$D$50,3,0)),EXACT(E1421,VLOOKUP(D1421,'dict-pitch'!$A$1:$D$50,4,0)))</f>
        <v>1</v>
      </c>
    </row>
    <row r="1422" spans="1:16" ht="15.75" thickBot="1" x14ac:dyDescent="0.3">
      <c r="A1422">
        <v>848</v>
      </c>
      <c r="B1422" s="82">
        <v>3</v>
      </c>
      <c r="C1422">
        <v>44</v>
      </c>
      <c r="D1422">
        <v>80</v>
      </c>
      <c r="E1422" t="s">
        <v>188</v>
      </c>
      <c r="F1422">
        <v>2</v>
      </c>
      <c r="G1422">
        <v>700</v>
      </c>
      <c r="H1422" s="80">
        <f t="shared" si="45"/>
        <v>44.75</v>
      </c>
      <c r="I1422" s="80">
        <f t="shared" si="44"/>
        <v>6.25E-2</v>
      </c>
      <c r="J1422">
        <v>1</v>
      </c>
      <c r="K1422" s="1" t="str" cm="1">
        <f t="array" ref="K1422">INDEX('dict-rhythm'!$A$1:$B$43,MATCH(TRUE,EXACT(J1422,'dict-rhythm'!$A$1:$A$43),0),2)</f>
        <v>16</v>
      </c>
      <c r="L1422" s="1" t="str">
        <f>_xlfn.IFNA(VLOOKUP(K1422,'dict-rhythm'!$B$1:$C$53,2,0),K1422)</f>
        <v>semiquaver</v>
      </c>
      <c r="M1422" s="42" t="s">
        <v>10</v>
      </c>
      <c r="N1422" s="42"/>
      <c r="O1422" t="str">
        <f>IF(RIGHT($O$1,1)="#",VLOOKUP(D1422,'dict-pitch'!$A$1:$C$50,2,0),VLOOKUP(D1422,'dict-pitch'!$A$1:$C$50,3,0))</f>
        <v>G#5</v>
      </c>
      <c r="P1422" t="b">
        <f>OR(EXACT(E1422,O1422),EXACT(E1422,VLOOKUP(D1422,'dict-pitch'!$A$1:$D$50,3,0)),EXACT(E1422,VLOOKUP(D1422,'dict-pitch'!$A$1:$D$50,4,0)))</f>
        <v>1</v>
      </c>
    </row>
    <row r="1423" spans="1:16" ht="15.75" thickBot="1" x14ac:dyDescent="0.3">
      <c r="A1423">
        <v>848</v>
      </c>
      <c r="B1423" s="82">
        <v>3</v>
      </c>
      <c r="C1423">
        <v>44</v>
      </c>
      <c r="D1423">
        <v>78</v>
      </c>
      <c r="E1423" t="s">
        <v>143</v>
      </c>
      <c r="F1423">
        <v>-2</v>
      </c>
      <c r="G1423">
        <v>701</v>
      </c>
      <c r="H1423" s="80">
        <f t="shared" si="45"/>
        <v>44.8125</v>
      </c>
      <c r="I1423" s="80">
        <f t="shared" si="44"/>
        <v>6.25E-2</v>
      </c>
      <c r="J1423">
        <v>1</v>
      </c>
      <c r="K1423" s="1" t="str" cm="1">
        <f t="array" ref="K1423">INDEX('dict-rhythm'!$A$1:$B$43,MATCH(TRUE,EXACT(J1423,'dict-rhythm'!$A$1:$A$43),0),2)</f>
        <v>16</v>
      </c>
      <c r="L1423" s="1" t="str">
        <f>_xlfn.IFNA(VLOOKUP(K1423,'dict-rhythm'!$B$1:$C$53,2,0),K1423)</f>
        <v>semiquaver</v>
      </c>
      <c r="M1423" s="42" t="s">
        <v>10</v>
      </c>
      <c r="N1423" s="42"/>
      <c r="O1423" t="str">
        <f>IF(RIGHT($O$1,1)="#",VLOOKUP(D1423,'dict-pitch'!$A$1:$C$50,2,0),VLOOKUP(D1423,'dict-pitch'!$A$1:$C$50,3,0))</f>
        <v>F#5</v>
      </c>
      <c r="P1423" t="b">
        <f>OR(EXACT(E1423,O1423),EXACT(E1423,VLOOKUP(D1423,'dict-pitch'!$A$1:$D$50,3,0)),EXACT(E1423,VLOOKUP(D1423,'dict-pitch'!$A$1:$D$50,4,0)))</f>
        <v>1</v>
      </c>
    </row>
    <row r="1424" spans="1:16" ht="15.75" thickBot="1" x14ac:dyDescent="0.3">
      <c r="A1424">
        <v>848</v>
      </c>
      <c r="B1424" s="82">
        <v>3</v>
      </c>
      <c r="C1424">
        <v>44</v>
      </c>
      <c r="D1424">
        <v>77</v>
      </c>
      <c r="E1424" t="s">
        <v>339</v>
      </c>
      <c r="F1424">
        <v>-2</v>
      </c>
      <c r="G1424">
        <v>702</v>
      </c>
      <c r="H1424" s="80">
        <f t="shared" si="45"/>
        <v>44.875</v>
      </c>
      <c r="I1424" s="80">
        <f t="shared" si="44"/>
        <v>6.25E-2</v>
      </c>
      <c r="J1424">
        <v>1</v>
      </c>
      <c r="K1424" s="1" t="str" cm="1">
        <f t="array" ref="K1424">INDEX('dict-rhythm'!$A$1:$B$43,MATCH(TRUE,EXACT(J1424,'dict-rhythm'!$A$1:$A$43),0),2)</f>
        <v>16</v>
      </c>
      <c r="L1424" s="1" t="str">
        <f>_xlfn.IFNA(VLOOKUP(K1424,'dict-rhythm'!$B$1:$C$53,2,0),K1424)</f>
        <v>semiquaver</v>
      </c>
      <c r="M1424" s="42" t="s">
        <v>10</v>
      </c>
      <c r="N1424" s="42"/>
      <c r="O1424" t="str">
        <f>IF(RIGHT($O$1,1)="#",VLOOKUP(D1424,'dict-pitch'!$A$1:$C$50,2,0),VLOOKUP(D1424,'dict-pitch'!$A$1:$C$50,3,0))</f>
        <v>F5</v>
      </c>
      <c r="P1424" t="b">
        <f>OR(EXACT(E1424,O1424),EXACT(E1424,VLOOKUP(D1424,'dict-pitch'!$A$1:$D$50,3,0)),EXACT(E1424,VLOOKUP(D1424,'dict-pitch'!$A$1:$D$50,4,0)))</f>
        <v>1</v>
      </c>
    </row>
    <row r="1425" spans="1:16" ht="15.75" thickBot="1" x14ac:dyDescent="0.3">
      <c r="A1425">
        <v>848</v>
      </c>
      <c r="B1425" s="82">
        <v>3</v>
      </c>
      <c r="C1425">
        <v>44</v>
      </c>
      <c r="D1425">
        <v>75</v>
      </c>
      <c r="E1425" t="s">
        <v>185</v>
      </c>
      <c r="F1425">
        <v>-2</v>
      </c>
      <c r="G1425">
        <v>703</v>
      </c>
      <c r="H1425" s="80">
        <f t="shared" si="45"/>
        <v>44.9375</v>
      </c>
      <c r="I1425" s="80">
        <f t="shared" si="44"/>
        <v>6.25E-2</v>
      </c>
      <c r="J1425">
        <v>1</v>
      </c>
      <c r="K1425" s="1" t="str" cm="1">
        <f t="array" ref="K1425">INDEX('dict-rhythm'!$A$1:$B$43,MATCH(TRUE,EXACT(J1425,'dict-rhythm'!$A$1:$A$43),0),2)</f>
        <v>16</v>
      </c>
      <c r="L1425" s="1" t="str">
        <f>_xlfn.IFNA(VLOOKUP(K1425,'dict-rhythm'!$B$1:$C$53,2,0),K1425)</f>
        <v>semiquaver</v>
      </c>
      <c r="M1425" s="43" t="s">
        <v>10</v>
      </c>
      <c r="N1425" s="43"/>
      <c r="O1425" t="str">
        <f>IF(RIGHT($O$1,1)="#",VLOOKUP(D1425,'dict-pitch'!$A$1:$C$50,2,0),VLOOKUP(D1425,'dict-pitch'!$A$1:$C$50,3,0))</f>
        <v>D#5</v>
      </c>
      <c r="P1425" t="b">
        <f>OR(EXACT(E1425,O1425),EXACT(E1425,VLOOKUP(D1425,'dict-pitch'!$A$1:$D$50,3,0)),EXACT(E1425,VLOOKUP(D1425,'dict-pitch'!$A$1:$D$50,4,0)))</f>
        <v>1</v>
      </c>
    </row>
    <row r="1426" spans="1:16" ht="15.75" thickBot="1" x14ac:dyDescent="0.3">
      <c r="A1426">
        <v>848</v>
      </c>
      <c r="B1426" s="82">
        <v>3</v>
      </c>
      <c r="C1426">
        <v>45</v>
      </c>
      <c r="D1426">
        <v>77</v>
      </c>
      <c r="E1426" t="s">
        <v>339</v>
      </c>
      <c r="F1426">
        <v>2</v>
      </c>
      <c r="G1426">
        <v>704</v>
      </c>
      <c r="H1426" s="80">
        <f t="shared" si="45"/>
        <v>45</v>
      </c>
      <c r="I1426" s="80">
        <f t="shared" si="44"/>
        <v>0.3125</v>
      </c>
      <c r="J1426">
        <v>5</v>
      </c>
      <c r="K1426" s="1" t="str" cm="1">
        <f t="array" ref="K1426">INDEX('dict-rhythm'!$A$1:$B$43,MATCH(TRUE,EXACT(J1426,'dict-rhythm'!$A$1:$A$43),0),2)</f>
        <v>4+16</v>
      </c>
      <c r="L1426" s="1" t="str">
        <f>_xlfn.IFNA(VLOOKUP(K1426,'dict-rhythm'!$B$1:$C$53,2,0),K1426)</f>
        <v>crotchet + semiquaver</v>
      </c>
      <c r="M1426" s="44" t="s">
        <v>10</v>
      </c>
      <c r="N1426" s="44"/>
      <c r="O1426" t="str">
        <f>IF(RIGHT($O$1,1)="#",VLOOKUP(D1426,'dict-pitch'!$A$1:$C$50,2,0),VLOOKUP(D1426,'dict-pitch'!$A$1:$C$50,3,0))</f>
        <v>F5</v>
      </c>
      <c r="P1426" t="b">
        <f>OR(EXACT(E1426,O1426),EXACT(E1426,VLOOKUP(D1426,'dict-pitch'!$A$1:$D$50,3,0)),EXACT(E1426,VLOOKUP(D1426,'dict-pitch'!$A$1:$D$50,4,0)))</f>
        <v>1</v>
      </c>
    </row>
    <row r="1427" spans="1:16" ht="15.75" thickBot="1" x14ac:dyDescent="0.3">
      <c r="A1427">
        <v>848</v>
      </c>
      <c r="B1427" s="82">
        <v>3</v>
      </c>
      <c r="C1427">
        <v>45</v>
      </c>
      <c r="D1427">
        <v>75</v>
      </c>
      <c r="E1427" t="s">
        <v>185</v>
      </c>
      <c r="F1427">
        <v>-2</v>
      </c>
      <c r="G1427">
        <v>709</v>
      </c>
      <c r="H1427" s="80">
        <f t="shared" si="45"/>
        <v>45.3125</v>
      </c>
      <c r="I1427" s="80">
        <f t="shared" si="44"/>
        <v>6.25E-2</v>
      </c>
      <c r="J1427">
        <v>1</v>
      </c>
      <c r="K1427" s="1" t="str" cm="1">
        <f t="array" ref="K1427">INDEX('dict-rhythm'!$A$1:$B$43,MATCH(TRUE,EXACT(J1427,'dict-rhythm'!$A$1:$A$43),0),2)</f>
        <v>16</v>
      </c>
      <c r="L1427" s="1" t="str">
        <f>_xlfn.IFNA(VLOOKUP(K1427,'dict-rhythm'!$B$1:$C$53,2,0),K1427)</f>
        <v>semiquaver</v>
      </c>
      <c r="M1427" s="42" t="s">
        <v>10</v>
      </c>
      <c r="N1427" s="42"/>
      <c r="O1427" t="str">
        <f>IF(RIGHT($O$1,1)="#",VLOOKUP(D1427,'dict-pitch'!$A$1:$C$50,2,0),VLOOKUP(D1427,'dict-pitch'!$A$1:$C$50,3,0))</f>
        <v>D#5</v>
      </c>
      <c r="P1427" t="b">
        <f>OR(EXACT(E1427,O1427),EXACT(E1427,VLOOKUP(D1427,'dict-pitch'!$A$1:$D$50,3,0)),EXACT(E1427,VLOOKUP(D1427,'dict-pitch'!$A$1:$D$50,4,0)))</f>
        <v>1</v>
      </c>
    </row>
    <row r="1428" spans="1:16" ht="15.75" thickBot="1" x14ac:dyDescent="0.3">
      <c r="A1428">
        <v>848</v>
      </c>
      <c r="B1428" s="82">
        <v>3</v>
      </c>
      <c r="C1428">
        <v>45</v>
      </c>
      <c r="D1428">
        <v>73</v>
      </c>
      <c r="E1428" t="s">
        <v>140</v>
      </c>
      <c r="F1428">
        <v>-2</v>
      </c>
      <c r="G1428">
        <v>710</v>
      </c>
      <c r="H1428" s="80">
        <f t="shared" si="45"/>
        <v>45.375</v>
      </c>
      <c r="I1428" s="80">
        <f t="shared" si="44"/>
        <v>6.25E-2</v>
      </c>
      <c r="J1428">
        <v>1</v>
      </c>
      <c r="K1428" s="1" t="str" cm="1">
        <f t="array" ref="K1428">INDEX('dict-rhythm'!$A$1:$B$43,MATCH(TRUE,EXACT(J1428,'dict-rhythm'!$A$1:$A$43),0),2)</f>
        <v>16</v>
      </c>
      <c r="L1428" s="1" t="str">
        <f>_xlfn.IFNA(VLOOKUP(K1428,'dict-rhythm'!$B$1:$C$53,2,0),K1428)</f>
        <v>semiquaver</v>
      </c>
      <c r="M1428" s="42" t="s">
        <v>10</v>
      </c>
      <c r="N1428" s="42"/>
      <c r="O1428" t="str">
        <f>IF(RIGHT($O$1,1)="#",VLOOKUP(D1428,'dict-pitch'!$A$1:$C$50,2,0),VLOOKUP(D1428,'dict-pitch'!$A$1:$C$50,3,0))</f>
        <v>C#5</v>
      </c>
      <c r="P1428" t="b">
        <f>OR(EXACT(E1428,O1428),EXACT(E1428,VLOOKUP(D1428,'dict-pitch'!$A$1:$D$50,3,0)),EXACT(E1428,VLOOKUP(D1428,'dict-pitch'!$A$1:$D$50,4,0)))</f>
        <v>1</v>
      </c>
    </row>
    <row r="1429" spans="1:16" ht="15.75" thickBot="1" x14ac:dyDescent="0.3">
      <c r="A1429">
        <v>848</v>
      </c>
      <c r="B1429" s="82">
        <v>3</v>
      </c>
      <c r="C1429">
        <v>45</v>
      </c>
      <c r="D1429">
        <v>77</v>
      </c>
      <c r="E1429" t="s">
        <v>339</v>
      </c>
      <c r="F1429">
        <v>3</v>
      </c>
      <c r="G1429">
        <v>711</v>
      </c>
      <c r="H1429" s="80">
        <f t="shared" si="45"/>
        <v>45.4375</v>
      </c>
      <c r="I1429" s="80">
        <f t="shared" si="44"/>
        <v>6.25E-2</v>
      </c>
      <c r="J1429">
        <v>1</v>
      </c>
      <c r="K1429" s="1" t="str" cm="1">
        <f t="array" ref="K1429">INDEX('dict-rhythm'!$A$1:$B$43,MATCH(TRUE,EXACT(J1429,'dict-rhythm'!$A$1:$A$43),0),2)</f>
        <v>16</v>
      </c>
      <c r="L1429" s="1" t="str">
        <f>_xlfn.IFNA(VLOOKUP(K1429,'dict-rhythm'!$B$1:$C$53,2,0),K1429)</f>
        <v>semiquaver</v>
      </c>
      <c r="M1429" s="42" t="s">
        <v>10</v>
      </c>
      <c r="N1429" s="42"/>
      <c r="O1429" t="str">
        <f>IF(RIGHT($O$1,1)="#",VLOOKUP(D1429,'dict-pitch'!$A$1:$C$50,2,0),VLOOKUP(D1429,'dict-pitch'!$A$1:$C$50,3,0))</f>
        <v>F5</v>
      </c>
      <c r="P1429" t="b">
        <f>OR(EXACT(E1429,O1429),EXACT(E1429,VLOOKUP(D1429,'dict-pitch'!$A$1:$D$50,3,0)),EXACT(E1429,VLOOKUP(D1429,'dict-pitch'!$A$1:$D$50,4,0)))</f>
        <v>1</v>
      </c>
    </row>
    <row r="1430" spans="1:16" ht="15.75" thickBot="1" x14ac:dyDescent="0.3">
      <c r="A1430">
        <v>848</v>
      </c>
      <c r="B1430" s="82">
        <v>3</v>
      </c>
      <c r="C1430">
        <v>45</v>
      </c>
      <c r="D1430">
        <v>75</v>
      </c>
      <c r="E1430" t="s">
        <v>185</v>
      </c>
      <c r="F1430">
        <v>-2</v>
      </c>
      <c r="G1430">
        <v>712</v>
      </c>
      <c r="H1430" s="80">
        <f t="shared" si="45"/>
        <v>45.5</v>
      </c>
      <c r="I1430" s="80">
        <f t="shared" si="44"/>
        <v>6.25E-2</v>
      </c>
      <c r="J1430">
        <v>1</v>
      </c>
      <c r="K1430" s="1" t="str" cm="1">
        <f t="array" ref="K1430">INDEX('dict-rhythm'!$A$1:$B$43,MATCH(TRUE,EXACT(J1430,'dict-rhythm'!$A$1:$A$43),0),2)</f>
        <v>16</v>
      </c>
      <c r="L1430" s="1" t="str">
        <f>_xlfn.IFNA(VLOOKUP(K1430,'dict-rhythm'!$B$1:$C$53,2,0),K1430)</f>
        <v>semiquaver</v>
      </c>
      <c r="M1430" s="42" t="s">
        <v>10</v>
      </c>
      <c r="N1430" s="42"/>
      <c r="O1430" t="str">
        <f>IF(RIGHT($O$1,1)="#",VLOOKUP(D1430,'dict-pitch'!$A$1:$C$50,2,0),VLOOKUP(D1430,'dict-pitch'!$A$1:$C$50,3,0))</f>
        <v>D#5</v>
      </c>
      <c r="P1430" t="b">
        <f>OR(EXACT(E1430,O1430),EXACT(E1430,VLOOKUP(D1430,'dict-pitch'!$A$1:$D$50,3,0)),EXACT(E1430,VLOOKUP(D1430,'dict-pitch'!$A$1:$D$50,4,0)))</f>
        <v>1</v>
      </c>
    </row>
    <row r="1431" spans="1:16" ht="15.75" thickBot="1" x14ac:dyDescent="0.3">
      <c r="A1431">
        <v>848</v>
      </c>
      <c r="B1431" s="82">
        <v>3</v>
      </c>
      <c r="C1431">
        <v>45</v>
      </c>
      <c r="D1431">
        <v>73</v>
      </c>
      <c r="E1431" t="s">
        <v>140</v>
      </c>
      <c r="F1431">
        <v>-2</v>
      </c>
      <c r="G1431">
        <v>713</v>
      </c>
      <c r="H1431" s="80">
        <f t="shared" si="45"/>
        <v>45.5625</v>
      </c>
      <c r="I1431" s="80">
        <f t="shared" si="44"/>
        <v>6.25E-2</v>
      </c>
      <c r="J1431">
        <v>1</v>
      </c>
      <c r="K1431" s="1" t="str" cm="1">
        <f t="array" ref="K1431">INDEX('dict-rhythm'!$A$1:$B$43,MATCH(TRUE,EXACT(J1431,'dict-rhythm'!$A$1:$A$43),0),2)</f>
        <v>16</v>
      </c>
      <c r="L1431" s="1" t="str">
        <f>_xlfn.IFNA(VLOOKUP(K1431,'dict-rhythm'!$B$1:$C$53,2,0),K1431)</f>
        <v>semiquaver</v>
      </c>
      <c r="M1431" s="42" t="s">
        <v>10</v>
      </c>
      <c r="N1431" s="42"/>
      <c r="O1431" t="str">
        <f>IF(RIGHT($O$1,1)="#",VLOOKUP(D1431,'dict-pitch'!$A$1:$C$50,2,0),VLOOKUP(D1431,'dict-pitch'!$A$1:$C$50,3,0))</f>
        <v>C#5</v>
      </c>
      <c r="P1431" t="b">
        <f>OR(EXACT(E1431,O1431),EXACT(E1431,VLOOKUP(D1431,'dict-pitch'!$A$1:$D$50,3,0)),EXACT(E1431,VLOOKUP(D1431,'dict-pitch'!$A$1:$D$50,4,0)))</f>
        <v>1</v>
      </c>
    </row>
    <row r="1432" spans="1:16" ht="15.75" thickBot="1" x14ac:dyDescent="0.3">
      <c r="A1432">
        <v>848</v>
      </c>
      <c r="B1432" s="82">
        <v>3</v>
      </c>
      <c r="C1432">
        <v>45</v>
      </c>
      <c r="D1432">
        <v>72</v>
      </c>
      <c r="E1432" t="s">
        <v>335</v>
      </c>
      <c r="F1432">
        <v>-2</v>
      </c>
      <c r="G1432">
        <v>714</v>
      </c>
      <c r="H1432" s="80">
        <f t="shared" si="45"/>
        <v>45.625</v>
      </c>
      <c r="I1432" s="80">
        <f t="shared" si="44"/>
        <v>6.25E-2</v>
      </c>
      <c r="J1432">
        <v>1</v>
      </c>
      <c r="K1432" s="1" t="str" cm="1">
        <f t="array" ref="K1432">INDEX('dict-rhythm'!$A$1:$B$43,MATCH(TRUE,EXACT(J1432,'dict-rhythm'!$A$1:$A$43),0),2)</f>
        <v>16</v>
      </c>
      <c r="L1432" s="1" t="str">
        <f>_xlfn.IFNA(VLOOKUP(K1432,'dict-rhythm'!$B$1:$C$53,2,0),K1432)</f>
        <v>semiquaver</v>
      </c>
      <c r="M1432" s="42" t="s">
        <v>10</v>
      </c>
      <c r="N1432" s="42"/>
      <c r="O1432" t="str">
        <f>IF(RIGHT($O$1,1)="#",VLOOKUP(D1432,'dict-pitch'!$A$1:$C$50,2,0),VLOOKUP(D1432,'dict-pitch'!$A$1:$C$50,3,0))</f>
        <v>C5</v>
      </c>
      <c r="P1432" t="b">
        <f>OR(EXACT(E1432,O1432),EXACT(E1432,VLOOKUP(D1432,'dict-pitch'!$A$1:$D$50,3,0)),EXACT(E1432,VLOOKUP(D1432,'dict-pitch'!$A$1:$D$50,4,0)))</f>
        <v>1</v>
      </c>
    </row>
    <row r="1433" spans="1:16" ht="15.75" thickBot="1" x14ac:dyDescent="0.3">
      <c r="A1433">
        <v>848</v>
      </c>
      <c r="B1433" s="82">
        <v>3</v>
      </c>
      <c r="C1433">
        <v>45</v>
      </c>
      <c r="D1433">
        <v>75</v>
      </c>
      <c r="E1433" t="s">
        <v>185</v>
      </c>
      <c r="F1433">
        <v>3</v>
      </c>
      <c r="G1433">
        <v>715</v>
      </c>
      <c r="H1433" s="80">
        <f t="shared" si="45"/>
        <v>45.6875</v>
      </c>
      <c r="I1433" s="80">
        <f t="shared" si="44"/>
        <v>6.25E-2</v>
      </c>
      <c r="J1433">
        <v>1</v>
      </c>
      <c r="K1433" s="1" t="str" cm="1">
        <f t="array" ref="K1433">INDEX('dict-rhythm'!$A$1:$B$43,MATCH(TRUE,EXACT(J1433,'dict-rhythm'!$A$1:$A$43),0),2)</f>
        <v>16</v>
      </c>
      <c r="L1433" s="1" t="str">
        <f>_xlfn.IFNA(VLOOKUP(K1433,'dict-rhythm'!$B$1:$C$53,2,0),K1433)</f>
        <v>semiquaver</v>
      </c>
      <c r="M1433" s="42" t="s">
        <v>10</v>
      </c>
      <c r="N1433" s="42"/>
      <c r="O1433" t="str">
        <f>IF(RIGHT($O$1,1)="#",VLOOKUP(D1433,'dict-pitch'!$A$1:$C$50,2,0),VLOOKUP(D1433,'dict-pitch'!$A$1:$C$50,3,0))</f>
        <v>D#5</v>
      </c>
      <c r="P1433" t="b">
        <f>OR(EXACT(E1433,O1433),EXACT(E1433,VLOOKUP(D1433,'dict-pitch'!$A$1:$D$50,3,0)),EXACT(E1433,VLOOKUP(D1433,'dict-pitch'!$A$1:$D$50,4,0)))</f>
        <v>1</v>
      </c>
    </row>
    <row r="1434" spans="1:16" ht="15.75" thickBot="1" x14ac:dyDescent="0.3">
      <c r="A1434">
        <v>848</v>
      </c>
      <c r="B1434" s="82">
        <v>3</v>
      </c>
      <c r="C1434">
        <v>45</v>
      </c>
      <c r="D1434">
        <v>73</v>
      </c>
      <c r="E1434" t="s">
        <v>140</v>
      </c>
      <c r="F1434">
        <v>-2</v>
      </c>
      <c r="G1434">
        <v>716</v>
      </c>
      <c r="H1434" s="80">
        <f t="shared" si="45"/>
        <v>45.75</v>
      </c>
      <c r="I1434" s="80">
        <f t="shared" si="44"/>
        <v>6.25E-2</v>
      </c>
      <c r="J1434">
        <v>1</v>
      </c>
      <c r="K1434" s="1" t="str" cm="1">
        <f t="array" ref="K1434">INDEX('dict-rhythm'!$A$1:$B$43,MATCH(TRUE,EXACT(J1434,'dict-rhythm'!$A$1:$A$43),0),2)</f>
        <v>16</v>
      </c>
      <c r="L1434" s="1" t="str">
        <f>_xlfn.IFNA(VLOOKUP(K1434,'dict-rhythm'!$B$1:$C$53,2,0),K1434)</f>
        <v>semiquaver</v>
      </c>
      <c r="M1434" s="42" t="s">
        <v>10</v>
      </c>
      <c r="N1434" s="42"/>
      <c r="O1434" t="str">
        <f>IF(RIGHT($O$1,1)="#",VLOOKUP(D1434,'dict-pitch'!$A$1:$C$50,2,0),VLOOKUP(D1434,'dict-pitch'!$A$1:$C$50,3,0))</f>
        <v>C#5</v>
      </c>
      <c r="P1434" t="b">
        <f>OR(EXACT(E1434,O1434),EXACT(E1434,VLOOKUP(D1434,'dict-pitch'!$A$1:$D$50,3,0)),EXACT(E1434,VLOOKUP(D1434,'dict-pitch'!$A$1:$D$50,4,0)))</f>
        <v>1</v>
      </c>
    </row>
    <row r="1435" spans="1:16" ht="15.75" thickBot="1" x14ac:dyDescent="0.3">
      <c r="A1435">
        <v>848</v>
      </c>
      <c r="B1435" s="82">
        <v>3</v>
      </c>
      <c r="C1435">
        <v>45</v>
      </c>
      <c r="D1435">
        <v>72</v>
      </c>
      <c r="E1435" t="s">
        <v>335</v>
      </c>
      <c r="F1435">
        <v>-2</v>
      </c>
      <c r="G1435">
        <v>717</v>
      </c>
      <c r="H1435" s="80">
        <f t="shared" si="45"/>
        <v>45.8125</v>
      </c>
      <c r="I1435" s="80">
        <f t="shared" si="44"/>
        <v>6.25E-2</v>
      </c>
      <c r="J1435">
        <v>1</v>
      </c>
      <c r="K1435" s="1" t="str" cm="1">
        <f t="array" ref="K1435">INDEX('dict-rhythm'!$A$1:$B$43,MATCH(TRUE,EXACT(J1435,'dict-rhythm'!$A$1:$A$43),0),2)</f>
        <v>16</v>
      </c>
      <c r="L1435" s="1" t="str">
        <f>_xlfn.IFNA(VLOOKUP(K1435,'dict-rhythm'!$B$1:$C$53,2,0),K1435)</f>
        <v>semiquaver</v>
      </c>
      <c r="M1435" s="42" t="s">
        <v>10</v>
      </c>
      <c r="N1435" s="42"/>
      <c r="O1435" t="str">
        <f>IF(RIGHT($O$1,1)="#",VLOOKUP(D1435,'dict-pitch'!$A$1:$C$50,2,0),VLOOKUP(D1435,'dict-pitch'!$A$1:$C$50,3,0))</f>
        <v>C5</v>
      </c>
      <c r="P1435" t="b">
        <f>OR(EXACT(E1435,O1435),EXACT(E1435,VLOOKUP(D1435,'dict-pitch'!$A$1:$D$50,3,0)),EXACT(E1435,VLOOKUP(D1435,'dict-pitch'!$A$1:$D$50,4,0)))</f>
        <v>1</v>
      </c>
    </row>
    <row r="1436" spans="1:16" ht="15.75" thickBot="1" x14ac:dyDescent="0.3">
      <c r="A1436">
        <v>848</v>
      </c>
      <c r="B1436" s="82">
        <v>3</v>
      </c>
      <c r="C1436">
        <v>45</v>
      </c>
      <c r="D1436">
        <v>73</v>
      </c>
      <c r="E1436" t="s">
        <v>140</v>
      </c>
      <c r="F1436">
        <v>2</v>
      </c>
      <c r="G1436">
        <v>718</v>
      </c>
      <c r="H1436" s="80">
        <f t="shared" si="45"/>
        <v>45.875</v>
      </c>
      <c r="I1436" s="80">
        <f t="shared" si="44"/>
        <v>6.25E-2</v>
      </c>
      <c r="J1436">
        <v>1</v>
      </c>
      <c r="K1436" s="1" t="str" cm="1">
        <f t="array" ref="K1436">INDEX('dict-rhythm'!$A$1:$B$43,MATCH(TRUE,EXACT(J1436,'dict-rhythm'!$A$1:$A$43),0),2)</f>
        <v>16</v>
      </c>
      <c r="L1436" s="1" t="str">
        <f>_xlfn.IFNA(VLOOKUP(K1436,'dict-rhythm'!$B$1:$C$53,2,0),K1436)</f>
        <v>semiquaver</v>
      </c>
      <c r="M1436" s="42" t="s">
        <v>10</v>
      </c>
      <c r="N1436" s="42"/>
      <c r="O1436" t="str">
        <f>IF(RIGHT($O$1,1)="#",VLOOKUP(D1436,'dict-pitch'!$A$1:$C$50,2,0),VLOOKUP(D1436,'dict-pitch'!$A$1:$C$50,3,0))</f>
        <v>C#5</v>
      </c>
      <c r="P1436" t="b">
        <f>OR(EXACT(E1436,O1436),EXACT(E1436,VLOOKUP(D1436,'dict-pitch'!$A$1:$D$50,3,0)),EXACT(E1436,VLOOKUP(D1436,'dict-pitch'!$A$1:$D$50,4,0)))</f>
        <v>1</v>
      </c>
    </row>
    <row r="1437" spans="1:16" ht="15.75" thickBot="1" x14ac:dyDescent="0.3">
      <c r="A1437">
        <v>848</v>
      </c>
      <c r="B1437" s="82">
        <v>3</v>
      </c>
      <c r="C1437">
        <v>45</v>
      </c>
      <c r="D1437">
        <v>70</v>
      </c>
      <c r="E1437" t="s">
        <v>182</v>
      </c>
      <c r="F1437">
        <v>-3</v>
      </c>
      <c r="G1437">
        <v>719</v>
      </c>
      <c r="H1437" s="80">
        <f t="shared" si="45"/>
        <v>45.9375</v>
      </c>
      <c r="I1437" s="80">
        <f t="shared" si="44"/>
        <v>6.25E-2</v>
      </c>
      <c r="J1437">
        <v>1</v>
      </c>
      <c r="K1437" s="1" t="str" cm="1">
        <f t="array" ref="K1437">INDEX('dict-rhythm'!$A$1:$B$43,MATCH(TRUE,EXACT(J1437,'dict-rhythm'!$A$1:$A$43),0),2)</f>
        <v>16</v>
      </c>
      <c r="L1437" s="1" t="str">
        <f>_xlfn.IFNA(VLOOKUP(K1437,'dict-rhythm'!$B$1:$C$53,2,0),K1437)</f>
        <v>semiquaver</v>
      </c>
      <c r="M1437" s="43" t="s">
        <v>10</v>
      </c>
      <c r="N1437" s="43"/>
      <c r="O1437" t="str">
        <f>IF(RIGHT($O$1,1)="#",VLOOKUP(D1437,'dict-pitch'!$A$1:$C$50,2,0),VLOOKUP(D1437,'dict-pitch'!$A$1:$C$50,3,0))</f>
        <v>A#4</v>
      </c>
      <c r="P1437" t="b">
        <f>OR(EXACT(E1437,O1437),EXACT(E1437,VLOOKUP(D1437,'dict-pitch'!$A$1:$D$50,3,0)),EXACT(E1437,VLOOKUP(D1437,'dict-pitch'!$A$1:$D$50,4,0)))</f>
        <v>1</v>
      </c>
    </row>
    <row r="1438" spans="1:16" ht="15.75" thickBot="1" x14ac:dyDescent="0.3">
      <c r="A1438">
        <v>848</v>
      </c>
      <c r="B1438" s="82">
        <v>3</v>
      </c>
      <c r="C1438">
        <v>46</v>
      </c>
      <c r="D1438">
        <v>72</v>
      </c>
      <c r="E1438" t="s">
        <v>335</v>
      </c>
      <c r="F1438">
        <v>2</v>
      </c>
      <c r="G1438">
        <v>720</v>
      </c>
      <c r="H1438" s="80">
        <f t="shared" si="45"/>
        <v>46</v>
      </c>
      <c r="I1438" s="80">
        <f t="shared" si="44"/>
        <v>0.125</v>
      </c>
      <c r="J1438">
        <v>2</v>
      </c>
      <c r="K1438" s="1" t="str" cm="1">
        <f t="array" ref="K1438">INDEX('dict-rhythm'!$A$1:$B$43,MATCH(TRUE,EXACT(J1438,'dict-rhythm'!$A$1:$A$43),0),2)</f>
        <v>8</v>
      </c>
      <c r="L1438" s="1" t="str">
        <f>_xlfn.IFNA(VLOOKUP(K1438,'dict-rhythm'!$B$1:$C$53,2,0),K1438)</f>
        <v>quaver note</v>
      </c>
      <c r="M1438" s="44" t="s">
        <v>10</v>
      </c>
      <c r="N1438" s="44"/>
      <c r="O1438" t="str">
        <f>IF(RIGHT($O$1,1)="#",VLOOKUP(D1438,'dict-pitch'!$A$1:$C$50,2,0),VLOOKUP(D1438,'dict-pitch'!$A$1:$C$50,3,0))</f>
        <v>C5</v>
      </c>
      <c r="P1438" t="b">
        <f>OR(EXACT(E1438,O1438),EXACT(E1438,VLOOKUP(D1438,'dict-pitch'!$A$1:$D$50,3,0)),EXACT(E1438,VLOOKUP(D1438,'dict-pitch'!$A$1:$D$50,4,0)))</f>
        <v>1</v>
      </c>
    </row>
    <row r="1439" spans="1:16" ht="15.75" thickBot="1" x14ac:dyDescent="0.3">
      <c r="A1439">
        <v>848</v>
      </c>
      <c r="B1439" s="82">
        <v>3</v>
      </c>
      <c r="C1439">
        <v>46</v>
      </c>
      <c r="D1439">
        <v>75</v>
      </c>
      <c r="E1439" t="s">
        <v>185</v>
      </c>
      <c r="F1439">
        <v>3</v>
      </c>
      <c r="G1439">
        <v>722</v>
      </c>
      <c r="H1439" s="80">
        <f t="shared" si="45"/>
        <v>46.125</v>
      </c>
      <c r="I1439" s="80">
        <f t="shared" si="44"/>
        <v>0.125</v>
      </c>
      <c r="J1439">
        <v>2</v>
      </c>
      <c r="K1439" s="1" t="str" cm="1">
        <f t="array" ref="K1439">INDEX('dict-rhythm'!$A$1:$B$43,MATCH(TRUE,EXACT(J1439,'dict-rhythm'!$A$1:$A$43),0),2)</f>
        <v>8</v>
      </c>
      <c r="L1439" s="1" t="str">
        <f>_xlfn.IFNA(VLOOKUP(K1439,'dict-rhythm'!$B$1:$C$53,2,0),K1439)</f>
        <v>quaver note</v>
      </c>
      <c r="M1439" s="45" t="s">
        <v>9</v>
      </c>
      <c r="N1439" s="45" t="s">
        <v>9</v>
      </c>
      <c r="O1439" t="str">
        <f>IF(RIGHT($O$1,1)="#",VLOOKUP(D1439,'dict-pitch'!$A$1:$C$50,2,0),VLOOKUP(D1439,'dict-pitch'!$A$1:$C$50,3,0))</f>
        <v>D#5</v>
      </c>
      <c r="P1439" t="b">
        <f>OR(EXACT(E1439,O1439),EXACT(E1439,VLOOKUP(D1439,'dict-pitch'!$A$1:$D$50,3,0)),EXACT(E1439,VLOOKUP(D1439,'dict-pitch'!$A$1:$D$50,4,0)))</f>
        <v>1</v>
      </c>
    </row>
    <row r="1440" spans="1:16" ht="15.75" thickBot="1" x14ac:dyDescent="0.3">
      <c r="A1440">
        <v>848</v>
      </c>
      <c r="B1440" s="82">
        <v>3</v>
      </c>
      <c r="C1440">
        <v>46</v>
      </c>
      <c r="D1440">
        <v>78</v>
      </c>
      <c r="E1440" t="s">
        <v>143</v>
      </c>
      <c r="F1440">
        <v>3</v>
      </c>
      <c r="G1440">
        <v>724</v>
      </c>
      <c r="H1440" s="80">
        <f t="shared" si="45"/>
        <v>46.25</v>
      </c>
      <c r="I1440" s="80">
        <f t="shared" si="44"/>
        <v>0.5</v>
      </c>
      <c r="J1440">
        <v>8</v>
      </c>
      <c r="K1440" s="1" t="str" cm="1">
        <f t="array" ref="K1440">INDEX('dict-rhythm'!$A$1:$B$43,MATCH(TRUE,EXACT(J1440,'dict-rhythm'!$A$1:$A$43),0),2)</f>
        <v>2</v>
      </c>
      <c r="L1440" s="1" t="str">
        <f>_xlfn.IFNA(VLOOKUP(K1440,'dict-rhythm'!$B$1:$C$53,2,0),K1440)</f>
        <v>minim</v>
      </c>
      <c r="M1440" s="45" t="s">
        <v>9</v>
      </c>
      <c r="N1440" s="45" t="s">
        <v>9</v>
      </c>
      <c r="O1440" t="str">
        <f>IF(RIGHT($O$1,1)="#",VLOOKUP(D1440,'dict-pitch'!$A$1:$C$50,2,0),VLOOKUP(D1440,'dict-pitch'!$A$1:$C$50,3,0))</f>
        <v>F#5</v>
      </c>
      <c r="P1440" t="b">
        <f>OR(EXACT(E1440,O1440),EXACT(E1440,VLOOKUP(D1440,'dict-pitch'!$A$1:$D$50,3,0)),EXACT(E1440,VLOOKUP(D1440,'dict-pitch'!$A$1:$D$50,4,0)))</f>
        <v>1</v>
      </c>
    </row>
    <row r="1441" spans="1:16" ht="15.75" thickBot="1" x14ac:dyDescent="0.3">
      <c r="A1441">
        <v>848</v>
      </c>
      <c r="B1441" s="82">
        <v>3</v>
      </c>
      <c r="C1441">
        <v>46</v>
      </c>
      <c r="D1441">
        <v>77</v>
      </c>
      <c r="E1441" t="s">
        <v>339</v>
      </c>
      <c r="F1441">
        <v>-2</v>
      </c>
      <c r="G1441">
        <v>732</v>
      </c>
      <c r="H1441" s="80">
        <f t="shared" si="45"/>
        <v>46.75</v>
      </c>
      <c r="I1441" s="80">
        <f t="shared" si="44"/>
        <v>0.5</v>
      </c>
      <c r="J1441">
        <v>8</v>
      </c>
      <c r="K1441" s="1" t="str" cm="1">
        <f t="array" ref="K1441">INDEX('dict-rhythm'!$A$1:$B$43,MATCH(TRUE,EXACT(J1441,'dict-rhythm'!$A$1:$A$43),0),2)</f>
        <v>2</v>
      </c>
      <c r="L1441" s="1" t="str">
        <f>_xlfn.IFNA(VLOOKUP(K1441,'dict-rhythm'!$B$1:$C$53,2,0),K1441)</f>
        <v>minim</v>
      </c>
      <c r="M1441" s="46" t="s">
        <v>9</v>
      </c>
      <c r="N1441" s="46" t="s">
        <v>9</v>
      </c>
      <c r="O1441" t="str">
        <f>IF(RIGHT($O$1,1)="#",VLOOKUP(D1441,'dict-pitch'!$A$1:$C$50,2,0),VLOOKUP(D1441,'dict-pitch'!$A$1:$C$50,3,0))</f>
        <v>F5</v>
      </c>
      <c r="P1441" t="b">
        <f>OR(EXACT(E1441,O1441),EXACT(E1441,VLOOKUP(D1441,'dict-pitch'!$A$1:$D$50,3,0)),EXACT(E1441,VLOOKUP(D1441,'dict-pitch'!$A$1:$D$50,4,0)))</f>
        <v>1</v>
      </c>
    </row>
    <row r="1442" spans="1:16" ht="15.75" thickBot="1" x14ac:dyDescent="0.3">
      <c r="A1442">
        <v>848</v>
      </c>
      <c r="B1442" s="82">
        <v>3</v>
      </c>
      <c r="C1442">
        <v>47</v>
      </c>
      <c r="D1442">
        <v>75</v>
      </c>
      <c r="E1442" t="s">
        <v>185</v>
      </c>
      <c r="F1442">
        <v>-2</v>
      </c>
      <c r="G1442">
        <v>740</v>
      </c>
      <c r="H1442" s="80">
        <f t="shared" si="45"/>
        <v>47.25</v>
      </c>
      <c r="I1442" s="80">
        <f t="shared" si="44"/>
        <v>0.375</v>
      </c>
      <c r="J1442">
        <v>6</v>
      </c>
      <c r="K1442" s="1" t="str" cm="1">
        <f t="array" ref="K1442">INDEX('dict-rhythm'!$A$1:$B$43,MATCH(TRUE,EXACT(J1442,'dict-rhythm'!$A$1:$A$43),0),2)</f>
        <v>4.</v>
      </c>
      <c r="L1442" s="1" t="str">
        <f>_xlfn.IFNA(VLOOKUP(K1442,'dict-rhythm'!$B$1:$C$53,2,0),K1442)</f>
        <v>dotted crotchet</v>
      </c>
      <c r="M1442" s="47" t="s">
        <v>9</v>
      </c>
      <c r="N1442" s="47" t="s">
        <v>9</v>
      </c>
      <c r="O1442" t="str">
        <f>IF(RIGHT($O$1,1)="#",VLOOKUP(D1442,'dict-pitch'!$A$1:$C$50,2,0),VLOOKUP(D1442,'dict-pitch'!$A$1:$C$50,3,0))</f>
        <v>D#5</v>
      </c>
      <c r="P1442" t="b">
        <f>OR(EXACT(E1442,O1442),EXACT(E1442,VLOOKUP(D1442,'dict-pitch'!$A$1:$D$50,3,0)),EXACT(E1442,VLOOKUP(D1442,'dict-pitch'!$A$1:$D$50,4,0)))</f>
        <v>1</v>
      </c>
    </row>
    <row r="1443" spans="1:16" ht="15.75" thickBot="1" x14ac:dyDescent="0.3">
      <c r="A1443">
        <v>848</v>
      </c>
      <c r="B1443" s="82">
        <v>3</v>
      </c>
      <c r="C1443">
        <v>47</v>
      </c>
      <c r="D1443">
        <v>73</v>
      </c>
      <c r="E1443" t="s">
        <v>140</v>
      </c>
      <c r="F1443">
        <v>-2</v>
      </c>
      <c r="G1443">
        <v>746</v>
      </c>
      <c r="H1443" s="80">
        <f t="shared" si="45"/>
        <v>47.625</v>
      </c>
      <c r="I1443" s="80">
        <f t="shared" si="44"/>
        <v>0.125</v>
      </c>
      <c r="J1443">
        <v>2</v>
      </c>
      <c r="K1443" s="1" t="str" cm="1">
        <f t="array" ref="K1443">INDEX('dict-rhythm'!$A$1:$B$43,MATCH(TRUE,EXACT(J1443,'dict-rhythm'!$A$1:$A$43),0),2)</f>
        <v>8</v>
      </c>
      <c r="L1443" s="1" t="str">
        <f>_xlfn.IFNA(VLOOKUP(K1443,'dict-rhythm'!$B$1:$C$53,2,0),K1443)</f>
        <v>quaver note</v>
      </c>
      <c r="M1443" s="45" t="s">
        <v>9</v>
      </c>
      <c r="N1443" s="45" t="s">
        <v>9</v>
      </c>
      <c r="O1443" t="str">
        <f>IF(RIGHT($O$1,1)="#",VLOOKUP(D1443,'dict-pitch'!$A$1:$C$50,2,0),VLOOKUP(D1443,'dict-pitch'!$A$1:$C$50,3,0))</f>
        <v>C#5</v>
      </c>
      <c r="P1443" t="b">
        <f>OR(EXACT(E1443,O1443),EXACT(E1443,VLOOKUP(D1443,'dict-pitch'!$A$1:$D$50,3,0)),EXACT(E1443,VLOOKUP(D1443,'dict-pitch'!$A$1:$D$50,4,0)))</f>
        <v>1</v>
      </c>
    </row>
    <row r="1444" spans="1:16" ht="15.75" thickBot="1" x14ac:dyDescent="0.3">
      <c r="A1444">
        <v>848</v>
      </c>
      <c r="B1444" s="82">
        <v>3</v>
      </c>
      <c r="C1444">
        <v>47</v>
      </c>
      <c r="D1444">
        <v>72</v>
      </c>
      <c r="E1444" t="s">
        <v>335</v>
      </c>
      <c r="F1444">
        <v>-2</v>
      </c>
      <c r="G1444">
        <v>748</v>
      </c>
      <c r="H1444" s="80">
        <f t="shared" si="45"/>
        <v>47.75</v>
      </c>
      <c r="I1444" s="80">
        <f t="shared" si="44"/>
        <v>0.125</v>
      </c>
      <c r="J1444">
        <v>2</v>
      </c>
      <c r="K1444" s="1" t="str" cm="1">
        <f t="array" ref="K1444">INDEX('dict-rhythm'!$A$1:$B$43,MATCH(TRUE,EXACT(J1444,'dict-rhythm'!$A$1:$A$43),0),2)</f>
        <v>8</v>
      </c>
      <c r="L1444" s="1" t="str">
        <f>_xlfn.IFNA(VLOOKUP(K1444,'dict-rhythm'!$B$1:$C$53,2,0),K1444)</f>
        <v>quaver note</v>
      </c>
      <c r="M1444" s="45" t="s">
        <v>9</v>
      </c>
      <c r="N1444" s="45" t="s">
        <v>9</v>
      </c>
      <c r="O1444" t="str">
        <f>IF(RIGHT($O$1,1)="#",VLOOKUP(D1444,'dict-pitch'!$A$1:$C$50,2,0),VLOOKUP(D1444,'dict-pitch'!$A$1:$C$50,3,0))</f>
        <v>C5</v>
      </c>
      <c r="P1444" t="b">
        <f>OR(EXACT(E1444,O1444),EXACT(E1444,VLOOKUP(D1444,'dict-pitch'!$A$1:$D$50,3,0)),EXACT(E1444,VLOOKUP(D1444,'dict-pitch'!$A$1:$D$50,4,0)))</f>
        <v>1</v>
      </c>
    </row>
    <row r="1445" spans="1:16" ht="15.75" thickBot="1" x14ac:dyDescent="0.3">
      <c r="A1445">
        <v>848</v>
      </c>
      <c r="B1445" s="82">
        <v>3</v>
      </c>
      <c r="C1445">
        <v>47</v>
      </c>
      <c r="D1445">
        <v>75</v>
      </c>
      <c r="E1445" t="s">
        <v>185</v>
      </c>
      <c r="F1445">
        <v>3</v>
      </c>
      <c r="G1445">
        <v>750</v>
      </c>
      <c r="H1445" s="80">
        <f t="shared" si="45"/>
        <v>47.875</v>
      </c>
      <c r="I1445" s="80">
        <f t="shared" si="44"/>
        <v>0.25</v>
      </c>
      <c r="J1445">
        <v>4</v>
      </c>
      <c r="K1445" s="1" t="str" cm="1">
        <f t="array" ref="K1445">INDEX('dict-rhythm'!$A$1:$B$43,MATCH(TRUE,EXACT(J1445,'dict-rhythm'!$A$1:$A$43),0),2)</f>
        <v>4</v>
      </c>
      <c r="L1445" s="1" t="str">
        <f>_xlfn.IFNA(VLOOKUP(K1445,'dict-rhythm'!$B$1:$C$53,2,0),K1445)</f>
        <v>crotchet</v>
      </c>
      <c r="M1445" s="46" t="s">
        <v>9</v>
      </c>
      <c r="N1445" s="46" t="s">
        <v>9</v>
      </c>
      <c r="O1445" t="str">
        <f>IF(RIGHT($O$1,1)="#",VLOOKUP(D1445,'dict-pitch'!$A$1:$C$50,2,0),VLOOKUP(D1445,'dict-pitch'!$A$1:$C$50,3,0))</f>
        <v>D#5</v>
      </c>
      <c r="P1445" t="b">
        <f>OR(EXACT(E1445,O1445),EXACT(E1445,VLOOKUP(D1445,'dict-pitch'!$A$1:$D$50,3,0)),EXACT(E1445,VLOOKUP(D1445,'dict-pitch'!$A$1:$D$50,4,0)))</f>
        <v>1</v>
      </c>
    </row>
    <row r="1446" spans="1:16" ht="15.75" thickBot="1" x14ac:dyDescent="0.3">
      <c r="A1446">
        <v>848</v>
      </c>
      <c r="B1446" s="82">
        <v>3</v>
      </c>
      <c r="C1446">
        <v>48</v>
      </c>
      <c r="D1446">
        <v>68</v>
      </c>
      <c r="E1446" t="s">
        <v>138</v>
      </c>
      <c r="F1446">
        <v>-5</v>
      </c>
      <c r="G1446">
        <v>754</v>
      </c>
      <c r="H1446" s="80">
        <f t="shared" si="45"/>
        <v>48.125</v>
      </c>
      <c r="I1446" s="80">
        <f t="shared" si="44"/>
        <v>0.125</v>
      </c>
      <c r="J1446">
        <v>2</v>
      </c>
      <c r="K1446" s="1" t="str" cm="1">
        <f t="array" ref="K1446">INDEX('dict-rhythm'!$A$1:$B$43,MATCH(TRUE,EXACT(J1446,'dict-rhythm'!$A$1:$A$43),0),2)</f>
        <v>8</v>
      </c>
      <c r="L1446" s="1" t="str">
        <f>_xlfn.IFNA(VLOOKUP(K1446,'dict-rhythm'!$B$1:$C$53,2,0),K1446)</f>
        <v>quaver note</v>
      </c>
      <c r="M1446" s="33"/>
      <c r="N1446" s="33"/>
      <c r="O1446" t="str">
        <f>IF(RIGHT($O$1,1)="#",VLOOKUP(D1446,'dict-pitch'!$A$1:$C$50,2,0),VLOOKUP(D1446,'dict-pitch'!$A$1:$C$50,3,0))</f>
        <v>G#4</v>
      </c>
      <c r="P1446" t="b">
        <f>OR(EXACT(E1446,O1446),EXACT(E1446,VLOOKUP(D1446,'dict-pitch'!$A$1:$D$50,3,0)),EXACT(E1446,VLOOKUP(D1446,'dict-pitch'!$A$1:$D$50,4,0)))</f>
        <v>1</v>
      </c>
    </row>
    <row r="1447" spans="1:16" ht="15.75" thickBot="1" x14ac:dyDescent="0.3">
      <c r="A1447">
        <v>848</v>
      </c>
      <c r="B1447" s="82">
        <v>3</v>
      </c>
      <c r="C1447">
        <v>48</v>
      </c>
      <c r="D1447">
        <v>73</v>
      </c>
      <c r="E1447" t="s">
        <v>140</v>
      </c>
      <c r="F1447">
        <v>4</v>
      </c>
      <c r="G1447">
        <v>756</v>
      </c>
      <c r="H1447" s="80">
        <f t="shared" si="45"/>
        <v>48.25</v>
      </c>
      <c r="I1447" s="80">
        <f t="shared" si="44"/>
        <v>0.125</v>
      </c>
      <c r="J1447">
        <v>2</v>
      </c>
      <c r="K1447" s="1" t="str" cm="1">
        <f t="array" ref="K1447">INDEX('dict-rhythm'!$A$1:$B$43,MATCH(TRUE,EXACT(J1447,'dict-rhythm'!$A$1:$A$43),0),2)</f>
        <v>8</v>
      </c>
      <c r="L1447" s="1" t="str">
        <f>_xlfn.IFNA(VLOOKUP(K1447,'dict-rhythm'!$B$1:$C$53,2,0),K1447)</f>
        <v>quaver note</v>
      </c>
      <c r="M1447" s="34"/>
      <c r="N1447" s="34"/>
      <c r="O1447" t="str">
        <f>IF(RIGHT($O$1,1)="#",VLOOKUP(D1447,'dict-pitch'!$A$1:$C$50,2,0),VLOOKUP(D1447,'dict-pitch'!$A$1:$C$50,3,0))</f>
        <v>C#5</v>
      </c>
      <c r="P1447" t="b">
        <f>OR(EXACT(E1447,O1447),EXACT(E1447,VLOOKUP(D1447,'dict-pitch'!$A$1:$D$50,3,0)),EXACT(E1447,VLOOKUP(D1447,'dict-pitch'!$A$1:$D$50,4,0)))</f>
        <v>1</v>
      </c>
    </row>
    <row r="1448" spans="1:16" ht="15.75" thickBot="1" x14ac:dyDescent="0.3">
      <c r="A1448">
        <v>848</v>
      </c>
      <c r="B1448" s="82">
        <v>3</v>
      </c>
      <c r="C1448">
        <v>48</v>
      </c>
      <c r="D1448">
        <v>71</v>
      </c>
      <c r="E1448" t="s">
        <v>134</v>
      </c>
      <c r="F1448">
        <v>-2</v>
      </c>
      <c r="G1448">
        <v>758</v>
      </c>
      <c r="H1448" s="80">
        <f t="shared" si="45"/>
        <v>48.375</v>
      </c>
      <c r="I1448" s="80">
        <f t="shared" si="44"/>
        <v>0.125</v>
      </c>
      <c r="J1448">
        <v>2</v>
      </c>
      <c r="K1448" s="1" t="str" cm="1">
        <f t="array" ref="K1448">INDEX('dict-rhythm'!$A$1:$B$43,MATCH(TRUE,EXACT(J1448,'dict-rhythm'!$A$1:$A$43),0),2)</f>
        <v>8</v>
      </c>
      <c r="L1448" s="1" t="str">
        <f>_xlfn.IFNA(VLOOKUP(K1448,'dict-rhythm'!$B$1:$C$53,2,0),K1448)</f>
        <v>quaver note</v>
      </c>
      <c r="M1448" s="34"/>
      <c r="N1448" s="34"/>
      <c r="O1448" t="str">
        <f>IF(RIGHT($O$1,1)="#",VLOOKUP(D1448,'dict-pitch'!$A$1:$C$50,2,0),VLOOKUP(D1448,'dict-pitch'!$A$1:$C$50,3,0))</f>
        <v>B4</v>
      </c>
      <c r="P1448" t="b">
        <f>OR(EXACT(E1448,O1448),EXACT(E1448,VLOOKUP(D1448,'dict-pitch'!$A$1:$D$50,3,0)),EXACT(E1448,VLOOKUP(D1448,'dict-pitch'!$A$1:$D$50,4,0)))</f>
        <v>1</v>
      </c>
    </row>
    <row r="1449" spans="1:16" ht="15.75" thickBot="1" x14ac:dyDescent="0.3">
      <c r="A1449">
        <v>848</v>
      </c>
      <c r="B1449" s="82">
        <v>3</v>
      </c>
      <c r="C1449">
        <v>48</v>
      </c>
      <c r="D1449">
        <v>70</v>
      </c>
      <c r="E1449" t="s">
        <v>182</v>
      </c>
      <c r="F1449">
        <v>-2</v>
      </c>
      <c r="G1449">
        <v>760</v>
      </c>
      <c r="H1449" s="80">
        <f t="shared" si="45"/>
        <v>48.5</v>
      </c>
      <c r="I1449" s="80">
        <f t="shared" si="44"/>
        <v>0.625</v>
      </c>
      <c r="J1449">
        <v>10</v>
      </c>
      <c r="K1449" s="1" t="str" cm="1">
        <f t="array" ref="K1449">INDEX('dict-rhythm'!$A$1:$B$43,MATCH(TRUE,EXACT(J1449,'dict-rhythm'!$A$1:$A$43),0),2)</f>
        <v>2+8</v>
      </c>
      <c r="L1449" s="1" t="str">
        <f>_xlfn.IFNA(VLOOKUP(K1449,'dict-rhythm'!$B$1:$C$53,2,0),K1449)</f>
        <v>minim + quaver</v>
      </c>
      <c r="M1449" s="38"/>
      <c r="N1449" s="38"/>
      <c r="O1449" t="str">
        <f>IF(RIGHT($O$1,1)="#",VLOOKUP(D1449,'dict-pitch'!$A$1:$C$50,2,0),VLOOKUP(D1449,'dict-pitch'!$A$1:$C$50,3,0))</f>
        <v>A#4</v>
      </c>
      <c r="P1449" t="b">
        <f>OR(EXACT(E1449,O1449),EXACT(E1449,VLOOKUP(D1449,'dict-pitch'!$A$1:$D$50,3,0)),EXACT(E1449,VLOOKUP(D1449,'dict-pitch'!$A$1:$D$50,4,0)))</f>
        <v>1</v>
      </c>
    </row>
    <row r="1450" spans="1:16" ht="15.75" thickBot="1" x14ac:dyDescent="0.3">
      <c r="A1450">
        <v>848</v>
      </c>
      <c r="B1450" s="82">
        <v>3</v>
      </c>
      <c r="C1450">
        <v>49</v>
      </c>
      <c r="D1450">
        <v>70</v>
      </c>
      <c r="E1450" t="s">
        <v>182</v>
      </c>
      <c r="F1450">
        <v>1</v>
      </c>
      <c r="G1450">
        <v>770</v>
      </c>
      <c r="H1450" s="80">
        <f t="shared" si="45"/>
        <v>49.125</v>
      </c>
      <c r="I1450" s="80">
        <f t="shared" si="44"/>
        <v>6.25E-2</v>
      </c>
      <c r="J1450">
        <v>1</v>
      </c>
      <c r="K1450" s="1" t="str" cm="1">
        <f t="array" ref="K1450">INDEX('dict-rhythm'!$A$1:$B$43,MATCH(TRUE,EXACT(J1450,'dict-rhythm'!$A$1:$A$43),0),2)</f>
        <v>16</v>
      </c>
      <c r="L1450" s="1" t="str">
        <f>_xlfn.IFNA(VLOOKUP(K1450,'dict-rhythm'!$B$1:$C$53,2,0),K1450)</f>
        <v>semiquaver</v>
      </c>
      <c r="M1450" s="33"/>
      <c r="N1450" s="33"/>
      <c r="O1450" t="str">
        <f>IF(RIGHT($O$1,1)="#",VLOOKUP(D1450,'dict-pitch'!$A$1:$C$50,2,0),VLOOKUP(D1450,'dict-pitch'!$A$1:$C$50,3,0))</f>
        <v>A#4</v>
      </c>
      <c r="P1450" t="b">
        <f>OR(EXACT(E1450,O1450),EXACT(E1450,VLOOKUP(D1450,'dict-pitch'!$A$1:$D$50,3,0)),EXACT(E1450,VLOOKUP(D1450,'dict-pitch'!$A$1:$D$50,4,0)))</f>
        <v>1</v>
      </c>
    </row>
    <row r="1451" spans="1:16" ht="15.75" thickBot="1" x14ac:dyDescent="0.3">
      <c r="A1451">
        <v>848</v>
      </c>
      <c r="B1451" s="82">
        <v>3</v>
      </c>
      <c r="C1451">
        <v>49</v>
      </c>
      <c r="D1451">
        <v>66</v>
      </c>
      <c r="E1451" t="s">
        <v>131</v>
      </c>
      <c r="F1451">
        <v>-3</v>
      </c>
      <c r="G1451">
        <v>771</v>
      </c>
      <c r="H1451" s="80">
        <f t="shared" si="45"/>
        <v>49.1875</v>
      </c>
      <c r="I1451" s="80">
        <f t="shared" si="44"/>
        <v>6.25E-2</v>
      </c>
      <c r="J1451">
        <v>1</v>
      </c>
      <c r="K1451" s="1" t="str" cm="1">
        <f t="array" ref="K1451">INDEX('dict-rhythm'!$A$1:$B$43,MATCH(TRUE,EXACT(J1451,'dict-rhythm'!$A$1:$A$43),0),2)</f>
        <v>16</v>
      </c>
      <c r="L1451" s="1" t="str">
        <f>_xlfn.IFNA(VLOOKUP(K1451,'dict-rhythm'!$B$1:$C$53,2,0),K1451)</f>
        <v>semiquaver</v>
      </c>
      <c r="M1451" s="34"/>
      <c r="N1451" s="34"/>
      <c r="O1451" t="str">
        <f>IF(RIGHT($O$1,1)="#",VLOOKUP(D1451,'dict-pitch'!$A$1:$C$50,2,0),VLOOKUP(D1451,'dict-pitch'!$A$1:$C$50,3,0))</f>
        <v>F#4</v>
      </c>
      <c r="P1451" t="b">
        <f>OR(EXACT(E1451,O1451),EXACT(E1451,VLOOKUP(D1451,'dict-pitch'!$A$1:$D$50,3,0)),EXACT(E1451,VLOOKUP(D1451,'dict-pitch'!$A$1:$D$50,4,0)))</f>
        <v>1</v>
      </c>
    </row>
    <row r="1452" spans="1:16" ht="15.75" thickBot="1" x14ac:dyDescent="0.3">
      <c r="A1452">
        <v>848</v>
      </c>
      <c r="B1452" s="82">
        <v>3</v>
      </c>
      <c r="C1452">
        <v>49</v>
      </c>
      <c r="D1452">
        <v>63</v>
      </c>
      <c r="E1452" t="s">
        <v>179</v>
      </c>
      <c r="F1452">
        <v>-3</v>
      </c>
      <c r="G1452">
        <v>772</v>
      </c>
      <c r="H1452" s="80">
        <f t="shared" si="45"/>
        <v>49.25</v>
      </c>
      <c r="I1452" s="80">
        <f t="shared" si="44"/>
        <v>0.375</v>
      </c>
      <c r="J1452">
        <v>6</v>
      </c>
      <c r="K1452" s="1" t="str" cm="1">
        <f t="array" ref="K1452">INDEX('dict-rhythm'!$A$1:$B$43,MATCH(TRUE,EXACT(J1452,'dict-rhythm'!$A$1:$A$43),0),2)</f>
        <v>4.</v>
      </c>
      <c r="L1452" s="1" t="str">
        <f>_xlfn.IFNA(VLOOKUP(K1452,'dict-rhythm'!$B$1:$C$53,2,0),K1452)</f>
        <v>dotted crotchet</v>
      </c>
      <c r="M1452" s="34"/>
      <c r="N1452" s="34"/>
      <c r="O1452" t="str">
        <f>IF(RIGHT($O$1,1)="#",VLOOKUP(D1452,'dict-pitch'!$A$1:$C$50,2,0),VLOOKUP(D1452,'dict-pitch'!$A$1:$C$50,3,0))</f>
        <v>D#4</v>
      </c>
      <c r="P1452" t="b">
        <f>OR(EXACT(E1452,O1452),EXACT(E1452,VLOOKUP(D1452,'dict-pitch'!$A$1:$D$50,3,0)),EXACT(E1452,VLOOKUP(D1452,'dict-pitch'!$A$1:$D$50,4,0)))</f>
        <v>1</v>
      </c>
    </row>
    <row r="1453" spans="1:16" ht="15.75" thickBot="1" x14ac:dyDescent="0.3">
      <c r="A1453">
        <v>848</v>
      </c>
      <c r="B1453" s="82">
        <v>3</v>
      </c>
      <c r="C1453">
        <v>49</v>
      </c>
      <c r="D1453">
        <v>63</v>
      </c>
      <c r="E1453" t="s">
        <v>179</v>
      </c>
      <c r="F1453">
        <v>1</v>
      </c>
      <c r="G1453">
        <v>778</v>
      </c>
      <c r="H1453" s="80">
        <f t="shared" si="45"/>
        <v>49.625</v>
      </c>
      <c r="I1453" s="80">
        <f t="shared" si="44"/>
        <v>0.125</v>
      </c>
      <c r="J1453">
        <v>2</v>
      </c>
      <c r="K1453" s="1" t="str" cm="1">
        <f t="array" ref="K1453">INDEX('dict-rhythm'!$A$1:$B$43,MATCH(TRUE,EXACT(J1453,'dict-rhythm'!$A$1:$A$43),0),2)</f>
        <v>8</v>
      </c>
      <c r="L1453" s="1" t="str">
        <f>_xlfn.IFNA(VLOOKUP(K1453,'dict-rhythm'!$B$1:$C$53,2,0),K1453)</f>
        <v>quaver note</v>
      </c>
      <c r="M1453" s="34"/>
      <c r="N1453" s="34"/>
      <c r="O1453" t="str">
        <f>IF(RIGHT($O$1,1)="#",VLOOKUP(D1453,'dict-pitch'!$A$1:$C$50,2,0),VLOOKUP(D1453,'dict-pitch'!$A$1:$C$50,3,0))</f>
        <v>D#4</v>
      </c>
      <c r="P1453" t="b">
        <f>OR(EXACT(E1453,O1453),EXACT(E1453,VLOOKUP(D1453,'dict-pitch'!$A$1:$D$50,3,0)),EXACT(E1453,VLOOKUP(D1453,'dict-pitch'!$A$1:$D$50,4,0)))</f>
        <v>1</v>
      </c>
    </row>
    <row r="1454" spans="1:16" ht="15.75" thickBot="1" x14ac:dyDescent="0.3">
      <c r="A1454">
        <v>848</v>
      </c>
      <c r="B1454" s="82">
        <v>3</v>
      </c>
      <c r="C1454">
        <v>49</v>
      </c>
      <c r="D1454">
        <v>68</v>
      </c>
      <c r="E1454" t="s">
        <v>138</v>
      </c>
      <c r="F1454">
        <v>4</v>
      </c>
      <c r="G1454">
        <v>780</v>
      </c>
      <c r="H1454" s="80">
        <f t="shared" si="45"/>
        <v>49.75</v>
      </c>
      <c r="I1454" s="80">
        <f t="shared" si="44"/>
        <v>0.375</v>
      </c>
      <c r="J1454">
        <v>6</v>
      </c>
      <c r="K1454" s="1" t="str" cm="1">
        <f t="array" ref="K1454">INDEX('dict-rhythm'!$A$1:$B$43,MATCH(TRUE,EXACT(J1454,'dict-rhythm'!$A$1:$A$43),0),2)</f>
        <v>4.</v>
      </c>
      <c r="L1454" s="1" t="str">
        <f>_xlfn.IFNA(VLOOKUP(K1454,'dict-rhythm'!$B$1:$C$53,2,0),K1454)</f>
        <v>dotted crotchet</v>
      </c>
      <c r="M1454" s="38"/>
      <c r="N1454" s="38"/>
      <c r="O1454" t="str">
        <f>IF(RIGHT($O$1,1)="#",VLOOKUP(D1454,'dict-pitch'!$A$1:$C$50,2,0),VLOOKUP(D1454,'dict-pitch'!$A$1:$C$50,3,0))</f>
        <v>G#4</v>
      </c>
      <c r="P1454" t="b">
        <f>OR(EXACT(E1454,O1454),EXACT(E1454,VLOOKUP(D1454,'dict-pitch'!$A$1:$D$50,3,0)),EXACT(E1454,VLOOKUP(D1454,'dict-pitch'!$A$1:$D$50,4,0)))</f>
        <v>1</v>
      </c>
    </row>
    <row r="1455" spans="1:16" ht="15.75" thickBot="1" x14ac:dyDescent="0.3">
      <c r="A1455">
        <v>848</v>
      </c>
      <c r="B1455" s="82">
        <v>3</v>
      </c>
      <c r="C1455">
        <v>50</v>
      </c>
      <c r="D1455">
        <v>68</v>
      </c>
      <c r="E1455" t="s">
        <v>138</v>
      </c>
      <c r="F1455">
        <v>1</v>
      </c>
      <c r="G1455">
        <v>786</v>
      </c>
      <c r="H1455" s="80">
        <f t="shared" si="45"/>
        <v>50.125</v>
      </c>
      <c r="I1455" s="80">
        <f t="shared" si="44"/>
        <v>6.25E-2</v>
      </c>
      <c r="J1455">
        <v>1</v>
      </c>
      <c r="K1455" s="1" t="str" cm="1">
        <f t="array" ref="K1455">INDEX('dict-rhythm'!$A$1:$B$43,MATCH(TRUE,EXACT(J1455,'dict-rhythm'!$A$1:$A$43),0),2)</f>
        <v>16</v>
      </c>
      <c r="L1455" s="1" t="str">
        <f>_xlfn.IFNA(VLOOKUP(K1455,'dict-rhythm'!$B$1:$C$53,2,0),K1455)</f>
        <v>semiquaver</v>
      </c>
      <c r="M1455" s="33"/>
      <c r="N1455" s="33"/>
      <c r="O1455" t="str">
        <f>IF(RIGHT($O$1,1)="#",VLOOKUP(D1455,'dict-pitch'!$A$1:$C$50,2,0),VLOOKUP(D1455,'dict-pitch'!$A$1:$C$50,3,0))</f>
        <v>G#4</v>
      </c>
      <c r="P1455" t="b">
        <f>OR(EXACT(E1455,O1455),EXACT(E1455,VLOOKUP(D1455,'dict-pitch'!$A$1:$D$50,3,0)),EXACT(E1455,VLOOKUP(D1455,'dict-pitch'!$A$1:$D$50,4,0)))</f>
        <v>1</v>
      </c>
    </row>
    <row r="1456" spans="1:16" ht="15.75" thickBot="1" x14ac:dyDescent="0.3">
      <c r="A1456">
        <v>848</v>
      </c>
      <c r="B1456" s="82">
        <v>3</v>
      </c>
      <c r="C1456">
        <v>50</v>
      </c>
      <c r="D1456">
        <v>65</v>
      </c>
      <c r="E1456" t="s">
        <v>325</v>
      </c>
      <c r="F1456">
        <v>-3</v>
      </c>
      <c r="G1456">
        <v>787</v>
      </c>
      <c r="H1456" s="80">
        <f t="shared" si="45"/>
        <v>50.1875</v>
      </c>
      <c r="I1456" s="80">
        <f t="shared" si="44"/>
        <v>6.25E-2</v>
      </c>
      <c r="J1456">
        <v>1</v>
      </c>
      <c r="K1456" s="1" t="str" cm="1">
        <f t="array" ref="K1456">INDEX('dict-rhythm'!$A$1:$B$43,MATCH(TRUE,EXACT(J1456,'dict-rhythm'!$A$1:$A$43),0),2)</f>
        <v>16</v>
      </c>
      <c r="L1456" s="1" t="str">
        <f>_xlfn.IFNA(VLOOKUP(K1456,'dict-rhythm'!$B$1:$C$53,2,0),K1456)</f>
        <v>semiquaver</v>
      </c>
      <c r="M1456" s="34"/>
      <c r="N1456" s="34"/>
      <c r="O1456" t="str">
        <f>IF(RIGHT($O$1,1)="#",VLOOKUP(D1456,'dict-pitch'!$A$1:$C$50,2,0),VLOOKUP(D1456,'dict-pitch'!$A$1:$C$50,3,0))</f>
        <v>F4</v>
      </c>
      <c r="P1456" t="b">
        <f>OR(EXACT(E1456,O1456),EXACT(E1456,VLOOKUP(D1456,'dict-pitch'!$A$1:$D$50,3,0)),EXACT(E1456,VLOOKUP(D1456,'dict-pitch'!$A$1:$D$50,4,0)))</f>
        <v>1</v>
      </c>
    </row>
    <row r="1457" spans="1:16" ht="15.75" thickBot="1" x14ac:dyDescent="0.3">
      <c r="A1457">
        <v>848</v>
      </c>
      <c r="B1457" s="82">
        <v>3</v>
      </c>
      <c r="C1457">
        <v>50</v>
      </c>
      <c r="D1457">
        <v>62</v>
      </c>
      <c r="E1457" t="s">
        <v>338</v>
      </c>
      <c r="F1457">
        <v>-3</v>
      </c>
      <c r="G1457">
        <v>788</v>
      </c>
      <c r="H1457" s="80">
        <f t="shared" si="45"/>
        <v>50.25</v>
      </c>
      <c r="I1457" s="80">
        <f t="shared" si="44"/>
        <v>0.375</v>
      </c>
      <c r="J1457">
        <v>6</v>
      </c>
      <c r="K1457" s="1" t="str" cm="1">
        <f t="array" ref="K1457">INDEX('dict-rhythm'!$A$1:$B$43,MATCH(TRUE,EXACT(J1457,'dict-rhythm'!$A$1:$A$43),0),2)</f>
        <v>4.</v>
      </c>
      <c r="L1457" s="1" t="str">
        <f>_xlfn.IFNA(VLOOKUP(K1457,'dict-rhythm'!$B$1:$C$53,2,0),K1457)</f>
        <v>dotted crotchet</v>
      </c>
      <c r="M1457" s="34"/>
      <c r="N1457" s="34"/>
      <c r="O1457" t="str">
        <f>IF(RIGHT($O$1,1)="#",VLOOKUP(D1457,'dict-pitch'!$A$1:$C$50,2,0),VLOOKUP(D1457,'dict-pitch'!$A$1:$C$50,3,0))</f>
        <v>D4</v>
      </c>
      <c r="P1457" t="b">
        <f>OR(EXACT(E1457,O1457),EXACT(E1457,VLOOKUP(D1457,'dict-pitch'!$A$1:$D$50,3,0)),EXACT(E1457,VLOOKUP(D1457,'dict-pitch'!$A$1:$D$50,4,0)))</f>
        <v>1</v>
      </c>
    </row>
    <row r="1458" spans="1:16" ht="15.75" thickBot="1" x14ac:dyDescent="0.3">
      <c r="A1458">
        <v>848</v>
      </c>
      <c r="B1458" s="82">
        <v>3</v>
      </c>
      <c r="C1458">
        <v>50</v>
      </c>
      <c r="D1458">
        <v>58</v>
      </c>
      <c r="E1458" t="s">
        <v>177</v>
      </c>
      <c r="F1458">
        <v>-3</v>
      </c>
      <c r="G1458">
        <v>794</v>
      </c>
      <c r="H1458" s="80">
        <f t="shared" si="45"/>
        <v>50.625</v>
      </c>
      <c r="I1458" s="80">
        <f t="shared" si="44"/>
        <v>0.125</v>
      </c>
      <c r="J1458">
        <v>2</v>
      </c>
      <c r="K1458" s="1" t="str" cm="1">
        <f t="array" ref="K1458">INDEX('dict-rhythm'!$A$1:$B$43,MATCH(TRUE,EXACT(J1458,'dict-rhythm'!$A$1:$A$43),0),2)</f>
        <v>8</v>
      </c>
      <c r="L1458" s="1" t="str">
        <f>_xlfn.IFNA(VLOOKUP(K1458,'dict-rhythm'!$B$1:$C$53,2,0),K1458)</f>
        <v>quaver note</v>
      </c>
      <c r="M1458" s="34"/>
      <c r="N1458" s="34"/>
      <c r="O1458" t="str">
        <f>IF(RIGHT($O$1,1)="#",VLOOKUP(D1458,'dict-pitch'!$A$1:$C$50,2,0),VLOOKUP(D1458,'dict-pitch'!$A$1:$C$50,3,0))</f>
        <v>A#3</v>
      </c>
      <c r="P1458" t="b">
        <f>OR(EXACT(E1458,O1458),EXACT(E1458,VLOOKUP(D1458,'dict-pitch'!$A$1:$D$50,3,0)),EXACT(E1458,VLOOKUP(D1458,'dict-pitch'!$A$1:$D$50,4,0)))</f>
        <v>1</v>
      </c>
    </row>
    <row r="1459" spans="1:16" ht="15.75" thickBot="1" x14ac:dyDescent="0.3">
      <c r="A1459">
        <v>848</v>
      </c>
      <c r="B1459" s="82">
        <v>3</v>
      </c>
      <c r="C1459">
        <v>50</v>
      </c>
      <c r="D1459">
        <v>66</v>
      </c>
      <c r="E1459" t="s">
        <v>131</v>
      </c>
      <c r="F1459">
        <v>6</v>
      </c>
      <c r="G1459">
        <v>796</v>
      </c>
      <c r="H1459" s="80">
        <f t="shared" si="45"/>
        <v>50.75</v>
      </c>
      <c r="I1459" s="80">
        <f t="shared" si="44"/>
        <v>0.3125</v>
      </c>
      <c r="J1459">
        <v>5</v>
      </c>
      <c r="K1459" s="1" t="str" cm="1">
        <f t="array" ref="K1459">INDEX('dict-rhythm'!$A$1:$B$43,MATCH(TRUE,EXACT(J1459,'dict-rhythm'!$A$1:$A$43),0),2)</f>
        <v>4+16</v>
      </c>
      <c r="L1459" s="1" t="str">
        <f>_xlfn.IFNA(VLOOKUP(K1459,'dict-rhythm'!$B$1:$C$53,2,0),K1459)</f>
        <v>crotchet + semiquaver</v>
      </c>
      <c r="M1459" s="38"/>
      <c r="N1459" s="38"/>
      <c r="O1459" t="str">
        <f>IF(RIGHT($O$1,1)="#",VLOOKUP(D1459,'dict-pitch'!$A$1:$C$50,2,0),VLOOKUP(D1459,'dict-pitch'!$A$1:$C$50,3,0))</f>
        <v>F#4</v>
      </c>
      <c r="P1459" t="b">
        <f>OR(EXACT(E1459,O1459),EXACT(E1459,VLOOKUP(D1459,'dict-pitch'!$A$1:$D$50,3,0)),EXACT(E1459,VLOOKUP(D1459,'dict-pitch'!$A$1:$D$50,4,0)))</f>
        <v>1</v>
      </c>
    </row>
    <row r="1460" spans="1:16" ht="15.75" thickBot="1" x14ac:dyDescent="0.3">
      <c r="A1460">
        <v>848</v>
      </c>
      <c r="B1460" s="82">
        <v>3</v>
      </c>
      <c r="C1460">
        <v>51</v>
      </c>
      <c r="D1460">
        <v>65</v>
      </c>
      <c r="E1460" t="s">
        <v>325</v>
      </c>
      <c r="F1460">
        <v>-2</v>
      </c>
      <c r="G1460">
        <v>801</v>
      </c>
      <c r="H1460" s="80">
        <f t="shared" si="45"/>
        <v>51.0625</v>
      </c>
      <c r="I1460" s="80">
        <f t="shared" si="44"/>
        <v>6.25E-2</v>
      </c>
      <c r="J1460">
        <v>1</v>
      </c>
      <c r="K1460" s="1" t="str" cm="1">
        <f t="array" ref="K1460">INDEX('dict-rhythm'!$A$1:$B$43,MATCH(TRUE,EXACT(J1460,'dict-rhythm'!$A$1:$A$43),0),2)</f>
        <v>16</v>
      </c>
      <c r="L1460" s="1" t="str">
        <f>_xlfn.IFNA(VLOOKUP(K1460,'dict-rhythm'!$B$1:$C$53,2,0),K1460)</f>
        <v>semiquaver</v>
      </c>
      <c r="M1460" s="33"/>
      <c r="N1460" s="33"/>
      <c r="O1460" t="str">
        <f>IF(RIGHT($O$1,1)="#",VLOOKUP(D1460,'dict-pitch'!$A$1:$C$50,2,0),VLOOKUP(D1460,'dict-pitch'!$A$1:$C$50,3,0))</f>
        <v>F4</v>
      </c>
      <c r="P1460" t="b">
        <f>OR(EXACT(E1460,O1460),EXACT(E1460,VLOOKUP(D1460,'dict-pitch'!$A$1:$D$50,3,0)),EXACT(E1460,VLOOKUP(D1460,'dict-pitch'!$A$1:$D$50,4,0)))</f>
        <v>1</v>
      </c>
    </row>
    <row r="1461" spans="1:16" ht="15.75" thickBot="1" x14ac:dyDescent="0.3">
      <c r="A1461">
        <v>848</v>
      </c>
      <c r="B1461" s="82">
        <v>3</v>
      </c>
      <c r="C1461">
        <v>51</v>
      </c>
      <c r="D1461">
        <v>66</v>
      </c>
      <c r="E1461" t="s">
        <v>131</v>
      </c>
      <c r="F1461">
        <v>2</v>
      </c>
      <c r="G1461">
        <v>802</v>
      </c>
      <c r="H1461" s="80">
        <f t="shared" si="45"/>
        <v>51.125</v>
      </c>
      <c r="I1461" s="80">
        <f t="shared" si="44"/>
        <v>6.25E-2</v>
      </c>
      <c r="J1461">
        <v>1</v>
      </c>
      <c r="K1461" s="1" t="str" cm="1">
        <f t="array" ref="K1461">INDEX('dict-rhythm'!$A$1:$B$43,MATCH(TRUE,EXACT(J1461,'dict-rhythm'!$A$1:$A$43),0),2)</f>
        <v>16</v>
      </c>
      <c r="L1461" s="1" t="str">
        <f>_xlfn.IFNA(VLOOKUP(K1461,'dict-rhythm'!$B$1:$C$53,2,0),K1461)</f>
        <v>semiquaver</v>
      </c>
      <c r="M1461" s="34"/>
      <c r="N1461" s="34"/>
      <c r="O1461" t="str">
        <f>IF(RIGHT($O$1,1)="#",VLOOKUP(D1461,'dict-pitch'!$A$1:$C$50,2,0),VLOOKUP(D1461,'dict-pitch'!$A$1:$C$50,3,0))</f>
        <v>F#4</v>
      </c>
      <c r="P1461" t="b">
        <f>OR(EXACT(E1461,O1461),EXACT(E1461,VLOOKUP(D1461,'dict-pitch'!$A$1:$D$50,3,0)),EXACT(E1461,VLOOKUP(D1461,'dict-pitch'!$A$1:$D$50,4,0)))</f>
        <v>1</v>
      </c>
    </row>
    <row r="1462" spans="1:16" ht="15.75" thickBot="1" x14ac:dyDescent="0.3">
      <c r="A1462">
        <v>848</v>
      </c>
      <c r="B1462" s="82">
        <v>3</v>
      </c>
      <c r="C1462">
        <v>51</v>
      </c>
      <c r="D1462">
        <v>63</v>
      </c>
      <c r="E1462" t="s">
        <v>179</v>
      </c>
      <c r="F1462">
        <v>-3</v>
      </c>
      <c r="G1462">
        <v>803</v>
      </c>
      <c r="H1462" s="80">
        <f t="shared" si="45"/>
        <v>51.1875</v>
      </c>
      <c r="I1462" s="80">
        <f t="shared" si="44"/>
        <v>6.25E-2</v>
      </c>
      <c r="J1462">
        <v>1</v>
      </c>
      <c r="K1462" s="1" t="str" cm="1">
        <f t="array" ref="K1462">INDEX('dict-rhythm'!$A$1:$B$43,MATCH(TRUE,EXACT(J1462,'dict-rhythm'!$A$1:$A$43),0),2)</f>
        <v>16</v>
      </c>
      <c r="L1462" s="1" t="str">
        <f>_xlfn.IFNA(VLOOKUP(K1462,'dict-rhythm'!$B$1:$C$53,2,0),K1462)</f>
        <v>semiquaver</v>
      </c>
      <c r="M1462" s="34"/>
      <c r="N1462" s="34"/>
      <c r="O1462" t="str">
        <f>IF(RIGHT($O$1,1)="#",VLOOKUP(D1462,'dict-pitch'!$A$1:$C$50,2,0),VLOOKUP(D1462,'dict-pitch'!$A$1:$C$50,3,0))</f>
        <v>D#4</v>
      </c>
      <c r="P1462" t="b">
        <f>OR(EXACT(E1462,O1462),EXACT(E1462,VLOOKUP(D1462,'dict-pitch'!$A$1:$D$50,3,0)),EXACT(E1462,VLOOKUP(D1462,'dict-pitch'!$A$1:$D$50,4,0)))</f>
        <v>1</v>
      </c>
    </row>
    <row r="1463" spans="1:16" ht="15.75" thickBot="1" x14ac:dyDescent="0.3">
      <c r="A1463">
        <v>848</v>
      </c>
      <c r="B1463" s="82">
        <v>3</v>
      </c>
      <c r="C1463">
        <v>51</v>
      </c>
      <c r="D1463">
        <v>75</v>
      </c>
      <c r="E1463" t="s">
        <v>185</v>
      </c>
      <c r="F1463">
        <v>8</v>
      </c>
      <c r="G1463">
        <v>804</v>
      </c>
      <c r="H1463" s="80">
        <f t="shared" si="45"/>
        <v>51.25</v>
      </c>
      <c r="I1463" s="80">
        <f t="shared" si="44"/>
        <v>0.3125</v>
      </c>
      <c r="J1463">
        <v>5</v>
      </c>
      <c r="K1463" s="1" t="str" cm="1">
        <f t="array" ref="K1463">INDEX('dict-rhythm'!$A$1:$B$43,MATCH(TRUE,EXACT(J1463,'dict-rhythm'!$A$1:$A$43),0),2)</f>
        <v>4+16</v>
      </c>
      <c r="L1463" s="1" t="str">
        <f>_xlfn.IFNA(VLOOKUP(K1463,'dict-rhythm'!$B$1:$C$53,2,0),K1463)</f>
        <v>crotchet + semiquaver</v>
      </c>
      <c r="M1463" s="34"/>
      <c r="N1463" s="34"/>
      <c r="O1463" t="str">
        <f>IF(RIGHT($O$1,1)="#",VLOOKUP(D1463,'dict-pitch'!$A$1:$C$50,2,0),VLOOKUP(D1463,'dict-pitch'!$A$1:$C$50,3,0))</f>
        <v>D#5</v>
      </c>
      <c r="P1463" t="b">
        <f>OR(EXACT(E1463,O1463),EXACT(E1463,VLOOKUP(D1463,'dict-pitch'!$A$1:$D$50,3,0)),EXACT(E1463,VLOOKUP(D1463,'dict-pitch'!$A$1:$D$50,4,0)))</f>
        <v>1</v>
      </c>
    </row>
    <row r="1464" spans="1:16" ht="15.75" thickBot="1" x14ac:dyDescent="0.3">
      <c r="A1464">
        <v>848</v>
      </c>
      <c r="B1464" s="82">
        <v>3</v>
      </c>
      <c r="C1464">
        <v>51</v>
      </c>
      <c r="D1464">
        <v>73</v>
      </c>
      <c r="E1464" t="s">
        <v>140</v>
      </c>
      <c r="F1464">
        <v>-2</v>
      </c>
      <c r="G1464">
        <v>809</v>
      </c>
      <c r="H1464" s="80">
        <f t="shared" si="45"/>
        <v>51.5625</v>
      </c>
      <c r="I1464" s="80">
        <f t="shared" si="44"/>
        <v>6.25E-2</v>
      </c>
      <c r="J1464">
        <v>1</v>
      </c>
      <c r="K1464" s="1" t="str" cm="1">
        <f t="array" ref="K1464">INDEX('dict-rhythm'!$A$1:$B$43,MATCH(TRUE,EXACT(J1464,'dict-rhythm'!$A$1:$A$43),0),2)</f>
        <v>16</v>
      </c>
      <c r="L1464" s="1" t="str">
        <f>_xlfn.IFNA(VLOOKUP(K1464,'dict-rhythm'!$B$1:$C$53,2,0),K1464)</f>
        <v>semiquaver</v>
      </c>
      <c r="M1464" s="34"/>
      <c r="N1464" s="34"/>
      <c r="O1464" t="str">
        <f>IF(RIGHT($O$1,1)="#",VLOOKUP(D1464,'dict-pitch'!$A$1:$C$50,2,0),VLOOKUP(D1464,'dict-pitch'!$A$1:$C$50,3,0))</f>
        <v>C#5</v>
      </c>
      <c r="P1464" t="b">
        <f>OR(EXACT(E1464,O1464),EXACT(E1464,VLOOKUP(D1464,'dict-pitch'!$A$1:$D$50,3,0)),EXACT(E1464,VLOOKUP(D1464,'dict-pitch'!$A$1:$D$50,4,0)))</f>
        <v>1</v>
      </c>
    </row>
    <row r="1465" spans="1:16" ht="15.75" thickBot="1" x14ac:dyDescent="0.3">
      <c r="A1465">
        <v>848</v>
      </c>
      <c r="B1465" s="82">
        <v>3</v>
      </c>
      <c r="C1465">
        <v>51</v>
      </c>
      <c r="D1465">
        <v>72</v>
      </c>
      <c r="E1465" t="s">
        <v>335</v>
      </c>
      <c r="F1465">
        <v>-2</v>
      </c>
      <c r="G1465">
        <v>810</v>
      </c>
      <c r="H1465" s="80">
        <f t="shared" si="45"/>
        <v>51.625</v>
      </c>
      <c r="I1465" s="80">
        <f t="shared" si="44"/>
        <v>6.25E-2</v>
      </c>
      <c r="J1465">
        <v>1</v>
      </c>
      <c r="K1465" s="1" t="str" cm="1">
        <f t="array" ref="K1465">INDEX('dict-rhythm'!$A$1:$B$43,MATCH(TRUE,EXACT(J1465,'dict-rhythm'!$A$1:$A$43),0),2)</f>
        <v>16</v>
      </c>
      <c r="L1465" s="1" t="str">
        <f>_xlfn.IFNA(VLOOKUP(K1465,'dict-rhythm'!$B$1:$C$53,2,0),K1465)</f>
        <v>semiquaver</v>
      </c>
      <c r="M1465" s="34"/>
      <c r="N1465" s="34"/>
      <c r="O1465" t="str">
        <f>IF(RIGHT($O$1,1)="#",VLOOKUP(D1465,'dict-pitch'!$A$1:$C$50,2,0),VLOOKUP(D1465,'dict-pitch'!$A$1:$C$50,3,0))</f>
        <v>C5</v>
      </c>
      <c r="P1465" t="b">
        <f>OR(EXACT(E1465,O1465),EXACT(E1465,VLOOKUP(D1465,'dict-pitch'!$A$1:$D$50,3,0)),EXACT(E1465,VLOOKUP(D1465,'dict-pitch'!$A$1:$D$50,4,0)))</f>
        <v>1</v>
      </c>
    </row>
    <row r="1466" spans="1:16" ht="15.75" thickBot="1" x14ac:dyDescent="0.3">
      <c r="A1466">
        <v>848</v>
      </c>
      <c r="B1466" s="82">
        <v>3</v>
      </c>
      <c r="C1466">
        <v>51</v>
      </c>
      <c r="D1466">
        <v>75</v>
      </c>
      <c r="E1466" t="s">
        <v>185</v>
      </c>
      <c r="F1466">
        <v>3</v>
      </c>
      <c r="G1466">
        <v>811</v>
      </c>
      <c r="H1466" s="80">
        <f t="shared" si="45"/>
        <v>51.6875</v>
      </c>
      <c r="I1466" s="80">
        <f t="shared" si="44"/>
        <v>6.25E-2</v>
      </c>
      <c r="J1466">
        <v>1</v>
      </c>
      <c r="K1466" s="1" t="str" cm="1">
        <f t="array" ref="K1466">INDEX('dict-rhythm'!$A$1:$B$43,MATCH(TRUE,EXACT(J1466,'dict-rhythm'!$A$1:$A$43),0),2)</f>
        <v>16</v>
      </c>
      <c r="L1466" s="1" t="str">
        <f>_xlfn.IFNA(VLOOKUP(K1466,'dict-rhythm'!$B$1:$C$53,2,0),K1466)</f>
        <v>semiquaver</v>
      </c>
      <c r="M1466" s="34"/>
      <c r="N1466" s="34"/>
      <c r="O1466" t="str">
        <f>IF(RIGHT($O$1,1)="#",VLOOKUP(D1466,'dict-pitch'!$A$1:$C$50,2,0),VLOOKUP(D1466,'dict-pitch'!$A$1:$C$50,3,0))</f>
        <v>D#5</v>
      </c>
      <c r="P1466" t="b">
        <f>OR(EXACT(E1466,O1466),EXACT(E1466,VLOOKUP(D1466,'dict-pitch'!$A$1:$D$50,3,0)),EXACT(E1466,VLOOKUP(D1466,'dict-pitch'!$A$1:$D$50,4,0)))</f>
        <v>1</v>
      </c>
    </row>
    <row r="1467" spans="1:16" ht="15.75" thickBot="1" x14ac:dyDescent="0.3">
      <c r="A1467">
        <v>848</v>
      </c>
      <c r="B1467" s="82">
        <v>3</v>
      </c>
      <c r="C1467">
        <v>51</v>
      </c>
      <c r="D1467">
        <v>73</v>
      </c>
      <c r="E1467" t="s">
        <v>140</v>
      </c>
      <c r="F1467">
        <v>-2</v>
      </c>
      <c r="G1467">
        <v>812</v>
      </c>
      <c r="H1467" s="80">
        <f t="shared" si="45"/>
        <v>51.75</v>
      </c>
      <c r="I1467" s="80">
        <f t="shared" si="44"/>
        <v>6.25E-2</v>
      </c>
      <c r="J1467">
        <v>1</v>
      </c>
      <c r="K1467" s="1" t="str" cm="1">
        <f t="array" ref="K1467">INDEX('dict-rhythm'!$A$1:$B$43,MATCH(TRUE,EXACT(J1467,'dict-rhythm'!$A$1:$A$43),0),2)</f>
        <v>16</v>
      </c>
      <c r="L1467" s="1" t="str">
        <f>_xlfn.IFNA(VLOOKUP(K1467,'dict-rhythm'!$B$1:$C$53,2,0),K1467)</f>
        <v>semiquaver</v>
      </c>
      <c r="M1467" s="34"/>
      <c r="N1467" s="34"/>
      <c r="O1467" t="str">
        <f>IF(RIGHT($O$1,1)="#",VLOOKUP(D1467,'dict-pitch'!$A$1:$C$50,2,0),VLOOKUP(D1467,'dict-pitch'!$A$1:$C$50,3,0))</f>
        <v>C#5</v>
      </c>
      <c r="P1467" t="b">
        <f>OR(EXACT(E1467,O1467),EXACT(E1467,VLOOKUP(D1467,'dict-pitch'!$A$1:$D$50,3,0)),EXACT(E1467,VLOOKUP(D1467,'dict-pitch'!$A$1:$D$50,4,0)))</f>
        <v>1</v>
      </c>
    </row>
    <row r="1468" spans="1:16" ht="15.75" thickBot="1" x14ac:dyDescent="0.3">
      <c r="A1468">
        <v>848</v>
      </c>
      <c r="B1468" s="82">
        <v>3</v>
      </c>
      <c r="C1468">
        <v>51</v>
      </c>
      <c r="D1468">
        <v>68</v>
      </c>
      <c r="E1468" t="s">
        <v>138</v>
      </c>
      <c r="F1468">
        <v>-4</v>
      </c>
      <c r="G1468">
        <v>813</v>
      </c>
      <c r="H1468" s="80">
        <f t="shared" si="45"/>
        <v>51.8125</v>
      </c>
      <c r="I1468" s="80">
        <f t="shared" si="44"/>
        <v>6.25E-2</v>
      </c>
      <c r="J1468">
        <v>1</v>
      </c>
      <c r="K1468" s="1" t="str" cm="1">
        <f t="array" ref="K1468">INDEX('dict-rhythm'!$A$1:$B$43,MATCH(TRUE,EXACT(J1468,'dict-rhythm'!$A$1:$A$43),0),2)</f>
        <v>16</v>
      </c>
      <c r="L1468" s="1" t="str">
        <f>_xlfn.IFNA(VLOOKUP(K1468,'dict-rhythm'!$B$1:$C$53,2,0),K1468)</f>
        <v>semiquaver</v>
      </c>
      <c r="M1468" s="35" t="s">
        <v>7</v>
      </c>
      <c r="N1468" s="35"/>
      <c r="O1468" t="str">
        <f>IF(RIGHT($O$1,1)="#",VLOOKUP(D1468,'dict-pitch'!$A$1:$C$50,2,0),VLOOKUP(D1468,'dict-pitch'!$A$1:$C$50,3,0))</f>
        <v>G#4</v>
      </c>
      <c r="P1468" t="b">
        <f>OR(EXACT(E1468,O1468),EXACT(E1468,VLOOKUP(D1468,'dict-pitch'!$A$1:$D$50,3,0)),EXACT(E1468,VLOOKUP(D1468,'dict-pitch'!$A$1:$D$50,4,0)))</f>
        <v>1</v>
      </c>
    </row>
    <row r="1469" spans="1:16" ht="15.75" thickBot="1" x14ac:dyDescent="0.3">
      <c r="A1469">
        <v>848</v>
      </c>
      <c r="B1469" s="82">
        <v>3</v>
      </c>
      <c r="C1469">
        <v>51</v>
      </c>
      <c r="D1469">
        <v>70</v>
      </c>
      <c r="E1469" t="s">
        <v>182</v>
      </c>
      <c r="F1469">
        <v>2</v>
      </c>
      <c r="G1469">
        <v>814</v>
      </c>
      <c r="H1469" s="80">
        <f t="shared" si="45"/>
        <v>51.875</v>
      </c>
      <c r="I1469" s="80">
        <f t="shared" si="44"/>
        <v>6.25E-2</v>
      </c>
      <c r="J1469">
        <v>1</v>
      </c>
      <c r="K1469" s="1" t="str" cm="1">
        <f t="array" ref="K1469">INDEX('dict-rhythm'!$A$1:$B$43,MATCH(TRUE,EXACT(J1469,'dict-rhythm'!$A$1:$A$43),0),2)</f>
        <v>16</v>
      </c>
      <c r="L1469" s="1" t="str">
        <f>_xlfn.IFNA(VLOOKUP(K1469,'dict-rhythm'!$B$1:$C$53,2,0),K1469)</f>
        <v>semiquaver</v>
      </c>
      <c r="M1469" s="35" t="s">
        <v>7</v>
      </c>
      <c r="N1469" s="35"/>
      <c r="O1469" t="str">
        <f>IF(RIGHT($O$1,1)="#",VLOOKUP(D1469,'dict-pitch'!$A$1:$C$50,2,0),VLOOKUP(D1469,'dict-pitch'!$A$1:$C$50,3,0))</f>
        <v>A#4</v>
      </c>
      <c r="P1469" t="b">
        <f>OR(EXACT(E1469,O1469),EXACT(E1469,VLOOKUP(D1469,'dict-pitch'!$A$1:$D$50,3,0)),EXACT(E1469,VLOOKUP(D1469,'dict-pitch'!$A$1:$D$50,4,0)))</f>
        <v>1</v>
      </c>
    </row>
    <row r="1470" spans="1:16" ht="15.75" thickBot="1" x14ac:dyDescent="0.3">
      <c r="A1470">
        <v>848</v>
      </c>
      <c r="B1470" s="82">
        <v>3</v>
      </c>
      <c r="C1470">
        <v>51</v>
      </c>
      <c r="D1470">
        <v>71</v>
      </c>
      <c r="E1470" t="s">
        <v>134</v>
      </c>
      <c r="F1470">
        <v>2</v>
      </c>
      <c r="G1470">
        <v>815</v>
      </c>
      <c r="H1470" s="80">
        <f t="shared" si="45"/>
        <v>51.9375</v>
      </c>
      <c r="I1470" s="80">
        <f t="shared" si="44"/>
        <v>6.25E-2</v>
      </c>
      <c r="J1470">
        <v>1</v>
      </c>
      <c r="K1470" s="1" t="str" cm="1">
        <f t="array" ref="K1470">INDEX('dict-rhythm'!$A$1:$B$43,MATCH(TRUE,EXACT(J1470,'dict-rhythm'!$A$1:$A$43),0),2)</f>
        <v>16</v>
      </c>
      <c r="L1470" s="1" t="str">
        <f>_xlfn.IFNA(VLOOKUP(K1470,'dict-rhythm'!$B$1:$C$53,2,0),K1470)</f>
        <v>semiquaver</v>
      </c>
      <c r="M1470" s="36" t="s">
        <v>7</v>
      </c>
      <c r="N1470" s="36"/>
      <c r="O1470" t="str">
        <f>IF(RIGHT($O$1,1)="#",VLOOKUP(D1470,'dict-pitch'!$A$1:$C$50,2,0),VLOOKUP(D1470,'dict-pitch'!$A$1:$C$50,3,0))</f>
        <v>B4</v>
      </c>
      <c r="P1470" t="b">
        <f>OR(EXACT(E1470,O1470),EXACT(E1470,VLOOKUP(D1470,'dict-pitch'!$A$1:$D$50,3,0)),EXACT(E1470,VLOOKUP(D1470,'dict-pitch'!$A$1:$D$50,4,0)))</f>
        <v>1</v>
      </c>
    </row>
    <row r="1471" spans="1:16" ht="15.75" thickBot="1" x14ac:dyDescent="0.3">
      <c r="A1471">
        <v>848</v>
      </c>
      <c r="B1471" s="82">
        <v>3</v>
      </c>
      <c r="C1471">
        <v>52</v>
      </c>
      <c r="D1471">
        <v>70</v>
      </c>
      <c r="E1471" t="s">
        <v>182</v>
      </c>
      <c r="F1471">
        <v>-2</v>
      </c>
      <c r="G1471">
        <v>816</v>
      </c>
      <c r="H1471" s="80">
        <f t="shared" si="45"/>
        <v>52</v>
      </c>
      <c r="I1471" s="80">
        <f t="shared" si="44"/>
        <v>6.25E-2</v>
      </c>
      <c r="J1471">
        <v>1</v>
      </c>
      <c r="K1471" s="1" t="str" cm="1">
        <f t="array" ref="K1471">INDEX('dict-rhythm'!$A$1:$B$43,MATCH(TRUE,EXACT(J1471,'dict-rhythm'!$A$1:$A$43),0),2)</f>
        <v>16</v>
      </c>
      <c r="L1471" s="1" t="str">
        <f>_xlfn.IFNA(VLOOKUP(K1471,'dict-rhythm'!$B$1:$C$53,2,0),K1471)</f>
        <v>semiquaver</v>
      </c>
      <c r="M1471" s="37" t="s">
        <v>7</v>
      </c>
      <c r="N1471" s="37"/>
      <c r="O1471" t="str">
        <f>IF(RIGHT($O$1,1)="#",VLOOKUP(D1471,'dict-pitch'!$A$1:$C$50,2,0),VLOOKUP(D1471,'dict-pitch'!$A$1:$C$50,3,0))</f>
        <v>A#4</v>
      </c>
      <c r="P1471" t="b">
        <f>OR(EXACT(E1471,O1471),EXACT(E1471,VLOOKUP(D1471,'dict-pitch'!$A$1:$D$50,3,0)),EXACT(E1471,VLOOKUP(D1471,'dict-pitch'!$A$1:$D$50,4,0)))</f>
        <v>1</v>
      </c>
    </row>
    <row r="1472" spans="1:16" ht="15.75" thickBot="1" x14ac:dyDescent="0.3">
      <c r="A1472">
        <v>848</v>
      </c>
      <c r="B1472" s="82">
        <v>3</v>
      </c>
      <c r="C1472">
        <v>52</v>
      </c>
      <c r="D1472">
        <v>68</v>
      </c>
      <c r="E1472" t="s">
        <v>138</v>
      </c>
      <c r="F1472">
        <v>-2</v>
      </c>
      <c r="G1472">
        <v>817</v>
      </c>
      <c r="H1472" s="80">
        <f t="shared" si="45"/>
        <v>52.0625</v>
      </c>
      <c r="I1472" s="80">
        <f t="shared" si="44"/>
        <v>6.25E-2</v>
      </c>
      <c r="J1472">
        <v>1</v>
      </c>
      <c r="K1472" s="1" t="str" cm="1">
        <f t="array" ref="K1472">INDEX('dict-rhythm'!$A$1:$B$43,MATCH(TRUE,EXACT(J1472,'dict-rhythm'!$A$1:$A$43),0),2)</f>
        <v>16</v>
      </c>
      <c r="L1472" s="1" t="str">
        <f>_xlfn.IFNA(VLOOKUP(K1472,'dict-rhythm'!$B$1:$C$53,2,0),K1472)</f>
        <v>semiquaver</v>
      </c>
      <c r="M1472" s="35" t="s">
        <v>7</v>
      </c>
      <c r="N1472" s="35"/>
      <c r="O1472" t="str">
        <f>IF(RIGHT($O$1,1)="#",VLOOKUP(D1472,'dict-pitch'!$A$1:$C$50,2,0),VLOOKUP(D1472,'dict-pitch'!$A$1:$C$50,3,0))</f>
        <v>G#4</v>
      </c>
      <c r="P1472" t="b">
        <f>OR(EXACT(E1472,O1472),EXACT(E1472,VLOOKUP(D1472,'dict-pitch'!$A$1:$D$50,3,0)),EXACT(E1472,VLOOKUP(D1472,'dict-pitch'!$A$1:$D$50,4,0)))</f>
        <v>1</v>
      </c>
    </row>
    <row r="1473" spans="1:16" ht="15.75" thickBot="1" x14ac:dyDescent="0.3">
      <c r="A1473">
        <v>848</v>
      </c>
      <c r="B1473" s="82">
        <v>3</v>
      </c>
      <c r="C1473">
        <v>52</v>
      </c>
      <c r="D1473">
        <v>66</v>
      </c>
      <c r="E1473" t="s">
        <v>131</v>
      </c>
      <c r="F1473">
        <v>-2</v>
      </c>
      <c r="G1473">
        <v>818</v>
      </c>
      <c r="H1473" s="80">
        <f t="shared" si="45"/>
        <v>52.125</v>
      </c>
      <c r="I1473" s="80">
        <f t="shared" si="44"/>
        <v>6.25E-2</v>
      </c>
      <c r="J1473">
        <v>1</v>
      </c>
      <c r="K1473" s="1" t="str" cm="1">
        <f t="array" ref="K1473">INDEX('dict-rhythm'!$A$1:$B$43,MATCH(TRUE,EXACT(J1473,'dict-rhythm'!$A$1:$A$43),0),2)</f>
        <v>16</v>
      </c>
      <c r="L1473" s="1" t="str">
        <f>_xlfn.IFNA(VLOOKUP(K1473,'dict-rhythm'!$B$1:$C$53,2,0),K1473)</f>
        <v>semiquaver</v>
      </c>
      <c r="M1473" s="35" t="s">
        <v>7</v>
      </c>
      <c r="N1473" s="35"/>
      <c r="O1473" t="str">
        <f>IF(RIGHT($O$1,1)="#",VLOOKUP(D1473,'dict-pitch'!$A$1:$C$50,2,0),VLOOKUP(D1473,'dict-pitch'!$A$1:$C$50,3,0))</f>
        <v>F#4</v>
      </c>
      <c r="P1473" t="b">
        <f>OR(EXACT(E1473,O1473),EXACT(E1473,VLOOKUP(D1473,'dict-pitch'!$A$1:$D$50,3,0)),EXACT(E1473,VLOOKUP(D1473,'dict-pitch'!$A$1:$D$50,4,0)))</f>
        <v>1</v>
      </c>
    </row>
    <row r="1474" spans="1:16" ht="15.75" thickBot="1" x14ac:dyDescent="0.3">
      <c r="A1474">
        <v>848</v>
      </c>
      <c r="B1474" s="82">
        <v>3</v>
      </c>
      <c r="C1474">
        <v>52</v>
      </c>
      <c r="D1474">
        <v>68</v>
      </c>
      <c r="E1474" t="s">
        <v>138</v>
      </c>
      <c r="F1474">
        <v>2</v>
      </c>
      <c r="G1474">
        <v>819</v>
      </c>
      <c r="H1474" s="80">
        <f t="shared" si="45"/>
        <v>52.1875</v>
      </c>
      <c r="I1474" s="80">
        <f t="shared" ref="I1474:I1512" si="46">J1474/16</f>
        <v>6.25E-2</v>
      </c>
      <c r="J1474">
        <v>1</v>
      </c>
      <c r="K1474" s="1" t="str" cm="1">
        <f t="array" ref="K1474">INDEX('dict-rhythm'!$A$1:$B$43,MATCH(TRUE,EXACT(J1474,'dict-rhythm'!$A$1:$A$43),0),2)</f>
        <v>16</v>
      </c>
      <c r="L1474" s="1" t="str">
        <f>_xlfn.IFNA(VLOOKUP(K1474,'dict-rhythm'!$B$1:$C$53,2,0),K1474)</f>
        <v>semiquaver</v>
      </c>
      <c r="M1474" s="35" t="s">
        <v>7</v>
      </c>
      <c r="N1474" s="35"/>
      <c r="O1474" t="str">
        <f>IF(RIGHT($O$1,1)="#",VLOOKUP(D1474,'dict-pitch'!$A$1:$C$50,2,0),VLOOKUP(D1474,'dict-pitch'!$A$1:$C$50,3,0))</f>
        <v>G#4</v>
      </c>
      <c r="P1474" t="b">
        <f>OR(EXACT(E1474,O1474),EXACT(E1474,VLOOKUP(D1474,'dict-pitch'!$A$1:$D$50,3,0)),EXACT(E1474,VLOOKUP(D1474,'dict-pitch'!$A$1:$D$50,4,0)))</f>
        <v>1</v>
      </c>
    </row>
    <row r="1475" spans="1:16" ht="15.75" thickBot="1" x14ac:dyDescent="0.3">
      <c r="A1475">
        <v>848</v>
      </c>
      <c r="B1475" s="82">
        <v>3</v>
      </c>
      <c r="C1475">
        <v>52</v>
      </c>
      <c r="D1475">
        <v>77</v>
      </c>
      <c r="E1475" t="s">
        <v>339</v>
      </c>
      <c r="F1475">
        <v>6</v>
      </c>
      <c r="G1475">
        <v>820</v>
      </c>
      <c r="H1475" s="80">
        <f t="shared" ref="H1475:H1512" si="47">1+G1475/16</f>
        <v>52.25</v>
      </c>
      <c r="I1475" s="80">
        <f t="shared" si="46"/>
        <v>0.125</v>
      </c>
      <c r="J1475">
        <v>2</v>
      </c>
      <c r="K1475" s="1" t="str" cm="1">
        <f t="array" ref="K1475">INDEX('dict-rhythm'!$A$1:$B$43,MATCH(TRUE,EXACT(J1475,'dict-rhythm'!$A$1:$A$43),0),2)</f>
        <v>8</v>
      </c>
      <c r="L1475" s="1" t="str">
        <f>_xlfn.IFNA(VLOOKUP(K1475,'dict-rhythm'!$B$1:$C$53,2,0),K1475)</f>
        <v>quaver note</v>
      </c>
      <c r="M1475" s="35" t="s">
        <v>7</v>
      </c>
      <c r="N1475" s="35"/>
      <c r="O1475" t="str">
        <f>IF(RIGHT($O$1,1)="#",VLOOKUP(D1475,'dict-pitch'!$A$1:$C$50,2,0),VLOOKUP(D1475,'dict-pitch'!$A$1:$C$50,3,0))</f>
        <v>F5</v>
      </c>
      <c r="P1475" t="b">
        <f>OR(EXACT(E1475,O1475),EXACT(E1475,VLOOKUP(D1475,'dict-pitch'!$A$1:$D$50,3,0)),EXACT(E1475,VLOOKUP(D1475,'dict-pitch'!$A$1:$D$50,4,0)))</f>
        <v>1</v>
      </c>
    </row>
    <row r="1476" spans="1:16" ht="15.75" thickBot="1" x14ac:dyDescent="0.3">
      <c r="A1476">
        <v>848</v>
      </c>
      <c r="B1476" s="82">
        <v>3</v>
      </c>
      <c r="C1476">
        <v>52</v>
      </c>
      <c r="D1476">
        <v>73</v>
      </c>
      <c r="E1476" t="s">
        <v>140</v>
      </c>
      <c r="F1476">
        <v>-3</v>
      </c>
      <c r="G1476">
        <v>822</v>
      </c>
      <c r="H1476" s="80">
        <f t="shared" si="47"/>
        <v>52.375</v>
      </c>
      <c r="I1476" s="80">
        <f t="shared" si="46"/>
        <v>0.125</v>
      </c>
      <c r="J1476">
        <v>2</v>
      </c>
      <c r="K1476" s="1" t="str" cm="1">
        <f t="array" ref="K1476">INDEX('dict-rhythm'!$A$1:$B$43,MATCH(TRUE,EXACT(J1476,'dict-rhythm'!$A$1:$A$43),0),2)</f>
        <v>8</v>
      </c>
      <c r="L1476" s="1" t="str">
        <f>_xlfn.IFNA(VLOOKUP(K1476,'dict-rhythm'!$B$1:$C$53,2,0),K1476)</f>
        <v>quaver note</v>
      </c>
      <c r="M1476" s="35" t="s">
        <v>7</v>
      </c>
      <c r="N1476" s="35"/>
      <c r="O1476" t="str">
        <f>IF(RIGHT($O$1,1)="#",VLOOKUP(D1476,'dict-pitch'!$A$1:$C$50,2,0),VLOOKUP(D1476,'dict-pitch'!$A$1:$C$50,3,0))</f>
        <v>C#5</v>
      </c>
      <c r="P1476" t="b">
        <f>OR(EXACT(E1476,O1476),EXACT(E1476,VLOOKUP(D1476,'dict-pitch'!$A$1:$D$50,3,0)),EXACT(E1476,VLOOKUP(D1476,'dict-pitch'!$A$1:$D$50,4,0)))</f>
        <v>1</v>
      </c>
    </row>
    <row r="1477" spans="1:16" ht="15.75" thickBot="1" x14ac:dyDescent="0.3">
      <c r="A1477">
        <v>848</v>
      </c>
      <c r="B1477" s="82">
        <v>3</v>
      </c>
      <c r="C1477">
        <v>52</v>
      </c>
      <c r="D1477">
        <v>68</v>
      </c>
      <c r="E1477" t="s">
        <v>138</v>
      </c>
      <c r="F1477">
        <v>-4</v>
      </c>
      <c r="G1477">
        <v>824</v>
      </c>
      <c r="H1477" s="80">
        <f t="shared" si="47"/>
        <v>52.5</v>
      </c>
      <c r="I1477" s="80">
        <f t="shared" si="46"/>
        <v>0.125</v>
      </c>
      <c r="J1477">
        <v>2</v>
      </c>
      <c r="K1477" s="1" t="str" cm="1">
        <f t="array" ref="K1477">INDEX('dict-rhythm'!$A$1:$B$43,MATCH(TRUE,EXACT(J1477,'dict-rhythm'!$A$1:$A$43),0),2)</f>
        <v>8</v>
      </c>
      <c r="L1477" s="1" t="str">
        <f>_xlfn.IFNA(VLOOKUP(K1477,'dict-rhythm'!$B$1:$C$53,2,0),K1477)</f>
        <v>quaver note</v>
      </c>
      <c r="M1477" s="35" t="s">
        <v>7</v>
      </c>
      <c r="N1477" s="35"/>
      <c r="O1477" t="str">
        <f>IF(RIGHT($O$1,1)="#",VLOOKUP(D1477,'dict-pitch'!$A$1:$C$50,2,0),VLOOKUP(D1477,'dict-pitch'!$A$1:$C$50,3,0))</f>
        <v>G#4</v>
      </c>
      <c r="P1477" t="b">
        <f>OR(EXACT(E1477,O1477),EXACT(E1477,VLOOKUP(D1477,'dict-pitch'!$A$1:$D$50,3,0)),EXACT(E1477,VLOOKUP(D1477,'dict-pitch'!$A$1:$D$50,4,0)))</f>
        <v>1</v>
      </c>
    </row>
    <row r="1478" spans="1:16" ht="15.75" thickBot="1" x14ac:dyDescent="0.3">
      <c r="A1478">
        <v>848</v>
      </c>
      <c r="B1478" s="82">
        <v>3</v>
      </c>
      <c r="C1478">
        <v>52</v>
      </c>
      <c r="D1478">
        <v>66</v>
      </c>
      <c r="E1478" t="s">
        <v>131</v>
      </c>
      <c r="F1478">
        <v>-2</v>
      </c>
      <c r="G1478">
        <v>826</v>
      </c>
      <c r="H1478" s="80">
        <f t="shared" si="47"/>
        <v>52.625</v>
      </c>
      <c r="I1478" s="80">
        <f t="shared" si="46"/>
        <v>6.25E-2</v>
      </c>
      <c r="J1478">
        <v>1</v>
      </c>
      <c r="K1478" s="1" t="str" cm="1">
        <f t="array" ref="K1478">INDEX('dict-rhythm'!$A$1:$B$43,MATCH(TRUE,EXACT(J1478,'dict-rhythm'!$A$1:$A$43),0),2)</f>
        <v>16</v>
      </c>
      <c r="L1478" s="1" t="str">
        <f>_xlfn.IFNA(VLOOKUP(K1478,'dict-rhythm'!$B$1:$C$53,2,0),K1478)</f>
        <v>semiquaver</v>
      </c>
      <c r="M1478" s="35" t="s">
        <v>7</v>
      </c>
      <c r="N1478" s="35"/>
      <c r="O1478" t="str">
        <f>IF(RIGHT($O$1,1)="#",VLOOKUP(D1478,'dict-pitch'!$A$1:$C$50,2,0),VLOOKUP(D1478,'dict-pitch'!$A$1:$C$50,3,0))</f>
        <v>F#4</v>
      </c>
      <c r="P1478" t="b">
        <f>OR(EXACT(E1478,O1478),EXACT(E1478,VLOOKUP(D1478,'dict-pitch'!$A$1:$D$50,3,0)),EXACT(E1478,VLOOKUP(D1478,'dict-pitch'!$A$1:$D$50,4,0)))</f>
        <v>1</v>
      </c>
    </row>
    <row r="1479" spans="1:16" ht="15.75" thickBot="1" x14ac:dyDescent="0.3">
      <c r="A1479">
        <v>848</v>
      </c>
      <c r="B1479" s="82">
        <v>3</v>
      </c>
      <c r="C1479">
        <v>52</v>
      </c>
      <c r="D1479">
        <v>65</v>
      </c>
      <c r="E1479" t="s">
        <v>325</v>
      </c>
      <c r="F1479">
        <v>-2</v>
      </c>
      <c r="G1479">
        <v>827</v>
      </c>
      <c r="H1479" s="80">
        <f t="shared" si="47"/>
        <v>52.6875</v>
      </c>
      <c r="I1479" s="80">
        <f t="shared" si="46"/>
        <v>6.25E-2</v>
      </c>
      <c r="J1479">
        <v>1</v>
      </c>
      <c r="K1479" s="1" t="str" cm="1">
        <f t="array" ref="K1479">INDEX('dict-rhythm'!$A$1:$B$43,MATCH(TRUE,EXACT(J1479,'dict-rhythm'!$A$1:$A$43),0),2)</f>
        <v>16</v>
      </c>
      <c r="L1479" s="1" t="str">
        <f>_xlfn.IFNA(VLOOKUP(K1479,'dict-rhythm'!$B$1:$C$53,2,0),K1479)</f>
        <v>semiquaver</v>
      </c>
      <c r="M1479" s="35" t="s">
        <v>7</v>
      </c>
      <c r="N1479" s="35"/>
      <c r="O1479" t="str">
        <f>IF(RIGHT($O$1,1)="#",VLOOKUP(D1479,'dict-pitch'!$A$1:$C$50,2,0),VLOOKUP(D1479,'dict-pitch'!$A$1:$C$50,3,0))</f>
        <v>F4</v>
      </c>
      <c r="P1479" t="b">
        <f>OR(EXACT(E1479,O1479),EXACT(E1479,VLOOKUP(D1479,'dict-pitch'!$A$1:$D$50,3,0)),EXACT(E1479,VLOOKUP(D1479,'dict-pitch'!$A$1:$D$50,4,0)))</f>
        <v>1</v>
      </c>
    </row>
    <row r="1480" spans="1:16" ht="15.75" thickBot="1" x14ac:dyDescent="0.3">
      <c r="A1480">
        <v>848</v>
      </c>
      <c r="B1480" s="82">
        <v>3</v>
      </c>
      <c r="C1480">
        <v>52</v>
      </c>
      <c r="D1480">
        <v>66</v>
      </c>
      <c r="E1480" t="s">
        <v>131</v>
      </c>
      <c r="F1480">
        <v>2</v>
      </c>
      <c r="G1480">
        <v>828</v>
      </c>
      <c r="H1480" s="80">
        <f t="shared" si="47"/>
        <v>52.75</v>
      </c>
      <c r="I1480" s="80">
        <f t="shared" si="46"/>
        <v>0.125</v>
      </c>
      <c r="J1480">
        <v>2</v>
      </c>
      <c r="K1480" s="1" t="str" cm="1">
        <f t="array" ref="K1480">INDEX('dict-rhythm'!$A$1:$B$43,MATCH(TRUE,EXACT(J1480,'dict-rhythm'!$A$1:$A$43),0),2)</f>
        <v>8</v>
      </c>
      <c r="L1480" s="1" t="str">
        <f>_xlfn.IFNA(VLOOKUP(K1480,'dict-rhythm'!$B$1:$C$53,2,0),K1480)</f>
        <v>quaver note</v>
      </c>
      <c r="M1480" s="35" t="s">
        <v>7</v>
      </c>
      <c r="N1480" s="35"/>
      <c r="O1480" t="str">
        <f>IF(RIGHT($O$1,1)="#",VLOOKUP(D1480,'dict-pitch'!$A$1:$C$50,2,0),VLOOKUP(D1480,'dict-pitch'!$A$1:$C$50,3,0))</f>
        <v>F#4</v>
      </c>
      <c r="P1480" t="b">
        <f>OR(EXACT(E1480,O1480),EXACT(E1480,VLOOKUP(D1480,'dict-pitch'!$A$1:$D$50,3,0)),EXACT(E1480,VLOOKUP(D1480,'dict-pitch'!$A$1:$D$50,4,0)))</f>
        <v>1</v>
      </c>
    </row>
    <row r="1481" spans="1:16" ht="15.75" thickBot="1" x14ac:dyDescent="0.3">
      <c r="A1481">
        <v>848</v>
      </c>
      <c r="B1481" s="82">
        <v>3</v>
      </c>
      <c r="C1481">
        <v>52</v>
      </c>
      <c r="D1481">
        <v>75</v>
      </c>
      <c r="E1481" t="s">
        <v>185</v>
      </c>
      <c r="F1481">
        <v>6</v>
      </c>
      <c r="G1481">
        <v>830</v>
      </c>
      <c r="H1481" s="80">
        <f t="shared" si="47"/>
        <v>52.875</v>
      </c>
      <c r="I1481" s="80">
        <f t="shared" si="46"/>
        <v>0.125</v>
      </c>
      <c r="J1481">
        <v>2</v>
      </c>
      <c r="K1481" s="1" t="str" cm="1">
        <f t="array" ref="K1481">INDEX('dict-rhythm'!$A$1:$B$43,MATCH(TRUE,EXACT(J1481,'dict-rhythm'!$A$1:$A$43),0),2)</f>
        <v>8</v>
      </c>
      <c r="L1481" s="1" t="str">
        <f>_xlfn.IFNA(VLOOKUP(K1481,'dict-rhythm'!$B$1:$C$53,2,0),K1481)</f>
        <v>quaver note</v>
      </c>
      <c r="M1481" s="36" t="s">
        <v>7</v>
      </c>
      <c r="N1481" s="36"/>
      <c r="O1481" t="str">
        <f>IF(RIGHT($O$1,1)="#",VLOOKUP(D1481,'dict-pitch'!$A$1:$C$50,2,0),VLOOKUP(D1481,'dict-pitch'!$A$1:$C$50,3,0))</f>
        <v>D#5</v>
      </c>
      <c r="P1481" t="b">
        <f>OR(EXACT(E1481,O1481),EXACT(E1481,VLOOKUP(D1481,'dict-pitch'!$A$1:$D$50,3,0)),EXACT(E1481,VLOOKUP(D1481,'dict-pitch'!$A$1:$D$50,4,0)))</f>
        <v>1</v>
      </c>
    </row>
    <row r="1482" spans="1:16" ht="15.75" thickBot="1" x14ac:dyDescent="0.3">
      <c r="A1482">
        <v>848</v>
      </c>
      <c r="B1482" s="82">
        <v>3</v>
      </c>
      <c r="C1482">
        <v>53</v>
      </c>
      <c r="D1482">
        <v>65</v>
      </c>
      <c r="E1482" t="s">
        <v>325</v>
      </c>
      <c r="F1482">
        <v>-7</v>
      </c>
      <c r="G1482">
        <v>832</v>
      </c>
      <c r="H1482" s="80">
        <f t="shared" si="47"/>
        <v>53</v>
      </c>
      <c r="I1482" s="80">
        <f t="shared" si="46"/>
        <v>0.125</v>
      </c>
      <c r="J1482">
        <v>2</v>
      </c>
      <c r="K1482" s="1" t="str" cm="1">
        <f t="array" ref="K1482">INDEX('dict-rhythm'!$A$1:$B$43,MATCH(TRUE,EXACT(J1482,'dict-rhythm'!$A$1:$A$43),0),2)</f>
        <v>8</v>
      </c>
      <c r="L1482" s="1" t="str">
        <f>_xlfn.IFNA(VLOOKUP(K1482,'dict-rhythm'!$B$1:$C$53,2,0),K1482)</f>
        <v>quaver note</v>
      </c>
      <c r="M1482" s="37" t="s">
        <v>7</v>
      </c>
      <c r="N1482" s="37"/>
      <c r="O1482" t="str">
        <f>IF(RIGHT($O$1,1)="#",VLOOKUP(D1482,'dict-pitch'!$A$1:$C$50,2,0),VLOOKUP(D1482,'dict-pitch'!$A$1:$C$50,3,0))</f>
        <v>F4</v>
      </c>
      <c r="P1482" t="b">
        <f>OR(EXACT(E1482,O1482),EXACT(E1482,VLOOKUP(D1482,'dict-pitch'!$A$1:$D$50,3,0)),EXACT(E1482,VLOOKUP(D1482,'dict-pitch'!$A$1:$D$50,4,0)))</f>
        <v>1</v>
      </c>
    </row>
    <row r="1483" spans="1:16" ht="15.75" thickBot="1" x14ac:dyDescent="0.3">
      <c r="A1483">
        <v>848</v>
      </c>
      <c r="B1483" s="82">
        <v>3</v>
      </c>
      <c r="C1483">
        <v>53</v>
      </c>
      <c r="D1483">
        <v>73</v>
      </c>
      <c r="E1483" t="s">
        <v>140</v>
      </c>
      <c r="F1483">
        <v>6</v>
      </c>
      <c r="G1483">
        <v>834</v>
      </c>
      <c r="H1483" s="80">
        <f t="shared" si="47"/>
        <v>53.125</v>
      </c>
      <c r="I1483" s="80">
        <f t="shared" si="46"/>
        <v>0.125</v>
      </c>
      <c r="J1483">
        <v>2</v>
      </c>
      <c r="K1483" s="1" t="str" cm="1">
        <f t="array" ref="K1483">INDEX('dict-rhythm'!$A$1:$B$43,MATCH(TRUE,EXACT(J1483,'dict-rhythm'!$A$1:$A$43),0),2)</f>
        <v>8</v>
      </c>
      <c r="L1483" s="1" t="str">
        <f>_xlfn.IFNA(VLOOKUP(K1483,'dict-rhythm'!$B$1:$C$53,2,0),K1483)</f>
        <v>quaver note</v>
      </c>
      <c r="M1483" s="35" t="s">
        <v>7</v>
      </c>
      <c r="N1483" s="35"/>
      <c r="O1483" t="str">
        <f>IF(RIGHT($O$1,1)="#",VLOOKUP(D1483,'dict-pitch'!$A$1:$C$50,2,0),VLOOKUP(D1483,'dict-pitch'!$A$1:$C$50,3,0))</f>
        <v>C#5</v>
      </c>
      <c r="P1483" t="b">
        <f>OR(EXACT(E1483,O1483),EXACT(E1483,VLOOKUP(D1483,'dict-pitch'!$A$1:$D$50,3,0)),EXACT(E1483,VLOOKUP(D1483,'dict-pitch'!$A$1:$D$50,4,0)))</f>
        <v>1</v>
      </c>
    </row>
    <row r="1484" spans="1:16" ht="15.75" thickBot="1" x14ac:dyDescent="0.3">
      <c r="A1484">
        <v>848</v>
      </c>
      <c r="B1484" s="82">
        <v>3</v>
      </c>
      <c r="C1484">
        <v>53</v>
      </c>
      <c r="D1484">
        <v>63</v>
      </c>
      <c r="E1484" t="s">
        <v>179</v>
      </c>
      <c r="F1484">
        <v>-7</v>
      </c>
      <c r="G1484">
        <v>836</v>
      </c>
      <c r="H1484" s="80">
        <f t="shared" si="47"/>
        <v>53.25</v>
      </c>
      <c r="I1484" s="80">
        <f t="shared" si="46"/>
        <v>0.125</v>
      </c>
      <c r="J1484">
        <v>2</v>
      </c>
      <c r="K1484" s="1" t="str" cm="1">
        <f t="array" ref="K1484">INDEX('dict-rhythm'!$A$1:$B$43,MATCH(TRUE,EXACT(J1484,'dict-rhythm'!$A$1:$A$43),0),2)</f>
        <v>8</v>
      </c>
      <c r="L1484" s="1" t="str">
        <f>_xlfn.IFNA(VLOOKUP(K1484,'dict-rhythm'!$B$1:$C$53,2,0),K1484)</f>
        <v>quaver note</v>
      </c>
      <c r="M1484" s="35" t="s">
        <v>7</v>
      </c>
      <c r="N1484" s="35"/>
      <c r="O1484" t="str">
        <f>IF(RIGHT($O$1,1)="#",VLOOKUP(D1484,'dict-pitch'!$A$1:$C$50,2,0),VLOOKUP(D1484,'dict-pitch'!$A$1:$C$50,3,0))</f>
        <v>D#4</v>
      </c>
      <c r="P1484" t="b">
        <f>OR(EXACT(E1484,O1484),EXACT(E1484,VLOOKUP(D1484,'dict-pitch'!$A$1:$D$50,3,0)),EXACT(E1484,VLOOKUP(D1484,'dict-pitch'!$A$1:$D$50,4,0)))</f>
        <v>1</v>
      </c>
    </row>
    <row r="1485" spans="1:16" ht="15.75" thickBot="1" x14ac:dyDescent="0.3">
      <c r="A1485">
        <v>848</v>
      </c>
      <c r="B1485" s="82">
        <v>3</v>
      </c>
      <c r="C1485">
        <v>53</v>
      </c>
      <c r="D1485">
        <v>72</v>
      </c>
      <c r="E1485" t="s">
        <v>335</v>
      </c>
      <c r="F1485">
        <v>6</v>
      </c>
      <c r="G1485">
        <v>838</v>
      </c>
      <c r="H1485" s="80">
        <f t="shared" si="47"/>
        <v>53.375</v>
      </c>
      <c r="I1485" s="80">
        <f t="shared" si="46"/>
        <v>0.125</v>
      </c>
      <c r="J1485">
        <v>2</v>
      </c>
      <c r="K1485" s="1" t="str" cm="1">
        <f t="array" ref="K1485">INDEX('dict-rhythm'!$A$1:$B$43,MATCH(TRUE,EXACT(J1485,'dict-rhythm'!$A$1:$A$43),0),2)</f>
        <v>8</v>
      </c>
      <c r="L1485" s="1" t="str">
        <f>_xlfn.IFNA(VLOOKUP(K1485,'dict-rhythm'!$B$1:$C$53,2,0),K1485)</f>
        <v>quaver note</v>
      </c>
      <c r="M1485" s="35" t="s">
        <v>7</v>
      </c>
      <c r="N1485" s="35"/>
      <c r="O1485" t="str">
        <f>IF(RIGHT($O$1,1)="#",VLOOKUP(D1485,'dict-pitch'!$A$1:$C$50,2,0),VLOOKUP(D1485,'dict-pitch'!$A$1:$C$50,3,0))</f>
        <v>C5</v>
      </c>
      <c r="P1485" t="b">
        <f>OR(EXACT(E1485,O1485),EXACT(E1485,VLOOKUP(D1485,'dict-pitch'!$A$1:$D$50,3,0)),EXACT(E1485,VLOOKUP(D1485,'dict-pitch'!$A$1:$D$50,4,0)))</f>
        <v>1</v>
      </c>
    </row>
    <row r="1486" spans="1:16" ht="15.75" thickBot="1" x14ac:dyDescent="0.3">
      <c r="A1486">
        <v>848</v>
      </c>
      <c r="B1486" s="82">
        <v>3</v>
      </c>
      <c r="C1486">
        <v>53</v>
      </c>
      <c r="D1486">
        <v>61</v>
      </c>
      <c r="E1486" t="s">
        <v>129</v>
      </c>
      <c r="F1486">
        <v>-7</v>
      </c>
      <c r="G1486">
        <v>840</v>
      </c>
      <c r="H1486" s="80">
        <f t="shared" si="47"/>
        <v>53.5</v>
      </c>
      <c r="I1486" s="80">
        <f t="shared" si="46"/>
        <v>6.25E-2</v>
      </c>
      <c r="J1486">
        <v>1</v>
      </c>
      <c r="K1486" s="1" t="str" cm="1">
        <f t="array" ref="K1486">INDEX('dict-rhythm'!$A$1:$B$43,MATCH(TRUE,EXACT(J1486,'dict-rhythm'!$A$1:$A$43),0),2)</f>
        <v>16</v>
      </c>
      <c r="L1486" s="1" t="str">
        <f>_xlfn.IFNA(VLOOKUP(K1486,'dict-rhythm'!$B$1:$C$53,2,0),K1486)</f>
        <v>semiquaver</v>
      </c>
      <c r="M1486" s="35" t="s">
        <v>7</v>
      </c>
      <c r="N1486" s="35"/>
      <c r="O1486" t="str">
        <f>IF(RIGHT($O$1,1)="#",VLOOKUP(D1486,'dict-pitch'!$A$1:$C$50,2,0),VLOOKUP(D1486,'dict-pitch'!$A$1:$C$50,3,0))</f>
        <v>C#4</v>
      </c>
      <c r="P1486" t="b">
        <f>OR(EXACT(E1486,O1486),EXACT(E1486,VLOOKUP(D1486,'dict-pitch'!$A$1:$D$50,3,0)),EXACT(E1486,VLOOKUP(D1486,'dict-pitch'!$A$1:$D$50,4,0)))</f>
        <v>1</v>
      </c>
    </row>
    <row r="1487" spans="1:16" ht="15.75" thickBot="1" x14ac:dyDescent="0.3">
      <c r="A1487">
        <v>848</v>
      </c>
      <c r="B1487" s="82">
        <v>3</v>
      </c>
      <c r="C1487">
        <v>53</v>
      </c>
      <c r="D1487">
        <v>65</v>
      </c>
      <c r="E1487" t="s">
        <v>325</v>
      </c>
      <c r="F1487">
        <v>3</v>
      </c>
      <c r="G1487">
        <v>841</v>
      </c>
      <c r="H1487" s="80">
        <f t="shared" si="47"/>
        <v>53.5625</v>
      </c>
      <c r="I1487" s="80">
        <f t="shared" si="46"/>
        <v>6.25E-2</v>
      </c>
      <c r="J1487">
        <v>1</v>
      </c>
      <c r="K1487" s="1" t="str" cm="1">
        <f t="array" ref="K1487">INDEX('dict-rhythm'!$A$1:$B$43,MATCH(TRUE,EXACT(J1487,'dict-rhythm'!$A$1:$A$43),0),2)</f>
        <v>16</v>
      </c>
      <c r="L1487" s="1" t="str">
        <f>_xlfn.IFNA(VLOOKUP(K1487,'dict-rhythm'!$B$1:$C$53,2,0),K1487)</f>
        <v>semiquaver</v>
      </c>
      <c r="M1487" s="34"/>
      <c r="N1487" s="34"/>
      <c r="O1487" t="str">
        <f>IF(RIGHT($O$1,1)="#",VLOOKUP(D1487,'dict-pitch'!$A$1:$C$50,2,0),VLOOKUP(D1487,'dict-pitch'!$A$1:$C$50,3,0))</f>
        <v>F4</v>
      </c>
      <c r="P1487" t="b">
        <f>OR(EXACT(E1487,O1487),EXACT(E1487,VLOOKUP(D1487,'dict-pitch'!$A$1:$D$50,3,0)),EXACT(E1487,VLOOKUP(D1487,'dict-pitch'!$A$1:$D$50,4,0)))</f>
        <v>1</v>
      </c>
    </row>
    <row r="1488" spans="1:16" ht="15.75" thickBot="1" x14ac:dyDescent="0.3">
      <c r="A1488">
        <v>848</v>
      </c>
      <c r="B1488" s="82">
        <v>3</v>
      </c>
      <c r="C1488">
        <v>53</v>
      </c>
      <c r="D1488">
        <v>66</v>
      </c>
      <c r="E1488" t="s">
        <v>131</v>
      </c>
      <c r="F1488">
        <v>2</v>
      </c>
      <c r="G1488">
        <v>842</v>
      </c>
      <c r="H1488" s="80">
        <f t="shared" si="47"/>
        <v>53.625</v>
      </c>
      <c r="I1488" s="80">
        <f t="shared" si="46"/>
        <v>6.25E-2</v>
      </c>
      <c r="J1488">
        <v>1</v>
      </c>
      <c r="K1488" s="1" t="str" cm="1">
        <f t="array" ref="K1488">INDEX('dict-rhythm'!$A$1:$B$43,MATCH(TRUE,EXACT(J1488,'dict-rhythm'!$A$1:$A$43),0),2)</f>
        <v>16</v>
      </c>
      <c r="L1488" s="1" t="str">
        <f>_xlfn.IFNA(VLOOKUP(K1488,'dict-rhythm'!$B$1:$C$53,2,0),K1488)</f>
        <v>semiquaver</v>
      </c>
      <c r="M1488" s="34"/>
      <c r="N1488" s="34"/>
      <c r="O1488" t="str">
        <f>IF(RIGHT($O$1,1)="#",VLOOKUP(D1488,'dict-pitch'!$A$1:$C$50,2,0),VLOOKUP(D1488,'dict-pitch'!$A$1:$C$50,3,0))</f>
        <v>F#4</v>
      </c>
      <c r="P1488" t="b">
        <f>OR(EXACT(E1488,O1488),EXACT(E1488,VLOOKUP(D1488,'dict-pitch'!$A$1:$D$50,3,0)),EXACT(E1488,VLOOKUP(D1488,'dict-pitch'!$A$1:$D$50,4,0)))</f>
        <v>1</v>
      </c>
    </row>
    <row r="1489" spans="1:16" ht="15.75" thickBot="1" x14ac:dyDescent="0.3">
      <c r="A1489">
        <v>848</v>
      </c>
      <c r="B1489" s="82">
        <v>3</v>
      </c>
      <c r="C1489">
        <v>53</v>
      </c>
      <c r="D1489">
        <v>68</v>
      </c>
      <c r="E1489" t="s">
        <v>138</v>
      </c>
      <c r="F1489">
        <v>2</v>
      </c>
      <c r="G1489">
        <v>843</v>
      </c>
      <c r="H1489" s="80">
        <f t="shared" si="47"/>
        <v>53.6875</v>
      </c>
      <c r="I1489" s="80">
        <f t="shared" si="46"/>
        <v>6.25E-2</v>
      </c>
      <c r="J1489">
        <v>1</v>
      </c>
      <c r="K1489" s="1" t="str" cm="1">
        <f t="array" ref="K1489">INDEX('dict-rhythm'!$A$1:$B$43,MATCH(TRUE,EXACT(J1489,'dict-rhythm'!$A$1:$A$43),0),2)</f>
        <v>16</v>
      </c>
      <c r="L1489" s="1" t="str">
        <f>_xlfn.IFNA(VLOOKUP(K1489,'dict-rhythm'!$B$1:$C$53,2,0),K1489)</f>
        <v>semiquaver</v>
      </c>
      <c r="M1489" s="34"/>
      <c r="N1489" s="34"/>
      <c r="O1489" t="str">
        <f>IF(RIGHT($O$1,1)="#",VLOOKUP(D1489,'dict-pitch'!$A$1:$C$50,2,0),VLOOKUP(D1489,'dict-pitch'!$A$1:$C$50,3,0))</f>
        <v>G#4</v>
      </c>
      <c r="P1489" t="b">
        <f>OR(EXACT(E1489,O1489),EXACT(E1489,VLOOKUP(D1489,'dict-pitch'!$A$1:$D$50,3,0)),EXACT(E1489,VLOOKUP(D1489,'dict-pitch'!$A$1:$D$50,4,0)))</f>
        <v>1</v>
      </c>
    </row>
    <row r="1490" spans="1:16" ht="15.75" thickBot="1" x14ac:dyDescent="0.3">
      <c r="A1490">
        <v>848</v>
      </c>
      <c r="B1490" s="82">
        <v>3</v>
      </c>
      <c r="C1490">
        <v>53</v>
      </c>
      <c r="D1490">
        <v>70</v>
      </c>
      <c r="E1490" t="s">
        <v>182</v>
      </c>
      <c r="F1490">
        <v>2</v>
      </c>
      <c r="G1490">
        <v>844</v>
      </c>
      <c r="H1490" s="80">
        <f t="shared" si="47"/>
        <v>53.75</v>
      </c>
      <c r="I1490" s="80">
        <f t="shared" si="46"/>
        <v>6.25E-2</v>
      </c>
      <c r="J1490">
        <v>1</v>
      </c>
      <c r="K1490" s="1" t="str" cm="1">
        <f t="array" ref="K1490">INDEX('dict-rhythm'!$A$1:$B$43,MATCH(TRUE,EXACT(J1490,'dict-rhythm'!$A$1:$A$43),0),2)</f>
        <v>16</v>
      </c>
      <c r="L1490" s="1" t="str">
        <f>_xlfn.IFNA(VLOOKUP(K1490,'dict-rhythm'!$B$1:$C$53,2,0),K1490)</f>
        <v>semiquaver</v>
      </c>
      <c r="M1490" s="34"/>
      <c r="N1490" s="34"/>
      <c r="O1490" t="str">
        <f>IF(RIGHT($O$1,1)="#",VLOOKUP(D1490,'dict-pitch'!$A$1:$C$50,2,0),VLOOKUP(D1490,'dict-pitch'!$A$1:$C$50,3,0))</f>
        <v>A#4</v>
      </c>
      <c r="P1490" t="b">
        <f>OR(EXACT(E1490,O1490),EXACT(E1490,VLOOKUP(D1490,'dict-pitch'!$A$1:$D$50,3,0)),EXACT(E1490,VLOOKUP(D1490,'dict-pitch'!$A$1:$D$50,4,0)))</f>
        <v>1</v>
      </c>
    </row>
    <row r="1491" spans="1:16" ht="15.75" thickBot="1" x14ac:dyDescent="0.3">
      <c r="A1491">
        <v>848</v>
      </c>
      <c r="B1491" s="82">
        <v>3</v>
      </c>
      <c r="C1491">
        <v>53</v>
      </c>
      <c r="D1491">
        <v>72</v>
      </c>
      <c r="E1491" t="s">
        <v>335</v>
      </c>
      <c r="F1491">
        <v>2</v>
      </c>
      <c r="G1491">
        <v>845</v>
      </c>
      <c r="H1491" s="80">
        <f t="shared" si="47"/>
        <v>53.8125</v>
      </c>
      <c r="I1491" s="80">
        <f t="shared" si="46"/>
        <v>6.25E-2</v>
      </c>
      <c r="J1491">
        <v>1</v>
      </c>
      <c r="K1491" s="1" t="str" cm="1">
        <f t="array" ref="K1491">INDEX('dict-rhythm'!$A$1:$B$43,MATCH(TRUE,EXACT(J1491,'dict-rhythm'!$A$1:$A$43),0),2)</f>
        <v>16</v>
      </c>
      <c r="L1491" s="1" t="str">
        <f>_xlfn.IFNA(VLOOKUP(K1491,'dict-rhythm'!$B$1:$C$53,2,0),K1491)</f>
        <v>semiquaver</v>
      </c>
      <c r="M1491" s="34"/>
      <c r="N1491" s="34"/>
      <c r="O1491" t="str">
        <f>IF(RIGHT($O$1,1)="#",VLOOKUP(D1491,'dict-pitch'!$A$1:$C$50,2,0),VLOOKUP(D1491,'dict-pitch'!$A$1:$C$50,3,0))</f>
        <v>C5</v>
      </c>
      <c r="P1491" t="b">
        <f>OR(EXACT(E1491,O1491),EXACT(E1491,VLOOKUP(D1491,'dict-pitch'!$A$1:$D$50,3,0)),EXACT(E1491,VLOOKUP(D1491,'dict-pitch'!$A$1:$D$50,4,0)))</f>
        <v>1</v>
      </c>
    </row>
    <row r="1492" spans="1:16" ht="15.75" thickBot="1" x14ac:dyDescent="0.3">
      <c r="A1492">
        <v>848</v>
      </c>
      <c r="B1492" s="82">
        <v>3</v>
      </c>
      <c r="C1492">
        <v>53</v>
      </c>
      <c r="D1492">
        <v>73</v>
      </c>
      <c r="E1492" t="s">
        <v>140</v>
      </c>
      <c r="F1492">
        <v>2</v>
      </c>
      <c r="G1492">
        <v>846</v>
      </c>
      <c r="H1492" s="80">
        <f t="shared" si="47"/>
        <v>53.875</v>
      </c>
      <c r="I1492" s="80">
        <f t="shared" si="46"/>
        <v>6.25E-2</v>
      </c>
      <c r="J1492">
        <v>1</v>
      </c>
      <c r="K1492" s="1" t="str" cm="1">
        <f t="array" ref="K1492">INDEX('dict-rhythm'!$A$1:$B$43,MATCH(TRUE,EXACT(J1492,'dict-rhythm'!$A$1:$A$43),0),2)</f>
        <v>16</v>
      </c>
      <c r="L1492" s="1" t="str">
        <f>_xlfn.IFNA(VLOOKUP(K1492,'dict-rhythm'!$B$1:$C$53,2,0),K1492)</f>
        <v>semiquaver</v>
      </c>
      <c r="M1492" s="34"/>
      <c r="N1492" s="34"/>
      <c r="O1492" t="str">
        <f>IF(RIGHT($O$1,1)="#",VLOOKUP(D1492,'dict-pitch'!$A$1:$C$50,2,0),VLOOKUP(D1492,'dict-pitch'!$A$1:$C$50,3,0))</f>
        <v>C#5</v>
      </c>
      <c r="P1492" t="b">
        <f>OR(EXACT(E1492,O1492),EXACT(E1492,VLOOKUP(D1492,'dict-pitch'!$A$1:$D$50,3,0)),EXACT(E1492,VLOOKUP(D1492,'dict-pitch'!$A$1:$D$50,4,0)))</f>
        <v>1</v>
      </c>
    </row>
    <row r="1493" spans="1:16" ht="15.75" thickBot="1" x14ac:dyDescent="0.3">
      <c r="A1493">
        <v>848</v>
      </c>
      <c r="B1493" s="82">
        <v>3</v>
      </c>
      <c r="C1493">
        <v>53</v>
      </c>
      <c r="D1493">
        <v>75</v>
      </c>
      <c r="E1493" t="s">
        <v>185</v>
      </c>
      <c r="F1493">
        <v>2</v>
      </c>
      <c r="G1493">
        <v>847</v>
      </c>
      <c r="H1493" s="80">
        <f t="shared" si="47"/>
        <v>53.9375</v>
      </c>
      <c r="I1493" s="80">
        <f t="shared" si="46"/>
        <v>6.25E-2</v>
      </c>
      <c r="J1493">
        <v>1</v>
      </c>
      <c r="K1493" s="1" t="str" cm="1">
        <f t="array" ref="K1493">INDEX('dict-rhythm'!$A$1:$B$43,MATCH(TRUE,EXACT(J1493,'dict-rhythm'!$A$1:$A$43),0),2)</f>
        <v>16</v>
      </c>
      <c r="L1493" s="1" t="str">
        <f>_xlfn.IFNA(VLOOKUP(K1493,'dict-rhythm'!$B$1:$C$53,2,0),K1493)</f>
        <v>semiquaver</v>
      </c>
      <c r="M1493" s="38"/>
      <c r="N1493" s="38"/>
      <c r="O1493" t="str">
        <f>IF(RIGHT($O$1,1)="#",VLOOKUP(D1493,'dict-pitch'!$A$1:$C$50,2,0),VLOOKUP(D1493,'dict-pitch'!$A$1:$C$50,3,0))</f>
        <v>D#5</v>
      </c>
      <c r="P1493" t="b">
        <f>OR(EXACT(E1493,O1493),EXACT(E1493,VLOOKUP(D1493,'dict-pitch'!$A$1:$D$50,3,0)),EXACT(E1493,VLOOKUP(D1493,'dict-pitch'!$A$1:$D$50,4,0)))</f>
        <v>1</v>
      </c>
    </row>
    <row r="1494" spans="1:16" ht="15.75" thickBot="1" x14ac:dyDescent="0.3">
      <c r="A1494">
        <v>848</v>
      </c>
      <c r="B1494" s="82">
        <v>3</v>
      </c>
      <c r="C1494">
        <v>54</v>
      </c>
      <c r="D1494">
        <v>76</v>
      </c>
      <c r="E1494" t="s">
        <v>137</v>
      </c>
      <c r="F1494">
        <v>2</v>
      </c>
      <c r="G1494">
        <v>848</v>
      </c>
      <c r="H1494" s="80">
        <f t="shared" si="47"/>
        <v>54</v>
      </c>
      <c r="I1494" s="80">
        <f t="shared" si="46"/>
        <v>6.25E-2</v>
      </c>
      <c r="J1494">
        <v>1</v>
      </c>
      <c r="K1494" s="1" t="str" cm="1">
        <f t="array" ref="K1494">INDEX('dict-rhythm'!$A$1:$B$43,MATCH(TRUE,EXACT(J1494,'dict-rhythm'!$A$1:$A$43),0),2)</f>
        <v>16</v>
      </c>
      <c r="L1494" s="1" t="str">
        <f>_xlfn.IFNA(VLOOKUP(K1494,'dict-rhythm'!$B$1:$C$53,2,0),K1494)</f>
        <v>semiquaver</v>
      </c>
      <c r="M1494" s="33"/>
      <c r="N1494" s="33"/>
      <c r="O1494" t="str">
        <f>IF(RIGHT($O$1,1)="#",VLOOKUP(D1494,'dict-pitch'!$A$1:$C$50,2,0),VLOOKUP(D1494,'dict-pitch'!$A$1:$C$50,3,0))</f>
        <v>E5</v>
      </c>
      <c r="P1494" t="b">
        <f>OR(EXACT(E1494,O1494),EXACT(E1494,VLOOKUP(D1494,'dict-pitch'!$A$1:$D$50,3,0)),EXACT(E1494,VLOOKUP(D1494,'dict-pitch'!$A$1:$D$50,4,0)))</f>
        <v>1</v>
      </c>
    </row>
    <row r="1495" spans="1:16" ht="15.75" thickBot="1" x14ac:dyDescent="0.3">
      <c r="A1495">
        <v>848</v>
      </c>
      <c r="B1495" s="82">
        <v>3</v>
      </c>
      <c r="C1495">
        <v>54</v>
      </c>
      <c r="D1495">
        <v>75</v>
      </c>
      <c r="E1495" t="s">
        <v>185</v>
      </c>
      <c r="F1495">
        <v>-2</v>
      </c>
      <c r="G1495">
        <v>849</v>
      </c>
      <c r="H1495" s="80">
        <f t="shared" si="47"/>
        <v>54.0625</v>
      </c>
      <c r="I1495" s="80">
        <f t="shared" si="46"/>
        <v>6.25E-2</v>
      </c>
      <c r="J1495">
        <v>1</v>
      </c>
      <c r="K1495" s="1" t="str" cm="1">
        <f t="array" ref="K1495">INDEX('dict-rhythm'!$A$1:$B$43,MATCH(TRUE,EXACT(J1495,'dict-rhythm'!$A$1:$A$43),0),2)</f>
        <v>16</v>
      </c>
      <c r="L1495" s="1" t="str">
        <f>_xlfn.IFNA(VLOOKUP(K1495,'dict-rhythm'!$B$1:$C$53,2,0),K1495)</f>
        <v>semiquaver</v>
      </c>
      <c r="M1495" s="34"/>
      <c r="N1495" s="34"/>
      <c r="O1495" t="str">
        <f>IF(RIGHT($O$1,1)="#",VLOOKUP(D1495,'dict-pitch'!$A$1:$C$50,2,0),VLOOKUP(D1495,'dict-pitch'!$A$1:$C$50,3,0))</f>
        <v>D#5</v>
      </c>
      <c r="P1495" t="b">
        <f>OR(EXACT(E1495,O1495),EXACT(E1495,VLOOKUP(D1495,'dict-pitch'!$A$1:$D$50,3,0)),EXACT(E1495,VLOOKUP(D1495,'dict-pitch'!$A$1:$D$50,4,0)))</f>
        <v>1</v>
      </c>
    </row>
    <row r="1496" spans="1:16" ht="15.75" thickBot="1" x14ac:dyDescent="0.3">
      <c r="A1496">
        <v>848</v>
      </c>
      <c r="B1496" s="82">
        <v>3</v>
      </c>
      <c r="C1496">
        <v>54</v>
      </c>
      <c r="D1496">
        <v>73</v>
      </c>
      <c r="E1496" t="s">
        <v>140</v>
      </c>
      <c r="F1496">
        <v>-2</v>
      </c>
      <c r="G1496">
        <v>850</v>
      </c>
      <c r="H1496" s="80">
        <f t="shared" si="47"/>
        <v>54.125</v>
      </c>
      <c r="I1496" s="80">
        <f t="shared" si="46"/>
        <v>6.25E-2</v>
      </c>
      <c r="J1496">
        <v>1</v>
      </c>
      <c r="K1496" s="1" t="str" cm="1">
        <f t="array" ref="K1496">INDEX('dict-rhythm'!$A$1:$B$43,MATCH(TRUE,EXACT(J1496,'dict-rhythm'!$A$1:$A$43),0),2)</f>
        <v>16</v>
      </c>
      <c r="L1496" s="1" t="str">
        <f>_xlfn.IFNA(VLOOKUP(K1496,'dict-rhythm'!$B$1:$C$53,2,0),K1496)</f>
        <v>semiquaver</v>
      </c>
      <c r="M1496" s="34"/>
      <c r="N1496" s="34"/>
      <c r="O1496" t="str">
        <f>IF(RIGHT($O$1,1)="#",VLOOKUP(D1496,'dict-pitch'!$A$1:$C$50,2,0),VLOOKUP(D1496,'dict-pitch'!$A$1:$C$50,3,0))</f>
        <v>C#5</v>
      </c>
      <c r="P1496" t="b">
        <f>OR(EXACT(E1496,O1496),EXACT(E1496,VLOOKUP(D1496,'dict-pitch'!$A$1:$D$50,3,0)),EXACT(E1496,VLOOKUP(D1496,'dict-pitch'!$A$1:$D$50,4,0)))</f>
        <v>1</v>
      </c>
    </row>
    <row r="1497" spans="1:16" ht="15.75" thickBot="1" x14ac:dyDescent="0.3">
      <c r="A1497">
        <v>848</v>
      </c>
      <c r="B1497" s="82">
        <v>3</v>
      </c>
      <c r="C1497">
        <v>54</v>
      </c>
      <c r="D1497">
        <v>75</v>
      </c>
      <c r="E1497" t="s">
        <v>185</v>
      </c>
      <c r="F1497">
        <v>2</v>
      </c>
      <c r="G1497">
        <v>851</v>
      </c>
      <c r="H1497" s="80">
        <f t="shared" si="47"/>
        <v>54.1875</v>
      </c>
      <c r="I1497" s="80">
        <f t="shared" si="46"/>
        <v>6.25E-2</v>
      </c>
      <c r="J1497">
        <v>1</v>
      </c>
      <c r="K1497" s="1" t="str" cm="1">
        <f t="array" ref="K1497">INDEX('dict-rhythm'!$A$1:$B$43,MATCH(TRUE,EXACT(J1497,'dict-rhythm'!$A$1:$A$43),0),2)</f>
        <v>16</v>
      </c>
      <c r="L1497" s="1" t="str">
        <f>_xlfn.IFNA(VLOOKUP(K1497,'dict-rhythm'!$B$1:$C$53,2,0),K1497)</f>
        <v>semiquaver</v>
      </c>
      <c r="M1497" s="34"/>
      <c r="N1497" s="34"/>
      <c r="O1497" t="str">
        <f>IF(RIGHT($O$1,1)="#",VLOOKUP(D1497,'dict-pitch'!$A$1:$C$50,2,0),VLOOKUP(D1497,'dict-pitch'!$A$1:$C$50,3,0))</f>
        <v>D#5</v>
      </c>
      <c r="P1497" t="b">
        <f>OR(EXACT(E1497,O1497),EXACT(E1497,VLOOKUP(D1497,'dict-pitch'!$A$1:$D$50,3,0)),EXACT(E1497,VLOOKUP(D1497,'dict-pitch'!$A$1:$D$50,4,0)))</f>
        <v>1</v>
      </c>
    </row>
    <row r="1498" spans="1:16" ht="15.75" thickBot="1" x14ac:dyDescent="0.3">
      <c r="A1498">
        <v>848</v>
      </c>
      <c r="B1498" s="82">
        <v>3</v>
      </c>
      <c r="C1498">
        <v>54</v>
      </c>
      <c r="D1498">
        <v>76</v>
      </c>
      <c r="E1498" t="s">
        <v>137</v>
      </c>
      <c r="F1498">
        <v>2</v>
      </c>
      <c r="G1498">
        <v>852</v>
      </c>
      <c r="H1498" s="80">
        <f t="shared" si="47"/>
        <v>54.25</v>
      </c>
      <c r="I1498" s="80">
        <f t="shared" si="46"/>
        <v>6.25E-2</v>
      </c>
      <c r="J1498">
        <v>1</v>
      </c>
      <c r="K1498" s="1" t="str" cm="1">
        <f t="array" ref="K1498">INDEX('dict-rhythm'!$A$1:$B$43,MATCH(TRUE,EXACT(J1498,'dict-rhythm'!$A$1:$A$43),0),2)</f>
        <v>16</v>
      </c>
      <c r="L1498" s="1" t="str">
        <f>_xlfn.IFNA(VLOOKUP(K1498,'dict-rhythm'!$B$1:$C$53,2,0),K1498)</f>
        <v>semiquaver</v>
      </c>
      <c r="M1498" s="34"/>
      <c r="N1498" s="34"/>
      <c r="O1498" t="str">
        <f>IF(RIGHT($O$1,1)="#",VLOOKUP(D1498,'dict-pitch'!$A$1:$C$50,2,0),VLOOKUP(D1498,'dict-pitch'!$A$1:$C$50,3,0))</f>
        <v>E5</v>
      </c>
      <c r="P1498" t="b">
        <f>OR(EXACT(E1498,O1498),EXACT(E1498,VLOOKUP(D1498,'dict-pitch'!$A$1:$D$50,3,0)),EXACT(E1498,VLOOKUP(D1498,'dict-pitch'!$A$1:$D$50,4,0)))</f>
        <v>1</v>
      </c>
    </row>
    <row r="1499" spans="1:16" ht="15.75" thickBot="1" x14ac:dyDescent="0.3">
      <c r="A1499">
        <v>848</v>
      </c>
      <c r="B1499" s="82">
        <v>3</v>
      </c>
      <c r="C1499">
        <v>54</v>
      </c>
      <c r="D1499">
        <v>79</v>
      </c>
      <c r="E1499" t="s">
        <v>340</v>
      </c>
      <c r="F1499">
        <v>2</v>
      </c>
      <c r="G1499">
        <v>853</v>
      </c>
      <c r="H1499" s="80">
        <f t="shared" si="47"/>
        <v>54.3125</v>
      </c>
      <c r="I1499" s="80">
        <f t="shared" si="46"/>
        <v>6.25E-2</v>
      </c>
      <c r="J1499">
        <v>1</v>
      </c>
      <c r="K1499" s="1" t="str" cm="1">
        <f t="array" ref="K1499">INDEX('dict-rhythm'!$A$1:$B$43,MATCH(TRUE,EXACT(J1499,'dict-rhythm'!$A$1:$A$43),0),2)</f>
        <v>16</v>
      </c>
      <c r="L1499" s="1" t="str">
        <f>_xlfn.IFNA(VLOOKUP(K1499,'dict-rhythm'!$B$1:$C$53,2,0),K1499)</f>
        <v>semiquaver</v>
      </c>
      <c r="M1499" s="34"/>
      <c r="N1499" s="34"/>
      <c r="O1499" t="str">
        <f>IF(RIGHT($O$1,1)="#",VLOOKUP(D1499,'dict-pitch'!$A$1:$C$50,2,0),VLOOKUP(D1499,'dict-pitch'!$A$1:$C$50,3,0))</f>
        <v>G5</v>
      </c>
      <c r="P1499" t="b">
        <f>OR(EXACT(E1499,O1499),EXACT(E1499,VLOOKUP(D1499,'dict-pitch'!$A$1:$D$50,3,0)),EXACT(E1499,VLOOKUP(D1499,'dict-pitch'!$A$1:$D$50,4,0)))</f>
        <v>1</v>
      </c>
    </row>
    <row r="1500" spans="1:16" ht="15.75" thickBot="1" x14ac:dyDescent="0.3">
      <c r="A1500">
        <v>848</v>
      </c>
      <c r="B1500" s="82">
        <v>3</v>
      </c>
      <c r="C1500">
        <v>54</v>
      </c>
      <c r="D1500">
        <v>80</v>
      </c>
      <c r="E1500" t="s">
        <v>188</v>
      </c>
      <c r="F1500">
        <v>2</v>
      </c>
      <c r="G1500">
        <v>854</v>
      </c>
      <c r="H1500" s="80">
        <f t="shared" si="47"/>
        <v>54.375</v>
      </c>
      <c r="I1500" s="80">
        <f t="shared" si="46"/>
        <v>6.25E-2</v>
      </c>
      <c r="J1500">
        <v>1</v>
      </c>
      <c r="K1500" s="1" t="str" cm="1">
        <f t="array" ref="K1500">INDEX('dict-rhythm'!$A$1:$B$43,MATCH(TRUE,EXACT(J1500,'dict-rhythm'!$A$1:$A$43),0),2)</f>
        <v>16</v>
      </c>
      <c r="L1500" s="1" t="str">
        <f>_xlfn.IFNA(VLOOKUP(K1500,'dict-rhythm'!$B$1:$C$53,2,0),K1500)</f>
        <v>semiquaver</v>
      </c>
      <c r="M1500" s="34"/>
      <c r="N1500" s="34"/>
      <c r="O1500" t="str">
        <f>IF(RIGHT($O$1,1)="#",VLOOKUP(D1500,'dict-pitch'!$A$1:$C$50,2,0),VLOOKUP(D1500,'dict-pitch'!$A$1:$C$50,3,0))</f>
        <v>G#5</v>
      </c>
      <c r="P1500" t="b">
        <f>OR(EXACT(E1500,O1500),EXACT(E1500,VLOOKUP(D1500,'dict-pitch'!$A$1:$D$50,3,0)),EXACT(E1500,VLOOKUP(D1500,'dict-pitch'!$A$1:$D$50,4,0)))</f>
        <v>1</v>
      </c>
    </row>
    <row r="1501" spans="1:16" ht="15.75" thickBot="1" x14ac:dyDescent="0.3">
      <c r="A1501">
        <v>848</v>
      </c>
      <c r="B1501" s="82">
        <v>3</v>
      </c>
      <c r="C1501">
        <v>54</v>
      </c>
      <c r="D1501">
        <v>82</v>
      </c>
      <c r="E1501" t="s">
        <v>190</v>
      </c>
      <c r="F1501">
        <v>2</v>
      </c>
      <c r="G1501">
        <v>855</v>
      </c>
      <c r="H1501" s="80">
        <f t="shared" si="47"/>
        <v>54.4375</v>
      </c>
      <c r="I1501" s="80">
        <f t="shared" si="46"/>
        <v>6.25E-2</v>
      </c>
      <c r="J1501">
        <v>1</v>
      </c>
      <c r="K1501" s="1" t="str" cm="1">
        <f t="array" ref="K1501">INDEX('dict-rhythm'!$A$1:$B$43,MATCH(TRUE,EXACT(J1501,'dict-rhythm'!$A$1:$A$43),0),2)</f>
        <v>16</v>
      </c>
      <c r="L1501" s="1" t="str">
        <f>_xlfn.IFNA(VLOOKUP(K1501,'dict-rhythm'!$B$1:$C$53,2,0),K1501)</f>
        <v>semiquaver</v>
      </c>
      <c r="M1501" s="34"/>
      <c r="N1501" s="34"/>
      <c r="O1501" t="str">
        <f>IF(RIGHT($O$1,1)="#",VLOOKUP(D1501,'dict-pitch'!$A$1:$C$50,2,0),VLOOKUP(D1501,'dict-pitch'!$A$1:$C$50,3,0))</f>
        <v>A#5</v>
      </c>
      <c r="P1501" t="b">
        <f>OR(EXACT(E1501,O1501),EXACT(E1501,VLOOKUP(D1501,'dict-pitch'!$A$1:$D$50,3,0)),EXACT(E1501,VLOOKUP(D1501,'dict-pitch'!$A$1:$D$50,4,0)))</f>
        <v>1</v>
      </c>
    </row>
    <row r="1502" spans="1:16" ht="15.75" thickBot="1" x14ac:dyDescent="0.3">
      <c r="A1502">
        <v>848</v>
      </c>
      <c r="B1502" s="82">
        <v>3</v>
      </c>
      <c r="C1502">
        <v>54</v>
      </c>
      <c r="D1502">
        <v>73</v>
      </c>
      <c r="E1502" t="s">
        <v>140</v>
      </c>
      <c r="F1502">
        <v>-6</v>
      </c>
      <c r="G1502">
        <v>856</v>
      </c>
      <c r="H1502" s="80">
        <f t="shared" si="47"/>
        <v>54.5</v>
      </c>
      <c r="I1502" s="80">
        <f t="shared" si="46"/>
        <v>6.25E-2</v>
      </c>
      <c r="J1502">
        <v>1</v>
      </c>
      <c r="K1502" s="1" t="str" cm="1">
        <f t="array" ref="K1502">INDEX('dict-rhythm'!$A$1:$B$43,MATCH(TRUE,EXACT(J1502,'dict-rhythm'!$A$1:$A$43),0),2)</f>
        <v>16</v>
      </c>
      <c r="L1502" s="1" t="str">
        <f>_xlfn.IFNA(VLOOKUP(K1502,'dict-rhythm'!$B$1:$C$53,2,0),K1502)</f>
        <v>semiquaver</v>
      </c>
      <c r="M1502" s="34"/>
      <c r="N1502" s="34"/>
      <c r="O1502" t="str">
        <f>IF(RIGHT($O$1,1)="#",VLOOKUP(D1502,'dict-pitch'!$A$1:$C$50,2,0),VLOOKUP(D1502,'dict-pitch'!$A$1:$C$50,3,0))</f>
        <v>C#5</v>
      </c>
      <c r="P1502" t="b">
        <f>OR(EXACT(E1502,O1502),EXACT(E1502,VLOOKUP(D1502,'dict-pitch'!$A$1:$D$50,3,0)),EXACT(E1502,VLOOKUP(D1502,'dict-pitch'!$A$1:$D$50,4,0)))</f>
        <v>1</v>
      </c>
    </row>
    <row r="1503" spans="1:16" ht="15.75" thickBot="1" x14ac:dyDescent="0.3">
      <c r="A1503">
        <v>848</v>
      </c>
      <c r="B1503" s="82">
        <v>3</v>
      </c>
      <c r="C1503">
        <v>54</v>
      </c>
      <c r="D1503">
        <v>72</v>
      </c>
      <c r="E1503" t="s">
        <v>335</v>
      </c>
      <c r="F1503">
        <v>-2</v>
      </c>
      <c r="G1503">
        <v>857</v>
      </c>
      <c r="H1503" s="80">
        <f t="shared" si="47"/>
        <v>54.5625</v>
      </c>
      <c r="I1503" s="80">
        <f t="shared" si="46"/>
        <v>6.25E-2</v>
      </c>
      <c r="J1503">
        <v>1</v>
      </c>
      <c r="K1503" s="1" t="str" cm="1">
        <f t="array" ref="K1503">INDEX('dict-rhythm'!$A$1:$B$43,MATCH(TRUE,EXACT(J1503,'dict-rhythm'!$A$1:$A$43),0),2)</f>
        <v>16</v>
      </c>
      <c r="L1503" s="1" t="str">
        <f>_xlfn.IFNA(VLOOKUP(K1503,'dict-rhythm'!$B$1:$C$53,2,0),K1503)</f>
        <v>semiquaver</v>
      </c>
      <c r="M1503" s="34"/>
      <c r="N1503" s="34"/>
      <c r="O1503" t="str">
        <f>IF(RIGHT($O$1,1)="#",VLOOKUP(D1503,'dict-pitch'!$A$1:$C$50,2,0),VLOOKUP(D1503,'dict-pitch'!$A$1:$C$50,3,0))</f>
        <v>C5</v>
      </c>
      <c r="P1503" t="b">
        <f>OR(EXACT(E1503,O1503),EXACT(E1503,VLOOKUP(D1503,'dict-pitch'!$A$1:$D$50,3,0)),EXACT(E1503,VLOOKUP(D1503,'dict-pitch'!$A$1:$D$50,4,0)))</f>
        <v>1</v>
      </c>
    </row>
    <row r="1504" spans="1:16" ht="15.75" thickBot="1" x14ac:dyDescent="0.3">
      <c r="A1504">
        <v>848</v>
      </c>
      <c r="B1504" s="82">
        <v>3</v>
      </c>
      <c r="C1504">
        <v>54</v>
      </c>
      <c r="D1504">
        <v>70</v>
      </c>
      <c r="E1504" t="s">
        <v>182</v>
      </c>
      <c r="F1504">
        <v>-2</v>
      </c>
      <c r="G1504">
        <v>858</v>
      </c>
      <c r="H1504" s="80">
        <f t="shared" si="47"/>
        <v>54.625</v>
      </c>
      <c r="I1504" s="80">
        <f t="shared" si="46"/>
        <v>6.25E-2</v>
      </c>
      <c r="J1504">
        <v>1</v>
      </c>
      <c r="K1504" s="1" t="str" cm="1">
        <f t="array" ref="K1504">INDEX('dict-rhythm'!$A$1:$B$43,MATCH(TRUE,EXACT(J1504,'dict-rhythm'!$A$1:$A$43),0),2)</f>
        <v>16</v>
      </c>
      <c r="L1504" s="1" t="str">
        <f>_xlfn.IFNA(VLOOKUP(K1504,'dict-rhythm'!$B$1:$C$53,2,0),K1504)</f>
        <v>semiquaver</v>
      </c>
      <c r="M1504" s="34"/>
      <c r="N1504" s="34"/>
      <c r="O1504" t="str">
        <f>IF(RIGHT($O$1,1)="#",VLOOKUP(D1504,'dict-pitch'!$A$1:$C$50,2,0),VLOOKUP(D1504,'dict-pitch'!$A$1:$C$50,3,0))</f>
        <v>A#4</v>
      </c>
      <c r="P1504" t="b">
        <f>OR(EXACT(E1504,O1504),EXACT(E1504,VLOOKUP(D1504,'dict-pitch'!$A$1:$D$50,3,0)),EXACT(E1504,VLOOKUP(D1504,'dict-pitch'!$A$1:$D$50,4,0)))</f>
        <v>1</v>
      </c>
    </row>
    <row r="1505" spans="1:16" ht="15.75" thickBot="1" x14ac:dyDescent="0.3">
      <c r="A1505">
        <v>848</v>
      </c>
      <c r="B1505" s="82">
        <v>3</v>
      </c>
      <c r="C1505">
        <v>54</v>
      </c>
      <c r="D1505">
        <v>68</v>
      </c>
      <c r="E1505" t="s">
        <v>138</v>
      </c>
      <c r="F1505">
        <v>-2</v>
      </c>
      <c r="G1505">
        <v>859</v>
      </c>
      <c r="H1505" s="80">
        <f t="shared" si="47"/>
        <v>54.6875</v>
      </c>
      <c r="I1505" s="80">
        <f t="shared" si="46"/>
        <v>6.25E-2</v>
      </c>
      <c r="J1505">
        <v>1</v>
      </c>
      <c r="K1505" s="1" t="str" cm="1">
        <f t="array" ref="K1505">INDEX('dict-rhythm'!$A$1:$B$43,MATCH(TRUE,EXACT(J1505,'dict-rhythm'!$A$1:$A$43),0),2)</f>
        <v>16</v>
      </c>
      <c r="L1505" s="1" t="str">
        <f>_xlfn.IFNA(VLOOKUP(K1505,'dict-rhythm'!$B$1:$C$53,2,0),K1505)</f>
        <v>semiquaver</v>
      </c>
      <c r="M1505" s="34"/>
      <c r="N1505" s="34"/>
      <c r="O1505" t="str">
        <f>IF(RIGHT($O$1,1)="#",VLOOKUP(D1505,'dict-pitch'!$A$1:$C$50,2,0),VLOOKUP(D1505,'dict-pitch'!$A$1:$C$50,3,0))</f>
        <v>G#4</v>
      </c>
      <c r="P1505" t="b">
        <f>OR(EXACT(E1505,O1505),EXACT(E1505,VLOOKUP(D1505,'dict-pitch'!$A$1:$D$50,3,0)),EXACT(E1505,VLOOKUP(D1505,'dict-pitch'!$A$1:$D$50,4,0)))</f>
        <v>1</v>
      </c>
    </row>
    <row r="1506" spans="1:16" ht="15.75" thickBot="1" x14ac:dyDescent="0.3">
      <c r="A1506">
        <v>848</v>
      </c>
      <c r="B1506" s="82">
        <v>3</v>
      </c>
      <c r="C1506">
        <v>54</v>
      </c>
      <c r="D1506">
        <v>75</v>
      </c>
      <c r="E1506" t="s">
        <v>185</v>
      </c>
      <c r="F1506">
        <v>5</v>
      </c>
      <c r="G1506">
        <v>860</v>
      </c>
      <c r="H1506" s="80">
        <f t="shared" si="47"/>
        <v>54.75</v>
      </c>
      <c r="I1506" s="80">
        <f t="shared" si="46"/>
        <v>0.125</v>
      </c>
      <c r="J1506">
        <v>2</v>
      </c>
      <c r="K1506" s="1" t="str" cm="1">
        <f t="array" ref="K1506">INDEX('dict-rhythm'!$A$1:$B$43,MATCH(TRUE,EXACT(J1506,'dict-rhythm'!$A$1:$A$43),0),2)</f>
        <v>8</v>
      </c>
      <c r="L1506" s="1" t="str">
        <f>_xlfn.IFNA(VLOOKUP(K1506,'dict-rhythm'!$B$1:$C$53,2,0),K1506)</f>
        <v>quaver note</v>
      </c>
      <c r="M1506" s="34"/>
      <c r="N1506" s="34"/>
      <c r="O1506" t="str">
        <f>IF(RIGHT($O$1,1)="#",VLOOKUP(D1506,'dict-pitch'!$A$1:$C$50,2,0),VLOOKUP(D1506,'dict-pitch'!$A$1:$C$50,3,0))</f>
        <v>D#5</v>
      </c>
      <c r="P1506" t="b">
        <f>OR(EXACT(E1506,O1506),EXACT(E1506,VLOOKUP(D1506,'dict-pitch'!$A$1:$D$50,3,0)),EXACT(E1506,VLOOKUP(D1506,'dict-pitch'!$A$1:$D$50,4,0)))</f>
        <v>1</v>
      </c>
    </row>
    <row r="1507" spans="1:16" ht="15.75" thickBot="1" x14ac:dyDescent="0.3">
      <c r="A1507">
        <v>848</v>
      </c>
      <c r="B1507" s="82">
        <v>3</v>
      </c>
      <c r="C1507">
        <v>54</v>
      </c>
      <c r="D1507">
        <v>66</v>
      </c>
      <c r="E1507" t="s">
        <v>131</v>
      </c>
      <c r="F1507">
        <v>-6</v>
      </c>
      <c r="G1507">
        <v>862</v>
      </c>
      <c r="H1507" s="80">
        <f t="shared" si="47"/>
        <v>54.875</v>
      </c>
      <c r="I1507" s="80">
        <f t="shared" si="46"/>
        <v>0.125</v>
      </c>
      <c r="J1507">
        <v>2</v>
      </c>
      <c r="K1507" s="1" t="str" cm="1">
        <f t="array" ref="K1507">INDEX('dict-rhythm'!$A$1:$B$43,MATCH(TRUE,EXACT(J1507,'dict-rhythm'!$A$1:$A$43),0),2)</f>
        <v>8</v>
      </c>
      <c r="L1507" s="1" t="str">
        <f>_xlfn.IFNA(VLOOKUP(K1507,'dict-rhythm'!$B$1:$C$53,2,0),K1507)</f>
        <v>quaver note</v>
      </c>
      <c r="M1507" s="38"/>
      <c r="N1507" s="38"/>
      <c r="O1507" t="str">
        <f>IF(RIGHT($O$1,1)="#",VLOOKUP(D1507,'dict-pitch'!$A$1:$C$50,2,0),VLOOKUP(D1507,'dict-pitch'!$A$1:$C$50,3,0))</f>
        <v>F#4</v>
      </c>
      <c r="P1507" t="b">
        <f>OR(EXACT(E1507,O1507),EXACT(E1507,VLOOKUP(D1507,'dict-pitch'!$A$1:$D$50,3,0)),EXACT(E1507,VLOOKUP(D1507,'dict-pitch'!$A$1:$D$50,4,0)))</f>
        <v>1</v>
      </c>
    </row>
    <row r="1508" spans="1:16" ht="15.75" thickBot="1" x14ac:dyDescent="0.3">
      <c r="A1508">
        <v>848</v>
      </c>
      <c r="B1508" s="82">
        <v>3</v>
      </c>
      <c r="C1508">
        <v>55</v>
      </c>
      <c r="D1508">
        <v>65</v>
      </c>
      <c r="E1508" t="s">
        <v>325</v>
      </c>
      <c r="F1508">
        <v>-2</v>
      </c>
      <c r="G1508">
        <v>864</v>
      </c>
      <c r="H1508" s="80">
        <f t="shared" si="47"/>
        <v>55</v>
      </c>
      <c r="I1508" s="80">
        <f t="shared" si="46"/>
        <v>0.125</v>
      </c>
      <c r="J1508">
        <v>2</v>
      </c>
      <c r="K1508" s="1" t="str" cm="1">
        <f t="array" ref="K1508">INDEX('dict-rhythm'!$A$1:$B$43,MATCH(TRUE,EXACT(J1508,'dict-rhythm'!$A$1:$A$43),0),2)</f>
        <v>8</v>
      </c>
      <c r="L1508" s="1" t="str">
        <f>_xlfn.IFNA(VLOOKUP(K1508,'dict-rhythm'!$B$1:$C$53,2,0),K1508)</f>
        <v>quaver note</v>
      </c>
      <c r="M1508" s="33"/>
      <c r="N1508" s="33"/>
      <c r="O1508" t="str">
        <f>IF(RIGHT($O$1,1)="#",VLOOKUP(D1508,'dict-pitch'!$A$1:$C$50,2,0),VLOOKUP(D1508,'dict-pitch'!$A$1:$C$50,3,0))</f>
        <v>F4</v>
      </c>
      <c r="P1508" t="b">
        <f>OR(EXACT(E1508,O1508),EXACT(E1508,VLOOKUP(D1508,'dict-pitch'!$A$1:$D$50,3,0)),EXACT(E1508,VLOOKUP(D1508,'dict-pitch'!$A$1:$D$50,4,0)))</f>
        <v>1</v>
      </c>
    </row>
    <row r="1509" spans="1:16" ht="15.75" thickBot="1" x14ac:dyDescent="0.3">
      <c r="A1509">
        <v>848</v>
      </c>
      <c r="B1509" s="82">
        <v>3</v>
      </c>
      <c r="C1509">
        <v>55</v>
      </c>
      <c r="D1509">
        <v>68</v>
      </c>
      <c r="E1509" t="s">
        <v>138</v>
      </c>
      <c r="F1509">
        <v>3</v>
      </c>
      <c r="G1509">
        <v>866</v>
      </c>
      <c r="H1509" s="80">
        <f t="shared" si="47"/>
        <v>55.125</v>
      </c>
      <c r="I1509" s="80">
        <f t="shared" si="46"/>
        <v>0.125</v>
      </c>
      <c r="J1509">
        <v>2</v>
      </c>
      <c r="K1509" s="1" t="str" cm="1">
        <f t="array" ref="K1509">INDEX('dict-rhythm'!$A$1:$B$43,MATCH(TRUE,EXACT(J1509,'dict-rhythm'!$A$1:$A$43),0),2)</f>
        <v>8</v>
      </c>
      <c r="L1509" s="1" t="str">
        <f>_xlfn.IFNA(VLOOKUP(K1509,'dict-rhythm'!$B$1:$C$53,2,0),K1509)</f>
        <v>quaver note</v>
      </c>
      <c r="M1509" s="34"/>
      <c r="N1509" s="34"/>
      <c r="O1509" t="str">
        <f>IF(RIGHT($O$1,1)="#",VLOOKUP(D1509,'dict-pitch'!$A$1:$C$50,2,0),VLOOKUP(D1509,'dict-pitch'!$A$1:$C$50,3,0))</f>
        <v>G#4</v>
      </c>
      <c r="P1509" t="b">
        <f>OR(EXACT(E1509,O1509),EXACT(E1509,VLOOKUP(D1509,'dict-pitch'!$A$1:$D$50,3,0)),EXACT(E1509,VLOOKUP(D1509,'dict-pitch'!$A$1:$D$50,4,0)))</f>
        <v>1</v>
      </c>
    </row>
    <row r="1510" spans="1:16" ht="15.75" thickBot="1" x14ac:dyDescent="0.3">
      <c r="A1510">
        <v>848</v>
      </c>
      <c r="B1510" s="82">
        <v>3</v>
      </c>
      <c r="C1510">
        <v>55</v>
      </c>
      <c r="D1510">
        <v>70</v>
      </c>
      <c r="E1510" t="s">
        <v>182</v>
      </c>
      <c r="F1510">
        <v>2</v>
      </c>
      <c r="G1510">
        <v>868</v>
      </c>
      <c r="H1510" s="80">
        <f t="shared" si="47"/>
        <v>55.25</v>
      </c>
      <c r="I1510" s="80">
        <f t="shared" si="46"/>
        <v>0.125</v>
      </c>
      <c r="J1510">
        <v>2</v>
      </c>
      <c r="K1510" s="1" t="str" cm="1">
        <f t="array" ref="K1510">INDEX('dict-rhythm'!$A$1:$B$43,MATCH(TRUE,EXACT(J1510,'dict-rhythm'!$A$1:$A$43),0),2)</f>
        <v>8</v>
      </c>
      <c r="L1510" s="1" t="str">
        <f>_xlfn.IFNA(VLOOKUP(K1510,'dict-rhythm'!$B$1:$C$53,2,0),K1510)</f>
        <v>quaver note</v>
      </c>
      <c r="M1510" s="34"/>
      <c r="N1510" s="34"/>
      <c r="O1510" t="str">
        <f>IF(RIGHT($O$1,1)="#",VLOOKUP(D1510,'dict-pitch'!$A$1:$C$50,2,0),VLOOKUP(D1510,'dict-pitch'!$A$1:$C$50,3,0))</f>
        <v>A#4</v>
      </c>
      <c r="P1510" t="b">
        <f>OR(EXACT(E1510,O1510),EXACT(E1510,VLOOKUP(D1510,'dict-pitch'!$A$1:$D$50,3,0)),EXACT(E1510,VLOOKUP(D1510,'dict-pitch'!$A$1:$D$50,4,0)))</f>
        <v>1</v>
      </c>
    </row>
    <row r="1511" spans="1:16" ht="15.75" thickBot="1" x14ac:dyDescent="0.3">
      <c r="A1511">
        <v>848</v>
      </c>
      <c r="B1511" s="82">
        <v>3</v>
      </c>
      <c r="C1511">
        <v>55</v>
      </c>
      <c r="D1511">
        <v>66</v>
      </c>
      <c r="E1511" t="s">
        <v>131</v>
      </c>
      <c r="F1511">
        <v>-3</v>
      </c>
      <c r="G1511">
        <v>870</v>
      </c>
      <c r="H1511" s="80">
        <f t="shared" si="47"/>
        <v>55.375</v>
      </c>
      <c r="I1511" s="80">
        <f t="shared" si="46"/>
        <v>0.125</v>
      </c>
      <c r="J1511">
        <v>2</v>
      </c>
      <c r="K1511" s="1" t="str" cm="1">
        <f t="array" ref="K1511">INDEX('dict-rhythm'!$A$1:$B$43,MATCH(TRUE,EXACT(J1511,'dict-rhythm'!$A$1:$A$43),0),2)</f>
        <v>8</v>
      </c>
      <c r="L1511" s="1" t="str">
        <f>_xlfn.IFNA(VLOOKUP(K1511,'dict-rhythm'!$B$1:$C$53,2,0),K1511)</f>
        <v>quaver note</v>
      </c>
      <c r="M1511" s="34"/>
      <c r="N1511" s="34"/>
      <c r="O1511" t="str">
        <f>IF(RIGHT($O$1,1)="#",VLOOKUP(D1511,'dict-pitch'!$A$1:$C$50,2,0),VLOOKUP(D1511,'dict-pitch'!$A$1:$C$50,3,0))</f>
        <v>F#4</v>
      </c>
      <c r="P1511" t="b">
        <f>OR(EXACT(E1511,O1511),EXACT(E1511,VLOOKUP(D1511,'dict-pitch'!$A$1:$D$50,3,0)),EXACT(E1511,VLOOKUP(D1511,'dict-pitch'!$A$1:$D$50,4,0)))</f>
        <v>1</v>
      </c>
    </row>
    <row r="1512" spans="1:16" ht="15.75" thickBot="1" x14ac:dyDescent="0.3">
      <c r="A1512">
        <v>848</v>
      </c>
      <c r="B1512" s="82">
        <v>3</v>
      </c>
      <c r="C1512">
        <v>55</v>
      </c>
      <c r="D1512">
        <v>68</v>
      </c>
      <c r="E1512" t="s">
        <v>138</v>
      </c>
      <c r="F1512">
        <v>2</v>
      </c>
      <c r="G1512">
        <v>872</v>
      </c>
      <c r="H1512" s="80">
        <f t="shared" si="47"/>
        <v>55.5</v>
      </c>
      <c r="I1512" s="80">
        <f t="shared" si="46"/>
        <v>0.5</v>
      </c>
      <c r="J1512">
        <v>8</v>
      </c>
      <c r="K1512" s="1" t="str" cm="1">
        <f t="array" ref="K1512">INDEX('dict-rhythm'!$A$1:$B$43,MATCH(TRUE,EXACT(J1512,'dict-rhythm'!$A$1:$A$43),0),2)</f>
        <v>2</v>
      </c>
      <c r="L1512" s="1" t="str">
        <f>_xlfn.IFNA(VLOOKUP(K1512,'dict-rhythm'!$B$1:$C$53,2,0),K1512)</f>
        <v>minim</v>
      </c>
      <c r="M1512" s="38"/>
      <c r="N1512" s="38"/>
      <c r="O1512" t="str">
        <f>IF(RIGHT($O$1,1)="#",VLOOKUP(D1512,'dict-pitch'!$A$1:$C$50,2,0),VLOOKUP(D1512,'dict-pitch'!$A$1:$C$50,3,0))</f>
        <v>G#4</v>
      </c>
      <c r="P1512" t="b">
        <f>OR(EXACT(E1512,O1512),EXACT(E1512,VLOOKUP(D1512,'dict-pitch'!$A$1:$D$50,3,0)),EXACT(E1512,VLOOKUP(D1512,'dict-pitch'!$A$1:$D$50,4,0)))</f>
        <v>1</v>
      </c>
    </row>
  </sheetData>
  <autoFilter ref="A1:P1512" xr:uid="{43531819-4111-4CCF-B45A-A361A612B2A0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D5E1-DA82-4733-82FE-1112EFF30993}">
  <dimension ref="A1:P1517"/>
  <sheetViews>
    <sheetView zoomScaleNormal="100" workbookViewId="0">
      <pane ySplit="1" topLeftCell="A1486" activePane="bottomLeft" state="frozen"/>
      <selection activeCell="N1" sqref="N1"/>
      <selection pane="bottomLeft" activeCell="N1492" sqref="N1492"/>
    </sheetView>
  </sheetViews>
  <sheetFormatPr defaultRowHeight="15" x14ac:dyDescent="0.25"/>
  <cols>
    <col min="2" max="2" width="9.140625" style="82"/>
    <col min="4" max="5" width="8.28515625" customWidth="1"/>
    <col min="6" max="6" width="9.28515625" customWidth="1"/>
    <col min="8" max="8" width="14.28515625" style="81" customWidth="1"/>
    <col min="9" max="9" width="14.28515625" style="81" hidden="1" customWidth="1"/>
    <col min="10" max="11" width="13.5703125" hidden="1" customWidth="1"/>
    <col min="12" max="12" width="17.85546875" hidden="1" customWidth="1"/>
    <col min="14" max="14" width="13.140625" customWidth="1"/>
    <col min="15" max="15" width="13.5703125" bestFit="1" customWidth="1"/>
    <col min="16" max="16" width="11" bestFit="1" customWidth="1"/>
    <col min="17" max="17" width="30.5703125" customWidth="1"/>
  </cols>
  <sheetData>
    <row r="1" spans="1:16" s="2" customFormat="1" x14ac:dyDescent="0.25">
      <c r="A1" s="2" t="s">
        <v>6</v>
      </c>
      <c r="B1" s="17" t="s">
        <v>4</v>
      </c>
      <c r="C1" s="2" t="s">
        <v>11</v>
      </c>
      <c r="D1" s="2" t="s">
        <v>1</v>
      </c>
      <c r="E1" s="17" t="s">
        <v>107</v>
      </c>
      <c r="F1" s="2" t="s">
        <v>3</v>
      </c>
      <c r="G1" s="2" t="s">
        <v>0</v>
      </c>
      <c r="H1" s="79" t="s">
        <v>48</v>
      </c>
      <c r="I1" s="79" t="s">
        <v>49</v>
      </c>
      <c r="J1" s="2" t="s">
        <v>2</v>
      </c>
      <c r="K1" s="2" t="s">
        <v>47</v>
      </c>
      <c r="L1" s="2" t="s">
        <v>15</v>
      </c>
      <c r="M1" s="2" t="s">
        <v>5</v>
      </c>
      <c r="N1" s="2" t="s">
        <v>390</v>
      </c>
      <c r="O1" s="2" t="s">
        <v>193</v>
      </c>
      <c r="P1" s="2" t="s">
        <v>192</v>
      </c>
    </row>
    <row r="2" spans="1:16" x14ac:dyDescent="0.25">
      <c r="A2">
        <v>849</v>
      </c>
      <c r="B2" s="85">
        <v>1</v>
      </c>
      <c r="C2" s="1">
        <v>1</v>
      </c>
      <c r="D2" s="1">
        <v>49</v>
      </c>
      <c r="E2" s="1"/>
      <c r="F2" s="1">
        <v>0</v>
      </c>
      <c r="G2" s="1">
        <v>0</v>
      </c>
      <c r="H2" s="80">
        <f>1+G2/16</f>
        <v>1</v>
      </c>
      <c r="I2" s="80">
        <f t="shared" ref="I2:I65" si="0">J2/16</f>
        <v>1</v>
      </c>
      <c r="J2" s="1">
        <v>16</v>
      </c>
      <c r="K2" s="1" t="str" cm="1">
        <f t="array" ref="K2">INDEX('dict-rhythm'!$A$1:$B$43,MATCH(TRUE,EXACT(J2,'dict-rhythm'!$A$1:$A$43),0),2)</f>
        <v>1</v>
      </c>
      <c r="L2" s="1" t="str">
        <f>_xlfn.IFNA(VLOOKUP(K2,'dict-rhythm'!$B$1:$C$53,2,0),K2)</f>
        <v>semibreve</v>
      </c>
      <c r="M2" s="51" t="s">
        <v>7</v>
      </c>
      <c r="N2" s="51" t="s">
        <v>7</v>
      </c>
      <c r="O2" t="str">
        <f>IF(RIGHT($O$1,1)="#",VLOOKUP(D2,'dict-pitch'!$A$1:$C$50,2,0),VLOOKUP(D2,'dict-pitch'!$A$1:$C$50,3,0))</f>
        <v>C#3</v>
      </c>
      <c r="P2" t="b">
        <f>OR(EXACT(E2,O2),EXACT(E2,VLOOKUP(D2,'dict-pitch'!$A$1:$D$50,3,0)),EXACT(E2,VLOOKUP(D2,'dict-pitch'!$A$1:$D$50,4,0)))</f>
        <v>0</v>
      </c>
    </row>
    <row r="3" spans="1:16" x14ac:dyDescent="0.25">
      <c r="A3">
        <v>849</v>
      </c>
      <c r="B3" s="85">
        <v>1</v>
      </c>
      <c r="C3" s="1">
        <v>2</v>
      </c>
      <c r="D3" s="1">
        <v>48</v>
      </c>
      <c r="E3" s="1"/>
      <c r="F3" s="1">
        <v>-2</v>
      </c>
      <c r="G3" s="1">
        <v>16</v>
      </c>
      <c r="H3" s="80">
        <f t="shared" ref="H3:H66" si="1">1+G3/16</f>
        <v>2</v>
      </c>
      <c r="I3" s="80">
        <f t="shared" si="0"/>
        <v>0.5</v>
      </c>
      <c r="J3" s="1">
        <v>8</v>
      </c>
      <c r="K3" s="1" t="str" cm="1">
        <f t="array" ref="K3">INDEX('dict-rhythm'!$A$1:$B$43,MATCH(TRUE,EXACT(J3,'dict-rhythm'!$A$1:$A$43),0),2)</f>
        <v>2</v>
      </c>
      <c r="L3" s="1" t="str">
        <f>_xlfn.IFNA(VLOOKUP(K3,'dict-rhythm'!$B$1:$C$53,2,0),K3)</f>
        <v>minim</v>
      </c>
      <c r="M3" s="52" t="s">
        <v>7</v>
      </c>
      <c r="N3" s="52" t="s">
        <v>7</v>
      </c>
      <c r="O3" t="str">
        <f>IF(RIGHT($O$1,1)="#",VLOOKUP(D3,'dict-pitch'!$A$1:$C$50,2,0),VLOOKUP(D3,'dict-pitch'!$A$1:$C$50,3,0))</f>
        <v>C3</v>
      </c>
      <c r="P3" t="b">
        <f>OR(EXACT(E3,O3),EXACT(E3,VLOOKUP(D3,'dict-pitch'!$A$1:$D$50,3,0)),EXACT(E3,VLOOKUP(D3,'dict-pitch'!$A$1:$D$50,4,0)))</f>
        <v>0</v>
      </c>
    </row>
    <row r="4" spans="1:16" x14ac:dyDescent="0.25">
      <c r="A4">
        <v>849</v>
      </c>
      <c r="B4" s="85">
        <v>1</v>
      </c>
      <c r="C4" s="1">
        <v>2</v>
      </c>
      <c r="D4" s="1">
        <v>52</v>
      </c>
      <c r="E4" s="1"/>
      <c r="F4" s="1">
        <v>4</v>
      </c>
      <c r="G4" s="1">
        <v>24</v>
      </c>
      <c r="H4" s="80">
        <f t="shared" si="1"/>
        <v>2.5</v>
      </c>
      <c r="I4" s="80">
        <f t="shared" si="0"/>
        <v>0.5</v>
      </c>
      <c r="J4" s="1">
        <v>8</v>
      </c>
      <c r="K4" s="1" t="str" cm="1">
        <f t="array" ref="K4">INDEX('dict-rhythm'!$A$1:$B$43,MATCH(TRUE,EXACT(J4,'dict-rhythm'!$A$1:$A$43),0),2)</f>
        <v>2</v>
      </c>
      <c r="L4" s="1" t="str">
        <f>_xlfn.IFNA(VLOOKUP(K4,'dict-rhythm'!$B$1:$C$53,2,0),K4)</f>
        <v>minim</v>
      </c>
      <c r="M4" s="53" t="s">
        <v>7</v>
      </c>
      <c r="N4" s="53" t="s">
        <v>7</v>
      </c>
      <c r="O4" t="str">
        <f>IF(RIGHT($O$1,1)="#",VLOOKUP(D4,'dict-pitch'!$A$1:$C$50,2,0),VLOOKUP(D4,'dict-pitch'!$A$1:$C$50,3,0))</f>
        <v>E3</v>
      </c>
      <c r="P4" t="b">
        <f>OR(EXACT(E4,O4),EXACT(E4,VLOOKUP(D4,'dict-pitch'!$A$1:$D$50,3,0)),EXACT(E4,VLOOKUP(D4,'dict-pitch'!$A$1:$D$50,4,0)))</f>
        <v>0</v>
      </c>
    </row>
    <row r="5" spans="1:16" x14ac:dyDescent="0.25">
      <c r="A5">
        <v>849</v>
      </c>
      <c r="B5" s="85">
        <v>1</v>
      </c>
      <c r="C5" s="1">
        <v>3</v>
      </c>
      <c r="D5" s="1">
        <v>51</v>
      </c>
      <c r="E5" s="1"/>
      <c r="F5" s="1">
        <v>-2</v>
      </c>
      <c r="G5" s="1">
        <v>32</v>
      </c>
      <c r="H5" s="80">
        <f t="shared" si="1"/>
        <v>3</v>
      </c>
      <c r="I5" s="80">
        <f t="shared" si="0"/>
        <v>1</v>
      </c>
      <c r="J5" s="1">
        <v>16</v>
      </c>
      <c r="K5" s="1" t="str" cm="1">
        <f t="array" ref="K5">INDEX('dict-rhythm'!$A$1:$B$43,MATCH(TRUE,EXACT(J5,'dict-rhythm'!$A$1:$A$43),0),2)</f>
        <v>1</v>
      </c>
      <c r="L5" s="1" t="str">
        <f>_xlfn.IFNA(VLOOKUP(K5,'dict-rhythm'!$B$1:$C$53,2,0),K5)</f>
        <v>semibreve</v>
      </c>
      <c r="M5" s="51" t="s">
        <v>7</v>
      </c>
      <c r="N5" s="51" t="s">
        <v>7</v>
      </c>
      <c r="O5" t="str">
        <f>IF(RIGHT($O$1,1)="#",VLOOKUP(D5,'dict-pitch'!$A$1:$C$50,2,0),VLOOKUP(D5,'dict-pitch'!$A$1:$C$50,3,0))</f>
        <v>D#3</v>
      </c>
      <c r="P5" t="b">
        <f>OR(EXACT(E5,O5),EXACT(E5,VLOOKUP(D5,'dict-pitch'!$A$1:$D$50,3,0)),EXACT(E5,VLOOKUP(D5,'dict-pitch'!$A$1:$D$50,4,0)))</f>
        <v>0</v>
      </c>
    </row>
    <row r="6" spans="1:16" x14ac:dyDescent="0.25">
      <c r="A6">
        <v>849</v>
      </c>
      <c r="B6" s="85">
        <v>1</v>
      </c>
      <c r="C6" s="1">
        <v>4</v>
      </c>
      <c r="D6" s="1">
        <v>49</v>
      </c>
      <c r="E6" s="1"/>
      <c r="F6" s="1">
        <v>-2</v>
      </c>
      <c r="G6" s="1">
        <v>48</v>
      </c>
      <c r="H6" s="80">
        <f t="shared" si="1"/>
        <v>4</v>
      </c>
      <c r="I6" s="80">
        <f t="shared" si="0"/>
        <v>0.25</v>
      </c>
      <c r="J6" s="1">
        <v>4</v>
      </c>
      <c r="K6" s="1" t="str" cm="1">
        <f t="array" ref="K6">INDEX('dict-rhythm'!$A$1:$B$43,MATCH(TRUE,EXACT(J6,'dict-rhythm'!$A$1:$A$43),0),2)</f>
        <v>4</v>
      </c>
      <c r="L6" s="1" t="str">
        <f>_xlfn.IFNA(VLOOKUP(K6,'dict-rhythm'!$B$1:$C$53,2,0),K6)</f>
        <v>crotchet</v>
      </c>
      <c r="M6" s="52" t="s">
        <v>7</v>
      </c>
      <c r="N6" s="52" t="s">
        <v>7</v>
      </c>
      <c r="O6" t="str">
        <f>IF(RIGHT($O$1,1)="#",VLOOKUP(D6,'dict-pitch'!$A$1:$C$50,2,0),VLOOKUP(D6,'dict-pitch'!$A$1:$C$50,3,0))</f>
        <v>C#3</v>
      </c>
      <c r="P6" t="b">
        <f>OR(EXACT(E6,O6),EXACT(E6,VLOOKUP(D6,'dict-pitch'!$A$1:$D$50,3,0)),EXACT(E6,VLOOKUP(D6,'dict-pitch'!$A$1:$D$50,4,0)))</f>
        <v>0</v>
      </c>
    </row>
    <row r="7" spans="1:16" x14ac:dyDescent="0.25">
      <c r="A7">
        <v>849</v>
      </c>
      <c r="B7" s="85">
        <v>1</v>
      </c>
      <c r="C7" s="1">
        <v>4</v>
      </c>
      <c r="D7" s="1">
        <v>51</v>
      </c>
      <c r="E7" s="1"/>
      <c r="F7" s="1">
        <v>2</v>
      </c>
      <c r="G7" s="1">
        <v>52</v>
      </c>
      <c r="H7" s="80">
        <f t="shared" si="1"/>
        <v>4.25</v>
      </c>
      <c r="I7" s="80">
        <f t="shared" si="0"/>
        <v>0.25</v>
      </c>
      <c r="J7" s="1">
        <v>4</v>
      </c>
      <c r="K7" s="1" t="str" cm="1">
        <f t="array" ref="K7">INDEX('dict-rhythm'!$A$1:$B$43,MATCH(TRUE,EXACT(J7,'dict-rhythm'!$A$1:$A$43),0),2)</f>
        <v>4</v>
      </c>
      <c r="L7" s="1" t="str">
        <f>_xlfn.IFNA(VLOOKUP(K7,'dict-rhythm'!$B$1:$C$53,2,0),K7)</f>
        <v>crotchet</v>
      </c>
      <c r="M7" s="9" t="s">
        <v>10</v>
      </c>
      <c r="N7" s="9"/>
      <c r="O7" t="str">
        <f>IF(RIGHT($O$1,1)="#",VLOOKUP(D7,'dict-pitch'!$A$1:$C$50,2,0),VLOOKUP(D7,'dict-pitch'!$A$1:$C$50,3,0))</f>
        <v>D#3</v>
      </c>
      <c r="P7" t="b">
        <f>OR(EXACT(E7,O7),EXACT(E7,VLOOKUP(D7,'dict-pitch'!$A$1:$D$50,3,0)),EXACT(E7,VLOOKUP(D7,'dict-pitch'!$A$1:$D$50,4,0)))</f>
        <v>0</v>
      </c>
    </row>
    <row r="8" spans="1:16" x14ac:dyDescent="0.25">
      <c r="A8">
        <v>849</v>
      </c>
      <c r="B8" s="85">
        <v>1</v>
      </c>
      <c r="C8" s="1">
        <v>4</v>
      </c>
      <c r="D8" s="1">
        <v>52</v>
      </c>
      <c r="E8" s="1"/>
      <c r="F8" s="1">
        <v>2</v>
      </c>
      <c r="G8" s="1">
        <v>56</v>
      </c>
      <c r="H8" s="80">
        <f t="shared" si="1"/>
        <v>4.5</v>
      </c>
      <c r="I8" s="80">
        <f t="shared" si="0"/>
        <v>0.75</v>
      </c>
      <c r="J8" s="1">
        <v>12</v>
      </c>
      <c r="K8" s="1" t="str" cm="1">
        <f t="array" ref="K8">INDEX('dict-rhythm'!$A$1:$B$43,MATCH(TRUE,EXACT(J8,'dict-rhythm'!$A$1:$A$43),0),2)</f>
        <v>2.</v>
      </c>
      <c r="L8" s="1" t="str">
        <f>_xlfn.IFNA(VLOOKUP(K8,'dict-rhythm'!$B$1:$C$53,2,0),K8)</f>
        <v>dotted minim</v>
      </c>
      <c r="M8" s="9" t="s">
        <v>10</v>
      </c>
      <c r="N8" s="9"/>
      <c r="O8" t="str">
        <f>IF(RIGHT($O$1,1)="#",VLOOKUP(D8,'dict-pitch'!$A$1:$C$50,2,0),VLOOKUP(D8,'dict-pitch'!$A$1:$C$50,3,0))</f>
        <v>E3</v>
      </c>
      <c r="P8" t="b">
        <f>OR(EXACT(E8,O8),EXACT(E8,VLOOKUP(D8,'dict-pitch'!$A$1:$D$50,3,0)),EXACT(E8,VLOOKUP(D8,'dict-pitch'!$A$1:$D$50,4,0)))</f>
        <v>0</v>
      </c>
    </row>
    <row r="9" spans="1:16" x14ac:dyDescent="0.25">
      <c r="A9">
        <v>849</v>
      </c>
      <c r="B9" s="85">
        <v>1</v>
      </c>
      <c r="C9" s="1">
        <v>5</v>
      </c>
      <c r="D9" s="1">
        <v>51</v>
      </c>
      <c r="E9" s="1"/>
      <c r="F9" s="1">
        <v>-2</v>
      </c>
      <c r="G9" s="1">
        <v>68</v>
      </c>
      <c r="H9" s="80">
        <f t="shared" si="1"/>
        <v>5.25</v>
      </c>
      <c r="I9" s="80">
        <f t="shared" si="0"/>
        <v>0.125</v>
      </c>
      <c r="J9" s="1">
        <v>2</v>
      </c>
      <c r="K9" s="1" t="str" cm="1">
        <f t="array" ref="K9">INDEX('dict-rhythm'!$A$1:$B$43,MATCH(TRUE,EXACT(J9,'dict-rhythm'!$A$1:$A$43),0),2)</f>
        <v>8</v>
      </c>
      <c r="L9" s="1" t="str">
        <f>_xlfn.IFNA(VLOOKUP(K9,'dict-rhythm'!$B$1:$C$53,2,0),K9)</f>
        <v>quaver note</v>
      </c>
      <c r="M9" s="9" t="s">
        <v>10</v>
      </c>
      <c r="N9" s="9"/>
      <c r="O9" t="str">
        <f>IF(RIGHT($O$1,1)="#",VLOOKUP(D9,'dict-pitch'!$A$1:$C$50,2,0),VLOOKUP(D9,'dict-pitch'!$A$1:$C$50,3,0))</f>
        <v>D#3</v>
      </c>
      <c r="P9" t="b">
        <f>OR(EXACT(E9,O9),EXACT(E9,VLOOKUP(D9,'dict-pitch'!$A$1:$D$50,3,0)),EXACT(E9,VLOOKUP(D9,'dict-pitch'!$A$1:$D$50,4,0)))</f>
        <v>0</v>
      </c>
    </row>
    <row r="10" spans="1:16" x14ac:dyDescent="0.25">
      <c r="A10">
        <v>849</v>
      </c>
      <c r="B10" s="85">
        <v>1</v>
      </c>
      <c r="C10" s="1">
        <v>5</v>
      </c>
      <c r="D10" s="1">
        <v>49</v>
      </c>
      <c r="E10" s="1"/>
      <c r="F10" s="1">
        <v>-2</v>
      </c>
      <c r="G10" s="1">
        <v>70</v>
      </c>
      <c r="H10" s="80">
        <f t="shared" si="1"/>
        <v>5.375</v>
      </c>
      <c r="I10" s="80">
        <f t="shared" si="0"/>
        <v>0.125</v>
      </c>
      <c r="J10" s="1">
        <v>2</v>
      </c>
      <c r="K10" s="1" t="str" cm="1">
        <f t="array" ref="K10">INDEX('dict-rhythm'!$A$1:$B$43,MATCH(TRUE,EXACT(J10,'dict-rhythm'!$A$1:$A$43),0),2)</f>
        <v>8</v>
      </c>
      <c r="L10" s="1" t="str">
        <f>_xlfn.IFNA(VLOOKUP(K10,'dict-rhythm'!$B$1:$C$53,2,0),K10)</f>
        <v>quaver note</v>
      </c>
      <c r="M10" s="9" t="s">
        <v>10</v>
      </c>
      <c r="N10" s="9"/>
      <c r="O10" t="str">
        <f>IF(RIGHT($O$1,1)="#",VLOOKUP(D10,'dict-pitch'!$A$1:$C$50,2,0),VLOOKUP(D10,'dict-pitch'!$A$1:$C$50,3,0))</f>
        <v>C#3</v>
      </c>
      <c r="P10" t="b">
        <f>OR(EXACT(E10,O10),EXACT(E10,VLOOKUP(D10,'dict-pitch'!$A$1:$D$50,3,0)),EXACT(E10,VLOOKUP(D10,'dict-pitch'!$A$1:$D$50,4,0)))</f>
        <v>0</v>
      </c>
    </row>
    <row r="11" spans="1:16" x14ac:dyDescent="0.25">
      <c r="A11">
        <v>849</v>
      </c>
      <c r="B11" s="85">
        <v>1</v>
      </c>
      <c r="C11" s="1">
        <v>5</v>
      </c>
      <c r="D11" s="1">
        <v>51</v>
      </c>
      <c r="E11" s="1"/>
      <c r="F11" s="1">
        <v>2</v>
      </c>
      <c r="G11" s="1">
        <v>72</v>
      </c>
      <c r="H11" s="80">
        <f t="shared" si="1"/>
        <v>5.5</v>
      </c>
      <c r="I11" s="80">
        <f t="shared" si="0"/>
        <v>0.25</v>
      </c>
      <c r="J11" s="1">
        <v>4</v>
      </c>
      <c r="K11" s="1" t="str" cm="1">
        <f t="array" ref="K11">INDEX('dict-rhythm'!$A$1:$B$43,MATCH(TRUE,EXACT(J11,'dict-rhythm'!$A$1:$A$43),0),2)</f>
        <v>4</v>
      </c>
      <c r="L11" s="1" t="str">
        <f>_xlfn.IFNA(VLOOKUP(K11,'dict-rhythm'!$B$1:$C$53,2,0),K11)</f>
        <v>crotchet</v>
      </c>
      <c r="M11" s="9" t="s">
        <v>10</v>
      </c>
      <c r="N11" s="9"/>
      <c r="O11" t="str">
        <f>IF(RIGHT($O$1,1)="#",VLOOKUP(D11,'dict-pitch'!$A$1:$C$50,2,0),VLOOKUP(D11,'dict-pitch'!$A$1:$C$50,3,0))</f>
        <v>D#3</v>
      </c>
      <c r="P11" t="b">
        <f>OR(EXACT(E11,O11),EXACT(E11,VLOOKUP(D11,'dict-pitch'!$A$1:$D$50,3,0)),EXACT(E11,VLOOKUP(D11,'dict-pitch'!$A$1:$D$50,4,0)))</f>
        <v>0</v>
      </c>
    </row>
    <row r="12" spans="1:16" x14ac:dyDescent="0.25">
      <c r="A12">
        <v>849</v>
      </c>
      <c r="B12" s="85">
        <v>1</v>
      </c>
      <c r="C12" s="1">
        <v>5</v>
      </c>
      <c r="D12" s="1">
        <v>56</v>
      </c>
      <c r="E12" s="1"/>
      <c r="F12" s="1">
        <v>4</v>
      </c>
      <c r="G12" s="1">
        <v>76</v>
      </c>
      <c r="H12" s="80">
        <f t="shared" si="1"/>
        <v>5.75</v>
      </c>
      <c r="I12" s="80">
        <f t="shared" si="0"/>
        <v>0.25</v>
      </c>
      <c r="J12" s="1">
        <v>4</v>
      </c>
      <c r="K12" s="1" t="str" cm="1">
        <f t="array" ref="K12">INDEX('dict-rhythm'!$A$1:$B$43,MATCH(TRUE,EXACT(J12,'dict-rhythm'!$A$1:$A$43),0),2)</f>
        <v>4</v>
      </c>
      <c r="L12" s="1" t="str">
        <f>_xlfn.IFNA(VLOOKUP(K12,'dict-rhythm'!$B$1:$C$53,2,0),K12)</f>
        <v>crotchet</v>
      </c>
      <c r="M12" s="9" t="s">
        <v>10</v>
      </c>
      <c r="N12" s="9"/>
      <c r="O12" t="str">
        <f>IF(RIGHT($O$1,1)="#",VLOOKUP(D12,'dict-pitch'!$A$1:$C$50,2,0),VLOOKUP(D12,'dict-pitch'!$A$1:$C$50,3,0))</f>
        <v>G#3</v>
      </c>
      <c r="P12" t="b">
        <f>OR(EXACT(E12,O12),EXACT(E12,VLOOKUP(D12,'dict-pitch'!$A$1:$D$50,3,0)),EXACT(E12,VLOOKUP(D12,'dict-pitch'!$A$1:$D$50,4,0)))</f>
        <v>0</v>
      </c>
    </row>
    <row r="13" spans="1:16" x14ac:dyDescent="0.25">
      <c r="A13">
        <v>849</v>
      </c>
      <c r="B13" s="85">
        <v>1</v>
      </c>
      <c r="C13" s="1">
        <v>6</v>
      </c>
      <c r="D13" s="1">
        <v>49</v>
      </c>
      <c r="E13" s="1"/>
      <c r="F13" s="1">
        <v>-5</v>
      </c>
      <c r="G13" s="1">
        <v>80</v>
      </c>
      <c r="H13" s="80">
        <f t="shared" si="1"/>
        <v>6</v>
      </c>
      <c r="I13" s="80">
        <f t="shared" si="0"/>
        <v>0.25</v>
      </c>
      <c r="J13" s="1">
        <v>4</v>
      </c>
      <c r="K13" s="1" t="str" cm="1">
        <f t="array" ref="K13">INDEX('dict-rhythm'!$A$1:$B$43,MATCH(TRUE,EXACT(J13,'dict-rhythm'!$A$1:$A$43),0),2)</f>
        <v>4</v>
      </c>
      <c r="L13" s="1" t="str">
        <f>_xlfn.IFNA(VLOOKUP(K13,'dict-rhythm'!$B$1:$C$53,2,0),K13)</f>
        <v>crotchet</v>
      </c>
      <c r="M13" s="9" t="s">
        <v>10</v>
      </c>
      <c r="N13" s="9"/>
      <c r="O13" t="str">
        <f>IF(RIGHT($O$1,1)="#",VLOOKUP(D13,'dict-pitch'!$A$1:$C$50,2,0),VLOOKUP(D13,'dict-pitch'!$A$1:$C$50,3,0))</f>
        <v>C#3</v>
      </c>
      <c r="P13" t="b">
        <f>OR(EXACT(E13,O13),EXACT(E13,VLOOKUP(D13,'dict-pitch'!$A$1:$D$50,3,0)),EXACT(E13,VLOOKUP(D13,'dict-pitch'!$A$1:$D$50,4,0)))</f>
        <v>0</v>
      </c>
    </row>
    <row r="14" spans="1:16" x14ac:dyDescent="0.25">
      <c r="A14">
        <v>849</v>
      </c>
      <c r="B14" s="85">
        <v>1</v>
      </c>
      <c r="C14" s="1">
        <v>6</v>
      </c>
      <c r="D14" s="1">
        <v>51</v>
      </c>
      <c r="E14" s="1"/>
      <c r="F14" s="1">
        <v>2</v>
      </c>
      <c r="G14" s="1">
        <v>84</v>
      </c>
      <c r="H14" s="80">
        <f t="shared" si="1"/>
        <v>6.25</v>
      </c>
      <c r="I14" s="80">
        <f t="shared" si="0"/>
        <v>0.125</v>
      </c>
      <c r="J14" s="1">
        <v>2</v>
      </c>
      <c r="K14" s="1" t="str" cm="1">
        <f t="array" ref="K14">INDEX('dict-rhythm'!$A$1:$B$43,MATCH(TRUE,EXACT(J14,'dict-rhythm'!$A$1:$A$43),0),2)</f>
        <v>8</v>
      </c>
      <c r="L14" s="1" t="str">
        <f>_xlfn.IFNA(VLOOKUP(K14,'dict-rhythm'!$B$1:$C$53,2,0),K14)</f>
        <v>quaver note</v>
      </c>
      <c r="M14" s="9" t="s">
        <v>10</v>
      </c>
      <c r="N14" s="9"/>
      <c r="O14" t="str">
        <f>IF(RIGHT($O$1,1)="#",VLOOKUP(D14,'dict-pitch'!$A$1:$C$50,2,0),VLOOKUP(D14,'dict-pitch'!$A$1:$C$50,3,0))</f>
        <v>D#3</v>
      </c>
      <c r="P14" t="b">
        <f>OR(EXACT(E14,O14),EXACT(E14,VLOOKUP(D14,'dict-pitch'!$A$1:$D$50,3,0)),EXACT(E14,VLOOKUP(D14,'dict-pitch'!$A$1:$D$50,4,0)))</f>
        <v>0</v>
      </c>
    </row>
    <row r="15" spans="1:16" x14ac:dyDescent="0.25">
      <c r="A15">
        <v>849</v>
      </c>
      <c r="B15" s="85">
        <v>1</v>
      </c>
      <c r="C15" s="1">
        <v>6</v>
      </c>
      <c r="D15" s="1">
        <v>52</v>
      </c>
      <c r="E15" s="1"/>
      <c r="F15" s="1">
        <v>2</v>
      </c>
      <c r="G15" s="1">
        <v>86</v>
      </c>
      <c r="H15" s="80">
        <f t="shared" si="1"/>
        <v>6.375</v>
      </c>
      <c r="I15" s="80">
        <f t="shared" si="0"/>
        <v>0.125</v>
      </c>
      <c r="J15" s="1">
        <v>2</v>
      </c>
      <c r="K15" s="1" t="str" cm="1">
        <f t="array" ref="K15">INDEX('dict-rhythm'!$A$1:$B$43,MATCH(TRUE,EXACT(J15,'dict-rhythm'!$A$1:$A$43),0),2)</f>
        <v>8</v>
      </c>
      <c r="L15" s="1" t="str">
        <f>_xlfn.IFNA(VLOOKUP(K15,'dict-rhythm'!$B$1:$C$53,2,0),K15)</f>
        <v>quaver note</v>
      </c>
      <c r="M15" s="9" t="s">
        <v>10</v>
      </c>
      <c r="N15" s="9"/>
      <c r="O15" t="str">
        <f>IF(RIGHT($O$1,1)="#",VLOOKUP(D15,'dict-pitch'!$A$1:$C$50,2,0),VLOOKUP(D15,'dict-pitch'!$A$1:$C$50,3,0))</f>
        <v>E3</v>
      </c>
      <c r="P15" t="b">
        <f>OR(EXACT(E15,O15),EXACT(E15,VLOOKUP(D15,'dict-pitch'!$A$1:$D$50,3,0)),EXACT(E15,VLOOKUP(D15,'dict-pitch'!$A$1:$D$50,4,0)))</f>
        <v>0</v>
      </c>
    </row>
    <row r="16" spans="1:16" x14ac:dyDescent="0.25">
      <c r="A16">
        <v>849</v>
      </c>
      <c r="B16" s="85">
        <v>1</v>
      </c>
      <c r="C16" s="1">
        <v>6</v>
      </c>
      <c r="D16" s="1">
        <v>54</v>
      </c>
      <c r="E16" s="1"/>
      <c r="F16" s="1">
        <v>2</v>
      </c>
      <c r="G16" s="1">
        <v>88</v>
      </c>
      <c r="H16" s="80">
        <f t="shared" si="1"/>
        <v>6.5</v>
      </c>
      <c r="I16" s="80">
        <f t="shared" si="0"/>
        <v>0.75</v>
      </c>
      <c r="J16" s="1">
        <v>12</v>
      </c>
      <c r="K16" s="1" t="str" cm="1">
        <f t="array" ref="K16">INDEX('dict-rhythm'!$A$1:$B$43,MATCH(TRUE,EXACT(J16,'dict-rhythm'!$A$1:$A$43),0),2)</f>
        <v>2.</v>
      </c>
      <c r="L16" s="1" t="str">
        <f>_xlfn.IFNA(VLOOKUP(K16,'dict-rhythm'!$B$1:$C$53,2,0),K16)</f>
        <v>dotted minim</v>
      </c>
      <c r="M16" s="9" t="s">
        <v>10</v>
      </c>
      <c r="N16" s="9"/>
      <c r="O16" t="str">
        <f>IF(RIGHT($O$1,1)="#",VLOOKUP(D16,'dict-pitch'!$A$1:$C$50,2,0),VLOOKUP(D16,'dict-pitch'!$A$1:$C$50,3,0))</f>
        <v>F#3</v>
      </c>
      <c r="P16" t="b">
        <f>OR(EXACT(E16,O16),EXACT(E16,VLOOKUP(D16,'dict-pitch'!$A$1:$D$50,3,0)),EXACT(E16,VLOOKUP(D16,'dict-pitch'!$A$1:$D$50,4,0)))</f>
        <v>0</v>
      </c>
    </row>
    <row r="17" spans="1:16" x14ac:dyDescent="0.25">
      <c r="A17">
        <v>849</v>
      </c>
      <c r="B17" s="85">
        <v>1</v>
      </c>
      <c r="C17" s="1">
        <v>7</v>
      </c>
      <c r="D17" s="1">
        <v>52</v>
      </c>
      <c r="E17" s="1"/>
      <c r="F17" s="1">
        <v>-2</v>
      </c>
      <c r="G17" s="1">
        <v>100</v>
      </c>
      <c r="H17" s="80">
        <f t="shared" si="1"/>
        <v>7.25</v>
      </c>
      <c r="I17" s="80">
        <f t="shared" si="0"/>
        <v>0.25</v>
      </c>
      <c r="J17" s="1">
        <v>4</v>
      </c>
      <c r="K17" s="1" t="str" cm="1">
        <f t="array" ref="K17">INDEX('dict-rhythm'!$A$1:$B$43,MATCH(TRUE,EXACT(J17,'dict-rhythm'!$A$1:$A$43),0),2)</f>
        <v>4</v>
      </c>
      <c r="L17" s="1" t="str">
        <f>_xlfn.IFNA(VLOOKUP(K17,'dict-rhythm'!$B$1:$C$53,2,0),K17)</f>
        <v>crotchet</v>
      </c>
      <c r="M17" s="9" t="s">
        <v>10</v>
      </c>
      <c r="N17" s="9"/>
      <c r="O17" t="str">
        <f>IF(RIGHT($O$1,1)="#",VLOOKUP(D17,'dict-pitch'!$A$1:$C$50,2,0),VLOOKUP(D17,'dict-pitch'!$A$1:$C$50,3,0))</f>
        <v>E3</v>
      </c>
      <c r="P17" t="b">
        <f>OR(EXACT(E17,O17),EXACT(E17,VLOOKUP(D17,'dict-pitch'!$A$1:$D$50,3,0)),EXACT(E17,VLOOKUP(D17,'dict-pitch'!$A$1:$D$50,4,0)))</f>
        <v>0</v>
      </c>
    </row>
    <row r="18" spans="1:16" x14ac:dyDescent="0.25">
      <c r="A18">
        <v>849</v>
      </c>
      <c r="B18" s="85">
        <v>1</v>
      </c>
      <c r="C18" s="1">
        <v>7</v>
      </c>
      <c r="D18" s="1">
        <v>51</v>
      </c>
      <c r="E18" s="1"/>
      <c r="F18" s="1">
        <v>-2</v>
      </c>
      <c r="G18" s="1">
        <v>104</v>
      </c>
      <c r="H18" s="80">
        <f t="shared" si="1"/>
        <v>7.5</v>
      </c>
      <c r="I18" s="80">
        <f t="shared" si="0"/>
        <v>0.25</v>
      </c>
      <c r="J18" s="1">
        <v>4</v>
      </c>
      <c r="K18" s="1" t="str" cm="1">
        <f t="array" ref="K18">INDEX('dict-rhythm'!$A$1:$B$43,MATCH(TRUE,EXACT(J18,'dict-rhythm'!$A$1:$A$43),0),2)</f>
        <v>4</v>
      </c>
      <c r="L18" s="1" t="str">
        <f>_xlfn.IFNA(VLOOKUP(K18,'dict-rhythm'!$B$1:$C$53,2,0),K18)</f>
        <v>crotchet</v>
      </c>
      <c r="M18" s="9" t="s">
        <v>10</v>
      </c>
      <c r="N18" s="9"/>
      <c r="O18" t="str">
        <f>IF(RIGHT($O$1,1)="#",VLOOKUP(D18,'dict-pitch'!$A$1:$C$50,2,0),VLOOKUP(D18,'dict-pitch'!$A$1:$C$50,3,0))</f>
        <v>D#3</v>
      </c>
      <c r="P18" t="b">
        <f>OR(EXACT(E18,O18),EXACT(E18,VLOOKUP(D18,'dict-pitch'!$A$1:$D$50,3,0)),EXACT(E18,VLOOKUP(D18,'dict-pitch'!$A$1:$D$50,4,0)))</f>
        <v>0</v>
      </c>
    </row>
    <row r="19" spans="1:16" x14ac:dyDescent="0.25">
      <c r="A19">
        <v>849</v>
      </c>
      <c r="B19" s="85">
        <v>1</v>
      </c>
      <c r="C19" s="1">
        <v>7</v>
      </c>
      <c r="D19" s="1">
        <v>49</v>
      </c>
      <c r="E19" s="1"/>
      <c r="F19" s="1">
        <v>-2</v>
      </c>
      <c r="G19" s="1">
        <v>108</v>
      </c>
      <c r="H19" s="80">
        <f t="shared" si="1"/>
        <v>7.75</v>
      </c>
      <c r="I19" s="80">
        <f t="shared" si="0"/>
        <v>0.25</v>
      </c>
      <c r="J19" s="1">
        <v>4</v>
      </c>
      <c r="K19" s="1" t="str" cm="1">
        <f t="array" ref="K19">INDEX('dict-rhythm'!$A$1:$B$43,MATCH(TRUE,EXACT(J19,'dict-rhythm'!$A$1:$A$43),0),2)</f>
        <v>4</v>
      </c>
      <c r="L19" s="1" t="str">
        <f>_xlfn.IFNA(VLOOKUP(K19,'dict-rhythm'!$B$1:$C$53,2,0),K19)</f>
        <v>crotchet</v>
      </c>
      <c r="M19" s="9" t="s">
        <v>10</v>
      </c>
      <c r="N19" s="9"/>
      <c r="O19" t="str">
        <f>IF(RIGHT($O$1,1)="#",VLOOKUP(D19,'dict-pitch'!$A$1:$C$50,2,0),VLOOKUP(D19,'dict-pitch'!$A$1:$C$50,3,0))</f>
        <v>C#3</v>
      </c>
      <c r="P19" t="b">
        <f>OR(EXACT(E19,O19),EXACT(E19,VLOOKUP(D19,'dict-pitch'!$A$1:$D$50,3,0)),EXACT(E19,VLOOKUP(D19,'dict-pitch'!$A$1:$D$50,4,0)))</f>
        <v>0</v>
      </c>
    </row>
    <row r="20" spans="1:16" x14ac:dyDescent="0.25">
      <c r="A20">
        <v>849</v>
      </c>
      <c r="B20" s="85">
        <v>1</v>
      </c>
      <c r="C20" s="1">
        <v>8</v>
      </c>
      <c r="D20" s="1">
        <v>51</v>
      </c>
      <c r="E20" s="1"/>
      <c r="F20" s="1">
        <v>2</v>
      </c>
      <c r="G20" s="1">
        <v>112</v>
      </c>
      <c r="H20" s="80">
        <f t="shared" si="1"/>
        <v>8</v>
      </c>
      <c r="I20" s="80">
        <f t="shared" si="0"/>
        <v>0.5</v>
      </c>
      <c r="J20" s="1">
        <v>8</v>
      </c>
      <c r="K20" s="1" t="str" cm="1">
        <f t="array" ref="K20">INDEX('dict-rhythm'!$A$1:$B$43,MATCH(TRUE,EXACT(J20,'dict-rhythm'!$A$1:$A$43),0),2)</f>
        <v>2</v>
      </c>
      <c r="L20" s="1" t="str">
        <f>_xlfn.IFNA(VLOOKUP(K20,'dict-rhythm'!$B$1:$C$53,2,0),K20)</f>
        <v>minim</v>
      </c>
      <c r="M20" s="9" t="s">
        <v>10</v>
      </c>
      <c r="N20" s="9"/>
      <c r="O20" t="str">
        <f>IF(RIGHT($O$1,1)="#",VLOOKUP(D20,'dict-pitch'!$A$1:$C$50,2,0),VLOOKUP(D20,'dict-pitch'!$A$1:$C$50,3,0))</f>
        <v>D#3</v>
      </c>
      <c r="P20" t="b">
        <f>OR(EXACT(E20,O20),EXACT(E20,VLOOKUP(D20,'dict-pitch'!$A$1:$D$50,3,0)),EXACT(E20,VLOOKUP(D20,'dict-pitch'!$A$1:$D$50,4,0)))</f>
        <v>0</v>
      </c>
    </row>
    <row r="21" spans="1:16" x14ac:dyDescent="0.25">
      <c r="A21">
        <v>849</v>
      </c>
      <c r="B21" s="85">
        <v>1</v>
      </c>
      <c r="C21" s="1">
        <v>8</v>
      </c>
      <c r="D21" s="1">
        <v>49</v>
      </c>
      <c r="E21" s="1"/>
      <c r="F21" s="1">
        <v>-2</v>
      </c>
      <c r="G21" s="1">
        <v>120</v>
      </c>
      <c r="H21" s="80">
        <f t="shared" si="1"/>
        <v>8.5</v>
      </c>
      <c r="I21" s="80">
        <f t="shared" si="0"/>
        <v>0.75</v>
      </c>
      <c r="J21" s="1">
        <v>12</v>
      </c>
      <c r="K21" s="1" t="str" cm="1">
        <f t="array" ref="K21">INDEX('dict-rhythm'!$A$1:$B$43,MATCH(TRUE,EXACT(J21,'dict-rhythm'!$A$1:$A$43),0),2)</f>
        <v>2.</v>
      </c>
      <c r="L21" s="1" t="str">
        <f>_xlfn.IFNA(VLOOKUP(K21,'dict-rhythm'!$B$1:$C$53,2,0),K21)</f>
        <v>dotted minim</v>
      </c>
      <c r="M21" s="7"/>
      <c r="N21" s="7"/>
      <c r="O21" t="str">
        <f>IF(RIGHT($O$1,1)="#",VLOOKUP(D21,'dict-pitch'!$A$1:$C$50,2,0),VLOOKUP(D21,'dict-pitch'!$A$1:$C$50,3,0))</f>
        <v>C#3</v>
      </c>
      <c r="P21" t="b">
        <f>OR(EXACT(E21,O21),EXACT(E21,VLOOKUP(D21,'dict-pitch'!$A$1:$D$50,3,0)),EXACT(E21,VLOOKUP(D21,'dict-pitch'!$A$1:$D$50,4,0)))</f>
        <v>0</v>
      </c>
    </row>
    <row r="22" spans="1:16" x14ac:dyDescent="0.25">
      <c r="A22">
        <v>849</v>
      </c>
      <c r="B22" s="85">
        <v>1</v>
      </c>
      <c r="C22" s="1">
        <v>9</v>
      </c>
      <c r="D22" s="1">
        <v>47</v>
      </c>
      <c r="E22" s="1"/>
      <c r="F22" s="1">
        <v>-2</v>
      </c>
      <c r="G22" s="1">
        <v>132</v>
      </c>
      <c r="H22" s="80">
        <f t="shared" si="1"/>
        <v>9.25</v>
      </c>
      <c r="I22" s="80">
        <f t="shared" si="0"/>
        <v>0.25</v>
      </c>
      <c r="J22" s="1">
        <v>4</v>
      </c>
      <c r="K22" s="1" t="str" cm="1">
        <f t="array" ref="K22">INDEX('dict-rhythm'!$A$1:$B$43,MATCH(TRUE,EXACT(J22,'dict-rhythm'!$A$1:$A$43),0),2)</f>
        <v>4</v>
      </c>
      <c r="L22" s="1" t="str">
        <f>_xlfn.IFNA(VLOOKUP(K22,'dict-rhythm'!$B$1:$C$53,2,0),K22)</f>
        <v>crotchet</v>
      </c>
      <c r="M22" s="4"/>
      <c r="N22" s="4"/>
      <c r="O22" t="str">
        <f>IF(RIGHT($O$1,1)="#",VLOOKUP(D22,'dict-pitch'!$A$1:$C$50,2,0),VLOOKUP(D22,'dict-pitch'!$A$1:$C$50,3,0))</f>
        <v>B2</v>
      </c>
      <c r="P22" t="b">
        <f>OR(EXACT(E22,O22),EXACT(E22,VLOOKUP(D22,'dict-pitch'!$A$1:$D$50,3,0)),EXACT(E22,VLOOKUP(D22,'dict-pitch'!$A$1:$D$50,4,0)))</f>
        <v>0</v>
      </c>
    </row>
    <row r="23" spans="1:16" x14ac:dyDescent="0.25">
      <c r="A23">
        <v>849</v>
      </c>
      <c r="B23" s="85">
        <v>1</v>
      </c>
      <c r="C23" s="1">
        <v>9</v>
      </c>
      <c r="D23" s="1">
        <v>45</v>
      </c>
      <c r="E23" s="1"/>
      <c r="F23" s="1">
        <v>-2</v>
      </c>
      <c r="G23" s="1">
        <v>136</v>
      </c>
      <c r="H23" s="80">
        <f t="shared" si="1"/>
        <v>9.5</v>
      </c>
      <c r="I23" s="80">
        <f t="shared" si="0"/>
        <v>0.25</v>
      </c>
      <c r="J23" s="1">
        <v>4</v>
      </c>
      <c r="K23" s="1" t="str" cm="1">
        <f t="array" ref="K23">INDEX('dict-rhythm'!$A$1:$B$43,MATCH(TRUE,EXACT(J23,'dict-rhythm'!$A$1:$A$43),0),2)</f>
        <v>4</v>
      </c>
      <c r="L23" s="1" t="str">
        <f>_xlfn.IFNA(VLOOKUP(K23,'dict-rhythm'!$B$1:$C$53,2,0),K23)</f>
        <v>crotchet</v>
      </c>
      <c r="M23" s="5"/>
      <c r="N23" s="5"/>
      <c r="O23" t="str">
        <f>IF(RIGHT($O$1,1)="#",VLOOKUP(D23,'dict-pitch'!$A$1:$C$50,2,0),VLOOKUP(D23,'dict-pitch'!$A$1:$C$50,3,0))</f>
        <v>A2</v>
      </c>
      <c r="P23" t="b">
        <f>OR(EXACT(E23,O23),EXACT(E23,VLOOKUP(D23,'dict-pitch'!$A$1:$D$50,3,0)),EXACT(E23,VLOOKUP(D23,'dict-pitch'!$A$1:$D$50,4,0)))</f>
        <v>0</v>
      </c>
    </row>
    <row r="24" spans="1:16" x14ac:dyDescent="0.25">
      <c r="A24">
        <v>849</v>
      </c>
      <c r="B24" s="85">
        <v>1</v>
      </c>
      <c r="C24" s="1">
        <v>9</v>
      </c>
      <c r="D24" s="1">
        <v>44</v>
      </c>
      <c r="E24" s="1"/>
      <c r="F24" s="1">
        <v>-2</v>
      </c>
      <c r="G24" s="1">
        <v>140</v>
      </c>
      <c r="H24" s="80">
        <f t="shared" si="1"/>
        <v>9.75</v>
      </c>
      <c r="I24" s="80">
        <f t="shared" si="0"/>
        <v>0.25</v>
      </c>
      <c r="J24" s="1">
        <v>4</v>
      </c>
      <c r="K24" s="1" t="str" cm="1">
        <f t="array" ref="K24">INDEX('dict-rhythm'!$A$1:$B$43,MATCH(TRUE,EXACT(J24,'dict-rhythm'!$A$1:$A$43),0),2)</f>
        <v>4</v>
      </c>
      <c r="L24" s="1" t="str">
        <f>_xlfn.IFNA(VLOOKUP(K24,'dict-rhythm'!$B$1:$C$53,2,0),K24)</f>
        <v>crotchet</v>
      </c>
      <c r="M24" s="7"/>
      <c r="N24" s="7"/>
      <c r="O24" t="str">
        <f>IF(RIGHT($O$1,1)="#",VLOOKUP(D24,'dict-pitch'!$A$1:$C$50,2,0),VLOOKUP(D24,'dict-pitch'!$A$1:$C$50,3,0))</f>
        <v>G#2</v>
      </c>
      <c r="P24" t="b">
        <f>OR(EXACT(E24,O24),EXACT(E24,VLOOKUP(D24,'dict-pitch'!$A$1:$D$50,3,0)),EXACT(E24,VLOOKUP(D24,'dict-pitch'!$A$1:$D$50,4,0)))</f>
        <v>0</v>
      </c>
    </row>
    <row r="25" spans="1:16" x14ac:dyDescent="0.25">
      <c r="A25">
        <v>849</v>
      </c>
      <c r="B25" s="85">
        <v>1</v>
      </c>
      <c r="C25" s="1">
        <v>10</v>
      </c>
      <c r="D25" s="1">
        <v>45</v>
      </c>
      <c r="E25" s="1"/>
      <c r="F25" s="1">
        <v>2</v>
      </c>
      <c r="G25" s="1">
        <v>144</v>
      </c>
      <c r="H25" s="80">
        <f t="shared" si="1"/>
        <v>10</v>
      </c>
      <c r="I25" s="80">
        <f t="shared" si="0"/>
        <v>0.5</v>
      </c>
      <c r="J25" s="1">
        <v>8</v>
      </c>
      <c r="K25" s="1" t="str" cm="1">
        <f t="array" ref="K25">INDEX('dict-rhythm'!$A$1:$B$43,MATCH(TRUE,EXACT(J25,'dict-rhythm'!$A$1:$A$43),0),2)</f>
        <v>2</v>
      </c>
      <c r="L25" s="1" t="str">
        <f>_xlfn.IFNA(VLOOKUP(K25,'dict-rhythm'!$B$1:$C$53,2,0),K25)</f>
        <v>minim</v>
      </c>
      <c r="M25" s="4"/>
      <c r="N25" s="4"/>
      <c r="O25" t="str">
        <f>IF(RIGHT($O$1,1)="#",VLOOKUP(D25,'dict-pitch'!$A$1:$C$50,2,0),VLOOKUP(D25,'dict-pitch'!$A$1:$C$50,3,0))</f>
        <v>A2</v>
      </c>
      <c r="P25" t="b">
        <f>OR(EXACT(E25,O25),EXACT(E25,VLOOKUP(D25,'dict-pitch'!$A$1:$D$50,3,0)),EXACT(E25,VLOOKUP(D25,'dict-pitch'!$A$1:$D$50,4,0)))</f>
        <v>0</v>
      </c>
    </row>
    <row r="26" spans="1:16" x14ac:dyDescent="0.25">
      <c r="A26">
        <v>849</v>
      </c>
      <c r="B26" s="85">
        <v>1</v>
      </c>
      <c r="C26" s="1">
        <v>10</v>
      </c>
      <c r="D26" s="1">
        <v>46</v>
      </c>
      <c r="E26" s="1"/>
      <c r="F26" s="1">
        <v>1</v>
      </c>
      <c r="G26" s="1">
        <v>152</v>
      </c>
      <c r="H26" s="80">
        <f t="shared" si="1"/>
        <v>10.5</v>
      </c>
      <c r="I26" s="80">
        <f t="shared" si="0"/>
        <v>0.5</v>
      </c>
      <c r="J26" s="1">
        <v>8</v>
      </c>
      <c r="K26" s="1" t="str" cm="1">
        <f t="array" ref="K26">INDEX('dict-rhythm'!$A$1:$B$43,MATCH(TRUE,EXACT(J26,'dict-rhythm'!$A$1:$A$43),0),2)</f>
        <v>2</v>
      </c>
      <c r="L26" s="1" t="str">
        <f>_xlfn.IFNA(VLOOKUP(K26,'dict-rhythm'!$B$1:$C$53,2,0),K26)</f>
        <v>minim</v>
      </c>
      <c r="M26" s="7"/>
      <c r="N26" s="7"/>
      <c r="O26" t="str">
        <f>IF(RIGHT($O$1,1)="#",VLOOKUP(D26,'dict-pitch'!$A$1:$C$50,2,0),VLOOKUP(D26,'dict-pitch'!$A$1:$C$50,3,0))</f>
        <v>A#2</v>
      </c>
      <c r="P26" t="b">
        <f>OR(EXACT(E26,O26),EXACT(E26,VLOOKUP(D26,'dict-pitch'!$A$1:$D$50,3,0)),EXACT(E26,VLOOKUP(D26,'dict-pitch'!$A$1:$D$50,4,0)))</f>
        <v>0</v>
      </c>
    </row>
    <row r="27" spans="1:16" x14ac:dyDescent="0.25">
      <c r="A27">
        <v>849</v>
      </c>
      <c r="B27" s="85">
        <v>1</v>
      </c>
      <c r="C27" s="1">
        <v>11</v>
      </c>
      <c r="D27" s="1">
        <v>48</v>
      </c>
      <c r="E27" s="1"/>
      <c r="F27" s="1">
        <v>2</v>
      </c>
      <c r="G27" s="1">
        <v>160</v>
      </c>
      <c r="H27" s="80">
        <f t="shared" si="1"/>
        <v>11</v>
      </c>
      <c r="I27" s="80">
        <f t="shared" si="0"/>
        <v>0.5</v>
      </c>
      <c r="J27" s="1">
        <v>8</v>
      </c>
      <c r="K27" s="1" t="str" cm="1">
        <f t="array" ref="K27">INDEX('dict-rhythm'!$A$1:$B$43,MATCH(TRUE,EXACT(J27,'dict-rhythm'!$A$1:$A$43),0),2)</f>
        <v>2</v>
      </c>
      <c r="L27" s="1" t="str">
        <f>_xlfn.IFNA(VLOOKUP(K27,'dict-rhythm'!$B$1:$C$53,2,0),K27)</f>
        <v>minim</v>
      </c>
      <c r="M27" s="4"/>
      <c r="N27" s="4"/>
      <c r="O27" t="str">
        <f>IF(RIGHT($O$1,1)="#",VLOOKUP(D27,'dict-pitch'!$A$1:$C$50,2,0),VLOOKUP(D27,'dict-pitch'!$A$1:$C$50,3,0))</f>
        <v>C3</v>
      </c>
      <c r="P27" t="b">
        <f>OR(EXACT(E27,O27),EXACT(E27,VLOOKUP(D27,'dict-pitch'!$A$1:$D$50,3,0)),EXACT(E27,VLOOKUP(D27,'dict-pitch'!$A$1:$D$50,4,0)))</f>
        <v>0</v>
      </c>
    </row>
    <row r="28" spans="1:16" x14ac:dyDescent="0.25">
      <c r="A28">
        <v>849</v>
      </c>
      <c r="B28" s="85">
        <v>1</v>
      </c>
      <c r="C28" s="1">
        <v>11</v>
      </c>
      <c r="D28" s="1">
        <v>49</v>
      </c>
      <c r="E28" s="1"/>
      <c r="F28" s="1">
        <v>2</v>
      </c>
      <c r="G28" s="1">
        <v>168</v>
      </c>
      <c r="H28" s="80">
        <f t="shared" si="1"/>
        <v>11.5</v>
      </c>
      <c r="I28" s="80">
        <f t="shared" si="0"/>
        <v>0.5</v>
      </c>
      <c r="J28" s="1">
        <v>8</v>
      </c>
      <c r="K28" s="1" t="str" cm="1">
        <f t="array" ref="K28">INDEX('dict-rhythm'!$A$1:$B$43,MATCH(TRUE,EXACT(J28,'dict-rhythm'!$A$1:$A$43),0),2)</f>
        <v>2</v>
      </c>
      <c r="L28" s="1" t="str">
        <f>_xlfn.IFNA(VLOOKUP(K28,'dict-rhythm'!$B$1:$C$53,2,0),K28)</f>
        <v>minim</v>
      </c>
      <c r="M28" s="7"/>
      <c r="N28" s="7"/>
      <c r="O28" t="str">
        <f>IF(RIGHT($O$1,1)="#",VLOOKUP(D28,'dict-pitch'!$A$1:$C$50,2,0),VLOOKUP(D28,'dict-pitch'!$A$1:$C$50,3,0))</f>
        <v>C#3</v>
      </c>
      <c r="P28" t="b">
        <f>OR(EXACT(E28,O28),EXACT(E28,VLOOKUP(D28,'dict-pitch'!$A$1:$D$50,3,0)),EXACT(E28,VLOOKUP(D28,'dict-pitch'!$A$1:$D$50,4,0)))</f>
        <v>0</v>
      </c>
    </row>
    <row r="29" spans="1:16" x14ac:dyDescent="0.25">
      <c r="A29">
        <v>849</v>
      </c>
      <c r="B29" s="85">
        <v>1</v>
      </c>
      <c r="C29" s="1">
        <v>12</v>
      </c>
      <c r="D29" s="1">
        <v>44</v>
      </c>
      <c r="E29" s="1"/>
      <c r="F29" s="1">
        <v>-4</v>
      </c>
      <c r="G29" s="1">
        <v>176</v>
      </c>
      <c r="H29" s="80">
        <f t="shared" si="1"/>
        <v>12</v>
      </c>
      <c r="I29" s="80">
        <f t="shared" si="0"/>
        <v>0.25</v>
      </c>
      <c r="J29" s="1">
        <v>4</v>
      </c>
      <c r="K29" s="1" t="str" cm="1">
        <f t="array" ref="K29">INDEX('dict-rhythm'!$A$1:$B$43,MATCH(TRUE,EXACT(J29,'dict-rhythm'!$A$1:$A$43),0),2)</f>
        <v>4</v>
      </c>
      <c r="L29" s="1" t="str">
        <f>_xlfn.IFNA(VLOOKUP(K29,'dict-rhythm'!$B$1:$C$53,2,0),K29)</f>
        <v>crotchet</v>
      </c>
      <c r="M29" s="4"/>
      <c r="N29" s="4"/>
      <c r="O29" t="str">
        <f>IF(RIGHT($O$1,1)="#",VLOOKUP(D29,'dict-pitch'!$A$1:$C$50,2,0),VLOOKUP(D29,'dict-pitch'!$A$1:$C$50,3,0))</f>
        <v>G#2</v>
      </c>
      <c r="P29" t="b">
        <f>OR(EXACT(E29,O29),EXACT(E29,VLOOKUP(D29,'dict-pitch'!$A$1:$D$50,3,0)),EXACT(E29,VLOOKUP(D29,'dict-pitch'!$A$1:$D$50,4,0)))</f>
        <v>0</v>
      </c>
    </row>
    <row r="30" spans="1:16" x14ac:dyDescent="0.25">
      <c r="A30">
        <v>849</v>
      </c>
      <c r="B30" s="85">
        <v>1</v>
      </c>
      <c r="C30" s="1">
        <v>12</v>
      </c>
      <c r="D30" s="1">
        <v>45</v>
      </c>
      <c r="E30" s="1"/>
      <c r="F30" s="1">
        <v>2</v>
      </c>
      <c r="G30" s="1">
        <v>180</v>
      </c>
      <c r="H30" s="80">
        <f t="shared" si="1"/>
        <v>12.25</v>
      </c>
      <c r="I30" s="80">
        <f t="shared" si="0"/>
        <v>0.25</v>
      </c>
      <c r="J30" s="1">
        <v>4</v>
      </c>
      <c r="K30" s="1" t="str" cm="1">
        <f t="array" ref="K30">INDEX('dict-rhythm'!$A$1:$B$43,MATCH(TRUE,EXACT(J30,'dict-rhythm'!$A$1:$A$43),0),2)</f>
        <v>4</v>
      </c>
      <c r="L30" s="1" t="str">
        <f>_xlfn.IFNA(VLOOKUP(K30,'dict-rhythm'!$B$1:$C$53,2,0),K30)</f>
        <v>crotchet</v>
      </c>
      <c r="M30" s="5"/>
      <c r="N30" s="5"/>
      <c r="O30" t="str">
        <f>IF(RIGHT($O$1,1)="#",VLOOKUP(D30,'dict-pitch'!$A$1:$C$50,2,0),VLOOKUP(D30,'dict-pitch'!$A$1:$C$50,3,0))</f>
        <v>A2</v>
      </c>
      <c r="P30" t="b">
        <f>OR(EXACT(E30,O30),EXACT(E30,VLOOKUP(D30,'dict-pitch'!$A$1:$D$50,3,0)),EXACT(E30,VLOOKUP(D30,'dict-pitch'!$A$1:$D$50,4,0)))</f>
        <v>0</v>
      </c>
    </row>
    <row r="31" spans="1:16" x14ac:dyDescent="0.25">
      <c r="A31">
        <v>849</v>
      </c>
      <c r="B31" s="85">
        <v>1</v>
      </c>
      <c r="C31" s="1">
        <v>12</v>
      </c>
      <c r="D31" s="1">
        <v>47</v>
      </c>
      <c r="E31" s="1"/>
      <c r="F31" s="1">
        <v>2</v>
      </c>
      <c r="G31" s="1">
        <v>184</v>
      </c>
      <c r="H31" s="80">
        <f t="shared" si="1"/>
        <v>12.5</v>
      </c>
      <c r="I31" s="80">
        <f t="shared" si="0"/>
        <v>0.75</v>
      </c>
      <c r="J31" s="1">
        <v>12</v>
      </c>
      <c r="K31" s="1" t="str" cm="1">
        <f t="array" ref="K31">INDEX('dict-rhythm'!$A$1:$B$43,MATCH(TRUE,EXACT(J31,'dict-rhythm'!$A$1:$A$43),0),2)</f>
        <v>2.</v>
      </c>
      <c r="L31" s="1" t="str">
        <f>_xlfn.IFNA(VLOOKUP(K31,'dict-rhythm'!$B$1:$C$53,2,0),K31)</f>
        <v>dotted minim</v>
      </c>
      <c r="M31" s="7"/>
      <c r="N31" s="7"/>
      <c r="O31" t="str">
        <f>IF(RIGHT($O$1,1)="#",VLOOKUP(D31,'dict-pitch'!$A$1:$C$50,2,0),VLOOKUP(D31,'dict-pitch'!$A$1:$C$50,3,0))</f>
        <v>B2</v>
      </c>
      <c r="P31" t="b">
        <f>OR(EXACT(E31,O31),EXACT(E31,VLOOKUP(D31,'dict-pitch'!$A$1:$D$50,3,0)),EXACT(E31,VLOOKUP(D31,'dict-pitch'!$A$1:$D$50,4,0)))</f>
        <v>0</v>
      </c>
    </row>
    <row r="32" spans="1:16" x14ac:dyDescent="0.25">
      <c r="A32">
        <v>849</v>
      </c>
      <c r="B32" s="85">
        <v>1</v>
      </c>
      <c r="C32" s="1">
        <v>13</v>
      </c>
      <c r="D32" s="1">
        <v>45</v>
      </c>
      <c r="E32" s="1"/>
      <c r="F32" s="1">
        <v>-2</v>
      </c>
      <c r="G32" s="1">
        <v>196</v>
      </c>
      <c r="H32" s="80">
        <f t="shared" si="1"/>
        <v>13.25</v>
      </c>
      <c r="I32" s="80">
        <f t="shared" si="0"/>
        <v>0.25</v>
      </c>
      <c r="J32" s="1">
        <v>4</v>
      </c>
      <c r="K32" s="1" t="str" cm="1">
        <f t="array" ref="K32">INDEX('dict-rhythm'!$A$1:$B$43,MATCH(TRUE,EXACT(J32,'dict-rhythm'!$A$1:$A$43),0),2)</f>
        <v>4</v>
      </c>
      <c r="L32" s="1" t="str">
        <f>_xlfn.IFNA(VLOOKUP(K32,'dict-rhythm'!$B$1:$C$53,2,0),K32)</f>
        <v>crotchet</v>
      </c>
      <c r="M32" s="4"/>
      <c r="N32" s="4"/>
      <c r="O32" t="str">
        <f>IF(RIGHT($O$1,1)="#",VLOOKUP(D32,'dict-pitch'!$A$1:$C$50,2,0),VLOOKUP(D32,'dict-pitch'!$A$1:$C$50,3,0))</f>
        <v>A2</v>
      </c>
      <c r="P32" t="b">
        <f>OR(EXACT(E32,O32),EXACT(E32,VLOOKUP(D32,'dict-pitch'!$A$1:$D$50,3,0)),EXACT(E32,VLOOKUP(D32,'dict-pitch'!$A$1:$D$50,4,0)))</f>
        <v>0</v>
      </c>
    </row>
    <row r="33" spans="1:16" x14ac:dyDescent="0.25">
      <c r="A33">
        <v>849</v>
      </c>
      <c r="B33" s="85">
        <v>1</v>
      </c>
      <c r="C33" s="1">
        <v>13</v>
      </c>
      <c r="D33" s="1">
        <v>44</v>
      </c>
      <c r="E33" s="1"/>
      <c r="F33" s="1">
        <v>-2</v>
      </c>
      <c r="G33" s="1">
        <v>200</v>
      </c>
      <c r="H33" s="80">
        <f t="shared" si="1"/>
        <v>13.5</v>
      </c>
      <c r="I33" s="80">
        <f t="shared" si="0"/>
        <v>0.25</v>
      </c>
      <c r="J33" s="1">
        <v>4</v>
      </c>
      <c r="K33" s="1" t="str" cm="1">
        <f t="array" ref="K33">INDEX('dict-rhythm'!$A$1:$B$43,MATCH(TRUE,EXACT(J33,'dict-rhythm'!$A$1:$A$43),0),2)</f>
        <v>4</v>
      </c>
      <c r="L33" s="1" t="str">
        <f>_xlfn.IFNA(VLOOKUP(K33,'dict-rhythm'!$B$1:$C$53,2,0),K33)</f>
        <v>crotchet</v>
      </c>
      <c r="M33" s="5"/>
      <c r="N33" s="5"/>
      <c r="O33" t="str">
        <f>IF(RIGHT($O$1,1)="#",VLOOKUP(D33,'dict-pitch'!$A$1:$C$50,2,0),VLOOKUP(D33,'dict-pitch'!$A$1:$C$50,3,0))</f>
        <v>G#2</v>
      </c>
      <c r="P33" t="b">
        <f>OR(EXACT(E33,O33),EXACT(E33,VLOOKUP(D33,'dict-pitch'!$A$1:$D$50,3,0)),EXACT(E33,VLOOKUP(D33,'dict-pitch'!$A$1:$D$50,4,0)))</f>
        <v>0</v>
      </c>
    </row>
    <row r="34" spans="1:16" x14ac:dyDescent="0.25">
      <c r="A34">
        <v>849</v>
      </c>
      <c r="B34" s="85">
        <v>1</v>
      </c>
      <c r="C34" s="1">
        <v>13</v>
      </c>
      <c r="D34" s="1">
        <v>42</v>
      </c>
      <c r="E34" s="1"/>
      <c r="F34" s="1">
        <v>-2</v>
      </c>
      <c r="G34" s="1">
        <v>204</v>
      </c>
      <c r="H34" s="80">
        <f t="shared" si="1"/>
        <v>13.75</v>
      </c>
      <c r="I34" s="80">
        <f t="shared" si="0"/>
        <v>0.25</v>
      </c>
      <c r="J34" s="1">
        <v>4</v>
      </c>
      <c r="K34" s="1" t="str" cm="1">
        <f t="array" ref="K34">INDEX('dict-rhythm'!$A$1:$B$43,MATCH(TRUE,EXACT(J34,'dict-rhythm'!$A$1:$A$43),0),2)</f>
        <v>4</v>
      </c>
      <c r="L34" s="1" t="str">
        <f>_xlfn.IFNA(VLOOKUP(K34,'dict-rhythm'!$B$1:$C$53,2,0),K34)</f>
        <v>crotchet</v>
      </c>
      <c r="M34" s="7"/>
      <c r="N34" s="7"/>
      <c r="O34" t="str">
        <f>IF(RIGHT($O$1,1)="#",VLOOKUP(D34,'dict-pitch'!$A$1:$C$50,2,0),VLOOKUP(D34,'dict-pitch'!$A$1:$C$50,3,0))</f>
        <v>F#2</v>
      </c>
      <c r="P34" t="b">
        <f>OR(EXACT(E34,O34),EXACT(E34,VLOOKUP(D34,'dict-pitch'!$A$1:$D$50,3,0)),EXACT(E34,VLOOKUP(D34,'dict-pitch'!$A$1:$D$50,4,0)))</f>
        <v>0</v>
      </c>
    </row>
    <row r="35" spans="1:16" x14ac:dyDescent="0.25">
      <c r="A35">
        <v>849</v>
      </c>
      <c r="B35" s="85">
        <v>1</v>
      </c>
      <c r="C35" s="1">
        <v>14</v>
      </c>
      <c r="D35" s="1">
        <v>49</v>
      </c>
      <c r="E35" s="1"/>
      <c r="F35" s="1">
        <v>5</v>
      </c>
      <c r="G35" s="1">
        <v>208</v>
      </c>
      <c r="H35" s="80">
        <f t="shared" si="1"/>
        <v>14</v>
      </c>
      <c r="I35" s="80">
        <f t="shared" si="0"/>
        <v>0.5</v>
      </c>
      <c r="J35" s="1">
        <v>8</v>
      </c>
      <c r="K35" s="1" t="str" cm="1">
        <f t="array" ref="K35">INDEX('dict-rhythm'!$A$1:$B$43,MATCH(TRUE,EXACT(J35,'dict-rhythm'!$A$1:$A$43),0),2)</f>
        <v>2</v>
      </c>
      <c r="L35" s="1" t="str">
        <f>_xlfn.IFNA(VLOOKUP(K35,'dict-rhythm'!$B$1:$C$53,2,0),K35)</f>
        <v>minim</v>
      </c>
      <c r="M35" s="4"/>
      <c r="N35" s="4"/>
      <c r="O35" t="str">
        <f>IF(RIGHT($O$1,1)="#",VLOOKUP(D35,'dict-pitch'!$A$1:$C$50,2,0),VLOOKUP(D35,'dict-pitch'!$A$1:$C$50,3,0))</f>
        <v>C#3</v>
      </c>
      <c r="P35" t="b">
        <f>OR(EXACT(E35,O35),EXACT(E35,VLOOKUP(D35,'dict-pitch'!$A$1:$D$50,3,0)),EXACT(E35,VLOOKUP(D35,'dict-pitch'!$A$1:$D$50,4,0)))</f>
        <v>0</v>
      </c>
    </row>
    <row r="36" spans="1:16" x14ac:dyDescent="0.25">
      <c r="A36">
        <v>849</v>
      </c>
      <c r="B36" s="85">
        <v>1</v>
      </c>
      <c r="C36" s="1">
        <v>14</v>
      </c>
      <c r="D36" s="1">
        <v>45</v>
      </c>
      <c r="E36" s="1"/>
      <c r="F36" s="1">
        <v>-3</v>
      </c>
      <c r="G36" s="1">
        <v>216</v>
      </c>
      <c r="H36" s="80">
        <f t="shared" si="1"/>
        <v>14.5</v>
      </c>
      <c r="I36" s="80">
        <f t="shared" si="0"/>
        <v>0.75</v>
      </c>
      <c r="J36" s="1">
        <v>12</v>
      </c>
      <c r="K36" s="1" t="str" cm="1">
        <f t="array" ref="K36">INDEX('dict-rhythm'!$A$1:$B$43,MATCH(TRUE,EXACT(J36,'dict-rhythm'!$A$1:$A$43),0),2)</f>
        <v>2.</v>
      </c>
      <c r="L36" s="1" t="str">
        <f>_xlfn.IFNA(VLOOKUP(K36,'dict-rhythm'!$B$1:$C$53,2,0),K36)</f>
        <v>dotted minim</v>
      </c>
      <c r="M36" s="7"/>
      <c r="N36" s="7"/>
      <c r="O36" t="str">
        <f>IF(RIGHT($O$1,1)="#",VLOOKUP(D36,'dict-pitch'!$A$1:$C$50,2,0),VLOOKUP(D36,'dict-pitch'!$A$1:$C$50,3,0))</f>
        <v>A2</v>
      </c>
      <c r="P36" t="b">
        <f>OR(EXACT(E36,O36),EXACT(E36,VLOOKUP(D36,'dict-pitch'!$A$1:$D$50,3,0)),EXACT(E36,VLOOKUP(D36,'dict-pitch'!$A$1:$D$50,4,0)))</f>
        <v>0</v>
      </c>
    </row>
    <row r="37" spans="1:16" x14ac:dyDescent="0.25">
      <c r="A37">
        <v>849</v>
      </c>
      <c r="B37" s="85">
        <v>1</v>
      </c>
      <c r="C37" s="1">
        <v>15</v>
      </c>
      <c r="D37" s="1">
        <v>44</v>
      </c>
      <c r="E37" s="1"/>
      <c r="F37" s="1">
        <v>-2</v>
      </c>
      <c r="G37" s="1">
        <v>228</v>
      </c>
      <c r="H37" s="80">
        <f t="shared" si="1"/>
        <v>15.25</v>
      </c>
      <c r="I37" s="80">
        <f t="shared" si="0"/>
        <v>0.25</v>
      </c>
      <c r="J37" s="1">
        <v>4</v>
      </c>
      <c r="K37" s="1" t="str" cm="1">
        <f t="array" ref="K37">INDEX('dict-rhythm'!$A$1:$B$43,MATCH(TRUE,EXACT(J37,'dict-rhythm'!$A$1:$A$43),0),2)</f>
        <v>4</v>
      </c>
      <c r="L37" s="1" t="str">
        <f>_xlfn.IFNA(VLOOKUP(K37,'dict-rhythm'!$B$1:$C$53,2,0),K37)</f>
        <v>crotchet</v>
      </c>
      <c r="M37" s="4"/>
      <c r="N37" s="4"/>
      <c r="O37" t="str">
        <f>IF(RIGHT($O$1,1)="#",VLOOKUP(D37,'dict-pitch'!$A$1:$C$50,2,0),VLOOKUP(D37,'dict-pitch'!$A$1:$C$50,3,0))</f>
        <v>G#2</v>
      </c>
      <c r="P37" t="b">
        <f>OR(EXACT(E37,O37),EXACT(E37,VLOOKUP(D37,'dict-pitch'!$A$1:$D$50,3,0)),EXACT(E37,VLOOKUP(D37,'dict-pitch'!$A$1:$D$50,4,0)))</f>
        <v>0</v>
      </c>
    </row>
    <row r="38" spans="1:16" x14ac:dyDescent="0.25">
      <c r="A38">
        <v>849</v>
      </c>
      <c r="B38" s="85">
        <v>1</v>
      </c>
      <c r="C38" s="1">
        <v>15</v>
      </c>
      <c r="D38" s="1">
        <v>42</v>
      </c>
      <c r="E38" s="1"/>
      <c r="F38" s="1">
        <v>-2</v>
      </c>
      <c r="G38" s="1">
        <v>232</v>
      </c>
      <c r="H38" s="80">
        <f t="shared" si="1"/>
        <v>15.5</v>
      </c>
      <c r="I38" s="80">
        <f t="shared" si="0"/>
        <v>0.25</v>
      </c>
      <c r="J38" s="1">
        <v>4</v>
      </c>
      <c r="K38" s="1" t="str" cm="1">
        <f t="array" ref="K38">INDEX('dict-rhythm'!$A$1:$B$43,MATCH(TRUE,EXACT(J38,'dict-rhythm'!$A$1:$A$43),0),2)</f>
        <v>4</v>
      </c>
      <c r="L38" s="1" t="str">
        <f>_xlfn.IFNA(VLOOKUP(K38,'dict-rhythm'!$B$1:$C$53,2,0),K38)</f>
        <v>crotchet</v>
      </c>
      <c r="M38" s="5"/>
      <c r="N38" s="5"/>
      <c r="O38" t="str">
        <f>IF(RIGHT($O$1,1)="#",VLOOKUP(D38,'dict-pitch'!$A$1:$C$50,2,0),VLOOKUP(D38,'dict-pitch'!$A$1:$C$50,3,0))</f>
        <v>F#2</v>
      </c>
      <c r="P38" t="b">
        <f>OR(EXACT(E38,O38),EXACT(E38,VLOOKUP(D38,'dict-pitch'!$A$1:$D$50,3,0)),EXACT(E38,VLOOKUP(D38,'dict-pitch'!$A$1:$D$50,4,0)))</f>
        <v>0</v>
      </c>
    </row>
    <row r="39" spans="1:16" x14ac:dyDescent="0.25">
      <c r="A39">
        <v>849</v>
      </c>
      <c r="B39" s="85">
        <v>1</v>
      </c>
      <c r="C39" s="1">
        <v>15</v>
      </c>
      <c r="D39" s="1">
        <v>40</v>
      </c>
      <c r="E39" s="1"/>
      <c r="F39" s="1">
        <v>-2</v>
      </c>
      <c r="G39" s="1">
        <v>236</v>
      </c>
      <c r="H39" s="80">
        <f t="shared" si="1"/>
        <v>15.75</v>
      </c>
      <c r="I39" s="80">
        <f t="shared" si="0"/>
        <v>0.25</v>
      </c>
      <c r="J39" s="1">
        <v>4</v>
      </c>
      <c r="K39" s="1" t="str" cm="1">
        <f t="array" ref="K39">INDEX('dict-rhythm'!$A$1:$B$43,MATCH(TRUE,EXACT(J39,'dict-rhythm'!$A$1:$A$43),0),2)</f>
        <v>4</v>
      </c>
      <c r="L39" s="1" t="str">
        <f>_xlfn.IFNA(VLOOKUP(K39,'dict-rhythm'!$B$1:$C$53,2,0),K39)</f>
        <v>crotchet</v>
      </c>
      <c r="M39" s="7"/>
      <c r="N39" s="7"/>
      <c r="O39" t="str">
        <f>IF(RIGHT($O$1,1)="#",VLOOKUP(D39,'dict-pitch'!$A$1:$C$50,2,0),VLOOKUP(D39,'dict-pitch'!$A$1:$C$50,3,0))</f>
        <v>E2</v>
      </c>
      <c r="P39" t="b">
        <f>OR(EXACT(E39,O39),EXACT(E39,VLOOKUP(D39,'dict-pitch'!$A$1:$D$50,3,0)),EXACT(E39,VLOOKUP(D39,'dict-pitch'!$A$1:$D$50,4,0)))</f>
        <v>0</v>
      </c>
    </row>
    <row r="40" spans="1:16" x14ac:dyDescent="0.25">
      <c r="A40">
        <v>849</v>
      </c>
      <c r="B40" s="85">
        <v>1</v>
      </c>
      <c r="C40" s="1">
        <v>16</v>
      </c>
      <c r="D40" s="1">
        <v>42</v>
      </c>
      <c r="E40" s="1"/>
      <c r="F40" s="1">
        <v>2</v>
      </c>
      <c r="G40" s="1">
        <v>240</v>
      </c>
      <c r="H40" s="80">
        <f t="shared" si="1"/>
        <v>16</v>
      </c>
      <c r="I40" s="80">
        <f t="shared" si="0"/>
        <v>0.5</v>
      </c>
      <c r="J40" s="1">
        <v>8</v>
      </c>
      <c r="K40" s="1" t="str" cm="1">
        <f t="array" ref="K40">INDEX('dict-rhythm'!$A$1:$B$43,MATCH(TRUE,EXACT(J40,'dict-rhythm'!$A$1:$A$43),0),2)</f>
        <v>2</v>
      </c>
      <c r="L40" s="1" t="str">
        <f>_xlfn.IFNA(VLOOKUP(K40,'dict-rhythm'!$B$1:$C$53,2,0),K40)</f>
        <v>minim</v>
      </c>
      <c r="M40" s="4"/>
      <c r="N40" s="4"/>
      <c r="O40" t="str">
        <f>IF(RIGHT($O$1,1)="#",VLOOKUP(D40,'dict-pitch'!$A$1:$C$50,2,0),VLOOKUP(D40,'dict-pitch'!$A$1:$C$50,3,0))</f>
        <v>F#2</v>
      </c>
      <c r="P40" t="b">
        <f>OR(EXACT(E40,O40),EXACT(E40,VLOOKUP(D40,'dict-pitch'!$A$1:$D$50,3,0)),EXACT(E40,VLOOKUP(D40,'dict-pitch'!$A$1:$D$50,4,0)))</f>
        <v>0</v>
      </c>
    </row>
    <row r="41" spans="1:16" x14ac:dyDescent="0.25">
      <c r="A41">
        <v>849</v>
      </c>
      <c r="B41" s="85">
        <v>1</v>
      </c>
      <c r="C41" s="1">
        <v>16</v>
      </c>
      <c r="D41" s="1">
        <v>44</v>
      </c>
      <c r="E41" s="1"/>
      <c r="F41" s="1">
        <v>2</v>
      </c>
      <c r="G41" s="1">
        <v>248</v>
      </c>
      <c r="H41" s="80">
        <f t="shared" si="1"/>
        <v>16.5</v>
      </c>
      <c r="I41" s="80">
        <f t="shared" si="0"/>
        <v>0.5</v>
      </c>
      <c r="J41" s="1">
        <v>8</v>
      </c>
      <c r="K41" s="1" t="str" cm="1">
        <f t="array" ref="K41">INDEX('dict-rhythm'!$A$1:$B$43,MATCH(TRUE,EXACT(J41,'dict-rhythm'!$A$1:$A$43),0),2)</f>
        <v>2</v>
      </c>
      <c r="L41" s="1" t="str">
        <f>_xlfn.IFNA(VLOOKUP(K41,'dict-rhythm'!$B$1:$C$53,2,0),K41)</f>
        <v>minim</v>
      </c>
      <c r="M41" s="7"/>
      <c r="N41" s="7"/>
      <c r="O41" t="str">
        <f>IF(RIGHT($O$1,1)="#",VLOOKUP(D41,'dict-pitch'!$A$1:$C$50,2,0),VLOOKUP(D41,'dict-pitch'!$A$1:$C$50,3,0))</f>
        <v>G#2</v>
      </c>
      <c r="P41" t="b">
        <f>OR(EXACT(E41,O41),EXACT(E41,VLOOKUP(D41,'dict-pitch'!$A$1:$D$50,3,0)),EXACT(E41,VLOOKUP(D41,'dict-pitch'!$A$1:$D$50,4,0)))</f>
        <v>0</v>
      </c>
    </row>
    <row r="42" spans="1:16" x14ac:dyDescent="0.25">
      <c r="A42">
        <v>849</v>
      </c>
      <c r="B42" s="85">
        <v>1</v>
      </c>
      <c r="C42" s="1">
        <v>17</v>
      </c>
      <c r="D42" s="1">
        <v>45</v>
      </c>
      <c r="E42" s="1"/>
      <c r="F42" s="1">
        <v>2</v>
      </c>
      <c r="G42" s="1">
        <v>256</v>
      </c>
      <c r="H42" s="80">
        <f t="shared" si="1"/>
        <v>17</v>
      </c>
      <c r="I42" s="80">
        <f t="shared" si="0"/>
        <v>0.25</v>
      </c>
      <c r="J42" s="1">
        <v>4</v>
      </c>
      <c r="K42" s="1" t="str" cm="1">
        <f t="array" ref="K42">INDEX('dict-rhythm'!$A$1:$B$43,MATCH(TRUE,EXACT(J42,'dict-rhythm'!$A$1:$A$43),0),2)</f>
        <v>4</v>
      </c>
      <c r="L42" s="1" t="str">
        <f>_xlfn.IFNA(VLOOKUP(K42,'dict-rhythm'!$B$1:$C$53,2,0),K42)</f>
        <v>crotchet</v>
      </c>
      <c r="M42" s="4"/>
      <c r="N42" s="4"/>
      <c r="O42" t="str">
        <f>IF(RIGHT($O$1,1)="#",VLOOKUP(D42,'dict-pitch'!$A$1:$C$50,2,0),VLOOKUP(D42,'dict-pitch'!$A$1:$C$50,3,0))</f>
        <v>A2</v>
      </c>
      <c r="P42" t="b">
        <f>OR(EXACT(E42,O42),EXACT(E42,VLOOKUP(D42,'dict-pitch'!$A$1:$D$50,3,0)),EXACT(E42,VLOOKUP(D42,'dict-pitch'!$A$1:$D$50,4,0)))</f>
        <v>0</v>
      </c>
    </row>
    <row r="43" spans="1:16" x14ac:dyDescent="0.25">
      <c r="A43">
        <v>849</v>
      </c>
      <c r="B43" s="85">
        <v>1</v>
      </c>
      <c r="C43" s="1">
        <v>17</v>
      </c>
      <c r="D43" s="1">
        <v>44</v>
      </c>
      <c r="E43" s="1"/>
      <c r="F43" s="1">
        <v>-2</v>
      </c>
      <c r="G43" s="1">
        <v>260</v>
      </c>
      <c r="H43" s="80">
        <f t="shared" si="1"/>
        <v>17.25</v>
      </c>
      <c r="I43" s="80">
        <f t="shared" si="0"/>
        <v>0.25</v>
      </c>
      <c r="J43" s="1">
        <v>4</v>
      </c>
      <c r="K43" s="1" t="str" cm="1">
        <f t="array" ref="K43">INDEX('dict-rhythm'!$A$1:$B$43,MATCH(TRUE,EXACT(J43,'dict-rhythm'!$A$1:$A$43),0),2)</f>
        <v>4</v>
      </c>
      <c r="L43" s="1" t="str">
        <f>_xlfn.IFNA(VLOOKUP(K43,'dict-rhythm'!$B$1:$C$53,2,0),K43)</f>
        <v>crotchet</v>
      </c>
      <c r="M43" s="5"/>
      <c r="N43" s="5"/>
      <c r="O43" t="str">
        <f>IF(RIGHT($O$1,1)="#",VLOOKUP(D43,'dict-pitch'!$A$1:$C$50,2,0),VLOOKUP(D43,'dict-pitch'!$A$1:$C$50,3,0))</f>
        <v>G#2</v>
      </c>
      <c r="P43" t="b">
        <f>OR(EXACT(E43,O43),EXACT(E43,VLOOKUP(D43,'dict-pitch'!$A$1:$D$50,3,0)),EXACT(E43,VLOOKUP(D43,'dict-pitch'!$A$1:$D$50,4,0)))</f>
        <v>0</v>
      </c>
    </row>
    <row r="44" spans="1:16" x14ac:dyDescent="0.25">
      <c r="A44">
        <v>849</v>
      </c>
      <c r="B44" s="85">
        <v>1</v>
      </c>
      <c r="C44" s="1">
        <v>17</v>
      </c>
      <c r="D44" s="1">
        <v>45</v>
      </c>
      <c r="E44" s="1"/>
      <c r="F44" s="1">
        <v>2</v>
      </c>
      <c r="G44" s="1">
        <v>264</v>
      </c>
      <c r="H44" s="80">
        <f t="shared" si="1"/>
        <v>17.5</v>
      </c>
      <c r="I44" s="80">
        <f t="shared" si="0"/>
        <v>0.25</v>
      </c>
      <c r="J44" s="1">
        <v>4</v>
      </c>
      <c r="K44" s="1" t="str" cm="1">
        <f t="array" ref="K44">INDEX('dict-rhythm'!$A$1:$B$43,MATCH(TRUE,EXACT(J44,'dict-rhythm'!$A$1:$A$43),0),2)</f>
        <v>4</v>
      </c>
      <c r="L44" s="1" t="str">
        <f>_xlfn.IFNA(VLOOKUP(K44,'dict-rhythm'!$B$1:$C$53,2,0),K44)</f>
        <v>crotchet</v>
      </c>
      <c r="M44" s="5"/>
      <c r="N44" s="5"/>
      <c r="O44" t="str">
        <f>IF(RIGHT($O$1,1)="#",VLOOKUP(D44,'dict-pitch'!$A$1:$C$50,2,0),VLOOKUP(D44,'dict-pitch'!$A$1:$C$50,3,0))</f>
        <v>A2</v>
      </c>
      <c r="P44" t="b">
        <f>OR(EXACT(E44,O44),EXACT(E44,VLOOKUP(D44,'dict-pitch'!$A$1:$D$50,3,0)),EXACT(E44,VLOOKUP(D44,'dict-pitch'!$A$1:$D$50,4,0)))</f>
        <v>0</v>
      </c>
    </row>
    <row r="45" spans="1:16" x14ac:dyDescent="0.25">
      <c r="A45">
        <v>849</v>
      </c>
      <c r="B45" s="85">
        <v>1</v>
      </c>
      <c r="C45" s="1">
        <v>17</v>
      </c>
      <c r="D45" s="1">
        <v>47</v>
      </c>
      <c r="E45" s="1"/>
      <c r="F45" s="1">
        <v>2</v>
      </c>
      <c r="G45" s="1">
        <v>268</v>
      </c>
      <c r="H45" s="80">
        <f t="shared" si="1"/>
        <v>17.75</v>
      </c>
      <c r="I45" s="80">
        <f t="shared" si="0"/>
        <v>0.25</v>
      </c>
      <c r="J45" s="1">
        <v>4</v>
      </c>
      <c r="K45" s="1" t="str" cm="1">
        <f t="array" ref="K45">INDEX('dict-rhythm'!$A$1:$B$43,MATCH(TRUE,EXACT(J45,'dict-rhythm'!$A$1:$A$43),0),2)</f>
        <v>4</v>
      </c>
      <c r="L45" s="1" t="str">
        <f>_xlfn.IFNA(VLOOKUP(K45,'dict-rhythm'!$B$1:$C$53,2,0),K45)</f>
        <v>crotchet</v>
      </c>
      <c r="M45" s="7"/>
      <c r="N45" s="7"/>
      <c r="O45" t="str">
        <f>IF(RIGHT($O$1,1)="#",VLOOKUP(D45,'dict-pitch'!$A$1:$C$50,2,0),VLOOKUP(D45,'dict-pitch'!$A$1:$C$50,3,0))</f>
        <v>B2</v>
      </c>
      <c r="P45" t="b">
        <f>OR(EXACT(E45,O45),EXACT(E45,VLOOKUP(D45,'dict-pitch'!$A$1:$D$50,3,0)),EXACT(E45,VLOOKUP(D45,'dict-pitch'!$A$1:$D$50,4,0)))</f>
        <v>0</v>
      </c>
    </row>
    <row r="46" spans="1:16" x14ac:dyDescent="0.25">
      <c r="A46">
        <v>849</v>
      </c>
      <c r="B46" s="85">
        <v>1</v>
      </c>
      <c r="C46" s="1">
        <v>18</v>
      </c>
      <c r="D46" s="1">
        <v>49</v>
      </c>
      <c r="E46" s="1"/>
      <c r="F46" s="1">
        <v>2</v>
      </c>
      <c r="G46" s="1">
        <v>272</v>
      </c>
      <c r="H46" s="80">
        <f t="shared" si="1"/>
        <v>18</v>
      </c>
      <c r="I46" s="80">
        <f t="shared" si="0"/>
        <v>0.25</v>
      </c>
      <c r="J46" s="1">
        <v>4</v>
      </c>
      <c r="K46" s="1" t="str" cm="1">
        <f t="array" ref="K46">INDEX('dict-rhythm'!$A$1:$B$43,MATCH(TRUE,EXACT(J46,'dict-rhythm'!$A$1:$A$43),0),2)</f>
        <v>4</v>
      </c>
      <c r="L46" s="1" t="str">
        <f>_xlfn.IFNA(VLOOKUP(K46,'dict-rhythm'!$B$1:$C$53,2,0),K46)</f>
        <v>crotchet</v>
      </c>
      <c r="M46" s="4"/>
      <c r="N46" s="4"/>
      <c r="O46" t="str">
        <f>IF(RIGHT($O$1,1)="#",VLOOKUP(D46,'dict-pitch'!$A$1:$C$50,2,0),VLOOKUP(D46,'dict-pitch'!$A$1:$C$50,3,0))</f>
        <v>C#3</v>
      </c>
      <c r="P46" t="b">
        <f>OR(EXACT(E46,O46),EXACT(E46,VLOOKUP(D46,'dict-pitch'!$A$1:$D$50,3,0)),EXACT(E46,VLOOKUP(D46,'dict-pitch'!$A$1:$D$50,4,0)))</f>
        <v>0</v>
      </c>
    </row>
    <row r="47" spans="1:16" x14ac:dyDescent="0.25">
      <c r="A47">
        <v>849</v>
      </c>
      <c r="B47" s="85">
        <v>1</v>
      </c>
      <c r="C47" s="1">
        <v>18</v>
      </c>
      <c r="D47" s="1">
        <v>47</v>
      </c>
      <c r="E47" s="1"/>
      <c r="F47" s="1">
        <v>-2</v>
      </c>
      <c r="G47" s="1">
        <v>276</v>
      </c>
      <c r="H47" s="80">
        <f t="shared" si="1"/>
        <v>18.25</v>
      </c>
      <c r="I47" s="80">
        <f t="shared" si="0"/>
        <v>0.25</v>
      </c>
      <c r="J47" s="1">
        <v>4</v>
      </c>
      <c r="K47" s="1" t="str" cm="1">
        <f t="array" ref="K47">INDEX('dict-rhythm'!$A$1:$B$43,MATCH(TRUE,EXACT(J47,'dict-rhythm'!$A$1:$A$43),0),2)</f>
        <v>4</v>
      </c>
      <c r="L47" s="1" t="str">
        <f>_xlfn.IFNA(VLOOKUP(K47,'dict-rhythm'!$B$1:$C$53,2,0),K47)</f>
        <v>crotchet</v>
      </c>
      <c r="M47" s="5"/>
      <c r="N47" s="5"/>
      <c r="O47" t="str">
        <f>IF(RIGHT($O$1,1)="#",VLOOKUP(D47,'dict-pitch'!$A$1:$C$50,2,0),VLOOKUP(D47,'dict-pitch'!$A$1:$C$50,3,0))</f>
        <v>B2</v>
      </c>
      <c r="P47" t="b">
        <f>OR(EXACT(E47,O47),EXACT(E47,VLOOKUP(D47,'dict-pitch'!$A$1:$D$50,3,0)),EXACT(E47,VLOOKUP(D47,'dict-pitch'!$A$1:$D$50,4,0)))</f>
        <v>0</v>
      </c>
    </row>
    <row r="48" spans="1:16" x14ac:dyDescent="0.25">
      <c r="A48">
        <v>849</v>
      </c>
      <c r="B48" s="85">
        <v>1</v>
      </c>
      <c r="C48" s="1">
        <v>18</v>
      </c>
      <c r="D48" s="1">
        <v>49</v>
      </c>
      <c r="E48" s="1"/>
      <c r="F48" s="1">
        <v>2</v>
      </c>
      <c r="G48" s="1">
        <v>280</v>
      </c>
      <c r="H48" s="80">
        <f t="shared" si="1"/>
        <v>18.5</v>
      </c>
      <c r="I48" s="80">
        <f t="shared" si="0"/>
        <v>0.25</v>
      </c>
      <c r="J48" s="1">
        <v>4</v>
      </c>
      <c r="K48" s="1" t="str" cm="1">
        <f t="array" ref="K48">INDEX('dict-rhythm'!$A$1:$B$43,MATCH(TRUE,EXACT(J48,'dict-rhythm'!$A$1:$A$43),0),2)</f>
        <v>4</v>
      </c>
      <c r="L48" s="1" t="str">
        <f>_xlfn.IFNA(VLOOKUP(K48,'dict-rhythm'!$B$1:$C$53,2,0),K48)</f>
        <v>crotchet</v>
      </c>
      <c r="M48" s="5"/>
      <c r="N48" s="5"/>
      <c r="O48" t="str">
        <f>IF(RIGHT($O$1,1)="#",VLOOKUP(D48,'dict-pitch'!$A$1:$C$50,2,0),VLOOKUP(D48,'dict-pitch'!$A$1:$C$50,3,0))</f>
        <v>C#3</v>
      </c>
      <c r="P48" t="b">
        <f>OR(EXACT(E48,O48),EXACT(E48,VLOOKUP(D48,'dict-pitch'!$A$1:$D$50,3,0)),EXACT(E48,VLOOKUP(D48,'dict-pitch'!$A$1:$D$50,4,0)))</f>
        <v>0</v>
      </c>
    </row>
    <row r="49" spans="1:16" x14ac:dyDescent="0.25">
      <c r="A49">
        <v>849</v>
      </c>
      <c r="B49" s="85">
        <v>1</v>
      </c>
      <c r="C49" s="1">
        <v>18</v>
      </c>
      <c r="D49" s="1">
        <v>51</v>
      </c>
      <c r="E49" s="1"/>
      <c r="F49" s="1">
        <v>2</v>
      </c>
      <c r="G49" s="1">
        <v>284</v>
      </c>
      <c r="H49" s="80">
        <f t="shared" si="1"/>
        <v>18.75</v>
      </c>
      <c r="I49" s="80">
        <f t="shared" si="0"/>
        <v>0.25</v>
      </c>
      <c r="J49" s="1">
        <v>4</v>
      </c>
      <c r="K49" s="1" t="str" cm="1">
        <f t="array" ref="K49">INDEX('dict-rhythm'!$A$1:$B$43,MATCH(TRUE,EXACT(J49,'dict-rhythm'!$A$1:$A$43),0),2)</f>
        <v>4</v>
      </c>
      <c r="L49" s="1" t="str">
        <f>_xlfn.IFNA(VLOOKUP(K49,'dict-rhythm'!$B$1:$C$53,2,0),K49)</f>
        <v>crotchet</v>
      </c>
      <c r="M49" s="7"/>
      <c r="N49" s="7"/>
      <c r="O49" t="str">
        <f>IF(RIGHT($O$1,1)="#",VLOOKUP(D49,'dict-pitch'!$A$1:$C$50,2,0),VLOOKUP(D49,'dict-pitch'!$A$1:$C$50,3,0))</f>
        <v>D#3</v>
      </c>
      <c r="P49" t="b">
        <f>OR(EXACT(E49,O49),EXACT(E49,VLOOKUP(D49,'dict-pitch'!$A$1:$D$50,3,0)),EXACT(E49,VLOOKUP(D49,'dict-pitch'!$A$1:$D$50,4,0)))</f>
        <v>0</v>
      </c>
    </row>
    <row r="50" spans="1:16" x14ac:dyDescent="0.25">
      <c r="A50">
        <v>849</v>
      </c>
      <c r="B50" s="85">
        <v>1</v>
      </c>
      <c r="C50" s="1">
        <v>19</v>
      </c>
      <c r="D50" s="1">
        <v>52</v>
      </c>
      <c r="E50" s="1"/>
      <c r="F50" s="1">
        <v>2</v>
      </c>
      <c r="G50" s="1">
        <v>288</v>
      </c>
      <c r="H50" s="80">
        <f t="shared" si="1"/>
        <v>19</v>
      </c>
      <c r="I50" s="80">
        <f t="shared" si="0"/>
        <v>0.5</v>
      </c>
      <c r="J50" s="1">
        <v>8</v>
      </c>
      <c r="K50" s="1" t="str" cm="1">
        <f t="array" ref="K50">INDEX('dict-rhythm'!$A$1:$B$43,MATCH(TRUE,EXACT(J50,'dict-rhythm'!$A$1:$A$43),0),2)</f>
        <v>2</v>
      </c>
      <c r="L50" s="1" t="str">
        <f>_xlfn.IFNA(VLOOKUP(K50,'dict-rhythm'!$B$1:$C$53,2,0),K50)</f>
        <v>minim</v>
      </c>
      <c r="M50" s="4"/>
      <c r="N50" s="4"/>
      <c r="O50" t="str">
        <f>IF(RIGHT($O$1,1)="#",VLOOKUP(D50,'dict-pitch'!$A$1:$C$50,2,0),VLOOKUP(D50,'dict-pitch'!$A$1:$C$50,3,0))</f>
        <v>E3</v>
      </c>
      <c r="P50" t="b">
        <f>OR(EXACT(E50,O50),EXACT(E50,VLOOKUP(D50,'dict-pitch'!$A$1:$D$50,3,0)),EXACT(E50,VLOOKUP(D50,'dict-pitch'!$A$1:$D$50,4,0)))</f>
        <v>0</v>
      </c>
    </row>
    <row r="51" spans="1:16" x14ac:dyDescent="0.25">
      <c r="A51">
        <v>849</v>
      </c>
      <c r="B51" s="85">
        <v>1</v>
      </c>
      <c r="C51" s="1">
        <v>19</v>
      </c>
      <c r="D51" s="1">
        <v>49</v>
      </c>
      <c r="E51" s="1"/>
      <c r="F51" s="1">
        <v>-3</v>
      </c>
      <c r="G51" s="1">
        <v>296</v>
      </c>
      <c r="H51" s="80">
        <f t="shared" si="1"/>
        <v>19.5</v>
      </c>
      <c r="I51" s="80">
        <f t="shared" si="0"/>
        <v>0.75</v>
      </c>
      <c r="J51" s="1">
        <v>12</v>
      </c>
      <c r="K51" s="1" t="str" cm="1">
        <f t="array" ref="K51">INDEX('dict-rhythm'!$A$1:$B$43,MATCH(TRUE,EXACT(J51,'dict-rhythm'!$A$1:$A$43),0),2)</f>
        <v>2.</v>
      </c>
      <c r="L51" s="1" t="str">
        <f>_xlfn.IFNA(VLOOKUP(K51,'dict-rhythm'!$B$1:$C$53,2,0),K51)</f>
        <v>dotted minim</v>
      </c>
      <c r="M51" s="7"/>
      <c r="N51" s="7"/>
      <c r="O51" t="str">
        <f>IF(RIGHT($O$1,1)="#",VLOOKUP(D51,'dict-pitch'!$A$1:$C$50,2,0),VLOOKUP(D51,'dict-pitch'!$A$1:$C$50,3,0))</f>
        <v>C#3</v>
      </c>
      <c r="P51" t="b">
        <f>OR(EXACT(E51,O51),EXACT(E51,VLOOKUP(D51,'dict-pitch'!$A$1:$D$50,3,0)),EXACT(E51,VLOOKUP(D51,'dict-pitch'!$A$1:$D$50,4,0)))</f>
        <v>0</v>
      </c>
    </row>
    <row r="52" spans="1:16" x14ac:dyDescent="0.25">
      <c r="A52">
        <v>849</v>
      </c>
      <c r="B52" s="85">
        <v>1</v>
      </c>
      <c r="C52" s="1">
        <v>20</v>
      </c>
      <c r="D52" s="1">
        <v>47</v>
      </c>
      <c r="E52" s="1"/>
      <c r="F52" s="1">
        <v>-2</v>
      </c>
      <c r="G52" s="1">
        <v>308</v>
      </c>
      <c r="H52" s="80">
        <f t="shared" si="1"/>
        <v>20.25</v>
      </c>
      <c r="I52" s="80">
        <f t="shared" si="0"/>
        <v>0.25</v>
      </c>
      <c r="J52" s="1">
        <v>4</v>
      </c>
      <c r="K52" s="1" t="str" cm="1">
        <f t="array" ref="K52">INDEX('dict-rhythm'!$A$1:$B$43,MATCH(TRUE,EXACT(J52,'dict-rhythm'!$A$1:$A$43),0),2)</f>
        <v>4</v>
      </c>
      <c r="L52" s="1" t="str">
        <f>_xlfn.IFNA(VLOOKUP(K52,'dict-rhythm'!$B$1:$C$53,2,0),K52)</f>
        <v>crotchet</v>
      </c>
      <c r="M52" s="4"/>
      <c r="N52" s="4"/>
      <c r="O52" t="str">
        <f>IF(RIGHT($O$1,1)="#",VLOOKUP(D52,'dict-pitch'!$A$1:$C$50,2,0),VLOOKUP(D52,'dict-pitch'!$A$1:$C$50,3,0))</f>
        <v>B2</v>
      </c>
      <c r="P52" t="b">
        <f>OR(EXACT(E52,O52),EXACT(E52,VLOOKUP(D52,'dict-pitch'!$A$1:$D$50,3,0)),EXACT(E52,VLOOKUP(D52,'dict-pitch'!$A$1:$D$50,4,0)))</f>
        <v>0</v>
      </c>
    </row>
    <row r="53" spans="1:16" x14ac:dyDescent="0.25">
      <c r="A53">
        <v>849</v>
      </c>
      <c r="B53" s="85">
        <v>1</v>
      </c>
      <c r="C53" s="1">
        <v>20</v>
      </c>
      <c r="D53" s="1">
        <v>46</v>
      </c>
      <c r="E53" s="1"/>
      <c r="F53" s="1">
        <v>-2</v>
      </c>
      <c r="G53" s="1">
        <v>312</v>
      </c>
      <c r="H53" s="80">
        <f t="shared" si="1"/>
        <v>20.5</v>
      </c>
      <c r="I53" s="80">
        <f t="shared" si="0"/>
        <v>0.25</v>
      </c>
      <c r="J53" s="1">
        <v>4</v>
      </c>
      <c r="K53" s="1" t="str" cm="1">
        <f t="array" ref="K53">INDEX('dict-rhythm'!$A$1:$B$43,MATCH(TRUE,EXACT(J53,'dict-rhythm'!$A$1:$A$43),0),2)</f>
        <v>4</v>
      </c>
      <c r="L53" s="1" t="str">
        <f>_xlfn.IFNA(VLOOKUP(K53,'dict-rhythm'!$B$1:$C$53,2,0),K53)</f>
        <v>crotchet</v>
      </c>
      <c r="M53" s="5"/>
      <c r="N53" s="5"/>
      <c r="O53" t="str">
        <f>IF(RIGHT($O$1,1)="#",VLOOKUP(D53,'dict-pitch'!$A$1:$C$50,2,0),VLOOKUP(D53,'dict-pitch'!$A$1:$C$50,3,0))</f>
        <v>A#2</v>
      </c>
      <c r="P53" t="b">
        <f>OR(EXACT(E53,O53),EXACT(E53,VLOOKUP(D53,'dict-pitch'!$A$1:$D$50,3,0)),EXACT(E53,VLOOKUP(D53,'dict-pitch'!$A$1:$D$50,4,0)))</f>
        <v>0</v>
      </c>
    </row>
    <row r="54" spans="1:16" x14ac:dyDescent="0.25">
      <c r="A54">
        <v>849</v>
      </c>
      <c r="B54" s="85">
        <v>1</v>
      </c>
      <c r="C54" s="1">
        <v>20</v>
      </c>
      <c r="D54" s="1">
        <v>44</v>
      </c>
      <c r="E54" s="1"/>
      <c r="F54" s="1">
        <v>-2</v>
      </c>
      <c r="G54" s="1">
        <v>316</v>
      </c>
      <c r="H54" s="80">
        <f t="shared" si="1"/>
        <v>20.75</v>
      </c>
      <c r="I54" s="80">
        <f t="shared" si="0"/>
        <v>0.25</v>
      </c>
      <c r="J54" s="1">
        <v>4</v>
      </c>
      <c r="K54" s="1" t="str" cm="1">
        <f t="array" ref="K54">INDEX('dict-rhythm'!$A$1:$B$43,MATCH(TRUE,EXACT(J54,'dict-rhythm'!$A$1:$A$43),0),2)</f>
        <v>4</v>
      </c>
      <c r="L54" s="1" t="str">
        <f>_xlfn.IFNA(VLOOKUP(K54,'dict-rhythm'!$B$1:$C$53,2,0),K54)</f>
        <v>crotchet</v>
      </c>
      <c r="M54" s="7"/>
      <c r="N54" s="7"/>
      <c r="O54" t="str">
        <f>IF(RIGHT($O$1,1)="#",VLOOKUP(D54,'dict-pitch'!$A$1:$C$50,2,0),VLOOKUP(D54,'dict-pitch'!$A$1:$C$50,3,0))</f>
        <v>G#2</v>
      </c>
      <c r="P54" t="b">
        <f>OR(EXACT(E54,O54),EXACT(E54,VLOOKUP(D54,'dict-pitch'!$A$1:$D$50,3,0)),EXACT(E54,VLOOKUP(D54,'dict-pitch'!$A$1:$D$50,4,0)))</f>
        <v>0</v>
      </c>
    </row>
    <row r="55" spans="1:16" x14ac:dyDescent="0.25">
      <c r="A55">
        <v>849</v>
      </c>
      <c r="B55" s="85">
        <v>1</v>
      </c>
      <c r="C55" s="1">
        <v>21</v>
      </c>
      <c r="D55" s="1">
        <v>49</v>
      </c>
      <c r="E55" s="1"/>
      <c r="F55" s="1">
        <v>4</v>
      </c>
      <c r="G55" s="1">
        <v>320</v>
      </c>
      <c r="H55" s="80">
        <f t="shared" si="1"/>
        <v>21</v>
      </c>
      <c r="I55" s="80">
        <f t="shared" si="0"/>
        <v>0.5</v>
      </c>
      <c r="J55" s="1">
        <v>8</v>
      </c>
      <c r="K55" s="1" t="str" cm="1">
        <f t="array" ref="K55">INDEX('dict-rhythm'!$A$1:$B$43,MATCH(TRUE,EXACT(J55,'dict-rhythm'!$A$1:$A$43),0),2)</f>
        <v>2</v>
      </c>
      <c r="L55" s="1" t="str">
        <f>_xlfn.IFNA(VLOOKUP(K55,'dict-rhythm'!$B$1:$C$53,2,0),K55)</f>
        <v>minim</v>
      </c>
      <c r="M55" s="4"/>
      <c r="N55" s="4"/>
      <c r="O55" t="str">
        <f>IF(RIGHT($O$1,1)="#",VLOOKUP(D55,'dict-pitch'!$A$1:$C$50,2,0),VLOOKUP(D55,'dict-pitch'!$A$1:$C$50,3,0))</f>
        <v>C#3</v>
      </c>
      <c r="P55" t="b">
        <f>OR(EXACT(E55,O55),EXACT(E55,VLOOKUP(D55,'dict-pitch'!$A$1:$D$50,3,0)),EXACT(E55,VLOOKUP(D55,'dict-pitch'!$A$1:$D$50,4,0)))</f>
        <v>0</v>
      </c>
    </row>
    <row r="56" spans="1:16" x14ac:dyDescent="0.25">
      <c r="A56">
        <v>849</v>
      </c>
      <c r="B56" s="85">
        <v>1</v>
      </c>
      <c r="C56" s="1">
        <v>21</v>
      </c>
      <c r="D56" s="1">
        <v>51</v>
      </c>
      <c r="E56" s="1"/>
      <c r="F56" s="1">
        <v>2</v>
      </c>
      <c r="G56" s="1">
        <v>328</v>
      </c>
      <c r="H56" s="80">
        <f t="shared" si="1"/>
        <v>21.5</v>
      </c>
      <c r="I56" s="80">
        <f t="shared" si="0"/>
        <v>0.5</v>
      </c>
      <c r="J56" s="1">
        <v>8</v>
      </c>
      <c r="K56" s="1" t="str" cm="1">
        <f t="array" ref="K56">INDEX('dict-rhythm'!$A$1:$B$43,MATCH(TRUE,EXACT(J56,'dict-rhythm'!$A$1:$A$43),0),2)</f>
        <v>2</v>
      </c>
      <c r="L56" s="1" t="str">
        <f>_xlfn.IFNA(VLOOKUP(K56,'dict-rhythm'!$B$1:$C$53,2,0),K56)</f>
        <v>minim</v>
      </c>
      <c r="M56" s="7"/>
      <c r="N56" s="7"/>
      <c r="O56" t="str">
        <f>IF(RIGHT($O$1,1)="#",VLOOKUP(D56,'dict-pitch'!$A$1:$C$50,2,0),VLOOKUP(D56,'dict-pitch'!$A$1:$C$50,3,0))</f>
        <v>D#3</v>
      </c>
      <c r="P56" t="b">
        <f>OR(EXACT(E56,O56),EXACT(E56,VLOOKUP(D56,'dict-pitch'!$A$1:$D$50,3,0)),EXACT(E56,VLOOKUP(D56,'dict-pitch'!$A$1:$D$50,4,0)))</f>
        <v>0</v>
      </c>
    </row>
    <row r="57" spans="1:16" x14ac:dyDescent="0.25">
      <c r="A57">
        <v>849</v>
      </c>
      <c r="B57" s="85">
        <v>1</v>
      </c>
      <c r="C57" s="1">
        <v>22</v>
      </c>
      <c r="D57" s="1">
        <v>44</v>
      </c>
      <c r="E57" s="1"/>
      <c r="F57" s="1">
        <v>-5</v>
      </c>
      <c r="G57" s="1">
        <v>336</v>
      </c>
      <c r="H57" s="80">
        <f t="shared" si="1"/>
        <v>22</v>
      </c>
      <c r="I57" s="80">
        <f t="shared" si="0"/>
        <v>0.5</v>
      </c>
      <c r="J57" s="1">
        <v>8</v>
      </c>
      <c r="K57" s="1" t="str" cm="1">
        <f t="array" ref="K57">INDEX('dict-rhythm'!$A$1:$B$43,MATCH(TRUE,EXACT(J57,'dict-rhythm'!$A$1:$A$43),0),2)</f>
        <v>2</v>
      </c>
      <c r="L57" s="1" t="str">
        <f>_xlfn.IFNA(VLOOKUP(K57,'dict-rhythm'!$B$1:$C$53,2,0),K57)</f>
        <v>minim</v>
      </c>
      <c r="M57" s="4"/>
      <c r="N57" s="4"/>
      <c r="O57" t="str">
        <f>IF(RIGHT($O$1,1)="#",VLOOKUP(D57,'dict-pitch'!$A$1:$C$50,2,0),VLOOKUP(D57,'dict-pitch'!$A$1:$C$50,3,0))</f>
        <v>G#2</v>
      </c>
      <c r="P57" t="b">
        <f>OR(EXACT(E57,O57),EXACT(E57,VLOOKUP(D57,'dict-pitch'!$A$1:$D$50,3,0)),EXACT(E57,VLOOKUP(D57,'dict-pitch'!$A$1:$D$50,4,0)))</f>
        <v>0</v>
      </c>
    </row>
    <row r="58" spans="1:16" x14ac:dyDescent="0.25">
      <c r="A58">
        <v>849</v>
      </c>
      <c r="B58" s="85">
        <v>1</v>
      </c>
      <c r="C58" s="1">
        <v>22</v>
      </c>
      <c r="D58" s="1">
        <v>0</v>
      </c>
      <c r="E58" s="1"/>
      <c r="F58" s="1">
        <v>0</v>
      </c>
      <c r="G58" s="1">
        <v>344</v>
      </c>
      <c r="H58" s="80">
        <f t="shared" si="1"/>
        <v>22.5</v>
      </c>
      <c r="I58" s="80">
        <f t="shared" si="0"/>
        <v>0.5</v>
      </c>
      <c r="J58" s="1">
        <v>8</v>
      </c>
      <c r="K58" s="1" t="str" cm="1">
        <f t="array" ref="K58">INDEX('dict-rhythm'!$A$1:$B$43,MATCH(TRUE,EXACT(J58,'dict-rhythm'!$A$1:$A$43),0),2)</f>
        <v>2</v>
      </c>
      <c r="L58" s="1" t="str">
        <f>_xlfn.IFNA(VLOOKUP(K58,'dict-rhythm'!$B$1:$C$53,2,0),K58)</f>
        <v>minim</v>
      </c>
      <c r="M58" s="7"/>
      <c r="N58" s="7"/>
      <c r="O58" t="str">
        <f>IF(RIGHT($O$1,1)="#",VLOOKUP(D58,'dict-pitch'!$A$1:$C$50,2,0),VLOOKUP(D58,'dict-pitch'!$A$1:$C$50,3,0))</f>
        <v>r</v>
      </c>
      <c r="P58" t="b">
        <f>OR(EXACT(E58,O58),EXACT(E58,VLOOKUP(D58,'dict-pitch'!$A$1:$D$50,3,0)),EXACT(E58,VLOOKUP(D58,'dict-pitch'!$A$1:$D$50,4,0)))</f>
        <v>0</v>
      </c>
    </row>
    <row r="59" spans="1:16" x14ac:dyDescent="0.25">
      <c r="A59">
        <v>849</v>
      </c>
      <c r="B59" s="85">
        <v>1</v>
      </c>
      <c r="C59" s="1">
        <v>23</v>
      </c>
      <c r="D59" s="1">
        <v>0</v>
      </c>
      <c r="E59" s="1"/>
      <c r="F59" s="1">
        <v>0</v>
      </c>
      <c r="G59" s="1">
        <v>352</v>
      </c>
      <c r="H59" s="80">
        <f t="shared" si="1"/>
        <v>23</v>
      </c>
      <c r="I59" s="80">
        <f t="shared" si="0"/>
        <v>1</v>
      </c>
      <c r="J59" s="1">
        <v>16</v>
      </c>
      <c r="K59" s="1" t="str" cm="1">
        <f t="array" ref="K59">INDEX('dict-rhythm'!$A$1:$B$43,MATCH(TRUE,EXACT(J59,'dict-rhythm'!$A$1:$A$43),0),2)</f>
        <v>1</v>
      </c>
      <c r="L59" s="1" t="str">
        <f>_xlfn.IFNA(VLOOKUP(K59,'dict-rhythm'!$B$1:$C$53,2,0),K59)</f>
        <v>semibreve</v>
      </c>
      <c r="M59" s="3"/>
      <c r="N59" s="3"/>
      <c r="O59" t="str">
        <f>IF(RIGHT($O$1,1)="#",VLOOKUP(D59,'dict-pitch'!$A$1:$C$50,2,0),VLOOKUP(D59,'dict-pitch'!$A$1:$C$50,3,0))</f>
        <v>r</v>
      </c>
      <c r="P59" t="b">
        <f>OR(EXACT(E59,O59),EXACT(E59,VLOOKUP(D59,'dict-pitch'!$A$1:$D$50,3,0)),EXACT(E59,VLOOKUP(D59,'dict-pitch'!$A$1:$D$50,4,0)))</f>
        <v>0</v>
      </c>
    </row>
    <row r="60" spans="1:16" x14ac:dyDescent="0.25">
      <c r="A60">
        <v>849</v>
      </c>
      <c r="B60" s="85">
        <v>1</v>
      </c>
      <c r="C60" s="1">
        <v>24</v>
      </c>
      <c r="D60" s="1">
        <v>0</v>
      </c>
      <c r="E60" s="1"/>
      <c r="F60" s="1">
        <v>0</v>
      </c>
      <c r="G60" s="1">
        <v>368</v>
      </c>
      <c r="H60" s="80">
        <f t="shared" si="1"/>
        <v>24</v>
      </c>
      <c r="I60" s="80">
        <f t="shared" si="0"/>
        <v>1</v>
      </c>
      <c r="J60" s="1">
        <v>16</v>
      </c>
      <c r="K60" s="1" t="str" cm="1">
        <f t="array" ref="K60">INDEX('dict-rhythm'!$A$1:$B$43,MATCH(TRUE,EXACT(J60,'dict-rhythm'!$A$1:$A$43),0),2)</f>
        <v>1</v>
      </c>
      <c r="L60" s="1" t="str">
        <f>_xlfn.IFNA(VLOOKUP(K60,'dict-rhythm'!$B$1:$C$53,2,0),K60)</f>
        <v>semibreve</v>
      </c>
      <c r="M60" s="3"/>
      <c r="N60" s="3"/>
      <c r="O60" t="str">
        <f>IF(RIGHT($O$1,1)="#",VLOOKUP(D60,'dict-pitch'!$A$1:$C$50,2,0),VLOOKUP(D60,'dict-pitch'!$A$1:$C$50,3,0))</f>
        <v>r</v>
      </c>
      <c r="P60" t="b">
        <f>OR(EXACT(E60,O60),EXACT(E60,VLOOKUP(D60,'dict-pitch'!$A$1:$D$50,3,0)),EXACT(E60,VLOOKUP(D60,'dict-pitch'!$A$1:$D$50,4,0)))</f>
        <v>0</v>
      </c>
    </row>
    <row r="61" spans="1:16" x14ac:dyDescent="0.25">
      <c r="A61">
        <v>849</v>
      </c>
      <c r="B61" s="85">
        <v>1</v>
      </c>
      <c r="C61" s="1">
        <v>25</v>
      </c>
      <c r="D61" s="1">
        <v>0</v>
      </c>
      <c r="E61" s="1"/>
      <c r="F61" s="1">
        <v>0</v>
      </c>
      <c r="G61" s="1">
        <v>384</v>
      </c>
      <c r="H61" s="80">
        <f t="shared" si="1"/>
        <v>25</v>
      </c>
      <c r="I61" s="80">
        <f t="shared" si="0"/>
        <v>1</v>
      </c>
      <c r="J61" s="1">
        <v>16</v>
      </c>
      <c r="K61" s="1" t="str" cm="1">
        <f t="array" ref="K61">INDEX('dict-rhythm'!$A$1:$B$43,MATCH(TRUE,EXACT(J61,'dict-rhythm'!$A$1:$A$43),0),2)</f>
        <v>1</v>
      </c>
      <c r="L61" s="1" t="str">
        <f>_xlfn.IFNA(VLOOKUP(K61,'dict-rhythm'!$B$1:$C$53,2,0),K61)</f>
        <v>semibreve</v>
      </c>
      <c r="M61" s="3"/>
      <c r="N61" s="3"/>
      <c r="O61" t="str">
        <f>IF(RIGHT($O$1,1)="#",VLOOKUP(D61,'dict-pitch'!$A$1:$C$50,2,0),VLOOKUP(D61,'dict-pitch'!$A$1:$C$50,3,0))</f>
        <v>r</v>
      </c>
      <c r="P61" t="b">
        <f>OR(EXACT(E61,O61),EXACT(E61,VLOOKUP(D61,'dict-pitch'!$A$1:$D$50,3,0)),EXACT(E61,VLOOKUP(D61,'dict-pitch'!$A$1:$D$50,4,0)))</f>
        <v>0</v>
      </c>
    </row>
    <row r="62" spans="1:16" x14ac:dyDescent="0.25">
      <c r="A62">
        <v>849</v>
      </c>
      <c r="B62" s="85">
        <v>1</v>
      </c>
      <c r="C62" s="1">
        <v>26</v>
      </c>
      <c r="D62" s="1">
        <v>0</v>
      </c>
      <c r="E62" s="1"/>
      <c r="F62" s="1">
        <v>0</v>
      </c>
      <c r="G62" s="1">
        <v>400</v>
      </c>
      <c r="H62" s="80">
        <f t="shared" si="1"/>
        <v>26</v>
      </c>
      <c r="I62" s="80">
        <f t="shared" si="0"/>
        <v>1</v>
      </c>
      <c r="J62" s="1">
        <v>16</v>
      </c>
      <c r="K62" s="1" t="str" cm="1">
        <f t="array" ref="K62">INDEX('dict-rhythm'!$A$1:$B$43,MATCH(TRUE,EXACT(J62,'dict-rhythm'!$A$1:$A$43),0),2)</f>
        <v>1</v>
      </c>
      <c r="L62" s="1" t="str">
        <f>_xlfn.IFNA(VLOOKUP(K62,'dict-rhythm'!$B$1:$C$53,2,0),K62)</f>
        <v>semibreve</v>
      </c>
      <c r="M62" s="3"/>
      <c r="N62" s="3"/>
      <c r="O62" t="str">
        <f>IF(RIGHT($O$1,1)="#",VLOOKUP(D62,'dict-pitch'!$A$1:$C$50,2,0),VLOOKUP(D62,'dict-pitch'!$A$1:$C$50,3,0))</f>
        <v>r</v>
      </c>
      <c r="P62" t="b">
        <f>OR(EXACT(E62,O62),EXACT(E62,VLOOKUP(D62,'dict-pitch'!$A$1:$D$50,3,0)),EXACT(E62,VLOOKUP(D62,'dict-pitch'!$A$1:$D$50,4,0)))</f>
        <v>0</v>
      </c>
    </row>
    <row r="63" spans="1:16" x14ac:dyDescent="0.25">
      <c r="A63">
        <v>849</v>
      </c>
      <c r="B63" s="85">
        <v>1</v>
      </c>
      <c r="C63" s="1">
        <v>27</v>
      </c>
      <c r="D63" s="1">
        <v>0</v>
      </c>
      <c r="E63" s="1"/>
      <c r="F63" s="1">
        <v>0</v>
      </c>
      <c r="G63" s="1">
        <v>416</v>
      </c>
      <c r="H63" s="80">
        <f t="shared" si="1"/>
        <v>27</v>
      </c>
      <c r="I63" s="80">
        <f t="shared" si="0"/>
        <v>1</v>
      </c>
      <c r="J63" s="1">
        <v>16</v>
      </c>
      <c r="K63" s="1" t="str" cm="1">
        <f t="array" ref="K63">INDEX('dict-rhythm'!$A$1:$B$43,MATCH(TRUE,EXACT(J63,'dict-rhythm'!$A$1:$A$43),0),2)</f>
        <v>1</v>
      </c>
      <c r="L63" s="1" t="str">
        <f>_xlfn.IFNA(VLOOKUP(K63,'dict-rhythm'!$B$1:$C$53,2,0),K63)</f>
        <v>semibreve</v>
      </c>
      <c r="M63" s="3"/>
      <c r="N63" s="3"/>
      <c r="O63" t="str">
        <f>IF(RIGHT($O$1,1)="#",VLOOKUP(D63,'dict-pitch'!$A$1:$C$50,2,0),VLOOKUP(D63,'dict-pitch'!$A$1:$C$50,3,0))</f>
        <v>r</v>
      </c>
      <c r="P63" t="b">
        <f>OR(EXACT(E63,O63),EXACT(E63,VLOOKUP(D63,'dict-pitch'!$A$1:$D$50,3,0)),EXACT(E63,VLOOKUP(D63,'dict-pitch'!$A$1:$D$50,4,0)))</f>
        <v>0</v>
      </c>
    </row>
    <row r="64" spans="1:16" x14ac:dyDescent="0.25">
      <c r="A64">
        <v>849</v>
      </c>
      <c r="B64" s="85">
        <v>1</v>
      </c>
      <c r="C64" s="1">
        <v>28</v>
      </c>
      <c r="D64" s="1">
        <v>0</v>
      </c>
      <c r="E64" s="1"/>
      <c r="F64" s="1">
        <v>0</v>
      </c>
      <c r="G64" s="1">
        <v>432</v>
      </c>
      <c r="H64" s="80">
        <f t="shared" si="1"/>
        <v>28</v>
      </c>
      <c r="I64" s="80">
        <f t="shared" si="0"/>
        <v>1</v>
      </c>
      <c r="J64" s="1">
        <v>16</v>
      </c>
      <c r="K64" s="1" t="str" cm="1">
        <f t="array" ref="K64">INDEX('dict-rhythm'!$A$1:$B$43,MATCH(TRUE,EXACT(J64,'dict-rhythm'!$A$1:$A$43),0),2)</f>
        <v>1</v>
      </c>
      <c r="L64" s="1" t="str">
        <f>_xlfn.IFNA(VLOOKUP(K64,'dict-rhythm'!$B$1:$C$53,2,0),K64)</f>
        <v>semibreve</v>
      </c>
      <c r="M64" s="3"/>
      <c r="N64" s="3"/>
      <c r="O64" t="str">
        <f>IF(RIGHT($O$1,1)="#",VLOOKUP(D64,'dict-pitch'!$A$1:$C$50,2,0),VLOOKUP(D64,'dict-pitch'!$A$1:$C$50,3,0))</f>
        <v>r</v>
      </c>
      <c r="P64" t="b">
        <f>OR(EXACT(E64,O64),EXACT(E64,VLOOKUP(D64,'dict-pitch'!$A$1:$D$50,3,0)),EXACT(E64,VLOOKUP(D64,'dict-pitch'!$A$1:$D$50,4,0)))</f>
        <v>0</v>
      </c>
    </row>
    <row r="65" spans="1:16" x14ac:dyDescent="0.25">
      <c r="A65">
        <v>849</v>
      </c>
      <c r="B65" s="85">
        <v>1</v>
      </c>
      <c r="C65" s="1">
        <v>29</v>
      </c>
      <c r="D65" s="1">
        <v>0</v>
      </c>
      <c r="E65" s="1"/>
      <c r="F65" s="1">
        <v>0</v>
      </c>
      <c r="G65" s="1">
        <v>448</v>
      </c>
      <c r="H65" s="80">
        <f t="shared" si="1"/>
        <v>29</v>
      </c>
      <c r="I65" s="80">
        <f t="shared" si="0"/>
        <v>0.5</v>
      </c>
      <c r="J65" s="1">
        <v>8</v>
      </c>
      <c r="K65" s="1" t="str" cm="1">
        <f t="array" ref="K65">INDEX('dict-rhythm'!$A$1:$B$43,MATCH(TRUE,EXACT(J65,'dict-rhythm'!$A$1:$A$43),0),2)</f>
        <v>2</v>
      </c>
      <c r="L65" s="1" t="str">
        <f>_xlfn.IFNA(VLOOKUP(K65,'dict-rhythm'!$B$1:$C$53,2,0),K65)</f>
        <v>minim</v>
      </c>
      <c r="M65" s="4"/>
      <c r="N65" s="4"/>
      <c r="O65" t="str">
        <f>IF(RIGHT($O$1,1)="#",VLOOKUP(D65,'dict-pitch'!$A$1:$C$50,2,0),VLOOKUP(D65,'dict-pitch'!$A$1:$C$50,3,0))</f>
        <v>r</v>
      </c>
      <c r="P65" t="b">
        <f>OR(EXACT(E65,O65),EXACT(E65,VLOOKUP(D65,'dict-pitch'!$A$1:$D$50,3,0)),EXACT(E65,VLOOKUP(D65,'dict-pitch'!$A$1:$D$50,4,0)))</f>
        <v>0</v>
      </c>
    </row>
    <row r="66" spans="1:16" x14ac:dyDescent="0.25">
      <c r="A66">
        <v>849</v>
      </c>
      <c r="B66" s="85">
        <v>1</v>
      </c>
      <c r="C66" s="1">
        <v>29</v>
      </c>
      <c r="D66" s="1">
        <v>47</v>
      </c>
      <c r="E66" s="1"/>
      <c r="F66" s="1">
        <v>3</v>
      </c>
      <c r="G66" s="1">
        <v>456</v>
      </c>
      <c r="H66" s="80">
        <f t="shared" si="1"/>
        <v>29.5</v>
      </c>
      <c r="I66" s="80">
        <f t="shared" ref="I66:I129" si="2">J66/16</f>
        <v>0.5</v>
      </c>
      <c r="J66" s="1">
        <v>8</v>
      </c>
      <c r="K66" s="1" t="str" cm="1">
        <f t="array" ref="K66">INDEX('dict-rhythm'!$A$1:$B$43,MATCH(TRUE,EXACT(J66,'dict-rhythm'!$A$1:$A$43),0),2)</f>
        <v>2</v>
      </c>
      <c r="L66" s="1" t="str">
        <f>_xlfn.IFNA(VLOOKUP(K66,'dict-rhythm'!$B$1:$C$53,2,0),K66)</f>
        <v>minim</v>
      </c>
      <c r="M66" s="52" t="s">
        <v>7</v>
      </c>
      <c r="N66" s="52"/>
      <c r="O66" t="str">
        <f>IF(RIGHT($O$1,1)="#",VLOOKUP(D66,'dict-pitch'!$A$1:$C$50,2,0),VLOOKUP(D66,'dict-pitch'!$A$1:$C$50,3,0))</f>
        <v>B2</v>
      </c>
      <c r="P66" t="b">
        <f>OR(EXACT(E66,O66),EXACT(E66,VLOOKUP(D66,'dict-pitch'!$A$1:$D$50,3,0)),EXACT(E66,VLOOKUP(D66,'dict-pitch'!$A$1:$D$50,4,0)))</f>
        <v>0</v>
      </c>
    </row>
    <row r="67" spans="1:16" x14ac:dyDescent="0.25">
      <c r="A67">
        <v>849</v>
      </c>
      <c r="B67" s="85">
        <v>1</v>
      </c>
      <c r="C67" s="1">
        <v>30</v>
      </c>
      <c r="D67" s="1">
        <v>46</v>
      </c>
      <c r="E67" s="1"/>
      <c r="F67" s="1">
        <v>-2</v>
      </c>
      <c r="G67" s="1">
        <v>464</v>
      </c>
      <c r="H67" s="80">
        <f t="shared" ref="H67:H130" si="3">1+G67/16</f>
        <v>30</v>
      </c>
      <c r="I67" s="80">
        <f t="shared" si="2"/>
        <v>0.5</v>
      </c>
      <c r="J67" s="1">
        <v>8</v>
      </c>
      <c r="K67" s="1" t="str" cm="1">
        <f t="array" ref="K67">INDEX('dict-rhythm'!$A$1:$B$43,MATCH(TRUE,EXACT(J67,'dict-rhythm'!$A$1:$A$43),0),2)</f>
        <v>2</v>
      </c>
      <c r="L67" s="1" t="str">
        <f>_xlfn.IFNA(VLOOKUP(K67,'dict-rhythm'!$B$1:$C$53,2,0),K67)</f>
        <v>minim</v>
      </c>
      <c r="M67" s="52" t="s">
        <v>7</v>
      </c>
      <c r="N67" s="52"/>
      <c r="O67" t="str">
        <f>IF(RIGHT($O$1,1)="#",VLOOKUP(D67,'dict-pitch'!$A$1:$C$50,2,0),VLOOKUP(D67,'dict-pitch'!$A$1:$C$50,3,0))</f>
        <v>A#2</v>
      </c>
      <c r="P67" t="b">
        <f>OR(EXACT(E67,O67),EXACT(E67,VLOOKUP(D67,'dict-pitch'!$A$1:$D$50,3,0)),EXACT(E67,VLOOKUP(D67,'dict-pitch'!$A$1:$D$50,4,0)))</f>
        <v>0</v>
      </c>
    </row>
    <row r="68" spans="1:16" x14ac:dyDescent="0.25">
      <c r="A68">
        <v>849</v>
      </c>
      <c r="B68" s="85">
        <v>1</v>
      </c>
      <c r="C68" s="1">
        <v>30</v>
      </c>
      <c r="D68" s="1">
        <v>51</v>
      </c>
      <c r="E68" s="1"/>
      <c r="F68" s="1">
        <v>4</v>
      </c>
      <c r="G68" s="1">
        <v>472</v>
      </c>
      <c r="H68" s="80">
        <f t="shared" si="3"/>
        <v>30.5</v>
      </c>
      <c r="I68" s="80">
        <f t="shared" si="2"/>
        <v>0.5</v>
      </c>
      <c r="J68" s="1">
        <v>8</v>
      </c>
      <c r="K68" s="1" t="str" cm="1">
        <f t="array" ref="K68">INDEX('dict-rhythm'!$A$1:$B$43,MATCH(TRUE,EXACT(J68,'dict-rhythm'!$A$1:$A$43),0),2)</f>
        <v>2</v>
      </c>
      <c r="L68" s="1" t="str">
        <f>_xlfn.IFNA(VLOOKUP(K68,'dict-rhythm'!$B$1:$C$53,2,0),K68)</f>
        <v>minim</v>
      </c>
      <c r="M68" s="52" t="s">
        <v>7</v>
      </c>
      <c r="N68" s="52"/>
      <c r="O68" t="str">
        <f>IF(RIGHT($O$1,1)="#",VLOOKUP(D68,'dict-pitch'!$A$1:$C$50,2,0),VLOOKUP(D68,'dict-pitch'!$A$1:$C$50,3,0))</f>
        <v>D#3</v>
      </c>
      <c r="P68" t="b">
        <f>OR(EXACT(E68,O68),EXACT(E68,VLOOKUP(D68,'dict-pitch'!$A$1:$D$50,3,0)),EXACT(E68,VLOOKUP(D68,'dict-pitch'!$A$1:$D$50,4,0)))</f>
        <v>0</v>
      </c>
    </row>
    <row r="69" spans="1:16" x14ac:dyDescent="0.25">
      <c r="A69">
        <v>849</v>
      </c>
      <c r="B69" s="85">
        <v>1</v>
      </c>
      <c r="C69" s="1">
        <v>31</v>
      </c>
      <c r="D69" s="1">
        <v>49</v>
      </c>
      <c r="E69" s="1"/>
      <c r="F69" s="1">
        <v>-2</v>
      </c>
      <c r="G69" s="1">
        <v>480</v>
      </c>
      <c r="H69" s="80">
        <f t="shared" si="3"/>
        <v>31</v>
      </c>
      <c r="I69" s="80">
        <f t="shared" si="2"/>
        <v>1</v>
      </c>
      <c r="J69" s="1">
        <v>16</v>
      </c>
      <c r="K69" s="1" t="str" cm="1">
        <f t="array" ref="K69">INDEX('dict-rhythm'!$A$1:$B$43,MATCH(TRUE,EXACT(J69,'dict-rhythm'!$A$1:$A$43),0),2)</f>
        <v>1</v>
      </c>
      <c r="L69" s="1" t="str">
        <f>_xlfn.IFNA(VLOOKUP(K69,'dict-rhythm'!$B$1:$C$53,2,0),K69)</f>
        <v>semibreve</v>
      </c>
      <c r="M69" s="52" t="s">
        <v>7</v>
      </c>
      <c r="N69" s="52"/>
      <c r="O69" t="str">
        <f>IF(RIGHT($O$1,1)="#",VLOOKUP(D69,'dict-pitch'!$A$1:$C$50,2,0),VLOOKUP(D69,'dict-pitch'!$A$1:$C$50,3,0))</f>
        <v>C#3</v>
      </c>
      <c r="P69" t="b">
        <f>OR(EXACT(E69,O69),EXACT(E69,VLOOKUP(D69,'dict-pitch'!$A$1:$D$50,3,0)),EXACT(E69,VLOOKUP(D69,'dict-pitch'!$A$1:$D$50,4,0)))</f>
        <v>0</v>
      </c>
    </row>
    <row r="70" spans="1:16" x14ac:dyDescent="0.25">
      <c r="A70">
        <v>849</v>
      </c>
      <c r="B70" s="85">
        <v>1</v>
      </c>
      <c r="C70" s="1">
        <v>32</v>
      </c>
      <c r="D70" s="1">
        <v>47</v>
      </c>
      <c r="E70" s="1"/>
      <c r="F70" s="1">
        <v>-2</v>
      </c>
      <c r="G70" s="1">
        <v>496</v>
      </c>
      <c r="H70" s="80">
        <f t="shared" si="3"/>
        <v>32</v>
      </c>
      <c r="I70" s="80">
        <f t="shared" si="2"/>
        <v>1.25</v>
      </c>
      <c r="J70" s="1">
        <v>20</v>
      </c>
      <c r="K70" s="1" t="str" cm="1">
        <f t="array" ref="K70">INDEX('dict-rhythm'!$A$1:$B$43,MATCH(TRUE,EXACT(J70,'dict-rhythm'!$A$1:$A$43),0),2)</f>
        <v>1+4</v>
      </c>
      <c r="L70" s="1" t="str">
        <f>_xlfn.IFNA(VLOOKUP(K70,'dict-rhythm'!$B$1:$C$53,2,0),K70)</f>
        <v>semibreve + crotchet</v>
      </c>
      <c r="M70" s="52" t="s">
        <v>7</v>
      </c>
      <c r="N70" s="52"/>
      <c r="O70" t="str">
        <f>IF(RIGHT($O$1,1)="#",VLOOKUP(D70,'dict-pitch'!$A$1:$C$50,2,0),VLOOKUP(D70,'dict-pitch'!$A$1:$C$50,3,0))</f>
        <v>B2</v>
      </c>
      <c r="P70" t="b">
        <f>OR(EXACT(E70,O70),EXACT(E70,VLOOKUP(D70,'dict-pitch'!$A$1:$D$50,3,0)),EXACT(E70,VLOOKUP(D70,'dict-pitch'!$A$1:$D$50,4,0)))</f>
        <v>0</v>
      </c>
    </row>
    <row r="71" spans="1:16" x14ac:dyDescent="0.25">
      <c r="A71">
        <v>849</v>
      </c>
      <c r="B71" s="85">
        <v>1</v>
      </c>
      <c r="C71" s="1">
        <v>33</v>
      </c>
      <c r="D71" s="1">
        <v>56</v>
      </c>
      <c r="E71" s="1"/>
      <c r="F71" s="1">
        <v>6</v>
      </c>
      <c r="G71" s="1">
        <v>516</v>
      </c>
      <c r="H71" s="80">
        <f t="shared" si="3"/>
        <v>33.25</v>
      </c>
      <c r="I71" s="80">
        <f t="shared" si="2"/>
        <v>0.25</v>
      </c>
      <c r="J71" s="1">
        <v>4</v>
      </c>
      <c r="K71" s="1" t="str" cm="1">
        <f t="array" ref="K71">INDEX('dict-rhythm'!$A$1:$B$43,MATCH(TRUE,EXACT(J71,'dict-rhythm'!$A$1:$A$43),0),2)</f>
        <v>4</v>
      </c>
      <c r="L71" s="1" t="str">
        <f>_xlfn.IFNA(VLOOKUP(K71,'dict-rhythm'!$B$1:$C$53,2,0),K71)</f>
        <v>crotchet</v>
      </c>
      <c r="M71" s="4"/>
      <c r="N71" s="4"/>
      <c r="O71" t="str">
        <f>IF(RIGHT($O$1,1)="#",VLOOKUP(D71,'dict-pitch'!$A$1:$C$50,2,0),VLOOKUP(D71,'dict-pitch'!$A$1:$C$50,3,0))</f>
        <v>G#3</v>
      </c>
      <c r="P71" t="b">
        <f>OR(EXACT(E71,O71),EXACT(E71,VLOOKUP(D71,'dict-pitch'!$A$1:$D$50,3,0)),EXACT(E71,VLOOKUP(D71,'dict-pitch'!$A$1:$D$50,4,0)))</f>
        <v>0</v>
      </c>
    </row>
    <row r="72" spans="1:16" x14ac:dyDescent="0.25">
      <c r="A72">
        <v>849</v>
      </c>
      <c r="B72" s="85">
        <v>1</v>
      </c>
      <c r="C72" s="1">
        <v>33</v>
      </c>
      <c r="D72" s="1">
        <v>54</v>
      </c>
      <c r="E72" s="1"/>
      <c r="F72" s="1">
        <v>-2</v>
      </c>
      <c r="G72" s="1">
        <v>520</v>
      </c>
      <c r="H72" s="80">
        <f t="shared" si="3"/>
        <v>33.5</v>
      </c>
      <c r="I72" s="80">
        <f t="shared" si="2"/>
        <v>0.25</v>
      </c>
      <c r="J72" s="1">
        <v>4</v>
      </c>
      <c r="K72" s="1" t="str" cm="1">
        <f t="array" ref="K72">INDEX('dict-rhythm'!$A$1:$B$43,MATCH(TRUE,EXACT(J72,'dict-rhythm'!$A$1:$A$43),0),2)</f>
        <v>4</v>
      </c>
      <c r="L72" s="1" t="str">
        <f>_xlfn.IFNA(VLOOKUP(K72,'dict-rhythm'!$B$1:$C$53,2,0),K72)</f>
        <v>crotchet</v>
      </c>
      <c r="M72" s="5"/>
      <c r="N72" s="5"/>
      <c r="O72" t="str">
        <f>IF(RIGHT($O$1,1)="#",VLOOKUP(D72,'dict-pitch'!$A$1:$C$50,2,0),VLOOKUP(D72,'dict-pitch'!$A$1:$C$50,3,0))</f>
        <v>F#3</v>
      </c>
      <c r="P72" t="b">
        <f>OR(EXACT(E72,O72),EXACT(E72,VLOOKUP(D72,'dict-pitch'!$A$1:$D$50,3,0)),EXACT(E72,VLOOKUP(D72,'dict-pitch'!$A$1:$D$50,4,0)))</f>
        <v>0</v>
      </c>
    </row>
    <row r="73" spans="1:16" x14ac:dyDescent="0.25">
      <c r="A73">
        <v>849</v>
      </c>
      <c r="B73" s="85">
        <v>1</v>
      </c>
      <c r="C73" s="1">
        <v>33</v>
      </c>
      <c r="D73" s="1">
        <v>52</v>
      </c>
      <c r="E73" s="1"/>
      <c r="F73" s="1">
        <v>-2</v>
      </c>
      <c r="G73" s="1">
        <v>524</v>
      </c>
      <c r="H73" s="80">
        <f t="shared" si="3"/>
        <v>33.75</v>
      </c>
      <c r="I73" s="80">
        <f t="shared" si="2"/>
        <v>0.25</v>
      </c>
      <c r="J73" s="1">
        <v>4</v>
      </c>
      <c r="K73" s="1" t="str" cm="1">
        <f t="array" ref="K73">INDEX('dict-rhythm'!$A$1:$B$43,MATCH(TRUE,EXACT(J73,'dict-rhythm'!$A$1:$A$43),0),2)</f>
        <v>4</v>
      </c>
      <c r="L73" s="1" t="str">
        <f>_xlfn.IFNA(VLOOKUP(K73,'dict-rhythm'!$B$1:$C$53,2,0),K73)</f>
        <v>crotchet</v>
      </c>
      <c r="M73" s="7"/>
      <c r="N73" s="7"/>
      <c r="O73" t="str">
        <f>IF(RIGHT($O$1,1)="#",VLOOKUP(D73,'dict-pitch'!$A$1:$C$50,2,0),VLOOKUP(D73,'dict-pitch'!$A$1:$C$50,3,0))</f>
        <v>E3</v>
      </c>
      <c r="P73" t="b">
        <f>OR(EXACT(E73,O73),EXACT(E73,VLOOKUP(D73,'dict-pitch'!$A$1:$D$50,3,0)),EXACT(E73,VLOOKUP(D73,'dict-pitch'!$A$1:$D$50,4,0)))</f>
        <v>0</v>
      </c>
    </row>
    <row r="74" spans="1:16" x14ac:dyDescent="0.25">
      <c r="A74">
        <v>849</v>
      </c>
      <c r="B74" s="85">
        <v>1</v>
      </c>
      <c r="C74" s="1">
        <v>34</v>
      </c>
      <c r="D74" s="1">
        <v>59</v>
      </c>
      <c r="E74" s="1"/>
      <c r="F74" s="1">
        <v>5</v>
      </c>
      <c r="G74" s="1">
        <v>528</v>
      </c>
      <c r="H74" s="80">
        <f t="shared" si="3"/>
        <v>34</v>
      </c>
      <c r="I74" s="80">
        <f t="shared" si="2"/>
        <v>0.5</v>
      </c>
      <c r="J74" s="1">
        <v>8</v>
      </c>
      <c r="K74" s="1" t="str" cm="1">
        <f t="array" ref="K74">INDEX('dict-rhythm'!$A$1:$B$43,MATCH(TRUE,EXACT(J74,'dict-rhythm'!$A$1:$A$43),0),2)</f>
        <v>2</v>
      </c>
      <c r="L74" s="1" t="str">
        <f>_xlfn.IFNA(VLOOKUP(K74,'dict-rhythm'!$B$1:$C$53,2,0),K74)</f>
        <v>minim</v>
      </c>
      <c r="M74" s="4"/>
      <c r="N74" s="4"/>
      <c r="O74" t="str">
        <f>IF(RIGHT($O$1,1)="#",VLOOKUP(D74,'dict-pitch'!$A$1:$C$50,2,0),VLOOKUP(D74,'dict-pitch'!$A$1:$C$50,3,0))</f>
        <v>B3</v>
      </c>
      <c r="P74" t="b">
        <f>OR(EXACT(E74,O74),EXACT(E74,VLOOKUP(D74,'dict-pitch'!$A$1:$D$50,3,0)),EXACT(E74,VLOOKUP(D74,'dict-pitch'!$A$1:$D$50,4,0)))</f>
        <v>0</v>
      </c>
    </row>
    <row r="75" spans="1:16" x14ac:dyDescent="0.25">
      <c r="A75">
        <v>849</v>
      </c>
      <c r="B75" s="85">
        <v>1</v>
      </c>
      <c r="C75" s="1">
        <v>34</v>
      </c>
      <c r="D75" s="1">
        <v>47</v>
      </c>
      <c r="E75" s="1"/>
      <c r="F75" s="1">
        <v>-8</v>
      </c>
      <c r="G75" s="1">
        <v>536</v>
      </c>
      <c r="H75" s="80">
        <f t="shared" si="3"/>
        <v>34.5</v>
      </c>
      <c r="I75" s="80">
        <f t="shared" si="2"/>
        <v>0.5</v>
      </c>
      <c r="J75" s="1">
        <v>8</v>
      </c>
      <c r="K75" s="1" t="str" cm="1">
        <f t="array" ref="K75">INDEX('dict-rhythm'!$A$1:$B$43,MATCH(TRUE,EXACT(J75,'dict-rhythm'!$A$1:$A$43),0),2)</f>
        <v>2</v>
      </c>
      <c r="L75" s="1" t="str">
        <f>_xlfn.IFNA(VLOOKUP(K75,'dict-rhythm'!$B$1:$C$53,2,0),K75)</f>
        <v>minim</v>
      </c>
      <c r="M75" s="7"/>
      <c r="N75" s="7"/>
      <c r="O75" t="str">
        <f>IF(RIGHT($O$1,1)="#",VLOOKUP(D75,'dict-pitch'!$A$1:$C$50,2,0),VLOOKUP(D75,'dict-pitch'!$A$1:$C$50,3,0))</f>
        <v>B2</v>
      </c>
      <c r="P75" t="b">
        <f>OR(EXACT(E75,O75),EXACT(E75,VLOOKUP(D75,'dict-pitch'!$A$1:$D$50,3,0)),EXACT(E75,VLOOKUP(D75,'dict-pitch'!$A$1:$D$50,4,0)))</f>
        <v>0</v>
      </c>
    </row>
    <row r="76" spans="1:16" x14ac:dyDescent="0.25">
      <c r="A76">
        <v>849</v>
      </c>
      <c r="B76" s="85">
        <v>1</v>
      </c>
      <c r="C76" s="1">
        <v>35</v>
      </c>
      <c r="D76" s="1">
        <v>52</v>
      </c>
      <c r="E76" s="1"/>
      <c r="F76" s="1">
        <v>4</v>
      </c>
      <c r="G76" s="1">
        <v>544</v>
      </c>
      <c r="H76" s="80">
        <f t="shared" si="3"/>
        <v>35</v>
      </c>
      <c r="I76" s="80">
        <f t="shared" si="2"/>
        <v>0.5</v>
      </c>
      <c r="J76" s="1">
        <v>8</v>
      </c>
      <c r="K76" s="1" t="str" cm="1">
        <f t="array" ref="K76">INDEX('dict-rhythm'!$A$1:$B$43,MATCH(TRUE,EXACT(J76,'dict-rhythm'!$A$1:$A$43),0),2)</f>
        <v>2</v>
      </c>
      <c r="L76" s="1" t="str">
        <f>_xlfn.IFNA(VLOOKUP(K76,'dict-rhythm'!$B$1:$C$53,2,0),K76)</f>
        <v>minim</v>
      </c>
      <c r="M76" s="4"/>
      <c r="N76" s="4"/>
      <c r="O76" t="str">
        <f>IF(RIGHT($O$1,1)="#",VLOOKUP(D76,'dict-pitch'!$A$1:$C$50,2,0),VLOOKUP(D76,'dict-pitch'!$A$1:$C$50,3,0))</f>
        <v>E3</v>
      </c>
      <c r="P76" t="b">
        <f>OR(EXACT(E76,O76),EXACT(E76,VLOOKUP(D76,'dict-pitch'!$A$1:$D$50,3,0)),EXACT(E76,VLOOKUP(D76,'dict-pitch'!$A$1:$D$50,4,0)))</f>
        <v>0</v>
      </c>
    </row>
    <row r="77" spans="1:16" x14ac:dyDescent="0.25">
      <c r="A77">
        <v>849</v>
      </c>
      <c r="B77" s="85">
        <v>1</v>
      </c>
      <c r="C77" s="1">
        <v>35</v>
      </c>
      <c r="D77" s="1">
        <v>57</v>
      </c>
      <c r="E77" s="1"/>
      <c r="F77" s="1">
        <v>4</v>
      </c>
      <c r="G77" s="1">
        <v>552</v>
      </c>
      <c r="H77" s="80">
        <f t="shared" si="3"/>
        <v>35.5</v>
      </c>
      <c r="I77" s="80">
        <f t="shared" si="2"/>
        <v>0.5</v>
      </c>
      <c r="J77" s="1">
        <v>8</v>
      </c>
      <c r="K77" s="1" t="str" cm="1">
        <f t="array" ref="K77">INDEX('dict-rhythm'!$A$1:$B$43,MATCH(TRUE,EXACT(J77,'dict-rhythm'!$A$1:$A$43),0),2)</f>
        <v>2</v>
      </c>
      <c r="L77" s="1" t="str">
        <f>_xlfn.IFNA(VLOOKUP(K77,'dict-rhythm'!$B$1:$C$53,2,0),K77)</f>
        <v>minim</v>
      </c>
      <c r="M77" s="7"/>
      <c r="N77" s="7"/>
      <c r="O77" t="str">
        <f>IF(RIGHT($O$1,1)="#",VLOOKUP(D77,'dict-pitch'!$A$1:$C$50,2,0),VLOOKUP(D77,'dict-pitch'!$A$1:$C$50,3,0))</f>
        <v>A3</v>
      </c>
      <c r="P77" t="b">
        <f>OR(EXACT(E77,O77),EXACT(E77,VLOOKUP(D77,'dict-pitch'!$A$1:$D$50,3,0)),EXACT(E77,VLOOKUP(D77,'dict-pitch'!$A$1:$D$50,4,0)))</f>
        <v>0</v>
      </c>
    </row>
    <row r="78" spans="1:16" x14ac:dyDescent="0.25">
      <c r="A78">
        <v>849</v>
      </c>
      <c r="B78" s="85">
        <v>1</v>
      </c>
      <c r="C78" s="1">
        <v>36</v>
      </c>
      <c r="D78" s="1">
        <v>56</v>
      </c>
      <c r="E78" s="1"/>
      <c r="F78" s="1">
        <v>-2</v>
      </c>
      <c r="G78" s="1">
        <v>560</v>
      </c>
      <c r="H78" s="80">
        <f t="shared" si="3"/>
        <v>36</v>
      </c>
      <c r="I78" s="80">
        <f t="shared" si="2"/>
        <v>0.5</v>
      </c>
      <c r="J78" s="1">
        <v>8</v>
      </c>
      <c r="K78" s="1" t="str" cm="1">
        <f t="array" ref="K78">INDEX('dict-rhythm'!$A$1:$B$43,MATCH(TRUE,EXACT(J78,'dict-rhythm'!$A$1:$A$43),0),2)</f>
        <v>2</v>
      </c>
      <c r="L78" s="1" t="str">
        <f>_xlfn.IFNA(VLOOKUP(K78,'dict-rhythm'!$B$1:$C$53,2,0),K78)</f>
        <v>minim</v>
      </c>
      <c r="M78" s="4"/>
      <c r="N78" s="4"/>
      <c r="O78" t="str">
        <f>IF(RIGHT($O$1,1)="#",VLOOKUP(D78,'dict-pitch'!$A$1:$C$50,2,0),VLOOKUP(D78,'dict-pitch'!$A$1:$C$50,3,0))</f>
        <v>G#3</v>
      </c>
      <c r="P78" t="b">
        <f>OR(EXACT(E78,O78),EXACT(E78,VLOOKUP(D78,'dict-pitch'!$A$1:$D$50,3,0)),EXACT(E78,VLOOKUP(D78,'dict-pitch'!$A$1:$D$50,4,0)))</f>
        <v>0</v>
      </c>
    </row>
    <row r="79" spans="1:16" x14ac:dyDescent="0.25">
      <c r="A79">
        <v>849</v>
      </c>
      <c r="B79" s="85">
        <v>1</v>
      </c>
      <c r="C79" s="1">
        <v>36</v>
      </c>
      <c r="D79" s="1">
        <v>61</v>
      </c>
      <c r="E79" s="1"/>
      <c r="F79" s="1">
        <v>4</v>
      </c>
      <c r="G79" s="1">
        <v>568</v>
      </c>
      <c r="H79" s="80">
        <f t="shared" si="3"/>
        <v>36.5</v>
      </c>
      <c r="I79" s="80">
        <f t="shared" si="2"/>
        <v>1</v>
      </c>
      <c r="J79" s="1">
        <v>16</v>
      </c>
      <c r="K79" s="1" t="str" cm="1">
        <f t="array" ref="K79">INDEX('dict-rhythm'!$A$1:$B$43,MATCH(TRUE,EXACT(J79,'dict-rhythm'!$A$1:$A$43),0),2)</f>
        <v>1</v>
      </c>
      <c r="L79" s="1" t="str">
        <f>_xlfn.IFNA(VLOOKUP(K79,'dict-rhythm'!$B$1:$C$53,2,0),K79)</f>
        <v>semibreve</v>
      </c>
      <c r="M79" s="7"/>
      <c r="N79" s="7"/>
      <c r="O79" t="str">
        <f>IF(RIGHT($O$1,1)="#",VLOOKUP(D79,'dict-pitch'!$A$1:$C$50,2,0),VLOOKUP(D79,'dict-pitch'!$A$1:$C$50,3,0))</f>
        <v>C#4</v>
      </c>
      <c r="P79" t="b">
        <f>OR(EXACT(E79,O79),EXACT(E79,VLOOKUP(D79,'dict-pitch'!$A$1:$D$50,3,0)),EXACT(E79,VLOOKUP(D79,'dict-pitch'!$A$1:$D$50,4,0)))</f>
        <v>0</v>
      </c>
    </row>
    <row r="80" spans="1:16" x14ac:dyDescent="0.25">
      <c r="A80">
        <v>849</v>
      </c>
      <c r="B80" s="85">
        <v>1</v>
      </c>
      <c r="C80" s="1">
        <v>37</v>
      </c>
      <c r="D80" s="1">
        <v>60</v>
      </c>
      <c r="E80" s="1"/>
      <c r="F80" s="1">
        <v>-2</v>
      </c>
      <c r="G80" s="1">
        <v>584</v>
      </c>
      <c r="H80" s="80">
        <f t="shared" si="3"/>
        <v>37.5</v>
      </c>
      <c r="I80" s="80">
        <f t="shared" si="2"/>
        <v>0.5</v>
      </c>
      <c r="J80" s="1">
        <v>8</v>
      </c>
      <c r="K80" s="1" t="str" cm="1">
        <f t="array" ref="K80">INDEX('dict-rhythm'!$A$1:$B$43,MATCH(TRUE,EXACT(J80,'dict-rhythm'!$A$1:$A$43),0),2)</f>
        <v>2</v>
      </c>
      <c r="L80" s="1" t="str">
        <f>_xlfn.IFNA(VLOOKUP(K80,'dict-rhythm'!$B$1:$C$53,2,0),K80)</f>
        <v>minim</v>
      </c>
      <c r="M80" s="3"/>
      <c r="N80" s="3"/>
      <c r="O80" t="str">
        <f>IF(RIGHT($O$1,1)="#",VLOOKUP(D80,'dict-pitch'!$A$1:$C$50,2,0),VLOOKUP(D80,'dict-pitch'!$A$1:$C$50,3,0))</f>
        <v>C4</v>
      </c>
      <c r="P80" t="b">
        <f>OR(EXACT(E80,O80),EXACT(E80,VLOOKUP(D80,'dict-pitch'!$A$1:$D$50,3,0)),EXACT(E80,VLOOKUP(D80,'dict-pitch'!$A$1:$D$50,4,0)))</f>
        <v>0</v>
      </c>
    </row>
    <row r="81" spans="1:16" x14ac:dyDescent="0.25">
      <c r="A81">
        <v>849</v>
      </c>
      <c r="B81" s="85">
        <v>1</v>
      </c>
      <c r="C81" s="1">
        <v>38</v>
      </c>
      <c r="D81" s="1">
        <v>61</v>
      </c>
      <c r="E81" s="1"/>
      <c r="F81" s="1">
        <v>2</v>
      </c>
      <c r="G81" s="1">
        <v>592</v>
      </c>
      <c r="H81" s="80">
        <f t="shared" si="3"/>
        <v>38</v>
      </c>
      <c r="I81" s="80">
        <f t="shared" si="2"/>
        <v>0.5</v>
      </c>
      <c r="J81" s="1">
        <v>8</v>
      </c>
      <c r="K81" s="1" t="str" cm="1">
        <f t="array" ref="K81">INDEX('dict-rhythm'!$A$1:$B$43,MATCH(TRUE,EXACT(J81,'dict-rhythm'!$A$1:$A$43),0),2)</f>
        <v>2</v>
      </c>
      <c r="L81" s="1" t="str">
        <f>_xlfn.IFNA(VLOOKUP(K81,'dict-rhythm'!$B$1:$C$53,2,0),K81)</f>
        <v>minim</v>
      </c>
      <c r="M81" s="4"/>
      <c r="N81" s="4"/>
      <c r="O81" t="str">
        <f>IF(RIGHT($O$1,1)="#",VLOOKUP(D81,'dict-pitch'!$A$1:$C$50,2,0),VLOOKUP(D81,'dict-pitch'!$A$1:$C$50,3,0))</f>
        <v>C#4</v>
      </c>
      <c r="P81" t="b">
        <f>OR(EXACT(E81,O81),EXACT(E81,VLOOKUP(D81,'dict-pitch'!$A$1:$D$50,3,0)),EXACT(E81,VLOOKUP(D81,'dict-pitch'!$A$1:$D$50,4,0)))</f>
        <v>0</v>
      </c>
    </row>
    <row r="82" spans="1:16" x14ac:dyDescent="0.25">
      <c r="A82">
        <v>849</v>
      </c>
      <c r="B82" s="85">
        <v>1</v>
      </c>
      <c r="C82" s="1">
        <v>38</v>
      </c>
      <c r="D82" s="1">
        <v>0</v>
      </c>
      <c r="E82" s="1"/>
      <c r="F82" s="1">
        <v>0</v>
      </c>
      <c r="G82" s="1">
        <v>600</v>
      </c>
      <c r="H82" s="80">
        <f t="shared" si="3"/>
        <v>38.5</v>
      </c>
      <c r="I82" s="80">
        <f t="shared" si="2"/>
        <v>0.5</v>
      </c>
      <c r="J82" s="1">
        <v>8</v>
      </c>
      <c r="K82" s="1" t="str" cm="1">
        <f t="array" ref="K82">INDEX('dict-rhythm'!$A$1:$B$43,MATCH(TRUE,EXACT(J82,'dict-rhythm'!$A$1:$A$43),0),2)</f>
        <v>2</v>
      </c>
      <c r="L82" s="1" t="str">
        <f>_xlfn.IFNA(VLOOKUP(K82,'dict-rhythm'!$B$1:$C$53,2,0),K82)</f>
        <v>minim</v>
      </c>
      <c r="M82" s="7"/>
      <c r="N82" s="7"/>
      <c r="O82" t="str">
        <f>IF(RIGHT($O$1,1)="#",VLOOKUP(D82,'dict-pitch'!$A$1:$C$50,2,0),VLOOKUP(D82,'dict-pitch'!$A$1:$C$50,3,0))</f>
        <v>r</v>
      </c>
      <c r="P82" t="b">
        <f>OR(EXACT(E82,O82),EXACT(E82,VLOOKUP(D82,'dict-pitch'!$A$1:$D$50,3,0)),EXACT(E82,VLOOKUP(D82,'dict-pitch'!$A$1:$D$50,4,0)))</f>
        <v>0</v>
      </c>
    </row>
    <row r="83" spans="1:16" x14ac:dyDescent="0.25">
      <c r="A83">
        <v>849</v>
      </c>
      <c r="B83" s="85">
        <v>1</v>
      </c>
      <c r="C83" s="1">
        <v>39</v>
      </c>
      <c r="D83" s="1">
        <v>0</v>
      </c>
      <c r="E83" s="1"/>
      <c r="F83" s="1">
        <v>0</v>
      </c>
      <c r="G83" s="1">
        <v>608</v>
      </c>
      <c r="H83" s="80">
        <f t="shared" si="3"/>
        <v>39</v>
      </c>
      <c r="I83" s="80">
        <f t="shared" si="2"/>
        <v>1</v>
      </c>
      <c r="J83" s="1">
        <v>16</v>
      </c>
      <c r="K83" s="1" t="str" cm="1">
        <f t="array" ref="K83">INDEX('dict-rhythm'!$A$1:$B$43,MATCH(TRUE,EXACT(J83,'dict-rhythm'!$A$1:$A$43),0),2)</f>
        <v>1</v>
      </c>
      <c r="L83" s="1" t="str">
        <f>_xlfn.IFNA(VLOOKUP(K83,'dict-rhythm'!$B$1:$C$53,2,0),K83)</f>
        <v>semibreve</v>
      </c>
      <c r="M83" s="3"/>
      <c r="N83" s="3"/>
      <c r="O83" t="str">
        <f>IF(RIGHT($O$1,1)="#",VLOOKUP(D83,'dict-pitch'!$A$1:$C$50,2,0),VLOOKUP(D83,'dict-pitch'!$A$1:$C$50,3,0))</f>
        <v>r</v>
      </c>
      <c r="P83" t="b">
        <f>OR(EXACT(E83,O83),EXACT(E83,VLOOKUP(D83,'dict-pitch'!$A$1:$D$50,3,0)),EXACT(E83,VLOOKUP(D83,'dict-pitch'!$A$1:$D$50,4,0)))</f>
        <v>0</v>
      </c>
    </row>
    <row r="84" spans="1:16" x14ac:dyDescent="0.25">
      <c r="A84">
        <v>849</v>
      </c>
      <c r="B84" s="85">
        <v>1</v>
      </c>
      <c r="C84" s="1">
        <v>40</v>
      </c>
      <c r="D84" s="1">
        <v>0</v>
      </c>
      <c r="E84" s="1"/>
      <c r="F84" s="1">
        <v>0</v>
      </c>
      <c r="G84" s="1">
        <v>624</v>
      </c>
      <c r="H84" s="80">
        <f t="shared" si="3"/>
        <v>40</v>
      </c>
      <c r="I84" s="80">
        <f t="shared" si="2"/>
        <v>1</v>
      </c>
      <c r="J84" s="1">
        <v>16</v>
      </c>
      <c r="K84" s="1" t="str" cm="1">
        <f t="array" ref="K84">INDEX('dict-rhythm'!$A$1:$B$43,MATCH(TRUE,EXACT(J84,'dict-rhythm'!$A$1:$A$43),0),2)</f>
        <v>1</v>
      </c>
      <c r="L84" s="1" t="str">
        <f>_xlfn.IFNA(VLOOKUP(K84,'dict-rhythm'!$B$1:$C$53,2,0),K84)</f>
        <v>semibreve</v>
      </c>
      <c r="M84" s="3"/>
      <c r="N84" s="3"/>
      <c r="O84" t="str">
        <f>IF(RIGHT($O$1,1)="#",VLOOKUP(D84,'dict-pitch'!$A$1:$C$50,2,0),VLOOKUP(D84,'dict-pitch'!$A$1:$C$50,3,0))</f>
        <v>r</v>
      </c>
      <c r="P84" t="b">
        <f>OR(EXACT(E84,O84),EXACT(E84,VLOOKUP(D84,'dict-pitch'!$A$1:$D$50,3,0)),EXACT(E84,VLOOKUP(D84,'dict-pitch'!$A$1:$D$50,4,0)))</f>
        <v>0</v>
      </c>
    </row>
    <row r="85" spans="1:16" x14ac:dyDescent="0.25">
      <c r="A85">
        <v>849</v>
      </c>
      <c r="B85" s="85">
        <v>1</v>
      </c>
      <c r="C85" s="1">
        <v>41</v>
      </c>
      <c r="D85" s="1">
        <v>0</v>
      </c>
      <c r="E85" s="1"/>
      <c r="F85" s="1">
        <v>0</v>
      </c>
      <c r="G85" s="1">
        <v>640</v>
      </c>
      <c r="H85" s="80">
        <f t="shared" si="3"/>
        <v>41</v>
      </c>
      <c r="I85" s="80">
        <f t="shared" si="2"/>
        <v>1</v>
      </c>
      <c r="J85" s="1">
        <v>16</v>
      </c>
      <c r="K85" s="1" t="str" cm="1">
        <f t="array" ref="K85">INDEX('dict-rhythm'!$A$1:$B$43,MATCH(TRUE,EXACT(J85,'dict-rhythm'!$A$1:$A$43),0),2)</f>
        <v>1</v>
      </c>
      <c r="L85" s="1" t="str">
        <f>_xlfn.IFNA(VLOOKUP(K85,'dict-rhythm'!$B$1:$C$53,2,0),K85)</f>
        <v>semibreve</v>
      </c>
      <c r="M85" s="3"/>
      <c r="N85" s="3"/>
      <c r="O85" t="str">
        <f>IF(RIGHT($O$1,1)="#",VLOOKUP(D85,'dict-pitch'!$A$1:$C$50,2,0),VLOOKUP(D85,'dict-pitch'!$A$1:$C$50,3,0))</f>
        <v>r</v>
      </c>
      <c r="P85" t="b">
        <f>OR(EXACT(E85,O85),EXACT(E85,VLOOKUP(D85,'dict-pitch'!$A$1:$D$50,3,0)),EXACT(E85,VLOOKUP(D85,'dict-pitch'!$A$1:$D$50,4,0)))</f>
        <v>0</v>
      </c>
    </row>
    <row r="86" spans="1:16" x14ac:dyDescent="0.25">
      <c r="A86">
        <v>849</v>
      </c>
      <c r="B86" s="85">
        <v>1</v>
      </c>
      <c r="C86" s="1">
        <v>42</v>
      </c>
      <c r="D86" s="1">
        <v>0</v>
      </c>
      <c r="E86" s="1"/>
      <c r="F86" s="1">
        <v>0</v>
      </c>
      <c r="G86" s="1">
        <v>656</v>
      </c>
      <c r="H86" s="80">
        <f t="shared" si="3"/>
        <v>42</v>
      </c>
      <c r="I86" s="80">
        <f t="shared" si="2"/>
        <v>1</v>
      </c>
      <c r="J86" s="1">
        <v>16</v>
      </c>
      <c r="K86" s="1" t="str" cm="1">
        <f t="array" ref="K86">INDEX('dict-rhythm'!$A$1:$B$43,MATCH(TRUE,EXACT(J86,'dict-rhythm'!$A$1:$A$43),0),2)</f>
        <v>1</v>
      </c>
      <c r="L86" s="1" t="str">
        <f>_xlfn.IFNA(VLOOKUP(K86,'dict-rhythm'!$B$1:$C$53,2,0),K86)</f>
        <v>semibreve</v>
      </c>
      <c r="M86" s="3"/>
      <c r="N86" s="3"/>
      <c r="O86" t="str">
        <f>IF(RIGHT($O$1,1)="#",VLOOKUP(D86,'dict-pitch'!$A$1:$C$50,2,0),VLOOKUP(D86,'dict-pitch'!$A$1:$C$50,3,0))</f>
        <v>r</v>
      </c>
      <c r="P86" t="b">
        <f>OR(EXACT(E86,O86),EXACT(E86,VLOOKUP(D86,'dict-pitch'!$A$1:$D$50,3,0)),EXACT(E86,VLOOKUP(D86,'dict-pitch'!$A$1:$D$50,4,0)))</f>
        <v>0</v>
      </c>
    </row>
    <row r="87" spans="1:16" x14ac:dyDescent="0.25">
      <c r="A87">
        <v>849</v>
      </c>
      <c r="B87" s="85">
        <v>1</v>
      </c>
      <c r="C87" s="1">
        <v>43</v>
      </c>
      <c r="D87" s="1">
        <v>0</v>
      </c>
      <c r="E87" s="1"/>
      <c r="F87" s="1">
        <v>0</v>
      </c>
      <c r="G87" s="1">
        <v>672</v>
      </c>
      <c r="H87" s="80">
        <f t="shared" si="3"/>
        <v>43</v>
      </c>
      <c r="I87" s="80">
        <f t="shared" si="2"/>
        <v>1</v>
      </c>
      <c r="J87" s="1">
        <v>16</v>
      </c>
      <c r="K87" s="1" t="str" cm="1">
        <f t="array" ref="K87">INDEX('dict-rhythm'!$A$1:$B$43,MATCH(TRUE,EXACT(J87,'dict-rhythm'!$A$1:$A$43),0),2)</f>
        <v>1</v>
      </c>
      <c r="L87" s="1" t="str">
        <f>_xlfn.IFNA(VLOOKUP(K87,'dict-rhythm'!$B$1:$C$53,2,0),K87)</f>
        <v>semibreve</v>
      </c>
      <c r="M87" s="3"/>
      <c r="N87" s="3"/>
      <c r="O87" t="str">
        <f>IF(RIGHT($O$1,1)="#",VLOOKUP(D87,'dict-pitch'!$A$1:$C$50,2,0),VLOOKUP(D87,'dict-pitch'!$A$1:$C$50,3,0))</f>
        <v>r</v>
      </c>
      <c r="P87" t="b">
        <f>OR(EXACT(E87,O87),EXACT(E87,VLOOKUP(D87,'dict-pitch'!$A$1:$D$50,3,0)),EXACT(E87,VLOOKUP(D87,'dict-pitch'!$A$1:$D$50,4,0)))</f>
        <v>0</v>
      </c>
    </row>
    <row r="88" spans="1:16" x14ac:dyDescent="0.25">
      <c r="A88">
        <v>849</v>
      </c>
      <c r="B88" s="85">
        <v>1</v>
      </c>
      <c r="C88" s="1">
        <v>44</v>
      </c>
      <c r="D88" s="1">
        <v>0</v>
      </c>
      <c r="E88" s="1"/>
      <c r="F88" s="1">
        <v>0</v>
      </c>
      <c r="G88" s="1">
        <v>688</v>
      </c>
      <c r="H88" s="80">
        <f t="shared" si="3"/>
        <v>44</v>
      </c>
      <c r="I88" s="80">
        <f t="shared" si="2"/>
        <v>0.25</v>
      </c>
      <c r="J88" s="1">
        <v>4</v>
      </c>
      <c r="K88" s="1" t="str" cm="1">
        <f t="array" ref="K88">INDEX('dict-rhythm'!$A$1:$B$43,MATCH(TRUE,EXACT(J88,'dict-rhythm'!$A$1:$A$43),0),2)</f>
        <v>4</v>
      </c>
      <c r="L88" s="1" t="str">
        <f>_xlfn.IFNA(VLOOKUP(K88,'dict-rhythm'!$B$1:$C$53,2,0),K88)</f>
        <v>crotchet</v>
      </c>
      <c r="M88" s="4"/>
      <c r="N88" s="4"/>
      <c r="O88" t="str">
        <f>IF(RIGHT($O$1,1)="#",VLOOKUP(D88,'dict-pitch'!$A$1:$C$50,2,0),VLOOKUP(D88,'dict-pitch'!$A$1:$C$50,3,0))</f>
        <v>r</v>
      </c>
      <c r="P88" t="b">
        <f>OR(EXACT(E88,O88),EXACT(E88,VLOOKUP(D88,'dict-pitch'!$A$1:$D$50,3,0)),EXACT(E88,VLOOKUP(D88,'dict-pitch'!$A$1:$D$50,4,0)))</f>
        <v>0</v>
      </c>
    </row>
    <row r="89" spans="1:16" x14ac:dyDescent="0.25">
      <c r="A89">
        <v>849</v>
      </c>
      <c r="B89" s="85">
        <v>1</v>
      </c>
      <c r="C89" s="1">
        <v>44</v>
      </c>
      <c r="D89" s="1">
        <v>49</v>
      </c>
      <c r="E89" s="1"/>
      <c r="F89" s="1">
        <v>-8</v>
      </c>
      <c r="G89" s="1">
        <v>692</v>
      </c>
      <c r="H89" s="80">
        <f t="shared" si="3"/>
        <v>44.25</v>
      </c>
      <c r="I89" s="80">
        <f t="shared" si="2"/>
        <v>0.125</v>
      </c>
      <c r="J89" s="1">
        <v>2</v>
      </c>
      <c r="K89" s="1" t="str" cm="1">
        <f t="array" ref="K89">INDEX('dict-rhythm'!$A$1:$B$43,MATCH(TRUE,EXACT(J89,'dict-rhythm'!$A$1:$A$43),0),2)</f>
        <v>8</v>
      </c>
      <c r="L89" s="1" t="str">
        <f>_xlfn.IFNA(VLOOKUP(K89,'dict-rhythm'!$B$1:$C$53,2,0),K89)</f>
        <v>quaver note</v>
      </c>
      <c r="M89" s="54" t="s">
        <v>8</v>
      </c>
      <c r="N89" s="54" t="s">
        <v>8</v>
      </c>
      <c r="O89" t="str">
        <f>IF(RIGHT($O$1,1)="#",VLOOKUP(D89,'dict-pitch'!$A$1:$C$50,2,0),VLOOKUP(D89,'dict-pitch'!$A$1:$C$50,3,0))</f>
        <v>C#3</v>
      </c>
      <c r="P89" t="b">
        <f>OR(EXACT(E89,O89),EXACT(E89,VLOOKUP(D89,'dict-pitch'!$A$1:$D$50,3,0)),EXACT(E89,VLOOKUP(D89,'dict-pitch'!$A$1:$D$50,4,0)))</f>
        <v>0</v>
      </c>
    </row>
    <row r="90" spans="1:16" x14ac:dyDescent="0.25">
      <c r="A90">
        <v>849</v>
      </c>
      <c r="B90" s="85">
        <v>1</v>
      </c>
      <c r="C90" s="1">
        <v>44</v>
      </c>
      <c r="D90" s="1">
        <v>51</v>
      </c>
      <c r="E90" s="1"/>
      <c r="F90" s="1">
        <v>2</v>
      </c>
      <c r="G90" s="1">
        <v>694</v>
      </c>
      <c r="H90" s="80">
        <f t="shared" si="3"/>
        <v>44.375</v>
      </c>
      <c r="I90" s="80">
        <f t="shared" si="2"/>
        <v>0.125</v>
      </c>
      <c r="J90" s="1">
        <v>2</v>
      </c>
      <c r="K90" s="1" t="str" cm="1">
        <f t="array" ref="K90">INDEX('dict-rhythm'!$A$1:$B$43,MATCH(TRUE,EXACT(J90,'dict-rhythm'!$A$1:$A$43),0),2)</f>
        <v>8</v>
      </c>
      <c r="L90" s="1" t="str">
        <f>_xlfn.IFNA(VLOOKUP(K90,'dict-rhythm'!$B$1:$C$53,2,0),K90)</f>
        <v>quaver note</v>
      </c>
      <c r="M90" s="54" t="s">
        <v>8</v>
      </c>
      <c r="N90" s="54" t="s">
        <v>8</v>
      </c>
      <c r="O90" t="str">
        <f>IF(RIGHT($O$1,1)="#",VLOOKUP(D90,'dict-pitch'!$A$1:$C$50,2,0),VLOOKUP(D90,'dict-pitch'!$A$1:$C$50,3,0))</f>
        <v>D#3</v>
      </c>
      <c r="P90" t="b">
        <f>OR(EXACT(E90,O90),EXACT(E90,VLOOKUP(D90,'dict-pitch'!$A$1:$D$50,3,0)),EXACT(E90,VLOOKUP(D90,'dict-pitch'!$A$1:$D$50,4,0)))</f>
        <v>0</v>
      </c>
    </row>
    <row r="91" spans="1:16" x14ac:dyDescent="0.25">
      <c r="A91">
        <v>849</v>
      </c>
      <c r="B91" s="85">
        <v>1</v>
      </c>
      <c r="C91" s="1">
        <v>44</v>
      </c>
      <c r="D91" s="1">
        <v>52</v>
      </c>
      <c r="E91" s="1"/>
      <c r="F91" s="1">
        <v>2</v>
      </c>
      <c r="G91" s="1">
        <v>696</v>
      </c>
      <c r="H91" s="80">
        <f t="shared" si="3"/>
        <v>44.5</v>
      </c>
      <c r="I91" s="80">
        <f t="shared" si="2"/>
        <v>0.25</v>
      </c>
      <c r="J91" s="1">
        <v>4</v>
      </c>
      <c r="K91" s="1" t="str" cm="1">
        <f t="array" ref="K91">INDEX('dict-rhythm'!$A$1:$B$43,MATCH(TRUE,EXACT(J91,'dict-rhythm'!$A$1:$A$43),0),2)</f>
        <v>4</v>
      </c>
      <c r="L91" s="1" t="str">
        <f>_xlfn.IFNA(VLOOKUP(K91,'dict-rhythm'!$B$1:$C$53,2,0),K91)</f>
        <v>crotchet</v>
      </c>
      <c r="M91" s="54" t="s">
        <v>8</v>
      </c>
      <c r="N91" s="54" t="s">
        <v>8</v>
      </c>
      <c r="O91" t="str">
        <f>IF(RIGHT($O$1,1)="#",VLOOKUP(D91,'dict-pitch'!$A$1:$C$50,2,0),VLOOKUP(D91,'dict-pitch'!$A$1:$C$50,3,0))</f>
        <v>E3</v>
      </c>
      <c r="P91" t="b">
        <f>OR(EXACT(E91,O91),EXACT(E91,VLOOKUP(D91,'dict-pitch'!$A$1:$D$50,3,0)),EXACT(E91,VLOOKUP(D91,'dict-pitch'!$A$1:$D$50,4,0)))</f>
        <v>0</v>
      </c>
    </row>
    <row r="92" spans="1:16" x14ac:dyDescent="0.25">
      <c r="A92">
        <v>849</v>
      </c>
      <c r="B92" s="85">
        <v>1</v>
      </c>
      <c r="C92" s="1">
        <v>44</v>
      </c>
      <c r="D92" s="1">
        <v>54</v>
      </c>
      <c r="E92" s="1"/>
      <c r="F92" s="1">
        <v>2</v>
      </c>
      <c r="G92" s="1">
        <v>700</v>
      </c>
      <c r="H92" s="80">
        <f t="shared" si="3"/>
        <v>44.75</v>
      </c>
      <c r="I92" s="80">
        <f t="shared" si="2"/>
        <v>0.25</v>
      </c>
      <c r="J92" s="1">
        <v>4</v>
      </c>
      <c r="K92" s="1" t="str" cm="1">
        <f t="array" ref="K92">INDEX('dict-rhythm'!$A$1:$B$43,MATCH(TRUE,EXACT(J92,'dict-rhythm'!$A$1:$A$43),0),2)</f>
        <v>4</v>
      </c>
      <c r="L92" s="1" t="str">
        <f>_xlfn.IFNA(VLOOKUP(K92,'dict-rhythm'!$B$1:$C$53,2,0),K92)</f>
        <v>crotchet</v>
      </c>
      <c r="M92" s="54" t="s">
        <v>8</v>
      </c>
      <c r="N92" s="54" t="s">
        <v>8</v>
      </c>
      <c r="O92" t="str">
        <f>IF(RIGHT($O$1,1)="#",VLOOKUP(D92,'dict-pitch'!$A$1:$C$50,2,0),VLOOKUP(D92,'dict-pitch'!$A$1:$C$50,3,0))</f>
        <v>F#3</v>
      </c>
      <c r="P92" t="b">
        <f>OR(EXACT(E92,O92),EXACT(E92,VLOOKUP(D92,'dict-pitch'!$A$1:$D$50,3,0)),EXACT(E92,VLOOKUP(D92,'dict-pitch'!$A$1:$D$50,4,0)))</f>
        <v>0</v>
      </c>
    </row>
    <row r="93" spans="1:16" x14ac:dyDescent="0.25">
      <c r="A93">
        <v>849</v>
      </c>
      <c r="B93" s="85">
        <v>1</v>
      </c>
      <c r="C93" s="1">
        <v>45</v>
      </c>
      <c r="D93" s="1">
        <v>56</v>
      </c>
      <c r="E93" s="1"/>
      <c r="F93" s="1">
        <v>2</v>
      </c>
      <c r="G93" s="1">
        <v>704</v>
      </c>
      <c r="H93" s="80">
        <f t="shared" si="3"/>
        <v>45</v>
      </c>
      <c r="I93" s="80">
        <f t="shared" si="2"/>
        <v>0.125</v>
      </c>
      <c r="J93" s="1">
        <v>2</v>
      </c>
      <c r="K93" s="1" t="str" cm="1">
        <f t="array" ref="K93">INDEX('dict-rhythm'!$A$1:$B$43,MATCH(TRUE,EXACT(J93,'dict-rhythm'!$A$1:$A$43),0),2)</f>
        <v>8</v>
      </c>
      <c r="L93" s="1" t="str">
        <f>_xlfn.IFNA(VLOOKUP(K93,'dict-rhythm'!$B$1:$C$53,2,0),K93)</f>
        <v>quaver note</v>
      </c>
      <c r="M93" s="54" t="s">
        <v>8</v>
      </c>
      <c r="N93" s="54" t="s">
        <v>8</v>
      </c>
      <c r="O93" t="str">
        <f>IF(RIGHT($O$1,1)="#",VLOOKUP(D93,'dict-pitch'!$A$1:$C$50,2,0),VLOOKUP(D93,'dict-pitch'!$A$1:$C$50,3,0))</f>
        <v>G#3</v>
      </c>
      <c r="P93" t="b">
        <f>OR(EXACT(E93,O93),EXACT(E93,VLOOKUP(D93,'dict-pitch'!$A$1:$D$50,3,0)),EXACT(E93,VLOOKUP(D93,'dict-pitch'!$A$1:$D$50,4,0)))</f>
        <v>0</v>
      </c>
    </row>
    <row r="94" spans="1:16" x14ac:dyDescent="0.25">
      <c r="A94">
        <v>849</v>
      </c>
      <c r="B94" s="85">
        <v>1</v>
      </c>
      <c r="C94" s="1">
        <v>45</v>
      </c>
      <c r="D94" s="1">
        <v>54</v>
      </c>
      <c r="E94" s="1"/>
      <c r="F94" s="1">
        <v>-2</v>
      </c>
      <c r="G94" s="1">
        <v>706</v>
      </c>
      <c r="H94" s="80">
        <f t="shared" si="3"/>
        <v>45.125</v>
      </c>
      <c r="I94" s="80">
        <f t="shared" si="2"/>
        <v>0.125</v>
      </c>
      <c r="J94" s="1">
        <v>2</v>
      </c>
      <c r="K94" s="1" t="str" cm="1">
        <f t="array" ref="K94">INDEX('dict-rhythm'!$A$1:$B$43,MATCH(TRUE,EXACT(J94,'dict-rhythm'!$A$1:$A$43),0),2)</f>
        <v>8</v>
      </c>
      <c r="L94" s="1" t="str">
        <f>_xlfn.IFNA(VLOOKUP(K94,'dict-rhythm'!$B$1:$C$53,2,0),K94)</f>
        <v>quaver note</v>
      </c>
      <c r="M94" s="54" t="s">
        <v>8</v>
      </c>
      <c r="N94" s="54" t="s">
        <v>8</v>
      </c>
      <c r="O94" t="str">
        <f>IF(RIGHT($O$1,1)="#",VLOOKUP(D94,'dict-pitch'!$A$1:$C$50,2,0),VLOOKUP(D94,'dict-pitch'!$A$1:$C$50,3,0))</f>
        <v>F#3</v>
      </c>
      <c r="P94" t="b">
        <f>OR(EXACT(E94,O94),EXACT(E94,VLOOKUP(D94,'dict-pitch'!$A$1:$D$50,3,0)),EXACT(E94,VLOOKUP(D94,'dict-pitch'!$A$1:$D$50,4,0)))</f>
        <v>0</v>
      </c>
    </row>
    <row r="95" spans="1:16" x14ac:dyDescent="0.25">
      <c r="A95">
        <v>849</v>
      </c>
      <c r="B95" s="85">
        <v>1</v>
      </c>
      <c r="C95" s="1">
        <v>45</v>
      </c>
      <c r="D95" s="1">
        <v>56</v>
      </c>
      <c r="E95" s="1"/>
      <c r="F95" s="1">
        <v>2</v>
      </c>
      <c r="G95" s="1">
        <v>708</v>
      </c>
      <c r="H95" s="80">
        <f t="shared" si="3"/>
        <v>45.25</v>
      </c>
      <c r="I95" s="80">
        <f t="shared" si="2"/>
        <v>0.125</v>
      </c>
      <c r="J95" s="1">
        <v>2</v>
      </c>
      <c r="K95" s="1" t="str" cm="1">
        <f t="array" ref="K95">INDEX('dict-rhythm'!$A$1:$B$43,MATCH(TRUE,EXACT(J95,'dict-rhythm'!$A$1:$A$43),0),2)</f>
        <v>8</v>
      </c>
      <c r="L95" s="1" t="str">
        <f>_xlfn.IFNA(VLOOKUP(K95,'dict-rhythm'!$B$1:$C$53,2,0),K95)</f>
        <v>quaver note</v>
      </c>
      <c r="M95" s="54" t="s">
        <v>8</v>
      </c>
      <c r="N95" s="54" t="s">
        <v>8</v>
      </c>
      <c r="O95" t="str">
        <f>IF(RIGHT($O$1,1)="#",VLOOKUP(D95,'dict-pitch'!$A$1:$C$50,2,0),VLOOKUP(D95,'dict-pitch'!$A$1:$C$50,3,0))</f>
        <v>G#3</v>
      </c>
      <c r="P95" t="b">
        <f>OR(EXACT(E95,O95),EXACT(E95,VLOOKUP(D95,'dict-pitch'!$A$1:$D$50,3,0)),EXACT(E95,VLOOKUP(D95,'dict-pitch'!$A$1:$D$50,4,0)))</f>
        <v>0</v>
      </c>
    </row>
    <row r="96" spans="1:16" x14ac:dyDescent="0.25">
      <c r="A96">
        <v>849</v>
      </c>
      <c r="B96" s="85">
        <v>1</v>
      </c>
      <c r="C96" s="1">
        <v>45</v>
      </c>
      <c r="D96" s="1">
        <v>57</v>
      </c>
      <c r="E96" s="1"/>
      <c r="F96" s="1">
        <v>2</v>
      </c>
      <c r="G96" s="1">
        <v>710</v>
      </c>
      <c r="H96" s="80">
        <f t="shared" si="3"/>
        <v>45.375</v>
      </c>
      <c r="I96" s="80">
        <f t="shared" si="2"/>
        <v>0.125</v>
      </c>
      <c r="J96" s="1">
        <v>2</v>
      </c>
      <c r="K96" s="1" t="str" cm="1">
        <f t="array" ref="K96">INDEX('dict-rhythm'!$A$1:$B$43,MATCH(TRUE,EXACT(J96,'dict-rhythm'!$A$1:$A$43),0),2)</f>
        <v>8</v>
      </c>
      <c r="L96" s="1" t="str">
        <f>_xlfn.IFNA(VLOOKUP(K96,'dict-rhythm'!$B$1:$C$53,2,0),K96)</f>
        <v>quaver note</v>
      </c>
      <c r="M96" s="54" t="s">
        <v>8</v>
      </c>
      <c r="N96" s="54" t="s">
        <v>8</v>
      </c>
      <c r="O96" t="str">
        <f>IF(RIGHT($O$1,1)="#",VLOOKUP(D96,'dict-pitch'!$A$1:$C$50,2,0),VLOOKUP(D96,'dict-pitch'!$A$1:$C$50,3,0))</f>
        <v>A3</v>
      </c>
      <c r="P96" t="b">
        <f>OR(EXACT(E96,O96),EXACT(E96,VLOOKUP(D96,'dict-pitch'!$A$1:$D$50,3,0)),EXACT(E96,VLOOKUP(D96,'dict-pitch'!$A$1:$D$50,4,0)))</f>
        <v>0</v>
      </c>
    </row>
    <row r="97" spans="1:16" x14ac:dyDescent="0.25">
      <c r="A97">
        <v>849</v>
      </c>
      <c r="B97" s="85">
        <v>1</v>
      </c>
      <c r="C97" s="1">
        <v>45</v>
      </c>
      <c r="D97" s="1">
        <v>56</v>
      </c>
      <c r="E97" s="1"/>
      <c r="F97" s="1">
        <v>-2</v>
      </c>
      <c r="G97" s="1">
        <v>712</v>
      </c>
      <c r="H97" s="80">
        <f t="shared" si="3"/>
        <v>45.5</v>
      </c>
      <c r="I97" s="80">
        <f t="shared" si="2"/>
        <v>0.125</v>
      </c>
      <c r="J97" s="1">
        <v>2</v>
      </c>
      <c r="K97" s="1" t="str" cm="1">
        <f t="array" ref="K97">INDEX('dict-rhythm'!$A$1:$B$43,MATCH(TRUE,EXACT(J97,'dict-rhythm'!$A$1:$A$43),0),2)</f>
        <v>8</v>
      </c>
      <c r="L97" s="1" t="str">
        <f>_xlfn.IFNA(VLOOKUP(K97,'dict-rhythm'!$B$1:$C$53,2,0),K97)</f>
        <v>quaver note</v>
      </c>
      <c r="M97" s="54" t="s">
        <v>8</v>
      </c>
      <c r="N97" s="54" t="s">
        <v>8</v>
      </c>
      <c r="O97" t="str">
        <f>IF(RIGHT($O$1,1)="#",VLOOKUP(D97,'dict-pitch'!$A$1:$C$50,2,0),VLOOKUP(D97,'dict-pitch'!$A$1:$C$50,3,0))</f>
        <v>G#3</v>
      </c>
      <c r="P97" t="b">
        <f>OR(EXACT(E97,O97),EXACT(E97,VLOOKUP(D97,'dict-pitch'!$A$1:$D$50,3,0)),EXACT(E97,VLOOKUP(D97,'dict-pitch'!$A$1:$D$50,4,0)))</f>
        <v>0</v>
      </c>
    </row>
    <row r="98" spans="1:16" x14ac:dyDescent="0.25">
      <c r="A98">
        <v>849</v>
      </c>
      <c r="B98" s="85">
        <v>1</v>
      </c>
      <c r="C98" s="1">
        <v>45</v>
      </c>
      <c r="D98" s="1">
        <v>54</v>
      </c>
      <c r="E98" s="1"/>
      <c r="F98" s="1">
        <v>-2</v>
      </c>
      <c r="G98" s="1">
        <v>714</v>
      </c>
      <c r="H98" s="80">
        <f t="shared" si="3"/>
        <v>45.625</v>
      </c>
      <c r="I98" s="80">
        <f t="shared" si="2"/>
        <v>0.125</v>
      </c>
      <c r="J98" s="1">
        <v>2</v>
      </c>
      <c r="K98" s="1" t="str" cm="1">
        <f t="array" ref="K98">INDEX('dict-rhythm'!$A$1:$B$43,MATCH(TRUE,EXACT(J98,'dict-rhythm'!$A$1:$A$43),0),2)</f>
        <v>8</v>
      </c>
      <c r="L98" s="1" t="str">
        <f>_xlfn.IFNA(VLOOKUP(K98,'dict-rhythm'!$B$1:$C$53,2,0),K98)</f>
        <v>quaver note</v>
      </c>
      <c r="M98" s="54" t="s">
        <v>8</v>
      </c>
      <c r="N98" s="54" t="s">
        <v>8</v>
      </c>
      <c r="O98" t="str">
        <f>IF(RIGHT($O$1,1)="#",VLOOKUP(D98,'dict-pitch'!$A$1:$C$50,2,0),VLOOKUP(D98,'dict-pitch'!$A$1:$C$50,3,0))</f>
        <v>F#3</v>
      </c>
      <c r="P98" t="b">
        <f>OR(EXACT(E98,O98),EXACT(E98,VLOOKUP(D98,'dict-pitch'!$A$1:$D$50,3,0)),EXACT(E98,VLOOKUP(D98,'dict-pitch'!$A$1:$D$50,4,0)))</f>
        <v>0</v>
      </c>
    </row>
    <row r="99" spans="1:16" x14ac:dyDescent="0.25">
      <c r="A99">
        <v>849</v>
      </c>
      <c r="B99" s="85">
        <v>1</v>
      </c>
      <c r="C99" s="1">
        <v>45</v>
      </c>
      <c r="D99" s="1">
        <v>52</v>
      </c>
      <c r="E99" s="1"/>
      <c r="F99" s="1">
        <v>-2</v>
      </c>
      <c r="G99" s="1">
        <v>716</v>
      </c>
      <c r="H99" s="80">
        <f t="shared" si="3"/>
        <v>45.75</v>
      </c>
      <c r="I99" s="80">
        <f t="shared" si="2"/>
        <v>0.125</v>
      </c>
      <c r="J99" s="1">
        <v>2</v>
      </c>
      <c r="K99" s="1" t="str" cm="1">
        <f t="array" ref="K99">INDEX('dict-rhythm'!$A$1:$B$43,MATCH(TRUE,EXACT(J99,'dict-rhythm'!$A$1:$A$43),0),2)</f>
        <v>8</v>
      </c>
      <c r="L99" s="1" t="str">
        <f>_xlfn.IFNA(VLOOKUP(K99,'dict-rhythm'!$B$1:$C$53,2,0),K99)</f>
        <v>quaver note</v>
      </c>
      <c r="M99" s="54" t="s">
        <v>8</v>
      </c>
      <c r="N99" s="54" t="s">
        <v>8</v>
      </c>
      <c r="O99" t="str">
        <f>IF(RIGHT($O$1,1)="#",VLOOKUP(D99,'dict-pitch'!$A$1:$C$50,2,0),VLOOKUP(D99,'dict-pitch'!$A$1:$C$50,3,0))</f>
        <v>E3</v>
      </c>
      <c r="P99" t="b">
        <f>OR(EXACT(E99,O99),EXACT(E99,VLOOKUP(D99,'dict-pitch'!$A$1:$D$50,3,0)),EXACT(E99,VLOOKUP(D99,'dict-pitch'!$A$1:$D$50,4,0)))</f>
        <v>0</v>
      </c>
    </row>
    <row r="100" spans="1:16" x14ac:dyDescent="0.25">
      <c r="A100">
        <v>849</v>
      </c>
      <c r="B100" s="85">
        <v>1</v>
      </c>
      <c r="C100" s="1">
        <v>45</v>
      </c>
      <c r="D100" s="1">
        <v>56</v>
      </c>
      <c r="E100" s="1"/>
      <c r="F100" s="1">
        <v>3</v>
      </c>
      <c r="G100" s="1">
        <v>718</v>
      </c>
      <c r="H100" s="80">
        <f t="shared" si="3"/>
        <v>45.875</v>
      </c>
      <c r="I100" s="80">
        <f t="shared" si="2"/>
        <v>0.125</v>
      </c>
      <c r="J100" s="1">
        <v>2</v>
      </c>
      <c r="K100" s="1" t="str" cm="1">
        <f t="array" ref="K100">INDEX('dict-rhythm'!$A$1:$B$43,MATCH(TRUE,EXACT(J100,'dict-rhythm'!$A$1:$A$43),0),2)</f>
        <v>8</v>
      </c>
      <c r="L100" s="1" t="str">
        <f>_xlfn.IFNA(VLOOKUP(K100,'dict-rhythm'!$B$1:$C$53,2,0),K100)</f>
        <v>quaver note</v>
      </c>
      <c r="M100" s="54" t="s">
        <v>8</v>
      </c>
      <c r="N100" s="54" t="s">
        <v>8</v>
      </c>
      <c r="O100" t="str">
        <f>IF(RIGHT($O$1,1)="#",VLOOKUP(D100,'dict-pitch'!$A$1:$C$50,2,0),VLOOKUP(D100,'dict-pitch'!$A$1:$C$50,3,0))</f>
        <v>G#3</v>
      </c>
      <c r="P100" t="b">
        <f>OR(EXACT(E100,O100),EXACT(E100,VLOOKUP(D100,'dict-pitch'!$A$1:$D$50,3,0)),EXACT(E100,VLOOKUP(D100,'dict-pitch'!$A$1:$D$50,4,0)))</f>
        <v>0</v>
      </c>
    </row>
    <row r="101" spans="1:16" x14ac:dyDescent="0.25">
      <c r="A101">
        <v>849</v>
      </c>
      <c r="B101" s="85">
        <v>1</v>
      </c>
      <c r="C101" s="1">
        <v>46</v>
      </c>
      <c r="D101" s="1">
        <v>54</v>
      </c>
      <c r="E101" s="1"/>
      <c r="F101" s="1">
        <v>-2</v>
      </c>
      <c r="G101" s="1">
        <v>720</v>
      </c>
      <c r="H101" s="80">
        <f t="shared" si="3"/>
        <v>46</v>
      </c>
      <c r="I101" s="80">
        <f t="shared" si="2"/>
        <v>0.125</v>
      </c>
      <c r="J101" s="1">
        <v>2</v>
      </c>
      <c r="K101" s="1" t="str" cm="1">
        <f t="array" ref="K101">INDEX('dict-rhythm'!$A$1:$B$43,MATCH(TRUE,EXACT(J101,'dict-rhythm'!$A$1:$A$43),0),2)</f>
        <v>8</v>
      </c>
      <c r="L101" s="1" t="str">
        <f>_xlfn.IFNA(VLOOKUP(K101,'dict-rhythm'!$B$1:$C$53,2,0),K101)</f>
        <v>quaver note</v>
      </c>
      <c r="M101" s="54" t="s">
        <v>8</v>
      </c>
      <c r="N101" s="54" t="s">
        <v>8</v>
      </c>
      <c r="O101" t="str">
        <f>IF(RIGHT($O$1,1)="#",VLOOKUP(D101,'dict-pitch'!$A$1:$C$50,2,0),VLOOKUP(D101,'dict-pitch'!$A$1:$C$50,3,0))</f>
        <v>F#3</v>
      </c>
      <c r="P101" t="b">
        <f>OR(EXACT(E101,O101),EXACT(E101,VLOOKUP(D101,'dict-pitch'!$A$1:$D$50,3,0)),EXACT(E101,VLOOKUP(D101,'dict-pitch'!$A$1:$D$50,4,0)))</f>
        <v>0</v>
      </c>
    </row>
    <row r="102" spans="1:16" x14ac:dyDescent="0.25">
      <c r="A102">
        <v>849</v>
      </c>
      <c r="B102" s="85">
        <v>1</v>
      </c>
      <c r="C102" s="1">
        <v>46</v>
      </c>
      <c r="D102" s="1">
        <v>52</v>
      </c>
      <c r="E102" s="1"/>
      <c r="F102" s="1">
        <v>-2</v>
      </c>
      <c r="G102" s="1">
        <v>722</v>
      </c>
      <c r="H102" s="80">
        <f t="shared" si="3"/>
        <v>46.125</v>
      </c>
      <c r="I102" s="80">
        <f t="shared" si="2"/>
        <v>0.125</v>
      </c>
      <c r="J102" s="1">
        <v>2</v>
      </c>
      <c r="K102" s="1" t="str" cm="1">
        <f t="array" ref="K102">INDEX('dict-rhythm'!$A$1:$B$43,MATCH(TRUE,EXACT(J102,'dict-rhythm'!$A$1:$A$43),0),2)</f>
        <v>8</v>
      </c>
      <c r="L102" s="1" t="str">
        <f>_xlfn.IFNA(VLOOKUP(K102,'dict-rhythm'!$B$1:$C$53,2,0),K102)</f>
        <v>quaver note</v>
      </c>
      <c r="M102" s="54" t="s">
        <v>8</v>
      </c>
      <c r="N102" s="54" t="s">
        <v>8</v>
      </c>
      <c r="O102" t="str">
        <f>IF(RIGHT($O$1,1)="#",VLOOKUP(D102,'dict-pitch'!$A$1:$C$50,2,0),VLOOKUP(D102,'dict-pitch'!$A$1:$C$50,3,0))</f>
        <v>E3</v>
      </c>
      <c r="P102" t="b">
        <f>OR(EXACT(E102,O102),EXACT(E102,VLOOKUP(D102,'dict-pitch'!$A$1:$D$50,3,0)),EXACT(E102,VLOOKUP(D102,'dict-pitch'!$A$1:$D$50,4,0)))</f>
        <v>0</v>
      </c>
    </row>
    <row r="103" spans="1:16" x14ac:dyDescent="0.25">
      <c r="A103">
        <v>849</v>
      </c>
      <c r="B103" s="85">
        <v>1</v>
      </c>
      <c r="C103" s="1">
        <v>46</v>
      </c>
      <c r="D103" s="1">
        <v>54</v>
      </c>
      <c r="E103" s="1"/>
      <c r="F103" s="1">
        <v>2</v>
      </c>
      <c r="G103" s="1">
        <v>724</v>
      </c>
      <c r="H103" s="80">
        <f t="shared" si="3"/>
        <v>46.25</v>
      </c>
      <c r="I103" s="80">
        <f t="shared" si="2"/>
        <v>0.125</v>
      </c>
      <c r="J103" s="1">
        <v>2</v>
      </c>
      <c r="K103" s="1" t="str" cm="1">
        <f t="array" ref="K103">INDEX('dict-rhythm'!$A$1:$B$43,MATCH(TRUE,EXACT(J103,'dict-rhythm'!$A$1:$A$43),0),2)</f>
        <v>8</v>
      </c>
      <c r="L103" s="1" t="str">
        <f>_xlfn.IFNA(VLOOKUP(K103,'dict-rhythm'!$B$1:$C$53,2,0),K103)</f>
        <v>quaver note</v>
      </c>
      <c r="M103" s="54" t="s">
        <v>8</v>
      </c>
      <c r="N103" s="54" t="s">
        <v>8</v>
      </c>
      <c r="O103" t="str">
        <f>IF(RIGHT($O$1,1)="#",VLOOKUP(D103,'dict-pitch'!$A$1:$C$50,2,0),VLOOKUP(D103,'dict-pitch'!$A$1:$C$50,3,0))</f>
        <v>F#3</v>
      </c>
      <c r="P103" t="b">
        <f>OR(EXACT(E103,O103),EXACT(E103,VLOOKUP(D103,'dict-pitch'!$A$1:$D$50,3,0)),EXACT(E103,VLOOKUP(D103,'dict-pitch'!$A$1:$D$50,4,0)))</f>
        <v>0</v>
      </c>
    </row>
    <row r="104" spans="1:16" x14ac:dyDescent="0.25">
      <c r="A104">
        <v>849</v>
      </c>
      <c r="B104" s="85">
        <v>1</v>
      </c>
      <c r="C104" s="1">
        <v>46</v>
      </c>
      <c r="D104" s="1">
        <v>56</v>
      </c>
      <c r="E104" s="1"/>
      <c r="F104" s="1">
        <v>2</v>
      </c>
      <c r="G104" s="1">
        <v>726</v>
      </c>
      <c r="H104" s="80">
        <f t="shared" si="3"/>
        <v>46.375</v>
      </c>
      <c r="I104" s="80">
        <f t="shared" si="2"/>
        <v>0.125</v>
      </c>
      <c r="J104" s="1">
        <v>2</v>
      </c>
      <c r="K104" s="1" t="str" cm="1">
        <f t="array" ref="K104">INDEX('dict-rhythm'!$A$1:$B$43,MATCH(TRUE,EXACT(J104,'dict-rhythm'!$A$1:$A$43),0),2)</f>
        <v>8</v>
      </c>
      <c r="L104" s="1" t="str">
        <f>_xlfn.IFNA(VLOOKUP(K104,'dict-rhythm'!$B$1:$C$53,2,0),K104)</f>
        <v>quaver note</v>
      </c>
      <c r="M104" s="54" t="s">
        <v>8</v>
      </c>
      <c r="N104" s="54" t="s">
        <v>8</v>
      </c>
      <c r="O104" t="str">
        <f>IF(RIGHT($O$1,1)="#",VLOOKUP(D104,'dict-pitch'!$A$1:$C$50,2,0),VLOOKUP(D104,'dict-pitch'!$A$1:$C$50,3,0))</f>
        <v>G#3</v>
      </c>
      <c r="P104" t="b">
        <f>OR(EXACT(E104,O104),EXACT(E104,VLOOKUP(D104,'dict-pitch'!$A$1:$D$50,3,0)),EXACT(E104,VLOOKUP(D104,'dict-pitch'!$A$1:$D$50,4,0)))</f>
        <v>0</v>
      </c>
    </row>
    <row r="105" spans="1:16" x14ac:dyDescent="0.25">
      <c r="A105">
        <v>849</v>
      </c>
      <c r="B105" s="85">
        <v>1</v>
      </c>
      <c r="C105" s="1">
        <v>46</v>
      </c>
      <c r="D105" s="1">
        <v>54</v>
      </c>
      <c r="E105" s="1"/>
      <c r="F105" s="1">
        <v>-2</v>
      </c>
      <c r="G105" s="1">
        <v>728</v>
      </c>
      <c r="H105" s="80">
        <f t="shared" si="3"/>
        <v>46.5</v>
      </c>
      <c r="I105" s="80">
        <f t="shared" si="2"/>
        <v>0.125</v>
      </c>
      <c r="J105" s="1">
        <v>2</v>
      </c>
      <c r="K105" s="1" t="str" cm="1">
        <f t="array" ref="K105">INDEX('dict-rhythm'!$A$1:$B$43,MATCH(TRUE,EXACT(J105,'dict-rhythm'!$A$1:$A$43),0),2)</f>
        <v>8</v>
      </c>
      <c r="L105" s="1" t="str">
        <f>_xlfn.IFNA(VLOOKUP(K105,'dict-rhythm'!$B$1:$C$53,2,0),K105)</f>
        <v>quaver note</v>
      </c>
      <c r="M105" s="54" t="s">
        <v>8</v>
      </c>
      <c r="N105" s="54" t="s">
        <v>8</v>
      </c>
      <c r="O105" t="str">
        <f>IF(RIGHT($O$1,1)="#",VLOOKUP(D105,'dict-pitch'!$A$1:$C$50,2,0),VLOOKUP(D105,'dict-pitch'!$A$1:$C$50,3,0))</f>
        <v>F#3</v>
      </c>
      <c r="P105" t="b">
        <f>OR(EXACT(E105,O105),EXACT(E105,VLOOKUP(D105,'dict-pitch'!$A$1:$D$50,3,0)),EXACT(E105,VLOOKUP(D105,'dict-pitch'!$A$1:$D$50,4,0)))</f>
        <v>0</v>
      </c>
    </row>
    <row r="106" spans="1:16" x14ac:dyDescent="0.25">
      <c r="A106">
        <v>849</v>
      </c>
      <c r="B106" s="85">
        <v>1</v>
      </c>
      <c r="C106" s="1">
        <v>46</v>
      </c>
      <c r="D106" s="1">
        <v>52</v>
      </c>
      <c r="E106" s="1"/>
      <c r="F106" s="1">
        <v>-2</v>
      </c>
      <c r="G106" s="1">
        <v>730</v>
      </c>
      <c r="H106" s="80">
        <f t="shared" si="3"/>
        <v>46.625</v>
      </c>
      <c r="I106" s="80">
        <f t="shared" si="2"/>
        <v>0.125</v>
      </c>
      <c r="J106" s="1">
        <v>2</v>
      </c>
      <c r="K106" s="1" t="str" cm="1">
        <f t="array" ref="K106">INDEX('dict-rhythm'!$A$1:$B$43,MATCH(TRUE,EXACT(J106,'dict-rhythm'!$A$1:$A$43),0),2)</f>
        <v>8</v>
      </c>
      <c r="L106" s="1" t="str">
        <f>_xlfn.IFNA(VLOOKUP(K106,'dict-rhythm'!$B$1:$C$53,2,0),K106)</f>
        <v>quaver note</v>
      </c>
      <c r="M106" s="54" t="s">
        <v>8</v>
      </c>
      <c r="N106" s="54" t="s">
        <v>8</v>
      </c>
      <c r="O106" t="str">
        <f>IF(RIGHT($O$1,1)="#",VLOOKUP(D106,'dict-pitch'!$A$1:$C$50,2,0),VLOOKUP(D106,'dict-pitch'!$A$1:$C$50,3,0))</f>
        <v>E3</v>
      </c>
      <c r="P106" t="b">
        <f>OR(EXACT(E106,O106),EXACT(E106,VLOOKUP(D106,'dict-pitch'!$A$1:$D$50,3,0)),EXACT(E106,VLOOKUP(D106,'dict-pitch'!$A$1:$D$50,4,0)))</f>
        <v>0</v>
      </c>
    </row>
    <row r="107" spans="1:16" x14ac:dyDescent="0.25">
      <c r="A107">
        <v>849</v>
      </c>
      <c r="B107" s="85">
        <v>1</v>
      </c>
      <c r="C107" s="1">
        <v>46</v>
      </c>
      <c r="D107" s="1">
        <v>51</v>
      </c>
      <c r="E107" s="1"/>
      <c r="F107" s="1">
        <v>-2</v>
      </c>
      <c r="G107" s="1">
        <v>732</v>
      </c>
      <c r="H107" s="80">
        <f t="shared" si="3"/>
        <v>46.75</v>
      </c>
      <c r="I107" s="80">
        <f t="shared" si="2"/>
        <v>0.125</v>
      </c>
      <c r="J107" s="1">
        <v>2</v>
      </c>
      <c r="K107" s="1" t="str" cm="1">
        <f t="array" ref="K107">INDEX('dict-rhythm'!$A$1:$B$43,MATCH(TRUE,EXACT(J107,'dict-rhythm'!$A$1:$A$43),0),2)</f>
        <v>8</v>
      </c>
      <c r="L107" s="1" t="str">
        <f>_xlfn.IFNA(VLOOKUP(K107,'dict-rhythm'!$B$1:$C$53,2,0),K107)</f>
        <v>quaver note</v>
      </c>
      <c r="M107" s="54" t="s">
        <v>8</v>
      </c>
      <c r="N107" s="54" t="s">
        <v>8</v>
      </c>
      <c r="O107" t="str">
        <f>IF(RIGHT($O$1,1)="#",VLOOKUP(D107,'dict-pitch'!$A$1:$C$50,2,0),VLOOKUP(D107,'dict-pitch'!$A$1:$C$50,3,0))</f>
        <v>D#3</v>
      </c>
      <c r="P107" t="b">
        <f>OR(EXACT(E107,O107),EXACT(E107,VLOOKUP(D107,'dict-pitch'!$A$1:$D$50,3,0)),EXACT(E107,VLOOKUP(D107,'dict-pitch'!$A$1:$D$50,4,0)))</f>
        <v>0</v>
      </c>
    </row>
    <row r="108" spans="1:16" x14ac:dyDescent="0.25">
      <c r="A108">
        <v>849</v>
      </c>
      <c r="B108" s="85">
        <v>1</v>
      </c>
      <c r="C108" s="1">
        <v>46</v>
      </c>
      <c r="D108" s="1">
        <v>54</v>
      </c>
      <c r="E108" s="1"/>
      <c r="F108" s="1">
        <v>3</v>
      </c>
      <c r="G108" s="1">
        <v>734</v>
      </c>
      <c r="H108" s="80">
        <f t="shared" si="3"/>
        <v>46.875</v>
      </c>
      <c r="I108" s="80">
        <f t="shared" si="2"/>
        <v>0.125</v>
      </c>
      <c r="J108" s="1">
        <v>2</v>
      </c>
      <c r="K108" s="1" t="str" cm="1">
        <f t="array" ref="K108">INDEX('dict-rhythm'!$A$1:$B$43,MATCH(TRUE,EXACT(J108,'dict-rhythm'!$A$1:$A$43),0),2)</f>
        <v>8</v>
      </c>
      <c r="L108" s="1" t="str">
        <f>_xlfn.IFNA(VLOOKUP(K108,'dict-rhythm'!$B$1:$C$53,2,0),K108)</f>
        <v>quaver note</v>
      </c>
      <c r="M108" s="54" t="s">
        <v>8</v>
      </c>
      <c r="N108" s="54" t="s">
        <v>8</v>
      </c>
      <c r="O108" t="str">
        <f>IF(RIGHT($O$1,1)="#",VLOOKUP(D108,'dict-pitch'!$A$1:$C$50,2,0),VLOOKUP(D108,'dict-pitch'!$A$1:$C$50,3,0))</f>
        <v>F#3</v>
      </c>
      <c r="P108" t="b">
        <f>OR(EXACT(E108,O108),EXACT(E108,VLOOKUP(D108,'dict-pitch'!$A$1:$D$50,3,0)),EXACT(E108,VLOOKUP(D108,'dict-pitch'!$A$1:$D$50,4,0)))</f>
        <v>0</v>
      </c>
    </row>
    <row r="109" spans="1:16" x14ac:dyDescent="0.25">
      <c r="A109">
        <v>849</v>
      </c>
      <c r="B109" s="85">
        <v>1</v>
      </c>
      <c r="C109" s="1">
        <v>47</v>
      </c>
      <c r="D109" s="1">
        <v>52</v>
      </c>
      <c r="E109" s="1"/>
      <c r="F109" s="1">
        <v>-2</v>
      </c>
      <c r="G109" s="1">
        <v>736</v>
      </c>
      <c r="H109" s="80">
        <f t="shared" si="3"/>
        <v>47</v>
      </c>
      <c r="I109" s="80">
        <f t="shared" si="2"/>
        <v>0.125</v>
      </c>
      <c r="J109" s="1">
        <v>2</v>
      </c>
      <c r="K109" s="1" t="str" cm="1">
        <f t="array" ref="K109">INDEX('dict-rhythm'!$A$1:$B$43,MATCH(TRUE,EXACT(J109,'dict-rhythm'!$A$1:$A$43),0),2)</f>
        <v>8</v>
      </c>
      <c r="L109" s="1" t="str">
        <f>_xlfn.IFNA(VLOOKUP(K109,'dict-rhythm'!$B$1:$C$53,2,0),K109)</f>
        <v>quaver note</v>
      </c>
      <c r="M109" s="54" t="s">
        <v>8</v>
      </c>
      <c r="N109" s="54" t="s">
        <v>8</v>
      </c>
      <c r="O109" t="str">
        <f>IF(RIGHT($O$1,1)="#",VLOOKUP(D109,'dict-pitch'!$A$1:$C$50,2,0),VLOOKUP(D109,'dict-pitch'!$A$1:$C$50,3,0))</f>
        <v>E3</v>
      </c>
      <c r="P109" t="b">
        <f>OR(EXACT(E109,O109),EXACT(E109,VLOOKUP(D109,'dict-pitch'!$A$1:$D$50,3,0)),EXACT(E109,VLOOKUP(D109,'dict-pitch'!$A$1:$D$50,4,0)))</f>
        <v>0</v>
      </c>
    </row>
    <row r="110" spans="1:16" x14ac:dyDescent="0.25">
      <c r="A110">
        <v>849</v>
      </c>
      <c r="B110" s="85">
        <v>1</v>
      </c>
      <c r="C110" s="1">
        <v>47</v>
      </c>
      <c r="D110" s="1">
        <v>51</v>
      </c>
      <c r="E110" s="1"/>
      <c r="F110" s="1">
        <v>-2</v>
      </c>
      <c r="G110" s="1">
        <v>738</v>
      </c>
      <c r="H110" s="80">
        <f t="shared" si="3"/>
        <v>47.125</v>
      </c>
      <c r="I110" s="80">
        <f t="shared" si="2"/>
        <v>0.125</v>
      </c>
      <c r="J110" s="1">
        <v>2</v>
      </c>
      <c r="K110" s="1" t="str" cm="1">
        <f t="array" ref="K110">INDEX('dict-rhythm'!$A$1:$B$43,MATCH(TRUE,EXACT(J110,'dict-rhythm'!$A$1:$A$43),0),2)</f>
        <v>8</v>
      </c>
      <c r="L110" s="1" t="str">
        <f>_xlfn.IFNA(VLOOKUP(K110,'dict-rhythm'!$B$1:$C$53,2,0),K110)</f>
        <v>quaver note</v>
      </c>
      <c r="M110" s="5"/>
      <c r="N110" s="5"/>
      <c r="O110" t="str">
        <f>IF(RIGHT($O$1,1)="#",VLOOKUP(D110,'dict-pitch'!$A$1:$C$50,2,0),VLOOKUP(D110,'dict-pitch'!$A$1:$C$50,3,0))</f>
        <v>D#3</v>
      </c>
      <c r="P110" t="b">
        <f>OR(EXACT(E110,O110),EXACT(E110,VLOOKUP(D110,'dict-pitch'!$A$1:$D$50,3,0)),EXACT(E110,VLOOKUP(D110,'dict-pitch'!$A$1:$D$50,4,0)))</f>
        <v>0</v>
      </c>
    </row>
    <row r="111" spans="1:16" x14ac:dyDescent="0.25">
      <c r="A111">
        <v>849</v>
      </c>
      <c r="B111" s="85">
        <v>1</v>
      </c>
      <c r="C111" s="1">
        <v>47</v>
      </c>
      <c r="D111" s="1">
        <v>52</v>
      </c>
      <c r="E111" s="1"/>
      <c r="F111" s="1">
        <v>2</v>
      </c>
      <c r="G111" s="1">
        <v>740</v>
      </c>
      <c r="H111" s="80">
        <f t="shared" si="3"/>
        <v>47.25</v>
      </c>
      <c r="I111" s="80">
        <f t="shared" si="2"/>
        <v>0.125</v>
      </c>
      <c r="J111" s="1">
        <v>2</v>
      </c>
      <c r="K111" s="1" t="str" cm="1">
        <f t="array" ref="K111">INDEX('dict-rhythm'!$A$1:$B$43,MATCH(TRUE,EXACT(J111,'dict-rhythm'!$A$1:$A$43),0),2)</f>
        <v>8</v>
      </c>
      <c r="L111" s="1" t="str">
        <f>_xlfn.IFNA(VLOOKUP(K111,'dict-rhythm'!$B$1:$C$53,2,0),K111)</f>
        <v>quaver note</v>
      </c>
      <c r="M111" s="5"/>
      <c r="N111" s="5"/>
      <c r="O111" t="str">
        <f>IF(RIGHT($O$1,1)="#",VLOOKUP(D111,'dict-pitch'!$A$1:$C$50,2,0),VLOOKUP(D111,'dict-pitch'!$A$1:$C$50,3,0))</f>
        <v>E3</v>
      </c>
      <c r="P111" t="b">
        <f>OR(EXACT(E111,O111),EXACT(E111,VLOOKUP(D111,'dict-pitch'!$A$1:$D$50,3,0)),EXACT(E111,VLOOKUP(D111,'dict-pitch'!$A$1:$D$50,4,0)))</f>
        <v>0</v>
      </c>
    </row>
    <row r="112" spans="1:16" x14ac:dyDescent="0.25">
      <c r="A112">
        <v>849</v>
      </c>
      <c r="B112" s="85">
        <v>1</v>
      </c>
      <c r="C112" s="1">
        <v>47</v>
      </c>
      <c r="D112" s="1">
        <v>54</v>
      </c>
      <c r="E112" s="1"/>
      <c r="F112" s="1">
        <v>2</v>
      </c>
      <c r="G112" s="1">
        <v>742</v>
      </c>
      <c r="H112" s="80">
        <f t="shared" si="3"/>
        <v>47.375</v>
      </c>
      <c r="I112" s="80">
        <f t="shared" si="2"/>
        <v>0.125</v>
      </c>
      <c r="J112" s="1">
        <v>2</v>
      </c>
      <c r="K112" s="1" t="str" cm="1">
        <f t="array" ref="K112">INDEX('dict-rhythm'!$A$1:$B$43,MATCH(TRUE,EXACT(J112,'dict-rhythm'!$A$1:$A$43),0),2)</f>
        <v>8</v>
      </c>
      <c r="L112" s="1" t="str">
        <f>_xlfn.IFNA(VLOOKUP(K112,'dict-rhythm'!$B$1:$C$53,2,0),K112)</f>
        <v>quaver note</v>
      </c>
      <c r="M112" s="5"/>
      <c r="N112" s="5"/>
      <c r="O112" t="str">
        <f>IF(RIGHT($O$1,1)="#",VLOOKUP(D112,'dict-pitch'!$A$1:$C$50,2,0),VLOOKUP(D112,'dict-pitch'!$A$1:$C$50,3,0))</f>
        <v>F#3</v>
      </c>
      <c r="P112" t="b">
        <f>OR(EXACT(E112,O112),EXACT(E112,VLOOKUP(D112,'dict-pitch'!$A$1:$D$50,3,0)),EXACT(E112,VLOOKUP(D112,'dict-pitch'!$A$1:$D$50,4,0)))</f>
        <v>0</v>
      </c>
    </row>
    <row r="113" spans="1:16" x14ac:dyDescent="0.25">
      <c r="A113">
        <v>849</v>
      </c>
      <c r="B113" s="85">
        <v>1</v>
      </c>
      <c r="C113" s="1">
        <v>47</v>
      </c>
      <c r="D113" s="1">
        <v>52</v>
      </c>
      <c r="E113" s="1"/>
      <c r="F113" s="1">
        <v>-2</v>
      </c>
      <c r="G113" s="1">
        <v>744</v>
      </c>
      <c r="H113" s="80">
        <f t="shared" si="3"/>
        <v>47.5</v>
      </c>
      <c r="I113" s="80">
        <f t="shared" si="2"/>
        <v>0.125</v>
      </c>
      <c r="J113" s="1">
        <v>2</v>
      </c>
      <c r="K113" s="1" t="str" cm="1">
        <f t="array" ref="K113">INDEX('dict-rhythm'!$A$1:$B$43,MATCH(TRUE,EXACT(J113,'dict-rhythm'!$A$1:$A$43),0),2)</f>
        <v>8</v>
      </c>
      <c r="L113" s="1" t="str">
        <f>_xlfn.IFNA(VLOOKUP(K113,'dict-rhythm'!$B$1:$C$53,2,0),K113)</f>
        <v>quaver note</v>
      </c>
      <c r="M113" s="5"/>
      <c r="N113" s="5"/>
      <c r="O113" t="str">
        <f>IF(RIGHT($O$1,1)="#",VLOOKUP(D113,'dict-pitch'!$A$1:$C$50,2,0),VLOOKUP(D113,'dict-pitch'!$A$1:$C$50,3,0))</f>
        <v>E3</v>
      </c>
      <c r="P113" t="b">
        <f>OR(EXACT(E113,O113),EXACT(E113,VLOOKUP(D113,'dict-pitch'!$A$1:$D$50,3,0)),EXACT(E113,VLOOKUP(D113,'dict-pitch'!$A$1:$D$50,4,0)))</f>
        <v>0</v>
      </c>
    </row>
    <row r="114" spans="1:16" x14ac:dyDescent="0.25">
      <c r="A114">
        <v>849</v>
      </c>
      <c r="B114" s="85">
        <v>1</v>
      </c>
      <c r="C114" s="1">
        <v>47</v>
      </c>
      <c r="D114" s="1">
        <v>57</v>
      </c>
      <c r="E114" s="1"/>
      <c r="F114" s="1">
        <v>4</v>
      </c>
      <c r="G114" s="1">
        <v>746</v>
      </c>
      <c r="H114" s="80">
        <f t="shared" si="3"/>
        <v>47.625</v>
      </c>
      <c r="I114" s="80">
        <f t="shared" si="2"/>
        <v>0.125</v>
      </c>
      <c r="J114" s="1">
        <v>2</v>
      </c>
      <c r="K114" s="1" t="str" cm="1">
        <f t="array" ref="K114">INDEX('dict-rhythm'!$A$1:$B$43,MATCH(TRUE,EXACT(J114,'dict-rhythm'!$A$1:$A$43),0),2)</f>
        <v>8</v>
      </c>
      <c r="L114" s="1" t="str">
        <f>_xlfn.IFNA(VLOOKUP(K114,'dict-rhythm'!$B$1:$C$53,2,0),K114)</f>
        <v>quaver note</v>
      </c>
      <c r="M114" s="5"/>
      <c r="N114" s="5"/>
      <c r="O114" t="str">
        <f>IF(RIGHT($O$1,1)="#",VLOOKUP(D114,'dict-pitch'!$A$1:$C$50,2,0),VLOOKUP(D114,'dict-pitch'!$A$1:$C$50,3,0))</f>
        <v>A3</v>
      </c>
      <c r="P114" t="b">
        <f>OR(EXACT(E114,O114),EXACT(E114,VLOOKUP(D114,'dict-pitch'!$A$1:$D$50,3,0)),EXACT(E114,VLOOKUP(D114,'dict-pitch'!$A$1:$D$50,4,0)))</f>
        <v>0</v>
      </c>
    </row>
    <row r="115" spans="1:16" x14ac:dyDescent="0.25">
      <c r="A115">
        <v>849</v>
      </c>
      <c r="B115" s="85">
        <v>1</v>
      </c>
      <c r="C115" s="1">
        <v>47</v>
      </c>
      <c r="D115" s="1">
        <v>56</v>
      </c>
      <c r="E115" s="1"/>
      <c r="F115" s="1">
        <v>-2</v>
      </c>
      <c r="G115" s="1">
        <v>748</v>
      </c>
      <c r="H115" s="80">
        <f t="shared" si="3"/>
        <v>47.75</v>
      </c>
      <c r="I115" s="80">
        <f t="shared" si="2"/>
        <v>0.125</v>
      </c>
      <c r="J115" s="1">
        <v>2</v>
      </c>
      <c r="K115" s="1" t="str" cm="1">
        <f t="array" ref="K115">INDEX('dict-rhythm'!$A$1:$B$43,MATCH(TRUE,EXACT(J115,'dict-rhythm'!$A$1:$A$43),0),2)</f>
        <v>8</v>
      </c>
      <c r="L115" s="1" t="str">
        <f>_xlfn.IFNA(VLOOKUP(K115,'dict-rhythm'!$B$1:$C$53,2,0),K115)</f>
        <v>quaver note</v>
      </c>
      <c r="M115" s="5"/>
      <c r="N115" s="5"/>
      <c r="O115" t="str">
        <f>IF(RIGHT($O$1,1)="#",VLOOKUP(D115,'dict-pitch'!$A$1:$C$50,2,0),VLOOKUP(D115,'dict-pitch'!$A$1:$C$50,3,0))</f>
        <v>G#3</v>
      </c>
      <c r="P115" t="b">
        <f>OR(EXACT(E115,O115),EXACT(E115,VLOOKUP(D115,'dict-pitch'!$A$1:$D$50,3,0)),EXACT(E115,VLOOKUP(D115,'dict-pitch'!$A$1:$D$50,4,0)))</f>
        <v>0</v>
      </c>
    </row>
    <row r="116" spans="1:16" x14ac:dyDescent="0.25">
      <c r="A116">
        <v>849</v>
      </c>
      <c r="B116" s="85">
        <v>1</v>
      </c>
      <c r="C116" s="1">
        <v>47</v>
      </c>
      <c r="D116" s="1">
        <v>57</v>
      </c>
      <c r="E116" s="1"/>
      <c r="F116" s="1">
        <v>2</v>
      </c>
      <c r="G116" s="1">
        <v>750</v>
      </c>
      <c r="H116" s="80">
        <f t="shared" si="3"/>
        <v>47.875</v>
      </c>
      <c r="I116" s="80">
        <f t="shared" si="2"/>
        <v>0.125</v>
      </c>
      <c r="J116" s="1">
        <v>2</v>
      </c>
      <c r="K116" s="1" t="str" cm="1">
        <f t="array" ref="K116">INDEX('dict-rhythm'!$A$1:$B$43,MATCH(TRUE,EXACT(J116,'dict-rhythm'!$A$1:$A$43),0),2)</f>
        <v>8</v>
      </c>
      <c r="L116" s="1" t="str">
        <f>_xlfn.IFNA(VLOOKUP(K116,'dict-rhythm'!$B$1:$C$53,2,0),K116)</f>
        <v>quaver note</v>
      </c>
      <c r="M116" s="7"/>
      <c r="N116" s="7"/>
      <c r="O116" t="str">
        <f>IF(RIGHT($O$1,1)="#",VLOOKUP(D116,'dict-pitch'!$A$1:$C$50,2,0),VLOOKUP(D116,'dict-pitch'!$A$1:$C$50,3,0))</f>
        <v>A3</v>
      </c>
      <c r="P116" t="b">
        <f>OR(EXACT(E116,O116),EXACT(E116,VLOOKUP(D116,'dict-pitch'!$A$1:$D$50,3,0)),EXACT(E116,VLOOKUP(D116,'dict-pitch'!$A$1:$D$50,4,0)))</f>
        <v>0</v>
      </c>
    </row>
    <row r="117" spans="1:16" x14ac:dyDescent="0.25">
      <c r="A117">
        <v>849</v>
      </c>
      <c r="B117" s="85">
        <v>1</v>
      </c>
      <c r="C117" s="1">
        <v>48</v>
      </c>
      <c r="D117" s="1">
        <v>51</v>
      </c>
      <c r="E117" s="1"/>
      <c r="F117" s="1">
        <v>-5</v>
      </c>
      <c r="G117" s="1">
        <v>752</v>
      </c>
      <c r="H117" s="80">
        <f t="shared" si="3"/>
        <v>48</v>
      </c>
      <c r="I117" s="80">
        <f t="shared" si="2"/>
        <v>0.125</v>
      </c>
      <c r="J117" s="1">
        <v>2</v>
      </c>
      <c r="K117" s="1" t="str" cm="1">
        <f t="array" ref="K117">INDEX('dict-rhythm'!$A$1:$B$43,MATCH(TRUE,EXACT(J117,'dict-rhythm'!$A$1:$A$43),0),2)</f>
        <v>8</v>
      </c>
      <c r="L117" s="1" t="str">
        <f>_xlfn.IFNA(VLOOKUP(K117,'dict-rhythm'!$B$1:$C$53,2,0),K117)</f>
        <v>quaver note</v>
      </c>
      <c r="M117" s="4"/>
      <c r="N117" s="4"/>
      <c r="O117" t="str">
        <f>IF(RIGHT($O$1,1)="#",VLOOKUP(D117,'dict-pitch'!$A$1:$C$50,2,0),VLOOKUP(D117,'dict-pitch'!$A$1:$C$50,3,0))</f>
        <v>D#3</v>
      </c>
      <c r="P117" t="b">
        <f>OR(EXACT(E117,O117),EXACT(E117,VLOOKUP(D117,'dict-pitch'!$A$1:$D$50,3,0)),EXACT(E117,VLOOKUP(D117,'dict-pitch'!$A$1:$D$50,4,0)))</f>
        <v>0</v>
      </c>
    </row>
    <row r="118" spans="1:16" x14ac:dyDescent="0.25">
      <c r="A118">
        <v>849</v>
      </c>
      <c r="B118" s="85">
        <v>1</v>
      </c>
      <c r="C118" s="1">
        <v>48</v>
      </c>
      <c r="D118" s="1">
        <v>49</v>
      </c>
      <c r="E118" s="1"/>
      <c r="F118" s="1">
        <v>-2</v>
      </c>
      <c r="G118" s="1">
        <v>754</v>
      </c>
      <c r="H118" s="80">
        <f t="shared" si="3"/>
        <v>48.125</v>
      </c>
      <c r="I118" s="80">
        <f t="shared" si="2"/>
        <v>0.125</v>
      </c>
      <c r="J118" s="1">
        <v>2</v>
      </c>
      <c r="K118" s="1" t="str" cm="1">
        <f t="array" ref="K118">INDEX('dict-rhythm'!$A$1:$B$43,MATCH(TRUE,EXACT(J118,'dict-rhythm'!$A$1:$A$43),0),2)</f>
        <v>8</v>
      </c>
      <c r="L118" s="1" t="str">
        <f>_xlfn.IFNA(VLOOKUP(K118,'dict-rhythm'!$B$1:$C$53,2,0),K118)</f>
        <v>quaver note</v>
      </c>
      <c r="M118" s="5"/>
      <c r="N118" s="5"/>
      <c r="O118" t="str">
        <f>IF(RIGHT($O$1,1)="#",VLOOKUP(D118,'dict-pitch'!$A$1:$C$50,2,0),VLOOKUP(D118,'dict-pitch'!$A$1:$C$50,3,0))</f>
        <v>C#3</v>
      </c>
      <c r="P118" t="b">
        <f>OR(EXACT(E118,O118),EXACT(E118,VLOOKUP(D118,'dict-pitch'!$A$1:$D$50,3,0)),EXACT(E118,VLOOKUP(D118,'dict-pitch'!$A$1:$D$50,4,0)))</f>
        <v>0</v>
      </c>
    </row>
    <row r="119" spans="1:16" x14ac:dyDescent="0.25">
      <c r="A119">
        <v>849</v>
      </c>
      <c r="B119" s="85">
        <v>1</v>
      </c>
      <c r="C119" s="1">
        <v>48</v>
      </c>
      <c r="D119" s="1">
        <v>51</v>
      </c>
      <c r="E119" s="1"/>
      <c r="F119" s="1">
        <v>2</v>
      </c>
      <c r="G119" s="1">
        <v>756</v>
      </c>
      <c r="H119" s="80">
        <f t="shared" si="3"/>
        <v>48.25</v>
      </c>
      <c r="I119" s="80">
        <f t="shared" si="2"/>
        <v>0.125</v>
      </c>
      <c r="J119" s="1">
        <v>2</v>
      </c>
      <c r="K119" s="1" t="str" cm="1">
        <f t="array" ref="K119">INDEX('dict-rhythm'!$A$1:$B$43,MATCH(TRUE,EXACT(J119,'dict-rhythm'!$A$1:$A$43),0),2)</f>
        <v>8</v>
      </c>
      <c r="L119" s="1" t="str">
        <f>_xlfn.IFNA(VLOOKUP(K119,'dict-rhythm'!$B$1:$C$53,2,0),K119)</f>
        <v>quaver note</v>
      </c>
      <c r="M119" s="5"/>
      <c r="N119" s="5"/>
      <c r="O119" t="str">
        <f>IF(RIGHT($O$1,1)="#",VLOOKUP(D119,'dict-pitch'!$A$1:$C$50,2,0),VLOOKUP(D119,'dict-pitch'!$A$1:$C$50,3,0))</f>
        <v>D#3</v>
      </c>
      <c r="P119" t="b">
        <f>OR(EXACT(E119,O119),EXACT(E119,VLOOKUP(D119,'dict-pitch'!$A$1:$D$50,3,0)),EXACT(E119,VLOOKUP(D119,'dict-pitch'!$A$1:$D$50,4,0)))</f>
        <v>0</v>
      </c>
    </row>
    <row r="120" spans="1:16" x14ac:dyDescent="0.25">
      <c r="A120">
        <v>849</v>
      </c>
      <c r="B120" s="85">
        <v>1</v>
      </c>
      <c r="C120" s="1">
        <v>48</v>
      </c>
      <c r="D120" s="1">
        <v>52</v>
      </c>
      <c r="E120" s="1"/>
      <c r="F120" s="1">
        <v>2</v>
      </c>
      <c r="G120" s="1">
        <v>758</v>
      </c>
      <c r="H120" s="80">
        <f t="shared" si="3"/>
        <v>48.375</v>
      </c>
      <c r="I120" s="80">
        <f t="shared" si="2"/>
        <v>0.125</v>
      </c>
      <c r="J120" s="1">
        <v>2</v>
      </c>
      <c r="K120" s="1" t="str" cm="1">
        <f t="array" ref="K120">INDEX('dict-rhythm'!$A$1:$B$43,MATCH(TRUE,EXACT(J120,'dict-rhythm'!$A$1:$A$43),0),2)</f>
        <v>8</v>
      </c>
      <c r="L120" s="1" t="str">
        <f>_xlfn.IFNA(VLOOKUP(K120,'dict-rhythm'!$B$1:$C$53,2,0),K120)</f>
        <v>quaver note</v>
      </c>
      <c r="M120" s="5"/>
      <c r="N120" s="5"/>
      <c r="O120" t="str">
        <f>IF(RIGHT($O$1,1)="#",VLOOKUP(D120,'dict-pitch'!$A$1:$C$50,2,0),VLOOKUP(D120,'dict-pitch'!$A$1:$C$50,3,0))</f>
        <v>E3</v>
      </c>
      <c r="P120" t="b">
        <f>OR(EXACT(E120,O120),EXACT(E120,VLOOKUP(D120,'dict-pitch'!$A$1:$D$50,3,0)),EXACT(E120,VLOOKUP(D120,'dict-pitch'!$A$1:$D$50,4,0)))</f>
        <v>0</v>
      </c>
    </row>
    <row r="121" spans="1:16" x14ac:dyDescent="0.25">
      <c r="A121">
        <v>849</v>
      </c>
      <c r="B121" s="85">
        <v>1</v>
      </c>
      <c r="C121" s="1">
        <v>48</v>
      </c>
      <c r="D121" s="1">
        <v>51</v>
      </c>
      <c r="E121" s="1"/>
      <c r="F121" s="1">
        <v>-2</v>
      </c>
      <c r="G121" s="1">
        <v>760</v>
      </c>
      <c r="H121" s="80">
        <f t="shared" si="3"/>
        <v>48.5</v>
      </c>
      <c r="I121" s="80">
        <f t="shared" si="2"/>
        <v>0.125</v>
      </c>
      <c r="J121" s="1">
        <v>2</v>
      </c>
      <c r="K121" s="1" t="str" cm="1">
        <f t="array" ref="K121">INDEX('dict-rhythm'!$A$1:$B$43,MATCH(TRUE,EXACT(J121,'dict-rhythm'!$A$1:$A$43),0),2)</f>
        <v>8</v>
      </c>
      <c r="L121" s="1" t="str">
        <f>_xlfn.IFNA(VLOOKUP(K121,'dict-rhythm'!$B$1:$C$53,2,0),K121)</f>
        <v>quaver note</v>
      </c>
      <c r="M121" s="5"/>
      <c r="N121" s="5"/>
      <c r="O121" t="str">
        <f>IF(RIGHT($O$1,1)="#",VLOOKUP(D121,'dict-pitch'!$A$1:$C$50,2,0),VLOOKUP(D121,'dict-pitch'!$A$1:$C$50,3,0))</f>
        <v>D#3</v>
      </c>
      <c r="P121" t="b">
        <f>OR(EXACT(E121,O121),EXACT(E121,VLOOKUP(D121,'dict-pitch'!$A$1:$D$50,3,0)),EXACT(E121,VLOOKUP(D121,'dict-pitch'!$A$1:$D$50,4,0)))</f>
        <v>0</v>
      </c>
    </row>
    <row r="122" spans="1:16" x14ac:dyDescent="0.25">
      <c r="A122">
        <v>849</v>
      </c>
      <c r="B122" s="85">
        <v>1</v>
      </c>
      <c r="C122" s="1">
        <v>48</v>
      </c>
      <c r="D122" s="1">
        <v>56</v>
      </c>
      <c r="E122" s="1"/>
      <c r="F122" s="1">
        <v>4</v>
      </c>
      <c r="G122" s="1">
        <v>762</v>
      </c>
      <c r="H122" s="80">
        <f t="shared" si="3"/>
        <v>48.625</v>
      </c>
      <c r="I122" s="80">
        <f t="shared" si="2"/>
        <v>0.125</v>
      </c>
      <c r="J122" s="1">
        <v>2</v>
      </c>
      <c r="K122" s="1" t="str" cm="1">
        <f t="array" ref="K122">INDEX('dict-rhythm'!$A$1:$B$43,MATCH(TRUE,EXACT(J122,'dict-rhythm'!$A$1:$A$43),0),2)</f>
        <v>8</v>
      </c>
      <c r="L122" s="1" t="str">
        <f>_xlfn.IFNA(VLOOKUP(K122,'dict-rhythm'!$B$1:$C$53,2,0),K122)</f>
        <v>quaver note</v>
      </c>
      <c r="M122" s="5"/>
      <c r="N122" s="5"/>
      <c r="O122" t="str">
        <f>IF(RIGHT($O$1,1)="#",VLOOKUP(D122,'dict-pitch'!$A$1:$C$50,2,0),VLOOKUP(D122,'dict-pitch'!$A$1:$C$50,3,0))</f>
        <v>G#3</v>
      </c>
      <c r="P122" t="b">
        <f>OR(EXACT(E122,O122),EXACT(E122,VLOOKUP(D122,'dict-pitch'!$A$1:$D$50,3,0)),EXACT(E122,VLOOKUP(D122,'dict-pitch'!$A$1:$D$50,4,0)))</f>
        <v>0</v>
      </c>
    </row>
    <row r="123" spans="1:16" x14ac:dyDescent="0.25">
      <c r="A123">
        <v>849</v>
      </c>
      <c r="B123" s="85">
        <v>1</v>
      </c>
      <c r="C123" s="1">
        <v>48</v>
      </c>
      <c r="D123" s="1">
        <v>54</v>
      </c>
      <c r="E123" s="1"/>
      <c r="F123" s="1">
        <v>-2</v>
      </c>
      <c r="G123" s="1">
        <v>764</v>
      </c>
      <c r="H123" s="80">
        <f t="shared" si="3"/>
        <v>48.75</v>
      </c>
      <c r="I123" s="80">
        <f t="shared" si="2"/>
        <v>0.125</v>
      </c>
      <c r="J123" s="1">
        <v>2</v>
      </c>
      <c r="K123" s="1" t="str" cm="1">
        <f t="array" ref="K123">INDEX('dict-rhythm'!$A$1:$B$43,MATCH(TRUE,EXACT(J123,'dict-rhythm'!$A$1:$A$43),0),2)</f>
        <v>8</v>
      </c>
      <c r="L123" s="1" t="str">
        <f>_xlfn.IFNA(VLOOKUP(K123,'dict-rhythm'!$B$1:$C$53,2,0),K123)</f>
        <v>quaver note</v>
      </c>
      <c r="M123" s="5"/>
      <c r="N123" s="5"/>
      <c r="O123" t="str">
        <f>IF(RIGHT($O$1,1)="#",VLOOKUP(D123,'dict-pitch'!$A$1:$C$50,2,0),VLOOKUP(D123,'dict-pitch'!$A$1:$C$50,3,0))</f>
        <v>F#3</v>
      </c>
      <c r="P123" t="b">
        <f>OR(EXACT(E123,O123),EXACT(E123,VLOOKUP(D123,'dict-pitch'!$A$1:$D$50,3,0)),EXACT(E123,VLOOKUP(D123,'dict-pitch'!$A$1:$D$50,4,0)))</f>
        <v>0</v>
      </c>
    </row>
    <row r="124" spans="1:16" x14ac:dyDescent="0.25">
      <c r="A124">
        <v>849</v>
      </c>
      <c r="B124" s="85">
        <v>1</v>
      </c>
      <c r="C124" s="1">
        <v>48</v>
      </c>
      <c r="D124" s="1">
        <v>56</v>
      </c>
      <c r="E124" s="1"/>
      <c r="F124" s="1">
        <v>2</v>
      </c>
      <c r="G124" s="1">
        <v>766</v>
      </c>
      <c r="H124" s="80">
        <f t="shared" si="3"/>
        <v>48.875</v>
      </c>
      <c r="I124" s="80">
        <f t="shared" si="2"/>
        <v>0.125</v>
      </c>
      <c r="J124" s="1">
        <v>2</v>
      </c>
      <c r="K124" s="1" t="str" cm="1">
        <f t="array" ref="K124">INDEX('dict-rhythm'!$A$1:$B$43,MATCH(TRUE,EXACT(J124,'dict-rhythm'!$A$1:$A$43),0),2)</f>
        <v>8</v>
      </c>
      <c r="L124" s="1" t="str">
        <f>_xlfn.IFNA(VLOOKUP(K124,'dict-rhythm'!$B$1:$C$53,2,0),K124)</f>
        <v>quaver note</v>
      </c>
      <c r="M124" s="7"/>
      <c r="N124" s="7"/>
      <c r="O124" t="str">
        <f>IF(RIGHT($O$1,1)="#",VLOOKUP(D124,'dict-pitch'!$A$1:$C$50,2,0),VLOOKUP(D124,'dict-pitch'!$A$1:$C$50,3,0))</f>
        <v>G#3</v>
      </c>
      <c r="P124" t="b">
        <f>OR(EXACT(E124,O124),EXACT(E124,VLOOKUP(D124,'dict-pitch'!$A$1:$D$50,3,0)),EXACT(E124,VLOOKUP(D124,'dict-pitch'!$A$1:$D$50,4,0)))</f>
        <v>0</v>
      </c>
    </row>
    <row r="125" spans="1:16" x14ac:dyDescent="0.25">
      <c r="A125">
        <v>849</v>
      </c>
      <c r="B125" s="85">
        <v>1</v>
      </c>
      <c r="C125" s="1">
        <v>49</v>
      </c>
      <c r="D125" s="1">
        <v>49</v>
      </c>
      <c r="E125" s="1"/>
      <c r="F125" s="1">
        <v>-5</v>
      </c>
      <c r="G125" s="1">
        <v>768</v>
      </c>
      <c r="H125" s="80">
        <f t="shared" si="3"/>
        <v>49</v>
      </c>
      <c r="I125" s="80">
        <f t="shared" si="2"/>
        <v>0.5</v>
      </c>
      <c r="J125" s="1">
        <v>8</v>
      </c>
      <c r="K125" s="1" t="str" cm="1">
        <f t="array" ref="K125">INDEX('dict-rhythm'!$A$1:$B$43,MATCH(TRUE,EXACT(J125,'dict-rhythm'!$A$1:$A$43),0),2)</f>
        <v>2</v>
      </c>
      <c r="L125" s="1" t="str">
        <f>_xlfn.IFNA(VLOOKUP(K125,'dict-rhythm'!$B$1:$C$53,2,0),K125)</f>
        <v>minim</v>
      </c>
      <c r="M125" s="4"/>
      <c r="N125" s="4"/>
      <c r="O125" t="str">
        <f>IF(RIGHT($O$1,1)="#",VLOOKUP(D125,'dict-pitch'!$A$1:$C$50,2,0),VLOOKUP(D125,'dict-pitch'!$A$1:$C$50,3,0))</f>
        <v>C#3</v>
      </c>
      <c r="P125" t="b">
        <f>OR(EXACT(E125,O125),EXACT(E125,VLOOKUP(D125,'dict-pitch'!$A$1:$D$50,3,0)),EXACT(E125,VLOOKUP(D125,'dict-pitch'!$A$1:$D$50,4,0)))</f>
        <v>0</v>
      </c>
    </row>
    <row r="126" spans="1:16" x14ac:dyDescent="0.25">
      <c r="A126">
        <v>849</v>
      </c>
      <c r="B126" s="85">
        <v>1</v>
      </c>
      <c r="C126" s="1">
        <v>49</v>
      </c>
      <c r="D126" s="1">
        <v>0</v>
      </c>
      <c r="E126" s="1"/>
      <c r="F126" s="1">
        <v>0</v>
      </c>
      <c r="G126" s="1">
        <v>776</v>
      </c>
      <c r="H126" s="80">
        <f t="shared" si="3"/>
        <v>49.5</v>
      </c>
      <c r="I126" s="80">
        <f t="shared" si="2"/>
        <v>0.5</v>
      </c>
      <c r="J126" s="1">
        <v>8</v>
      </c>
      <c r="K126" s="1" t="str" cm="1">
        <f t="array" ref="K126">INDEX('dict-rhythm'!$A$1:$B$43,MATCH(TRUE,EXACT(J126,'dict-rhythm'!$A$1:$A$43),0),2)</f>
        <v>2</v>
      </c>
      <c r="L126" s="1" t="str">
        <f>_xlfn.IFNA(VLOOKUP(K126,'dict-rhythm'!$B$1:$C$53,2,0),K126)</f>
        <v>minim</v>
      </c>
      <c r="M126" s="7"/>
      <c r="N126" s="7"/>
      <c r="O126" t="str">
        <f>IF(RIGHT($O$1,1)="#",VLOOKUP(D126,'dict-pitch'!$A$1:$C$50,2,0),VLOOKUP(D126,'dict-pitch'!$A$1:$C$50,3,0))</f>
        <v>r</v>
      </c>
      <c r="P126" t="b">
        <f>OR(EXACT(E126,O126),EXACT(E126,VLOOKUP(D126,'dict-pitch'!$A$1:$D$50,3,0)),EXACT(E126,VLOOKUP(D126,'dict-pitch'!$A$1:$D$50,4,0)))</f>
        <v>0</v>
      </c>
    </row>
    <row r="127" spans="1:16" x14ac:dyDescent="0.25">
      <c r="A127">
        <v>849</v>
      </c>
      <c r="B127" s="85">
        <v>1</v>
      </c>
      <c r="C127" s="1">
        <v>50</v>
      </c>
      <c r="D127" s="1">
        <v>0</v>
      </c>
      <c r="E127" s="1"/>
      <c r="F127" s="1">
        <v>0</v>
      </c>
      <c r="G127" s="1">
        <v>784</v>
      </c>
      <c r="H127" s="80">
        <f t="shared" si="3"/>
        <v>50</v>
      </c>
      <c r="I127" s="80">
        <f t="shared" si="2"/>
        <v>1</v>
      </c>
      <c r="J127" s="1">
        <v>16</v>
      </c>
      <c r="K127" s="1" t="str" cm="1">
        <f t="array" ref="K127">INDEX('dict-rhythm'!$A$1:$B$43,MATCH(TRUE,EXACT(J127,'dict-rhythm'!$A$1:$A$43),0),2)</f>
        <v>1</v>
      </c>
      <c r="L127" s="1" t="str">
        <f>_xlfn.IFNA(VLOOKUP(K127,'dict-rhythm'!$B$1:$C$53,2,0),K127)</f>
        <v>semibreve</v>
      </c>
      <c r="M127" s="3"/>
      <c r="N127" s="3"/>
      <c r="O127" t="str">
        <f>IF(RIGHT($O$1,1)="#",VLOOKUP(D127,'dict-pitch'!$A$1:$C$50,2,0),VLOOKUP(D127,'dict-pitch'!$A$1:$C$50,3,0))</f>
        <v>r</v>
      </c>
      <c r="P127" t="b">
        <f>OR(EXACT(E127,O127),EXACT(E127,VLOOKUP(D127,'dict-pitch'!$A$1:$D$50,3,0)),EXACT(E127,VLOOKUP(D127,'dict-pitch'!$A$1:$D$50,4,0)))</f>
        <v>0</v>
      </c>
    </row>
    <row r="128" spans="1:16" x14ac:dyDescent="0.25">
      <c r="A128">
        <v>849</v>
      </c>
      <c r="B128" s="85">
        <v>1</v>
      </c>
      <c r="C128" s="1">
        <v>51</v>
      </c>
      <c r="D128" s="1">
        <v>0</v>
      </c>
      <c r="E128" s="1"/>
      <c r="F128" s="1">
        <v>0</v>
      </c>
      <c r="G128" s="1">
        <v>800</v>
      </c>
      <c r="H128" s="80">
        <f t="shared" si="3"/>
        <v>51</v>
      </c>
      <c r="I128" s="80">
        <f t="shared" si="2"/>
        <v>1</v>
      </c>
      <c r="J128" s="1">
        <v>16</v>
      </c>
      <c r="K128" s="1" t="str" cm="1">
        <f t="array" ref="K128">INDEX('dict-rhythm'!$A$1:$B$43,MATCH(TRUE,EXACT(J128,'dict-rhythm'!$A$1:$A$43),0),2)</f>
        <v>1</v>
      </c>
      <c r="L128" s="1" t="str">
        <f>_xlfn.IFNA(VLOOKUP(K128,'dict-rhythm'!$B$1:$C$53,2,0),K128)</f>
        <v>semibreve</v>
      </c>
      <c r="M128" s="3"/>
      <c r="N128" s="3"/>
      <c r="O128" t="str">
        <f>IF(RIGHT($O$1,1)="#",VLOOKUP(D128,'dict-pitch'!$A$1:$C$50,2,0),VLOOKUP(D128,'dict-pitch'!$A$1:$C$50,3,0))</f>
        <v>r</v>
      </c>
      <c r="P128" t="b">
        <f>OR(EXACT(E128,O128),EXACT(E128,VLOOKUP(D128,'dict-pitch'!$A$1:$D$50,3,0)),EXACT(E128,VLOOKUP(D128,'dict-pitch'!$A$1:$D$50,4,0)))</f>
        <v>0</v>
      </c>
    </row>
    <row r="129" spans="1:16" x14ac:dyDescent="0.25">
      <c r="A129">
        <v>849</v>
      </c>
      <c r="B129" s="85">
        <v>1</v>
      </c>
      <c r="C129" s="1">
        <v>52</v>
      </c>
      <c r="D129" s="1">
        <v>0</v>
      </c>
      <c r="E129" s="1"/>
      <c r="F129" s="1">
        <v>0</v>
      </c>
      <c r="G129" s="1">
        <v>816</v>
      </c>
      <c r="H129" s="80">
        <f t="shared" si="3"/>
        <v>52</v>
      </c>
      <c r="I129" s="80">
        <f t="shared" si="2"/>
        <v>1</v>
      </c>
      <c r="J129" s="1">
        <v>16</v>
      </c>
      <c r="K129" s="1" t="str" cm="1">
        <f t="array" ref="K129">INDEX('dict-rhythm'!$A$1:$B$43,MATCH(TRUE,EXACT(J129,'dict-rhythm'!$A$1:$A$43),0),2)</f>
        <v>1</v>
      </c>
      <c r="L129" s="1" t="str">
        <f>_xlfn.IFNA(VLOOKUP(K129,'dict-rhythm'!$B$1:$C$53,2,0),K129)</f>
        <v>semibreve</v>
      </c>
      <c r="M129" s="3"/>
      <c r="N129" s="3"/>
      <c r="O129" t="str">
        <f>IF(RIGHT($O$1,1)="#",VLOOKUP(D129,'dict-pitch'!$A$1:$C$50,2,0),VLOOKUP(D129,'dict-pitch'!$A$1:$C$50,3,0))</f>
        <v>r</v>
      </c>
      <c r="P129" t="b">
        <f>OR(EXACT(E129,O129),EXACT(E129,VLOOKUP(D129,'dict-pitch'!$A$1:$D$50,3,0)),EXACT(E129,VLOOKUP(D129,'dict-pitch'!$A$1:$D$50,4,0)))</f>
        <v>0</v>
      </c>
    </row>
    <row r="130" spans="1:16" x14ac:dyDescent="0.25">
      <c r="A130">
        <v>849</v>
      </c>
      <c r="B130" s="85">
        <v>1</v>
      </c>
      <c r="C130" s="1">
        <v>53</v>
      </c>
      <c r="D130" s="1">
        <v>0</v>
      </c>
      <c r="E130" s="1"/>
      <c r="F130" s="1">
        <v>0</v>
      </c>
      <c r="G130" s="1">
        <v>832</v>
      </c>
      <c r="H130" s="80">
        <f t="shared" si="3"/>
        <v>53</v>
      </c>
      <c r="I130" s="80">
        <f t="shared" ref="I130:I193" si="4">J130/16</f>
        <v>1</v>
      </c>
      <c r="J130" s="1">
        <v>16</v>
      </c>
      <c r="K130" s="1" t="str" cm="1">
        <f t="array" ref="K130">INDEX('dict-rhythm'!$A$1:$B$43,MATCH(TRUE,EXACT(J130,'dict-rhythm'!$A$1:$A$43),0),2)</f>
        <v>1</v>
      </c>
      <c r="L130" s="1" t="str">
        <f>_xlfn.IFNA(VLOOKUP(K130,'dict-rhythm'!$B$1:$C$53,2,0),K130)</f>
        <v>semibreve</v>
      </c>
      <c r="M130" s="3"/>
      <c r="N130" s="3"/>
      <c r="O130" t="str">
        <f>IF(RIGHT($O$1,1)="#",VLOOKUP(D130,'dict-pitch'!$A$1:$C$50,2,0),VLOOKUP(D130,'dict-pitch'!$A$1:$C$50,3,0))</f>
        <v>r</v>
      </c>
      <c r="P130" t="b">
        <f>OR(EXACT(E130,O130),EXACT(E130,VLOOKUP(D130,'dict-pitch'!$A$1:$D$50,3,0)),EXACT(E130,VLOOKUP(D130,'dict-pitch'!$A$1:$D$50,4,0)))</f>
        <v>0</v>
      </c>
    </row>
    <row r="131" spans="1:16" x14ac:dyDescent="0.25">
      <c r="A131">
        <v>849</v>
      </c>
      <c r="B131" s="85">
        <v>1</v>
      </c>
      <c r="C131" s="1">
        <v>54</v>
      </c>
      <c r="D131" s="1">
        <v>0</v>
      </c>
      <c r="E131" s="1"/>
      <c r="F131" s="1">
        <v>0</v>
      </c>
      <c r="G131" s="1">
        <v>848</v>
      </c>
      <c r="H131" s="80">
        <f t="shared" ref="H131:H194" si="5">1+G131/16</f>
        <v>54</v>
      </c>
      <c r="I131" s="80">
        <f t="shared" si="4"/>
        <v>1</v>
      </c>
      <c r="J131" s="1">
        <v>16</v>
      </c>
      <c r="K131" s="1" t="str" cm="1">
        <f t="array" ref="K131">INDEX('dict-rhythm'!$A$1:$B$43,MATCH(TRUE,EXACT(J131,'dict-rhythm'!$A$1:$A$43),0),2)</f>
        <v>1</v>
      </c>
      <c r="L131" s="1" t="str">
        <f>_xlfn.IFNA(VLOOKUP(K131,'dict-rhythm'!$B$1:$C$53,2,0),K131)</f>
        <v>semibreve</v>
      </c>
      <c r="M131" s="3"/>
      <c r="N131" s="3"/>
      <c r="O131" t="str">
        <f>IF(RIGHT($O$1,1)="#",VLOOKUP(D131,'dict-pitch'!$A$1:$C$50,2,0),VLOOKUP(D131,'dict-pitch'!$A$1:$C$50,3,0))</f>
        <v>r</v>
      </c>
      <c r="P131" t="b">
        <f>OR(EXACT(E131,O131),EXACT(E131,VLOOKUP(D131,'dict-pitch'!$A$1:$D$50,3,0)),EXACT(E131,VLOOKUP(D131,'dict-pitch'!$A$1:$D$50,4,0)))</f>
        <v>0</v>
      </c>
    </row>
    <row r="132" spans="1:16" x14ac:dyDescent="0.25">
      <c r="A132">
        <v>849</v>
      </c>
      <c r="B132" s="85">
        <v>1</v>
      </c>
      <c r="C132" s="1">
        <v>55</v>
      </c>
      <c r="D132" s="1">
        <v>0</v>
      </c>
      <c r="E132" s="1"/>
      <c r="F132" s="1">
        <v>0</v>
      </c>
      <c r="G132" s="1">
        <v>864</v>
      </c>
      <c r="H132" s="80">
        <f t="shared" si="5"/>
        <v>55</v>
      </c>
      <c r="I132" s="80">
        <f t="shared" si="4"/>
        <v>0.25</v>
      </c>
      <c r="J132" s="1">
        <v>4</v>
      </c>
      <c r="K132" s="1" t="str" cm="1">
        <f t="array" ref="K132">INDEX('dict-rhythm'!$A$1:$B$43,MATCH(TRUE,EXACT(J132,'dict-rhythm'!$A$1:$A$43),0),2)</f>
        <v>4</v>
      </c>
      <c r="L132" s="1" t="str">
        <f>_xlfn.IFNA(VLOOKUP(K132,'dict-rhythm'!$B$1:$C$53,2,0),K132)</f>
        <v>crotchet</v>
      </c>
      <c r="M132" s="4"/>
      <c r="N132" s="4"/>
      <c r="O132" t="str">
        <f>IF(RIGHT($O$1,1)="#",VLOOKUP(D132,'dict-pitch'!$A$1:$C$50,2,0),VLOOKUP(D132,'dict-pitch'!$A$1:$C$50,3,0))</f>
        <v>r</v>
      </c>
      <c r="P132" t="b">
        <f>OR(EXACT(E132,O132),EXACT(E132,VLOOKUP(D132,'dict-pitch'!$A$1:$D$50,3,0)),EXACT(E132,VLOOKUP(D132,'dict-pitch'!$A$1:$D$50,4,0)))</f>
        <v>0</v>
      </c>
    </row>
    <row r="133" spans="1:16" x14ac:dyDescent="0.25">
      <c r="A133">
        <v>849</v>
      </c>
      <c r="B133" s="85">
        <v>1</v>
      </c>
      <c r="C133" s="1">
        <v>55</v>
      </c>
      <c r="D133" s="1">
        <v>52</v>
      </c>
      <c r="E133" s="1"/>
      <c r="F133" s="1">
        <v>3</v>
      </c>
      <c r="G133" s="1">
        <v>868</v>
      </c>
      <c r="H133" s="80">
        <f t="shared" si="5"/>
        <v>55.25</v>
      </c>
      <c r="I133" s="80">
        <f t="shared" si="4"/>
        <v>0.25</v>
      </c>
      <c r="J133" s="1">
        <v>4</v>
      </c>
      <c r="K133" s="1" t="str" cm="1">
        <f t="array" ref="K133">INDEX('dict-rhythm'!$A$1:$B$43,MATCH(TRUE,EXACT(J133,'dict-rhythm'!$A$1:$A$43),0),2)</f>
        <v>4</v>
      </c>
      <c r="L133" s="1" t="str">
        <f>_xlfn.IFNA(VLOOKUP(K133,'dict-rhythm'!$B$1:$C$53,2,0),K133)</f>
        <v>crotchet</v>
      </c>
      <c r="M133" s="10" t="s">
        <v>14</v>
      </c>
      <c r="N133" s="10" t="s">
        <v>14</v>
      </c>
      <c r="O133" t="str">
        <f>IF(RIGHT($O$1,1)="#",VLOOKUP(D133,'dict-pitch'!$A$1:$C$50,2,0),VLOOKUP(D133,'dict-pitch'!$A$1:$C$50,3,0))</f>
        <v>E3</v>
      </c>
      <c r="P133" t="b">
        <f>OR(EXACT(E133,O133),EXACT(E133,VLOOKUP(D133,'dict-pitch'!$A$1:$D$50,3,0)),EXACT(E133,VLOOKUP(D133,'dict-pitch'!$A$1:$D$50,4,0)))</f>
        <v>0</v>
      </c>
    </row>
    <row r="134" spans="1:16" x14ac:dyDescent="0.25">
      <c r="A134">
        <v>849</v>
      </c>
      <c r="B134" s="85">
        <v>1</v>
      </c>
      <c r="C134" s="1">
        <v>55</v>
      </c>
      <c r="D134" s="1">
        <v>57</v>
      </c>
      <c r="E134" s="1"/>
      <c r="F134" s="1">
        <v>4</v>
      </c>
      <c r="G134" s="1">
        <v>872</v>
      </c>
      <c r="H134" s="80">
        <f t="shared" si="5"/>
        <v>55.5</v>
      </c>
      <c r="I134" s="80">
        <f t="shared" si="4"/>
        <v>0.25</v>
      </c>
      <c r="J134" s="1">
        <v>4</v>
      </c>
      <c r="K134" s="1" t="str" cm="1">
        <f t="array" ref="K134">INDEX('dict-rhythm'!$A$1:$B$43,MATCH(TRUE,EXACT(J134,'dict-rhythm'!$A$1:$A$43),0),2)</f>
        <v>4</v>
      </c>
      <c r="L134" s="1" t="str">
        <f>_xlfn.IFNA(VLOOKUP(K134,'dict-rhythm'!$B$1:$C$53,2,0),K134)</f>
        <v>crotchet</v>
      </c>
      <c r="M134" s="10" t="s">
        <v>14</v>
      </c>
      <c r="N134" s="10" t="s">
        <v>14</v>
      </c>
      <c r="O134" t="str">
        <f>IF(RIGHT($O$1,1)="#",VLOOKUP(D134,'dict-pitch'!$A$1:$C$50,2,0),VLOOKUP(D134,'dict-pitch'!$A$1:$C$50,3,0))</f>
        <v>A3</v>
      </c>
      <c r="P134" t="b">
        <f>OR(EXACT(E134,O134),EXACT(E134,VLOOKUP(D134,'dict-pitch'!$A$1:$D$50,3,0)),EXACT(E134,VLOOKUP(D134,'dict-pitch'!$A$1:$D$50,4,0)))</f>
        <v>0</v>
      </c>
    </row>
    <row r="135" spans="1:16" x14ac:dyDescent="0.25">
      <c r="A135">
        <v>849</v>
      </c>
      <c r="B135" s="85">
        <v>1</v>
      </c>
      <c r="C135" s="1">
        <v>55</v>
      </c>
      <c r="D135" s="1">
        <v>57</v>
      </c>
      <c r="E135" s="1"/>
      <c r="F135" s="1">
        <v>1</v>
      </c>
      <c r="G135" s="1">
        <v>876</v>
      </c>
      <c r="H135" s="80">
        <f t="shared" si="5"/>
        <v>55.75</v>
      </c>
      <c r="I135" s="80">
        <f t="shared" si="4"/>
        <v>0.25</v>
      </c>
      <c r="J135" s="1">
        <v>4</v>
      </c>
      <c r="K135" s="1" t="str" cm="1">
        <f t="array" ref="K135">INDEX('dict-rhythm'!$A$1:$B$43,MATCH(TRUE,EXACT(J135,'dict-rhythm'!$A$1:$A$43),0),2)</f>
        <v>4</v>
      </c>
      <c r="L135" s="1" t="str">
        <f>_xlfn.IFNA(VLOOKUP(K135,'dict-rhythm'!$B$1:$C$53,2,0),K135)</f>
        <v>crotchet</v>
      </c>
      <c r="M135" s="10" t="s">
        <v>14</v>
      </c>
      <c r="N135" s="10" t="s">
        <v>14</v>
      </c>
      <c r="O135" t="str">
        <f>IF(RIGHT($O$1,1)="#",VLOOKUP(D135,'dict-pitch'!$A$1:$C$50,2,0),VLOOKUP(D135,'dict-pitch'!$A$1:$C$50,3,0))</f>
        <v>A3</v>
      </c>
      <c r="P135" t="b">
        <f>OR(EXACT(E135,O135),EXACT(E135,VLOOKUP(D135,'dict-pitch'!$A$1:$D$50,3,0)),EXACT(E135,VLOOKUP(D135,'dict-pitch'!$A$1:$D$50,4,0)))</f>
        <v>0</v>
      </c>
    </row>
    <row r="136" spans="1:16" x14ac:dyDescent="0.25">
      <c r="A136">
        <v>849</v>
      </c>
      <c r="B136" s="85">
        <v>1</v>
      </c>
      <c r="C136" s="1">
        <v>56</v>
      </c>
      <c r="D136" s="1">
        <v>57</v>
      </c>
      <c r="E136" s="1"/>
      <c r="F136" s="1">
        <v>1</v>
      </c>
      <c r="G136" s="1">
        <v>880</v>
      </c>
      <c r="H136" s="80">
        <f t="shared" si="5"/>
        <v>56</v>
      </c>
      <c r="I136" s="80">
        <f t="shared" si="4"/>
        <v>0.25</v>
      </c>
      <c r="J136" s="1">
        <v>4</v>
      </c>
      <c r="K136" s="1" t="str" cm="1">
        <f t="array" ref="K136">INDEX('dict-rhythm'!$A$1:$B$43,MATCH(TRUE,EXACT(J136,'dict-rhythm'!$A$1:$A$43),0),2)</f>
        <v>4</v>
      </c>
      <c r="L136" s="1" t="str">
        <f>_xlfn.IFNA(VLOOKUP(K136,'dict-rhythm'!$B$1:$C$53,2,0),K136)</f>
        <v>crotchet</v>
      </c>
      <c r="M136" s="10" t="s">
        <v>14</v>
      </c>
      <c r="N136" s="10" t="s">
        <v>14</v>
      </c>
      <c r="O136" t="str">
        <f>IF(RIGHT($O$1,1)="#",VLOOKUP(D136,'dict-pitch'!$A$1:$C$50,2,0),VLOOKUP(D136,'dict-pitch'!$A$1:$C$50,3,0))</f>
        <v>A3</v>
      </c>
      <c r="P136" t="b">
        <f>OR(EXACT(E136,O136),EXACT(E136,VLOOKUP(D136,'dict-pitch'!$A$1:$D$50,3,0)),EXACT(E136,VLOOKUP(D136,'dict-pitch'!$A$1:$D$50,4,0)))</f>
        <v>0</v>
      </c>
    </row>
    <row r="137" spans="1:16" x14ac:dyDescent="0.25">
      <c r="A137">
        <v>849</v>
      </c>
      <c r="B137" s="85">
        <v>1</v>
      </c>
      <c r="C137" s="1">
        <v>56</v>
      </c>
      <c r="D137" s="1">
        <v>56</v>
      </c>
      <c r="E137" s="1"/>
      <c r="F137" s="1">
        <v>-2</v>
      </c>
      <c r="G137" s="1">
        <v>884</v>
      </c>
      <c r="H137" s="80">
        <f t="shared" si="5"/>
        <v>56.25</v>
      </c>
      <c r="I137" s="80">
        <f t="shared" si="4"/>
        <v>0.125</v>
      </c>
      <c r="J137" s="1">
        <v>2</v>
      </c>
      <c r="K137" s="1" t="str" cm="1">
        <f t="array" ref="K137">INDEX('dict-rhythm'!$A$1:$B$43,MATCH(TRUE,EXACT(J137,'dict-rhythm'!$A$1:$A$43),0),2)</f>
        <v>8</v>
      </c>
      <c r="L137" s="1" t="str">
        <f>_xlfn.IFNA(VLOOKUP(K137,'dict-rhythm'!$B$1:$C$53,2,0),K137)</f>
        <v>quaver note</v>
      </c>
      <c r="M137" s="10" t="s">
        <v>14</v>
      </c>
      <c r="N137" s="10" t="s">
        <v>14</v>
      </c>
      <c r="O137" t="str">
        <f>IF(RIGHT($O$1,1)="#",VLOOKUP(D137,'dict-pitch'!$A$1:$C$50,2,0),VLOOKUP(D137,'dict-pitch'!$A$1:$C$50,3,0))</f>
        <v>G#3</v>
      </c>
      <c r="P137" t="b">
        <f>OR(EXACT(E137,O137),EXACT(E137,VLOOKUP(D137,'dict-pitch'!$A$1:$D$50,3,0)),EXACT(E137,VLOOKUP(D137,'dict-pitch'!$A$1:$D$50,4,0)))</f>
        <v>0</v>
      </c>
    </row>
    <row r="138" spans="1:16" x14ac:dyDescent="0.25">
      <c r="A138">
        <v>849</v>
      </c>
      <c r="B138" s="85">
        <v>1</v>
      </c>
      <c r="C138" s="1">
        <v>56</v>
      </c>
      <c r="D138" s="1">
        <v>54</v>
      </c>
      <c r="E138" s="1"/>
      <c r="F138" s="1">
        <v>-2</v>
      </c>
      <c r="G138" s="1">
        <v>886</v>
      </c>
      <c r="H138" s="80">
        <f t="shared" si="5"/>
        <v>56.375</v>
      </c>
      <c r="I138" s="80">
        <f t="shared" si="4"/>
        <v>0.125</v>
      </c>
      <c r="J138" s="1">
        <v>2</v>
      </c>
      <c r="K138" s="1" t="str" cm="1">
        <f t="array" ref="K138">INDEX('dict-rhythm'!$A$1:$B$43,MATCH(TRUE,EXACT(J138,'dict-rhythm'!$A$1:$A$43),0),2)</f>
        <v>8</v>
      </c>
      <c r="L138" s="1" t="str">
        <f>_xlfn.IFNA(VLOOKUP(K138,'dict-rhythm'!$B$1:$C$53,2,0),K138)</f>
        <v>quaver note</v>
      </c>
      <c r="M138" s="10" t="s">
        <v>14</v>
      </c>
      <c r="N138" s="10" t="s">
        <v>14</v>
      </c>
      <c r="O138" t="str">
        <f>IF(RIGHT($O$1,1)="#",VLOOKUP(D138,'dict-pitch'!$A$1:$C$50,2,0),VLOOKUP(D138,'dict-pitch'!$A$1:$C$50,3,0))</f>
        <v>F#3</v>
      </c>
      <c r="P138" t="b">
        <f>OR(EXACT(E138,O138),EXACT(E138,VLOOKUP(D138,'dict-pitch'!$A$1:$D$50,3,0)),EXACT(E138,VLOOKUP(D138,'dict-pitch'!$A$1:$D$50,4,0)))</f>
        <v>0</v>
      </c>
    </row>
    <row r="139" spans="1:16" x14ac:dyDescent="0.25">
      <c r="A139">
        <v>849</v>
      </c>
      <c r="B139" s="85">
        <v>1</v>
      </c>
      <c r="C139" s="1">
        <v>56</v>
      </c>
      <c r="D139" s="1">
        <v>56</v>
      </c>
      <c r="E139" s="1"/>
      <c r="F139" s="1">
        <v>2</v>
      </c>
      <c r="G139" s="1">
        <v>888</v>
      </c>
      <c r="H139" s="80">
        <f t="shared" si="5"/>
        <v>56.5</v>
      </c>
      <c r="I139" s="80">
        <f t="shared" si="4"/>
        <v>0.5</v>
      </c>
      <c r="J139" s="1">
        <v>8</v>
      </c>
      <c r="K139" s="1" t="str" cm="1">
        <f t="array" ref="K139">INDEX('dict-rhythm'!$A$1:$B$43,MATCH(TRUE,EXACT(J139,'dict-rhythm'!$A$1:$A$43),0),2)</f>
        <v>2</v>
      </c>
      <c r="L139" s="1" t="str">
        <f>_xlfn.IFNA(VLOOKUP(K139,'dict-rhythm'!$B$1:$C$53,2,0),K139)</f>
        <v>minim</v>
      </c>
      <c r="M139" s="10" t="s">
        <v>14</v>
      </c>
      <c r="N139" s="10" t="s">
        <v>14</v>
      </c>
      <c r="O139" t="str">
        <f>IF(RIGHT($O$1,1)="#",VLOOKUP(D139,'dict-pitch'!$A$1:$C$50,2,0),VLOOKUP(D139,'dict-pitch'!$A$1:$C$50,3,0))</f>
        <v>G#3</v>
      </c>
      <c r="P139" t="b">
        <f>OR(EXACT(E139,O139),EXACT(E139,VLOOKUP(D139,'dict-pitch'!$A$1:$D$50,3,0)),EXACT(E139,VLOOKUP(D139,'dict-pitch'!$A$1:$D$50,4,0)))</f>
        <v>0</v>
      </c>
    </row>
    <row r="140" spans="1:16" x14ac:dyDescent="0.25">
      <c r="A140">
        <v>849</v>
      </c>
      <c r="B140" s="85">
        <v>1</v>
      </c>
      <c r="C140" s="1">
        <v>57</v>
      </c>
      <c r="D140" s="1">
        <v>57</v>
      </c>
      <c r="E140" s="1"/>
      <c r="F140" s="1">
        <v>2</v>
      </c>
      <c r="G140" s="1">
        <v>896</v>
      </c>
      <c r="H140" s="80">
        <f t="shared" si="5"/>
        <v>57</v>
      </c>
      <c r="I140" s="80">
        <f t="shared" si="4"/>
        <v>0.5</v>
      </c>
      <c r="J140" s="1">
        <v>8</v>
      </c>
      <c r="K140" s="1" t="str" cm="1">
        <f t="array" ref="K140">INDEX('dict-rhythm'!$A$1:$B$43,MATCH(TRUE,EXACT(J140,'dict-rhythm'!$A$1:$A$43),0),2)</f>
        <v>2</v>
      </c>
      <c r="L140" s="1" t="str">
        <f>_xlfn.IFNA(VLOOKUP(K140,'dict-rhythm'!$B$1:$C$53,2,0),K140)</f>
        <v>minim</v>
      </c>
      <c r="M140" s="10" t="s">
        <v>14</v>
      </c>
      <c r="N140" s="10"/>
      <c r="O140" t="str">
        <f>IF(RIGHT($O$1,1)="#",VLOOKUP(D140,'dict-pitch'!$A$1:$C$50,2,0),VLOOKUP(D140,'dict-pitch'!$A$1:$C$50,3,0))</f>
        <v>A3</v>
      </c>
      <c r="P140" t="b">
        <f>OR(EXACT(E140,O140),EXACT(E140,VLOOKUP(D140,'dict-pitch'!$A$1:$D$50,3,0)),EXACT(E140,VLOOKUP(D140,'dict-pitch'!$A$1:$D$50,4,0)))</f>
        <v>0</v>
      </c>
    </row>
    <row r="141" spans="1:16" x14ac:dyDescent="0.25">
      <c r="A141">
        <v>849</v>
      </c>
      <c r="B141" s="85">
        <v>1</v>
      </c>
      <c r="C141" s="1">
        <v>57</v>
      </c>
      <c r="D141" s="1">
        <v>54</v>
      </c>
      <c r="E141" s="1"/>
      <c r="F141" s="1">
        <v>-3</v>
      </c>
      <c r="G141" s="1">
        <v>904</v>
      </c>
      <c r="H141" s="80">
        <f t="shared" si="5"/>
        <v>57.5</v>
      </c>
      <c r="I141" s="80">
        <f t="shared" si="4"/>
        <v>0.5</v>
      </c>
      <c r="J141" s="1">
        <v>8</v>
      </c>
      <c r="K141" s="1" t="str" cm="1">
        <f t="array" ref="K141">INDEX('dict-rhythm'!$A$1:$B$43,MATCH(TRUE,EXACT(J141,'dict-rhythm'!$A$1:$A$43),0),2)</f>
        <v>2</v>
      </c>
      <c r="L141" s="1" t="str">
        <f>_xlfn.IFNA(VLOOKUP(K141,'dict-rhythm'!$B$1:$C$53,2,0),K141)</f>
        <v>minim</v>
      </c>
      <c r="M141" s="7"/>
      <c r="N141" s="7"/>
      <c r="O141" t="str">
        <f>IF(RIGHT($O$1,1)="#",VLOOKUP(D141,'dict-pitch'!$A$1:$C$50,2,0),VLOOKUP(D141,'dict-pitch'!$A$1:$C$50,3,0))</f>
        <v>F#3</v>
      </c>
      <c r="P141" t="b">
        <f>OR(EXACT(E141,O141),EXACT(E141,VLOOKUP(D141,'dict-pitch'!$A$1:$D$50,3,0)),EXACT(E141,VLOOKUP(D141,'dict-pitch'!$A$1:$D$50,4,0)))</f>
        <v>0</v>
      </c>
    </row>
    <row r="142" spans="1:16" x14ac:dyDescent="0.25">
      <c r="A142">
        <v>849</v>
      </c>
      <c r="B142" s="85">
        <v>1</v>
      </c>
      <c r="C142" s="1">
        <v>58</v>
      </c>
      <c r="D142" s="1">
        <v>47</v>
      </c>
      <c r="E142" s="1"/>
      <c r="F142" s="1">
        <v>-5</v>
      </c>
      <c r="G142" s="1">
        <v>912</v>
      </c>
      <c r="H142" s="80">
        <f t="shared" si="5"/>
        <v>58</v>
      </c>
      <c r="I142" s="80">
        <f t="shared" si="4"/>
        <v>0.5</v>
      </c>
      <c r="J142" s="1">
        <v>8</v>
      </c>
      <c r="K142" s="1" t="str" cm="1">
        <f t="array" ref="K142">INDEX('dict-rhythm'!$A$1:$B$43,MATCH(TRUE,EXACT(J142,'dict-rhythm'!$A$1:$A$43),0),2)</f>
        <v>2</v>
      </c>
      <c r="L142" s="1" t="str">
        <f>_xlfn.IFNA(VLOOKUP(K142,'dict-rhythm'!$B$1:$C$53,2,0),K142)</f>
        <v>minim</v>
      </c>
      <c r="M142" s="4"/>
      <c r="N142" s="4"/>
      <c r="O142" t="str">
        <f>IF(RIGHT($O$1,1)="#",VLOOKUP(D142,'dict-pitch'!$A$1:$C$50,2,0),VLOOKUP(D142,'dict-pitch'!$A$1:$C$50,3,0))</f>
        <v>B2</v>
      </c>
      <c r="P142" t="b">
        <f>OR(EXACT(E142,O142),EXACT(E142,VLOOKUP(D142,'dict-pitch'!$A$1:$D$50,3,0)),EXACT(E142,VLOOKUP(D142,'dict-pitch'!$A$1:$D$50,4,0)))</f>
        <v>0</v>
      </c>
    </row>
    <row r="143" spans="1:16" x14ac:dyDescent="0.25">
      <c r="A143">
        <v>849</v>
      </c>
      <c r="B143" s="85">
        <v>1</v>
      </c>
      <c r="C143" s="1">
        <v>58</v>
      </c>
      <c r="D143" s="1">
        <v>52</v>
      </c>
      <c r="E143" s="1"/>
      <c r="F143" s="1">
        <v>4</v>
      </c>
      <c r="G143" s="1">
        <v>920</v>
      </c>
      <c r="H143" s="80">
        <f t="shared" si="5"/>
        <v>58.5</v>
      </c>
      <c r="I143" s="80">
        <f t="shared" si="4"/>
        <v>0.5</v>
      </c>
      <c r="J143" s="1">
        <v>8</v>
      </c>
      <c r="K143" s="1" t="str" cm="1">
        <f t="array" ref="K143">INDEX('dict-rhythm'!$A$1:$B$43,MATCH(TRUE,EXACT(J143,'dict-rhythm'!$A$1:$A$43),0),2)</f>
        <v>2</v>
      </c>
      <c r="L143" s="1" t="str">
        <f>_xlfn.IFNA(VLOOKUP(K143,'dict-rhythm'!$B$1:$C$53,2,0),K143)</f>
        <v>minim</v>
      </c>
      <c r="M143" s="7"/>
      <c r="N143" s="7"/>
      <c r="O143" t="str">
        <f>IF(RIGHT($O$1,1)="#",VLOOKUP(D143,'dict-pitch'!$A$1:$C$50,2,0),VLOOKUP(D143,'dict-pitch'!$A$1:$C$50,3,0))</f>
        <v>E3</v>
      </c>
      <c r="P143" t="b">
        <f>OR(EXACT(E143,O143),EXACT(E143,VLOOKUP(D143,'dict-pitch'!$A$1:$D$50,3,0)),EXACT(E143,VLOOKUP(D143,'dict-pitch'!$A$1:$D$50,4,0)))</f>
        <v>0</v>
      </c>
    </row>
    <row r="144" spans="1:16" x14ac:dyDescent="0.25">
      <c r="A144">
        <v>849</v>
      </c>
      <c r="B144" s="85">
        <v>1</v>
      </c>
      <c r="C144" s="1">
        <v>59</v>
      </c>
      <c r="D144" s="1">
        <v>45</v>
      </c>
      <c r="E144" s="1"/>
      <c r="F144" s="1">
        <v>-5</v>
      </c>
      <c r="G144" s="1">
        <v>928</v>
      </c>
      <c r="H144" s="80">
        <f t="shared" si="5"/>
        <v>59</v>
      </c>
      <c r="I144" s="80">
        <f t="shared" si="4"/>
        <v>1</v>
      </c>
      <c r="J144" s="1">
        <v>16</v>
      </c>
      <c r="K144" s="1" t="str" cm="1">
        <f t="array" ref="K144">INDEX('dict-rhythm'!$A$1:$B$43,MATCH(TRUE,EXACT(J144,'dict-rhythm'!$A$1:$A$43),0),2)</f>
        <v>1</v>
      </c>
      <c r="L144" s="1" t="str">
        <f>_xlfn.IFNA(VLOOKUP(K144,'dict-rhythm'!$B$1:$C$53,2,0),K144)</f>
        <v>semibreve</v>
      </c>
      <c r="M144" s="3"/>
      <c r="N144" s="3"/>
      <c r="O144" t="str">
        <f>IF(RIGHT($O$1,1)="#",VLOOKUP(D144,'dict-pitch'!$A$1:$C$50,2,0),VLOOKUP(D144,'dict-pitch'!$A$1:$C$50,3,0))</f>
        <v>A2</v>
      </c>
      <c r="P144" t="b">
        <f>OR(EXACT(E144,O144),EXACT(E144,VLOOKUP(D144,'dict-pitch'!$A$1:$D$50,3,0)),EXACT(E144,VLOOKUP(D144,'dict-pitch'!$A$1:$D$50,4,0)))</f>
        <v>0</v>
      </c>
    </row>
    <row r="145" spans="1:16" x14ac:dyDescent="0.25">
      <c r="A145">
        <v>849</v>
      </c>
      <c r="B145" s="85">
        <v>1</v>
      </c>
      <c r="C145" s="1">
        <v>60</v>
      </c>
      <c r="D145" s="1">
        <v>44</v>
      </c>
      <c r="E145" s="1"/>
      <c r="F145" s="1">
        <v>-2</v>
      </c>
      <c r="G145" s="1">
        <v>944</v>
      </c>
      <c r="H145" s="80">
        <f t="shared" si="5"/>
        <v>60</v>
      </c>
      <c r="I145" s="80">
        <f t="shared" si="4"/>
        <v>0.5</v>
      </c>
      <c r="J145" s="1">
        <v>8</v>
      </c>
      <c r="K145" s="1" t="str" cm="1">
        <f t="array" ref="K145">INDEX('dict-rhythm'!$A$1:$B$43,MATCH(TRUE,EXACT(J145,'dict-rhythm'!$A$1:$A$43),0),2)</f>
        <v>2</v>
      </c>
      <c r="L145" s="1" t="str">
        <f>_xlfn.IFNA(VLOOKUP(K145,'dict-rhythm'!$B$1:$C$53,2,0),K145)</f>
        <v>minim</v>
      </c>
      <c r="M145" s="4"/>
      <c r="N145" s="4"/>
      <c r="O145" t="str">
        <f>IF(RIGHT($O$1,1)="#",VLOOKUP(D145,'dict-pitch'!$A$1:$C$50,2,0),VLOOKUP(D145,'dict-pitch'!$A$1:$C$50,3,0))</f>
        <v>G#2</v>
      </c>
      <c r="P145" t="b">
        <f>OR(EXACT(E145,O145),EXACT(E145,VLOOKUP(D145,'dict-pitch'!$A$1:$D$50,3,0)),EXACT(E145,VLOOKUP(D145,'dict-pitch'!$A$1:$D$50,4,0)))</f>
        <v>0</v>
      </c>
    </row>
    <row r="146" spans="1:16" x14ac:dyDescent="0.25">
      <c r="A146">
        <v>849</v>
      </c>
      <c r="B146" s="85">
        <v>1</v>
      </c>
      <c r="C146" s="1">
        <v>60</v>
      </c>
      <c r="D146" s="1">
        <v>0</v>
      </c>
      <c r="E146" s="1"/>
      <c r="F146" s="1">
        <v>0</v>
      </c>
      <c r="G146" s="1">
        <v>952</v>
      </c>
      <c r="H146" s="80">
        <f t="shared" si="5"/>
        <v>60.5</v>
      </c>
      <c r="I146" s="80">
        <f t="shared" si="4"/>
        <v>0.5</v>
      </c>
      <c r="J146" s="1">
        <v>8</v>
      </c>
      <c r="K146" s="1" t="str" cm="1">
        <f t="array" ref="K146">INDEX('dict-rhythm'!$A$1:$B$43,MATCH(TRUE,EXACT(J146,'dict-rhythm'!$A$1:$A$43),0),2)</f>
        <v>2</v>
      </c>
      <c r="L146" s="1" t="str">
        <f>_xlfn.IFNA(VLOOKUP(K146,'dict-rhythm'!$B$1:$C$53,2,0),K146)</f>
        <v>minim</v>
      </c>
      <c r="M146" s="7"/>
      <c r="N146" s="7"/>
      <c r="O146" t="str">
        <f>IF(RIGHT($O$1,1)="#",VLOOKUP(D146,'dict-pitch'!$A$1:$C$50,2,0),VLOOKUP(D146,'dict-pitch'!$A$1:$C$50,3,0))</f>
        <v>r</v>
      </c>
      <c r="P146" t="b">
        <f>OR(EXACT(E146,O146),EXACT(E146,VLOOKUP(D146,'dict-pitch'!$A$1:$D$50,3,0)),EXACT(E146,VLOOKUP(D146,'dict-pitch'!$A$1:$D$50,4,0)))</f>
        <v>0</v>
      </c>
    </row>
    <row r="147" spans="1:16" x14ac:dyDescent="0.25">
      <c r="A147">
        <v>849</v>
      </c>
      <c r="B147" s="85">
        <v>1</v>
      </c>
      <c r="C147" s="1">
        <v>61</v>
      </c>
      <c r="D147" s="1">
        <v>0</v>
      </c>
      <c r="E147" s="1"/>
      <c r="F147" s="1">
        <v>0</v>
      </c>
      <c r="G147" s="1">
        <v>960</v>
      </c>
      <c r="H147" s="80">
        <f t="shared" si="5"/>
        <v>61</v>
      </c>
      <c r="I147" s="80">
        <f t="shared" si="4"/>
        <v>1</v>
      </c>
      <c r="J147" s="1">
        <v>16</v>
      </c>
      <c r="K147" s="1" t="str" cm="1">
        <f t="array" ref="K147">INDEX('dict-rhythm'!$A$1:$B$43,MATCH(TRUE,EXACT(J147,'dict-rhythm'!$A$1:$A$43),0),2)</f>
        <v>1</v>
      </c>
      <c r="L147" s="1" t="str">
        <f>_xlfn.IFNA(VLOOKUP(K147,'dict-rhythm'!$B$1:$C$53,2,0),K147)</f>
        <v>semibreve</v>
      </c>
      <c r="M147" s="3"/>
      <c r="N147" s="3"/>
      <c r="O147" t="str">
        <f>IF(RIGHT($O$1,1)="#",VLOOKUP(D147,'dict-pitch'!$A$1:$C$50,2,0),VLOOKUP(D147,'dict-pitch'!$A$1:$C$50,3,0))</f>
        <v>r</v>
      </c>
      <c r="P147" t="b">
        <f>OR(EXACT(E147,O147),EXACT(E147,VLOOKUP(D147,'dict-pitch'!$A$1:$D$50,3,0)),EXACT(E147,VLOOKUP(D147,'dict-pitch'!$A$1:$D$50,4,0)))</f>
        <v>0</v>
      </c>
    </row>
    <row r="148" spans="1:16" x14ac:dyDescent="0.25">
      <c r="A148">
        <v>849</v>
      </c>
      <c r="B148" s="85">
        <v>1</v>
      </c>
      <c r="C148" s="1">
        <v>62</v>
      </c>
      <c r="D148" s="1">
        <v>0</v>
      </c>
      <c r="E148" s="1"/>
      <c r="F148" s="1">
        <v>0</v>
      </c>
      <c r="G148" s="1">
        <v>976</v>
      </c>
      <c r="H148" s="80">
        <f t="shared" si="5"/>
        <v>62</v>
      </c>
      <c r="I148" s="80">
        <f t="shared" si="4"/>
        <v>1</v>
      </c>
      <c r="J148" s="1">
        <v>16</v>
      </c>
      <c r="K148" s="1" t="str" cm="1">
        <f t="array" ref="K148">INDEX('dict-rhythm'!$A$1:$B$43,MATCH(TRUE,EXACT(J148,'dict-rhythm'!$A$1:$A$43),0),2)</f>
        <v>1</v>
      </c>
      <c r="L148" s="1" t="str">
        <f>_xlfn.IFNA(VLOOKUP(K148,'dict-rhythm'!$B$1:$C$53,2,0),K148)</f>
        <v>semibreve</v>
      </c>
      <c r="M148" s="3"/>
      <c r="N148" s="3"/>
      <c r="O148" t="str">
        <f>IF(RIGHT($O$1,1)="#",VLOOKUP(D148,'dict-pitch'!$A$1:$C$50,2,0),VLOOKUP(D148,'dict-pitch'!$A$1:$C$50,3,0))</f>
        <v>r</v>
      </c>
      <c r="P148" t="b">
        <f>OR(EXACT(E148,O148),EXACT(E148,VLOOKUP(D148,'dict-pitch'!$A$1:$D$50,3,0)),EXACT(E148,VLOOKUP(D148,'dict-pitch'!$A$1:$D$50,4,0)))</f>
        <v>0</v>
      </c>
    </row>
    <row r="149" spans="1:16" x14ac:dyDescent="0.25">
      <c r="A149">
        <v>849</v>
      </c>
      <c r="B149" s="85">
        <v>1</v>
      </c>
      <c r="C149" s="1">
        <v>63</v>
      </c>
      <c r="D149" s="1">
        <v>0</v>
      </c>
      <c r="E149" s="1"/>
      <c r="F149" s="1">
        <v>0</v>
      </c>
      <c r="G149" s="1">
        <v>992</v>
      </c>
      <c r="H149" s="80">
        <f t="shared" si="5"/>
        <v>63</v>
      </c>
      <c r="I149" s="80">
        <f t="shared" si="4"/>
        <v>1</v>
      </c>
      <c r="J149" s="1">
        <v>16</v>
      </c>
      <c r="K149" s="1" t="str" cm="1">
        <f t="array" ref="K149">INDEX('dict-rhythm'!$A$1:$B$43,MATCH(TRUE,EXACT(J149,'dict-rhythm'!$A$1:$A$43),0),2)</f>
        <v>1</v>
      </c>
      <c r="L149" s="1" t="str">
        <f>_xlfn.IFNA(VLOOKUP(K149,'dict-rhythm'!$B$1:$C$53,2,0),K149)</f>
        <v>semibreve</v>
      </c>
      <c r="M149" s="3"/>
      <c r="N149" s="3"/>
      <c r="O149" t="str">
        <f>IF(RIGHT($O$1,1)="#",VLOOKUP(D149,'dict-pitch'!$A$1:$C$50,2,0),VLOOKUP(D149,'dict-pitch'!$A$1:$C$50,3,0))</f>
        <v>r</v>
      </c>
      <c r="P149" t="b">
        <f>OR(EXACT(E149,O149),EXACT(E149,VLOOKUP(D149,'dict-pitch'!$A$1:$D$50,3,0)),EXACT(E149,VLOOKUP(D149,'dict-pitch'!$A$1:$D$50,4,0)))</f>
        <v>0</v>
      </c>
    </row>
    <row r="150" spans="1:16" x14ac:dyDescent="0.25">
      <c r="A150">
        <v>849</v>
      </c>
      <c r="B150" s="85">
        <v>1</v>
      </c>
      <c r="C150" s="1">
        <v>64</v>
      </c>
      <c r="D150" s="1">
        <v>0</v>
      </c>
      <c r="E150" s="1"/>
      <c r="F150" s="1">
        <v>0</v>
      </c>
      <c r="G150" s="1">
        <v>1008</v>
      </c>
      <c r="H150" s="80">
        <f t="shared" si="5"/>
        <v>64</v>
      </c>
      <c r="I150" s="80">
        <f t="shared" si="4"/>
        <v>1</v>
      </c>
      <c r="J150" s="1">
        <v>16</v>
      </c>
      <c r="K150" s="1" t="str" cm="1">
        <f t="array" ref="K150">INDEX('dict-rhythm'!$A$1:$B$43,MATCH(TRUE,EXACT(J150,'dict-rhythm'!$A$1:$A$43),0),2)</f>
        <v>1</v>
      </c>
      <c r="L150" s="1" t="str">
        <f>_xlfn.IFNA(VLOOKUP(K150,'dict-rhythm'!$B$1:$C$53,2,0),K150)</f>
        <v>semibreve</v>
      </c>
      <c r="M150" s="3"/>
      <c r="N150" s="3"/>
      <c r="O150" t="str">
        <f>IF(RIGHT($O$1,1)="#",VLOOKUP(D150,'dict-pitch'!$A$1:$C$50,2,0),VLOOKUP(D150,'dict-pitch'!$A$1:$C$50,3,0))</f>
        <v>r</v>
      </c>
      <c r="P150" t="b">
        <f>OR(EXACT(E150,O150),EXACT(E150,VLOOKUP(D150,'dict-pitch'!$A$1:$D$50,3,0)),EXACT(E150,VLOOKUP(D150,'dict-pitch'!$A$1:$D$50,4,0)))</f>
        <v>0</v>
      </c>
    </row>
    <row r="151" spans="1:16" x14ac:dyDescent="0.25">
      <c r="A151">
        <v>849</v>
      </c>
      <c r="B151" s="85">
        <v>1</v>
      </c>
      <c r="C151" s="1">
        <v>65</v>
      </c>
      <c r="D151" s="1">
        <v>0</v>
      </c>
      <c r="E151" s="1"/>
      <c r="F151" s="1">
        <v>0</v>
      </c>
      <c r="G151" s="1">
        <v>1024</v>
      </c>
      <c r="H151" s="80">
        <f t="shared" si="5"/>
        <v>65</v>
      </c>
      <c r="I151" s="80">
        <f t="shared" si="4"/>
        <v>0.25</v>
      </c>
      <c r="J151" s="1">
        <v>4</v>
      </c>
      <c r="K151" s="1" t="str" cm="1">
        <f t="array" ref="K151">INDEX('dict-rhythm'!$A$1:$B$43,MATCH(TRUE,EXACT(J151,'dict-rhythm'!$A$1:$A$43),0),2)</f>
        <v>4</v>
      </c>
      <c r="L151" s="1" t="str">
        <f>_xlfn.IFNA(VLOOKUP(K151,'dict-rhythm'!$B$1:$C$53,2,0),K151)</f>
        <v>crotchet</v>
      </c>
      <c r="M151" s="55"/>
      <c r="N151" s="55"/>
      <c r="O151" t="str">
        <f>IF(RIGHT($O$1,1)="#",VLOOKUP(D151,'dict-pitch'!$A$1:$C$50,2,0),VLOOKUP(D151,'dict-pitch'!$A$1:$C$50,3,0))</f>
        <v>r</v>
      </c>
      <c r="P151" t="b">
        <f>OR(EXACT(E151,O151),EXACT(E151,VLOOKUP(D151,'dict-pitch'!$A$1:$D$50,3,0)),EXACT(E151,VLOOKUP(D151,'dict-pitch'!$A$1:$D$50,4,0)))</f>
        <v>0</v>
      </c>
    </row>
    <row r="152" spans="1:16" x14ac:dyDescent="0.25">
      <c r="A152">
        <v>849</v>
      </c>
      <c r="B152" s="85">
        <v>1</v>
      </c>
      <c r="C152" s="1">
        <v>65</v>
      </c>
      <c r="D152" s="1">
        <v>44</v>
      </c>
      <c r="E152" s="1"/>
      <c r="F152" s="1">
        <v>1</v>
      </c>
      <c r="G152" s="1">
        <v>1028</v>
      </c>
      <c r="H152" s="80">
        <f t="shared" si="5"/>
        <v>65.25</v>
      </c>
      <c r="I152" s="80">
        <f t="shared" si="4"/>
        <v>0.25</v>
      </c>
      <c r="J152" s="1">
        <v>4</v>
      </c>
      <c r="K152" s="1" t="str" cm="1">
        <f t="array" ref="K152">INDEX('dict-rhythm'!$A$1:$B$43,MATCH(TRUE,EXACT(J152,'dict-rhythm'!$A$1:$A$43),0),2)</f>
        <v>4</v>
      </c>
      <c r="L152" s="1" t="str">
        <f>_xlfn.IFNA(VLOOKUP(K152,'dict-rhythm'!$B$1:$C$53,2,0),K152)</f>
        <v>crotchet</v>
      </c>
      <c r="M152" s="10" t="s">
        <v>14</v>
      </c>
      <c r="N152" s="10" t="s">
        <v>14</v>
      </c>
      <c r="O152" t="str">
        <f>IF(RIGHT($O$1,1)="#",VLOOKUP(D152,'dict-pitch'!$A$1:$C$50,2,0),VLOOKUP(D152,'dict-pitch'!$A$1:$C$50,3,0))</f>
        <v>G#2</v>
      </c>
      <c r="P152" t="b">
        <f>OR(EXACT(E152,O152),EXACT(E152,VLOOKUP(D152,'dict-pitch'!$A$1:$D$50,3,0)),EXACT(E152,VLOOKUP(D152,'dict-pitch'!$A$1:$D$50,4,0)))</f>
        <v>0</v>
      </c>
    </row>
    <row r="153" spans="1:16" x14ac:dyDescent="0.25">
      <c r="A153">
        <v>849</v>
      </c>
      <c r="B153" s="85">
        <v>1</v>
      </c>
      <c r="C153" s="1">
        <v>65</v>
      </c>
      <c r="D153" s="1">
        <v>49</v>
      </c>
      <c r="E153" s="1"/>
      <c r="F153" s="1">
        <v>4</v>
      </c>
      <c r="G153" s="1">
        <v>1032</v>
      </c>
      <c r="H153" s="80">
        <f t="shared" si="5"/>
        <v>65.5</v>
      </c>
      <c r="I153" s="80">
        <f t="shared" si="4"/>
        <v>0.25</v>
      </c>
      <c r="J153" s="1">
        <v>4</v>
      </c>
      <c r="K153" s="1" t="str" cm="1">
        <f t="array" ref="K153">INDEX('dict-rhythm'!$A$1:$B$43,MATCH(TRUE,EXACT(J153,'dict-rhythm'!$A$1:$A$43),0),2)</f>
        <v>4</v>
      </c>
      <c r="L153" s="1" t="str">
        <f>_xlfn.IFNA(VLOOKUP(K153,'dict-rhythm'!$B$1:$C$53,2,0),K153)</f>
        <v>crotchet</v>
      </c>
      <c r="M153" s="10" t="s">
        <v>14</v>
      </c>
      <c r="N153" s="10" t="s">
        <v>14</v>
      </c>
      <c r="O153" t="str">
        <f>IF(RIGHT($O$1,1)="#",VLOOKUP(D153,'dict-pitch'!$A$1:$C$50,2,0),VLOOKUP(D153,'dict-pitch'!$A$1:$C$50,3,0))</f>
        <v>C#3</v>
      </c>
      <c r="P153" t="b">
        <f>OR(EXACT(E153,O153),EXACT(E153,VLOOKUP(D153,'dict-pitch'!$A$1:$D$50,3,0)),EXACT(E153,VLOOKUP(D153,'dict-pitch'!$A$1:$D$50,4,0)))</f>
        <v>0</v>
      </c>
    </row>
    <row r="154" spans="1:16" x14ac:dyDescent="0.25">
      <c r="A154">
        <v>849</v>
      </c>
      <c r="B154" s="85">
        <v>1</v>
      </c>
      <c r="C154" s="1">
        <v>65</v>
      </c>
      <c r="D154" s="1">
        <v>49</v>
      </c>
      <c r="E154" s="1"/>
      <c r="F154" s="1">
        <v>1</v>
      </c>
      <c r="G154" s="1">
        <v>1036</v>
      </c>
      <c r="H154" s="80">
        <f t="shared" si="5"/>
        <v>65.75</v>
      </c>
      <c r="I154" s="80">
        <f t="shared" si="4"/>
        <v>0.25</v>
      </c>
      <c r="J154" s="1">
        <v>4</v>
      </c>
      <c r="K154" s="1" t="str" cm="1">
        <f t="array" ref="K154">INDEX('dict-rhythm'!$A$1:$B$43,MATCH(TRUE,EXACT(J154,'dict-rhythm'!$A$1:$A$43),0),2)</f>
        <v>4</v>
      </c>
      <c r="L154" s="1" t="str">
        <f>_xlfn.IFNA(VLOOKUP(K154,'dict-rhythm'!$B$1:$C$53,2,0),K154)</f>
        <v>crotchet</v>
      </c>
      <c r="M154" s="10" t="s">
        <v>14</v>
      </c>
      <c r="N154" s="10" t="s">
        <v>14</v>
      </c>
      <c r="O154" t="str">
        <f>IF(RIGHT($O$1,1)="#",VLOOKUP(D154,'dict-pitch'!$A$1:$C$50,2,0),VLOOKUP(D154,'dict-pitch'!$A$1:$C$50,3,0))</f>
        <v>C#3</v>
      </c>
      <c r="P154" t="b">
        <f>OR(EXACT(E154,O154),EXACT(E154,VLOOKUP(D154,'dict-pitch'!$A$1:$D$50,3,0)),EXACT(E154,VLOOKUP(D154,'dict-pitch'!$A$1:$D$50,4,0)))</f>
        <v>0</v>
      </c>
    </row>
    <row r="155" spans="1:16" x14ac:dyDescent="0.25">
      <c r="A155">
        <v>849</v>
      </c>
      <c r="B155" s="85">
        <v>1</v>
      </c>
      <c r="C155" s="1">
        <v>66</v>
      </c>
      <c r="D155" s="1">
        <v>49</v>
      </c>
      <c r="E155" s="1"/>
      <c r="F155" s="1">
        <v>1</v>
      </c>
      <c r="G155" s="1">
        <v>1040</v>
      </c>
      <c r="H155" s="80">
        <f t="shared" si="5"/>
        <v>66</v>
      </c>
      <c r="I155" s="80">
        <f t="shared" si="4"/>
        <v>0.25</v>
      </c>
      <c r="J155" s="1">
        <v>4</v>
      </c>
      <c r="K155" s="1" t="str" cm="1">
        <f t="array" ref="K155">INDEX('dict-rhythm'!$A$1:$B$43,MATCH(TRUE,EXACT(J155,'dict-rhythm'!$A$1:$A$43),0),2)</f>
        <v>4</v>
      </c>
      <c r="L155" s="1" t="str">
        <f>_xlfn.IFNA(VLOOKUP(K155,'dict-rhythm'!$B$1:$C$53,2,0),K155)</f>
        <v>crotchet</v>
      </c>
      <c r="M155" s="10" t="s">
        <v>14</v>
      </c>
      <c r="N155" s="10" t="s">
        <v>14</v>
      </c>
      <c r="O155" t="str">
        <f>IF(RIGHT($O$1,1)="#",VLOOKUP(D155,'dict-pitch'!$A$1:$C$50,2,0),VLOOKUP(D155,'dict-pitch'!$A$1:$C$50,3,0))</f>
        <v>C#3</v>
      </c>
      <c r="P155" t="b">
        <f>OR(EXACT(E155,O155),EXACT(E155,VLOOKUP(D155,'dict-pitch'!$A$1:$D$50,3,0)),EXACT(E155,VLOOKUP(D155,'dict-pitch'!$A$1:$D$50,4,0)))</f>
        <v>0</v>
      </c>
    </row>
    <row r="156" spans="1:16" x14ac:dyDescent="0.25">
      <c r="A156">
        <v>849</v>
      </c>
      <c r="B156" s="85">
        <v>1</v>
      </c>
      <c r="C156" s="1">
        <v>66</v>
      </c>
      <c r="D156" s="1">
        <v>47</v>
      </c>
      <c r="E156" s="1"/>
      <c r="F156" s="1">
        <v>-2</v>
      </c>
      <c r="G156" s="1">
        <v>1044</v>
      </c>
      <c r="H156" s="80">
        <f t="shared" si="5"/>
        <v>66.25</v>
      </c>
      <c r="I156" s="80">
        <f t="shared" si="4"/>
        <v>0.125</v>
      </c>
      <c r="J156" s="1">
        <v>2</v>
      </c>
      <c r="K156" s="1" t="str" cm="1">
        <f t="array" ref="K156">INDEX('dict-rhythm'!$A$1:$B$43,MATCH(TRUE,EXACT(J156,'dict-rhythm'!$A$1:$A$43),0),2)</f>
        <v>8</v>
      </c>
      <c r="L156" s="1" t="str">
        <f>_xlfn.IFNA(VLOOKUP(K156,'dict-rhythm'!$B$1:$C$53,2,0),K156)</f>
        <v>quaver note</v>
      </c>
      <c r="M156" s="54" t="s">
        <v>8</v>
      </c>
      <c r="N156" s="10" t="s">
        <v>14</v>
      </c>
      <c r="O156" t="str">
        <f>IF(RIGHT($O$1,1)="#",VLOOKUP(D156,'dict-pitch'!$A$1:$C$50,2,0),VLOOKUP(D156,'dict-pitch'!$A$1:$C$50,3,0))</f>
        <v>B2</v>
      </c>
      <c r="P156" t="b">
        <f>OR(EXACT(E156,O156),EXACT(E156,VLOOKUP(D156,'dict-pitch'!$A$1:$D$50,3,0)),EXACT(E156,VLOOKUP(D156,'dict-pitch'!$A$1:$D$50,4,0)))</f>
        <v>0</v>
      </c>
    </row>
    <row r="157" spans="1:16" x14ac:dyDescent="0.25">
      <c r="A157">
        <v>849</v>
      </c>
      <c r="B157" s="85">
        <v>1</v>
      </c>
      <c r="C157" s="1">
        <v>66</v>
      </c>
      <c r="D157" s="1">
        <v>46</v>
      </c>
      <c r="E157" s="1"/>
      <c r="F157" s="1">
        <v>-2</v>
      </c>
      <c r="G157" s="1">
        <v>1046</v>
      </c>
      <c r="H157" s="80">
        <f t="shared" si="5"/>
        <v>66.375</v>
      </c>
      <c r="I157" s="80">
        <f t="shared" si="4"/>
        <v>0.125</v>
      </c>
      <c r="J157" s="1">
        <v>2</v>
      </c>
      <c r="K157" s="1" t="str" cm="1">
        <f t="array" ref="K157">INDEX('dict-rhythm'!$A$1:$B$43,MATCH(TRUE,EXACT(J157,'dict-rhythm'!$A$1:$A$43),0),2)</f>
        <v>8</v>
      </c>
      <c r="L157" s="1" t="str">
        <f>_xlfn.IFNA(VLOOKUP(K157,'dict-rhythm'!$B$1:$C$53,2,0),K157)</f>
        <v>quaver note</v>
      </c>
      <c r="M157" s="54" t="s">
        <v>8</v>
      </c>
      <c r="N157" s="10" t="s">
        <v>14</v>
      </c>
      <c r="O157" t="str">
        <f>IF(RIGHT($O$1,1)="#",VLOOKUP(D157,'dict-pitch'!$A$1:$C$50,2,0),VLOOKUP(D157,'dict-pitch'!$A$1:$C$50,3,0))</f>
        <v>A#2</v>
      </c>
      <c r="P157" t="b">
        <f>OR(EXACT(E157,O157),EXACT(E157,VLOOKUP(D157,'dict-pitch'!$A$1:$D$50,3,0)),EXACT(E157,VLOOKUP(D157,'dict-pitch'!$A$1:$D$50,4,0)))</f>
        <v>0</v>
      </c>
    </row>
    <row r="158" spans="1:16" x14ac:dyDescent="0.25">
      <c r="A158">
        <v>849</v>
      </c>
      <c r="B158" s="85">
        <v>1</v>
      </c>
      <c r="C158" s="1">
        <v>66</v>
      </c>
      <c r="D158" s="1">
        <v>47</v>
      </c>
      <c r="E158" s="1"/>
      <c r="F158" s="1">
        <v>2</v>
      </c>
      <c r="G158" s="1">
        <v>1048</v>
      </c>
      <c r="H158" s="80">
        <f t="shared" si="5"/>
        <v>66.5</v>
      </c>
      <c r="I158" s="80">
        <f t="shared" si="4"/>
        <v>0.125</v>
      </c>
      <c r="J158" s="1">
        <v>2</v>
      </c>
      <c r="K158" s="1" t="str" cm="1">
        <f t="array" ref="K158">INDEX('dict-rhythm'!$A$1:$B$43,MATCH(TRUE,EXACT(J158,'dict-rhythm'!$A$1:$A$43),0),2)</f>
        <v>8</v>
      </c>
      <c r="L158" s="1" t="str">
        <f>_xlfn.IFNA(VLOOKUP(K158,'dict-rhythm'!$B$1:$C$53,2,0),K158)</f>
        <v>quaver note</v>
      </c>
      <c r="M158" s="54" t="s">
        <v>8</v>
      </c>
      <c r="N158" s="10" t="s">
        <v>14</v>
      </c>
      <c r="O158" t="str">
        <f>IF(RIGHT($O$1,1)="#",VLOOKUP(D158,'dict-pitch'!$A$1:$C$50,2,0),VLOOKUP(D158,'dict-pitch'!$A$1:$C$50,3,0))</f>
        <v>B2</v>
      </c>
      <c r="P158" t="b">
        <f>OR(EXACT(E158,O158),EXACT(E158,VLOOKUP(D158,'dict-pitch'!$A$1:$D$50,3,0)),EXACT(E158,VLOOKUP(D158,'dict-pitch'!$A$1:$D$50,4,0)))</f>
        <v>0</v>
      </c>
    </row>
    <row r="159" spans="1:16" x14ac:dyDescent="0.25">
      <c r="A159">
        <v>849</v>
      </c>
      <c r="B159" s="85">
        <v>1</v>
      </c>
      <c r="C159" s="1">
        <v>66</v>
      </c>
      <c r="D159" s="1">
        <v>46</v>
      </c>
      <c r="E159" s="1"/>
      <c r="F159" s="1">
        <v>-2</v>
      </c>
      <c r="G159" s="1">
        <v>1050</v>
      </c>
      <c r="H159" s="80">
        <f t="shared" si="5"/>
        <v>66.625</v>
      </c>
      <c r="I159" s="80">
        <f t="shared" si="4"/>
        <v>0.125</v>
      </c>
      <c r="J159" s="1">
        <v>2</v>
      </c>
      <c r="K159" s="1" t="str" cm="1">
        <f t="array" ref="K159">INDEX('dict-rhythm'!$A$1:$B$43,MATCH(TRUE,EXACT(J159,'dict-rhythm'!$A$1:$A$43),0),2)</f>
        <v>8</v>
      </c>
      <c r="L159" s="1" t="str">
        <f>_xlfn.IFNA(VLOOKUP(K159,'dict-rhythm'!$B$1:$C$53,2,0),K159)</f>
        <v>quaver note</v>
      </c>
      <c r="M159" s="54" t="s">
        <v>8</v>
      </c>
      <c r="N159" s="54"/>
      <c r="O159" t="str">
        <f>IF(RIGHT($O$1,1)="#",VLOOKUP(D159,'dict-pitch'!$A$1:$C$50,2,0),VLOOKUP(D159,'dict-pitch'!$A$1:$C$50,3,0))</f>
        <v>A#2</v>
      </c>
      <c r="P159" t="b">
        <f>OR(EXACT(E159,O159),EXACT(E159,VLOOKUP(D159,'dict-pitch'!$A$1:$D$50,3,0)),EXACT(E159,VLOOKUP(D159,'dict-pitch'!$A$1:$D$50,4,0)))</f>
        <v>0</v>
      </c>
    </row>
    <row r="160" spans="1:16" x14ac:dyDescent="0.25">
      <c r="A160">
        <v>849</v>
      </c>
      <c r="B160" s="85">
        <v>1</v>
      </c>
      <c r="C160" s="1">
        <v>66</v>
      </c>
      <c r="D160" s="1">
        <v>44</v>
      </c>
      <c r="E160" s="1"/>
      <c r="F160" s="1">
        <v>-2</v>
      </c>
      <c r="G160" s="1">
        <v>1052</v>
      </c>
      <c r="H160" s="80">
        <f t="shared" si="5"/>
        <v>66.75</v>
      </c>
      <c r="I160" s="80">
        <f t="shared" si="4"/>
        <v>0.125</v>
      </c>
      <c r="J160" s="1">
        <v>2</v>
      </c>
      <c r="K160" s="1" t="str" cm="1">
        <f t="array" ref="K160">INDEX('dict-rhythm'!$A$1:$B$43,MATCH(TRUE,EXACT(J160,'dict-rhythm'!$A$1:$A$43),0),2)</f>
        <v>8</v>
      </c>
      <c r="L160" s="1" t="str">
        <f>_xlfn.IFNA(VLOOKUP(K160,'dict-rhythm'!$B$1:$C$53,2,0),K160)</f>
        <v>quaver note</v>
      </c>
      <c r="M160" s="54" t="s">
        <v>8</v>
      </c>
      <c r="N160" s="54"/>
      <c r="O160" t="str">
        <f>IF(RIGHT($O$1,1)="#",VLOOKUP(D160,'dict-pitch'!$A$1:$C$50,2,0),VLOOKUP(D160,'dict-pitch'!$A$1:$C$50,3,0))</f>
        <v>G#2</v>
      </c>
      <c r="P160" t="b">
        <f>OR(EXACT(E160,O160),EXACT(E160,VLOOKUP(D160,'dict-pitch'!$A$1:$D$50,3,0)),EXACT(E160,VLOOKUP(D160,'dict-pitch'!$A$1:$D$50,4,0)))</f>
        <v>0</v>
      </c>
    </row>
    <row r="161" spans="1:16" x14ac:dyDescent="0.25">
      <c r="A161">
        <v>849</v>
      </c>
      <c r="B161" s="85">
        <v>1</v>
      </c>
      <c r="C161" s="1">
        <v>66</v>
      </c>
      <c r="D161" s="1">
        <v>47</v>
      </c>
      <c r="E161" s="1"/>
      <c r="F161" s="1">
        <v>3</v>
      </c>
      <c r="G161" s="1">
        <v>1054</v>
      </c>
      <c r="H161" s="80">
        <f t="shared" si="5"/>
        <v>66.875</v>
      </c>
      <c r="I161" s="80">
        <f t="shared" si="4"/>
        <v>0.125</v>
      </c>
      <c r="J161" s="1">
        <v>2</v>
      </c>
      <c r="K161" s="1" t="str" cm="1">
        <f t="array" ref="K161">INDEX('dict-rhythm'!$A$1:$B$43,MATCH(TRUE,EXACT(J161,'dict-rhythm'!$A$1:$A$43),0),2)</f>
        <v>8</v>
      </c>
      <c r="L161" s="1" t="str">
        <f>_xlfn.IFNA(VLOOKUP(K161,'dict-rhythm'!$B$1:$C$53,2,0),K161)</f>
        <v>quaver note</v>
      </c>
      <c r="M161" s="54" t="s">
        <v>8</v>
      </c>
      <c r="N161" s="54"/>
      <c r="O161" t="str">
        <f>IF(RIGHT($O$1,1)="#",VLOOKUP(D161,'dict-pitch'!$A$1:$C$50,2,0),VLOOKUP(D161,'dict-pitch'!$A$1:$C$50,3,0))</f>
        <v>B2</v>
      </c>
      <c r="P161" t="b">
        <f>OR(EXACT(E161,O161),EXACT(E161,VLOOKUP(D161,'dict-pitch'!$A$1:$D$50,3,0)),EXACT(E161,VLOOKUP(D161,'dict-pitch'!$A$1:$D$50,4,0)))</f>
        <v>0</v>
      </c>
    </row>
    <row r="162" spans="1:16" x14ac:dyDescent="0.25">
      <c r="A162">
        <v>849</v>
      </c>
      <c r="B162" s="85">
        <v>1</v>
      </c>
      <c r="C162" s="1">
        <v>67</v>
      </c>
      <c r="D162" s="1">
        <v>46</v>
      </c>
      <c r="E162" s="1"/>
      <c r="F162" s="1">
        <v>-2</v>
      </c>
      <c r="G162" s="1">
        <v>1056</v>
      </c>
      <c r="H162" s="80">
        <f t="shared" si="5"/>
        <v>67</v>
      </c>
      <c r="I162" s="80">
        <f t="shared" si="4"/>
        <v>0.125</v>
      </c>
      <c r="J162" s="1">
        <v>2</v>
      </c>
      <c r="K162" s="1" t="str" cm="1">
        <f t="array" ref="K162">INDEX('dict-rhythm'!$A$1:$B$43,MATCH(TRUE,EXACT(J162,'dict-rhythm'!$A$1:$A$43),0),2)</f>
        <v>8</v>
      </c>
      <c r="L162" s="1" t="str">
        <f>_xlfn.IFNA(VLOOKUP(K162,'dict-rhythm'!$B$1:$C$53,2,0),K162)</f>
        <v>quaver note</v>
      </c>
      <c r="M162" s="54" t="s">
        <v>8</v>
      </c>
      <c r="N162" s="54"/>
      <c r="O162" t="str">
        <f>IF(RIGHT($O$1,1)="#",VLOOKUP(D162,'dict-pitch'!$A$1:$C$50,2,0),VLOOKUP(D162,'dict-pitch'!$A$1:$C$50,3,0))</f>
        <v>A#2</v>
      </c>
      <c r="P162" t="b">
        <f>OR(EXACT(E162,O162),EXACT(E162,VLOOKUP(D162,'dict-pitch'!$A$1:$D$50,3,0)),EXACT(E162,VLOOKUP(D162,'dict-pitch'!$A$1:$D$50,4,0)))</f>
        <v>0</v>
      </c>
    </row>
    <row r="163" spans="1:16" x14ac:dyDescent="0.25">
      <c r="A163">
        <v>849</v>
      </c>
      <c r="B163" s="85">
        <v>1</v>
      </c>
      <c r="C163" s="1">
        <v>67</v>
      </c>
      <c r="D163" s="1">
        <v>44</v>
      </c>
      <c r="E163" s="1"/>
      <c r="F163" s="1">
        <v>-2</v>
      </c>
      <c r="G163" s="1">
        <v>1058</v>
      </c>
      <c r="H163" s="80">
        <f t="shared" si="5"/>
        <v>67.125</v>
      </c>
      <c r="I163" s="80">
        <f t="shared" si="4"/>
        <v>0.125</v>
      </c>
      <c r="J163" s="1">
        <v>2</v>
      </c>
      <c r="K163" s="1" t="str" cm="1">
        <f t="array" ref="K163">INDEX('dict-rhythm'!$A$1:$B$43,MATCH(TRUE,EXACT(J163,'dict-rhythm'!$A$1:$A$43),0),2)</f>
        <v>8</v>
      </c>
      <c r="L163" s="1" t="str">
        <f>_xlfn.IFNA(VLOOKUP(K163,'dict-rhythm'!$B$1:$C$53,2,0),K163)</f>
        <v>quaver note</v>
      </c>
      <c r="M163" s="54" t="s">
        <v>8</v>
      </c>
      <c r="N163" s="54"/>
      <c r="O163" t="str">
        <f>IF(RIGHT($O$1,1)="#",VLOOKUP(D163,'dict-pitch'!$A$1:$C$50,2,0),VLOOKUP(D163,'dict-pitch'!$A$1:$C$50,3,0))</f>
        <v>G#2</v>
      </c>
      <c r="P163" t="b">
        <f>OR(EXACT(E163,O163),EXACT(E163,VLOOKUP(D163,'dict-pitch'!$A$1:$D$50,3,0)),EXACT(E163,VLOOKUP(D163,'dict-pitch'!$A$1:$D$50,4,0)))</f>
        <v>0</v>
      </c>
    </row>
    <row r="164" spans="1:16" x14ac:dyDescent="0.25">
      <c r="A164">
        <v>849</v>
      </c>
      <c r="B164" s="85">
        <v>1</v>
      </c>
      <c r="C164" s="1">
        <v>67</v>
      </c>
      <c r="D164" s="1">
        <v>46</v>
      </c>
      <c r="E164" s="1"/>
      <c r="F164" s="1">
        <v>2</v>
      </c>
      <c r="G164" s="1">
        <v>1060</v>
      </c>
      <c r="H164" s="80">
        <f t="shared" si="5"/>
        <v>67.25</v>
      </c>
      <c r="I164" s="80">
        <f t="shared" si="4"/>
        <v>0.125</v>
      </c>
      <c r="J164" s="1">
        <v>2</v>
      </c>
      <c r="K164" s="1" t="str" cm="1">
        <f t="array" ref="K164">INDEX('dict-rhythm'!$A$1:$B$43,MATCH(TRUE,EXACT(J164,'dict-rhythm'!$A$1:$A$43),0),2)</f>
        <v>8</v>
      </c>
      <c r="L164" s="1" t="str">
        <f>_xlfn.IFNA(VLOOKUP(K164,'dict-rhythm'!$B$1:$C$53,2,0),K164)</f>
        <v>quaver note</v>
      </c>
      <c r="M164" s="54" t="s">
        <v>8</v>
      </c>
      <c r="N164" s="54"/>
      <c r="O164" t="str">
        <f>IF(RIGHT($O$1,1)="#",VLOOKUP(D164,'dict-pitch'!$A$1:$C$50,2,0),VLOOKUP(D164,'dict-pitch'!$A$1:$C$50,3,0))</f>
        <v>A#2</v>
      </c>
      <c r="P164" t="b">
        <f>OR(EXACT(E164,O164),EXACT(E164,VLOOKUP(D164,'dict-pitch'!$A$1:$D$50,3,0)),EXACT(E164,VLOOKUP(D164,'dict-pitch'!$A$1:$D$50,4,0)))</f>
        <v>0</v>
      </c>
    </row>
    <row r="165" spans="1:16" x14ac:dyDescent="0.25">
      <c r="A165">
        <v>849</v>
      </c>
      <c r="B165" s="85">
        <v>1</v>
      </c>
      <c r="C165" s="1">
        <v>67</v>
      </c>
      <c r="D165" s="1">
        <v>47</v>
      </c>
      <c r="E165" s="1"/>
      <c r="F165" s="1">
        <v>2</v>
      </c>
      <c r="G165" s="1">
        <v>1062</v>
      </c>
      <c r="H165" s="80">
        <f t="shared" si="5"/>
        <v>67.375</v>
      </c>
      <c r="I165" s="80">
        <f t="shared" si="4"/>
        <v>0.125</v>
      </c>
      <c r="J165" s="1">
        <v>2</v>
      </c>
      <c r="K165" s="1" t="str" cm="1">
        <f t="array" ref="K165">INDEX('dict-rhythm'!$A$1:$B$43,MATCH(TRUE,EXACT(J165,'dict-rhythm'!$A$1:$A$43),0),2)</f>
        <v>8</v>
      </c>
      <c r="L165" s="1" t="str">
        <f>_xlfn.IFNA(VLOOKUP(K165,'dict-rhythm'!$B$1:$C$53,2,0),K165)</f>
        <v>quaver note</v>
      </c>
      <c r="M165" s="54" t="s">
        <v>8</v>
      </c>
      <c r="N165" s="54"/>
      <c r="O165" t="str">
        <f>IF(RIGHT($O$1,1)="#",VLOOKUP(D165,'dict-pitch'!$A$1:$C$50,2,0),VLOOKUP(D165,'dict-pitch'!$A$1:$C$50,3,0))</f>
        <v>B2</v>
      </c>
      <c r="P165" t="b">
        <f>OR(EXACT(E165,O165),EXACT(E165,VLOOKUP(D165,'dict-pitch'!$A$1:$D$50,3,0)),EXACT(E165,VLOOKUP(D165,'dict-pitch'!$A$1:$D$50,4,0)))</f>
        <v>0</v>
      </c>
    </row>
    <row r="166" spans="1:16" x14ac:dyDescent="0.25">
      <c r="A166">
        <v>849</v>
      </c>
      <c r="B166" s="85">
        <v>1</v>
      </c>
      <c r="C166" s="1">
        <v>67</v>
      </c>
      <c r="D166" s="1">
        <v>46</v>
      </c>
      <c r="E166" s="1"/>
      <c r="F166" s="1">
        <v>-2</v>
      </c>
      <c r="G166" s="1">
        <v>1064</v>
      </c>
      <c r="H166" s="80">
        <f t="shared" si="5"/>
        <v>67.5</v>
      </c>
      <c r="I166" s="80">
        <f t="shared" si="4"/>
        <v>0.125</v>
      </c>
      <c r="J166" s="1">
        <v>2</v>
      </c>
      <c r="K166" s="1" t="str" cm="1">
        <f t="array" ref="K166">INDEX('dict-rhythm'!$A$1:$B$43,MATCH(TRUE,EXACT(J166,'dict-rhythm'!$A$1:$A$43),0),2)</f>
        <v>8</v>
      </c>
      <c r="L166" s="1" t="str">
        <f>_xlfn.IFNA(VLOOKUP(K166,'dict-rhythm'!$B$1:$C$53,2,0),K166)</f>
        <v>quaver note</v>
      </c>
      <c r="M166" s="54" t="s">
        <v>8</v>
      </c>
      <c r="N166" s="54"/>
      <c r="O166" t="str">
        <f>IF(RIGHT($O$1,1)="#",VLOOKUP(D166,'dict-pitch'!$A$1:$C$50,2,0),VLOOKUP(D166,'dict-pitch'!$A$1:$C$50,3,0))</f>
        <v>A#2</v>
      </c>
      <c r="P166" t="b">
        <f>OR(EXACT(E166,O166),EXACT(E166,VLOOKUP(D166,'dict-pitch'!$A$1:$D$50,3,0)),EXACT(E166,VLOOKUP(D166,'dict-pitch'!$A$1:$D$50,4,0)))</f>
        <v>0</v>
      </c>
    </row>
    <row r="167" spans="1:16" x14ac:dyDescent="0.25">
      <c r="A167">
        <v>849</v>
      </c>
      <c r="B167" s="85">
        <v>1</v>
      </c>
      <c r="C167" s="1">
        <v>67</v>
      </c>
      <c r="D167" s="1">
        <v>44</v>
      </c>
      <c r="E167" s="1"/>
      <c r="F167" s="1">
        <v>-2</v>
      </c>
      <c r="G167" s="1">
        <v>1066</v>
      </c>
      <c r="H167" s="80">
        <f t="shared" si="5"/>
        <v>67.625</v>
      </c>
      <c r="I167" s="80">
        <f t="shared" si="4"/>
        <v>0.125</v>
      </c>
      <c r="J167" s="1">
        <v>2</v>
      </c>
      <c r="K167" s="1" t="str" cm="1">
        <f t="array" ref="K167">INDEX('dict-rhythm'!$A$1:$B$43,MATCH(TRUE,EXACT(J167,'dict-rhythm'!$A$1:$A$43),0),2)</f>
        <v>8</v>
      </c>
      <c r="L167" s="1" t="str">
        <f>_xlfn.IFNA(VLOOKUP(K167,'dict-rhythm'!$B$1:$C$53,2,0),K167)</f>
        <v>quaver note</v>
      </c>
      <c r="M167" s="54" t="s">
        <v>8</v>
      </c>
      <c r="N167" s="54"/>
      <c r="O167" t="str">
        <f>IF(RIGHT($O$1,1)="#",VLOOKUP(D167,'dict-pitch'!$A$1:$C$50,2,0),VLOOKUP(D167,'dict-pitch'!$A$1:$C$50,3,0))</f>
        <v>G#2</v>
      </c>
      <c r="P167" t="b">
        <f>OR(EXACT(E167,O167),EXACT(E167,VLOOKUP(D167,'dict-pitch'!$A$1:$D$50,3,0)),EXACT(E167,VLOOKUP(D167,'dict-pitch'!$A$1:$D$50,4,0)))</f>
        <v>0</v>
      </c>
    </row>
    <row r="168" spans="1:16" x14ac:dyDescent="0.25">
      <c r="A168">
        <v>849</v>
      </c>
      <c r="B168" s="85">
        <v>1</v>
      </c>
      <c r="C168" s="1">
        <v>67</v>
      </c>
      <c r="D168" s="1">
        <v>42</v>
      </c>
      <c r="E168" s="1"/>
      <c r="F168" s="1">
        <v>-2</v>
      </c>
      <c r="G168" s="1">
        <v>1068</v>
      </c>
      <c r="H168" s="80">
        <f t="shared" si="5"/>
        <v>67.75</v>
      </c>
      <c r="I168" s="80">
        <f t="shared" si="4"/>
        <v>0.125</v>
      </c>
      <c r="J168" s="1">
        <v>2</v>
      </c>
      <c r="K168" s="1" t="str" cm="1">
        <f t="array" ref="K168">INDEX('dict-rhythm'!$A$1:$B$43,MATCH(TRUE,EXACT(J168,'dict-rhythm'!$A$1:$A$43),0),2)</f>
        <v>8</v>
      </c>
      <c r="L168" s="1" t="str">
        <f>_xlfn.IFNA(VLOOKUP(K168,'dict-rhythm'!$B$1:$C$53,2,0),K168)</f>
        <v>quaver note</v>
      </c>
      <c r="M168" s="54" t="s">
        <v>8</v>
      </c>
      <c r="N168" s="54"/>
      <c r="O168" t="str">
        <f>IF(RIGHT($O$1,1)="#",VLOOKUP(D168,'dict-pitch'!$A$1:$C$50,2,0),VLOOKUP(D168,'dict-pitch'!$A$1:$C$50,3,0))</f>
        <v>F#2</v>
      </c>
      <c r="P168" t="b">
        <f>OR(EXACT(E168,O168),EXACT(E168,VLOOKUP(D168,'dict-pitch'!$A$1:$D$50,3,0)),EXACT(E168,VLOOKUP(D168,'dict-pitch'!$A$1:$D$50,4,0)))</f>
        <v>0</v>
      </c>
    </row>
    <row r="169" spans="1:16" x14ac:dyDescent="0.25">
      <c r="A169">
        <v>849</v>
      </c>
      <c r="B169" s="85">
        <v>1</v>
      </c>
      <c r="C169" s="1">
        <v>67</v>
      </c>
      <c r="D169" s="1">
        <v>46</v>
      </c>
      <c r="E169" s="1"/>
      <c r="F169" s="1">
        <v>3</v>
      </c>
      <c r="G169" s="1">
        <v>1070</v>
      </c>
      <c r="H169" s="80">
        <f t="shared" si="5"/>
        <v>67.875</v>
      </c>
      <c r="I169" s="80">
        <f t="shared" si="4"/>
        <v>0.125</v>
      </c>
      <c r="J169" s="1">
        <v>2</v>
      </c>
      <c r="K169" s="1" t="str" cm="1">
        <f t="array" ref="K169">INDEX('dict-rhythm'!$A$1:$B$43,MATCH(TRUE,EXACT(J169,'dict-rhythm'!$A$1:$A$43),0),2)</f>
        <v>8</v>
      </c>
      <c r="L169" s="1" t="str">
        <f>_xlfn.IFNA(VLOOKUP(K169,'dict-rhythm'!$B$1:$C$53,2,0),K169)</f>
        <v>quaver note</v>
      </c>
      <c r="M169" s="54" t="s">
        <v>8</v>
      </c>
      <c r="N169" s="54"/>
      <c r="O169" t="str">
        <f>IF(RIGHT($O$1,1)="#",VLOOKUP(D169,'dict-pitch'!$A$1:$C$50,2,0),VLOOKUP(D169,'dict-pitch'!$A$1:$C$50,3,0))</f>
        <v>A#2</v>
      </c>
      <c r="P169" t="b">
        <f>OR(EXACT(E169,O169),EXACT(E169,VLOOKUP(D169,'dict-pitch'!$A$1:$D$50,3,0)),EXACT(E169,VLOOKUP(D169,'dict-pitch'!$A$1:$D$50,4,0)))</f>
        <v>0</v>
      </c>
    </row>
    <row r="170" spans="1:16" x14ac:dyDescent="0.25">
      <c r="A170">
        <v>849</v>
      </c>
      <c r="B170" s="85">
        <v>1</v>
      </c>
      <c r="C170" s="1">
        <v>68</v>
      </c>
      <c r="D170" s="1">
        <v>44</v>
      </c>
      <c r="E170" s="1"/>
      <c r="F170" s="1">
        <v>-2</v>
      </c>
      <c r="G170" s="1">
        <v>1072</v>
      </c>
      <c r="H170" s="80">
        <f t="shared" si="5"/>
        <v>68</v>
      </c>
      <c r="I170" s="80">
        <f t="shared" si="4"/>
        <v>0.125</v>
      </c>
      <c r="J170" s="1">
        <v>2</v>
      </c>
      <c r="K170" s="1" t="str" cm="1">
        <f t="array" ref="K170">INDEX('dict-rhythm'!$A$1:$B$43,MATCH(TRUE,EXACT(J170,'dict-rhythm'!$A$1:$A$43),0),2)</f>
        <v>8</v>
      </c>
      <c r="L170" s="1" t="str">
        <f>_xlfn.IFNA(VLOOKUP(K170,'dict-rhythm'!$B$1:$C$53,2,0),K170)</f>
        <v>quaver note</v>
      </c>
      <c r="M170" s="54" t="s">
        <v>8</v>
      </c>
      <c r="N170" s="54"/>
      <c r="O170" t="str">
        <f>IF(RIGHT($O$1,1)="#",VLOOKUP(D170,'dict-pitch'!$A$1:$C$50,2,0),VLOOKUP(D170,'dict-pitch'!$A$1:$C$50,3,0))</f>
        <v>G#2</v>
      </c>
      <c r="P170" t="b">
        <f>OR(EXACT(E170,O170),EXACT(E170,VLOOKUP(D170,'dict-pitch'!$A$1:$D$50,3,0)),EXACT(E170,VLOOKUP(D170,'dict-pitch'!$A$1:$D$50,4,0)))</f>
        <v>0</v>
      </c>
    </row>
    <row r="171" spans="1:16" x14ac:dyDescent="0.25">
      <c r="A171">
        <v>849</v>
      </c>
      <c r="B171" s="85">
        <v>1</v>
      </c>
      <c r="C171" s="1">
        <v>68</v>
      </c>
      <c r="D171" s="1">
        <v>42</v>
      </c>
      <c r="E171" s="1"/>
      <c r="F171" s="1">
        <v>-2</v>
      </c>
      <c r="G171" s="1">
        <v>1074</v>
      </c>
      <c r="H171" s="80">
        <f t="shared" si="5"/>
        <v>68.125</v>
      </c>
      <c r="I171" s="80">
        <f t="shared" si="4"/>
        <v>0.125</v>
      </c>
      <c r="J171" s="1">
        <v>2</v>
      </c>
      <c r="K171" s="1" t="str" cm="1">
        <f t="array" ref="K171">INDEX('dict-rhythm'!$A$1:$B$43,MATCH(TRUE,EXACT(J171,'dict-rhythm'!$A$1:$A$43),0),2)</f>
        <v>8</v>
      </c>
      <c r="L171" s="1" t="str">
        <f>_xlfn.IFNA(VLOOKUP(K171,'dict-rhythm'!$B$1:$C$53,2,0),K171)</f>
        <v>quaver note</v>
      </c>
      <c r="M171" s="54" t="s">
        <v>8</v>
      </c>
      <c r="N171" s="54"/>
      <c r="O171" t="str">
        <f>IF(RIGHT($O$1,1)="#",VLOOKUP(D171,'dict-pitch'!$A$1:$C$50,2,0),VLOOKUP(D171,'dict-pitch'!$A$1:$C$50,3,0))</f>
        <v>F#2</v>
      </c>
      <c r="P171" t="b">
        <f>OR(EXACT(E171,O171),EXACT(E171,VLOOKUP(D171,'dict-pitch'!$A$1:$D$50,3,0)),EXACT(E171,VLOOKUP(D171,'dict-pitch'!$A$1:$D$50,4,0)))</f>
        <v>0</v>
      </c>
    </row>
    <row r="172" spans="1:16" x14ac:dyDescent="0.25">
      <c r="A172">
        <v>849</v>
      </c>
      <c r="B172" s="85">
        <v>1</v>
      </c>
      <c r="C172" s="1">
        <v>68</v>
      </c>
      <c r="D172" s="1">
        <v>44</v>
      </c>
      <c r="E172" s="1"/>
      <c r="F172" s="1">
        <v>2</v>
      </c>
      <c r="G172" s="1">
        <v>1076</v>
      </c>
      <c r="H172" s="80">
        <f t="shared" si="5"/>
        <v>68.25</v>
      </c>
      <c r="I172" s="80">
        <f t="shared" si="4"/>
        <v>0.125</v>
      </c>
      <c r="J172" s="1">
        <v>2</v>
      </c>
      <c r="K172" s="1" t="str" cm="1">
        <f t="array" ref="K172">INDEX('dict-rhythm'!$A$1:$B$43,MATCH(TRUE,EXACT(J172,'dict-rhythm'!$A$1:$A$43),0),2)</f>
        <v>8</v>
      </c>
      <c r="L172" s="1" t="str">
        <f>_xlfn.IFNA(VLOOKUP(K172,'dict-rhythm'!$B$1:$C$53,2,0),K172)</f>
        <v>quaver note</v>
      </c>
      <c r="M172" s="54" t="s">
        <v>8</v>
      </c>
      <c r="N172" s="54"/>
      <c r="O172" t="str">
        <f>IF(RIGHT($O$1,1)="#",VLOOKUP(D172,'dict-pitch'!$A$1:$C$50,2,0),VLOOKUP(D172,'dict-pitch'!$A$1:$C$50,3,0))</f>
        <v>G#2</v>
      </c>
      <c r="P172" t="b">
        <f>OR(EXACT(E172,O172),EXACT(E172,VLOOKUP(D172,'dict-pitch'!$A$1:$D$50,3,0)),EXACT(E172,VLOOKUP(D172,'dict-pitch'!$A$1:$D$50,4,0)))</f>
        <v>0</v>
      </c>
    </row>
    <row r="173" spans="1:16" x14ac:dyDescent="0.25">
      <c r="A173">
        <v>849</v>
      </c>
      <c r="B173" s="85">
        <v>1</v>
      </c>
      <c r="C173" s="1">
        <v>68</v>
      </c>
      <c r="D173" s="1">
        <v>46</v>
      </c>
      <c r="E173" s="1"/>
      <c r="F173" s="1">
        <v>2</v>
      </c>
      <c r="G173" s="1">
        <v>1078</v>
      </c>
      <c r="H173" s="80">
        <f t="shared" si="5"/>
        <v>68.375</v>
      </c>
      <c r="I173" s="80">
        <f t="shared" si="4"/>
        <v>0.125</v>
      </c>
      <c r="J173" s="1">
        <v>2</v>
      </c>
      <c r="K173" s="1" t="str" cm="1">
        <f t="array" ref="K173">INDEX('dict-rhythm'!$A$1:$B$43,MATCH(TRUE,EXACT(J173,'dict-rhythm'!$A$1:$A$43),0),2)</f>
        <v>8</v>
      </c>
      <c r="L173" s="1" t="str">
        <f>_xlfn.IFNA(VLOOKUP(K173,'dict-rhythm'!$B$1:$C$53,2,0),K173)</f>
        <v>quaver note</v>
      </c>
      <c r="M173" s="54" t="s">
        <v>8</v>
      </c>
      <c r="N173" s="54"/>
      <c r="O173" t="str">
        <f>IF(RIGHT($O$1,1)="#",VLOOKUP(D173,'dict-pitch'!$A$1:$C$50,2,0),VLOOKUP(D173,'dict-pitch'!$A$1:$C$50,3,0))</f>
        <v>A#2</v>
      </c>
      <c r="P173" t="b">
        <f>OR(EXACT(E173,O173),EXACT(E173,VLOOKUP(D173,'dict-pitch'!$A$1:$D$50,3,0)),EXACT(E173,VLOOKUP(D173,'dict-pitch'!$A$1:$D$50,4,0)))</f>
        <v>0</v>
      </c>
    </row>
    <row r="174" spans="1:16" x14ac:dyDescent="0.25">
      <c r="A174">
        <v>849</v>
      </c>
      <c r="B174" s="85">
        <v>1</v>
      </c>
      <c r="C174" s="1">
        <v>68</v>
      </c>
      <c r="D174" s="1">
        <v>44</v>
      </c>
      <c r="E174" s="1"/>
      <c r="F174" s="1">
        <v>-2</v>
      </c>
      <c r="G174" s="1">
        <v>1080</v>
      </c>
      <c r="H174" s="80">
        <f t="shared" si="5"/>
        <v>68.5</v>
      </c>
      <c r="I174" s="80">
        <f t="shared" si="4"/>
        <v>0.125</v>
      </c>
      <c r="J174" s="1">
        <v>2</v>
      </c>
      <c r="K174" s="1" t="str" cm="1">
        <f t="array" ref="K174">INDEX('dict-rhythm'!$A$1:$B$43,MATCH(TRUE,EXACT(J174,'dict-rhythm'!$A$1:$A$43),0),2)</f>
        <v>8</v>
      </c>
      <c r="L174" s="1" t="str">
        <f>_xlfn.IFNA(VLOOKUP(K174,'dict-rhythm'!$B$1:$C$53,2,0),K174)</f>
        <v>quaver note</v>
      </c>
      <c r="M174" s="54" t="s">
        <v>8</v>
      </c>
      <c r="N174" s="54"/>
      <c r="O174" t="str">
        <f>IF(RIGHT($O$1,1)="#",VLOOKUP(D174,'dict-pitch'!$A$1:$C$50,2,0),VLOOKUP(D174,'dict-pitch'!$A$1:$C$50,3,0))</f>
        <v>G#2</v>
      </c>
      <c r="P174" t="b">
        <f>OR(EXACT(E174,O174),EXACT(E174,VLOOKUP(D174,'dict-pitch'!$A$1:$D$50,3,0)),EXACT(E174,VLOOKUP(D174,'dict-pitch'!$A$1:$D$50,4,0)))</f>
        <v>0</v>
      </c>
    </row>
    <row r="175" spans="1:16" x14ac:dyDescent="0.25">
      <c r="A175">
        <v>849</v>
      </c>
      <c r="B175" s="85">
        <v>1</v>
      </c>
      <c r="C175" s="1">
        <v>68</v>
      </c>
      <c r="D175" s="1">
        <v>47</v>
      </c>
      <c r="E175" s="1"/>
      <c r="F175" s="1">
        <v>3</v>
      </c>
      <c r="G175" s="1">
        <v>1082</v>
      </c>
      <c r="H175" s="80">
        <f t="shared" si="5"/>
        <v>68.625</v>
      </c>
      <c r="I175" s="80">
        <f t="shared" si="4"/>
        <v>0.125</v>
      </c>
      <c r="J175" s="1">
        <v>2</v>
      </c>
      <c r="K175" s="1" t="str" cm="1">
        <f t="array" ref="K175">INDEX('dict-rhythm'!$A$1:$B$43,MATCH(TRUE,EXACT(J175,'dict-rhythm'!$A$1:$A$43),0),2)</f>
        <v>8</v>
      </c>
      <c r="L175" s="1" t="str">
        <f>_xlfn.IFNA(VLOOKUP(K175,'dict-rhythm'!$B$1:$C$53,2,0),K175)</f>
        <v>quaver note</v>
      </c>
      <c r="M175" s="54" t="s">
        <v>8</v>
      </c>
      <c r="N175" s="54"/>
      <c r="O175" t="str">
        <f>IF(RIGHT($O$1,1)="#",VLOOKUP(D175,'dict-pitch'!$A$1:$C$50,2,0),VLOOKUP(D175,'dict-pitch'!$A$1:$C$50,3,0))</f>
        <v>B2</v>
      </c>
      <c r="P175" t="b">
        <f>OR(EXACT(E175,O175),EXACT(E175,VLOOKUP(D175,'dict-pitch'!$A$1:$D$50,3,0)),EXACT(E175,VLOOKUP(D175,'dict-pitch'!$A$1:$D$50,4,0)))</f>
        <v>0</v>
      </c>
    </row>
    <row r="176" spans="1:16" x14ac:dyDescent="0.25">
      <c r="A176">
        <v>849</v>
      </c>
      <c r="B176" s="85">
        <v>1</v>
      </c>
      <c r="C176" s="1">
        <v>68</v>
      </c>
      <c r="D176" s="1">
        <v>46</v>
      </c>
      <c r="E176" s="1"/>
      <c r="F176" s="1">
        <v>-2</v>
      </c>
      <c r="G176" s="1">
        <v>1084</v>
      </c>
      <c r="H176" s="80">
        <f t="shared" si="5"/>
        <v>68.75</v>
      </c>
      <c r="I176" s="80">
        <f t="shared" si="4"/>
        <v>0.125</v>
      </c>
      <c r="J176" s="1">
        <v>2</v>
      </c>
      <c r="K176" s="1" t="str" cm="1">
        <f t="array" ref="K176">INDEX('dict-rhythm'!$A$1:$B$43,MATCH(TRUE,EXACT(J176,'dict-rhythm'!$A$1:$A$43),0),2)</f>
        <v>8</v>
      </c>
      <c r="L176" s="1" t="str">
        <f>_xlfn.IFNA(VLOOKUP(K176,'dict-rhythm'!$B$1:$C$53,2,0),K176)</f>
        <v>quaver note</v>
      </c>
      <c r="M176" s="54" t="s">
        <v>8</v>
      </c>
      <c r="N176" s="54"/>
      <c r="O176" t="str">
        <f>IF(RIGHT($O$1,1)="#",VLOOKUP(D176,'dict-pitch'!$A$1:$C$50,2,0),VLOOKUP(D176,'dict-pitch'!$A$1:$C$50,3,0))</f>
        <v>A#2</v>
      </c>
      <c r="P176" t="b">
        <f>OR(EXACT(E176,O176),EXACT(E176,VLOOKUP(D176,'dict-pitch'!$A$1:$D$50,3,0)),EXACT(E176,VLOOKUP(D176,'dict-pitch'!$A$1:$D$50,4,0)))</f>
        <v>0</v>
      </c>
    </row>
    <row r="177" spans="1:16" x14ac:dyDescent="0.25">
      <c r="A177">
        <v>849</v>
      </c>
      <c r="B177" s="85">
        <v>1</v>
      </c>
      <c r="C177" s="1">
        <v>68</v>
      </c>
      <c r="D177" s="1">
        <v>44</v>
      </c>
      <c r="E177" s="1"/>
      <c r="F177" s="1">
        <v>-2</v>
      </c>
      <c r="G177" s="1">
        <v>1086</v>
      </c>
      <c r="H177" s="80">
        <f t="shared" si="5"/>
        <v>68.875</v>
      </c>
      <c r="I177" s="80">
        <f t="shared" si="4"/>
        <v>0.125</v>
      </c>
      <c r="J177" s="1">
        <v>2</v>
      </c>
      <c r="K177" s="1" t="str" cm="1">
        <f t="array" ref="K177">INDEX('dict-rhythm'!$A$1:$B$43,MATCH(TRUE,EXACT(J177,'dict-rhythm'!$A$1:$A$43),0),2)</f>
        <v>8</v>
      </c>
      <c r="L177" s="1" t="str">
        <f>_xlfn.IFNA(VLOOKUP(K177,'dict-rhythm'!$B$1:$C$53,2,0),K177)</f>
        <v>quaver note</v>
      </c>
      <c r="M177" s="54" t="s">
        <v>8</v>
      </c>
      <c r="N177" s="54"/>
      <c r="O177" t="str">
        <f>IF(RIGHT($O$1,1)="#",VLOOKUP(D177,'dict-pitch'!$A$1:$C$50,2,0),VLOOKUP(D177,'dict-pitch'!$A$1:$C$50,3,0))</f>
        <v>G#2</v>
      </c>
      <c r="P177" t="b">
        <f>OR(EXACT(E177,O177),EXACT(E177,VLOOKUP(D177,'dict-pitch'!$A$1:$D$50,3,0)),EXACT(E177,VLOOKUP(D177,'dict-pitch'!$A$1:$D$50,4,0)))</f>
        <v>0</v>
      </c>
    </row>
    <row r="178" spans="1:16" x14ac:dyDescent="0.25">
      <c r="A178">
        <v>849</v>
      </c>
      <c r="B178" s="85">
        <v>1</v>
      </c>
      <c r="C178" s="1">
        <v>69</v>
      </c>
      <c r="D178" s="1">
        <v>43</v>
      </c>
      <c r="E178" s="1"/>
      <c r="F178" s="1">
        <v>-2</v>
      </c>
      <c r="G178" s="1">
        <v>1088</v>
      </c>
      <c r="H178" s="80">
        <f t="shared" si="5"/>
        <v>69</v>
      </c>
      <c r="I178" s="80">
        <f t="shared" si="4"/>
        <v>0.5</v>
      </c>
      <c r="J178" s="1">
        <v>8</v>
      </c>
      <c r="K178" s="1" t="str" cm="1">
        <f t="array" ref="K178">INDEX('dict-rhythm'!$A$1:$B$43,MATCH(TRUE,EXACT(J178,'dict-rhythm'!$A$1:$A$43),0),2)</f>
        <v>2</v>
      </c>
      <c r="L178" s="1" t="str">
        <f>_xlfn.IFNA(VLOOKUP(K178,'dict-rhythm'!$B$1:$C$53,2,0),K178)</f>
        <v>minim</v>
      </c>
      <c r="M178" s="54" t="s">
        <v>8</v>
      </c>
      <c r="N178" s="54"/>
      <c r="O178" t="str">
        <f>IF(RIGHT($O$1,1)="#",VLOOKUP(D178,'dict-pitch'!$A$1:$C$50,2,0),VLOOKUP(D178,'dict-pitch'!$A$1:$C$50,3,0))</f>
        <v>G2</v>
      </c>
      <c r="P178" t="b">
        <f>OR(EXACT(E178,O178),EXACT(E178,VLOOKUP(D178,'dict-pitch'!$A$1:$D$50,3,0)),EXACT(E178,VLOOKUP(D178,'dict-pitch'!$A$1:$D$50,4,0)))</f>
        <v>0</v>
      </c>
    </row>
    <row r="179" spans="1:16" x14ac:dyDescent="0.25">
      <c r="A179">
        <v>849</v>
      </c>
      <c r="B179" s="85">
        <v>1</v>
      </c>
      <c r="C179" s="1">
        <v>69</v>
      </c>
      <c r="D179" s="1">
        <v>44</v>
      </c>
      <c r="E179" s="1"/>
      <c r="F179" s="1">
        <v>2</v>
      </c>
      <c r="G179" s="1">
        <v>1096</v>
      </c>
      <c r="H179" s="80">
        <f t="shared" si="5"/>
        <v>69.5</v>
      </c>
      <c r="I179" s="80">
        <f t="shared" si="4"/>
        <v>0.5</v>
      </c>
      <c r="J179" s="1">
        <v>8</v>
      </c>
      <c r="K179" s="1" t="str" cm="1">
        <f t="array" ref="K179">INDEX('dict-rhythm'!$A$1:$B$43,MATCH(TRUE,EXACT(J179,'dict-rhythm'!$A$1:$A$43),0),2)</f>
        <v>2</v>
      </c>
      <c r="L179" s="1" t="str">
        <f>_xlfn.IFNA(VLOOKUP(K179,'dict-rhythm'!$B$1:$C$53,2,0),K179)</f>
        <v>minim</v>
      </c>
      <c r="M179" s="7"/>
      <c r="N179" s="7"/>
      <c r="O179" t="str">
        <f>IF(RIGHT($O$1,1)="#",VLOOKUP(D179,'dict-pitch'!$A$1:$C$50,2,0),VLOOKUP(D179,'dict-pitch'!$A$1:$C$50,3,0))</f>
        <v>G#2</v>
      </c>
      <c r="P179" t="b">
        <f>OR(EXACT(E179,O179),EXACT(E179,VLOOKUP(D179,'dict-pitch'!$A$1:$D$50,3,0)),EXACT(E179,VLOOKUP(D179,'dict-pitch'!$A$1:$D$50,4,0)))</f>
        <v>0</v>
      </c>
    </row>
    <row r="180" spans="1:16" x14ac:dyDescent="0.25">
      <c r="A180">
        <v>849</v>
      </c>
      <c r="B180" s="85">
        <v>1</v>
      </c>
      <c r="C180" s="1">
        <v>70</v>
      </c>
      <c r="D180" s="1">
        <v>46</v>
      </c>
      <c r="E180" s="1"/>
      <c r="F180" s="1">
        <v>2</v>
      </c>
      <c r="G180" s="1">
        <v>1104</v>
      </c>
      <c r="H180" s="80">
        <f t="shared" si="5"/>
        <v>70</v>
      </c>
      <c r="I180" s="80">
        <f t="shared" si="4"/>
        <v>0.5</v>
      </c>
      <c r="J180" s="1">
        <v>8</v>
      </c>
      <c r="K180" s="1" t="str" cm="1">
        <f t="array" ref="K180">INDEX('dict-rhythm'!$A$1:$B$43,MATCH(TRUE,EXACT(J180,'dict-rhythm'!$A$1:$A$43),0),2)</f>
        <v>2</v>
      </c>
      <c r="L180" s="1" t="str">
        <f>_xlfn.IFNA(VLOOKUP(K180,'dict-rhythm'!$B$1:$C$53,2,0),K180)</f>
        <v>minim</v>
      </c>
      <c r="M180" s="4"/>
      <c r="N180" s="4"/>
      <c r="O180" t="str">
        <f>IF(RIGHT($O$1,1)="#",VLOOKUP(D180,'dict-pitch'!$A$1:$C$50,2,0),VLOOKUP(D180,'dict-pitch'!$A$1:$C$50,3,0))</f>
        <v>A#2</v>
      </c>
      <c r="P180" t="b">
        <f>OR(EXACT(E180,O180),EXACT(E180,VLOOKUP(D180,'dict-pitch'!$A$1:$D$50,3,0)),EXACT(E180,VLOOKUP(D180,'dict-pitch'!$A$1:$D$50,4,0)))</f>
        <v>0</v>
      </c>
    </row>
    <row r="181" spans="1:16" x14ac:dyDescent="0.25">
      <c r="A181">
        <v>849</v>
      </c>
      <c r="B181" s="85">
        <v>1</v>
      </c>
      <c r="C181" s="1">
        <v>70</v>
      </c>
      <c r="D181" s="1">
        <v>51</v>
      </c>
      <c r="E181" s="1"/>
      <c r="F181" s="1">
        <v>4</v>
      </c>
      <c r="G181" s="1">
        <v>1112</v>
      </c>
      <c r="H181" s="80">
        <f t="shared" si="5"/>
        <v>70.5</v>
      </c>
      <c r="I181" s="80">
        <f t="shared" si="4"/>
        <v>0.5</v>
      </c>
      <c r="J181" s="1">
        <v>8</v>
      </c>
      <c r="K181" s="1" t="str" cm="1">
        <f t="array" ref="K181">INDEX('dict-rhythm'!$A$1:$B$43,MATCH(TRUE,EXACT(J181,'dict-rhythm'!$A$1:$A$43),0),2)</f>
        <v>2</v>
      </c>
      <c r="L181" s="1" t="str">
        <f>_xlfn.IFNA(VLOOKUP(K181,'dict-rhythm'!$B$1:$C$53,2,0),K181)</f>
        <v>minim</v>
      </c>
      <c r="M181" s="7"/>
      <c r="N181" s="7"/>
      <c r="O181" t="str">
        <f>IF(RIGHT($O$1,1)="#",VLOOKUP(D181,'dict-pitch'!$A$1:$C$50,2,0),VLOOKUP(D181,'dict-pitch'!$A$1:$C$50,3,0))</f>
        <v>D#3</v>
      </c>
      <c r="P181" t="b">
        <f>OR(EXACT(E181,O181),EXACT(E181,VLOOKUP(D181,'dict-pitch'!$A$1:$D$50,3,0)),EXACT(E181,VLOOKUP(D181,'dict-pitch'!$A$1:$D$50,4,0)))</f>
        <v>0</v>
      </c>
    </row>
    <row r="182" spans="1:16" x14ac:dyDescent="0.25">
      <c r="A182">
        <v>849</v>
      </c>
      <c r="B182" s="85">
        <v>1</v>
      </c>
      <c r="C182" s="1">
        <v>71</v>
      </c>
      <c r="D182" s="1">
        <v>44</v>
      </c>
      <c r="E182" s="1"/>
      <c r="F182" s="1">
        <v>-5</v>
      </c>
      <c r="G182" s="1">
        <v>1120</v>
      </c>
      <c r="H182" s="80">
        <f t="shared" si="5"/>
        <v>71</v>
      </c>
      <c r="I182" s="80">
        <f t="shared" si="4"/>
        <v>0.5</v>
      </c>
      <c r="J182" s="1">
        <v>8</v>
      </c>
      <c r="K182" s="1" t="str" cm="1">
        <f t="array" ref="K182">INDEX('dict-rhythm'!$A$1:$B$43,MATCH(TRUE,EXACT(J182,'dict-rhythm'!$A$1:$A$43),0),2)</f>
        <v>2</v>
      </c>
      <c r="L182" s="1" t="str">
        <f>_xlfn.IFNA(VLOOKUP(K182,'dict-rhythm'!$B$1:$C$53,2,0),K182)</f>
        <v>minim</v>
      </c>
      <c r="M182" s="4"/>
      <c r="N182" s="4"/>
      <c r="O182" t="str">
        <f>IF(RIGHT($O$1,1)="#",VLOOKUP(D182,'dict-pitch'!$A$1:$C$50,2,0),VLOOKUP(D182,'dict-pitch'!$A$1:$C$50,3,0))</f>
        <v>G#2</v>
      </c>
      <c r="P182" t="b">
        <f>OR(EXACT(E182,O182),EXACT(E182,VLOOKUP(D182,'dict-pitch'!$A$1:$D$50,3,0)),EXACT(E182,VLOOKUP(D182,'dict-pitch'!$A$1:$D$50,4,0)))</f>
        <v>0</v>
      </c>
    </row>
    <row r="183" spans="1:16" x14ac:dyDescent="0.25">
      <c r="A183">
        <v>849</v>
      </c>
      <c r="B183" s="85">
        <v>1</v>
      </c>
      <c r="C183" s="1">
        <v>71</v>
      </c>
      <c r="D183" s="1">
        <v>0</v>
      </c>
      <c r="E183" s="1"/>
      <c r="F183" s="1">
        <v>0</v>
      </c>
      <c r="G183" s="1">
        <v>1128</v>
      </c>
      <c r="H183" s="80">
        <f t="shared" si="5"/>
        <v>71.5</v>
      </c>
      <c r="I183" s="80">
        <f t="shared" si="4"/>
        <v>0.5</v>
      </c>
      <c r="J183" s="1">
        <v>8</v>
      </c>
      <c r="K183" s="1" t="str" cm="1">
        <f t="array" ref="K183">INDEX('dict-rhythm'!$A$1:$B$43,MATCH(TRUE,EXACT(J183,'dict-rhythm'!$A$1:$A$43),0),2)</f>
        <v>2</v>
      </c>
      <c r="L183" s="1" t="str">
        <f>_xlfn.IFNA(VLOOKUP(K183,'dict-rhythm'!$B$1:$C$53,2,0),K183)</f>
        <v>minim</v>
      </c>
      <c r="M183" s="7"/>
      <c r="N183" s="7"/>
      <c r="O183" t="str">
        <f>IF(RIGHT($O$1,1)="#",VLOOKUP(D183,'dict-pitch'!$A$1:$C$50,2,0),VLOOKUP(D183,'dict-pitch'!$A$1:$C$50,3,0))</f>
        <v>r</v>
      </c>
      <c r="P183" t="b">
        <f>OR(EXACT(E183,O183),EXACT(E183,VLOOKUP(D183,'dict-pitch'!$A$1:$D$50,3,0)),EXACT(E183,VLOOKUP(D183,'dict-pitch'!$A$1:$D$50,4,0)))</f>
        <v>0</v>
      </c>
    </row>
    <row r="184" spans="1:16" x14ac:dyDescent="0.25">
      <c r="A184">
        <v>849</v>
      </c>
      <c r="B184" s="85">
        <v>1</v>
      </c>
      <c r="C184" s="1">
        <v>72</v>
      </c>
      <c r="D184" s="1">
        <v>0</v>
      </c>
      <c r="E184" s="1"/>
      <c r="F184" s="1">
        <v>0</v>
      </c>
      <c r="G184" s="1">
        <v>1136</v>
      </c>
      <c r="H184" s="80">
        <f t="shared" si="5"/>
        <v>72</v>
      </c>
      <c r="I184" s="80">
        <f t="shared" si="4"/>
        <v>1</v>
      </c>
      <c r="J184" s="1">
        <v>16</v>
      </c>
      <c r="K184" s="1" t="str" cm="1">
        <f t="array" ref="K184">INDEX('dict-rhythm'!$A$1:$B$43,MATCH(TRUE,EXACT(J184,'dict-rhythm'!$A$1:$A$43),0),2)</f>
        <v>1</v>
      </c>
      <c r="L184" s="1" t="str">
        <f>_xlfn.IFNA(VLOOKUP(K184,'dict-rhythm'!$B$1:$C$53,2,0),K184)</f>
        <v>semibreve</v>
      </c>
      <c r="M184" s="3"/>
      <c r="N184" s="3"/>
      <c r="O184" t="str">
        <f>IF(RIGHT($O$1,1)="#",VLOOKUP(D184,'dict-pitch'!$A$1:$C$50,2,0),VLOOKUP(D184,'dict-pitch'!$A$1:$C$50,3,0))</f>
        <v>r</v>
      </c>
      <c r="P184" t="b">
        <f>OR(EXACT(E184,O184),EXACT(E184,VLOOKUP(D184,'dict-pitch'!$A$1:$D$50,3,0)),EXACT(E184,VLOOKUP(D184,'dict-pitch'!$A$1:$D$50,4,0)))</f>
        <v>0</v>
      </c>
    </row>
    <row r="185" spans="1:16" x14ac:dyDescent="0.25">
      <c r="A185">
        <v>849</v>
      </c>
      <c r="B185" s="85">
        <v>1</v>
      </c>
      <c r="C185" s="1">
        <v>73</v>
      </c>
      <c r="D185" s="1">
        <v>37</v>
      </c>
      <c r="E185" s="1"/>
      <c r="F185" s="1">
        <v>-5</v>
      </c>
      <c r="G185" s="1">
        <v>1152</v>
      </c>
      <c r="H185" s="80">
        <f t="shared" si="5"/>
        <v>73</v>
      </c>
      <c r="I185" s="80">
        <f t="shared" si="4"/>
        <v>1</v>
      </c>
      <c r="J185" s="1">
        <v>16</v>
      </c>
      <c r="K185" s="1" t="str" cm="1">
        <f t="array" ref="K185">INDEX('dict-rhythm'!$A$1:$B$43,MATCH(TRUE,EXACT(J185,'dict-rhythm'!$A$1:$A$43),0),2)</f>
        <v>1</v>
      </c>
      <c r="L185" s="1" t="str">
        <f>_xlfn.IFNA(VLOOKUP(K185,'dict-rhythm'!$B$1:$C$53,2,0),K185)</f>
        <v>semibreve</v>
      </c>
      <c r="M185" s="52" t="s">
        <v>7</v>
      </c>
      <c r="N185" s="52"/>
      <c r="O185" t="str">
        <f>IF(RIGHT($O$1,1)="#",VLOOKUP(D185,'dict-pitch'!$A$1:$C$50,2,0),VLOOKUP(D185,'dict-pitch'!$A$1:$C$50,3,0))</f>
        <v>C#2</v>
      </c>
      <c r="P185" t="b">
        <f>OR(EXACT(E185,O185),EXACT(E185,VLOOKUP(D185,'dict-pitch'!$A$1:$D$50,3,0)),EXACT(E185,VLOOKUP(D185,'dict-pitch'!$A$1:$D$50,4,0)))</f>
        <v>0</v>
      </c>
    </row>
    <row r="186" spans="1:16" x14ac:dyDescent="0.25">
      <c r="A186">
        <v>849</v>
      </c>
      <c r="B186" s="85">
        <v>1</v>
      </c>
      <c r="C186" s="1">
        <v>74</v>
      </c>
      <c r="D186" s="1">
        <v>48</v>
      </c>
      <c r="E186" s="1"/>
      <c r="F186" s="1">
        <v>7</v>
      </c>
      <c r="G186" s="1">
        <v>1168</v>
      </c>
      <c r="H186" s="80">
        <f t="shared" si="5"/>
        <v>74</v>
      </c>
      <c r="I186" s="80">
        <f t="shared" si="4"/>
        <v>0.5</v>
      </c>
      <c r="J186" s="1">
        <v>8</v>
      </c>
      <c r="K186" s="1" t="str" cm="1">
        <f t="array" ref="K186">INDEX('dict-rhythm'!$A$1:$B$43,MATCH(TRUE,EXACT(J186,'dict-rhythm'!$A$1:$A$43),0),2)</f>
        <v>2</v>
      </c>
      <c r="L186" s="1" t="str">
        <f>_xlfn.IFNA(VLOOKUP(K186,'dict-rhythm'!$B$1:$C$53,2,0),K186)</f>
        <v>minim</v>
      </c>
      <c r="M186" s="52" t="s">
        <v>7</v>
      </c>
      <c r="N186" s="52"/>
      <c r="O186" t="str">
        <f>IF(RIGHT($O$1,1)="#",VLOOKUP(D186,'dict-pitch'!$A$1:$C$50,2,0),VLOOKUP(D186,'dict-pitch'!$A$1:$C$50,3,0))</f>
        <v>C3</v>
      </c>
      <c r="P186" t="b">
        <f>OR(EXACT(E186,O186),EXACT(E186,VLOOKUP(D186,'dict-pitch'!$A$1:$D$50,3,0)),EXACT(E186,VLOOKUP(D186,'dict-pitch'!$A$1:$D$50,4,0)))</f>
        <v>0</v>
      </c>
    </row>
    <row r="187" spans="1:16" x14ac:dyDescent="0.25">
      <c r="A187">
        <v>849</v>
      </c>
      <c r="B187" s="85">
        <v>1</v>
      </c>
      <c r="C187" s="1">
        <v>74</v>
      </c>
      <c r="D187" s="1">
        <v>40</v>
      </c>
      <c r="E187" s="1"/>
      <c r="F187" s="1">
        <v>-5</v>
      </c>
      <c r="G187" s="1">
        <v>1176</v>
      </c>
      <c r="H187" s="80">
        <f t="shared" si="5"/>
        <v>74.5</v>
      </c>
      <c r="I187" s="80">
        <f t="shared" si="4"/>
        <v>0.5</v>
      </c>
      <c r="J187" s="1">
        <v>8</v>
      </c>
      <c r="K187" s="1" t="str" cm="1">
        <f t="array" ref="K187">INDEX('dict-rhythm'!$A$1:$B$43,MATCH(TRUE,EXACT(J187,'dict-rhythm'!$A$1:$A$43),0),2)</f>
        <v>2</v>
      </c>
      <c r="L187" s="1" t="str">
        <f>_xlfn.IFNA(VLOOKUP(K187,'dict-rhythm'!$B$1:$C$53,2,0),K187)</f>
        <v>minim</v>
      </c>
      <c r="M187" s="52" t="s">
        <v>7</v>
      </c>
      <c r="N187" s="52"/>
      <c r="O187" t="str">
        <f>IF(RIGHT($O$1,1)="#",VLOOKUP(D187,'dict-pitch'!$A$1:$C$50,2,0),VLOOKUP(D187,'dict-pitch'!$A$1:$C$50,3,0))</f>
        <v>E2</v>
      </c>
      <c r="P187" t="b">
        <f>OR(EXACT(E187,O187),EXACT(E187,VLOOKUP(D187,'dict-pitch'!$A$1:$D$50,3,0)),EXACT(E187,VLOOKUP(D187,'dict-pitch'!$A$1:$D$50,4,0)))</f>
        <v>0</v>
      </c>
    </row>
    <row r="188" spans="1:16" x14ac:dyDescent="0.25">
      <c r="A188">
        <v>849</v>
      </c>
      <c r="B188" s="85">
        <v>1</v>
      </c>
      <c r="C188" s="1">
        <v>75</v>
      </c>
      <c r="D188" s="1">
        <v>39</v>
      </c>
      <c r="E188" s="1"/>
      <c r="F188" s="1">
        <v>-2</v>
      </c>
      <c r="G188" s="1">
        <v>1184</v>
      </c>
      <c r="H188" s="80">
        <f t="shared" si="5"/>
        <v>75</v>
      </c>
      <c r="I188" s="80">
        <f t="shared" si="4"/>
        <v>1</v>
      </c>
      <c r="J188" s="1">
        <v>16</v>
      </c>
      <c r="K188" s="1" t="str" cm="1">
        <f t="array" ref="K188">INDEX('dict-rhythm'!$A$1:$B$43,MATCH(TRUE,EXACT(J188,'dict-rhythm'!$A$1:$A$43),0),2)</f>
        <v>1</v>
      </c>
      <c r="L188" s="1" t="str">
        <f>_xlfn.IFNA(VLOOKUP(K188,'dict-rhythm'!$B$1:$C$53,2,0),K188)</f>
        <v>semibreve</v>
      </c>
      <c r="M188" s="52" t="s">
        <v>7</v>
      </c>
      <c r="N188" s="52"/>
      <c r="O188" t="str">
        <f>IF(RIGHT($O$1,1)="#",VLOOKUP(D188,'dict-pitch'!$A$1:$C$50,2,0),VLOOKUP(D188,'dict-pitch'!$A$1:$C$50,3,0))</f>
        <v>D#2</v>
      </c>
      <c r="P188" t="b">
        <f>OR(EXACT(E188,O188),EXACT(E188,VLOOKUP(D188,'dict-pitch'!$A$1:$D$50,3,0)),EXACT(E188,VLOOKUP(D188,'dict-pitch'!$A$1:$D$50,4,0)))</f>
        <v>0</v>
      </c>
    </row>
    <row r="189" spans="1:16" x14ac:dyDescent="0.25">
      <c r="A189">
        <v>849</v>
      </c>
      <c r="B189" s="85">
        <v>1</v>
      </c>
      <c r="C189" s="1">
        <v>76</v>
      </c>
      <c r="D189" s="1">
        <v>37</v>
      </c>
      <c r="E189" s="1"/>
      <c r="F189" s="1">
        <v>-2</v>
      </c>
      <c r="G189" s="1">
        <v>1200</v>
      </c>
      <c r="H189" s="80">
        <f t="shared" si="5"/>
        <v>76</v>
      </c>
      <c r="I189" s="80">
        <f t="shared" si="4"/>
        <v>0.25</v>
      </c>
      <c r="J189" s="1">
        <v>4</v>
      </c>
      <c r="K189" s="1" t="str" cm="1">
        <f t="array" ref="K189">INDEX('dict-rhythm'!$A$1:$B$43,MATCH(TRUE,EXACT(J189,'dict-rhythm'!$A$1:$A$43),0),2)</f>
        <v>4</v>
      </c>
      <c r="L189" s="1" t="str">
        <f>_xlfn.IFNA(VLOOKUP(K189,'dict-rhythm'!$B$1:$C$53,2,0),K189)</f>
        <v>crotchet</v>
      </c>
      <c r="M189" s="52" t="s">
        <v>7</v>
      </c>
      <c r="N189" s="52"/>
      <c r="O189" t="str">
        <f>IF(RIGHT($O$1,1)="#",VLOOKUP(D189,'dict-pitch'!$A$1:$C$50,2,0),VLOOKUP(D189,'dict-pitch'!$A$1:$C$50,3,0))</f>
        <v>C#2</v>
      </c>
      <c r="P189" t="b">
        <f>OR(EXACT(E189,O189),EXACT(E189,VLOOKUP(D189,'dict-pitch'!$A$1:$D$50,3,0)),EXACT(E189,VLOOKUP(D189,'dict-pitch'!$A$1:$D$50,4,0)))</f>
        <v>0</v>
      </c>
    </row>
    <row r="190" spans="1:16" x14ac:dyDescent="0.25">
      <c r="A190">
        <v>849</v>
      </c>
      <c r="B190" s="85">
        <v>1</v>
      </c>
      <c r="C190" s="1">
        <v>76</v>
      </c>
      <c r="D190" s="1">
        <v>37</v>
      </c>
      <c r="E190" s="1"/>
      <c r="F190" s="1">
        <v>1</v>
      </c>
      <c r="G190" s="1">
        <v>1204</v>
      </c>
      <c r="H190" s="80">
        <f t="shared" si="5"/>
        <v>76.25</v>
      </c>
      <c r="I190" s="80">
        <f t="shared" si="4"/>
        <v>0.125</v>
      </c>
      <c r="J190" s="1">
        <v>2</v>
      </c>
      <c r="K190" s="1" t="str" cm="1">
        <f t="array" ref="K190">INDEX('dict-rhythm'!$A$1:$B$43,MATCH(TRUE,EXACT(J190,'dict-rhythm'!$A$1:$A$43),0),2)</f>
        <v>8</v>
      </c>
      <c r="L190" s="1" t="str">
        <f>_xlfn.IFNA(VLOOKUP(K190,'dict-rhythm'!$B$1:$C$53,2,0),K190)</f>
        <v>quaver note</v>
      </c>
      <c r="M190" s="54" t="s">
        <v>8</v>
      </c>
      <c r="N190" s="54" t="s">
        <v>8</v>
      </c>
      <c r="O190" t="str">
        <f>IF(RIGHT($O$1,1)="#",VLOOKUP(D190,'dict-pitch'!$A$1:$C$50,2,0),VLOOKUP(D190,'dict-pitch'!$A$1:$C$50,3,0))</f>
        <v>C#2</v>
      </c>
      <c r="P190" t="b">
        <f>OR(EXACT(E190,O190),EXACT(E190,VLOOKUP(D190,'dict-pitch'!$A$1:$D$50,3,0)),EXACT(E190,VLOOKUP(D190,'dict-pitch'!$A$1:$D$50,4,0)))</f>
        <v>0</v>
      </c>
    </row>
    <row r="191" spans="1:16" x14ac:dyDescent="0.25">
      <c r="A191">
        <v>849</v>
      </c>
      <c r="B191" s="85">
        <v>1</v>
      </c>
      <c r="C191" s="1">
        <v>76</v>
      </c>
      <c r="D191" s="1">
        <v>39</v>
      </c>
      <c r="E191" s="1"/>
      <c r="F191" s="1">
        <v>2</v>
      </c>
      <c r="G191" s="1">
        <v>1206</v>
      </c>
      <c r="H191" s="80">
        <f t="shared" si="5"/>
        <v>76.375</v>
      </c>
      <c r="I191" s="80">
        <f t="shared" si="4"/>
        <v>0.125</v>
      </c>
      <c r="J191" s="1">
        <v>2</v>
      </c>
      <c r="K191" s="1" t="str" cm="1">
        <f t="array" ref="K191">INDEX('dict-rhythm'!$A$1:$B$43,MATCH(TRUE,EXACT(J191,'dict-rhythm'!$A$1:$A$43),0),2)</f>
        <v>8</v>
      </c>
      <c r="L191" s="1" t="str">
        <f>_xlfn.IFNA(VLOOKUP(K191,'dict-rhythm'!$B$1:$C$53,2,0),K191)</f>
        <v>quaver note</v>
      </c>
      <c r="M191" s="54" t="s">
        <v>8</v>
      </c>
      <c r="N191" s="54" t="s">
        <v>8</v>
      </c>
      <c r="O191" t="str">
        <f>IF(RIGHT($O$1,1)="#",VLOOKUP(D191,'dict-pitch'!$A$1:$C$50,2,0),VLOOKUP(D191,'dict-pitch'!$A$1:$C$50,3,0))</f>
        <v>D#2</v>
      </c>
      <c r="P191" t="b">
        <f>OR(EXACT(E191,O191),EXACT(E191,VLOOKUP(D191,'dict-pitch'!$A$1:$D$50,3,0)),EXACT(E191,VLOOKUP(D191,'dict-pitch'!$A$1:$D$50,4,0)))</f>
        <v>0</v>
      </c>
    </row>
    <row r="192" spans="1:16" x14ac:dyDescent="0.25">
      <c r="A192">
        <v>849</v>
      </c>
      <c r="B192" s="85">
        <v>1</v>
      </c>
      <c r="C192" s="1">
        <v>76</v>
      </c>
      <c r="D192" s="1">
        <v>40</v>
      </c>
      <c r="E192" s="1"/>
      <c r="F192" s="1">
        <v>2</v>
      </c>
      <c r="G192" s="1">
        <v>1208</v>
      </c>
      <c r="H192" s="80">
        <f t="shared" si="5"/>
        <v>76.5</v>
      </c>
      <c r="I192" s="80">
        <f t="shared" si="4"/>
        <v>0.25</v>
      </c>
      <c r="J192" s="1">
        <v>4</v>
      </c>
      <c r="K192" s="1" t="str" cm="1">
        <f t="array" ref="K192">INDEX('dict-rhythm'!$A$1:$B$43,MATCH(TRUE,EXACT(J192,'dict-rhythm'!$A$1:$A$43),0),2)</f>
        <v>4</v>
      </c>
      <c r="L192" s="1" t="str">
        <f>_xlfn.IFNA(VLOOKUP(K192,'dict-rhythm'!$B$1:$C$53,2,0),K192)</f>
        <v>crotchet</v>
      </c>
      <c r="M192" s="54" t="s">
        <v>8</v>
      </c>
      <c r="N192" s="54" t="s">
        <v>8</v>
      </c>
      <c r="O192" t="str">
        <f>IF(RIGHT($O$1,1)="#",VLOOKUP(D192,'dict-pitch'!$A$1:$C$50,2,0),VLOOKUP(D192,'dict-pitch'!$A$1:$C$50,3,0))</f>
        <v>E2</v>
      </c>
      <c r="P192" t="b">
        <f>OR(EXACT(E192,O192),EXACT(E192,VLOOKUP(D192,'dict-pitch'!$A$1:$D$50,3,0)),EXACT(E192,VLOOKUP(D192,'dict-pitch'!$A$1:$D$50,4,0)))</f>
        <v>0</v>
      </c>
    </row>
    <row r="193" spans="1:16" x14ac:dyDescent="0.25">
      <c r="A193">
        <v>849</v>
      </c>
      <c r="B193" s="85">
        <v>1</v>
      </c>
      <c r="C193" s="1">
        <v>76</v>
      </c>
      <c r="D193" s="1">
        <v>42</v>
      </c>
      <c r="E193" s="1"/>
      <c r="F193" s="1">
        <v>2</v>
      </c>
      <c r="G193" s="1">
        <v>1212</v>
      </c>
      <c r="H193" s="80">
        <f t="shared" si="5"/>
        <v>76.75</v>
      </c>
      <c r="I193" s="80">
        <f t="shared" si="4"/>
        <v>0.25</v>
      </c>
      <c r="J193" s="1">
        <v>4</v>
      </c>
      <c r="K193" s="1" t="str" cm="1">
        <f t="array" ref="K193">INDEX('dict-rhythm'!$A$1:$B$43,MATCH(TRUE,EXACT(J193,'dict-rhythm'!$A$1:$A$43),0),2)</f>
        <v>4</v>
      </c>
      <c r="L193" s="1" t="str">
        <f>_xlfn.IFNA(VLOOKUP(K193,'dict-rhythm'!$B$1:$C$53,2,0),K193)</f>
        <v>crotchet</v>
      </c>
      <c r="M193" s="54" t="s">
        <v>8</v>
      </c>
      <c r="N193" s="54" t="s">
        <v>8</v>
      </c>
      <c r="O193" t="str">
        <f>IF(RIGHT($O$1,1)="#",VLOOKUP(D193,'dict-pitch'!$A$1:$C$50,2,0),VLOOKUP(D193,'dict-pitch'!$A$1:$C$50,3,0))</f>
        <v>F#2</v>
      </c>
      <c r="P193" t="b">
        <f>OR(EXACT(E193,O193),EXACT(E193,VLOOKUP(D193,'dict-pitch'!$A$1:$D$50,3,0)),EXACT(E193,VLOOKUP(D193,'dict-pitch'!$A$1:$D$50,4,0)))</f>
        <v>0</v>
      </c>
    </row>
    <row r="194" spans="1:16" x14ac:dyDescent="0.25">
      <c r="A194">
        <v>849</v>
      </c>
      <c r="B194" s="85">
        <v>1</v>
      </c>
      <c r="C194" s="1">
        <v>77</v>
      </c>
      <c r="D194" s="1">
        <v>44</v>
      </c>
      <c r="E194" s="1"/>
      <c r="F194" s="1">
        <v>2</v>
      </c>
      <c r="G194" s="1">
        <v>1216</v>
      </c>
      <c r="H194" s="80">
        <f t="shared" si="5"/>
        <v>77</v>
      </c>
      <c r="I194" s="80">
        <f t="shared" ref="I194:I257" si="6">J194/16</f>
        <v>0.125</v>
      </c>
      <c r="J194" s="1">
        <v>2</v>
      </c>
      <c r="K194" s="1" t="str" cm="1">
        <f t="array" ref="K194">INDEX('dict-rhythm'!$A$1:$B$43,MATCH(TRUE,EXACT(J194,'dict-rhythm'!$A$1:$A$43),0),2)</f>
        <v>8</v>
      </c>
      <c r="L194" s="1" t="str">
        <f>_xlfn.IFNA(VLOOKUP(K194,'dict-rhythm'!$B$1:$C$53,2,0),K194)</f>
        <v>quaver note</v>
      </c>
      <c r="M194" s="54" t="s">
        <v>8</v>
      </c>
      <c r="N194" s="54" t="s">
        <v>8</v>
      </c>
      <c r="O194" t="str">
        <f>IF(RIGHT($O$1,1)="#",VLOOKUP(D194,'dict-pitch'!$A$1:$C$50,2,0),VLOOKUP(D194,'dict-pitch'!$A$1:$C$50,3,0))</f>
        <v>G#2</v>
      </c>
      <c r="P194" t="b">
        <f>OR(EXACT(E194,O194),EXACT(E194,VLOOKUP(D194,'dict-pitch'!$A$1:$D$50,3,0)),EXACT(E194,VLOOKUP(D194,'dict-pitch'!$A$1:$D$50,4,0)))</f>
        <v>0</v>
      </c>
    </row>
    <row r="195" spans="1:16" x14ac:dyDescent="0.25">
      <c r="A195">
        <v>849</v>
      </c>
      <c r="B195" s="85">
        <v>1</v>
      </c>
      <c r="C195" s="1">
        <v>77</v>
      </c>
      <c r="D195" s="1">
        <v>42</v>
      </c>
      <c r="E195" s="1"/>
      <c r="F195" s="1">
        <v>-2</v>
      </c>
      <c r="G195" s="1">
        <v>1218</v>
      </c>
      <c r="H195" s="80">
        <f t="shared" ref="H195:H258" si="7">1+G195/16</f>
        <v>77.125</v>
      </c>
      <c r="I195" s="80">
        <f t="shared" si="6"/>
        <v>0.125</v>
      </c>
      <c r="J195" s="1">
        <v>2</v>
      </c>
      <c r="K195" s="1" t="str" cm="1">
        <f t="array" ref="K195">INDEX('dict-rhythm'!$A$1:$B$43,MATCH(TRUE,EXACT(J195,'dict-rhythm'!$A$1:$A$43),0),2)</f>
        <v>8</v>
      </c>
      <c r="L195" s="1" t="str">
        <f>_xlfn.IFNA(VLOOKUP(K195,'dict-rhythm'!$B$1:$C$53,2,0),K195)</f>
        <v>quaver note</v>
      </c>
      <c r="M195" s="54" t="s">
        <v>8</v>
      </c>
      <c r="N195" s="54" t="s">
        <v>8</v>
      </c>
      <c r="O195" t="str">
        <f>IF(RIGHT($O$1,1)="#",VLOOKUP(D195,'dict-pitch'!$A$1:$C$50,2,0),VLOOKUP(D195,'dict-pitch'!$A$1:$C$50,3,0))</f>
        <v>F#2</v>
      </c>
      <c r="P195" t="b">
        <f>OR(EXACT(E195,O195),EXACT(E195,VLOOKUP(D195,'dict-pitch'!$A$1:$D$50,3,0)),EXACT(E195,VLOOKUP(D195,'dict-pitch'!$A$1:$D$50,4,0)))</f>
        <v>0</v>
      </c>
    </row>
    <row r="196" spans="1:16" x14ac:dyDescent="0.25">
      <c r="A196">
        <v>849</v>
      </c>
      <c r="B196" s="85">
        <v>1</v>
      </c>
      <c r="C196" s="1">
        <v>77</v>
      </c>
      <c r="D196" s="1">
        <v>44</v>
      </c>
      <c r="E196" s="1"/>
      <c r="F196" s="1">
        <v>2</v>
      </c>
      <c r="G196" s="1">
        <v>1220</v>
      </c>
      <c r="H196" s="80">
        <f t="shared" si="7"/>
        <v>77.25</v>
      </c>
      <c r="I196" s="80">
        <f t="shared" si="6"/>
        <v>0.125</v>
      </c>
      <c r="J196" s="1">
        <v>2</v>
      </c>
      <c r="K196" s="1" t="str" cm="1">
        <f t="array" ref="K196">INDEX('dict-rhythm'!$A$1:$B$43,MATCH(TRUE,EXACT(J196,'dict-rhythm'!$A$1:$A$43),0),2)</f>
        <v>8</v>
      </c>
      <c r="L196" s="1" t="str">
        <f>_xlfn.IFNA(VLOOKUP(K196,'dict-rhythm'!$B$1:$C$53,2,0),K196)</f>
        <v>quaver note</v>
      </c>
      <c r="M196" s="54" t="s">
        <v>8</v>
      </c>
      <c r="N196" s="54" t="s">
        <v>8</v>
      </c>
      <c r="O196" t="str">
        <f>IF(RIGHT($O$1,1)="#",VLOOKUP(D196,'dict-pitch'!$A$1:$C$50,2,0),VLOOKUP(D196,'dict-pitch'!$A$1:$C$50,3,0))</f>
        <v>G#2</v>
      </c>
      <c r="P196" t="b">
        <f>OR(EXACT(E196,O196),EXACT(E196,VLOOKUP(D196,'dict-pitch'!$A$1:$D$50,3,0)),EXACT(E196,VLOOKUP(D196,'dict-pitch'!$A$1:$D$50,4,0)))</f>
        <v>0</v>
      </c>
    </row>
    <row r="197" spans="1:16" x14ac:dyDescent="0.25">
      <c r="A197">
        <v>849</v>
      </c>
      <c r="B197" s="85">
        <v>1</v>
      </c>
      <c r="C197" s="1">
        <v>77</v>
      </c>
      <c r="D197" s="1">
        <v>45</v>
      </c>
      <c r="E197" s="1"/>
      <c r="F197" s="1">
        <v>2</v>
      </c>
      <c r="G197" s="1">
        <v>1222</v>
      </c>
      <c r="H197" s="80">
        <f t="shared" si="7"/>
        <v>77.375</v>
      </c>
      <c r="I197" s="80">
        <f t="shared" si="6"/>
        <v>0.125</v>
      </c>
      <c r="J197" s="1">
        <v>2</v>
      </c>
      <c r="K197" s="1" t="str" cm="1">
        <f t="array" ref="K197">INDEX('dict-rhythm'!$A$1:$B$43,MATCH(TRUE,EXACT(J197,'dict-rhythm'!$A$1:$A$43),0),2)</f>
        <v>8</v>
      </c>
      <c r="L197" s="1" t="str">
        <f>_xlfn.IFNA(VLOOKUP(K197,'dict-rhythm'!$B$1:$C$53,2,0),K197)</f>
        <v>quaver note</v>
      </c>
      <c r="M197" s="54" t="s">
        <v>8</v>
      </c>
      <c r="N197" s="54" t="s">
        <v>8</v>
      </c>
      <c r="O197" t="str">
        <f>IF(RIGHT($O$1,1)="#",VLOOKUP(D197,'dict-pitch'!$A$1:$C$50,2,0),VLOOKUP(D197,'dict-pitch'!$A$1:$C$50,3,0))</f>
        <v>A2</v>
      </c>
      <c r="P197" t="b">
        <f>OR(EXACT(E197,O197),EXACT(E197,VLOOKUP(D197,'dict-pitch'!$A$1:$D$50,3,0)),EXACT(E197,VLOOKUP(D197,'dict-pitch'!$A$1:$D$50,4,0)))</f>
        <v>0</v>
      </c>
    </row>
    <row r="198" spans="1:16" x14ac:dyDescent="0.25">
      <c r="A198">
        <v>849</v>
      </c>
      <c r="B198" s="85">
        <v>1</v>
      </c>
      <c r="C198" s="1">
        <v>77</v>
      </c>
      <c r="D198" s="1">
        <v>44</v>
      </c>
      <c r="E198" s="1"/>
      <c r="F198" s="1">
        <v>-2</v>
      </c>
      <c r="G198" s="1">
        <v>1224</v>
      </c>
      <c r="H198" s="80">
        <f t="shared" si="7"/>
        <v>77.5</v>
      </c>
      <c r="I198" s="80">
        <f t="shared" si="6"/>
        <v>0.125</v>
      </c>
      <c r="J198" s="1">
        <v>2</v>
      </c>
      <c r="K198" s="1" t="str" cm="1">
        <f t="array" ref="K198">INDEX('dict-rhythm'!$A$1:$B$43,MATCH(TRUE,EXACT(J198,'dict-rhythm'!$A$1:$A$43),0),2)</f>
        <v>8</v>
      </c>
      <c r="L198" s="1" t="str">
        <f>_xlfn.IFNA(VLOOKUP(K198,'dict-rhythm'!$B$1:$C$53,2,0),K198)</f>
        <v>quaver note</v>
      </c>
      <c r="M198" s="54" t="s">
        <v>8</v>
      </c>
      <c r="N198" s="54" t="s">
        <v>8</v>
      </c>
      <c r="O198" t="str">
        <f>IF(RIGHT($O$1,1)="#",VLOOKUP(D198,'dict-pitch'!$A$1:$C$50,2,0),VLOOKUP(D198,'dict-pitch'!$A$1:$C$50,3,0))</f>
        <v>G#2</v>
      </c>
      <c r="P198" t="b">
        <f>OR(EXACT(E198,O198),EXACT(E198,VLOOKUP(D198,'dict-pitch'!$A$1:$D$50,3,0)),EXACT(E198,VLOOKUP(D198,'dict-pitch'!$A$1:$D$50,4,0)))</f>
        <v>0</v>
      </c>
    </row>
    <row r="199" spans="1:16" x14ac:dyDescent="0.25">
      <c r="A199">
        <v>849</v>
      </c>
      <c r="B199" s="85">
        <v>1</v>
      </c>
      <c r="C199" s="1">
        <v>77</v>
      </c>
      <c r="D199" s="1">
        <v>42</v>
      </c>
      <c r="E199" s="1"/>
      <c r="F199" s="1">
        <v>-2</v>
      </c>
      <c r="G199" s="1">
        <v>1226</v>
      </c>
      <c r="H199" s="80">
        <f t="shared" si="7"/>
        <v>77.625</v>
      </c>
      <c r="I199" s="80">
        <f t="shared" si="6"/>
        <v>0.125</v>
      </c>
      <c r="J199" s="1">
        <v>2</v>
      </c>
      <c r="K199" s="1" t="str" cm="1">
        <f t="array" ref="K199">INDEX('dict-rhythm'!$A$1:$B$43,MATCH(TRUE,EXACT(J199,'dict-rhythm'!$A$1:$A$43),0),2)</f>
        <v>8</v>
      </c>
      <c r="L199" s="1" t="str">
        <f>_xlfn.IFNA(VLOOKUP(K199,'dict-rhythm'!$B$1:$C$53,2,0),K199)</f>
        <v>quaver note</v>
      </c>
      <c r="M199" s="54" t="s">
        <v>8</v>
      </c>
      <c r="N199" s="54" t="s">
        <v>8</v>
      </c>
      <c r="O199" t="str">
        <f>IF(RIGHT($O$1,1)="#",VLOOKUP(D199,'dict-pitch'!$A$1:$C$50,2,0),VLOOKUP(D199,'dict-pitch'!$A$1:$C$50,3,0))</f>
        <v>F#2</v>
      </c>
      <c r="P199" t="b">
        <f>OR(EXACT(E199,O199),EXACT(E199,VLOOKUP(D199,'dict-pitch'!$A$1:$D$50,3,0)),EXACT(E199,VLOOKUP(D199,'dict-pitch'!$A$1:$D$50,4,0)))</f>
        <v>0</v>
      </c>
    </row>
    <row r="200" spans="1:16" x14ac:dyDescent="0.25">
      <c r="A200">
        <v>849</v>
      </c>
      <c r="B200" s="85">
        <v>1</v>
      </c>
      <c r="C200" s="1">
        <v>77</v>
      </c>
      <c r="D200" s="1">
        <v>40</v>
      </c>
      <c r="E200" s="1"/>
      <c r="F200" s="1">
        <v>-2</v>
      </c>
      <c r="G200" s="1">
        <v>1228</v>
      </c>
      <c r="H200" s="80">
        <f t="shared" si="7"/>
        <v>77.75</v>
      </c>
      <c r="I200" s="80">
        <f t="shared" si="6"/>
        <v>0.125</v>
      </c>
      <c r="J200" s="1">
        <v>2</v>
      </c>
      <c r="K200" s="1" t="str" cm="1">
        <f t="array" ref="K200">INDEX('dict-rhythm'!$A$1:$B$43,MATCH(TRUE,EXACT(J200,'dict-rhythm'!$A$1:$A$43),0),2)</f>
        <v>8</v>
      </c>
      <c r="L200" s="1" t="str">
        <f>_xlfn.IFNA(VLOOKUP(K200,'dict-rhythm'!$B$1:$C$53,2,0),K200)</f>
        <v>quaver note</v>
      </c>
      <c r="M200" s="54" t="s">
        <v>8</v>
      </c>
      <c r="N200" s="54" t="s">
        <v>8</v>
      </c>
      <c r="O200" t="str">
        <f>IF(RIGHT($O$1,1)="#",VLOOKUP(D200,'dict-pitch'!$A$1:$C$50,2,0),VLOOKUP(D200,'dict-pitch'!$A$1:$C$50,3,0))</f>
        <v>E2</v>
      </c>
      <c r="P200" t="b">
        <f>OR(EXACT(E200,O200),EXACT(E200,VLOOKUP(D200,'dict-pitch'!$A$1:$D$50,3,0)),EXACT(E200,VLOOKUP(D200,'dict-pitch'!$A$1:$D$50,4,0)))</f>
        <v>0</v>
      </c>
    </row>
    <row r="201" spans="1:16" x14ac:dyDescent="0.25">
      <c r="A201">
        <v>849</v>
      </c>
      <c r="B201" s="85">
        <v>1</v>
      </c>
      <c r="C201" s="1">
        <v>77</v>
      </c>
      <c r="D201" s="1">
        <v>44</v>
      </c>
      <c r="E201" s="1"/>
      <c r="F201" s="1">
        <v>3</v>
      </c>
      <c r="G201" s="1">
        <v>1230</v>
      </c>
      <c r="H201" s="80">
        <f t="shared" si="7"/>
        <v>77.875</v>
      </c>
      <c r="I201" s="80">
        <f t="shared" si="6"/>
        <v>0.125</v>
      </c>
      <c r="J201" s="1">
        <v>2</v>
      </c>
      <c r="K201" s="1" t="str" cm="1">
        <f t="array" ref="K201">INDEX('dict-rhythm'!$A$1:$B$43,MATCH(TRUE,EXACT(J201,'dict-rhythm'!$A$1:$A$43),0),2)</f>
        <v>8</v>
      </c>
      <c r="L201" s="1" t="str">
        <f>_xlfn.IFNA(VLOOKUP(K201,'dict-rhythm'!$B$1:$C$53,2,0),K201)</f>
        <v>quaver note</v>
      </c>
      <c r="M201" s="54" t="s">
        <v>8</v>
      </c>
      <c r="N201" s="54" t="s">
        <v>8</v>
      </c>
      <c r="O201" t="str">
        <f>IF(RIGHT($O$1,1)="#",VLOOKUP(D201,'dict-pitch'!$A$1:$C$50,2,0),VLOOKUP(D201,'dict-pitch'!$A$1:$C$50,3,0))</f>
        <v>G#2</v>
      </c>
      <c r="P201" t="b">
        <f>OR(EXACT(E201,O201),EXACT(E201,VLOOKUP(D201,'dict-pitch'!$A$1:$D$50,3,0)),EXACT(E201,VLOOKUP(D201,'dict-pitch'!$A$1:$D$50,4,0)))</f>
        <v>0</v>
      </c>
    </row>
    <row r="202" spans="1:16" x14ac:dyDescent="0.25">
      <c r="A202">
        <v>849</v>
      </c>
      <c r="B202" s="85">
        <v>1</v>
      </c>
      <c r="C202" s="1">
        <v>78</v>
      </c>
      <c r="D202" s="1">
        <v>42</v>
      </c>
      <c r="E202" s="1"/>
      <c r="F202" s="1">
        <v>-2</v>
      </c>
      <c r="G202" s="1">
        <v>1232</v>
      </c>
      <c r="H202" s="80">
        <f t="shared" si="7"/>
        <v>78</v>
      </c>
      <c r="I202" s="80">
        <f t="shared" si="6"/>
        <v>0.125</v>
      </c>
      <c r="J202" s="1">
        <v>2</v>
      </c>
      <c r="K202" s="1" t="str" cm="1">
        <f t="array" ref="K202">INDEX('dict-rhythm'!$A$1:$B$43,MATCH(TRUE,EXACT(J202,'dict-rhythm'!$A$1:$A$43),0),2)</f>
        <v>8</v>
      </c>
      <c r="L202" s="1" t="str">
        <f>_xlfn.IFNA(VLOOKUP(K202,'dict-rhythm'!$B$1:$C$53,2,0),K202)</f>
        <v>quaver note</v>
      </c>
      <c r="M202" s="54" t="s">
        <v>8</v>
      </c>
      <c r="N202" s="54" t="s">
        <v>8</v>
      </c>
      <c r="O202" t="str">
        <f>IF(RIGHT($O$1,1)="#",VLOOKUP(D202,'dict-pitch'!$A$1:$C$50,2,0),VLOOKUP(D202,'dict-pitch'!$A$1:$C$50,3,0))</f>
        <v>F#2</v>
      </c>
      <c r="P202" t="b">
        <f>OR(EXACT(E202,O202),EXACT(E202,VLOOKUP(D202,'dict-pitch'!$A$1:$D$50,3,0)),EXACT(E202,VLOOKUP(D202,'dict-pitch'!$A$1:$D$50,4,0)))</f>
        <v>0</v>
      </c>
    </row>
    <row r="203" spans="1:16" x14ac:dyDescent="0.25">
      <c r="A203">
        <v>849</v>
      </c>
      <c r="B203" s="85">
        <v>1</v>
      </c>
      <c r="C203" s="1">
        <v>78</v>
      </c>
      <c r="D203" s="1">
        <v>40</v>
      </c>
      <c r="E203" s="1"/>
      <c r="F203" s="1">
        <v>-2</v>
      </c>
      <c r="G203" s="1">
        <v>1234</v>
      </c>
      <c r="H203" s="80">
        <f t="shared" si="7"/>
        <v>78.125</v>
      </c>
      <c r="I203" s="80">
        <f t="shared" si="6"/>
        <v>0.125</v>
      </c>
      <c r="J203" s="1">
        <v>2</v>
      </c>
      <c r="K203" s="1" t="str" cm="1">
        <f t="array" ref="K203">INDEX('dict-rhythm'!$A$1:$B$43,MATCH(TRUE,EXACT(J203,'dict-rhythm'!$A$1:$A$43),0),2)</f>
        <v>8</v>
      </c>
      <c r="L203" s="1" t="str">
        <f>_xlfn.IFNA(VLOOKUP(K203,'dict-rhythm'!$B$1:$C$53,2,0),K203)</f>
        <v>quaver note</v>
      </c>
      <c r="M203" s="54" t="s">
        <v>8</v>
      </c>
      <c r="N203" s="54" t="s">
        <v>8</v>
      </c>
      <c r="O203" t="str">
        <f>IF(RIGHT($O$1,1)="#",VLOOKUP(D203,'dict-pitch'!$A$1:$C$50,2,0),VLOOKUP(D203,'dict-pitch'!$A$1:$C$50,3,0))</f>
        <v>E2</v>
      </c>
      <c r="P203" t="b">
        <f>OR(EXACT(E203,O203),EXACT(E203,VLOOKUP(D203,'dict-pitch'!$A$1:$D$50,3,0)),EXACT(E203,VLOOKUP(D203,'dict-pitch'!$A$1:$D$50,4,0)))</f>
        <v>0</v>
      </c>
    </row>
    <row r="204" spans="1:16" x14ac:dyDescent="0.25">
      <c r="A204">
        <v>849</v>
      </c>
      <c r="B204" s="85">
        <v>1</v>
      </c>
      <c r="C204" s="1">
        <v>78</v>
      </c>
      <c r="D204" s="1">
        <v>42</v>
      </c>
      <c r="E204" s="1"/>
      <c r="F204" s="1">
        <v>2</v>
      </c>
      <c r="G204" s="1">
        <v>1236</v>
      </c>
      <c r="H204" s="80">
        <f t="shared" si="7"/>
        <v>78.25</v>
      </c>
      <c r="I204" s="80">
        <f t="shared" si="6"/>
        <v>0.125</v>
      </c>
      <c r="J204" s="1">
        <v>2</v>
      </c>
      <c r="K204" s="1" t="str" cm="1">
        <f t="array" ref="K204">INDEX('dict-rhythm'!$A$1:$B$43,MATCH(TRUE,EXACT(J204,'dict-rhythm'!$A$1:$A$43),0),2)</f>
        <v>8</v>
      </c>
      <c r="L204" s="1" t="str">
        <f>_xlfn.IFNA(VLOOKUP(K204,'dict-rhythm'!$B$1:$C$53,2,0),K204)</f>
        <v>quaver note</v>
      </c>
      <c r="M204" s="54" t="s">
        <v>8</v>
      </c>
      <c r="N204" s="54" t="s">
        <v>8</v>
      </c>
      <c r="O204" t="str">
        <f>IF(RIGHT($O$1,1)="#",VLOOKUP(D204,'dict-pitch'!$A$1:$C$50,2,0),VLOOKUP(D204,'dict-pitch'!$A$1:$C$50,3,0))</f>
        <v>F#2</v>
      </c>
      <c r="P204" t="b">
        <f>OR(EXACT(E204,O204),EXACT(E204,VLOOKUP(D204,'dict-pitch'!$A$1:$D$50,3,0)),EXACT(E204,VLOOKUP(D204,'dict-pitch'!$A$1:$D$50,4,0)))</f>
        <v>0</v>
      </c>
    </row>
    <row r="205" spans="1:16" x14ac:dyDescent="0.25">
      <c r="A205">
        <v>849</v>
      </c>
      <c r="B205" s="85">
        <v>1</v>
      </c>
      <c r="C205" s="1">
        <v>78</v>
      </c>
      <c r="D205" s="1">
        <v>44</v>
      </c>
      <c r="E205" s="1"/>
      <c r="F205" s="1">
        <v>2</v>
      </c>
      <c r="G205" s="1">
        <v>1238</v>
      </c>
      <c r="H205" s="80">
        <f t="shared" si="7"/>
        <v>78.375</v>
      </c>
      <c r="I205" s="80">
        <f t="shared" si="6"/>
        <v>0.125</v>
      </c>
      <c r="J205" s="1">
        <v>2</v>
      </c>
      <c r="K205" s="1" t="str" cm="1">
        <f t="array" ref="K205">INDEX('dict-rhythm'!$A$1:$B$43,MATCH(TRUE,EXACT(J205,'dict-rhythm'!$A$1:$A$43),0),2)</f>
        <v>8</v>
      </c>
      <c r="L205" s="1" t="str">
        <f>_xlfn.IFNA(VLOOKUP(K205,'dict-rhythm'!$B$1:$C$53,2,0),K205)</f>
        <v>quaver note</v>
      </c>
      <c r="M205" s="54" t="s">
        <v>8</v>
      </c>
      <c r="N205" s="54" t="s">
        <v>8</v>
      </c>
      <c r="O205" t="str">
        <f>IF(RIGHT($O$1,1)="#",VLOOKUP(D205,'dict-pitch'!$A$1:$C$50,2,0),VLOOKUP(D205,'dict-pitch'!$A$1:$C$50,3,0))</f>
        <v>G#2</v>
      </c>
      <c r="P205" t="b">
        <f>OR(EXACT(E205,O205),EXACT(E205,VLOOKUP(D205,'dict-pitch'!$A$1:$D$50,3,0)),EXACT(E205,VLOOKUP(D205,'dict-pitch'!$A$1:$D$50,4,0)))</f>
        <v>0</v>
      </c>
    </row>
    <row r="206" spans="1:16" x14ac:dyDescent="0.25">
      <c r="A206">
        <v>849</v>
      </c>
      <c r="B206" s="85">
        <v>1</v>
      </c>
      <c r="C206" s="1">
        <v>78</v>
      </c>
      <c r="D206" s="1">
        <v>42</v>
      </c>
      <c r="E206" s="1"/>
      <c r="F206" s="1">
        <v>-2</v>
      </c>
      <c r="G206" s="1">
        <v>1240</v>
      </c>
      <c r="H206" s="80">
        <f t="shared" si="7"/>
        <v>78.5</v>
      </c>
      <c r="I206" s="80">
        <f t="shared" si="6"/>
        <v>0.125</v>
      </c>
      <c r="J206" s="1">
        <v>2</v>
      </c>
      <c r="K206" s="1" t="str" cm="1">
        <f t="array" ref="K206">INDEX('dict-rhythm'!$A$1:$B$43,MATCH(TRUE,EXACT(J206,'dict-rhythm'!$A$1:$A$43),0),2)</f>
        <v>8</v>
      </c>
      <c r="L206" s="1" t="str">
        <f>_xlfn.IFNA(VLOOKUP(K206,'dict-rhythm'!$B$1:$C$53,2,0),K206)</f>
        <v>quaver note</v>
      </c>
      <c r="M206" s="54" t="s">
        <v>8</v>
      </c>
      <c r="N206" s="54" t="s">
        <v>8</v>
      </c>
      <c r="O206" t="str">
        <f>IF(RIGHT($O$1,1)="#",VLOOKUP(D206,'dict-pitch'!$A$1:$C$50,2,0),VLOOKUP(D206,'dict-pitch'!$A$1:$C$50,3,0))</f>
        <v>F#2</v>
      </c>
      <c r="P206" t="b">
        <f>OR(EXACT(E206,O206),EXACT(E206,VLOOKUP(D206,'dict-pitch'!$A$1:$D$50,3,0)),EXACT(E206,VLOOKUP(D206,'dict-pitch'!$A$1:$D$50,4,0)))</f>
        <v>0</v>
      </c>
    </row>
    <row r="207" spans="1:16" x14ac:dyDescent="0.25">
      <c r="A207">
        <v>849</v>
      </c>
      <c r="B207" s="85">
        <v>1</v>
      </c>
      <c r="C207" s="1">
        <v>78</v>
      </c>
      <c r="D207" s="1">
        <v>40</v>
      </c>
      <c r="E207" s="1"/>
      <c r="F207" s="1">
        <v>-2</v>
      </c>
      <c r="G207" s="1">
        <v>1242</v>
      </c>
      <c r="H207" s="80">
        <f t="shared" si="7"/>
        <v>78.625</v>
      </c>
      <c r="I207" s="80">
        <f t="shared" si="6"/>
        <v>0.125</v>
      </c>
      <c r="J207" s="1">
        <v>2</v>
      </c>
      <c r="K207" s="1" t="str" cm="1">
        <f t="array" ref="K207">INDEX('dict-rhythm'!$A$1:$B$43,MATCH(TRUE,EXACT(J207,'dict-rhythm'!$A$1:$A$43),0),2)</f>
        <v>8</v>
      </c>
      <c r="L207" s="1" t="str">
        <f>_xlfn.IFNA(VLOOKUP(K207,'dict-rhythm'!$B$1:$C$53,2,0),K207)</f>
        <v>quaver note</v>
      </c>
      <c r="M207" s="54" t="s">
        <v>8</v>
      </c>
      <c r="N207" s="54" t="s">
        <v>8</v>
      </c>
      <c r="O207" t="str">
        <f>IF(RIGHT($O$1,1)="#",VLOOKUP(D207,'dict-pitch'!$A$1:$C$50,2,0),VLOOKUP(D207,'dict-pitch'!$A$1:$C$50,3,0))</f>
        <v>E2</v>
      </c>
      <c r="P207" t="b">
        <f>OR(EXACT(E207,O207),EXACT(E207,VLOOKUP(D207,'dict-pitch'!$A$1:$D$50,3,0)),EXACT(E207,VLOOKUP(D207,'dict-pitch'!$A$1:$D$50,4,0)))</f>
        <v>0</v>
      </c>
    </row>
    <row r="208" spans="1:16" x14ac:dyDescent="0.25">
      <c r="A208">
        <v>849</v>
      </c>
      <c r="B208" s="85">
        <v>1</v>
      </c>
      <c r="C208" s="1">
        <v>78</v>
      </c>
      <c r="D208" s="1">
        <v>39</v>
      </c>
      <c r="E208" s="1"/>
      <c r="F208" s="1">
        <v>-2</v>
      </c>
      <c r="G208" s="1">
        <v>1244</v>
      </c>
      <c r="H208" s="80">
        <f t="shared" si="7"/>
        <v>78.75</v>
      </c>
      <c r="I208" s="80">
        <f t="shared" si="6"/>
        <v>0.125</v>
      </c>
      <c r="J208" s="1">
        <v>2</v>
      </c>
      <c r="K208" s="1" t="str" cm="1">
        <f t="array" ref="K208">INDEX('dict-rhythm'!$A$1:$B$43,MATCH(TRUE,EXACT(J208,'dict-rhythm'!$A$1:$A$43),0),2)</f>
        <v>8</v>
      </c>
      <c r="L208" s="1" t="str">
        <f>_xlfn.IFNA(VLOOKUP(K208,'dict-rhythm'!$B$1:$C$53,2,0),K208)</f>
        <v>quaver note</v>
      </c>
      <c r="M208" s="54" t="s">
        <v>8</v>
      </c>
      <c r="N208" s="54" t="s">
        <v>8</v>
      </c>
      <c r="O208" t="str">
        <f>IF(RIGHT($O$1,1)="#",VLOOKUP(D208,'dict-pitch'!$A$1:$C$50,2,0),VLOOKUP(D208,'dict-pitch'!$A$1:$C$50,3,0))</f>
        <v>D#2</v>
      </c>
      <c r="P208" t="b">
        <f>OR(EXACT(E208,O208),EXACT(E208,VLOOKUP(D208,'dict-pitch'!$A$1:$D$50,3,0)),EXACT(E208,VLOOKUP(D208,'dict-pitch'!$A$1:$D$50,4,0)))</f>
        <v>0</v>
      </c>
    </row>
    <row r="209" spans="1:16" x14ac:dyDescent="0.25">
      <c r="A209">
        <v>849</v>
      </c>
      <c r="B209" s="85">
        <v>1</v>
      </c>
      <c r="C209" s="1">
        <v>78</v>
      </c>
      <c r="D209" s="1">
        <v>42</v>
      </c>
      <c r="E209" s="1"/>
      <c r="F209" s="1">
        <v>3</v>
      </c>
      <c r="G209" s="1">
        <v>1246</v>
      </c>
      <c r="H209" s="80">
        <f t="shared" si="7"/>
        <v>78.875</v>
      </c>
      <c r="I209" s="80">
        <f t="shared" si="6"/>
        <v>0.125</v>
      </c>
      <c r="J209" s="1">
        <v>2</v>
      </c>
      <c r="K209" s="1" t="str" cm="1">
        <f t="array" ref="K209">INDEX('dict-rhythm'!$A$1:$B$43,MATCH(TRUE,EXACT(J209,'dict-rhythm'!$A$1:$A$43),0),2)</f>
        <v>8</v>
      </c>
      <c r="L209" s="1" t="str">
        <f>_xlfn.IFNA(VLOOKUP(K209,'dict-rhythm'!$B$1:$C$53,2,0),K209)</f>
        <v>quaver note</v>
      </c>
      <c r="M209" s="54" t="s">
        <v>8</v>
      </c>
      <c r="N209" s="54" t="s">
        <v>8</v>
      </c>
      <c r="O209" t="str">
        <f>IF(RIGHT($O$1,1)="#",VLOOKUP(D209,'dict-pitch'!$A$1:$C$50,2,0),VLOOKUP(D209,'dict-pitch'!$A$1:$C$50,3,0))</f>
        <v>F#2</v>
      </c>
      <c r="P209" t="b">
        <f>OR(EXACT(E209,O209),EXACT(E209,VLOOKUP(D209,'dict-pitch'!$A$1:$D$50,3,0)),EXACT(E209,VLOOKUP(D209,'dict-pitch'!$A$1:$D$50,4,0)))</f>
        <v>0</v>
      </c>
    </row>
    <row r="210" spans="1:16" x14ac:dyDescent="0.25">
      <c r="A210">
        <v>849</v>
      </c>
      <c r="B210" s="85">
        <v>1</v>
      </c>
      <c r="C210" s="1">
        <v>79</v>
      </c>
      <c r="D210" s="1">
        <v>40</v>
      </c>
      <c r="E210" s="1"/>
      <c r="F210" s="1">
        <v>-2</v>
      </c>
      <c r="G210" s="1">
        <v>1248</v>
      </c>
      <c r="H210" s="80">
        <f t="shared" si="7"/>
        <v>79</v>
      </c>
      <c r="I210" s="80">
        <f t="shared" si="6"/>
        <v>0.25</v>
      </c>
      <c r="J210" s="1">
        <v>4</v>
      </c>
      <c r="K210" s="1" t="str" cm="1">
        <f t="array" ref="K210">INDEX('dict-rhythm'!$A$1:$B$43,MATCH(TRUE,EXACT(J210,'dict-rhythm'!$A$1:$A$43),0),2)</f>
        <v>4</v>
      </c>
      <c r="L210" s="1" t="str">
        <f>_xlfn.IFNA(VLOOKUP(K210,'dict-rhythm'!$B$1:$C$53,2,0),K210)</f>
        <v>crotchet</v>
      </c>
      <c r="M210" s="54" t="s">
        <v>8</v>
      </c>
      <c r="N210" s="54" t="s">
        <v>8</v>
      </c>
      <c r="O210" t="str">
        <f>IF(RIGHT($O$1,1)="#",VLOOKUP(D210,'dict-pitch'!$A$1:$C$50,2,0),VLOOKUP(D210,'dict-pitch'!$A$1:$C$50,3,0))</f>
        <v>E2</v>
      </c>
      <c r="P210" t="b">
        <f>OR(EXACT(E210,O210),EXACT(E210,VLOOKUP(D210,'dict-pitch'!$A$1:$D$50,3,0)),EXACT(E210,VLOOKUP(D210,'dict-pitch'!$A$1:$D$50,4,0)))</f>
        <v>0</v>
      </c>
    </row>
    <row r="211" spans="1:16" x14ac:dyDescent="0.25">
      <c r="A211">
        <v>849</v>
      </c>
      <c r="B211" s="85">
        <v>1</v>
      </c>
      <c r="C211" s="1">
        <v>79</v>
      </c>
      <c r="D211" s="1">
        <v>52</v>
      </c>
      <c r="E211" s="1"/>
      <c r="F211" s="1">
        <v>8</v>
      </c>
      <c r="G211" s="1">
        <v>1252</v>
      </c>
      <c r="H211" s="80">
        <f t="shared" si="7"/>
        <v>79.25</v>
      </c>
      <c r="I211" s="80">
        <f t="shared" si="6"/>
        <v>0.25</v>
      </c>
      <c r="J211" s="1">
        <v>4</v>
      </c>
      <c r="K211" s="1" t="str" cm="1">
        <f t="array" ref="K211">INDEX('dict-rhythm'!$A$1:$B$43,MATCH(TRUE,EXACT(J211,'dict-rhythm'!$A$1:$A$43),0),2)</f>
        <v>4</v>
      </c>
      <c r="L211" s="1" t="str">
        <f>_xlfn.IFNA(VLOOKUP(K211,'dict-rhythm'!$B$1:$C$53,2,0),K211)</f>
        <v>crotchet</v>
      </c>
      <c r="M211" s="10" t="s">
        <v>14</v>
      </c>
      <c r="N211" s="10" t="s">
        <v>14</v>
      </c>
      <c r="O211" t="str">
        <f>IF(RIGHT($O$1,1)="#",VLOOKUP(D211,'dict-pitch'!$A$1:$C$50,2,0),VLOOKUP(D211,'dict-pitch'!$A$1:$C$50,3,0))</f>
        <v>E3</v>
      </c>
      <c r="P211" t="b">
        <f>OR(EXACT(E211,O211),EXACT(E211,VLOOKUP(D211,'dict-pitch'!$A$1:$D$50,3,0)),EXACT(E211,VLOOKUP(D211,'dict-pitch'!$A$1:$D$50,4,0)))</f>
        <v>0</v>
      </c>
    </row>
    <row r="212" spans="1:16" x14ac:dyDescent="0.25">
      <c r="A212">
        <v>849</v>
      </c>
      <c r="B212" s="85">
        <v>1</v>
      </c>
      <c r="C212" s="1">
        <v>79</v>
      </c>
      <c r="D212" s="1">
        <v>57</v>
      </c>
      <c r="E212" s="1"/>
      <c r="F212" s="1">
        <v>4</v>
      </c>
      <c r="G212" s="1">
        <v>1256</v>
      </c>
      <c r="H212" s="80">
        <f t="shared" si="7"/>
        <v>79.5</v>
      </c>
      <c r="I212" s="80">
        <f t="shared" si="6"/>
        <v>0.25</v>
      </c>
      <c r="J212" s="1">
        <v>4</v>
      </c>
      <c r="K212" s="1" t="str" cm="1">
        <f t="array" ref="K212">INDEX('dict-rhythm'!$A$1:$B$43,MATCH(TRUE,EXACT(J212,'dict-rhythm'!$A$1:$A$43),0),2)</f>
        <v>4</v>
      </c>
      <c r="L212" s="1" t="str">
        <f>_xlfn.IFNA(VLOOKUP(K212,'dict-rhythm'!$B$1:$C$53,2,0),K212)</f>
        <v>crotchet</v>
      </c>
      <c r="M212" s="10" t="s">
        <v>14</v>
      </c>
      <c r="N212" s="10" t="s">
        <v>14</v>
      </c>
      <c r="O212" t="str">
        <f>IF(RIGHT($O$1,1)="#",VLOOKUP(D212,'dict-pitch'!$A$1:$C$50,2,0),VLOOKUP(D212,'dict-pitch'!$A$1:$C$50,3,0))</f>
        <v>A3</v>
      </c>
      <c r="P212" t="b">
        <f>OR(EXACT(E212,O212),EXACT(E212,VLOOKUP(D212,'dict-pitch'!$A$1:$D$50,3,0)),EXACT(E212,VLOOKUP(D212,'dict-pitch'!$A$1:$D$50,4,0)))</f>
        <v>0</v>
      </c>
    </row>
    <row r="213" spans="1:16" x14ac:dyDescent="0.25">
      <c r="A213">
        <v>849</v>
      </c>
      <c r="B213" s="85">
        <v>1</v>
      </c>
      <c r="C213" s="1">
        <v>79</v>
      </c>
      <c r="D213" s="1">
        <v>57</v>
      </c>
      <c r="E213" s="1"/>
      <c r="F213" s="1">
        <v>1</v>
      </c>
      <c r="G213" s="1">
        <v>1260</v>
      </c>
      <c r="H213" s="80">
        <f t="shared" si="7"/>
        <v>79.75</v>
      </c>
      <c r="I213" s="80">
        <f t="shared" si="6"/>
        <v>0.25</v>
      </c>
      <c r="J213" s="1">
        <v>4</v>
      </c>
      <c r="K213" s="1" t="str" cm="1">
        <f t="array" ref="K213">INDEX('dict-rhythm'!$A$1:$B$43,MATCH(TRUE,EXACT(J213,'dict-rhythm'!$A$1:$A$43),0),2)</f>
        <v>4</v>
      </c>
      <c r="L213" s="1" t="str">
        <f>_xlfn.IFNA(VLOOKUP(K213,'dict-rhythm'!$B$1:$C$53,2,0),K213)</f>
        <v>crotchet</v>
      </c>
      <c r="M213" s="10" t="s">
        <v>14</v>
      </c>
      <c r="N213" s="10" t="s">
        <v>14</v>
      </c>
      <c r="O213" t="str">
        <f>IF(RIGHT($O$1,1)="#",VLOOKUP(D213,'dict-pitch'!$A$1:$C$50,2,0),VLOOKUP(D213,'dict-pitch'!$A$1:$C$50,3,0))</f>
        <v>A3</v>
      </c>
      <c r="P213" t="b">
        <f>OR(EXACT(E213,O213),EXACT(E213,VLOOKUP(D213,'dict-pitch'!$A$1:$D$50,3,0)),EXACT(E213,VLOOKUP(D213,'dict-pitch'!$A$1:$D$50,4,0)))</f>
        <v>0</v>
      </c>
    </row>
    <row r="214" spans="1:16" x14ac:dyDescent="0.25">
      <c r="A214">
        <v>849</v>
      </c>
      <c r="B214" s="85">
        <v>1</v>
      </c>
      <c r="C214" s="1">
        <v>80</v>
      </c>
      <c r="D214" s="1">
        <v>57</v>
      </c>
      <c r="E214" s="1"/>
      <c r="F214" s="1">
        <v>1</v>
      </c>
      <c r="G214" s="1">
        <v>1264</v>
      </c>
      <c r="H214" s="80">
        <f t="shared" si="7"/>
        <v>80</v>
      </c>
      <c r="I214" s="80">
        <f t="shared" si="6"/>
        <v>0.25</v>
      </c>
      <c r="J214" s="1">
        <v>4</v>
      </c>
      <c r="K214" s="1" t="str" cm="1">
        <f t="array" ref="K214">INDEX('dict-rhythm'!$A$1:$B$43,MATCH(TRUE,EXACT(J214,'dict-rhythm'!$A$1:$A$43),0),2)</f>
        <v>4</v>
      </c>
      <c r="L214" s="1" t="str">
        <f>_xlfn.IFNA(VLOOKUP(K214,'dict-rhythm'!$B$1:$C$53,2,0),K214)</f>
        <v>crotchet</v>
      </c>
      <c r="M214" s="10" t="s">
        <v>14</v>
      </c>
      <c r="N214" s="10" t="s">
        <v>14</v>
      </c>
      <c r="O214" t="str">
        <f>IF(RIGHT($O$1,1)="#",VLOOKUP(D214,'dict-pitch'!$A$1:$C$50,2,0),VLOOKUP(D214,'dict-pitch'!$A$1:$C$50,3,0))</f>
        <v>A3</v>
      </c>
      <c r="P214" t="b">
        <f>OR(EXACT(E214,O214),EXACT(E214,VLOOKUP(D214,'dict-pitch'!$A$1:$D$50,3,0)),EXACT(E214,VLOOKUP(D214,'dict-pitch'!$A$1:$D$50,4,0)))</f>
        <v>0</v>
      </c>
    </row>
    <row r="215" spans="1:16" x14ac:dyDescent="0.25">
      <c r="A215">
        <v>849</v>
      </c>
      <c r="B215" s="85">
        <v>1</v>
      </c>
      <c r="C215" s="1">
        <v>80</v>
      </c>
      <c r="D215" s="1">
        <v>56</v>
      </c>
      <c r="E215" s="1"/>
      <c r="F215" s="1">
        <v>-2</v>
      </c>
      <c r="G215" s="1">
        <v>1268</v>
      </c>
      <c r="H215" s="80">
        <f t="shared" si="7"/>
        <v>80.25</v>
      </c>
      <c r="I215" s="80">
        <f t="shared" si="6"/>
        <v>0.125</v>
      </c>
      <c r="J215" s="1">
        <v>2</v>
      </c>
      <c r="K215" s="1" t="str" cm="1">
        <f t="array" ref="K215">INDEX('dict-rhythm'!$A$1:$B$43,MATCH(TRUE,EXACT(J215,'dict-rhythm'!$A$1:$A$43),0),2)</f>
        <v>8</v>
      </c>
      <c r="L215" s="1" t="str">
        <f>_xlfn.IFNA(VLOOKUP(K215,'dict-rhythm'!$B$1:$C$53,2,0),K215)</f>
        <v>quaver note</v>
      </c>
      <c r="M215" s="10" t="s">
        <v>14</v>
      </c>
      <c r="N215" s="10" t="s">
        <v>14</v>
      </c>
      <c r="O215" t="str">
        <f>IF(RIGHT($O$1,1)="#",VLOOKUP(D215,'dict-pitch'!$A$1:$C$50,2,0),VLOOKUP(D215,'dict-pitch'!$A$1:$C$50,3,0))</f>
        <v>G#3</v>
      </c>
      <c r="P215" t="b">
        <f>OR(EXACT(E215,O215),EXACT(E215,VLOOKUP(D215,'dict-pitch'!$A$1:$D$50,3,0)),EXACT(E215,VLOOKUP(D215,'dict-pitch'!$A$1:$D$50,4,0)))</f>
        <v>0</v>
      </c>
    </row>
    <row r="216" spans="1:16" x14ac:dyDescent="0.25">
      <c r="A216">
        <v>849</v>
      </c>
      <c r="B216" s="85">
        <v>1</v>
      </c>
      <c r="C216" s="1">
        <v>80</v>
      </c>
      <c r="D216" s="1">
        <v>54</v>
      </c>
      <c r="E216" s="1"/>
      <c r="F216" s="1">
        <v>-2</v>
      </c>
      <c r="G216" s="1">
        <v>1270</v>
      </c>
      <c r="H216" s="80">
        <f t="shared" si="7"/>
        <v>80.375</v>
      </c>
      <c r="I216" s="80">
        <f t="shared" si="6"/>
        <v>0.125</v>
      </c>
      <c r="J216" s="1">
        <v>2</v>
      </c>
      <c r="K216" s="1" t="str" cm="1">
        <f t="array" ref="K216">INDEX('dict-rhythm'!$A$1:$B$43,MATCH(TRUE,EXACT(J216,'dict-rhythm'!$A$1:$A$43),0),2)</f>
        <v>8</v>
      </c>
      <c r="L216" s="1" t="str">
        <f>_xlfn.IFNA(VLOOKUP(K216,'dict-rhythm'!$B$1:$C$53,2,0),K216)</f>
        <v>quaver note</v>
      </c>
      <c r="M216" s="10" t="s">
        <v>14</v>
      </c>
      <c r="N216" s="10" t="s">
        <v>14</v>
      </c>
      <c r="O216" t="str">
        <f>IF(RIGHT($O$1,1)="#",VLOOKUP(D216,'dict-pitch'!$A$1:$C$50,2,0),VLOOKUP(D216,'dict-pitch'!$A$1:$C$50,3,0))</f>
        <v>F#3</v>
      </c>
      <c r="P216" t="b">
        <f>OR(EXACT(E216,O216),EXACT(E216,VLOOKUP(D216,'dict-pitch'!$A$1:$D$50,3,0)),EXACT(E216,VLOOKUP(D216,'dict-pitch'!$A$1:$D$50,4,0)))</f>
        <v>0</v>
      </c>
    </row>
    <row r="217" spans="1:16" x14ac:dyDescent="0.25">
      <c r="A217">
        <v>849</v>
      </c>
      <c r="B217" s="85">
        <v>1</v>
      </c>
      <c r="C217" s="1">
        <v>80</v>
      </c>
      <c r="D217" s="1">
        <v>56</v>
      </c>
      <c r="E217" s="1"/>
      <c r="F217" s="1">
        <v>2</v>
      </c>
      <c r="G217" s="1">
        <v>1272</v>
      </c>
      <c r="H217" s="80">
        <f t="shared" si="7"/>
        <v>80.5</v>
      </c>
      <c r="I217" s="80">
        <f t="shared" si="6"/>
        <v>0.25</v>
      </c>
      <c r="J217" s="1">
        <v>4</v>
      </c>
      <c r="K217" s="1" t="str" cm="1">
        <f t="array" ref="K217">INDEX('dict-rhythm'!$A$1:$B$43,MATCH(TRUE,EXACT(J217,'dict-rhythm'!$A$1:$A$43),0),2)</f>
        <v>4</v>
      </c>
      <c r="L217" s="1" t="str">
        <f>_xlfn.IFNA(VLOOKUP(K217,'dict-rhythm'!$B$1:$C$53,2,0),K217)</f>
        <v>crotchet</v>
      </c>
      <c r="M217" s="10" t="s">
        <v>14</v>
      </c>
      <c r="N217" s="10" t="s">
        <v>14</v>
      </c>
      <c r="O217" t="str">
        <f>IF(RIGHT($O$1,1)="#",VLOOKUP(D217,'dict-pitch'!$A$1:$C$50,2,0),VLOOKUP(D217,'dict-pitch'!$A$1:$C$50,3,0))</f>
        <v>G#3</v>
      </c>
      <c r="P217" t="b">
        <f>OR(EXACT(E217,O217),EXACT(E217,VLOOKUP(D217,'dict-pitch'!$A$1:$D$50,3,0)),EXACT(E217,VLOOKUP(D217,'dict-pitch'!$A$1:$D$50,4,0)))</f>
        <v>0</v>
      </c>
    </row>
    <row r="218" spans="1:16" x14ac:dyDescent="0.25">
      <c r="A218">
        <v>849</v>
      </c>
      <c r="B218" s="85">
        <v>1</v>
      </c>
      <c r="C218" s="1">
        <v>80</v>
      </c>
      <c r="D218" s="1">
        <v>44</v>
      </c>
      <c r="E218" s="1"/>
      <c r="F218" s="1">
        <v>-8</v>
      </c>
      <c r="G218" s="1">
        <v>1276</v>
      </c>
      <c r="H218" s="80">
        <f t="shared" si="7"/>
        <v>80.75</v>
      </c>
      <c r="I218" s="80">
        <f t="shared" si="6"/>
        <v>0.25</v>
      </c>
      <c r="J218" s="1">
        <v>4</v>
      </c>
      <c r="K218" s="1" t="str" cm="1">
        <f t="array" ref="K218">INDEX('dict-rhythm'!$A$1:$B$43,MATCH(TRUE,EXACT(J218,'dict-rhythm'!$A$1:$A$43),0),2)</f>
        <v>4</v>
      </c>
      <c r="L218" s="1" t="str">
        <f>_xlfn.IFNA(VLOOKUP(K218,'dict-rhythm'!$B$1:$C$53,2,0),K218)</f>
        <v>crotchet</v>
      </c>
      <c r="M218" s="10" t="s">
        <v>14</v>
      </c>
      <c r="N218" s="10"/>
      <c r="O218" t="str">
        <f>IF(RIGHT($O$1,1)="#",VLOOKUP(D218,'dict-pitch'!$A$1:$C$50,2,0),VLOOKUP(D218,'dict-pitch'!$A$1:$C$50,3,0))</f>
        <v>G#2</v>
      </c>
      <c r="P218" t="b">
        <f>OR(EXACT(E218,O218),EXACT(E218,VLOOKUP(D218,'dict-pitch'!$A$1:$D$50,3,0)),EXACT(E218,VLOOKUP(D218,'dict-pitch'!$A$1:$D$50,4,0)))</f>
        <v>0</v>
      </c>
    </row>
    <row r="219" spans="1:16" x14ac:dyDescent="0.25">
      <c r="A219">
        <v>849</v>
      </c>
      <c r="B219" s="85">
        <v>1</v>
      </c>
      <c r="C219" s="1">
        <v>81</v>
      </c>
      <c r="D219" s="1">
        <v>49</v>
      </c>
      <c r="E219" s="1"/>
      <c r="F219" s="1">
        <v>4</v>
      </c>
      <c r="G219" s="1">
        <v>1280</v>
      </c>
      <c r="H219" s="80">
        <f t="shared" si="7"/>
        <v>81</v>
      </c>
      <c r="I219" s="80">
        <f t="shared" si="6"/>
        <v>0.25</v>
      </c>
      <c r="J219" s="1">
        <v>4</v>
      </c>
      <c r="K219" s="1" t="str" cm="1">
        <f t="array" ref="K219">INDEX('dict-rhythm'!$A$1:$B$43,MATCH(TRUE,EXACT(J219,'dict-rhythm'!$A$1:$A$43),0),2)</f>
        <v>4</v>
      </c>
      <c r="L219" s="1" t="str">
        <f>_xlfn.IFNA(VLOOKUP(K219,'dict-rhythm'!$B$1:$C$53,2,0),K219)</f>
        <v>crotchet</v>
      </c>
      <c r="M219" s="10" t="s">
        <v>14</v>
      </c>
      <c r="N219" s="10"/>
      <c r="O219" t="str">
        <f>IF(RIGHT($O$1,1)="#",VLOOKUP(D219,'dict-pitch'!$A$1:$C$50,2,0),VLOOKUP(D219,'dict-pitch'!$A$1:$C$50,3,0))</f>
        <v>C#3</v>
      </c>
      <c r="P219" t="b">
        <f>OR(EXACT(E219,O219),EXACT(E219,VLOOKUP(D219,'dict-pitch'!$A$1:$D$50,3,0)),EXACT(E219,VLOOKUP(D219,'dict-pitch'!$A$1:$D$50,4,0)))</f>
        <v>0</v>
      </c>
    </row>
    <row r="220" spans="1:16" x14ac:dyDescent="0.25">
      <c r="A220">
        <v>849</v>
      </c>
      <c r="B220" s="85">
        <v>1</v>
      </c>
      <c r="C220" s="1">
        <v>81</v>
      </c>
      <c r="D220" s="1">
        <v>47</v>
      </c>
      <c r="E220" s="1"/>
      <c r="F220" s="1">
        <v>-2</v>
      </c>
      <c r="G220" s="1">
        <v>1284</v>
      </c>
      <c r="H220" s="80">
        <f t="shared" si="7"/>
        <v>81.25</v>
      </c>
      <c r="I220" s="80">
        <f t="shared" si="6"/>
        <v>0.25</v>
      </c>
      <c r="J220" s="1">
        <v>4</v>
      </c>
      <c r="K220" s="1" t="str" cm="1">
        <f t="array" ref="K220">INDEX('dict-rhythm'!$A$1:$B$43,MATCH(TRUE,EXACT(J220,'dict-rhythm'!$A$1:$A$43),0),2)</f>
        <v>4</v>
      </c>
      <c r="L220" s="1" t="str">
        <f>_xlfn.IFNA(VLOOKUP(K220,'dict-rhythm'!$B$1:$C$53,2,0),K220)</f>
        <v>crotchet</v>
      </c>
      <c r="M220" s="10" t="s">
        <v>14</v>
      </c>
      <c r="N220" s="10"/>
      <c r="O220" t="str">
        <f>IF(RIGHT($O$1,1)="#",VLOOKUP(D220,'dict-pitch'!$A$1:$C$50,2,0),VLOOKUP(D220,'dict-pitch'!$A$1:$C$50,3,0))</f>
        <v>B2</v>
      </c>
      <c r="P220" t="b">
        <f>OR(EXACT(E220,O220),EXACT(E220,VLOOKUP(D220,'dict-pitch'!$A$1:$D$50,3,0)),EXACT(E220,VLOOKUP(D220,'dict-pitch'!$A$1:$D$50,4,0)))</f>
        <v>0</v>
      </c>
    </row>
    <row r="221" spans="1:16" x14ac:dyDescent="0.25">
      <c r="A221">
        <v>849</v>
      </c>
      <c r="B221" s="85">
        <v>1</v>
      </c>
      <c r="C221" s="1">
        <v>81</v>
      </c>
      <c r="D221" s="1">
        <v>45</v>
      </c>
      <c r="E221" s="1"/>
      <c r="F221" s="1">
        <v>-2</v>
      </c>
      <c r="G221" s="1">
        <v>1288</v>
      </c>
      <c r="H221" s="80">
        <f t="shared" si="7"/>
        <v>81.5</v>
      </c>
      <c r="I221" s="80">
        <f t="shared" si="6"/>
        <v>0.5</v>
      </c>
      <c r="J221" s="1">
        <v>8</v>
      </c>
      <c r="K221" s="1" t="str" cm="1">
        <f t="array" ref="K221">INDEX('dict-rhythm'!$A$1:$B$43,MATCH(TRUE,EXACT(J221,'dict-rhythm'!$A$1:$A$43),0),2)</f>
        <v>2</v>
      </c>
      <c r="L221" s="1" t="str">
        <f>_xlfn.IFNA(VLOOKUP(K221,'dict-rhythm'!$B$1:$C$53,2,0),K221)</f>
        <v>minim</v>
      </c>
      <c r="M221" s="10" t="s">
        <v>14</v>
      </c>
      <c r="N221" s="10"/>
      <c r="O221" t="str">
        <f>IF(RIGHT($O$1,1)="#",VLOOKUP(D221,'dict-pitch'!$A$1:$C$50,2,0),VLOOKUP(D221,'dict-pitch'!$A$1:$C$50,3,0))</f>
        <v>A2</v>
      </c>
      <c r="P221" t="b">
        <f>OR(EXACT(E221,O221),EXACT(E221,VLOOKUP(D221,'dict-pitch'!$A$1:$D$50,3,0)),EXACT(E221,VLOOKUP(D221,'dict-pitch'!$A$1:$D$50,4,0)))</f>
        <v>0</v>
      </c>
    </row>
    <row r="222" spans="1:16" x14ac:dyDescent="0.25">
      <c r="A222">
        <v>849</v>
      </c>
      <c r="B222" s="85">
        <v>1</v>
      </c>
      <c r="C222" s="1">
        <v>82</v>
      </c>
      <c r="D222" s="1">
        <v>44</v>
      </c>
      <c r="E222" s="1"/>
      <c r="F222" s="1">
        <v>-2</v>
      </c>
      <c r="G222" s="1">
        <v>1296</v>
      </c>
      <c r="H222" s="80">
        <f t="shared" si="7"/>
        <v>82</v>
      </c>
      <c r="I222" s="80">
        <f t="shared" si="6"/>
        <v>0.25</v>
      </c>
      <c r="J222" s="1">
        <v>4</v>
      </c>
      <c r="K222" s="1" t="str" cm="1">
        <f t="array" ref="K222">INDEX('dict-rhythm'!$A$1:$B$43,MATCH(TRUE,EXACT(J222,'dict-rhythm'!$A$1:$A$43),0),2)</f>
        <v>4</v>
      </c>
      <c r="L222" s="1" t="str">
        <f>_xlfn.IFNA(VLOOKUP(K222,'dict-rhythm'!$B$1:$C$53,2,0),K222)</f>
        <v>crotchet</v>
      </c>
      <c r="M222" s="10" t="s">
        <v>14</v>
      </c>
      <c r="N222" s="10"/>
      <c r="O222" t="str">
        <f>IF(RIGHT($O$1,1)="#",VLOOKUP(D222,'dict-pitch'!$A$1:$C$50,2,0),VLOOKUP(D222,'dict-pitch'!$A$1:$C$50,3,0))</f>
        <v>G#2</v>
      </c>
      <c r="P222" t="b">
        <f>OR(EXACT(E222,O222),EXACT(E222,VLOOKUP(D222,'dict-pitch'!$A$1:$D$50,3,0)),EXACT(E222,VLOOKUP(D222,'dict-pitch'!$A$1:$D$50,4,0)))</f>
        <v>0</v>
      </c>
    </row>
    <row r="223" spans="1:16" x14ac:dyDescent="0.25">
      <c r="A223">
        <v>849</v>
      </c>
      <c r="B223" s="85">
        <v>1</v>
      </c>
      <c r="C223" s="1">
        <v>82</v>
      </c>
      <c r="D223" s="1">
        <v>0</v>
      </c>
      <c r="E223" s="1"/>
      <c r="F223" s="1">
        <v>0</v>
      </c>
      <c r="G223" s="1">
        <v>1300</v>
      </c>
      <c r="H223" s="80">
        <f t="shared" si="7"/>
        <v>82.25</v>
      </c>
      <c r="I223" s="80">
        <f t="shared" si="6"/>
        <v>0.25</v>
      </c>
      <c r="J223" s="1">
        <v>4</v>
      </c>
      <c r="K223" s="1" t="str" cm="1">
        <f t="array" ref="K223">INDEX('dict-rhythm'!$A$1:$B$43,MATCH(TRUE,EXACT(J223,'dict-rhythm'!$A$1:$A$43),0),2)</f>
        <v>4</v>
      </c>
      <c r="L223" s="1" t="str">
        <f>_xlfn.IFNA(VLOOKUP(K223,'dict-rhythm'!$B$1:$C$53,2,0),K223)</f>
        <v>crotchet</v>
      </c>
      <c r="M223" s="5"/>
      <c r="N223" s="5"/>
      <c r="O223" t="str">
        <f>IF(RIGHT($O$1,1)="#",VLOOKUP(D223,'dict-pitch'!$A$1:$C$50,2,0),VLOOKUP(D223,'dict-pitch'!$A$1:$C$50,3,0))</f>
        <v>r</v>
      </c>
      <c r="P223" t="b">
        <f>OR(EXACT(E223,O223),EXACT(E223,VLOOKUP(D223,'dict-pitch'!$A$1:$D$50,3,0)),EXACT(E223,VLOOKUP(D223,'dict-pitch'!$A$1:$D$50,4,0)))</f>
        <v>0</v>
      </c>
    </row>
    <row r="224" spans="1:16" x14ac:dyDescent="0.25">
      <c r="A224">
        <v>849</v>
      </c>
      <c r="B224" s="85">
        <v>1</v>
      </c>
      <c r="C224" s="1">
        <v>82</v>
      </c>
      <c r="D224" s="1">
        <v>0</v>
      </c>
      <c r="E224" s="1"/>
      <c r="F224" s="1">
        <v>0</v>
      </c>
      <c r="G224" s="1">
        <v>1304</v>
      </c>
      <c r="H224" s="80">
        <f t="shared" si="7"/>
        <v>82.5</v>
      </c>
      <c r="I224" s="80">
        <f t="shared" si="6"/>
        <v>0.5</v>
      </c>
      <c r="J224" s="1">
        <v>8</v>
      </c>
      <c r="K224" s="1" t="str" cm="1">
        <f t="array" ref="K224">INDEX('dict-rhythm'!$A$1:$B$43,MATCH(TRUE,EXACT(J224,'dict-rhythm'!$A$1:$A$43),0),2)</f>
        <v>2</v>
      </c>
      <c r="L224" s="1" t="str">
        <f>_xlfn.IFNA(VLOOKUP(K224,'dict-rhythm'!$B$1:$C$53,2,0),K224)</f>
        <v>minim</v>
      </c>
      <c r="M224" s="7"/>
      <c r="N224" s="7"/>
      <c r="O224" t="str">
        <f>IF(RIGHT($O$1,1)="#",VLOOKUP(D224,'dict-pitch'!$A$1:$C$50,2,0),VLOOKUP(D224,'dict-pitch'!$A$1:$C$50,3,0))</f>
        <v>r</v>
      </c>
      <c r="P224" t="b">
        <f>OR(EXACT(E224,O224),EXACT(E224,VLOOKUP(D224,'dict-pitch'!$A$1:$D$50,3,0)),EXACT(E224,VLOOKUP(D224,'dict-pitch'!$A$1:$D$50,4,0)))</f>
        <v>0</v>
      </c>
    </row>
    <row r="225" spans="1:16" x14ac:dyDescent="0.25">
      <c r="A225">
        <v>849</v>
      </c>
      <c r="B225" s="85">
        <v>1</v>
      </c>
      <c r="C225" s="1">
        <v>83</v>
      </c>
      <c r="D225" s="1">
        <v>0</v>
      </c>
      <c r="E225" s="1"/>
      <c r="F225" s="1">
        <v>0</v>
      </c>
      <c r="G225" s="1">
        <v>1312</v>
      </c>
      <c r="H225" s="80">
        <f t="shared" si="7"/>
        <v>83</v>
      </c>
      <c r="I225" s="80">
        <f t="shared" si="6"/>
        <v>1</v>
      </c>
      <c r="J225" s="1">
        <v>16</v>
      </c>
      <c r="K225" s="1" t="str" cm="1">
        <f t="array" ref="K225">INDEX('dict-rhythm'!$A$1:$B$43,MATCH(TRUE,EXACT(J225,'dict-rhythm'!$A$1:$A$43),0),2)</f>
        <v>1</v>
      </c>
      <c r="L225" s="1" t="str">
        <f>_xlfn.IFNA(VLOOKUP(K225,'dict-rhythm'!$B$1:$C$53,2,0),K225)</f>
        <v>semibreve</v>
      </c>
      <c r="M225" s="3"/>
      <c r="N225" s="3"/>
      <c r="O225" t="str">
        <f>IF(RIGHT($O$1,1)="#",VLOOKUP(D225,'dict-pitch'!$A$1:$C$50,2,0),VLOOKUP(D225,'dict-pitch'!$A$1:$C$50,3,0))</f>
        <v>r</v>
      </c>
      <c r="P225" t="b">
        <f>OR(EXACT(E225,O225),EXACT(E225,VLOOKUP(D225,'dict-pitch'!$A$1:$D$50,3,0)),EXACT(E225,VLOOKUP(D225,'dict-pitch'!$A$1:$D$50,4,0)))</f>
        <v>0</v>
      </c>
    </row>
    <row r="226" spans="1:16" x14ac:dyDescent="0.25">
      <c r="A226">
        <v>849</v>
      </c>
      <c r="B226" s="85">
        <v>1</v>
      </c>
      <c r="C226" s="1">
        <v>84</v>
      </c>
      <c r="D226" s="1">
        <v>0</v>
      </c>
      <c r="E226" s="1"/>
      <c r="F226" s="1">
        <v>0</v>
      </c>
      <c r="G226" s="1">
        <v>1328</v>
      </c>
      <c r="H226" s="80">
        <f t="shared" si="7"/>
        <v>84</v>
      </c>
      <c r="I226" s="80">
        <f t="shared" si="6"/>
        <v>1</v>
      </c>
      <c r="J226" s="1">
        <v>16</v>
      </c>
      <c r="K226" s="1" t="str" cm="1">
        <f t="array" ref="K226">INDEX('dict-rhythm'!$A$1:$B$43,MATCH(TRUE,EXACT(J226,'dict-rhythm'!$A$1:$A$43),0),2)</f>
        <v>1</v>
      </c>
      <c r="L226" s="1" t="str">
        <f>_xlfn.IFNA(VLOOKUP(K226,'dict-rhythm'!$B$1:$C$53,2,0),K226)</f>
        <v>semibreve</v>
      </c>
      <c r="M226" s="3"/>
      <c r="N226" s="3"/>
      <c r="O226" t="str">
        <f>IF(RIGHT($O$1,1)="#",VLOOKUP(D226,'dict-pitch'!$A$1:$C$50,2,0),VLOOKUP(D226,'dict-pitch'!$A$1:$C$50,3,0))</f>
        <v>r</v>
      </c>
      <c r="P226" t="b">
        <f>OR(EXACT(E226,O226),EXACT(E226,VLOOKUP(D226,'dict-pitch'!$A$1:$D$50,3,0)),EXACT(E226,VLOOKUP(D226,'dict-pitch'!$A$1:$D$50,4,0)))</f>
        <v>0</v>
      </c>
    </row>
    <row r="227" spans="1:16" x14ac:dyDescent="0.25">
      <c r="A227">
        <v>849</v>
      </c>
      <c r="B227" s="85">
        <v>1</v>
      </c>
      <c r="C227" s="1">
        <v>85</v>
      </c>
      <c r="D227" s="1">
        <v>0</v>
      </c>
      <c r="E227" s="1"/>
      <c r="F227" s="1">
        <v>0</v>
      </c>
      <c r="G227" s="1">
        <v>1344</v>
      </c>
      <c r="H227" s="80">
        <f t="shared" si="7"/>
        <v>85</v>
      </c>
      <c r="I227" s="80">
        <f t="shared" si="6"/>
        <v>1</v>
      </c>
      <c r="J227" s="1">
        <v>16</v>
      </c>
      <c r="K227" s="1" t="str" cm="1">
        <f t="array" ref="K227">INDEX('dict-rhythm'!$A$1:$B$43,MATCH(TRUE,EXACT(J227,'dict-rhythm'!$A$1:$A$43),0),2)</f>
        <v>1</v>
      </c>
      <c r="L227" s="1" t="str">
        <f>_xlfn.IFNA(VLOOKUP(K227,'dict-rhythm'!$B$1:$C$53,2,0),K227)</f>
        <v>semibreve</v>
      </c>
      <c r="M227" s="3"/>
      <c r="N227" s="3"/>
      <c r="O227" t="str">
        <f>IF(RIGHT($O$1,1)="#",VLOOKUP(D227,'dict-pitch'!$A$1:$C$50,2,0),VLOOKUP(D227,'dict-pitch'!$A$1:$C$50,3,0))</f>
        <v>r</v>
      </c>
      <c r="P227" t="b">
        <f>OR(EXACT(E227,O227),EXACT(E227,VLOOKUP(D227,'dict-pitch'!$A$1:$D$50,3,0)),EXACT(E227,VLOOKUP(D227,'dict-pitch'!$A$1:$D$50,4,0)))</f>
        <v>0</v>
      </c>
    </row>
    <row r="228" spans="1:16" x14ac:dyDescent="0.25">
      <c r="A228">
        <v>849</v>
      </c>
      <c r="B228" s="85">
        <v>1</v>
      </c>
      <c r="C228" s="1">
        <v>86</v>
      </c>
      <c r="D228" s="1">
        <v>0</v>
      </c>
      <c r="E228" s="1"/>
      <c r="F228" s="1">
        <v>0</v>
      </c>
      <c r="G228" s="1">
        <v>1360</v>
      </c>
      <c r="H228" s="80">
        <f t="shared" si="7"/>
        <v>86</v>
      </c>
      <c r="I228" s="80">
        <f t="shared" si="6"/>
        <v>0.25</v>
      </c>
      <c r="J228" s="1">
        <v>4</v>
      </c>
      <c r="K228" s="1" t="str" cm="1">
        <f t="array" ref="K228">INDEX('dict-rhythm'!$A$1:$B$43,MATCH(TRUE,EXACT(J228,'dict-rhythm'!$A$1:$A$43),0),2)</f>
        <v>4</v>
      </c>
      <c r="L228" s="1" t="str">
        <f>_xlfn.IFNA(VLOOKUP(K228,'dict-rhythm'!$B$1:$C$53,2,0),K228)</f>
        <v>crotchet</v>
      </c>
      <c r="M228" s="4"/>
      <c r="N228" s="4"/>
      <c r="O228" t="str">
        <f>IF(RIGHT($O$1,1)="#",VLOOKUP(D228,'dict-pitch'!$A$1:$C$50,2,0),VLOOKUP(D228,'dict-pitch'!$A$1:$C$50,3,0))</f>
        <v>r</v>
      </c>
      <c r="P228" t="b">
        <f>OR(EXACT(E228,O228),EXACT(E228,VLOOKUP(D228,'dict-pitch'!$A$1:$D$50,3,0)),EXACT(E228,VLOOKUP(D228,'dict-pitch'!$A$1:$D$50,4,0)))</f>
        <v>0</v>
      </c>
    </row>
    <row r="229" spans="1:16" x14ac:dyDescent="0.25">
      <c r="A229">
        <v>849</v>
      </c>
      <c r="B229" s="85">
        <v>1</v>
      </c>
      <c r="C229" s="1">
        <v>86</v>
      </c>
      <c r="D229" s="1">
        <v>49</v>
      </c>
      <c r="E229" s="1"/>
      <c r="F229" s="1">
        <v>4</v>
      </c>
      <c r="G229" s="1">
        <v>1364</v>
      </c>
      <c r="H229" s="80">
        <f t="shared" si="7"/>
        <v>86.25</v>
      </c>
      <c r="I229" s="80">
        <f t="shared" si="6"/>
        <v>0.25</v>
      </c>
      <c r="J229" s="1">
        <v>4</v>
      </c>
      <c r="K229" s="1" t="str" cm="1">
        <f t="array" ref="K229">INDEX('dict-rhythm'!$A$1:$B$43,MATCH(TRUE,EXACT(J229,'dict-rhythm'!$A$1:$A$43),0),2)</f>
        <v>4</v>
      </c>
      <c r="L229" s="1" t="str">
        <f>_xlfn.IFNA(VLOOKUP(K229,'dict-rhythm'!$B$1:$C$53,2,0),K229)</f>
        <v>crotchet</v>
      </c>
      <c r="M229" s="10" t="s">
        <v>14</v>
      </c>
      <c r="N229" s="10" t="s">
        <v>14</v>
      </c>
      <c r="O229" t="str">
        <f>IF(RIGHT($O$1,1)="#",VLOOKUP(D229,'dict-pitch'!$A$1:$C$50,2,0),VLOOKUP(D229,'dict-pitch'!$A$1:$C$50,3,0))</f>
        <v>C#3</v>
      </c>
      <c r="P229" t="b">
        <f>OR(EXACT(E229,O229),EXACT(E229,VLOOKUP(D229,'dict-pitch'!$A$1:$D$50,3,0)),EXACT(E229,VLOOKUP(D229,'dict-pitch'!$A$1:$D$50,4,0)))</f>
        <v>0</v>
      </c>
    </row>
    <row r="230" spans="1:16" x14ac:dyDescent="0.25">
      <c r="A230">
        <v>849</v>
      </c>
      <c r="B230" s="85">
        <v>1</v>
      </c>
      <c r="C230" s="1">
        <v>86</v>
      </c>
      <c r="D230" s="1">
        <v>54</v>
      </c>
      <c r="E230" s="1"/>
      <c r="F230" s="1">
        <v>4</v>
      </c>
      <c r="G230" s="1">
        <v>1368</v>
      </c>
      <c r="H230" s="80">
        <f t="shared" si="7"/>
        <v>86.5</v>
      </c>
      <c r="I230" s="80">
        <f t="shared" si="6"/>
        <v>0.25</v>
      </c>
      <c r="J230" s="1">
        <v>4</v>
      </c>
      <c r="K230" s="1" t="str" cm="1">
        <f t="array" ref="K230">INDEX('dict-rhythm'!$A$1:$B$43,MATCH(TRUE,EXACT(J230,'dict-rhythm'!$A$1:$A$43),0),2)</f>
        <v>4</v>
      </c>
      <c r="L230" s="1" t="str">
        <f>_xlfn.IFNA(VLOOKUP(K230,'dict-rhythm'!$B$1:$C$53,2,0),K230)</f>
        <v>crotchet</v>
      </c>
      <c r="M230" s="10" t="s">
        <v>14</v>
      </c>
      <c r="N230" s="10" t="s">
        <v>14</v>
      </c>
      <c r="O230" t="str">
        <f>IF(RIGHT($O$1,1)="#",VLOOKUP(D230,'dict-pitch'!$A$1:$C$50,2,0),VLOOKUP(D230,'dict-pitch'!$A$1:$C$50,3,0))</f>
        <v>F#3</v>
      </c>
      <c r="P230" t="b">
        <f>OR(EXACT(E230,O230),EXACT(E230,VLOOKUP(D230,'dict-pitch'!$A$1:$D$50,3,0)),EXACT(E230,VLOOKUP(D230,'dict-pitch'!$A$1:$D$50,4,0)))</f>
        <v>0</v>
      </c>
    </row>
    <row r="231" spans="1:16" x14ac:dyDescent="0.25">
      <c r="A231">
        <v>849</v>
      </c>
      <c r="B231" s="85">
        <v>1</v>
      </c>
      <c r="C231" s="1">
        <v>86</v>
      </c>
      <c r="D231" s="1">
        <v>54</v>
      </c>
      <c r="E231" s="1"/>
      <c r="F231" s="1">
        <v>1</v>
      </c>
      <c r="G231" s="1">
        <v>1372</v>
      </c>
      <c r="H231" s="80">
        <f t="shared" si="7"/>
        <v>86.75</v>
      </c>
      <c r="I231" s="80">
        <f t="shared" si="6"/>
        <v>0.25</v>
      </c>
      <c r="J231" s="1">
        <v>4</v>
      </c>
      <c r="K231" s="1" t="str" cm="1">
        <f t="array" ref="K231">INDEX('dict-rhythm'!$A$1:$B$43,MATCH(TRUE,EXACT(J231,'dict-rhythm'!$A$1:$A$43),0),2)</f>
        <v>4</v>
      </c>
      <c r="L231" s="1" t="str">
        <f>_xlfn.IFNA(VLOOKUP(K231,'dict-rhythm'!$B$1:$C$53,2,0),K231)</f>
        <v>crotchet</v>
      </c>
      <c r="M231" s="10" t="s">
        <v>14</v>
      </c>
      <c r="N231" s="10" t="s">
        <v>14</v>
      </c>
      <c r="O231" t="str">
        <f>IF(RIGHT($O$1,1)="#",VLOOKUP(D231,'dict-pitch'!$A$1:$C$50,2,0),VLOOKUP(D231,'dict-pitch'!$A$1:$C$50,3,0))</f>
        <v>F#3</v>
      </c>
      <c r="P231" t="b">
        <f>OR(EXACT(E231,O231),EXACT(E231,VLOOKUP(D231,'dict-pitch'!$A$1:$D$50,3,0)),EXACT(E231,VLOOKUP(D231,'dict-pitch'!$A$1:$D$50,4,0)))</f>
        <v>0</v>
      </c>
    </row>
    <row r="232" spans="1:16" x14ac:dyDescent="0.25">
      <c r="A232">
        <v>849</v>
      </c>
      <c r="B232" s="85">
        <v>1</v>
      </c>
      <c r="C232" s="1">
        <v>87</v>
      </c>
      <c r="D232" s="1">
        <v>54</v>
      </c>
      <c r="E232" s="1"/>
      <c r="F232" s="1">
        <v>1</v>
      </c>
      <c r="G232" s="1">
        <v>1376</v>
      </c>
      <c r="H232" s="80">
        <f t="shared" si="7"/>
        <v>87</v>
      </c>
      <c r="I232" s="80">
        <f t="shared" si="6"/>
        <v>0.25</v>
      </c>
      <c r="J232" s="1">
        <v>4</v>
      </c>
      <c r="K232" s="1" t="str" cm="1">
        <f t="array" ref="K232">INDEX('dict-rhythm'!$A$1:$B$43,MATCH(TRUE,EXACT(J232,'dict-rhythm'!$A$1:$A$43),0),2)</f>
        <v>4</v>
      </c>
      <c r="L232" s="1" t="str">
        <f>_xlfn.IFNA(VLOOKUP(K232,'dict-rhythm'!$B$1:$C$53,2,0),K232)</f>
        <v>crotchet</v>
      </c>
      <c r="M232" s="10" t="s">
        <v>14</v>
      </c>
      <c r="N232" s="10" t="s">
        <v>14</v>
      </c>
      <c r="O232" t="str">
        <f>IF(RIGHT($O$1,1)="#",VLOOKUP(D232,'dict-pitch'!$A$1:$C$50,2,0),VLOOKUP(D232,'dict-pitch'!$A$1:$C$50,3,0))</f>
        <v>F#3</v>
      </c>
      <c r="P232" t="b">
        <f>OR(EXACT(E232,O232),EXACT(E232,VLOOKUP(D232,'dict-pitch'!$A$1:$D$50,3,0)),EXACT(E232,VLOOKUP(D232,'dict-pitch'!$A$1:$D$50,4,0)))</f>
        <v>0</v>
      </c>
    </row>
    <row r="233" spans="1:16" x14ac:dyDescent="0.25">
      <c r="A233">
        <v>849</v>
      </c>
      <c r="B233" s="85">
        <v>1</v>
      </c>
      <c r="C233" s="1">
        <v>87</v>
      </c>
      <c r="D233" s="1">
        <v>53</v>
      </c>
      <c r="E233" s="1"/>
      <c r="F233" s="1">
        <v>-2</v>
      </c>
      <c r="G233" s="1">
        <v>1380</v>
      </c>
      <c r="H233" s="80">
        <f t="shared" si="7"/>
        <v>87.25</v>
      </c>
      <c r="I233" s="80">
        <f t="shared" si="6"/>
        <v>0.125</v>
      </c>
      <c r="J233" s="1">
        <v>2</v>
      </c>
      <c r="K233" s="1" t="str" cm="1">
        <f t="array" ref="K233">INDEX('dict-rhythm'!$A$1:$B$43,MATCH(TRUE,EXACT(J233,'dict-rhythm'!$A$1:$A$43),0),2)</f>
        <v>8</v>
      </c>
      <c r="L233" s="1" t="str">
        <f>_xlfn.IFNA(VLOOKUP(K233,'dict-rhythm'!$B$1:$C$53,2,0),K233)</f>
        <v>quaver note</v>
      </c>
      <c r="M233" s="10" t="s">
        <v>14</v>
      </c>
      <c r="N233" s="10" t="s">
        <v>14</v>
      </c>
      <c r="O233" t="str">
        <f>IF(RIGHT($O$1,1)="#",VLOOKUP(D233,'dict-pitch'!$A$1:$C$50,2,0),VLOOKUP(D233,'dict-pitch'!$A$1:$C$50,3,0))</f>
        <v>F3</v>
      </c>
      <c r="P233" t="b">
        <f>OR(EXACT(E233,O233),EXACT(E233,VLOOKUP(D233,'dict-pitch'!$A$1:$D$50,3,0)),EXACT(E233,VLOOKUP(D233,'dict-pitch'!$A$1:$D$50,4,0)))</f>
        <v>0</v>
      </c>
    </row>
    <row r="234" spans="1:16" x14ac:dyDescent="0.25">
      <c r="A234">
        <v>849</v>
      </c>
      <c r="B234" s="85">
        <v>1</v>
      </c>
      <c r="C234" s="1">
        <v>87</v>
      </c>
      <c r="D234" s="1">
        <v>51</v>
      </c>
      <c r="E234" s="1"/>
      <c r="F234" s="1">
        <v>-2</v>
      </c>
      <c r="G234" s="1">
        <v>1382</v>
      </c>
      <c r="H234" s="80">
        <f t="shared" si="7"/>
        <v>87.375</v>
      </c>
      <c r="I234" s="80">
        <f t="shared" si="6"/>
        <v>0.125</v>
      </c>
      <c r="J234" s="1">
        <v>2</v>
      </c>
      <c r="K234" s="1" t="str" cm="1">
        <f t="array" ref="K234">INDEX('dict-rhythm'!$A$1:$B$43,MATCH(TRUE,EXACT(J234,'dict-rhythm'!$A$1:$A$43),0),2)</f>
        <v>8</v>
      </c>
      <c r="L234" s="1" t="str">
        <f>_xlfn.IFNA(VLOOKUP(K234,'dict-rhythm'!$B$1:$C$53,2,0),K234)</f>
        <v>quaver note</v>
      </c>
      <c r="M234" s="10" t="s">
        <v>14</v>
      </c>
      <c r="N234" s="10" t="s">
        <v>14</v>
      </c>
      <c r="O234" t="str">
        <f>IF(RIGHT($O$1,1)="#",VLOOKUP(D234,'dict-pitch'!$A$1:$C$50,2,0),VLOOKUP(D234,'dict-pitch'!$A$1:$C$50,3,0))</f>
        <v>D#3</v>
      </c>
      <c r="P234" t="b">
        <f>OR(EXACT(E234,O234),EXACT(E234,VLOOKUP(D234,'dict-pitch'!$A$1:$D$50,3,0)),EXACT(E234,VLOOKUP(D234,'dict-pitch'!$A$1:$D$50,4,0)))</f>
        <v>0</v>
      </c>
    </row>
    <row r="235" spans="1:16" x14ac:dyDescent="0.25">
      <c r="A235">
        <v>849</v>
      </c>
      <c r="B235" s="85">
        <v>1</v>
      </c>
      <c r="C235" s="1">
        <v>87</v>
      </c>
      <c r="D235" s="1">
        <v>53</v>
      </c>
      <c r="E235" s="1"/>
      <c r="F235" s="1">
        <v>2</v>
      </c>
      <c r="G235" s="1">
        <v>1384</v>
      </c>
      <c r="H235" s="80">
        <f t="shared" si="7"/>
        <v>87.5</v>
      </c>
      <c r="I235" s="80">
        <f t="shared" si="6"/>
        <v>0.5</v>
      </c>
      <c r="J235" s="1">
        <v>8</v>
      </c>
      <c r="K235" s="1" t="str" cm="1">
        <f t="array" ref="K235">INDEX('dict-rhythm'!$A$1:$B$43,MATCH(TRUE,EXACT(J235,'dict-rhythm'!$A$1:$A$43),0),2)</f>
        <v>2</v>
      </c>
      <c r="L235" s="1" t="str">
        <f>_xlfn.IFNA(VLOOKUP(K235,'dict-rhythm'!$B$1:$C$53,2,0),K235)</f>
        <v>minim</v>
      </c>
      <c r="M235" s="10" t="s">
        <v>14</v>
      </c>
      <c r="N235" s="10" t="s">
        <v>14</v>
      </c>
      <c r="O235" t="str">
        <f>IF(RIGHT($O$1,1)="#",VLOOKUP(D235,'dict-pitch'!$A$1:$C$50,2,0),VLOOKUP(D235,'dict-pitch'!$A$1:$C$50,3,0))</f>
        <v>F3</v>
      </c>
      <c r="P235" t="b">
        <f>OR(EXACT(E235,O235),EXACT(E235,VLOOKUP(D235,'dict-pitch'!$A$1:$D$50,3,0)),EXACT(E235,VLOOKUP(D235,'dict-pitch'!$A$1:$D$50,4,0)))</f>
        <v>0</v>
      </c>
    </row>
    <row r="236" spans="1:16" x14ac:dyDescent="0.25">
      <c r="A236">
        <v>849</v>
      </c>
      <c r="B236" s="85">
        <v>1</v>
      </c>
      <c r="C236" s="1">
        <v>88</v>
      </c>
      <c r="D236" s="1">
        <v>54</v>
      </c>
      <c r="E236" s="1"/>
      <c r="F236" s="1">
        <v>2</v>
      </c>
      <c r="G236" s="1">
        <v>1392</v>
      </c>
      <c r="H236" s="80">
        <f t="shared" si="7"/>
        <v>88</v>
      </c>
      <c r="I236" s="80">
        <f t="shared" si="6"/>
        <v>0.5</v>
      </c>
      <c r="J236" s="1">
        <v>8</v>
      </c>
      <c r="K236" s="1" t="str" cm="1">
        <f t="array" ref="K236">INDEX('dict-rhythm'!$A$1:$B$43,MATCH(TRUE,EXACT(J236,'dict-rhythm'!$A$1:$A$43),0),2)</f>
        <v>2</v>
      </c>
      <c r="L236" s="1" t="str">
        <f>_xlfn.IFNA(VLOOKUP(K236,'dict-rhythm'!$B$1:$C$53,2,0),K236)</f>
        <v>minim</v>
      </c>
      <c r="M236" s="10" t="s">
        <v>14</v>
      </c>
      <c r="N236" s="10"/>
      <c r="O236" t="str">
        <f>IF(RIGHT($O$1,1)="#",VLOOKUP(D236,'dict-pitch'!$A$1:$C$50,2,0),VLOOKUP(D236,'dict-pitch'!$A$1:$C$50,3,0))</f>
        <v>F#3</v>
      </c>
      <c r="P236" t="b">
        <f>OR(EXACT(E236,O236),EXACT(E236,VLOOKUP(D236,'dict-pitch'!$A$1:$D$50,3,0)),EXACT(E236,VLOOKUP(D236,'dict-pitch'!$A$1:$D$50,4,0)))</f>
        <v>0</v>
      </c>
    </row>
    <row r="237" spans="1:16" x14ac:dyDescent="0.25">
      <c r="A237">
        <v>849</v>
      </c>
      <c r="B237" s="85">
        <v>1</v>
      </c>
      <c r="C237" s="1">
        <v>88</v>
      </c>
      <c r="D237" s="1">
        <v>0</v>
      </c>
      <c r="E237" s="1"/>
      <c r="F237" s="1">
        <v>0</v>
      </c>
      <c r="G237" s="1">
        <v>1400</v>
      </c>
      <c r="H237" s="80">
        <f t="shared" si="7"/>
        <v>88.5</v>
      </c>
      <c r="I237" s="80">
        <f t="shared" si="6"/>
        <v>0.5</v>
      </c>
      <c r="J237" s="1">
        <v>8</v>
      </c>
      <c r="K237" s="1" t="str" cm="1">
        <f t="array" ref="K237">INDEX('dict-rhythm'!$A$1:$B$43,MATCH(TRUE,EXACT(J237,'dict-rhythm'!$A$1:$A$43),0),2)</f>
        <v>2</v>
      </c>
      <c r="L237" s="1" t="str">
        <f>_xlfn.IFNA(VLOOKUP(K237,'dict-rhythm'!$B$1:$C$53,2,0),K237)</f>
        <v>minim</v>
      </c>
      <c r="M237" s="7"/>
      <c r="N237" s="7"/>
      <c r="O237" t="str">
        <f>IF(RIGHT($O$1,1)="#",VLOOKUP(D237,'dict-pitch'!$A$1:$C$50,2,0),VLOOKUP(D237,'dict-pitch'!$A$1:$C$50,3,0))</f>
        <v>r</v>
      </c>
      <c r="P237" t="b">
        <f>OR(EXACT(E237,O237),EXACT(E237,VLOOKUP(D237,'dict-pitch'!$A$1:$D$50,3,0)),EXACT(E237,VLOOKUP(D237,'dict-pitch'!$A$1:$D$50,4,0)))</f>
        <v>0</v>
      </c>
    </row>
    <row r="238" spans="1:16" x14ac:dyDescent="0.25">
      <c r="A238">
        <v>849</v>
      </c>
      <c r="B238" s="85">
        <v>1</v>
      </c>
      <c r="C238" s="1">
        <v>89</v>
      </c>
      <c r="D238" s="1">
        <v>0</v>
      </c>
      <c r="E238" s="1"/>
      <c r="F238" s="1">
        <v>0</v>
      </c>
      <c r="G238" s="1">
        <v>1408</v>
      </c>
      <c r="H238" s="80">
        <f t="shared" si="7"/>
        <v>89</v>
      </c>
      <c r="I238" s="80">
        <f t="shared" si="6"/>
        <v>1</v>
      </c>
      <c r="J238" s="1">
        <v>16</v>
      </c>
      <c r="K238" s="1" t="str" cm="1">
        <f t="array" ref="K238">INDEX('dict-rhythm'!$A$1:$B$43,MATCH(TRUE,EXACT(J238,'dict-rhythm'!$A$1:$A$43),0),2)</f>
        <v>1</v>
      </c>
      <c r="L238" s="1" t="str">
        <f>_xlfn.IFNA(VLOOKUP(K238,'dict-rhythm'!$B$1:$C$53,2,0),K238)</f>
        <v>semibreve</v>
      </c>
      <c r="M238" s="3"/>
      <c r="N238" s="3"/>
      <c r="O238" t="str">
        <f>IF(RIGHT($O$1,1)="#",VLOOKUP(D238,'dict-pitch'!$A$1:$C$50,2,0),VLOOKUP(D238,'dict-pitch'!$A$1:$C$50,3,0))</f>
        <v>r</v>
      </c>
      <c r="P238" t="b">
        <f>OR(EXACT(E238,O238),EXACT(E238,VLOOKUP(D238,'dict-pitch'!$A$1:$D$50,3,0)),EXACT(E238,VLOOKUP(D238,'dict-pitch'!$A$1:$D$50,4,0)))</f>
        <v>0</v>
      </c>
    </row>
    <row r="239" spans="1:16" x14ac:dyDescent="0.25">
      <c r="A239">
        <v>849</v>
      </c>
      <c r="B239" s="85">
        <v>1</v>
      </c>
      <c r="C239" s="1">
        <v>90</v>
      </c>
      <c r="D239" s="1">
        <v>0</v>
      </c>
      <c r="E239" s="1"/>
      <c r="F239" s="1">
        <v>0</v>
      </c>
      <c r="G239" s="1">
        <v>1424</v>
      </c>
      <c r="H239" s="80">
        <f t="shared" si="7"/>
        <v>90</v>
      </c>
      <c r="I239" s="80">
        <f t="shared" si="6"/>
        <v>0.25</v>
      </c>
      <c r="J239" s="1">
        <v>4</v>
      </c>
      <c r="K239" s="1" t="str" cm="1">
        <f t="array" ref="K239">INDEX('dict-rhythm'!$A$1:$B$43,MATCH(TRUE,EXACT(J239,'dict-rhythm'!$A$1:$A$43),0),2)</f>
        <v>4</v>
      </c>
      <c r="L239" s="1" t="str">
        <f>_xlfn.IFNA(VLOOKUP(K239,'dict-rhythm'!$B$1:$C$53,2,0),K239)</f>
        <v>crotchet</v>
      </c>
      <c r="M239" s="4"/>
      <c r="N239" s="4"/>
      <c r="O239" t="str">
        <f>IF(RIGHT($O$1,1)="#",VLOOKUP(D239,'dict-pitch'!$A$1:$C$50,2,0),VLOOKUP(D239,'dict-pitch'!$A$1:$C$50,3,0))</f>
        <v>r</v>
      </c>
      <c r="P239" t="b">
        <f>OR(EXACT(E239,O239),EXACT(E239,VLOOKUP(D239,'dict-pitch'!$A$1:$D$50,3,0)),EXACT(E239,VLOOKUP(D239,'dict-pitch'!$A$1:$D$50,4,0)))</f>
        <v>0</v>
      </c>
    </row>
    <row r="240" spans="1:16" x14ac:dyDescent="0.25">
      <c r="A240">
        <v>849</v>
      </c>
      <c r="B240" s="85">
        <v>1</v>
      </c>
      <c r="C240" s="1">
        <v>90</v>
      </c>
      <c r="D240" s="1">
        <v>44</v>
      </c>
      <c r="E240" s="1"/>
      <c r="F240" s="1">
        <v>-7</v>
      </c>
      <c r="G240" s="1">
        <v>1428</v>
      </c>
      <c r="H240" s="80">
        <f t="shared" si="7"/>
        <v>90.25</v>
      </c>
      <c r="I240" s="80">
        <f t="shared" si="6"/>
        <v>0.25</v>
      </c>
      <c r="J240" s="1">
        <v>4</v>
      </c>
      <c r="K240" s="1" t="str" cm="1">
        <f t="array" ref="K240">INDEX('dict-rhythm'!$A$1:$B$43,MATCH(TRUE,EXACT(J240,'dict-rhythm'!$A$1:$A$43),0),2)</f>
        <v>4</v>
      </c>
      <c r="L240" s="1" t="str">
        <f>_xlfn.IFNA(VLOOKUP(K240,'dict-rhythm'!$B$1:$C$53,2,0),K240)</f>
        <v>crotchet</v>
      </c>
      <c r="M240" s="10" t="s">
        <v>14</v>
      </c>
      <c r="N240" s="10" t="s">
        <v>14</v>
      </c>
      <c r="O240" t="str">
        <f>IF(RIGHT($O$1,1)="#",VLOOKUP(D240,'dict-pitch'!$A$1:$C$50,2,0),VLOOKUP(D240,'dict-pitch'!$A$1:$C$50,3,0))</f>
        <v>G#2</v>
      </c>
      <c r="P240" t="b">
        <f>OR(EXACT(E240,O240),EXACT(E240,VLOOKUP(D240,'dict-pitch'!$A$1:$D$50,3,0)),EXACT(E240,VLOOKUP(D240,'dict-pitch'!$A$1:$D$50,4,0)))</f>
        <v>0</v>
      </c>
    </row>
    <row r="241" spans="1:16" x14ac:dyDescent="0.25">
      <c r="A241">
        <v>849</v>
      </c>
      <c r="B241" s="85">
        <v>1</v>
      </c>
      <c r="C241" s="1">
        <v>90</v>
      </c>
      <c r="D241" s="1">
        <v>49</v>
      </c>
      <c r="E241" s="1"/>
      <c r="F241" s="1">
        <v>4</v>
      </c>
      <c r="G241" s="1">
        <v>1432</v>
      </c>
      <c r="H241" s="80">
        <f t="shared" si="7"/>
        <v>90.5</v>
      </c>
      <c r="I241" s="80">
        <f t="shared" si="6"/>
        <v>0.25</v>
      </c>
      <c r="J241" s="1">
        <v>4</v>
      </c>
      <c r="K241" s="1" t="str" cm="1">
        <f t="array" ref="K241">INDEX('dict-rhythm'!$A$1:$B$43,MATCH(TRUE,EXACT(J241,'dict-rhythm'!$A$1:$A$43),0),2)</f>
        <v>4</v>
      </c>
      <c r="L241" s="1" t="str">
        <f>_xlfn.IFNA(VLOOKUP(K241,'dict-rhythm'!$B$1:$C$53,2,0),K241)</f>
        <v>crotchet</v>
      </c>
      <c r="M241" s="10" t="s">
        <v>14</v>
      </c>
      <c r="N241" s="10" t="s">
        <v>14</v>
      </c>
      <c r="O241" t="str">
        <f>IF(RIGHT($O$1,1)="#",VLOOKUP(D241,'dict-pitch'!$A$1:$C$50,2,0),VLOOKUP(D241,'dict-pitch'!$A$1:$C$50,3,0))</f>
        <v>C#3</v>
      </c>
      <c r="P241" t="b">
        <f>OR(EXACT(E241,O241),EXACT(E241,VLOOKUP(D241,'dict-pitch'!$A$1:$D$50,3,0)),EXACT(E241,VLOOKUP(D241,'dict-pitch'!$A$1:$D$50,4,0)))</f>
        <v>0</v>
      </c>
    </row>
    <row r="242" spans="1:16" x14ac:dyDescent="0.25">
      <c r="A242">
        <v>849</v>
      </c>
      <c r="B242" s="85">
        <v>1</v>
      </c>
      <c r="C242" s="1">
        <v>90</v>
      </c>
      <c r="D242" s="1">
        <v>49</v>
      </c>
      <c r="E242" s="1"/>
      <c r="F242" s="1">
        <v>1</v>
      </c>
      <c r="G242" s="1">
        <v>1436</v>
      </c>
      <c r="H242" s="80">
        <f t="shared" si="7"/>
        <v>90.75</v>
      </c>
      <c r="I242" s="80">
        <f t="shared" si="6"/>
        <v>0.25</v>
      </c>
      <c r="J242" s="1">
        <v>4</v>
      </c>
      <c r="K242" s="1" t="str" cm="1">
        <f t="array" ref="K242">INDEX('dict-rhythm'!$A$1:$B$43,MATCH(TRUE,EXACT(J242,'dict-rhythm'!$A$1:$A$43),0),2)</f>
        <v>4</v>
      </c>
      <c r="L242" s="1" t="str">
        <f>_xlfn.IFNA(VLOOKUP(K242,'dict-rhythm'!$B$1:$C$53,2,0),K242)</f>
        <v>crotchet</v>
      </c>
      <c r="M242" s="10" t="s">
        <v>14</v>
      </c>
      <c r="N242" s="10" t="s">
        <v>14</v>
      </c>
      <c r="O242" t="str">
        <f>IF(RIGHT($O$1,1)="#",VLOOKUP(D242,'dict-pitch'!$A$1:$C$50,2,0),VLOOKUP(D242,'dict-pitch'!$A$1:$C$50,3,0))</f>
        <v>C#3</v>
      </c>
      <c r="P242" t="b">
        <f>OR(EXACT(E242,O242),EXACT(E242,VLOOKUP(D242,'dict-pitch'!$A$1:$D$50,3,0)),EXACT(E242,VLOOKUP(D242,'dict-pitch'!$A$1:$D$50,4,0)))</f>
        <v>0</v>
      </c>
    </row>
    <row r="243" spans="1:16" x14ac:dyDescent="0.25">
      <c r="A243">
        <v>849</v>
      </c>
      <c r="B243" s="85">
        <v>1</v>
      </c>
      <c r="C243" s="1">
        <v>91</v>
      </c>
      <c r="D243" s="1">
        <v>49</v>
      </c>
      <c r="E243" s="1"/>
      <c r="F243" s="1">
        <v>1</v>
      </c>
      <c r="G243" s="1">
        <v>1440</v>
      </c>
      <c r="H243" s="80">
        <f t="shared" si="7"/>
        <v>91</v>
      </c>
      <c r="I243" s="80">
        <f t="shared" si="6"/>
        <v>0.25</v>
      </c>
      <c r="J243" s="1">
        <v>4</v>
      </c>
      <c r="K243" s="1" t="str" cm="1">
        <f t="array" ref="K243">INDEX('dict-rhythm'!$A$1:$B$43,MATCH(TRUE,EXACT(J243,'dict-rhythm'!$A$1:$A$43),0),2)</f>
        <v>4</v>
      </c>
      <c r="L243" s="1" t="str">
        <f>_xlfn.IFNA(VLOOKUP(K243,'dict-rhythm'!$B$1:$C$53,2,0),K243)</f>
        <v>crotchet</v>
      </c>
      <c r="M243" s="10" t="s">
        <v>14</v>
      </c>
      <c r="N243" s="10" t="s">
        <v>14</v>
      </c>
      <c r="O243" t="str">
        <f>IF(RIGHT($O$1,1)="#",VLOOKUP(D243,'dict-pitch'!$A$1:$C$50,2,0),VLOOKUP(D243,'dict-pitch'!$A$1:$C$50,3,0))</f>
        <v>C#3</v>
      </c>
      <c r="P243" t="b">
        <f>OR(EXACT(E243,O243),EXACT(E243,VLOOKUP(D243,'dict-pitch'!$A$1:$D$50,3,0)),EXACT(E243,VLOOKUP(D243,'dict-pitch'!$A$1:$D$50,4,0)))</f>
        <v>0</v>
      </c>
    </row>
    <row r="244" spans="1:16" x14ac:dyDescent="0.25">
      <c r="A244">
        <v>849</v>
      </c>
      <c r="B244" s="85">
        <v>1</v>
      </c>
      <c r="C244" s="1">
        <v>91</v>
      </c>
      <c r="D244" s="1">
        <v>48</v>
      </c>
      <c r="E244" s="1"/>
      <c r="F244" s="1">
        <v>-2</v>
      </c>
      <c r="G244" s="1">
        <v>1444</v>
      </c>
      <c r="H244" s="80">
        <f t="shared" si="7"/>
        <v>91.25</v>
      </c>
      <c r="I244" s="80">
        <f t="shared" si="6"/>
        <v>0.125</v>
      </c>
      <c r="J244" s="1">
        <v>2</v>
      </c>
      <c r="K244" s="1" t="str" cm="1">
        <f t="array" ref="K244">INDEX('dict-rhythm'!$A$1:$B$43,MATCH(TRUE,EXACT(J244,'dict-rhythm'!$A$1:$A$43),0),2)</f>
        <v>8</v>
      </c>
      <c r="L244" s="1" t="str">
        <f>_xlfn.IFNA(VLOOKUP(K244,'dict-rhythm'!$B$1:$C$53,2,0),K244)</f>
        <v>quaver note</v>
      </c>
      <c r="M244" s="10" t="s">
        <v>14</v>
      </c>
      <c r="N244" s="10" t="s">
        <v>14</v>
      </c>
      <c r="O244" t="str">
        <f>IF(RIGHT($O$1,1)="#",VLOOKUP(D244,'dict-pitch'!$A$1:$C$50,2,0),VLOOKUP(D244,'dict-pitch'!$A$1:$C$50,3,0))</f>
        <v>C3</v>
      </c>
      <c r="P244" t="b">
        <f>OR(EXACT(E244,O244),EXACT(E244,VLOOKUP(D244,'dict-pitch'!$A$1:$D$50,3,0)),EXACT(E244,VLOOKUP(D244,'dict-pitch'!$A$1:$D$50,4,0)))</f>
        <v>0</v>
      </c>
    </row>
    <row r="245" spans="1:16" x14ac:dyDescent="0.25">
      <c r="A245">
        <v>849</v>
      </c>
      <c r="B245" s="85">
        <v>1</v>
      </c>
      <c r="C245" s="1">
        <v>91</v>
      </c>
      <c r="D245" s="1">
        <v>46</v>
      </c>
      <c r="E245" s="1"/>
      <c r="F245" s="1">
        <v>-2</v>
      </c>
      <c r="G245" s="1">
        <v>1446</v>
      </c>
      <c r="H245" s="80">
        <f t="shared" si="7"/>
        <v>91.375</v>
      </c>
      <c r="I245" s="80">
        <f t="shared" si="6"/>
        <v>0.125</v>
      </c>
      <c r="J245" s="1">
        <v>2</v>
      </c>
      <c r="K245" s="1" t="str" cm="1">
        <f t="array" ref="K245">INDEX('dict-rhythm'!$A$1:$B$43,MATCH(TRUE,EXACT(J245,'dict-rhythm'!$A$1:$A$43),0),2)</f>
        <v>8</v>
      </c>
      <c r="L245" s="1" t="str">
        <f>_xlfn.IFNA(VLOOKUP(K245,'dict-rhythm'!$B$1:$C$53,2,0),K245)</f>
        <v>quaver note</v>
      </c>
      <c r="M245" s="10" t="s">
        <v>14</v>
      </c>
      <c r="N245" s="10" t="s">
        <v>14</v>
      </c>
      <c r="O245" t="str">
        <f>IF(RIGHT($O$1,1)="#",VLOOKUP(D245,'dict-pitch'!$A$1:$C$50,2,0),VLOOKUP(D245,'dict-pitch'!$A$1:$C$50,3,0))</f>
        <v>A#2</v>
      </c>
      <c r="P245" t="b">
        <f>OR(EXACT(E245,O245),EXACT(E245,VLOOKUP(D245,'dict-pitch'!$A$1:$D$50,3,0)),EXACT(E245,VLOOKUP(D245,'dict-pitch'!$A$1:$D$50,4,0)))</f>
        <v>0</v>
      </c>
    </row>
    <row r="246" spans="1:16" x14ac:dyDescent="0.25">
      <c r="A246">
        <v>849</v>
      </c>
      <c r="B246" s="85">
        <v>1</v>
      </c>
      <c r="C246" s="1">
        <v>91</v>
      </c>
      <c r="D246" s="1">
        <v>48</v>
      </c>
      <c r="E246" s="1"/>
      <c r="F246" s="1">
        <v>2</v>
      </c>
      <c r="G246" s="1">
        <v>1448</v>
      </c>
      <c r="H246" s="80">
        <f t="shared" si="7"/>
        <v>91.5</v>
      </c>
      <c r="I246" s="80">
        <f t="shared" si="6"/>
        <v>0.125</v>
      </c>
      <c r="J246" s="1">
        <v>2</v>
      </c>
      <c r="K246" s="1" t="str" cm="1">
        <f t="array" ref="K246">INDEX('dict-rhythm'!$A$1:$B$43,MATCH(TRUE,EXACT(J246,'dict-rhythm'!$A$1:$A$43),0),2)</f>
        <v>8</v>
      </c>
      <c r="L246" s="1" t="str">
        <f>_xlfn.IFNA(VLOOKUP(K246,'dict-rhythm'!$B$1:$C$53,2,0),K246)</f>
        <v>quaver note</v>
      </c>
      <c r="M246" s="10" t="s">
        <v>14</v>
      </c>
      <c r="N246" s="10" t="s">
        <v>14</v>
      </c>
      <c r="O246" t="str">
        <f>IF(RIGHT($O$1,1)="#",VLOOKUP(D246,'dict-pitch'!$A$1:$C$50,2,0),VLOOKUP(D246,'dict-pitch'!$A$1:$C$50,3,0))</f>
        <v>C3</v>
      </c>
      <c r="P246" t="b">
        <f>OR(EXACT(E246,O246),EXACT(E246,VLOOKUP(D246,'dict-pitch'!$A$1:$D$50,3,0)),EXACT(E246,VLOOKUP(D246,'dict-pitch'!$A$1:$D$50,4,0)))</f>
        <v>0</v>
      </c>
    </row>
    <row r="247" spans="1:16" x14ac:dyDescent="0.25">
      <c r="A247">
        <v>849</v>
      </c>
      <c r="B247" s="85">
        <v>1</v>
      </c>
      <c r="C247" s="1">
        <v>91</v>
      </c>
      <c r="D247" s="1">
        <v>49</v>
      </c>
      <c r="E247" s="1"/>
      <c r="F247" s="1">
        <v>2</v>
      </c>
      <c r="G247" s="1">
        <v>1450</v>
      </c>
      <c r="H247" s="80">
        <f t="shared" si="7"/>
        <v>91.625</v>
      </c>
      <c r="I247" s="80">
        <f t="shared" si="6"/>
        <v>0.125</v>
      </c>
      <c r="J247" s="1">
        <v>2</v>
      </c>
      <c r="K247" s="1" t="str" cm="1">
        <f t="array" ref="K247">INDEX('dict-rhythm'!$A$1:$B$43,MATCH(TRUE,EXACT(J247,'dict-rhythm'!$A$1:$A$43),0),2)</f>
        <v>8</v>
      </c>
      <c r="L247" s="1" t="str">
        <f>_xlfn.IFNA(VLOOKUP(K247,'dict-rhythm'!$B$1:$C$53,2,0),K247)</f>
        <v>quaver note</v>
      </c>
      <c r="M247" s="5"/>
      <c r="N247" s="5"/>
      <c r="O247" t="str">
        <f>IF(RIGHT($O$1,1)="#",VLOOKUP(D247,'dict-pitch'!$A$1:$C$50,2,0),VLOOKUP(D247,'dict-pitch'!$A$1:$C$50,3,0))</f>
        <v>C#3</v>
      </c>
      <c r="P247" t="b">
        <f>OR(EXACT(E247,O247),EXACT(E247,VLOOKUP(D247,'dict-pitch'!$A$1:$D$50,3,0)),EXACT(E247,VLOOKUP(D247,'dict-pitch'!$A$1:$D$50,4,0)))</f>
        <v>0</v>
      </c>
    </row>
    <row r="248" spans="1:16" x14ac:dyDescent="0.25">
      <c r="A248">
        <v>849</v>
      </c>
      <c r="B248" s="85">
        <v>1</v>
      </c>
      <c r="C248" s="1">
        <v>91</v>
      </c>
      <c r="D248" s="1">
        <v>51</v>
      </c>
      <c r="E248" s="1"/>
      <c r="F248" s="1">
        <v>2</v>
      </c>
      <c r="G248" s="1">
        <v>1452</v>
      </c>
      <c r="H248" s="80">
        <f t="shared" si="7"/>
        <v>91.75</v>
      </c>
      <c r="I248" s="80">
        <f t="shared" si="6"/>
        <v>0.125</v>
      </c>
      <c r="J248" s="1">
        <v>2</v>
      </c>
      <c r="K248" s="1" t="str" cm="1">
        <f t="array" ref="K248">INDEX('dict-rhythm'!$A$1:$B$43,MATCH(TRUE,EXACT(J248,'dict-rhythm'!$A$1:$A$43),0),2)</f>
        <v>8</v>
      </c>
      <c r="L248" s="1" t="str">
        <f>_xlfn.IFNA(VLOOKUP(K248,'dict-rhythm'!$B$1:$C$53,2,0),K248)</f>
        <v>quaver note</v>
      </c>
      <c r="M248" s="5"/>
      <c r="N248" s="5"/>
      <c r="O248" t="str">
        <f>IF(RIGHT($O$1,1)="#",VLOOKUP(D248,'dict-pitch'!$A$1:$C$50,2,0),VLOOKUP(D248,'dict-pitch'!$A$1:$C$50,3,0))</f>
        <v>D#3</v>
      </c>
      <c r="P248" t="b">
        <f>OR(EXACT(E248,O248),EXACT(E248,VLOOKUP(D248,'dict-pitch'!$A$1:$D$50,3,0)),EXACT(E248,VLOOKUP(D248,'dict-pitch'!$A$1:$D$50,4,0)))</f>
        <v>0</v>
      </c>
    </row>
    <row r="249" spans="1:16" x14ac:dyDescent="0.25">
      <c r="A249">
        <v>849</v>
      </c>
      <c r="B249" s="85">
        <v>1</v>
      </c>
      <c r="C249" s="1">
        <v>91</v>
      </c>
      <c r="D249" s="1">
        <v>48</v>
      </c>
      <c r="E249" s="1"/>
      <c r="F249" s="1">
        <v>-3</v>
      </c>
      <c r="G249" s="1">
        <v>1454</v>
      </c>
      <c r="H249" s="80">
        <f t="shared" si="7"/>
        <v>91.875</v>
      </c>
      <c r="I249" s="80">
        <f t="shared" si="6"/>
        <v>0.125</v>
      </c>
      <c r="J249" s="1">
        <v>2</v>
      </c>
      <c r="K249" s="1" t="str" cm="1">
        <f t="array" ref="K249">INDEX('dict-rhythm'!$A$1:$B$43,MATCH(TRUE,EXACT(J249,'dict-rhythm'!$A$1:$A$43),0),2)</f>
        <v>8</v>
      </c>
      <c r="L249" s="1" t="str">
        <f>_xlfn.IFNA(VLOOKUP(K249,'dict-rhythm'!$B$1:$C$53,2,0),K249)</f>
        <v>quaver note</v>
      </c>
      <c r="M249" s="7"/>
      <c r="N249" s="7"/>
      <c r="O249" t="str">
        <f>IF(RIGHT($O$1,1)="#",VLOOKUP(D249,'dict-pitch'!$A$1:$C$50,2,0),VLOOKUP(D249,'dict-pitch'!$A$1:$C$50,3,0))</f>
        <v>C3</v>
      </c>
      <c r="P249" t="b">
        <f>OR(EXACT(E249,O249),EXACT(E249,VLOOKUP(D249,'dict-pitch'!$A$1:$D$50,3,0)),EXACT(E249,VLOOKUP(D249,'dict-pitch'!$A$1:$D$50,4,0)))</f>
        <v>0</v>
      </c>
    </row>
    <row r="250" spans="1:16" x14ac:dyDescent="0.25">
      <c r="A250">
        <v>849</v>
      </c>
      <c r="B250" s="85">
        <v>1</v>
      </c>
      <c r="C250" s="1">
        <v>92</v>
      </c>
      <c r="D250" s="1">
        <v>40</v>
      </c>
      <c r="E250" s="1"/>
      <c r="F250" s="1">
        <v>-5</v>
      </c>
      <c r="G250" s="1">
        <v>1456</v>
      </c>
      <c r="H250" s="80">
        <f t="shared" si="7"/>
        <v>92</v>
      </c>
      <c r="I250" s="80">
        <f t="shared" si="6"/>
        <v>0.5</v>
      </c>
      <c r="J250" s="1">
        <v>8</v>
      </c>
      <c r="K250" s="1" t="str" cm="1">
        <f t="array" ref="K250">INDEX('dict-rhythm'!$A$1:$B$43,MATCH(TRUE,EXACT(J250,'dict-rhythm'!$A$1:$A$43),0),2)</f>
        <v>2</v>
      </c>
      <c r="L250" s="1" t="str">
        <f>_xlfn.IFNA(VLOOKUP(K250,'dict-rhythm'!$B$1:$C$53,2,0),K250)</f>
        <v>minim</v>
      </c>
      <c r="M250" s="4"/>
      <c r="N250" s="4"/>
      <c r="O250" t="str">
        <f>IF(RIGHT($O$1,1)="#",VLOOKUP(D250,'dict-pitch'!$A$1:$C$50,2,0),VLOOKUP(D250,'dict-pitch'!$A$1:$C$50,3,0))</f>
        <v>E2</v>
      </c>
      <c r="P250" t="b">
        <f>OR(EXACT(E250,O250),EXACT(E250,VLOOKUP(D250,'dict-pitch'!$A$1:$D$50,3,0)),EXACT(E250,VLOOKUP(D250,'dict-pitch'!$A$1:$D$50,4,0)))</f>
        <v>0</v>
      </c>
    </row>
    <row r="251" spans="1:16" x14ac:dyDescent="0.25">
      <c r="A251">
        <v>849</v>
      </c>
      <c r="B251" s="85">
        <v>1</v>
      </c>
      <c r="C251" s="1">
        <v>92</v>
      </c>
      <c r="D251" s="1">
        <v>0</v>
      </c>
      <c r="E251" s="1"/>
      <c r="F251" s="1">
        <v>0</v>
      </c>
      <c r="G251" s="1">
        <v>1464</v>
      </c>
      <c r="H251" s="80">
        <f t="shared" si="7"/>
        <v>92.5</v>
      </c>
      <c r="I251" s="80">
        <f t="shared" si="6"/>
        <v>0.25</v>
      </c>
      <c r="J251" s="1">
        <v>4</v>
      </c>
      <c r="K251" s="1" t="str" cm="1">
        <f t="array" ref="K251">INDEX('dict-rhythm'!$A$1:$B$43,MATCH(TRUE,EXACT(J251,'dict-rhythm'!$A$1:$A$43),0),2)</f>
        <v>4</v>
      </c>
      <c r="L251" s="1" t="str">
        <f>_xlfn.IFNA(VLOOKUP(K251,'dict-rhythm'!$B$1:$C$53,2,0),K251)</f>
        <v>crotchet</v>
      </c>
      <c r="M251" s="5"/>
      <c r="N251" s="5"/>
      <c r="O251" t="str">
        <f>IF(RIGHT($O$1,1)="#",VLOOKUP(D251,'dict-pitch'!$A$1:$C$50,2,0),VLOOKUP(D251,'dict-pitch'!$A$1:$C$50,3,0))</f>
        <v>r</v>
      </c>
      <c r="P251" t="b">
        <f>OR(EXACT(E251,O251),EXACT(E251,VLOOKUP(D251,'dict-pitch'!$A$1:$D$50,3,0)),EXACT(E251,VLOOKUP(D251,'dict-pitch'!$A$1:$D$50,4,0)))</f>
        <v>0</v>
      </c>
    </row>
    <row r="252" spans="1:16" x14ac:dyDescent="0.25">
      <c r="A252">
        <v>849</v>
      </c>
      <c r="B252" s="85">
        <v>1</v>
      </c>
      <c r="C252" s="1">
        <v>92</v>
      </c>
      <c r="D252" s="1">
        <v>45</v>
      </c>
      <c r="E252" s="1"/>
      <c r="F252" s="1">
        <v>4</v>
      </c>
      <c r="G252" s="1">
        <v>1468</v>
      </c>
      <c r="H252" s="80">
        <f t="shared" si="7"/>
        <v>92.75</v>
      </c>
      <c r="I252" s="80">
        <f t="shared" si="6"/>
        <v>0.25</v>
      </c>
      <c r="J252" s="1">
        <v>4</v>
      </c>
      <c r="K252" s="1" t="str" cm="1">
        <f t="array" ref="K252">INDEX('dict-rhythm'!$A$1:$B$43,MATCH(TRUE,EXACT(J252,'dict-rhythm'!$A$1:$A$43),0),2)</f>
        <v>4</v>
      </c>
      <c r="L252" s="1" t="str">
        <f>_xlfn.IFNA(VLOOKUP(K252,'dict-rhythm'!$B$1:$C$53,2,0),K252)</f>
        <v>crotchet</v>
      </c>
      <c r="M252" s="7"/>
      <c r="N252" s="7"/>
      <c r="O252" t="str">
        <f>IF(RIGHT($O$1,1)="#",VLOOKUP(D252,'dict-pitch'!$A$1:$C$50,2,0),VLOOKUP(D252,'dict-pitch'!$A$1:$C$50,3,0))</f>
        <v>A2</v>
      </c>
      <c r="P252" t="b">
        <f>OR(EXACT(E252,O252),EXACT(E252,VLOOKUP(D252,'dict-pitch'!$A$1:$D$50,3,0)),EXACT(E252,VLOOKUP(D252,'dict-pitch'!$A$1:$D$50,4,0)))</f>
        <v>0</v>
      </c>
    </row>
    <row r="253" spans="1:16" x14ac:dyDescent="0.25">
      <c r="A253">
        <v>849</v>
      </c>
      <c r="B253" s="85">
        <v>1</v>
      </c>
      <c r="C253" s="1">
        <v>93</v>
      </c>
      <c r="D253" s="1">
        <v>39</v>
      </c>
      <c r="E253" s="1"/>
      <c r="F253" s="1">
        <v>-5</v>
      </c>
      <c r="G253" s="1">
        <v>1472</v>
      </c>
      <c r="H253" s="80">
        <f t="shared" si="7"/>
        <v>93</v>
      </c>
      <c r="I253" s="80">
        <f t="shared" si="6"/>
        <v>0.5</v>
      </c>
      <c r="J253" s="1">
        <v>8</v>
      </c>
      <c r="K253" s="1" t="str" cm="1">
        <f t="array" ref="K253">INDEX('dict-rhythm'!$A$1:$B$43,MATCH(TRUE,EXACT(J253,'dict-rhythm'!$A$1:$A$43),0),2)</f>
        <v>2</v>
      </c>
      <c r="L253" s="1" t="str">
        <f>_xlfn.IFNA(VLOOKUP(K253,'dict-rhythm'!$B$1:$C$53,2,0),K253)</f>
        <v>minim</v>
      </c>
      <c r="M253" s="4"/>
      <c r="N253" s="4"/>
      <c r="O253" t="str">
        <f>IF(RIGHT($O$1,1)="#",VLOOKUP(D253,'dict-pitch'!$A$1:$C$50,2,0),VLOOKUP(D253,'dict-pitch'!$A$1:$C$50,3,0))</f>
        <v>D#2</v>
      </c>
      <c r="P253" t="b">
        <f>OR(EXACT(E253,O253),EXACT(E253,VLOOKUP(D253,'dict-pitch'!$A$1:$D$50,3,0)),EXACT(E253,VLOOKUP(D253,'dict-pitch'!$A$1:$D$50,4,0)))</f>
        <v>0</v>
      </c>
    </row>
    <row r="254" spans="1:16" x14ac:dyDescent="0.25">
      <c r="A254">
        <v>849</v>
      </c>
      <c r="B254" s="85">
        <v>1</v>
      </c>
      <c r="C254" s="1">
        <v>93</v>
      </c>
      <c r="D254" s="1">
        <v>0</v>
      </c>
      <c r="E254" s="1"/>
      <c r="F254" s="1">
        <v>0</v>
      </c>
      <c r="G254" s="1">
        <v>1480</v>
      </c>
      <c r="H254" s="80">
        <f t="shared" si="7"/>
        <v>93.5</v>
      </c>
      <c r="I254" s="80">
        <f t="shared" si="6"/>
        <v>0.25</v>
      </c>
      <c r="J254" s="1">
        <v>4</v>
      </c>
      <c r="K254" s="1" t="str" cm="1">
        <f t="array" ref="K254">INDEX('dict-rhythm'!$A$1:$B$43,MATCH(TRUE,EXACT(J254,'dict-rhythm'!$A$1:$A$43),0),2)</f>
        <v>4</v>
      </c>
      <c r="L254" s="1" t="str">
        <f>_xlfn.IFNA(VLOOKUP(K254,'dict-rhythm'!$B$1:$C$53,2,0),K254)</f>
        <v>crotchet</v>
      </c>
      <c r="M254" s="5"/>
      <c r="N254" s="5"/>
      <c r="O254" t="str">
        <f>IF(RIGHT($O$1,1)="#",VLOOKUP(D254,'dict-pitch'!$A$1:$C$50,2,0),VLOOKUP(D254,'dict-pitch'!$A$1:$C$50,3,0))</f>
        <v>r</v>
      </c>
      <c r="P254" t="b">
        <f>OR(EXACT(E254,O254),EXACT(E254,VLOOKUP(D254,'dict-pitch'!$A$1:$D$50,3,0)),EXACT(E254,VLOOKUP(D254,'dict-pitch'!$A$1:$D$50,4,0)))</f>
        <v>0</v>
      </c>
    </row>
    <row r="255" spans="1:16" x14ac:dyDescent="0.25">
      <c r="A255">
        <v>849</v>
      </c>
      <c r="B255" s="85">
        <v>1</v>
      </c>
      <c r="C255" s="1">
        <v>93</v>
      </c>
      <c r="D255" s="1">
        <v>44</v>
      </c>
      <c r="E255" s="1"/>
      <c r="F255" s="1">
        <v>4</v>
      </c>
      <c r="G255" s="1">
        <v>1484</v>
      </c>
      <c r="H255" s="80">
        <f t="shared" si="7"/>
        <v>93.75</v>
      </c>
      <c r="I255" s="80">
        <f t="shared" si="6"/>
        <v>0.25</v>
      </c>
      <c r="J255" s="1">
        <v>4</v>
      </c>
      <c r="K255" s="1" t="str" cm="1">
        <f t="array" ref="K255">INDEX('dict-rhythm'!$A$1:$B$43,MATCH(TRUE,EXACT(J255,'dict-rhythm'!$A$1:$A$43),0),2)</f>
        <v>4</v>
      </c>
      <c r="L255" s="1" t="str">
        <f>_xlfn.IFNA(VLOOKUP(K255,'dict-rhythm'!$B$1:$C$53,2,0),K255)</f>
        <v>crotchet</v>
      </c>
      <c r="M255" s="7"/>
      <c r="N255" s="7"/>
      <c r="O255" t="str">
        <f>IF(RIGHT($O$1,1)="#",VLOOKUP(D255,'dict-pitch'!$A$1:$C$50,2,0),VLOOKUP(D255,'dict-pitch'!$A$1:$C$50,3,0))</f>
        <v>G#2</v>
      </c>
      <c r="P255" t="b">
        <f>OR(EXACT(E255,O255),EXACT(E255,VLOOKUP(D255,'dict-pitch'!$A$1:$D$50,3,0)),EXACT(E255,VLOOKUP(D255,'dict-pitch'!$A$1:$D$50,4,0)))</f>
        <v>0</v>
      </c>
    </row>
    <row r="256" spans="1:16" x14ac:dyDescent="0.25">
      <c r="A256">
        <v>849</v>
      </c>
      <c r="B256" s="85">
        <v>1</v>
      </c>
      <c r="C256" s="1">
        <v>94</v>
      </c>
      <c r="D256" s="1">
        <v>37</v>
      </c>
      <c r="E256" s="1"/>
      <c r="F256" s="1">
        <v>-5</v>
      </c>
      <c r="G256" s="1">
        <v>1488</v>
      </c>
      <c r="H256" s="80">
        <f t="shared" si="7"/>
        <v>94</v>
      </c>
      <c r="I256" s="80">
        <f t="shared" si="6"/>
        <v>0.25</v>
      </c>
      <c r="J256" s="1">
        <v>4</v>
      </c>
      <c r="K256" s="1" t="str" cm="1">
        <f t="array" ref="K256">INDEX('dict-rhythm'!$A$1:$B$43,MATCH(TRUE,EXACT(J256,'dict-rhythm'!$A$1:$A$43),0),2)</f>
        <v>4</v>
      </c>
      <c r="L256" s="1" t="str">
        <f>_xlfn.IFNA(VLOOKUP(K256,'dict-rhythm'!$B$1:$C$53,2,0),K256)</f>
        <v>crotchet</v>
      </c>
      <c r="M256" s="4"/>
      <c r="N256" s="4"/>
      <c r="O256" t="str">
        <f>IF(RIGHT($O$1,1)="#",VLOOKUP(D256,'dict-pitch'!$A$1:$C$50,2,0),VLOOKUP(D256,'dict-pitch'!$A$1:$C$50,3,0))</f>
        <v>C#2</v>
      </c>
      <c r="P256" t="b">
        <f>OR(EXACT(E256,O256),EXACT(E256,VLOOKUP(D256,'dict-pitch'!$A$1:$D$50,3,0)),EXACT(E256,VLOOKUP(D256,'dict-pitch'!$A$1:$D$50,4,0)))</f>
        <v>0</v>
      </c>
    </row>
    <row r="257" spans="1:16" x14ac:dyDescent="0.25">
      <c r="A257">
        <v>849</v>
      </c>
      <c r="B257" s="85">
        <v>1</v>
      </c>
      <c r="C257" s="1">
        <v>94</v>
      </c>
      <c r="D257" s="1">
        <v>0</v>
      </c>
      <c r="E257" s="1"/>
      <c r="F257" s="1">
        <v>0</v>
      </c>
      <c r="G257" s="1">
        <v>1492</v>
      </c>
      <c r="H257" s="80">
        <f t="shared" si="7"/>
        <v>94.25</v>
      </c>
      <c r="I257" s="80">
        <f t="shared" si="6"/>
        <v>0.25</v>
      </c>
      <c r="J257" s="1">
        <v>4</v>
      </c>
      <c r="K257" s="1" t="str" cm="1">
        <f t="array" ref="K257">INDEX('dict-rhythm'!$A$1:$B$43,MATCH(TRUE,EXACT(J257,'dict-rhythm'!$A$1:$A$43),0),2)</f>
        <v>4</v>
      </c>
      <c r="L257" s="1" t="str">
        <f>_xlfn.IFNA(VLOOKUP(K257,'dict-rhythm'!$B$1:$C$53,2,0),K257)</f>
        <v>crotchet</v>
      </c>
      <c r="M257" s="5"/>
      <c r="N257" s="5"/>
      <c r="O257" t="str">
        <f>IF(RIGHT($O$1,1)="#",VLOOKUP(D257,'dict-pitch'!$A$1:$C$50,2,0),VLOOKUP(D257,'dict-pitch'!$A$1:$C$50,3,0))</f>
        <v>r</v>
      </c>
      <c r="P257" t="b">
        <f>OR(EXACT(E257,O257),EXACT(E257,VLOOKUP(D257,'dict-pitch'!$A$1:$D$50,3,0)),EXACT(E257,VLOOKUP(D257,'dict-pitch'!$A$1:$D$50,4,0)))</f>
        <v>0</v>
      </c>
    </row>
    <row r="258" spans="1:16" x14ac:dyDescent="0.25">
      <c r="A258">
        <v>849</v>
      </c>
      <c r="B258" s="85">
        <v>1</v>
      </c>
      <c r="C258" s="1">
        <v>94</v>
      </c>
      <c r="D258" s="1">
        <v>0</v>
      </c>
      <c r="E258" s="1"/>
      <c r="F258" s="1">
        <v>0</v>
      </c>
      <c r="G258" s="1">
        <v>1496</v>
      </c>
      <c r="H258" s="80">
        <f t="shared" si="7"/>
        <v>94.5</v>
      </c>
      <c r="I258" s="80">
        <f t="shared" ref="I258:I321" si="8">J258/16</f>
        <v>0.5</v>
      </c>
      <c r="J258" s="1">
        <v>8</v>
      </c>
      <c r="K258" s="1" t="str" cm="1">
        <f t="array" ref="K258">INDEX('dict-rhythm'!$A$1:$B$43,MATCH(TRUE,EXACT(J258,'dict-rhythm'!$A$1:$A$43),0),2)</f>
        <v>2</v>
      </c>
      <c r="L258" s="1" t="str">
        <f>_xlfn.IFNA(VLOOKUP(K258,'dict-rhythm'!$B$1:$C$53,2,0),K258)</f>
        <v>minim</v>
      </c>
      <c r="M258" s="7"/>
      <c r="N258" s="7"/>
      <c r="O258" t="str">
        <f>IF(RIGHT($O$1,1)="#",VLOOKUP(D258,'dict-pitch'!$A$1:$C$50,2,0),VLOOKUP(D258,'dict-pitch'!$A$1:$C$50,3,0))</f>
        <v>r</v>
      </c>
      <c r="P258" t="b">
        <f>OR(EXACT(E258,O258),EXACT(E258,VLOOKUP(D258,'dict-pitch'!$A$1:$D$50,3,0)),EXACT(E258,VLOOKUP(D258,'dict-pitch'!$A$1:$D$50,4,0)))</f>
        <v>0</v>
      </c>
    </row>
    <row r="259" spans="1:16" x14ac:dyDescent="0.25">
      <c r="A259">
        <v>849</v>
      </c>
      <c r="B259" s="85">
        <v>1</v>
      </c>
      <c r="C259" s="1">
        <v>95</v>
      </c>
      <c r="D259" s="1">
        <v>0</v>
      </c>
      <c r="E259" s="1"/>
      <c r="F259" s="1">
        <v>0</v>
      </c>
      <c r="G259" s="1">
        <v>1504</v>
      </c>
      <c r="H259" s="80">
        <f t="shared" ref="H259:H322" si="9">1+G259/16</f>
        <v>95</v>
      </c>
      <c r="I259" s="80">
        <f t="shared" si="8"/>
        <v>1</v>
      </c>
      <c r="J259" s="1">
        <v>16</v>
      </c>
      <c r="K259" s="1" t="str" cm="1">
        <f t="array" ref="K259">INDEX('dict-rhythm'!$A$1:$B$43,MATCH(TRUE,EXACT(J259,'dict-rhythm'!$A$1:$A$43),0),2)</f>
        <v>1</v>
      </c>
      <c r="L259" s="1" t="str">
        <f>_xlfn.IFNA(VLOOKUP(K259,'dict-rhythm'!$B$1:$C$53,2,0),K259)</f>
        <v>semibreve</v>
      </c>
      <c r="M259" s="3"/>
      <c r="N259" s="3"/>
      <c r="O259" t="str">
        <f>IF(RIGHT($O$1,1)="#",VLOOKUP(D259,'dict-pitch'!$A$1:$C$50,2,0),VLOOKUP(D259,'dict-pitch'!$A$1:$C$50,3,0))</f>
        <v>r</v>
      </c>
      <c r="P259" t="b">
        <f>OR(EXACT(E259,O259),EXACT(E259,VLOOKUP(D259,'dict-pitch'!$A$1:$D$50,3,0)),EXACT(E259,VLOOKUP(D259,'dict-pitch'!$A$1:$D$50,4,0)))</f>
        <v>0</v>
      </c>
    </row>
    <row r="260" spans="1:16" x14ac:dyDescent="0.25">
      <c r="A260">
        <v>849</v>
      </c>
      <c r="B260" s="85">
        <v>1</v>
      </c>
      <c r="C260" s="1">
        <v>96</v>
      </c>
      <c r="D260" s="1">
        <v>0</v>
      </c>
      <c r="E260" s="1"/>
      <c r="F260" s="1">
        <v>0</v>
      </c>
      <c r="G260" s="1">
        <v>1520</v>
      </c>
      <c r="H260" s="80">
        <f t="shared" si="9"/>
        <v>96</v>
      </c>
      <c r="I260" s="80">
        <f t="shared" si="8"/>
        <v>1</v>
      </c>
      <c r="J260" s="1">
        <v>16</v>
      </c>
      <c r="K260" s="1" t="str" cm="1">
        <f t="array" ref="K260">INDEX('dict-rhythm'!$A$1:$B$43,MATCH(TRUE,EXACT(J260,'dict-rhythm'!$A$1:$A$43),0),2)</f>
        <v>1</v>
      </c>
      <c r="L260" s="1" t="str">
        <f>_xlfn.IFNA(VLOOKUP(K260,'dict-rhythm'!$B$1:$C$53,2,0),K260)</f>
        <v>semibreve</v>
      </c>
      <c r="M260" s="3"/>
      <c r="N260" s="3"/>
      <c r="O260" t="str">
        <f>IF(RIGHT($O$1,1)="#",VLOOKUP(D260,'dict-pitch'!$A$1:$C$50,2,0),VLOOKUP(D260,'dict-pitch'!$A$1:$C$50,3,0))</f>
        <v>r</v>
      </c>
      <c r="P260" t="b">
        <f>OR(EXACT(E260,O260),EXACT(E260,VLOOKUP(D260,'dict-pitch'!$A$1:$D$50,3,0)),EXACT(E260,VLOOKUP(D260,'dict-pitch'!$A$1:$D$50,4,0)))</f>
        <v>0</v>
      </c>
    </row>
    <row r="261" spans="1:16" x14ac:dyDescent="0.25">
      <c r="A261">
        <v>849</v>
      </c>
      <c r="B261" s="85">
        <v>1</v>
      </c>
      <c r="C261" s="1">
        <v>97</v>
      </c>
      <c r="D261" s="1">
        <v>0</v>
      </c>
      <c r="E261" s="1"/>
      <c r="F261" s="1">
        <v>0</v>
      </c>
      <c r="G261" s="1">
        <v>1536</v>
      </c>
      <c r="H261" s="80">
        <f t="shared" si="9"/>
        <v>97</v>
      </c>
      <c r="I261" s="80">
        <f t="shared" si="8"/>
        <v>0.5</v>
      </c>
      <c r="J261" s="1">
        <v>8</v>
      </c>
      <c r="K261" s="1" t="str" cm="1">
        <f t="array" ref="K261">INDEX('dict-rhythm'!$A$1:$B$43,MATCH(TRUE,EXACT(J261,'dict-rhythm'!$A$1:$A$43),0),2)</f>
        <v>2</v>
      </c>
      <c r="L261" s="1" t="str">
        <f>_xlfn.IFNA(VLOOKUP(K261,'dict-rhythm'!$B$1:$C$53,2,0),K261)</f>
        <v>minim</v>
      </c>
      <c r="M261" s="4"/>
      <c r="N261" s="4"/>
      <c r="O261" t="str">
        <f>IF(RIGHT($O$1,1)="#",VLOOKUP(D261,'dict-pitch'!$A$1:$C$50,2,0),VLOOKUP(D261,'dict-pitch'!$A$1:$C$50,3,0))</f>
        <v>r</v>
      </c>
      <c r="P261" t="b">
        <f>OR(EXACT(E261,O261),EXACT(E261,VLOOKUP(D261,'dict-pitch'!$A$1:$D$50,3,0)),EXACT(E261,VLOOKUP(D261,'dict-pitch'!$A$1:$D$50,4,0)))</f>
        <v>0</v>
      </c>
    </row>
    <row r="262" spans="1:16" x14ac:dyDescent="0.25">
      <c r="A262">
        <v>849</v>
      </c>
      <c r="B262" s="85">
        <v>1</v>
      </c>
      <c r="C262" s="1">
        <v>97</v>
      </c>
      <c r="D262" s="1">
        <v>49</v>
      </c>
      <c r="E262" s="1"/>
      <c r="F262" s="1">
        <v>8</v>
      </c>
      <c r="G262" s="1">
        <v>1544</v>
      </c>
      <c r="H262" s="80">
        <f t="shared" si="9"/>
        <v>97.5</v>
      </c>
      <c r="I262" s="80">
        <f t="shared" si="8"/>
        <v>0.5</v>
      </c>
      <c r="J262" s="1">
        <v>8</v>
      </c>
      <c r="K262" s="1" t="str" cm="1">
        <f t="array" ref="K262">INDEX('dict-rhythm'!$A$1:$B$43,MATCH(TRUE,EXACT(J262,'dict-rhythm'!$A$1:$A$43),0),2)</f>
        <v>2</v>
      </c>
      <c r="L262" s="1" t="str">
        <f>_xlfn.IFNA(VLOOKUP(K262,'dict-rhythm'!$B$1:$C$53,2,0),K262)</f>
        <v>minim</v>
      </c>
      <c r="M262" s="52" t="s">
        <v>7</v>
      </c>
      <c r="N262" s="52"/>
      <c r="O262" t="str">
        <f>IF(RIGHT($O$1,1)="#",VLOOKUP(D262,'dict-pitch'!$A$1:$C$50,2,0),VLOOKUP(D262,'dict-pitch'!$A$1:$C$50,3,0))</f>
        <v>C#3</v>
      </c>
      <c r="P262" t="b">
        <f>OR(EXACT(E262,O262),EXACT(E262,VLOOKUP(D262,'dict-pitch'!$A$1:$D$50,3,0)),EXACT(E262,VLOOKUP(D262,'dict-pitch'!$A$1:$D$50,4,0)))</f>
        <v>0</v>
      </c>
    </row>
    <row r="263" spans="1:16" x14ac:dyDescent="0.25">
      <c r="A263">
        <v>849</v>
      </c>
      <c r="B263" s="85">
        <v>1</v>
      </c>
      <c r="C263" s="1">
        <v>98</v>
      </c>
      <c r="D263" s="1">
        <v>48</v>
      </c>
      <c r="E263" s="1"/>
      <c r="F263" s="1">
        <v>-2</v>
      </c>
      <c r="G263" s="1">
        <v>1552</v>
      </c>
      <c r="H263" s="80">
        <f t="shared" si="9"/>
        <v>98</v>
      </c>
      <c r="I263" s="80">
        <f t="shared" si="8"/>
        <v>0.5</v>
      </c>
      <c r="J263" s="1">
        <v>8</v>
      </c>
      <c r="K263" s="1" t="str" cm="1">
        <f t="array" ref="K263">INDEX('dict-rhythm'!$A$1:$B$43,MATCH(TRUE,EXACT(J263,'dict-rhythm'!$A$1:$A$43),0),2)</f>
        <v>2</v>
      </c>
      <c r="L263" s="1" t="str">
        <f>_xlfn.IFNA(VLOOKUP(K263,'dict-rhythm'!$B$1:$C$53,2,0),K263)</f>
        <v>minim</v>
      </c>
      <c r="M263" s="52" t="s">
        <v>7</v>
      </c>
      <c r="N263" s="52"/>
      <c r="O263" t="str">
        <f>IF(RIGHT($O$1,1)="#",VLOOKUP(D263,'dict-pitch'!$A$1:$C$50,2,0),VLOOKUP(D263,'dict-pitch'!$A$1:$C$50,3,0))</f>
        <v>C3</v>
      </c>
      <c r="P263" t="b">
        <f>OR(EXACT(E263,O263),EXACT(E263,VLOOKUP(D263,'dict-pitch'!$A$1:$D$50,3,0)),EXACT(E263,VLOOKUP(D263,'dict-pitch'!$A$1:$D$50,4,0)))</f>
        <v>0</v>
      </c>
    </row>
    <row r="264" spans="1:16" x14ac:dyDescent="0.25">
      <c r="A264">
        <v>849</v>
      </c>
      <c r="B264" s="85">
        <v>1</v>
      </c>
      <c r="C264" s="1">
        <v>98</v>
      </c>
      <c r="D264" s="1">
        <v>52</v>
      </c>
      <c r="E264" s="1"/>
      <c r="F264" s="1">
        <v>4</v>
      </c>
      <c r="G264" s="1">
        <v>1560</v>
      </c>
      <c r="H264" s="80">
        <f t="shared" si="9"/>
        <v>98.5</v>
      </c>
      <c r="I264" s="80">
        <f t="shared" si="8"/>
        <v>0.5</v>
      </c>
      <c r="J264" s="1">
        <v>8</v>
      </c>
      <c r="K264" s="1" t="str" cm="1">
        <f t="array" ref="K264">INDEX('dict-rhythm'!$A$1:$B$43,MATCH(TRUE,EXACT(J264,'dict-rhythm'!$A$1:$A$43),0),2)</f>
        <v>2</v>
      </c>
      <c r="L264" s="1" t="str">
        <f>_xlfn.IFNA(VLOOKUP(K264,'dict-rhythm'!$B$1:$C$53,2,0),K264)</f>
        <v>minim</v>
      </c>
      <c r="M264" s="52" t="s">
        <v>7</v>
      </c>
      <c r="N264" s="52"/>
      <c r="O264" t="str">
        <f>IF(RIGHT($O$1,1)="#",VLOOKUP(D264,'dict-pitch'!$A$1:$C$50,2,0),VLOOKUP(D264,'dict-pitch'!$A$1:$C$50,3,0))</f>
        <v>E3</v>
      </c>
      <c r="P264" t="b">
        <f>OR(EXACT(E264,O264),EXACT(E264,VLOOKUP(D264,'dict-pitch'!$A$1:$D$50,3,0)),EXACT(E264,VLOOKUP(D264,'dict-pitch'!$A$1:$D$50,4,0)))</f>
        <v>0</v>
      </c>
    </row>
    <row r="265" spans="1:16" x14ac:dyDescent="0.25">
      <c r="A265">
        <v>849</v>
      </c>
      <c r="B265" s="85">
        <v>1</v>
      </c>
      <c r="C265" s="1">
        <v>99</v>
      </c>
      <c r="D265" s="1">
        <v>51</v>
      </c>
      <c r="E265" s="1"/>
      <c r="F265" s="1">
        <v>-2</v>
      </c>
      <c r="G265" s="1">
        <v>1568</v>
      </c>
      <c r="H265" s="80">
        <f t="shared" si="9"/>
        <v>99</v>
      </c>
      <c r="I265" s="80">
        <f t="shared" si="8"/>
        <v>1</v>
      </c>
      <c r="J265" s="1">
        <v>16</v>
      </c>
      <c r="K265" s="1" t="str" cm="1">
        <f t="array" ref="K265">INDEX('dict-rhythm'!$A$1:$B$43,MATCH(TRUE,EXACT(J265,'dict-rhythm'!$A$1:$A$43),0),2)</f>
        <v>1</v>
      </c>
      <c r="L265" s="1" t="str">
        <f>_xlfn.IFNA(VLOOKUP(K265,'dict-rhythm'!$B$1:$C$53,2,0),K265)</f>
        <v>semibreve</v>
      </c>
      <c r="M265" s="52" t="s">
        <v>7</v>
      </c>
      <c r="N265" s="52"/>
      <c r="O265" t="str">
        <f>IF(RIGHT($O$1,1)="#",VLOOKUP(D265,'dict-pitch'!$A$1:$C$50,2,0),VLOOKUP(D265,'dict-pitch'!$A$1:$C$50,3,0))</f>
        <v>D#3</v>
      </c>
      <c r="P265" t="b">
        <f>OR(EXACT(E265,O265),EXACT(E265,VLOOKUP(D265,'dict-pitch'!$A$1:$D$50,3,0)),EXACT(E265,VLOOKUP(D265,'dict-pitch'!$A$1:$D$50,4,0)))</f>
        <v>0</v>
      </c>
    </row>
    <row r="266" spans="1:16" x14ac:dyDescent="0.25">
      <c r="A266">
        <v>849</v>
      </c>
      <c r="B266" s="85">
        <v>1</v>
      </c>
      <c r="C266" s="1">
        <v>100</v>
      </c>
      <c r="D266" s="1">
        <v>49</v>
      </c>
      <c r="E266" s="1"/>
      <c r="F266" s="1">
        <v>-2</v>
      </c>
      <c r="G266" s="1">
        <v>1584</v>
      </c>
      <c r="H266" s="80">
        <f t="shared" si="9"/>
        <v>100</v>
      </c>
      <c r="I266" s="80">
        <f t="shared" si="8"/>
        <v>0.25</v>
      </c>
      <c r="J266" s="1">
        <v>4</v>
      </c>
      <c r="K266" s="1" t="str" cm="1">
        <f t="array" ref="K266">INDEX('dict-rhythm'!$A$1:$B$43,MATCH(TRUE,EXACT(J266,'dict-rhythm'!$A$1:$A$43),0),2)</f>
        <v>4</v>
      </c>
      <c r="L266" s="1" t="str">
        <f>_xlfn.IFNA(VLOOKUP(K266,'dict-rhythm'!$B$1:$C$53,2,0),K266)</f>
        <v>crotchet</v>
      </c>
      <c r="M266" s="52" t="s">
        <v>7</v>
      </c>
      <c r="N266" s="52"/>
      <c r="O266" t="str">
        <f>IF(RIGHT($O$1,1)="#",VLOOKUP(D266,'dict-pitch'!$A$1:$C$50,2,0),VLOOKUP(D266,'dict-pitch'!$A$1:$C$50,3,0))</f>
        <v>C#3</v>
      </c>
      <c r="P266" t="b">
        <f>OR(EXACT(E266,O266),EXACT(E266,VLOOKUP(D266,'dict-pitch'!$A$1:$D$50,3,0)),EXACT(E266,VLOOKUP(D266,'dict-pitch'!$A$1:$D$50,4,0)))</f>
        <v>0</v>
      </c>
    </row>
    <row r="267" spans="1:16" x14ac:dyDescent="0.25">
      <c r="A267">
        <v>849</v>
      </c>
      <c r="B267" s="85">
        <v>1</v>
      </c>
      <c r="C267" s="1">
        <v>100</v>
      </c>
      <c r="D267" s="1">
        <v>52</v>
      </c>
      <c r="E267" s="1"/>
      <c r="F267" s="1">
        <v>3</v>
      </c>
      <c r="G267" s="1">
        <v>1588</v>
      </c>
      <c r="H267" s="80">
        <f t="shared" si="9"/>
        <v>100.25</v>
      </c>
      <c r="I267" s="80">
        <f t="shared" si="8"/>
        <v>0.25</v>
      </c>
      <c r="J267" s="1">
        <v>4</v>
      </c>
      <c r="K267" s="1" t="str" cm="1">
        <f t="array" ref="K267">INDEX('dict-rhythm'!$A$1:$B$43,MATCH(TRUE,EXACT(J267,'dict-rhythm'!$A$1:$A$43),0),2)</f>
        <v>4</v>
      </c>
      <c r="L267" s="1" t="str">
        <f>_xlfn.IFNA(VLOOKUP(K267,'dict-rhythm'!$B$1:$C$53,2,0),K267)</f>
        <v>crotchet</v>
      </c>
      <c r="M267" s="10" t="s">
        <v>14</v>
      </c>
      <c r="N267" s="10"/>
      <c r="O267" t="str">
        <f>IF(RIGHT($O$1,1)="#",VLOOKUP(D267,'dict-pitch'!$A$1:$C$50,2,0),VLOOKUP(D267,'dict-pitch'!$A$1:$C$50,3,0))</f>
        <v>E3</v>
      </c>
      <c r="P267" t="b">
        <f>OR(EXACT(E267,O267),EXACT(E267,VLOOKUP(D267,'dict-pitch'!$A$1:$D$50,3,0)),EXACT(E267,VLOOKUP(D267,'dict-pitch'!$A$1:$D$50,4,0)))</f>
        <v>0</v>
      </c>
    </row>
    <row r="268" spans="1:16" x14ac:dyDescent="0.25">
      <c r="A268">
        <v>849</v>
      </c>
      <c r="B268" s="85">
        <v>1</v>
      </c>
      <c r="C268" s="1">
        <v>100</v>
      </c>
      <c r="D268" s="1">
        <v>57</v>
      </c>
      <c r="E268" s="1"/>
      <c r="F268" s="1">
        <v>4</v>
      </c>
      <c r="G268" s="1">
        <v>1592</v>
      </c>
      <c r="H268" s="80">
        <f t="shared" si="9"/>
        <v>100.5</v>
      </c>
      <c r="I268" s="80">
        <f t="shared" si="8"/>
        <v>0.25</v>
      </c>
      <c r="J268" s="1">
        <v>4</v>
      </c>
      <c r="K268" s="1" t="str" cm="1">
        <f t="array" ref="K268">INDEX('dict-rhythm'!$A$1:$B$43,MATCH(TRUE,EXACT(J268,'dict-rhythm'!$A$1:$A$43),0),2)</f>
        <v>4</v>
      </c>
      <c r="L268" s="1" t="str">
        <f>_xlfn.IFNA(VLOOKUP(K268,'dict-rhythm'!$B$1:$C$53,2,0),K268)</f>
        <v>crotchet</v>
      </c>
      <c r="M268" s="10" t="s">
        <v>14</v>
      </c>
      <c r="N268" s="10"/>
      <c r="O268" t="str">
        <f>IF(RIGHT($O$1,1)="#",VLOOKUP(D268,'dict-pitch'!$A$1:$C$50,2,0),VLOOKUP(D268,'dict-pitch'!$A$1:$C$50,3,0))</f>
        <v>A3</v>
      </c>
      <c r="P268" t="b">
        <f>OR(EXACT(E268,O268),EXACT(E268,VLOOKUP(D268,'dict-pitch'!$A$1:$D$50,3,0)),EXACT(E268,VLOOKUP(D268,'dict-pitch'!$A$1:$D$50,4,0)))</f>
        <v>0</v>
      </c>
    </row>
    <row r="269" spans="1:16" x14ac:dyDescent="0.25">
      <c r="A269">
        <v>849</v>
      </c>
      <c r="B269" s="85">
        <v>1</v>
      </c>
      <c r="C269" s="1">
        <v>100</v>
      </c>
      <c r="D269" s="1">
        <v>57</v>
      </c>
      <c r="E269" s="1"/>
      <c r="F269" s="1">
        <v>1</v>
      </c>
      <c r="G269" s="1">
        <v>1596</v>
      </c>
      <c r="H269" s="80">
        <f t="shared" si="9"/>
        <v>100.75</v>
      </c>
      <c r="I269" s="80">
        <f t="shared" si="8"/>
        <v>0.25</v>
      </c>
      <c r="J269" s="1">
        <v>4</v>
      </c>
      <c r="K269" s="1" t="str" cm="1">
        <f t="array" ref="K269">INDEX('dict-rhythm'!$A$1:$B$43,MATCH(TRUE,EXACT(J269,'dict-rhythm'!$A$1:$A$43),0),2)</f>
        <v>4</v>
      </c>
      <c r="L269" s="1" t="str">
        <f>_xlfn.IFNA(VLOOKUP(K269,'dict-rhythm'!$B$1:$C$53,2,0),K269)</f>
        <v>crotchet</v>
      </c>
      <c r="M269" s="10" t="s">
        <v>14</v>
      </c>
      <c r="N269" s="10"/>
      <c r="O269" t="str">
        <f>IF(RIGHT($O$1,1)="#",VLOOKUP(D269,'dict-pitch'!$A$1:$C$50,2,0),VLOOKUP(D269,'dict-pitch'!$A$1:$C$50,3,0))</f>
        <v>A3</v>
      </c>
      <c r="P269" t="b">
        <f>OR(EXACT(E269,O269),EXACT(E269,VLOOKUP(D269,'dict-pitch'!$A$1:$D$50,3,0)),EXACT(E269,VLOOKUP(D269,'dict-pitch'!$A$1:$D$50,4,0)))</f>
        <v>0</v>
      </c>
    </row>
    <row r="270" spans="1:16" x14ac:dyDescent="0.25">
      <c r="A270">
        <v>849</v>
      </c>
      <c r="B270" s="85">
        <v>1</v>
      </c>
      <c r="C270" s="1">
        <v>101</v>
      </c>
      <c r="D270" s="1">
        <v>57</v>
      </c>
      <c r="E270" s="1"/>
      <c r="F270" s="1">
        <v>1</v>
      </c>
      <c r="G270" s="1">
        <v>1600</v>
      </c>
      <c r="H270" s="80">
        <f t="shared" si="9"/>
        <v>101</v>
      </c>
      <c r="I270" s="80">
        <f t="shared" si="8"/>
        <v>0.25</v>
      </c>
      <c r="J270" s="1">
        <v>4</v>
      </c>
      <c r="K270" s="1" t="str" cm="1">
        <f t="array" ref="K270">INDEX('dict-rhythm'!$A$1:$B$43,MATCH(TRUE,EXACT(J270,'dict-rhythm'!$A$1:$A$43),0),2)</f>
        <v>4</v>
      </c>
      <c r="L270" s="1" t="str">
        <f>_xlfn.IFNA(VLOOKUP(K270,'dict-rhythm'!$B$1:$C$53,2,0),K270)</f>
        <v>crotchet</v>
      </c>
      <c r="M270" s="10" t="s">
        <v>14</v>
      </c>
      <c r="N270" s="10"/>
      <c r="O270" t="str">
        <f>IF(RIGHT($O$1,1)="#",VLOOKUP(D270,'dict-pitch'!$A$1:$C$50,2,0),VLOOKUP(D270,'dict-pitch'!$A$1:$C$50,3,0))</f>
        <v>A3</v>
      </c>
      <c r="P270" t="b">
        <f>OR(EXACT(E270,O270),EXACT(E270,VLOOKUP(D270,'dict-pitch'!$A$1:$D$50,3,0)),EXACT(E270,VLOOKUP(D270,'dict-pitch'!$A$1:$D$50,4,0)))</f>
        <v>0</v>
      </c>
    </row>
    <row r="271" spans="1:16" x14ac:dyDescent="0.25">
      <c r="A271">
        <v>849</v>
      </c>
      <c r="B271" s="85">
        <v>1</v>
      </c>
      <c r="C271" s="1">
        <v>101</v>
      </c>
      <c r="D271" s="1">
        <v>56</v>
      </c>
      <c r="E271" s="1"/>
      <c r="F271" s="1">
        <v>-2</v>
      </c>
      <c r="G271" s="1">
        <v>1604</v>
      </c>
      <c r="H271" s="80">
        <f t="shared" si="9"/>
        <v>101.25</v>
      </c>
      <c r="I271" s="80">
        <f t="shared" si="8"/>
        <v>0.125</v>
      </c>
      <c r="J271" s="1">
        <v>2</v>
      </c>
      <c r="K271" s="1" t="str" cm="1">
        <f t="array" ref="K271">INDEX('dict-rhythm'!$A$1:$B$43,MATCH(TRUE,EXACT(J271,'dict-rhythm'!$A$1:$A$43),0),2)</f>
        <v>8</v>
      </c>
      <c r="L271" s="1" t="str">
        <f>_xlfn.IFNA(VLOOKUP(K271,'dict-rhythm'!$B$1:$C$53,2,0),K271)</f>
        <v>quaver note</v>
      </c>
      <c r="M271" s="10" t="s">
        <v>14</v>
      </c>
      <c r="N271" s="10"/>
      <c r="O271" t="str">
        <f>IF(RIGHT($O$1,1)="#",VLOOKUP(D271,'dict-pitch'!$A$1:$C$50,2,0),VLOOKUP(D271,'dict-pitch'!$A$1:$C$50,3,0))</f>
        <v>G#3</v>
      </c>
      <c r="P271" t="b">
        <f>OR(EXACT(E271,O271),EXACT(E271,VLOOKUP(D271,'dict-pitch'!$A$1:$D$50,3,0)),EXACT(E271,VLOOKUP(D271,'dict-pitch'!$A$1:$D$50,4,0)))</f>
        <v>0</v>
      </c>
    </row>
    <row r="272" spans="1:16" x14ac:dyDescent="0.25">
      <c r="A272">
        <v>849</v>
      </c>
      <c r="B272" s="85">
        <v>1</v>
      </c>
      <c r="C272" s="1">
        <v>101</v>
      </c>
      <c r="D272" s="1">
        <v>54</v>
      </c>
      <c r="E272" s="1"/>
      <c r="F272" s="1">
        <v>-2</v>
      </c>
      <c r="G272" s="1">
        <v>1606</v>
      </c>
      <c r="H272" s="80">
        <f t="shared" si="9"/>
        <v>101.375</v>
      </c>
      <c r="I272" s="80">
        <f t="shared" si="8"/>
        <v>0.125</v>
      </c>
      <c r="J272" s="1">
        <v>2</v>
      </c>
      <c r="K272" s="1" t="str" cm="1">
        <f t="array" ref="K272">INDEX('dict-rhythm'!$A$1:$B$43,MATCH(TRUE,EXACT(J272,'dict-rhythm'!$A$1:$A$43),0),2)</f>
        <v>8</v>
      </c>
      <c r="L272" s="1" t="str">
        <f>_xlfn.IFNA(VLOOKUP(K272,'dict-rhythm'!$B$1:$C$53,2,0),K272)</f>
        <v>quaver note</v>
      </c>
      <c r="M272" s="10" t="s">
        <v>14</v>
      </c>
      <c r="N272" s="10"/>
      <c r="O272" t="str">
        <f>IF(RIGHT($O$1,1)="#",VLOOKUP(D272,'dict-pitch'!$A$1:$C$50,2,0),VLOOKUP(D272,'dict-pitch'!$A$1:$C$50,3,0))</f>
        <v>F#3</v>
      </c>
      <c r="P272" t="b">
        <f>OR(EXACT(E272,O272),EXACT(E272,VLOOKUP(D272,'dict-pitch'!$A$1:$D$50,3,0)),EXACT(E272,VLOOKUP(D272,'dict-pitch'!$A$1:$D$50,4,0)))</f>
        <v>0</v>
      </c>
    </row>
    <row r="273" spans="1:16" x14ac:dyDescent="0.25">
      <c r="A273">
        <v>849</v>
      </c>
      <c r="B273" s="85">
        <v>1</v>
      </c>
      <c r="C273" s="1">
        <v>101</v>
      </c>
      <c r="D273" s="1">
        <v>52</v>
      </c>
      <c r="E273" s="1"/>
      <c r="F273" s="1">
        <v>-2</v>
      </c>
      <c r="G273" s="1">
        <v>1608</v>
      </c>
      <c r="H273" s="80">
        <f t="shared" si="9"/>
        <v>101.5</v>
      </c>
      <c r="I273" s="80">
        <f t="shared" si="8"/>
        <v>0.125</v>
      </c>
      <c r="J273" s="1">
        <v>2</v>
      </c>
      <c r="K273" s="1" t="str" cm="1">
        <f t="array" ref="K273">INDEX('dict-rhythm'!$A$1:$B$43,MATCH(TRUE,EXACT(J273,'dict-rhythm'!$A$1:$A$43),0),2)</f>
        <v>8</v>
      </c>
      <c r="L273" s="1" t="str">
        <f>_xlfn.IFNA(VLOOKUP(K273,'dict-rhythm'!$B$1:$C$53,2,0),K273)</f>
        <v>quaver note</v>
      </c>
      <c r="M273" s="10" t="s">
        <v>14</v>
      </c>
      <c r="N273" s="10"/>
      <c r="O273" t="str">
        <f>IF(RIGHT($O$1,1)="#",VLOOKUP(D273,'dict-pitch'!$A$1:$C$50,2,0),VLOOKUP(D273,'dict-pitch'!$A$1:$C$50,3,0))</f>
        <v>E3</v>
      </c>
      <c r="P273" t="b">
        <f>OR(EXACT(E273,O273),EXACT(E273,VLOOKUP(D273,'dict-pitch'!$A$1:$D$50,3,0)),EXACT(E273,VLOOKUP(D273,'dict-pitch'!$A$1:$D$50,4,0)))</f>
        <v>0</v>
      </c>
    </row>
    <row r="274" spans="1:16" x14ac:dyDescent="0.25">
      <c r="A274">
        <v>849</v>
      </c>
      <c r="B274" s="85">
        <v>1</v>
      </c>
      <c r="C274" s="1">
        <v>101</v>
      </c>
      <c r="D274" s="1">
        <v>51</v>
      </c>
      <c r="E274" s="1"/>
      <c r="F274" s="1">
        <v>-2</v>
      </c>
      <c r="G274" s="1">
        <v>1610</v>
      </c>
      <c r="H274" s="80">
        <f t="shared" si="9"/>
        <v>101.625</v>
      </c>
      <c r="I274" s="80">
        <f t="shared" si="8"/>
        <v>0.125</v>
      </c>
      <c r="J274" s="1">
        <v>2</v>
      </c>
      <c r="K274" s="1" t="str" cm="1">
        <f t="array" ref="K274">INDEX('dict-rhythm'!$A$1:$B$43,MATCH(TRUE,EXACT(J274,'dict-rhythm'!$A$1:$A$43),0),2)</f>
        <v>8</v>
      </c>
      <c r="L274" s="1" t="str">
        <f>_xlfn.IFNA(VLOOKUP(K274,'dict-rhythm'!$B$1:$C$53,2,0),K274)</f>
        <v>quaver note</v>
      </c>
      <c r="M274" s="5"/>
      <c r="N274" s="5"/>
      <c r="O274" t="str">
        <f>IF(RIGHT($O$1,1)="#",VLOOKUP(D274,'dict-pitch'!$A$1:$C$50,2,0),VLOOKUP(D274,'dict-pitch'!$A$1:$C$50,3,0))</f>
        <v>D#3</v>
      </c>
      <c r="P274" t="b">
        <f>OR(EXACT(E274,O274),EXACT(E274,VLOOKUP(D274,'dict-pitch'!$A$1:$D$50,3,0)),EXACT(E274,VLOOKUP(D274,'dict-pitch'!$A$1:$D$50,4,0)))</f>
        <v>0</v>
      </c>
    </row>
    <row r="275" spans="1:16" x14ac:dyDescent="0.25">
      <c r="A275">
        <v>849</v>
      </c>
      <c r="B275" s="85">
        <v>1</v>
      </c>
      <c r="C275" s="1">
        <v>101</v>
      </c>
      <c r="D275" s="1">
        <v>49</v>
      </c>
      <c r="E275" s="1"/>
      <c r="F275" s="1">
        <v>-2</v>
      </c>
      <c r="G275" s="1">
        <v>1612</v>
      </c>
      <c r="H275" s="80">
        <f t="shared" si="9"/>
        <v>101.75</v>
      </c>
      <c r="I275" s="80">
        <f t="shared" si="8"/>
        <v>0.125</v>
      </c>
      <c r="J275" s="1">
        <v>2</v>
      </c>
      <c r="K275" s="1" t="str" cm="1">
        <f t="array" ref="K275">INDEX('dict-rhythm'!$A$1:$B$43,MATCH(TRUE,EXACT(J275,'dict-rhythm'!$A$1:$A$43),0),2)</f>
        <v>8</v>
      </c>
      <c r="L275" s="1" t="str">
        <f>_xlfn.IFNA(VLOOKUP(K275,'dict-rhythm'!$B$1:$C$53,2,0),K275)</f>
        <v>quaver note</v>
      </c>
      <c r="M275" s="5"/>
      <c r="N275" s="5"/>
      <c r="O275" t="str">
        <f>IF(RIGHT($O$1,1)="#",VLOOKUP(D275,'dict-pitch'!$A$1:$C$50,2,0),VLOOKUP(D275,'dict-pitch'!$A$1:$C$50,3,0))</f>
        <v>C#3</v>
      </c>
      <c r="P275" t="b">
        <f>OR(EXACT(E275,O275),EXACT(E275,VLOOKUP(D275,'dict-pitch'!$A$1:$D$50,3,0)),EXACT(E275,VLOOKUP(D275,'dict-pitch'!$A$1:$D$50,4,0)))</f>
        <v>0</v>
      </c>
    </row>
    <row r="276" spans="1:16" x14ac:dyDescent="0.25">
      <c r="A276">
        <v>849</v>
      </c>
      <c r="B276" s="85">
        <v>1</v>
      </c>
      <c r="C276" s="1">
        <v>101</v>
      </c>
      <c r="D276" s="1">
        <v>47</v>
      </c>
      <c r="E276" s="1"/>
      <c r="F276" s="1">
        <v>-2</v>
      </c>
      <c r="G276" s="1">
        <v>1614</v>
      </c>
      <c r="H276" s="80">
        <f t="shared" si="9"/>
        <v>101.875</v>
      </c>
      <c r="I276" s="80">
        <f t="shared" si="8"/>
        <v>0.125</v>
      </c>
      <c r="J276" s="1">
        <v>2</v>
      </c>
      <c r="K276" s="1" t="str" cm="1">
        <f t="array" ref="K276">INDEX('dict-rhythm'!$A$1:$B$43,MATCH(TRUE,EXACT(J276,'dict-rhythm'!$A$1:$A$43),0),2)</f>
        <v>8</v>
      </c>
      <c r="L276" s="1" t="str">
        <f>_xlfn.IFNA(VLOOKUP(K276,'dict-rhythm'!$B$1:$C$53,2,0),K276)</f>
        <v>quaver note</v>
      </c>
      <c r="M276" s="7"/>
      <c r="N276" s="7"/>
      <c r="O276" t="str">
        <f>IF(RIGHT($O$1,1)="#",VLOOKUP(D276,'dict-pitch'!$A$1:$C$50,2,0),VLOOKUP(D276,'dict-pitch'!$A$1:$C$50,3,0))</f>
        <v>B2</v>
      </c>
      <c r="P276" t="b">
        <f>OR(EXACT(E276,O276),EXACT(E276,VLOOKUP(D276,'dict-pitch'!$A$1:$D$50,3,0)),EXACT(E276,VLOOKUP(D276,'dict-pitch'!$A$1:$D$50,4,0)))</f>
        <v>0</v>
      </c>
    </row>
    <row r="277" spans="1:16" x14ac:dyDescent="0.25">
      <c r="A277">
        <v>849</v>
      </c>
      <c r="B277" s="85">
        <v>1</v>
      </c>
      <c r="C277" s="1">
        <v>102</v>
      </c>
      <c r="D277" s="1">
        <v>46</v>
      </c>
      <c r="E277" s="1"/>
      <c r="F277" s="1">
        <v>-2</v>
      </c>
      <c r="G277" s="1">
        <v>1616</v>
      </c>
      <c r="H277" s="80">
        <f t="shared" si="9"/>
        <v>102</v>
      </c>
      <c r="I277" s="80">
        <f t="shared" si="8"/>
        <v>0.5</v>
      </c>
      <c r="J277" s="1">
        <v>8</v>
      </c>
      <c r="K277" s="1" t="str" cm="1">
        <f t="array" ref="K277">INDEX('dict-rhythm'!$A$1:$B$43,MATCH(TRUE,EXACT(J277,'dict-rhythm'!$A$1:$A$43),0),2)</f>
        <v>2</v>
      </c>
      <c r="L277" s="1" t="str">
        <f>_xlfn.IFNA(VLOOKUP(K277,'dict-rhythm'!$B$1:$C$53,2,0),K277)</f>
        <v>minim</v>
      </c>
      <c r="M277" s="4"/>
      <c r="N277" s="4"/>
      <c r="O277" t="str">
        <f>IF(RIGHT($O$1,1)="#",VLOOKUP(D277,'dict-pitch'!$A$1:$C$50,2,0),VLOOKUP(D277,'dict-pitch'!$A$1:$C$50,3,0))</f>
        <v>A#2</v>
      </c>
      <c r="P277" t="b">
        <f>OR(EXACT(E277,O277),EXACT(E277,VLOOKUP(D277,'dict-pitch'!$A$1:$D$50,3,0)),EXACT(E277,VLOOKUP(D277,'dict-pitch'!$A$1:$D$50,4,0)))</f>
        <v>0</v>
      </c>
    </row>
    <row r="278" spans="1:16" x14ac:dyDescent="0.25">
      <c r="A278">
        <v>849</v>
      </c>
      <c r="B278" s="85">
        <v>1</v>
      </c>
      <c r="C278" s="1">
        <v>102</v>
      </c>
      <c r="D278" s="1">
        <v>45</v>
      </c>
      <c r="E278" s="1"/>
      <c r="F278" s="1">
        <v>1</v>
      </c>
      <c r="G278" s="1">
        <v>1624</v>
      </c>
      <c r="H278" s="80">
        <f t="shared" si="9"/>
        <v>102.5</v>
      </c>
      <c r="I278" s="80">
        <f t="shared" si="8"/>
        <v>0.75</v>
      </c>
      <c r="J278" s="1">
        <v>12</v>
      </c>
      <c r="K278" s="1" t="str" cm="1">
        <f t="array" ref="K278">INDEX('dict-rhythm'!$A$1:$B$43,MATCH(TRUE,EXACT(J278,'dict-rhythm'!$A$1:$A$43),0),2)</f>
        <v>2.</v>
      </c>
      <c r="L278" s="1" t="str">
        <f>_xlfn.IFNA(VLOOKUP(K278,'dict-rhythm'!$B$1:$C$53,2,0),K278)</f>
        <v>dotted minim</v>
      </c>
      <c r="M278" s="7"/>
      <c r="N278" s="7"/>
      <c r="O278" t="str">
        <f>IF(RIGHT($O$1,1)="#",VLOOKUP(D278,'dict-pitch'!$A$1:$C$50,2,0),VLOOKUP(D278,'dict-pitch'!$A$1:$C$50,3,0))</f>
        <v>A2</v>
      </c>
      <c r="P278" t="b">
        <f>OR(EXACT(E278,O278),EXACT(E278,VLOOKUP(D278,'dict-pitch'!$A$1:$D$50,3,0)),EXACT(E278,VLOOKUP(D278,'dict-pitch'!$A$1:$D$50,4,0)))</f>
        <v>0</v>
      </c>
    </row>
    <row r="279" spans="1:16" x14ac:dyDescent="0.25">
      <c r="A279">
        <v>849</v>
      </c>
      <c r="B279" s="85">
        <v>1</v>
      </c>
      <c r="C279" s="1">
        <v>103</v>
      </c>
      <c r="D279" s="1">
        <v>44</v>
      </c>
      <c r="E279" s="1"/>
      <c r="F279" s="1">
        <v>-2</v>
      </c>
      <c r="G279" s="1">
        <v>1636</v>
      </c>
      <c r="H279" s="80">
        <f t="shared" si="9"/>
        <v>103.25</v>
      </c>
      <c r="I279" s="80">
        <f t="shared" si="8"/>
        <v>0.125</v>
      </c>
      <c r="J279" s="1">
        <v>2</v>
      </c>
      <c r="K279" s="1" t="str" cm="1">
        <f t="array" ref="K279">INDEX('dict-rhythm'!$A$1:$B$43,MATCH(TRUE,EXACT(J279,'dict-rhythm'!$A$1:$A$43),0),2)</f>
        <v>8</v>
      </c>
      <c r="L279" s="1" t="str">
        <f>_xlfn.IFNA(VLOOKUP(K279,'dict-rhythm'!$B$1:$C$53,2,0),K279)</f>
        <v>quaver note</v>
      </c>
      <c r="M279" s="4"/>
      <c r="N279" s="4"/>
      <c r="O279" t="str">
        <f>IF(RIGHT($O$1,1)="#",VLOOKUP(D279,'dict-pitch'!$A$1:$C$50,2,0),VLOOKUP(D279,'dict-pitch'!$A$1:$C$50,3,0))</f>
        <v>G#2</v>
      </c>
      <c r="P279" t="b">
        <f>OR(EXACT(E279,O279),EXACT(E279,VLOOKUP(D279,'dict-pitch'!$A$1:$D$50,3,0)),EXACT(E279,VLOOKUP(D279,'dict-pitch'!$A$1:$D$50,4,0)))</f>
        <v>0</v>
      </c>
    </row>
    <row r="280" spans="1:16" x14ac:dyDescent="0.25">
      <c r="A280">
        <v>849</v>
      </c>
      <c r="B280" s="85">
        <v>1</v>
      </c>
      <c r="C280" s="1">
        <v>103</v>
      </c>
      <c r="D280" s="1">
        <v>42</v>
      </c>
      <c r="E280" s="1"/>
      <c r="F280" s="1">
        <v>-2</v>
      </c>
      <c r="G280" s="1">
        <v>1638</v>
      </c>
      <c r="H280" s="80">
        <f t="shared" si="9"/>
        <v>103.375</v>
      </c>
      <c r="I280" s="80">
        <f t="shared" si="8"/>
        <v>0.125</v>
      </c>
      <c r="J280" s="1">
        <v>2</v>
      </c>
      <c r="K280" s="1" t="str" cm="1">
        <f t="array" ref="K280">INDEX('dict-rhythm'!$A$1:$B$43,MATCH(TRUE,EXACT(J280,'dict-rhythm'!$A$1:$A$43),0),2)</f>
        <v>8</v>
      </c>
      <c r="L280" s="1" t="str">
        <f>_xlfn.IFNA(VLOOKUP(K280,'dict-rhythm'!$B$1:$C$53,2,0),K280)</f>
        <v>quaver note</v>
      </c>
      <c r="M280" s="5"/>
      <c r="N280" s="5"/>
      <c r="O280" t="str">
        <f>IF(RIGHT($O$1,1)="#",VLOOKUP(D280,'dict-pitch'!$A$1:$C$50,2,0),VLOOKUP(D280,'dict-pitch'!$A$1:$C$50,3,0))</f>
        <v>F#2</v>
      </c>
      <c r="P280" t="b">
        <f>OR(EXACT(E280,O280),EXACT(E280,VLOOKUP(D280,'dict-pitch'!$A$1:$D$50,3,0)),EXACT(E280,VLOOKUP(D280,'dict-pitch'!$A$1:$D$50,4,0)))</f>
        <v>0</v>
      </c>
    </row>
    <row r="281" spans="1:16" x14ac:dyDescent="0.25">
      <c r="A281">
        <v>849</v>
      </c>
      <c r="B281" s="85">
        <v>1</v>
      </c>
      <c r="C281" s="1">
        <v>103</v>
      </c>
      <c r="D281" s="1">
        <v>41</v>
      </c>
      <c r="E281" s="1"/>
      <c r="F281" s="1">
        <v>-2</v>
      </c>
      <c r="G281" s="1">
        <v>1640</v>
      </c>
      <c r="H281" s="80">
        <f t="shared" si="9"/>
        <v>103.5</v>
      </c>
      <c r="I281" s="80">
        <f t="shared" si="8"/>
        <v>0.5</v>
      </c>
      <c r="J281" s="1">
        <v>8</v>
      </c>
      <c r="K281" s="1" t="str" cm="1">
        <f t="array" ref="K281">INDEX('dict-rhythm'!$A$1:$B$43,MATCH(TRUE,EXACT(J281,'dict-rhythm'!$A$1:$A$43),0),2)</f>
        <v>2</v>
      </c>
      <c r="L281" s="1" t="str">
        <f>_xlfn.IFNA(VLOOKUP(K281,'dict-rhythm'!$B$1:$C$53,2,0),K281)</f>
        <v>minim</v>
      </c>
      <c r="M281" s="7"/>
      <c r="N281" s="7"/>
      <c r="O281" t="str">
        <f>IF(RIGHT($O$1,1)="#",VLOOKUP(D281,'dict-pitch'!$A$1:$C$50,2,0),VLOOKUP(D281,'dict-pitch'!$A$1:$C$50,3,0))</f>
        <v>F2</v>
      </c>
      <c r="P281" t="b">
        <f>OR(EXACT(E281,O281),EXACT(E281,VLOOKUP(D281,'dict-pitch'!$A$1:$D$50,3,0)),EXACT(E281,VLOOKUP(D281,'dict-pitch'!$A$1:$D$50,4,0)))</f>
        <v>0</v>
      </c>
    </row>
    <row r="282" spans="1:16" x14ac:dyDescent="0.25">
      <c r="A282">
        <v>849</v>
      </c>
      <c r="B282" s="85">
        <v>1</v>
      </c>
      <c r="C282" s="1">
        <v>104</v>
      </c>
      <c r="D282" s="1">
        <v>42</v>
      </c>
      <c r="E282" s="1"/>
      <c r="F282" s="1">
        <v>2</v>
      </c>
      <c r="G282" s="1">
        <v>1648</v>
      </c>
      <c r="H282" s="80">
        <f t="shared" si="9"/>
        <v>104</v>
      </c>
      <c r="I282" s="80">
        <f t="shared" si="8"/>
        <v>1</v>
      </c>
      <c r="J282" s="1">
        <v>16</v>
      </c>
      <c r="K282" s="1" t="str" cm="1">
        <f t="array" ref="K282">INDEX('dict-rhythm'!$A$1:$B$43,MATCH(TRUE,EXACT(J282,'dict-rhythm'!$A$1:$A$43),0),2)</f>
        <v>1</v>
      </c>
      <c r="L282" s="1" t="str">
        <f>_xlfn.IFNA(VLOOKUP(K282,'dict-rhythm'!$B$1:$C$53,2,0),K282)</f>
        <v>semibreve</v>
      </c>
      <c r="M282" s="3"/>
      <c r="N282" s="3"/>
      <c r="O282" t="str">
        <f>IF(RIGHT($O$1,1)="#",VLOOKUP(D282,'dict-pitch'!$A$1:$C$50,2,0),VLOOKUP(D282,'dict-pitch'!$A$1:$C$50,3,0))</f>
        <v>F#2</v>
      </c>
      <c r="P282" t="b">
        <f>OR(EXACT(E282,O282),EXACT(E282,VLOOKUP(D282,'dict-pitch'!$A$1:$D$50,3,0)),EXACT(E282,VLOOKUP(D282,'dict-pitch'!$A$1:$D$50,4,0)))</f>
        <v>0</v>
      </c>
    </row>
    <row r="283" spans="1:16" x14ac:dyDescent="0.25">
      <c r="A283">
        <v>849</v>
      </c>
      <c r="B283" s="85">
        <v>1</v>
      </c>
      <c r="C283" s="1">
        <v>105</v>
      </c>
      <c r="D283" s="1">
        <v>44</v>
      </c>
      <c r="E283" s="1"/>
      <c r="F283" s="1">
        <v>2</v>
      </c>
      <c r="G283" s="1">
        <v>1664</v>
      </c>
      <c r="H283" s="80">
        <f t="shared" si="9"/>
        <v>105</v>
      </c>
      <c r="I283" s="80">
        <f t="shared" si="8"/>
        <v>4</v>
      </c>
      <c r="J283" s="1">
        <v>64</v>
      </c>
      <c r="K283" s="1" t="str" cm="1">
        <f t="array" ref="K283">INDEX('dict-rhythm'!$A$1:$B$43,MATCH(TRUE,EXACT(J283,'dict-rhythm'!$A$1:$A$43),0),2)</f>
        <v>longa</v>
      </c>
      <c r="L283" s="1" t="str">
        <f>_xlfn.IFNA(VLOOKUP(K283,'dict-rhythm'!$B$1:$C$53,2,0),K283)</f>
        <v>longa</v>
      </c>
      <c r="M283" s="3"/>
      <c r="N283" s="3"/>
      <c r="O283" t="str">
        <f>IF(RIGHT($O$1,1)="#",VLOOKUP(D283,'dict-pitch'!$A$1:$C$50,2,0),VLOOKUP(D283,'dict-pitch'!$A$1:$C$50,3,0))</f>
        <v>G#2</v>
      </c>
      <c r="P283" t="b">
        <f>OR(EXACT(E283,O283),EXACT(E283,VLOOKUP(D283,'dict-pitch'!$A$1:$D$50,3,0)),EXACT(E283,VLOOKUP(D283,'dict-pitch'!$A$1:$D$50,4,0)))</f>
        <v>0</v>
      </c>
    </row>
    <row r="284" spans="1:16" x14ac:dyDescent="0.25">
      <c r="A284">
        <v>849</v>
      </c>
      <c r="B284" s="85">
        <v>1</v>
      </c>
      <c r="C284" s="1">
        <v>109</v>
      </c>
      <c r="D284" s="1">
        <v>43</v>
      </c>
      <c r="E284" s="1"/>
      <c r="F284" s="1">
        <v>-2</v>
      </c>
      <c r="G284" s="1">
        <v>1728</v>
      </c>
      <c r="H284" s="80">
        <f t="shared" si="9"/>
        <v>109</v>
      </c>
      <c r="I284" s="80">
        <f t="shared" si="8"/>
        <v>1</v>
      </c>
      <c r="J284" s="1">
        <v>16</v>
      </c>
      <c r="K284" s="1" t="str" cm="1">
        <f t="array" ref="K284">INDEX('dict-rhythm'!$A$1:$B$43,MATCH(TRUE,EXACT(J284,'dict-rhythm'!$A$1:$A$43),0),2)</f>
        <v>1</v>
      </c>
      <c r="L284" s="1" t="str">
        <f>_xlfn.IFNA(VLOOKUP(K284,'dict-rhythm'!$B$1:$C$53,2,0),K284)</f>
        <v>semibreve</v>
      </c>
      <c r="M284" s="3"/>
      <c r="N284" s="3"/>
      <c r="O284" t="str">
        <f>IF(RIGHT($O$1,1)="#",VLOOKUP(D284,'dict-pitch'!$A$1:$C$50,2,0),VLOOKUP(D284,'dict-pitch'!$A$1:$C$50,3,0))</f>
        <v>G2</v>
      </c>
      <c r="P284" t="b">
        <f>OR(EXACT(E284,O284),EXACT(E284,VLOOKUP(D284,'dict-pitch'!$A$1:$D$50,3,0)),EXACT(E284,VLOOKUP(D284,'dict-pitch'!$A$1:$D$50,4,0)))</f>
        <v>0</v>
      </c>
    </row>
    <row r="285" spans="1:16" x14ac:dyDescent="0.25">
      <c r="A285">
        <v>849</v>
      </c>
      <c r="B285" s="85">
        <v>1</v>
      </c>
      <c r="C285" s="1">
        <v>110</v>
      </c>
      <c r="D285" s="1">
        <v>44</v>
      </c>
      <c r="E285" s="1"/>
      <c r="F285" s="1">
        <v>2</v>
      </c>
      <c r="G285" s="1">
        <v>1744</v>
      </c>
      <c r="H285" s="80">
        <f t="shared" si="9"/>
        <v>110</v>
      </c>
      <c r="I285" s="80">
        <f t="shared" si="8"/>
        <v>2</v>
      </c>
      <c r="J285" s="1">
        <v>32</v>
      </c>
      <c r="K285" s="1" t="str" cm="1">
        <f t="array" ref="K285">INDEX('dict-rhythm'!$A$1:$B$43,MATCH(TRUE,EXACT(J285,'dict-rhythm'!$A$1:$A$43),0),2)</f>
        <v>breve</v>
      </c>
      <c r="L285" s="1" t="str">
        <f>_xlfn.IFNA(VLOOKUP(K285,'dict-rhythm'!$B$1:$C$53,2,0),K285)</f>
        <v>breve</v>
      </c>
      <c r="M285" s="3"/>
      <c r="N285" s="3"/>
      <c r="O285" t="str">
        <f>IF(RIGHT($O$1,1)="#",VLOOKUP(D285,'dict-pitch'!$A$1:$C$50,2,0),VLOOKUP(D285,'dict-pitch'!$A$1:$C$50,3,0))</f>
        <v>G#2</v>
      </c>
      <c r="P285" t="b">
        <f>OR(EXACT(E285,O285),EXACT(E285,VLOOKUP(D285,'dict-pitch'!$A$1:$D$50,3,0)),EXACT(E285,VLOOKUP(D285,'dict-pitch'!$A$1:$D$50,4,0)))</f>
        <v>0</v>
      </c>
    </row>
    <row r="286" spans="1:16" x14ac:dyDescent="0.25">
      <c r="A286">
        <v>849</v>
      </c>
      <c r="B286" s="85">
        <v>1</v>
      </c>
      <c r="C286" s="1">
        <v>112</v>
      </c>
      <c r="D286" s="1">
        <v>49</v>
      </c>
      <c r="E286" s="1"/>
      <c r="F286" s="1">
        <v>4</v>
      </c>
      <c r="G286" s="1">
        <v>1776</v>
      </c>
      <c r="H286" s="80">
        <f t="shared" si="9"/>
        <v>112</v>
      </c>
      <c r="I286" s="80">
        <f t="shared" si="8"/>
        <v>4</v>
      </c>
      <c r="J286" s="1">
        <v>64</v>
      </c>
      <c r="K286" s="1" t="str" cm="1">
        <f t="array" ref="K286">INDEX('dict-rhythm'!$A$1:$B$43,MATCH(TRUE,EXACT(J286,'dict-rhythm'!$A$1:$A$43),0),2)</f>
        <v>longa</v>
      </c>
      <c r="L286" s="1" t="str">
        <f>_xlfn.IFNA(VLOOKUP(K286,'dict-rhythm'!$B$1:$C$53,2,0),K286)</f>
        <v>longa</v>
      </c>
      <c r="M286" s="3"/>
      <c r="N286" s="3"/>
      <c r="O286" t="str">
        <f>IF(RIGHT($O$1,1)="#",VLOOKUP(D286,'dict-pitch'!$A$1:$C$50,2,0),VLOOKUP(D286,'dict-pitch'!$A$1:$C$50,3,0))</f>
        <v>C#3</v>
      </c>
      <c r="P286" t="b">
        <f>OR(EXACT(E286,O286),EXACT(E286,VLOOKUP(D286,'dict-pitch'!$A$1:$D$50,3,0)),EXACT(E286,VLOOKUP(D286,'dict-pitch'!$A$1:$D$50,4,0)))</f>
        <v>0</v>
      </c>
    </row>
    <row r="287" spans="1:16" x14ac:dyDescent="0.25">
      <c r="A287">
        <v>849</v>
      </c>
      <c r="B287" s="85">
        <v>2</v>
      </c>
      <c r="C287" s="1">
        <v>1</v>
      </c>
      <c r="D287" s="1">
        <v>0</v>
      </c>
      <c r="E287" s="1"/>
      <c r="F287" s="1">
        <v>0</v>
      </c>
      <c r="G287" s="1">
        <v>0</v>
      </c>
      <c r="H287" s="80">
        <f t="shared" si="9"/>
        <v>1</v>
      </c>
      <c r="I287" s="80">
        <f t="shared" si="8"/>
        <v>1</v>
      </c>
      <c r="J287" s="1">
        <v>16</v>
      </c>
      <c r="K287" s="1" t="str" cm="1">
        <f t="array" ref="K287">INDEX('dict-rhythm'!$A$1:$B$43,MATCH(TRUE,EXACT(J287,'dict-rhythm'!$A$1:$A$43),0),2)</f>
        <v>1</v>
      </c>
      <c r="L287" s="1" t="str">
        <f>_xlfn.IFNA(VLOOKUP(K287,'dict-rhythm'!$B$1:$C$53,2,0),K287)</f>
        <v>semibreve</v>
      </c>
      <c r="M287" s="3"/>
      <c r="N287" s="3"/>
      <c r="O287" t="str">
        <f>IF(RIGHT($O$1,1)="#",VLOOKUP(D287,'dict-pitch'!$A$1:$C$50,2,0),VLOOKUP(D287,'dict-pitch'!$A$1:$C$50,3,0))</f>
        <v>r</v>
      </c>
      <c r="P287" t="b">
        <f>OR(EXACT(E287,O287),EXACT(E287,VLOOKUP(D287,'dict-pitch'!$A$1:$D$50,3,0)),EXACT(E287,VLOOKUP(D287,'dict-pitch'!$A$1:$D$50,4,0)))</f>
        <v>0</v>
      </c>
    </row>
    <row r="288" spans="1:16" x14ac:dyDescent="0.25">
      <c r="A288">
        <v>849</v>
      </c>
      <c r="B288" s="85">
        <v>2</v>
      </c>
      <c r="C288" s="1">
        <v>2</v>
      </c>
      <c r="D288" s="1">
        <v>0</v>
      </c>
      <c r="E288" s="1"/>
      <c r="F288" s="1">
        <v>0</v>
      </c>
      <c r="G288" s="1">
        <v>16</v>
      </c>
      <c r="H288" s="80">
        <f t="shared" si="9"/>
        <v>2</v>
      </c>
      <c r="I288" s="80">
        <f t="shared" si="8"/>
        <v>1</v>
      </c>
      <c r="J288" s="1">
        <v>16</v>
      </c>
      <c r="K288" s="1" t="str" cm="1">
        <f t="array" ref="K288">INDEX('dict-rhythm'!$A$1:$B$43,MATCH(TRUE,EXACT(J288,'dict-rhythm'!$A$1:$A$43),0),2)</f>
        <v>1</v>
      </c>
      <c r="L288" s="1" t="str">
        <f>_xlfn.IFNA(VLOOKUP(K288,'dict-rhythm'!$B$1:$C$53,2,0),K288)</f>
        <v>semibreve</v>
      </c>
      <c r="M288" s="3"/>
      <c r="N288" s="3"/>
      <c r="O288" t="str">
        <f>IF(RIGHT($O$1,1)="#",VLOOKUP(D288,'dict-pitch'!$A$1:$C$50,2,0),VLOOKUP(D288,'dict-pitch'!$A$1:$C$50,3,0))</f>
        <v>r</v>
      </c>
      <c r="P288" t="b">
        <f>OR(EXACT(E288,O288),EXACT(E288,VLOOKUP(D288,'dict-pitch'!$A$1:$D$50,3,0)),EXACT(E288,VLOOKUP(D288,'dict-pitch'!$A$1:$D$50,4,0)))</f>
        <v>0</v>
      </c>
    </row>
    <row r="289" spans="1:16" x14ac:dyDescent="0.25">
      <c r="A289">
        <v>849</v>
      </c>
      <c r="B289" s="85">
        <v>2</v>
      </c>
      <c r="C289" s="1">
        <v>3</v>
      </c>
      <c r="D289" s="1">
        <v>0</v>
      </c>
      <c r="E289" s="1"/>
      <c r="F289" s="1">
        <v>0</v>
      </c>
      <c r="G289" s="1">
        <v>32</v>
      </c>
      <c r="H289" s="80">
        <f t="shared" si="9"/>
        <v>3</v>
      </c>
      <c r="I289" s="80">
        <f t="shared" si="8"/>
        <v>1</v>
      </c>
      <c r="J289" s="1">
        <v>16</v>
      </c>
      <c r="K289" s="1" t="str" cm="1">
        <f t="array" ref="K289">INDEX('dict-rhythm'!$A$1:$B$43,MATCH(TRUE,EXACT(J289,'dict-rhythm'!$A$1:$A$43),0),2)</f>
        <v>1</v>
      </c>
      <c r="L289" s="1" t="str">
        <f>_xlfn.IFNA(VLOOKUP(K289,'dict-rhythm'!$B$1:$C$53,2,0),K289)</f>
        <v>semibreve</v>
      </c>
      <c r="M289" s="3"/>
      <c r="N289" s="3"/>
      <c r="O289" t="str">
        <f>IF(RIGHT($O$1,1)="#",VLOOKUP(D289,'dict-pitch'!$A$1:$C$50,2,0),VLOOKUP(D289,'dict-pitch'!$A$1:$C$50,3,0))</f>
        <v>r</v>
      </c>
      <c r="P289" t="b">
        <f>OR(EXACT(E289,O289),EXACT(E289,VLOOKUP(D289,'dict-pitch'!$A$1:$D$50,3,0)),EXACT(E289,VLOOKUP(D289,'dict-pitch'!$A$1:$D$50,4,0)))</f>
        <v>0</v>
      </c>
    </row>
    <row r="290" spans="1:16" x14ac:dyDescent="0.25">
      <c r="A290">
        <v>849</v>
      </c>
      <c r="B290" s="85">
        <v>2</v>
      </c>
      <c r="C290" s="1">
        <v>4</v>
      </c>
      <c r="D290" s="1">
        <v>56</v>
      </c>
      <c r="E290" s="1"/>
      <c r="F290" s="1">
        <v>0</v>
      </c>
      <c r="G290" s="1">
        <v>48</v>
      </c>
      <c r="H290" s="80">
        <f t="shared" si="9"/>
        <v>4</v>
      </c>
      <c r="I290" s="80">
        <f t="shared" si="8"/>
        <v>1</v>
      </c>
      <c r="J290" s="1">
        <v>16</v>
      </c>
      <c r="K290" s="1" t="str" cm="1">
        <f t="array" ref="K290">INDEX('dict-rhythm'!$A$1:$B$43,MATCH(TRUE,EXACT(J290,'dict-rhythm'!$A$1:$A$43),0),2)</f>
        <v>1</v>
      </c>
      <c r="L290" s="1" t="str">
        <f>_xlfn.IFNA(VLOOKUP(K290,'dict-rhythm'!$B$1:$C$53,2,0),K290)</f>
        <v>semibreve</v>
      </c>
      <c r="M290" s="52" t="s">
        <v>7</v>
      </c>
      <c r="N290" s="52" t="s">
        <v>7</v>
      </c>
      <c r="O290" t="str">
        <f>IF(RIGHT($O$1,1)="#",VLOOKUP(D290,'dict-pitch'!$A$1:$C$50,2,0),VLOOKUP(D290,'dict-pitch'!$A$1:$C$50,3,0))</f>
        <v>G#3</v>
      </c>
      <c r="P290" t="b">
        <f>OR(EXACT(E290,O290),EXACT(E290,VLOOKUP(D290,'dict-pitch'!$A$1:$D$50,3,0)),EXACT(E290,VLOOKUP(D290,'dict-pitch'!$A$1:$D$50,4,0)))</f>
        <v>0</v>
      </c>
    </row>
    <row r="291" spans="1:16" x14ac:dyDescent="0.25">
      <c r="A291">
        <v>849</v>
      </c>
      <c r="B291" s="85">
        <v>2</v>
      </c>
      <c r="C291" s="1">
        <v>5</v>
      </c>
      <c r="D291" s="1">
        <v>55</v>
      </c>
      <c r="E291" s="1"/>
      <c r="F291" s="1">
        <v>-2</v>
      </c>
      <c r="G291" s="1">
        <v>64</v>
      </c>
      <c r="H291" s="80">
        <f t="shared" si="9"/>
        <v>5</v>
      </c>
      <c r="I291" s="80">
        <f t="shared" si="8"/>
        <v>0.5</v>
      </c>
      <c r="J291" s="1">
        <v>8</v>
      </c>
      <c r="K291" s="1" t="str" cm="1">
        <f t="array" ref="K291">INDEX('dict-rhythm'!$A$1:$B$43,MATCH(TRUE,EXACT(J291,'dict-rhythm'!$A$1:$A$43),0),2)</f>
        <v>2</v>
      </c>
      <c r="L291" s="1" t="str">
        <f>_xlfn.IFNA(VLOOKUP(K291,'dict-rhythm'!$B$1:$C$53,2,0),K291)</f>
        <v>minim</v>
      </c>
      <c r="M291" s="52" t="s">
        <v>7</v>
      </c>
      <c r="N291" s="52" t="s">
        <v>7</v>
      </c>
      <c r="O291" t="str">
        <f>IF(RIGHT($O$1,1)="#",VLOOKUP(D291,'dict-pitch'!$A$1:$C$50,2,0),VLOOKUP(D291,'dict-pitch'!$A$1:$C$50,3,0))</f>
        <v>G3</v>
      </c>
      <c r="P291" t="b">
        <f>OR(EXACT(E291,O291),EXACT(E291,VLOOKUP(D291,'dict-pitch'!$A$1:$D$50,3,0)),EXACT(E291,VLOOKUP(D291,'dict-pitch'!$A$1:$D$50,4,0)))</f>
        <v>0</v>
      </c>
    </row>
    <row r="292" spans="1:16" x14ac:dyDescent="0.25">
      <c r="A292">
        <v>849</v>
      </c>
      <c r="B292" s="85">
        <v>2</v>
      </c>
      <c r="C292" s="1">
        <v>5</v>
      </c>
      <c r="D292" s="1">
        <v>59</v>
      </c>
      <c r="E292" s="1"/>
      <c r="F292" s="1">
        <v>4</v>
      </c>
      <c r="G292" s="1">
        <v>72</v>
      </c>
      <c r="H292" s="80">
        <f t="shared" si="9"/>
        <v>5.5</v>
      </c>
      <c r="I292" s="80">
        <f t="shared" si="8"/>
        <v>0.5</v>
      </c>
      <c r="J292" s="1">
        <v>8</v>
      </c>
      <c r="K292" s="1" t="str" cm="1">
        <f t="array" ref="K292">INDEX('dict-rhythm'!$A$1:$B$43,MATCH(TRUE,EXACT(J292,'dict-rhythm'!$A$1:$A$43),0),2)</f>
        <v>2</v>
      </c>
      <c r="L292" s="1" t="str">
        <f>_xlfn.IFNA(VLOOKUP(K292,'dict-rhythm'!$B$1:$C$53,2,0),K292)</f>
        <v>minim</v>
      </c>
      <c r="M292" s="52" t="s">
        <v>7</v>
      </c>
      <c r="N292" s="52" t="s">
        <v>7</v>
      </c>
      <c r="O292" t="str">
        <f>IF(RIGHT($O$1,1)="#",VLOOKUP(D292,'dict-pitch'!$A$1:$C$50,2,0),VLOOKUP(D292,'dict-pitch'!$A$1:$C$50,3,0))</f>
        <v>B3</v>
      </c>
      <c r="P292" t="b">
        <f>OR(EXACT(E292,O292),EXACT(E292,VLOOKUP(D292,'dict-pitch'!$A$1:$D$50,3,0)),EXACT(E292,VLOOKUP(D292,'dict-pitch'!$A$1:$D$50,4,0)))</f>
        <v>0</v>
      </c>
    </row>
    <row r="293" spans="1:16" x14ac:dyDescent="0.25">
      <c r="A293">
        <v>849</v>
      </c>
      <c r="B293" s="85">
        <v>2</v>
      </c>
      <c r="C293" s="1">
        <v>6</v>
      </c>
      <c r="D293" s="1">
        <v>58</v>
      </c>
      <c r="E293" s="1"/>
      <c r="F293" s="1">
        <v>-2</v>
      </c>
      <c r="G293" s="1">
        <v>80</v>
      </c>
      <c r="H293" s="80">
        <f t="shared" si="9"/>
        <v>6</v>
      </c>
      <c r="I293" s="80">
        <f t="shared" si="8"/>
        <v>1</v>
      </c>
      <c r="J293" s="1">
        <v>16</v>
      </c>
      <c r="K293" s="1" t="str" cm="1">
        <f t="array" ref="K293">INDEX('dict-rhythm'!$A$1:$B$43,MATCH(TRUE,EXACT(J293,'dict-rhythm'!$A$1:$A$43),0),2)</f>
        <v>1</v>
      </c>
      <c r="L293" s="1" t="str">
        <f>_xlfn.IFNA(VLOOKUP(K293,'dict-rhythm'!$B$1:$C$53,2,0),K293)</f>
        <v>semibreve</v>
      </c>
      <c r="M293" s="52" t="s">
        <v>7</v>
      </c>
      <c r="N293" s="52" t="s">
        <v>7</v>
      </c>
      <c r="O293" t="str">
        <f>IF(RIGHT($O$1,1)="#",VLOOKUP(D293,'dict-pitch'!$A$1:$C$50,2,0),VLOOKUP(D293,'dict-pitch'!$A$1:$C$50,3,0))</f>
        <v>A#3</v>
      </c>
      <c r="P293" t="b">
        <f>OR(EXACT(E293,O293),EXACT(E293,VLOOKUP(D293,'dict-pitch'!$A$1:$D$50,3,0)),EXACT(E293,VLOOKUP(D293,'dict-pitch'!$A$1:$D$50,4,0)))</f>
        <v>0</v>
      </c>
    </row>
    <row r="294" spans="1:16" x14ac:dyDescent="0.25">
      <c r="A294">
        <v>849</v>
      </c>
      <c r="B294" s="85">
        <v>2</v>
      </c>
      <c r="C294" s="1">
        <v>7</v>
      </c>
      <c r="D294" s="1">
        <v>56</v>
      </c>
      <c r="E294" s="1"/>
      <c r="F294" s="1">
        <v>-2</v>
      </c>
      <c r="G294" s="1">
        <v>96</v>
      </c>
      <c r="H294" s="80">
        <f t="shared" si="9"/>
        <v>7</v>
      </c>
      <c r="I294" s="80">
        <f t="shared" si="8"/>
        <v>0.5</v>
      </c>
      <c r="J294" s="1">
        <v>8</v>
      </c>
      <c r="K294" s="1" t="str" cm="1">
        <f t="array" ref="K294">INDEX('dict-rhythm'!$A$1:$B$43,MATCH(TRUE,EXACT(J294,'dict-rhythm'!$A$1:$A$43),0),2)</f>
        <v>2</v>
      </c>
      <c r="L294" s="1" t="str">
        <f>_xlfn.IFNA(VLOOKUP(K294,'dict-rhythm'!$B$1:$C$53,2,0),K294)</f>
        <v>minim</v>
      </c>
      <c r="M294" s="52" t="s">
        <v>7</v>
      </c>
      <c r="N294" s="52" t="s">
        <v>7</v>
      </c>
      <c r="O294" t="str">
        <f>IF(RIGHT($O$1,1)="#",VLOOKUP(D294,'dict-pitch'!$A$1:$C$50,2,0),VLOOKUP(D294,'dict-pitch'!$A$1:$C$50,3,0))</f>
        <v>G#3</v>
      </c>
      <c r="P294" t="b">
        <f>OR(EXACT(E294,O294),EXACT(E294,VLOOKUP(D294,'dict-pitch'!$A$1:$D$50,3,0)),EXACT(E294,VLOOKUP(D294,'dict-pitch'!$A$1:$D$50,4,0)))</f>
        <v>0</v>
      </c>
    </row>
    <row r="295" spans="1:16" x14ac:dyDescent="0.25">
      <c r="A295">
        <v>849</v>
      </c>
      <c r="B295" s="85">
        <v>2</v>
      </c>
      <c r="C295" s="1">
        <v>7</v>
      </c>
      <c r="D295" s="1">
        <v>57</v>
      </c>
      <c r="E295" s="1"/>
      <c r="F295" s="1">
        <v>2</v>
      </c>
      <c r="G295" s="1">
        <v>104</v>
      </c>
      <c r="H295" s="80">
        <f t="shared" si="9"/>
        <v>7.5</v>
      </c>
      <c r="I295" s="80">
        <f t="shared" si="8"/>
        <v>0.75</v>
      </c>
      <c r="J295" s="1">
        <v>12</v>
      </c>
      <c r="K295" s="1" t="str" cm="1">
        <f t="array" ref="K295">INDEX('dict-rhythm'!$A$1:$B$43,MATCH(TRUE,EXACT(J295,'dict-rhythm'!$A$1:$A$43),0),2)</f>
        <v>2.</v>
      </c>
      <c r="L295" s="1" t="str">
        <f>_xlfn.IFNA(VLOOKUP(K295,'dict-rhythm'!$B$1:$C$53,2,0),K295)</f>
        <v>dotted minim</v>
      </c>
      <c r="M295" s="9" t="s">
        <v>10</v>
      </c>
      <c r="N295" s="9"/>
      <c r="O295" t="str">
        <f>IF(RIGHT($O$1,1)="#",VLOOKUP(D295,'dict-pitch'!$A$1:$C$50,2,0),VLOOKUP(D295,'dict-pitch'!$A$1:$C$50,3,0))</f>
        <v>A3</v>
      </c>
      <c r="P295" t="b">
        <f>OR(EXACT(E295,O295),EXACT(E295,VLOOKUP(D295,'dict-pitch'!$A$1:$D$50,3,0)),EXACT(E295,VLOOKUP(D295,'dict-pitch'!$A$1:$D$50,4,0)))</f>
        <v>0</v>
      </c>
    </row>
    <row r="296" spans="1:16" x14ac:dyDescent="0.25">
      <c r="A296">
        <v>849</v>
      </c>
      <c r="B296" s="85">
        <v>2</v>
      </c>
      <c r="C296" s="1">
        <v>8</v>
      </c>
      <c r="D296" s="1">
        <v>56</v>
      </c>
      <c r="E296" s="1"/>
      <c r="F296" s="1">
        <v>-2</v>
      </c>
      <c r="G296" s="1">
        <v>116</v>
      </c>
      <c r="H296" s="80">
        <f t="shared" si="9"/>
        <v>8.25</v>
      </c>
      <c r="I296" s="80">
        <f t="shared" si="8"/>
        <v>0.125</v>
      </c>
      <c r="J296" s="1">
        <v>2</v>
      </c>
      <c r="K296" s="1" t="str" cm="1">
        <f t="array" ref="K296">INDEX('dict-rhythm'!$A$1:$B$43,MATCH(TRUE,EXACT(J296,'dict-rhythm'!$A$1:$A$43),0),2)</f>
        <v>8</v>
      </c>
      <c r="L296" s="1" t="str">
        <f>_xlfn.IFNA(VLOOKUP(K296,'dict-rhythm'!$B$1:$C$53,2,0),K296)</f>
        <v>quaver note</v>
      </c>
      <c r="M296" s="9" t="s">
        <v>10</v>
      </c>
      <c r="N296" s="9"/>
      <c r="O296" t="str">
        <f>IF(RIGHT($O$1,1)="#",VLOOKUP(D296,'dict-pitch'!$A$1:$C$50,2,0),VLOOKUP(D296,'dict-pitch'!$A$1:$C$50,3,0))</f>
        <v>G#3</v>
      </c>
      <c r="P296" t="b">
        <f>OR(EXACT(E296,O296),EXACT(E296,VLOOKUP(D296,'dict-pitch'!$A$1:$D$50,3,0)),EXACT(E296,VLOOKUP(D296,'dict-pitch'!$A$1:$D$50,4,0)))</f>
        <v>0</v>
      </c>
    </row>
    <row r="297" spans="1:16" x14ac:dyDescent="0.25">
      <c r="A297">
        <v>849</v>
      </c>
      <c r="B297" s="85">
        <v>2</v>
      </c>
      <c r="C297" s="1">
        <v>8</v>
      </c>
      <c r="D297" s="1">
        <v>54</v>
      </c>
      <c r="E297" s="1"/>
      <c r="F297" s="1">
        <v>-2</v>
      </c>
      <c r="G297" s="1">
        <v>118</v>
      </c>
      <c r="H297" s="80">
        <f t="shared" si="9"/>
        <v>8.375</v>
      </c>
      <c r="I297" s="80">
        <f t="shared" si="8"/>
        <v>0.125</v>
      </c>
      <c r="J297" s="1">
        <v>2</v>
      </c>
      <c r="K297" s="1" t="str" cm="1">
        <f t="array" ref="K297">INDEX('dict-rhythm'!$A$1:$B$43,MATCH(TRUE,EXACT(J297,'dict-rhythm'!$A$1:$A$43),0),2)</f>
        <v>8</v>
      </c>
      <c r="L297" s="1" t="str">
        <f>_xlfn.IFNA(VLOOKUP(K297,'dict-rhythm'!$B$1:$C$53,2,0),K297)</f>
        <v>quaver note</v>
      </c>
      <c r="M297" s="9" t="s">
        <v>10</v>
      </c>
      <c r="N297" s="9"/>
      <c r="O297" t="str">
        <f>IF(RIGHT($O$1,1)="#",VLOOKUP(D297,'dict-pitch'!$A$1:$C$50,2,0),VLOOKUP(D297,'dict-pitch'!$A$1:$C$50,3,0))</f>
        <v>F#3</v>
      </c>
      <c r="P297" t="b">
        <f>OR(EXACT(E297,O297),EXACT(E297,VLOOKUP(D297,'dict-pitch'!$A$1:$D$50,3,0)),EXACT(E297,VLOOKUP(D297,'dict-pitch'!$A$1:$D$50,4,0)))</f>
        <v>0</v>
      </c>
    </row>
    <row r="298" spans="1:16" x14ac:dyDescent="0.25">
      <c r="A298">
        <v>849</v>
      </c>
      <c r="B298" s="85">
        <v>2</v>
      </c>
      <c r="C298" s="1">
        <v>8</v>
      </c>
      <c r="D298" s="1">
        <v>56</v>
      </c>
      <c r="E298" s="1"/>
      <c r="F298" s="1">
        <v>2</v>
      </c>
      <c r="G298" s="1">
        <v>120</v>
      </c>
      <c r="H298" s="80">
        <f t="shared" si="9"/>
        <v>8.5</v>
      </c>
      <c r="I298" s="80">
        <f t="shared" si="8"/>
        <v>0.25</v>
      </c>
      <c r="J298" s="1">
        <v>4</v>
      </c>
      <c r="K298" s="1" t="str" cm="1">
        <f t="array" ref="K298">INDEX('dict-rhythm'!$A$1:$B$43,MATCH(TRUE,EXACT(J298,'dict-rhythm'!$A$1:$A$43),0),2)</f>
        <v>4</v>
      </c>
      <c r="L298" s="1" t="str">
        <f>_xlfn.IFNA(VLOOKUP(K298,'dict-rhythm'!$B$1:$C$53,2,0),K298)</f>
        <v>crotchet</v>
      </c>
      <c r="M298" s="9" t="s">
        <v>10</v>
      </c>
      <c r="N298" s="9"/>
      <c r="O298" t="str">
        <f>IF(RIGHT($O$1,1)="#",VLOOKUP(D298,'dict-pitch'!$A$1:$C$50,2,0),VLOOKUP(D298,'dict-pitch'!$A$1:$C$50,3,0))</f>
        <v>G#3</v>
      </c>
      <c r="P298" t="b">
        <f>OR(EXACT(E298,O298),EXACT(E298,VLOOKUP(D298,'dict-pitch'!$A$1:$D$50,3,0)),EXACT(E298,VLOOKUP(D298,'dict-pitch'!$A$1:$D$50,4,0)))</f>
        <v>0</v>
      </c>
    </row>
    <row r="299" spans="1:16" x14ac:dyDescent="0.25">
      <c r="A299">
        <v>849</v>
      </c>
      <c r="B299" s="85">
        <v>2</v>
      </c>
      <c r="C299" s="1">
        <v>8</v>
      </c>
      <c r="D299" s="1">
        <v>61</v>
      </c>
      <c r="E299" s="1"/>
      <c r="F299" s="1">
        <v>4</v>
      </c>
      <c r="G299" s="1">
        <v>124</v>
      </c>
      <c r="H299" s="80">
        <f t="shared" si="9"/>
        <v>8.75</v>
      </c>
      <c r="I299" s="80">
        <f t="shared" si="8"/>
        <v>0.25</v>
      </c>
      <c r="J299" s="1">
        <v>4</v>
      </c>
      <c r="K299" s="1" t="str" cm="1">
        <f t="array" ref="K299">INDEX('dict-rhythm'!$A$1:$B$43,MATCH(TRUE,EXACT(J299,'dict-rhythm'!$A$1:$A$43),0),2)</f>
        <v>4</v>
      </c>
      <c r="L299" s="1" t="str">
        <f>_xlfn.IFNA(VLOOKUP(K299,'dict-rhythm'!$B$1:$C$53,2,0),K299)</f>
        <v>crotchet</v>
      </c>
      <c r="M299" s="9" t="s">
        <v>10</v>
      </c>
      <c r="N299" s="9"/>
      <c r="O299" t="str">
        <f>IF(RIGHT($O$1,1)="#",VLOOKUP(D299,'dict-pitch'!$A$1:$C$50,2,0),VLOOKUP(D299,'dict-pitch'!$A$1:$C$50,3,0))</f>
        <v>C#4</v>
      </c>
      <c r="P299" t="b">
        <f>OR(EXACT(E299,O299),EXACT(E299,VLOOKUP(D299,'dict-pitch'!$A$1:$D$50,3,0)),EXACT(E299,VLOOKUP(D299,'dict-pitch'!$A$1:$D$50,4,0)))</f>
        <v>0</v>
      </c>
    </row>
    <row r="300" spans="1:16" x14ac:dyDescent="0.25">
      <c r="A300">
        <v>849</v>
      </c>
      <c r="B300" s="85">
        <v>2</v>
      </c>
      <c r="C300" s="1">
        <v>9</v>
      </c>
      <c r="D300" s="1">
        <v>54</v>
      </c>
      <c r="E300" s="1"/>
      <c r="F300" s="1">
        <v>-5</v>
      </c>
      <c r="G300" s="1">
        <v>128</v>
      </c>
      <c r="H300" s="80">
        <f t="shared" si="9"/>
        <v>9</v>
      </c>
      <c r="I300" s="80">
        <f t="shared" si="8"/>
        <v>0.25</v>
      </c>
      <c r="J300" s="1">
        <v>4</v>
      </c>
      <c r="K300" s="1" t="str" cm="1">
        <f t="array" ref="K300">INDEX('dict-rhythm'!$A$1:$B$43,MATCH(TRUE,EXACT(J300,'dict-rhythm'!$A$1:$A$43),0),2)</f>
        <v>4</v>
      </c>
      <c r="L300" s="1" t="str">
        <f>_xlfn.IFNA(VLOOKUP(K300,'dict-rhythm'!$B$1:$C$53,2,0),K300)</f>
        <v>crotchet</v>
      </c>
      <c r="M300" s="9" t="s">
        <v>10</v>
      </c>
      <c r="N300" s="9"/>
      <c r="O300" t="str">
        <f>IF(RIGHT($O$1,1)="#",VLOOKUP(D300,'dict-pitch'!$A$1:$C$50,2,0),VLOOKUP(D300,'dict-pitch'!$A$1:$C$50,3,0))</f>
        <v>F#3</v>
      </c>
      <c r="P300" t="b">
        <f>OR(EXACT(E300,O300),EXACT(E300,VLOOKUP(D300,'dict-pitch'!$A$1:$D$50,3,0)),EXACT(E300,VLOOKUP(D300,'dict-pitch'!$A$1:$D$50,4,0)))</f>
        <v>0</v>
      </c>
    </row>
    <row r="301" spans="1:16" x14ac:dyDescent="0.25">
      <c r="A301">
        <v>849</v>
      </c>
      <c r="B301" s="85">
        <v>2</v>
      </c>
      <c r="C301" s="1">
        <v>9</v>
      </c>
      <c r="D301" s="1">
        <v>56</v>
      </c>
      <c r="E301" s="1"/>
      <c r="F301" s="1">
        <v>2</v>
      </c>
      <c r="G301" s="1">
        <v>132</v>
      </c>
      <c r="H301" s="80">
        <f t="shared" si="9"/>
        <v>9.25</v>
      </c>
      <c r="I301" s="80">
        <f t="shared" si="8"/>
        <v>0.125</v>
      </c>
      <c r="J301" s="1">
        <v>2</v>
      </c>
      <c r="K301" s="1" t="str" cm="1">
        <f t="array" ref="K301">INDEX('dict-rhythm'!$A$1:$B$43,MATCH(TRUE,EXACT(J301,'dict-rhythm'!$A$1:$A$43),0),2)</f>
        <v>8</v>
      </c>
      <c r="L301" s="1" t="str">
        <f>_xlfn.IFNA(VLOOKUP(K301,'dict-rhythm'!$B$1:$C$53,2,0),K301)</f>
        <v>quaver note</v>
      </c>
      <c r="M301" s="9" t="s">
        <v>10</v>
      </c>
      <c r="N301" s="9"/>
      <c r="O301" t="str">
        <f>IF(RIGHT($O$1,1)="#",VLOOKUP(D301,'dict-pitch'!$A$1:$C$50,2,0),VLOOKUP(D301,'dict-pitch'!$A$1:$C$50,3,0))</f>
        <v>G#3</v>
      </c>
      <c r="P301" t="b">
        <f>OR(EXACT(E301,O301),EXACT(E301,VLOOKUP(D301,'dict-pitch'!$A$1:$D$50,3,0)),EXACT(E301,VLOOKUP(D301,'dict-pitch'!$A$1:$D$50,4,0)))</f>
        <v>0</v>
      </c>
    </row>
    <row r="302" spans="1:16" x14ac:dyDescent="0.25">
      <c r="A302">
        <v>849</v>
      </c>
      <c r="B302" s="85">
        <v>2</v>
      </c>
      <c r="C302" s="1">
        <v>9</v>
      </c>
      <c r="D302" s="1">
        <v>57</v>
      </c>
      <c r="E302" s="1"/>
      <c r="F302" s="1">
        <v>2</v>
      </c>
      <c r="G302" s="1">
        <v>134</v>
      </c>
      <c r="H302" s="80">
        <f t="shared" si="9"/>
        <v>9.375</v>
      </c>
      <c r="I302" s="80">
        <f t="shared" si="8"/>
        <v>0.125</v>
      </c>
      <c r="J302" s="1">
        <v>2</v>
      </c>
      <c r="K302" s="1" t="str" cm="1">
        <f t="array" ref="K302">INDEX('dict-rhythm'!$A$1:$B$43,MATCH(TRUE,EXACT(J302,'dict-rhythm'!$A$1:$A$43),0),2)</f>
        <v>8</v>
      </c>
      <c r="L302" s="1" t="str">
        <f>_xlfn.IFNA(VLOOKUP(K302,'dict-rhythm'!$B$1:$C$53,2,0),K302)</f>
        <v>quaver note</v>
      </c>
      <c r="M302" s="9" t="s">
        <v>10</v>
      </c>
      <c r="N302" s="9"/>
      <c r="O302" t="str">
        <f>IF(RIGHT($O$1,1)="#",VLOOKUP(D302,'dict-pitch'!$A$1:$C$50,2,0),VLOOKUP(D302,'dict-pitch'!$A$1:$C$50,3,0))</f>
        <v>A3</v>
      </c>
      <c r="P302" t="b">
        <f>OR(EXACT(E302,O302),EXACT(E302,VLOOKUP(D302,'dict-pitch'!$A$1:$D$50,3,0)),EXACT(E302,VLOOKUP(D302,'dict-pitch'!$A$1:$D$50,4,0)))</f>
        <v>0</v>
      </c>
    </row>
    <row r="303" spans="1:16" x14ac:dyDescent="0.25">
      <c r="A303">
        <v>849</v>
      </c>
      <c r="B303" s="85">
        <v>2</v>
      </c>
      <c r="C303" s="1">
        <v>9</v>
      </c>
      <c r="D303" s="1">
        <v>59</v>
      </c>
      <c r="E303" s="1"/>
      <c r="F303" s="1">
        <v>2</v>
      </c>
      <c r="G303" s="1">
        <v>136</v>
      </c>
      <c r="H303" s="80">
        <f t="shared" si="9"/>
        <v>9.5</v>
      </c>
      <c r="I303" s="80">
        <f t="shared" si="8"/>
        <v>0.75</v>
      </c>
      <c r="J303" s="1">
        <v>12</v>
      </c>
      <c r="K303" s="1" t="str" cm="1">
        <f t="array" ref="K303">INDEX('dict-rhythm'!$A$1:$B$43,MATCH(TRUE,EXACT(J303,'dict-rhythm'!$A$1:$A$43),0),2)</f>
        <v>2.</v>
      </c>
      <c r="L303" s="1" t="str">
        <f>_xlfn.IFNA(VLOOKUP(K303,'dict-rhythm'!$B$1:$C$53,2,0),K303)</f>
        <v>dotted minim</v>
      </c>
      <c r="M303" s="9" t="s">
        <v>10</v>
      </c>
      <c r="N303" s="9"/>
      <c r="O303" t="str">
        <f>IF(RIGHT($O$1,1)="#",VLOOKUP(D303,'dict-pitch'!$A$1:$C$50,2,0),VLOOKUP(D303,'dict-pitch'!$A$1:$C$50,3,0))</f>
        <v>B3</v>
      </c>
      <c r="P303" t="b">
        <f>OR(EXACT(E303,O303),EXACT(E303,VLOOKUP(D303,'dict-pitch'!$A$1:$D$50,3,0)),EXACT(E303,VLOOKUP(D303,'dict-pitch'!$A$1:$D$50,4,0)))</f>
        <v>0</v>
      </c>
    </row>
    <row r="304" spans="1:16" x14ac:dyDescent="0.25">
      <c r="A304">
        <v>849</v>
      </c>
      <c r="B304" s="85">
        <v>2</v>
      </c>
      <c r="C304" s="1">
        <v>10</v>
      </c>
      <c r="D304" s="1">
        <v>57</v>
      </c>
      <c r="E304" s="1"/>
      <c r="F304" s="1">
        <v>-2</v>
      </c>
      <c r="G304" s="1">
        <v>148</v>
      </c>
      <c r="H304" s="80">
        <f t="shared" si="9"/>
        <v>10.25</v>
      </c>
      <c r="I304" s="80">
        <f t="shared" si="8"/>
        <v>0.25</v>
      </c>
      <c r="J304" s="1">
        <v>4</v>
      </c>
      <c r="K304" s="1" t="str" cm="1">
        <f t="array" ref="K304">INDEX('dict-rhythm'!$A$1:$B$43,MATCH(TRUE,EXACT(J304,'dict-rhythm'!$A$1:$A$43),0),2)</f>
        <v>4</v>
      </c>
      <c r="L304" s="1" t="str">
        <f>_xlfn.IFNA(VLOOKUP(K304,'dict-rhythm'!$B$1:$C$53,2,0),K304)</f>
        <v>crotchet</v>
      </c>
      <c r="M304" s="9" t="s">
        <v>10</v>
      </c>
      <c r="N304" s="9"/>
      <c r="O304" t="str">
        <f>IF(RIGHT($O$1,1)="#",VLOOKUP(D304,'dict-pitch'!$A$1:$C$50,2,0),VLOOKUP(D304,'dict-pitch'!$A$1:$C$50,3,0))</f>
        <v>A3</v>
      </c>
      <c r="P304" t="b">
        <f>OR(EXACT(E304,O304),EXACT(E304,VLOOKUP(D304,'dict-pitch'!$A$1:$D$50,3,0)),EXACT(E304,VLOOKUP(D304,'dict-pitch'!$A$1:$D$50,4,0)))</f>
        <v>0</v>
      </c>
    </row>
    <row r="305" spans="1:16" x14ac:dyDescent="0.25">
      <c r="A305">
        <v>849</v>
      </c>
      <c r="B305" s="85">
        <v>2</v>
      </c>
      <c r="C305" s="1">
        <v>10</v>
      </c>
      <c r="D305" s="1">
        <v>56</v>
      </c>
      <c r="E305" s="1"/>
      <c r="F305" s="1">
        <v>-2</v>
      </c>
      <c r="G305" s="1">
        <v>152</v>
      </c>
      <c r="H305" s="80">
        <f t="shared" si="9"/>
        <v>10.5</v>
      </c>
      <c r="I305" s="80">
        <f t="shared" si="8"/>
        <v>0.25</v>
      </c>
      <c r="J305" s="1">
        <v>4</v>
      </c>
      <c r="K305" s="1" t="str" cm="1">
        <f t="array" ref="K305">INDEX('dict-rhythm'!$A$1:$B$43,MATCH(TRUE,EXACT(J305,'dict-rhythm'!$A$1:$A$43),0),2)</f>
        <v>4</v>
      </c>
      <c r="L305" s="1" t="str">
        <f>_xlfn.IFNA(VLOOKUP(K305,'dict-rhythm'!$B$1:$C$53,2,0),K305)</f>
        <v>crotchet</v>
      </c>
      <c r="M305" s="9" t="s">
        <v>10</v>
      </c>
      <c r="N305" s="9"/>
      <c r="O305" t="str">
        <f>IF(RIGHT($O$1,1)="#",VLOOKUP(D305,'dict-pitch'!$A$1:$C$50,2,0),VLOOKUP(D305,'dict-pitch'!$A$1:$C$50,3,0))</f>
        <v>G#3</v>
      </c>
      <c r="P305" t="b">
        <f>OR(EXACT(E305,O305),EXACT(E305,VLOOKUP(D305,'dict-pitch'!$A$1:$D$50,3,0)),EXACT(E305,VLOOKUP(D305,'dict-pitch'!$A$1:$D$50,4,0)))</f>
        <v>0</v>
      </c>
    </row>
    <row r="306" spans="1:16" x14ac:dyDescent="0.25">
      <c r="A306">
        <v>849</v>
      </c>
      <c r="B306" s="85">
        <v>2</v>
      </c>
      <c r="C306" s="1">
        <v>10</v>
      </c>
      <c r="D306" s="1">
        <v>54</v>
      </c>
      <c r="E306" s="1"/>
      <c r="F306" s="1">
        <v>-2</v>
      </c>
      <c r="G306" s="1">
        <v>156</v>
      </c>
      <c r="H306" s="80">
        <f t="shared" si="9"/>
        <v>10.75</v>
      </c>
      <c r="I306" s="80">
        <f t="shared" si="8"/>
        <v>0.25</v>
      </c>
      <c r="J306" s="1">
        <v>4</v>
      </c>
      <c r="K306" s="1" t="str" cm="1">
        <f t="array" ref="K306">INDEX('dict-rhythm'!$A$1:$B$43,MATCH(TRUE,EXACT(J306,'dict-rhythm'!$A$1:$A$43),0),2)</f>
        <v>4</v>
      </c>
      <c r="L306" s="1" t="str">
        <f>_xlfn.IFNA(VLOOKUP(K306,'dict-rhythm'!$B$1:$C$53,2,0),K306)</f>
        <v>crotchet</v>
      </c>
      <c r="M306" s="9" t="s">
        <v>10</v>
      </c>
      <c r="N306" s="9"/>
      <c r="O306" t="str">
        <f>IF(RIGHT($O$1,1)="#",VLOOKUP(D306,'dict-pitch'!$A$1:$C$50,2,0),VLOOKUP(D306,'dict-pitch'!$A$1:$C$50,3,0))</f>
        <v>F#3</v>
      </c>
      <c r="P306" t="b">
        <f>OR(EXACT(E306,O306),EXACT(E306,VLOOKUP(D306,'dict-pitch'!$A$1:$D$50,3,0)),EXACT(E306,VLOOKUP(D306,'dict-pitch'!$A$1:$D$50,4,0)))</f>
        <v>0</v>
      </c>
    </row>
    <row r="307" spans="1:16" x14ac:dyDescent="0.25">
      <c r="A307">
        <v>849</v>
      </c>
      <c r="B307" s="85">
        <v>2</v>
      </c>
      <c r="C307" s="1">
        <v>11</v>
      </c>
      <c r="D307" s="1">
        <v>56</v>
      </c>
      <c r="E307" s="1"/>
      <c r="F307" s="1">
        <v>2</v>
      </c>
      <c r="G307" s="1">
        <v>160</v>
      </c>
      <c r="H307" s="80">
        <f t="shared" si="9"/>
        <v>11</v>
      </c>
      <c r="I307" s="80">
        <f t="shared" si="8"/>
        <v>0.5</v>
      </c>
      <c r="J307" s="1">
        <v>8</v>
      </c>
      <c r="K307" s="1" t="str" cm="1">
        <f t="array" ref="K307">INDEX('dict-rhythm'!$A$1:$B$43,MATCH(TRUE,EXACT(J307,'dict-rhythm'!$A$1:$A$43),0),2)</f>
        <v>2</v>
      </c>
      <c r="L307" s="1" t="str">
        <f>_xlfn.IFNA(VLOOKUP(K307,'dict-rhythm'!$B$1:$C$53,2,0),K307)</f>
        <v>minim</v>
      </c>
      <c r="M307" s="9" t="s">
        <v>10</v>
      </c>
      <c r="N307" s="9"/>
      <c r="O307" t="str">
        <f>IF(RIGHT($O$1,1)="#",VLOOKUP(D307,'dict-pitch'!$A$1:$C$50,2,0),VLOOKUP(D307,'dict-pitch'!$A$1:$C$50,3,0))</f>
        <v>G#3</v>
      </c>
      <c r="P307" t="b">
        <f>OR(EXACT(E307,O307),EXACT(E307,VLOOKUP(D307,'dict-pitch'!$A$1:$D$50,3,0)),EXACT(E307,VLOOKUP(D307,'dict-pitch'!$A$1:$D$50,4,0)))</f>
        <v>0</v>
      </c>
    </row>
    <row r="308" spans="1:16" x14ac:dyDescent="0.25">
      <c r="A308">
        <v>849</v>
      </c>
      <c r="B308" s="85">
        <v>2</v>
      </c>
      <c r="C308" s="1">
        <v>11</v>
      </c>
      <c r="D308" s="1">
        <v>54</v>
      </c>
      <c r="E308" s="1"/>
      <c r="F308" s="1">
        <v>-2</v>
      </c>
      <c r="G308" s="1">
        <v>168</v>
      </c>
      <c r="H308" s="80">
        <f t="shared" si="9"/>
        <v>11.5</v>
      </c>
      <c r="I308" s="80">
        <f t="shared" si="8"/>
        <v>0.25</v>
      </c>
      <c r="J308" s="1">
        <v>4</v>
      </c>
      <c r="K308" s="1" t="str" cm="1">
        <f t="array" ref="K308">INDEX('dict-rhythm'!$A$1:$B$43,MATCH(TRUE,EXACT(J308,'dict-rhythm'!$A$1:$A$43),0),2)</f>
        <v>4</v>
      </c>
      <c r="L308" s="1" t="str">
        <f>_xlfn.IFNA(VLOOKUP(K308,'dict-rhythm'!$B$1:$C$53,2,0),K308)</f>
        <v>crotchet</v>
      </c>
      <c r="M308" s="5"/>
      <c r="N308" s="5"/>
      <c r="O308" t="str">
        <f>IF(RIGHT($O$1,1)="#",VLOOKUP(D308,'dict-pitch'!$A$1:$C$50,2,0),VLOOKUP(D308,'dict-pitch'!$A$1:$C$50,3,0))</f>
        <v>F#3</v>
      </c>
      <c r="P308" t="b">
        <f>OR(EXACT(E308,O308),EXACT(E308,VLOOKUP(D308,'dict-pitch'!$A$1:$D$50,3,0)),EXACT(E308,VLOOKUP(D308,'dict-pitch'!$A$1:$D$50,4,0)))</f>
        <v>0</v>
      </c>
    </row>
    <row r="309" spans="1:16" x14ac:dyDescent="0.25">
      <c r="A309">
        <v>849</v>
      </c>
      <c r="B309" s="85">
        <v>2</v>
      </c>
      <c r="C309" s="1">
        <v>11</v>
      </c>
      <c r="D309" s="1">
        <v>52</v>
      </c>
      <c r="E309" s="1"/>
      <c r="F309" s="1">
        <v>-2</v>
      </c>
      <c r="G309" s="1">
        <v>172</v>
      </c>
      <c r="H309" s="80">
        <f t="shared" si="9"/>
        <v>11.75</v>
      </c>
      <c r="I309" s="80">
        <f t="shared" si="8"/>
        <v>0.25</v>
      </c>
      <c r="J309" s="1">
        <v>4</v>
      </c>
      <c r="K309" s="1" t="str" cm="1">
        <f t="array" ref="K309">INDEX('dict-rhythm'!$A$1:$B$43,MATCH(TRUE,EXACT(J309,'dict-rhythm'!$A$1:$A$43),0),2)</f>
        <v>4</v>
      </c>
      <c r="L309" s="1" t="str">
        <f>_xlfn.IFNA(VLOOKUP(K309,'dict-rhythm'!$B$1:$C$53,2,0),K309)</f>
        <v>crotchet</v>
      </c>
      <c r="M309" s="7"/>
      <c r="N309" s="7"/>
      <c r="O309" t="str">
        <f>IF(RIGHT($O$1,1)="#",VLOOKUP(D309,'dict-pitch'!$A$1:$C$50,2,0),VLOOKUP(D309,'dict-pitch'!$A$1:$C$50,3,0))</f>
        <v>E3</v>
      </c>
      <c r="P309" t="b">
        <f>OR(EXACT(E309,O309),EXACT(E309,VLOOKUP(D309,'dict-pitch'!$A$1:$D$50,3,0)),EXACT(E309,VLOOKUP(D309,'dict-pitch'!$A$1:$D$50,4,0)))</f>
        <v>0</v>
      </c>
    </row>
    <row r="310" spans="1:16" x14ac:dyDescent="0.25">
      <c r="A310">
        <v>849</v>
      </c>
      <c r="B310" s="85">
        <v>2</v>
      </c>
      <c r="C310" s="1">
        <v>12</v>
      </c>
      <c r="D310" s="1">
        <v>51</v>
      </c>
      <c r="E310" s="1"/>
      <c r="F310" s="1">
        <v>-2</v>
      </c>
      <c r="G310" s="1">
        <v>176</v>
      </c>
      <c r="H310" s="80">
        <f t="shared" si="9"/>
        <v>12</v>
      </c>
      <c r="I310" s="80">
        <f t="shared" si="8"/>
        <v>0.75</v>
      </c>
      <c r="J310" s="1">
        <v>12</v>
      </c>
      <c r="K310" s="1" t="str" cm="1">
        <f t="array" ref="K310">INDEX('dict-rhythm'!$A$1:$B$43,MATCH(TRUE,EXACT(J310,'dict-rhythm'!$A$1:$A$43),0),2)</f>
        <v>2.</v>
      </c>
      <c r="L310" s="1" t="str">
        <f>_xlfn.IFNA(VLOOKUP(K310,'dict-rhythm'!$B$1:$C$53,2,0),K310)</f>
        <v>dotted minim</v>
      </c>
      <c r="M310" s="4"/>
      <c r="N310" s="4"/>
      <c r="O310" t="str">
        <f>IF(RIGHT($O$1,1)="#",VLOOKUP(D310,'dict-pitch'!$A$1:$C$50,2,0),VLOOKUP(D310,'dict-pitch'!$A$1:$C$50,3,0))</f>
        <v>D#3</v>
      </c>
      <c r="P310" t="b">
        <f>OR(EXACT(E310,O310),EXACT(E310,VLOOKUP(D310,'dict-pitch'!$A$1:$D$50,3,0)),EXACT(E310,VLOOKUP(D310,'dict-pitch'!$A$1:$D$50,4,0)))</f>
        <v>0</v>
      </c>
    </row>
    <row r="311" spans="1:16" x14ac:dyDescent="0.25">
      <c r="A311">
        <v>849</v>
      </c>
      <c r="B311" s="85">
        <v>2</v>
      </c>
      <c r="C311" s="1">
        <v>12</v>
      </c>
      <c r="D311" s="1">
        <v>50</v>
      </c>
      <c r="E311" s="1"/>
      <c r="F311" s="1">
        <v>1</v>
      </c>
      <c r="G311" s="1">
        <v>188</v>
      </c>
      <c r="H311" s="80">
        <f t="shared" si="9"/>
        <v>12.75</v>
      </c>
      <c r="I311" s="80">
        <f t="shared" si="8"/>
        <v>0.25</v>
      </c>
      <c r="J311" s="1">
        <v>4</v>
      </c>
      <c r="K311" s="1" t="str" cm="1">
        <f t="array" ref="K311">INDEX('dict-rhythm'!$A$1:$B$43,MATCH(TRUE,EXACT(J311,'dict-rhythm'!$A$1:$A$43),0),2)</f>
        <v>4</v>
      </c>
      <c r="L311" s="1" t="str">
        <f>_xlfn.IFNA(VLOOKUP(K311,'dict-rhythm'!$B$1:$C$53,2,0),K311)</f>
        <v>crotchet</v>
      </c>
      <c r="M311" s="7"/>
      <c r="N311" s="7"/>
      <c r="O311" t="str">
        <f>IF(RIGHT($O$1,1)="#",VLOOKUP(D311,'dict-pitch'!$A$1:$C$50,2,0),VLOOKUP(D311,'dict-pitch'!$A$1:$C$50,3,0))</f>
        <v>D3</v>
      </c>
      <c r="P311" t="b">
        <f>OR(EXACT(E311,O311),EXACT(E311,VLOOKUP(D311,'dict-pitch'!$A$1:$D$50,3,0)),EXACT(E311,VLOOKUP(D311,'dict-pitch'!$A$1:$D$50,4,0)))</f>
        <v>0</v>
      </c>
    </row>
    <row r="312" spans="1:16" x14ac:dyDescent="0.25">
      <c r="A312">
        <v>849</v>
      </c>
      <c r="B312" s="85">
        <v>2</v>
      </c>
      <c r="C312" s="1">
        <v>13</v>
      </c>
      <c r="D312" s="1">
        <v>49</v>
      </c>
      <c r="E312" s="1"/>
      <c r="F312" s="1">
        <v>-2</v>
      </c>
      <c r="G312" s="1">
        <v>192</v>
      </c>
      <c r="H312" s="80">
        <f t="shared" si="9"/>
        <v>13</v>
      </c>
      <c r="I312" s="80">
        <f t="shared" si="8"/>
        <v>2</v>
      </c>
      <c r="J312" s="1">
        <v>32</v>
      </c>
      <c r="K312" s="1" t="str" cm="1">
        <f t="array" ref="K312">INDEX('dict-rhythm'!$A$1:$B$43,MATCH(TRUE,EXACT(J312,'dict-rhythm'!$A$1:$A$43),0),2)</f>
        <v>breve</v>
      </c>
      <c r="L312" s="1" t="str">
        <f>_xlfn.IFNA(VLOOKUP(K312,'dict-rhythm'!$B$1:$C$53,2,0),K312)</f>
        <v>breve</v>
      </c>
      <c r="M312" s="3"/>
      <c r="N312" s="3"/>
      <c r="O312" t="str">
        <f>IF(RIGHT($O$1,1)="#",VLOOKUP(D312,'dict-pitch'!$A$1:$C$50,2,0),VLOOKUP(D312,'dict-pitch'!$A$1:$C$50,3,0))</f>
        <v>C#3</v>
      </c>
      <c r="P312" t="b">
        <f>OR(EXACT(E312,O312),EXACT(E312,VLOOKUP(D312,'dict-pitch'!$A$1:$D$50,3,0)),EXACT(E312,VLOOKUP(D312,'dict-pitch'!$A$1:$D$50,4,0)))</f>
        <v>0</v>
      </c>
    </row>
    <row r="313" spans="1:16" x14ac:dyDescent="0.25">
      <c r="A313">
        <v>849</v>
      </c>
      <c r="B313" s="85">
        <v>2</v>
      </c>
      <c r="C313" s="1">
        <v>15</v>
      </c>
      <c r="D313" s="1">
        <v>0</v>
      </c>
      <c r="E313" s="1"/>
      <c r="F313" s="1">
        <v>0</v>
      </c>
      <c r="G313" s="1">
        <v>224</v>
      </c>
      <c r="H313" s="80">
        <f t="shared" si="9"/>
        <v>15</v>
      </c>
      <c r="I313" s="80">
        <f t="shared" si="8"/>
        <v>1</v>
      </c>
      <c r="J313" s="1">
        <v>16</v>
      </c>
      <c r="K313" s="1" t="str" cm="1">
        <f t="array" ref="K313">INDEX('dict-rhythm'!$A$1:$B$43,MATCH(TRUE,EXACT(J313,'dict-rhythm'!$A$1:$A$43),0),2)</f>
        <v>1</v>
      </c>
      <c r="L313" s="1" t="str">
        <f>_xlfn.IFNA(VLOOKUP(K313,'dict-rhythm'!$B$1:$C$53,2,0),K313)</f>
        <v>semibreve</v>
      </c>
      <c r="M313" s="3"/>
      <c r="N313" s="3"/>
      <c r="O313" t="str">
        <f>IF(RIGHT($O$1,1)="#",VLOOKUP(D313,'dict-pitch'!$A$1:$C$50,2,0),VLOOKUP(D313,'dict-pitch'!$A$1:$C$50,3,0))</f>
        <v>r</v>
      </c>
      <c r="P313" t="b">
        <f>OR(EXACT(E313,O313),EXACT(E313,VLOOKUP(D313,'dict-pitch'!$A$1:$D$50,3,0)),EXACT(E313,VLOOKUP(D313,'dict-pitch'!$A$1:$D$50,4,0)))</f>
        <v>0</v>
      </c>
    </row>
    <row r="314" spans="1:16" x14ac:dyDescent="0.25">
      <c r="A314">
        <v>849</v>
      </c>
      <c r="B314" s="85">
        <v>2</v>
      </c>
      <c r="C314" s="1">
        <v>16</v>
      </c>
      <c r="D314" s="1">
        <v>0</v>
      </c>
      <c r="E314" s="1"/>
      <c r="F314" s="1">
        <v>0</v>
      </c>
      <c r="G314" s="1">
        <v>240</v>
      </c>
      <c r="H314" s="80">
        <f t="shared" si="9"/>
        <v>16</v>
      </c>
      <c r="I314" s="80">
        <f t="shared" si="8"/>
        <v>1</v>
      </c>
      <c r="J314" s="1">
        <v>16</v>
      </c>
      <c r="K314" s="1" t="str" cm="1">
        <f t="array" ref="K314">INDEX('dict-rhythm'!$A$1:$B$43,MATCH(TRUE,EXACT(J314,'dict-rhythm'!$A$1:$A$43),0),2)</f>
        <v>1</v>
      </c>
      <c r="L314" s="1" t="str">
        <f>_xlfn.IFNA(VLOOKUP(K314,'dict-rhythm'!$B$1:$C$53,2,0),K314)</f>
        <v>semibreve</v>
      </c>
      <c r="M314" s="3"/>
      <c r="N314" s="3"/>
      <c r="O314" t="str">
        <f>IF(RIGHT($O$1,1)="#",VLOOKUP(D314,'dict-pitch'!$A$1:$C$50,2,0),VLOOKUP(D314,'dict-pitch'!$A$1:$C$50,3,0))</f>
        <v>r</v>
      </c>
      <c r="P314" t="b">
        <f>OR(EXACT(E314,O314),EXACT(E314,VLOOKUP(D314,'dict-pitch'!$A$1:$D$50,3,0)),EXACT(E314,VLOOKUP(D314,'dict-pitch'!$A$1:$D$50,4,0)))</f>
        <v>0</v>
      </c>
    </row>
    <row r="315" spans="1:16" x14ac:dyDescent="0.25">
      <c r="A315">
        <v>849</v>
      </c>
      <c r="B315" s="85">
        <v>2</v>
      </c>
      <c r="C315" s="1">
        <v>17</v>
      </c>
      <c r="D315" s="1">
        <v>0</v>
      </c>
      <c r="E315" s="1"/>
      <c r="F315" s="1">
        <v>0</v>
      </c>
      <c r="G315" s="1">
        <v>256</v>
      </c>
      <c r="H315" s="80">
        <f t="shared" si="9"/>
        <v>17</v>
      </c>
      <c r="I315" s="80">
        <f t="shared" si="8"/>
        <v>1</v>
      </c>
      <c r="J315" s="1">
        <v>16</v>
      </c>
      <c r="K315" s="1" t="str" cm="1">
        <f t="array" ref="K315">INDEX('dict-rhythm'!$A$1:$B$43,MATCH(TRUE,EXACT(J315,'dict-rhythm'!$A$1:$A$43),0),2)</f>
        <v>1</v>
      </c>
      <c r="L315" s="1" t="str">
        <f>_xlfn.IFNA(VLOOKUP(K315,'dict-rhythm'!$B$1:$C$53,2,0),K315)</f>
        <v>semibreve</v>
      </c>
      <c r="M315" s="3"/>
      <c r="N315" s="3"/>
      <c r="O315" t="str">
        <f>IF(RIGHT($O$1,1)="#",VLOOKUP(D315,'dict-pitch'!$A$1:$C$50,2,0),VLOOKUP(D315,'dict-pitch'!$A$1:$C$50,3,0))</f>
        <v>r</v>
      </c>
      <c r="P315" t="b">
        <f>OR(EXACT(E315,O315),EXACT(E315,VLOOKUP(D315,'dict-pitch'!$A$1:$D$50,3,0)),EXACT(E315,VLOOKUP(D315,'dict-pitch'!$A$1:$D$50,4,0)))</f>
        <v>0</v>
      </c>
    </row>
    <row r="316" spans="1:16" x14ac:dyDescent="0.25">
      <c r="A316">
        <v>849</v>
      </c>
      <c r="B316" s="85">
        <v>2</v>
      </c>
      <c r="C316" s="1">
        <v>18</v>
      </c>
      <c r="D316" s="1">
        <v>0</v>
      </c>
      <c r="E316" s="1"/>
      <c r="F316" s="1">
        <v>0</v>
      </c>
      <c r="G316" s="1">
        <v>272</v>
      </c>
      <c r="H316" s="80">
        <f t="shared" si="9"/>
        <v>18</v>
      </c>
      <c r="I316" s="80">
        <f t="shared" si="8"/>
        <v>1</v>
      </c>
      <c r="J316" s="1">
        <v>16</v>
      </c>
      <c r="K316" s="1" t="str" cm="1">
        <f t="array" ref="K316">INDEX('dict-rhythm'!$A$1:$B$43,MATCH(TRUE,EXACT(J316,'dict-rhythm'!$A$1:$A$43),0),2)</f>
        <v>1</v>
      </c>
      <c r="L316" s="1" t="str">
        <f>_xlfn.IFNA(VLOOKUP(K316,'dict-rhythm'!$B$1:$C$53,2,0),K316)</f>
        <v>semibreve</v>
      </c>
      <c r="M316" s="3"/>
      <c r="N316" s="3"/>
      <c r="O316" t="str">
        <f>IF(RIGHT($O$1,1)="#",VLOOKUP(D316,'dict-pitch'!$A$1:$C$50,2,0),VLOOKUP(D316,'dict-pitch'!$A$1:$C$50,3,0))</f>
        <v>r</v>
      </c>
      <c r="P316" t="b">
        <f>OR(EXACT(E316,O316),EXACT(E316,VLOOKUP(D316,'dict-pitch'!$A$1:$D$50,3,0)),EXACT(E316,VLOOKUP(D316,'dict-pitch'!$A$1:$D$50,4,0)))</f>
        <v>0</v>
      </c>
    </row>
    <row r="317" spans="1:16" x14ac:dyDescent="0.25">
      <c r="A317">
        <v>849</v>
      </c>
      <c r="B317" s="85">
        <v>2</v>
      </c>
      <c r="C317" s="1">
        <v>19</v>
      </c>
      <c r="D317" s="1">
        <v>0</v>
      </c>
      <c r="E317" s="1"/>
      <c r="F317" s="1">
        <v>0</v>
      </c>
      <c r="G317" s="1">
        <v>288</v>
      </c>
      <c r="H317" s="80">
        <f t="shared" si="9"/>
        <v>19</v>
      </c>
      <c r="I317" s="80">
        <f t="shared" si="8"/>
        <v>0.5</v>
      </c>
      <c r="J317" s="1">
        <v>8</v>
      </c>
      <c r="K317" s="1" t="str" cm="1">
        <f t="array" ref="K317">INDEX('dict-rhythm'!$A$1:$B$43,MATCH(TRUE,EXACT(J317,'dict-rhythm'!$A$1:$A$43),0),2)</f>
        <v>2</v>
      </c>
      <c r="L317" s="1" t="str">
        <f>_xlfn.IFNA(VLOOKUP(K317,'dict-rhythm'!$B$1:$C$53,2,0),K317)</f>
        <v>minim</v>
      </c>
      <c r="M317" s="4"/>
      <c r="N317" s="4"/>
      <c r="O317" t="str">
        <f>IF(RIGHT($O$1,1)="#",VLOOKUP(D317,'dict-pitch'!$A$1:$C$50,2,0),VLOOKUP(D317,'dict-pitch'!$A$1:$C$50,3,0))</f>
        <v>r</v>
      </c>
      <c r="P317" t="b">
        <f>OR(EXACT(E317,O317),EXACT(E317,VLOOKUP(D317,'dict-pitch'!$A$1:$D$50,3,0)),EXACT(E317,VLOOKUP(D317,'dict-pitch'!$A$1:$D$50,4,0)))</f>
        <v>0</v>
      </c>
    </row>
    <row r="318" spans="1:16" x14ac:dyDescent="0.25">
      <c r="A318">
        <v>849</v>
      </c>
      <c r="B318" s="85">
        <v>2</v>
      </c>
      <c r="C318" s="1">
        <v>19</v>
      </c>
      <c r="D318" s="1">
        <v>56</v>
      </c>
      <c r="E318" s="1"/>
      <c r="F318" s="1">
        <v>5</v>
      </c>
      <c r="G318" s="1">
        <v>296</v>
      </c>
      <c r="H318" s="80">
        <f t="shared" si="9"/>
        <v>19.5</v>
      </c>
      <c r="I318" s="80">
        <f t="shared" si="8"/>
        <v>0.5</v>
      </c>
      <c r="J318" s="1">
        <v>8</v>
      </c>
      <c r="K318" s="1" t="str" cm="1">
        <f t="array" ref="K318">INDEX('dict-rhythm'!$A$1:$B$43,MATCH(TRUE,EXACT(J318,'dict-rhythm'!$A$1:$A$43),0),2)</f>
        <v>2</v>
      </c>
      <c r="L318" s="1" t="str">
        <f>_xlfn.IFNA(VLOOKUP(K318,'dict-rhythm'!$B$1:$C$53,2,0),K318)</f>
        <v>minim</v>
      </c>
      <c r="M318" s="52" t="s">
        <v>7</v>
      </c>
      <c r="N318" s="52" t="s">
        <v>7</v>
      </c>
      <c r="O318" t="str">
        <f>IF(RIGHT($O$1,1)="#",VLOOKUP(D318,'dict-pitch'!$A$1:$C$50,2,0),VLOOKUP(D318,'dict-pitch'!$A$1:$C$50,3,0))</f>
        <v>G#3</v>
      </c>
      <c r="P318" t="b">
        <f>OR(EXACT(E318,O318),EXACT(E318,VLOOKUP(D318,'dict-pitch'!$A$1:$D$50,3,0)),EXACT(E318,VLOOKUP(D318,'dict-pitch'!$A$1:$D$50,4,0)))</f>
        <v>0</v>
      </c>
    </row>
    <row r="319" spans="1:16" x14ac:dyDescent="0.25">
      <c r="A319">
        <v>849</v>
      </c>
      <c r="B319" s="85">
        <v>2</v>
      </c>
      <c r="C319" s="1">
        <v>20</v>
      </c>
      <c r="D319" s="1">
        <v>55</v>
      </c>
      <c r="E319" s="1"/>
      <c r="F319" s="1">
        <v>-2</v>
      </c>
      <c r="G319" s="1">
        <v>304</v>
      </c>
      <c r="H319" s="80">
        <f t="shared" si="9"/>
        <v>20</v>
      </c>
      <c r="I319" s="80">
        <f t="shared" si="8"/>
        <v>0.5</v>
      </c>
      <c r="J319" s="1">
        <v>8</v>
      </c>
      <c r="K319" s="1" t="str" cm="1">
        <f t="array" ref="K319">INDEX('dict-rhythm'!$A$1:$B$43,MATCH(TRUE,EXACT(J319,'dict-rhythm'!$A$1:$A$43),0),2)</f>
        <v>2</v>
      </c>
      <c r="L319" s="1" t="str">
        <f>_xlfn.IFNA(VLOOKUP(K319,'dict-rhythm'!$B$1:$C$53,2,0),K319)</f>
        <v>minim</v>
      </c>
      <c r="M319" s="52" t="s">
        <v>7</v>
      </c>
      <c r="N319" s="52" t="s">
        <v>7</v>
      </c>
      <c r="O319" t="str">
        <f>IF(RIGHT($O$1,1)="#",VLOOKUP(D319,'dict-pitch'!$A$1:$C$50,2,0),VLOOKUP(D319,'dict-pitch'!$A$1:$C$50,3,0))</f>
        <v>G3</v>
      </c>
      <c r="P319" t="b">
        <f>OR(EXACT(E319,O319),EXACT(E319,VLOOKUP(D319,'dict-pitch'!$A$1:$D$50,3,0)),EXACT(E319,VLOOKUP(D319,'dict-pitch'!$A$1:$D$50,4,0)))</f>
        <v>0</v>
      </c>
    </row>
    <row r="320" spans="1:16" x14ac:dyDescent="0.25">
      <c r="A320">
        <v>849</v>
      </c>
      <c r="B320" s="85">
        <v>2</v>
      </c>
      <c r="C320" s="1">
        <v>20</v>
      </c>
      <c r="D320" s="1">
        <v>59</v>
      </c>
      <c r="E320" s="1"/>
      <c r="F320" s="1">
        <v>4</v>
      </c>
      <c r="G320" s="1">
        <v>312</v>
      </c>
      <c r="H320" s="80">
        <f t="shared" si="9"/>
        <v>20.5</v>
      </c>
      <c r="I320" s="80">
        <f t="shared" si="8"/>
        <v>0.5</v>
      </c>
      <c r="J320" s="1">
        <v>8</v>
      </c>
      <c r="K320" s="1" t="str" cm="1">
        <f t="array" ref="K320">INDEX('dict-rhythm'!$A$1:$B$43,MATCH(TRUE,EXACT(J320,'dict-rhythm'!$A$1:$A$43),0),2)</f>
        <v>2</v>
      </c>
      <c r="L320" s="1" t="str">
        <f>_xlfn.IFNA(VLOOKUP(K320,'dict-rhythm'!$B$1:$C$53,2,0),K320)</f>
        <v>minim</v>
      </c>
      <c r="M320" s="52" t="s">
        <v>7</v>
      </c>
      <c r="N320" s="52" t="s">
        <v>7</v>
      </c>
      <c r="O320" t="str">
        <f>IF(RIGHT($O$1,1)="#",VLOOKUP(D320,'dict-pitch'!$A$1:$C$50,2,0),VLOOKUP(D320,'dict-pitch'!$A$1:$C$50,3,0))</f>
        <v>B3</v>
      </c>
      <c r="P320" t="b">
        <f>OR(EXACT(E320,O320),EXACT(E320,VLOOKUP(D320,'dict-pitch'!$A$1:$D$50,3,0)),EXACT(E320,VLOOKUP(D320,'dict-pitch'!$A$1:$D$50,4,0)))</f>
        <v>0</v>
      </c>
    </row>
    <row r="321" spans="1:16" x14ac:dyDescent="0.25">
      <c r="A321">
        <v>849</v>
      </c>
      <c r="B321" s="85">
        <v>2</v>
      </c>
      <c r="C321" s="1">
        <v>21</v>
      </c>
      <c r="D321" s="1">
        <v>58</v>
      </c>
      <c r="E321" s="1"/>
      <c r="F321" s="1">
        <v>-2</v>
      </c>
      <c r="G321" s="1">
        <v>320</v>
      </c>
      <c r="H321" s="80">
        <f t="shared" si="9"/>
        <v>21</v>
      </c>
      <c r="I321" s="80">
        <f t="shared" si="8"/>
        <v>1</v>
      </c>
      <c r="J321" s="1">
        <v>16</v>
      </c>
      <c r="K321" s="1" t="str" cm="1">
        <f t="array" ref="K321">INDEX('dict-rhythm'!$A$1:$B$43,MATCH(TRUE,EXACT(J321,'dict-rhythm'!$A$1:$A$43),0),2)</f>
        <v>1</v>
      </c>
      <c r="L321" s="1" t="str">
        <f>_xlfn.IFNA(VLOOKUP(K321,'dict-rhythm'!$B$1:$C$53,2,0),K321)</f>
        <v>semibreve</v>
      </c>
      <c r="M321" s="52" t="s">
        <v>7</v>
      </c>
      <c r="N321" s="52" t="s">
        <v>7</v>
      </c>
      <c r="O321" t="str">
        <f>IF(RIGHT($O$1,1)="#",VLOOKUP(D321,'dict-pitch'!$A$1:$C$50,2,0),VLOOKUP(D321,'dict-pitch'!$A$1:$C$50,3,0))</f>
        <v>A#3</v>
      </c>
      <c r="P321" t="b">
        <f>OR(EXACT(E321,O321),EXACT(E321,VLOOKUP(D321,'dict-pitch'!$A$1:$D$50,3,0)),EXACT(E321,VLOOKUP(D321,'dict-pitch'!$A$1:$D$50,4,0)))</f>
        <v>0</v>
      </c>
    </row>
    <row r="322" spans="1:16" x14ac:dyDescent="0.25">
      <c r="A322">
        <v>849</v>
      </c>
      <c r="B322" s="85">
        <v>2</v>
      </c>
      <c r="C322" s="1">
        <v>22</v>
      </c>
      <c r="D322" s="1">
        <v>56</v>
      </c>
      <c r="E322" s="1"/>
      <c r="F322" s="1">
        <v>-2</v>
      </c>
      <c r="G322" s="1">
        <v>336</v>
      </c>
      <c r="H322" s="80">
        <f t="shared" si="9"/>
        <v>22</v>
      </c>
      <c r="I322" s="80">
        <f t="shared" ref="I322:I385" si="10">J322/16</f>
        <v>0.25</v>
      </c>
      <c r="J322" s="1">
        <v>4</v>
      </c>
      <c r="K322" s="1" t="str" cm="1">
        <f t="array" ref="K322">INDEX('dict-rhythm'!$A$1:$B$43,MATCH(TRUE,EXACT(J322,'dict-rhythm'!$A$1:$A$43),0),2)</f>
        <v>4</v>
      </c>
      <c r="L322" s="1" t="str">
        <f>_xlfn.IFNA(VLOOKUP(K322,'dict-rhythm'!$B$1:$C$53,2,0),K322)</f>
        <v>crotchet</v>
      </c>
      <c r="M322" s="52" t="s">
        <v>7</v>
      </c>
      <c r="N322" s="52" t="s">
        <v>7</v>
      </c>
      <c r="O322" t="str">
        <f>IF(RIGHT($O$1,1)="#",VLOOKUP(D322,'dict-pitch'!$A$1:$C$50,2,0),VLOOKUP(D322,'dict-pitch'!$A$1:$C$50,3,0))</f>
        <v>G#3</v>
      </c>
      <c r="P322" t="b">
        <f>OR(EXACT(E322,O322),EXACT(E322,VLOOKUP(D322,'dict-pitch'!$A$1:$D$50,3,0)),EXACT(E322,VLOOKUP(D322,'dict-pitch'!$A$1:$D$50,4,0)))</f>
        <v>0</v>
      </c>
    </row>
    <row r="323" spans="1:16" x14ac:dyDescent="0.25">
      <c r="A323">
        <v>849</v>
      </c>
      <c r="B323" s="85">
        <v>2</v>
      </c>
      <c r="C323" s="1">
        <v>22</v>
      </c>
      <c r="D323" s="1">
        <v>57</v>
      </c>
      <c r="E323" s="1"/>
      <c r="F323" s="1">
        <v>2</v>
      </c>
      <c r="G323" s="1">
        <v>340</v>
      </c>
      <c r="H323" s="80">
        <f t="shared" ref="H323:H386" si="11">1+G323/16</f>
        <v>22.25</v>
      </c>
      <c r="I323" s="80">
        <f t="shared" si="10"/>
        <v>0.25</v>
      </c>
      <c r="J323" s="1">
        <v>4</v>
      </c>
      <c r="K323" s="1" t="str" cm="1">
        <f t="array" ref="K323">INDEX('dict-rhythm'!$A$1:$B$43,MATCH(TRUE,EXACT(J323,'dict-rhythm'!$A$1:$A$43),0),2)</f>
        <v>4</v>
      </c>
      <c r="L323" s="1" t="str">
        <f>_xlfn.IFNA(VLOOKUP(K323,'dict-rhythm'!$B$1:$C$53,2,0),K323)</f>
        <v>crotchet</v>
      </c>
      <c r="M323" s="5"/>
      <c r="N323" s="5"/>
      <c r="O323" t="str">
        <f>IF(RIGHT($O$1,1)="#",VLOOKUP(D323,'dict-pitch'!$A$1:$C$50,2,0),VLOOKUP(D323,'dict-pitch'!$A$1:$C$50,3,0))</f>
        <v>A3</v>
      </c>
      <c r="P323" t="b">
        <f>OR(EXACT(E323,O323),EXACT(E323,VLOOKUP(D323,'dict-pitch'!$A$1:$D$50,3,0)),EXACT(E323,VLOOKUP(D323,'dict-pitch'!$A$1:$D$50,4,0)))</f>
        <v>0</v>
      </c>
    </row>
    <row r="324" spans="1:16" x14ac:dyDescent="0.25">
      <c r="A324">
        <v>849</v>
      </c>
      <c r="B324" s="85">
        <v>2</v>
      </c>
      <c r="C324" s="1">
        <v>22</v>
      </c>
      <c r="D324" s="1">
        <v>56</v>
      </c>
      <c r="E324" s="1"/>
      <c r="F324" s="1">
        <v>-2</v>
      </c>
      <c r="G324" s="1">
        <v>344</v>
      </c>
      <c r="H324" s="80">
        <f t="shared" si="11"/>
        <v>22.5</v>
      </c>
      <c r="I324" s="80">
        <f t="shared" si="10"/>
        <v>0.25</v>
      </c>
      <c r="J324" s="1">
        <v>4</v>
      </c>
      <c r="K324" s="1" t="str" cm="1">
        <f t="array" ref="K324">INDEX('dict-rhythm'!$A$1:$B$43,MATCH(TRUE,EXACT(J324,'dict-rhythm'!$A$1:$A$43),0),2)</f>
        <v>4</v>
      </c>
      <c r="L324" s="1" t="str">
        <f>_xlfn.IFNA(VLOOKUP(K324,'dict-rhythm'!$B$1:$C$53,2,0),K324)</f>
        <v>crotchet</v>
      </c>
      <c r="M324" s="5"/>
      <c r="N324" s="5"/>
      <c r="O324" t="str">
        <f>IF(RIGHT($O$1,1)="#",VLOOKUP(D324,'dict-pitch'!$A$1:$C$50,2,0),VLOOKUP(D324,'dict-pitch'!$A$1:$C$50,3,0))</f>
        <v>G#3</v>
      </c>
      <c r="P324" t="b">
        <f>OR(EXACT(E324,O324),EXACT(E324,VLOOKUP(D324,'dict-pitch'!$A$1:$D$50,3,0)),EXACT(E324,VLOOKUP(D324,'dict-pitch'!$A$1:$D$50,4,0)))</f>
        <v>0</v>
      </c>
    </row>
    <row r="325" spans="1:16" x14ac:dyDescent="0.25">
      <c r="A325">
        <v>849</v>
      </c>
      <c r="B325" s="85">
        <v>2</v>
      </c>
      <c r="C325" s="1">
        <v>22</v>
      </c>
      <c r="D325" s="1">
        <v>54</v>
      </c>
      <c r="E325" s="1"/>
      <c r="F325" s="1">
        <v>-2</v>
      </c>
      <c r="G325" s="1">
        <v>348</v>
      </c>
      <c r="H325" s="80">
        <f t="shared" si="11"/>
        <v>22.75</v>
      </c>
      <c r="I325" s="80">
        <f t="shared" si="10"/>
        <v>0.25</v>
      </c>
      <c r="J325" s="1">
        <v>4</v>
      </c>
      <c r="K325" s="1" t="str" cm="1">
        <f t="array" ref="K325">INDEX('dict-rhythm'!$A$1:$B$43,MATCH(TRUE,EXACT(J325,'dict-rhythm'!$A$1:$A$43),0),2)</f>
        <v>4</v>
      </c>
      <c r="L325" s="1" t="str">
        <f>_xlfn.IFNA(VLOOKUP(K325,'dict-rhythm'!$B$1:$C$53,2,0),K325)</f>
        <v>crotchet</v>
      </c>
      <c r="M325" s="52" t="s">
        <v>7</v>
      </c>
      <c r="N325" s="52"/>
      <c r="O325" t="str">
        <f>IF(RIGHT($O$1,1)="#",VLOOKUP(D325,'dict-pitch'!$A$1:$C$50,2,0),VLOOKUP(D325,'dict-pitch'!$A$1:$C$50,3,0))</f>
        <v>F#3</v>
      </c>
      <c r="P325" t="b">
        <f>OR(EXACT(E325,O325),EXACT(E325,VLOOKUP(D325,'dict-pitch'!$A$1:$D$50,3,0)),EXACT(E325,VLOOKUP(D325,'dict-pitch'!$A$1:$D$50,4,0)))</f>
        <v>0</v>
      </c>
    </row>
    <row r="326" spans="1:16" x14ac:dyDescent="0.25">
      <c r="A326">
        <v>849</v>
      </c>
      <c r="B326" s="85">
        <v>2</v>
      </c>
      <c r="C326" s="1">
        <v>23</v>
      </c>
      <c r="D326" s="1">
        <v>53</v>
      </c>
      <c r="E326" s="1"/>
      <c r="F326" s="1">
        <v>-2</v>
      </c>
      <c r="G326" s="1">
        <v>352</v>
      </c>
      <c r="H326" s="80">
        <f t="shared" si="11"/>
        <v>23</v>
      </c>
      <c r="I326" s="80">
        <f t="shared" si="10"/>
        <v>0.5</v>
      </c>
      <c r="J326" s="1">
        <v>8</v>
      </c>
      <c r="K326" s="1" t="str" cm="1">
        <f t="array" ref="K326">INDEX('dict-rhythm'!$A$1:$B$43,MATCH(TRUE,EXACT(J326,'dict-rhythm'!$A$1:$A$43),0),2)</f>
        <v>2</v>
      </c>
      <c r="L326" s="1" t="str">
        <f>_xlfn.IFNA(VLOOKUP(K326,'dict-rhythm'!$B$1:$C$53,2,0),K326)</f>
        <v>minim</v>
      </c>
      <c r="M326" s="52" t="s">
        <v>7</v>
      </c>
      <c r="N326" s="52"/>
      <c r="O326" t="str">
        <f>IF(RIGHT($O$1,1)="#",VLOOKUP(D326,'dict-pitch'!$A$1:$C$50,2,0),VLOOKUP(D326,'dict-pitch'!$A$1:$C$50,3,0))</f>
        <v>F3</v>
      </c>
      <c r="P326" t="b">
        <f>OR(EXACT(E326,O326),EXACT(E326,VLOOKUP(D326,'dict-pitch'!$A$1:$D$50,3,0)),EXACT(E326,VLOOKUP(D326,'dict-pitch'!$A$1:$D$50,4,0)))</f>
        <v>0</v>
      </c>
    </row>
    <row r="327" spans="1:16" x14ac:dyDescent="0.25">
      <c r="A327">
        <v>849</v>
      </c>
      <c r="B327" s="85">
        <v>2</v>
      </c>
      <c r="C327" s="1">
        <v>23</v>
      </c>
      <c r="D327" s="1">
        <v>57</v>
      </c>
      <c r="E327" s="1"/>
      <c r="F327" s="1">
        <v>4</v>
      </c>
      <c r="G327" s="1">
        <v>360</v>
      </c>
      <c r="H327" s="80">
        <f t="shared" si="11"/>
        <v>23.5</v>
      </c>
      <c r="I327" s="80">
        <f t="shared" si="10"/>
        <v>0.5</v>
      </c>
      <c r="J327" s="1">
        <v>8</v>
      </c>
      <c r="K327" s="1" t="str" cm="1">
        <f t="array" ref="K327">INDEX('dict-rhythm'!$A$1:$B$43,MATCH(TRUE,EXACT(J327,'dict-rhythm'!$A$1:$A$43),0),2)</f>
        <v>2</v>
      </c>
      <c r="L327" s="1" t="str">
        <f>_xlfn.IFNA(VLOOKUP(K327,'dict-rhythm'!$B$1:$C$53,2,0),K327)</f>
        <v>minim</v>
      </c>
      <c r="M327" s="52" t="s">
        <v>7</v>
      </c>
      <c r="N327" s="52"/>
      <c r="O327" t="str">
        <f>IF(RIGHT($O$1,1)="#",VLOOKUP(D327,'dict-pitch'!$A$1:$C$50,2,0),VLOOKUP(D327,'dict-pitch'!$A$1:$C$50,3,0))</f>
        <v>A3</v>
      </c>
      <c r="P327" t="b">
        <f>OR(EXACT(E327,O327),EXACT(E327,VLOOKUP(D327,'dict-pitch'!$A$1:$D$50,3,0)),EXACT(E327,VLOOKUP(D327,'dict-pitch'!$A$1:$D$50,4,0)))</f>
        <v>0</v>
      </c>
    </row>
    <row r="328" spans="1:16" x14ac:dyDescent="0.25">
      <c r="A328">
        <v>849</v>
      </c>
      <c r="B328" s="85">
        <v>2</v>
      </c>
      <c r="C328" s="1">
        <v>24</v>
      </c>
      <c r="D328" s="1">
        <v>56</v>
      </c>
      <c r="E328" s="1"/>
      <c r="F328" s="1">
        <v>-2</v>
      </c>
      <c r="G328" s="1">
        <v>368</v>
      </c>
      <c r="H328" s="80">
        <f t="shared" si="11"/>
        <v>24</v>
      </c>
      <c r="I328" s="80">
        <f t="shared" si="10"/>
        <v>1</v>
      </c>
      <c r="J328" s="1">
        <v>16</v>
      </c>
      <c r="K328" s="1" t="str" cm="1">
        <f t="array" ref="K328">INDEX('dict-rhythm'!$A$1:$B$43,MATCH(TRUE,EXACT(J328,'dict-rhythm'!$A$1:$A$43),0),2)</f>
        <v>1</v>
      </c>
      <c r="L328" s="1" t="str">
        <f>_xlfn.IFNA(VLOOKUP(K328,'dict-rhythm'!$B$1:$C$53,2,0),K328)</f>
        <v>semibreve</v>
      </c>
      <c r="M328" s="52" t="s">
        <v>7</v>
      </c>
      <c r="N328" s="52"/>
      <c r="O328" t="str">
        <f>IF(RIGHT($O$1,1)="#",VLOOKUP(D328,'dict-pitch'!$A$1:$C$50,2,0),VLOOKUP(D328,'dict-pitch'!$A$1:$C$50,3,0))</f>
        <v>G#3</v>
      </c>
      <c r="P328" t="b">
        <f>OR(EXACT(E328,O328),EXACT(E328,VLOOKUP(D328,'dict-pitch'!$A$1:$D$50,3,0)),EXACT(E328,VLOOKUP(D328,'dict-pitch'!$A$1:$D$50,4,0)))</f>
        <v>0</v>
      </c>
    </row>
    <row r="329" spans="1:16" x14ac:dyDescent="0.25">
      <c r="A329">
        <v>849</v>
      </c>
      <c r="B329" s="85">
        <v>2</v>
      </c>
      <c r="C329" s="1">
        <v>25</v>
      </c>
      <c r="D329" s="1">
        <v>54</v>
      </c>
      <c r="E329" s="1"/>
      <c r="F329" s="1">
        <v>-2</v>
      </c>
      <c r="G329" s="1">
        <v>384</v>
      </c>
      <c r="H329" s="80">
        <f t="shared" si="11"/>
        <v>25</v>
      </c>
      <c r="I329" s="80">
        <f t="shared" si="10"/>
        <v>1.25</v>
      </c>
      <c r="J329" s="1">
        <v>20</v>
      </c>
      <c r="K329" s="1" t="str" cm="1">
        <f t="array" ref="K329">INDEX('dict-rhythm'!$A$1:$B$43,MATCH(TRUE,EXACT(J329,'dict-rhythm'!$A$1:$A$43),0),2)</f>
        <v>1+4</v>
      </c>
      <c r="L329" s="1" t="str">
        <f>_xlfn.IFNA(VLOOKUP(K329,'dict-rhythm'!$B$1:$C$53,2,0),K329)</f>
        <v>semibreve + crotchet</v>
      </c>
      <c r="M329" s="52" t="s">
        <v>7</v>
      </c>
      <c r="N329" s="52"/>
      <c r="O329" t="str">
        <f>IF(RIGHT($O$1,1)="#",VLOOKUP(D329,'dict-pitch'!$A$1:$C$50,2,0),VLOOKUP(D329,'dict-pitch'!$A$1:$C$50,3,0))</f>
        <v>F#3</v>
      </c>
      <c r="P329" t="b">
        <f>OR(EXACT(E329,O329),EXACT(E329,VLOOKUP(D329,'dict-pitch'!$A$1:$D$50,3,0)),EXACT(E329,VLOOKUP(D329,'dict-pitch'!$A$1:$D$50,4,0)))</f>
        <v>0</v>
      </c>
    </row>
    <row r="330" spans="1:16" x14ac:dyDescent="0.25">
      <c r="A330">
        <v>849</v>
      </c>
      <c r="B330" s="85">
        <v>2</v>
      </c>
      <c r="C330" s="1">
        <v>26</v>
      </c>
      <c r="D330" s="1">
        <v>56</v>
      </c>
      <c r="E330" s="1"/>
      <c r="F330" s="1">
        <v>2</v>
      </c>
      <c r="G330" s="1">
        <v>404</v>
      </c>
      <c r="H330" s="80">
        <f t="shared" si="11"/>
        <v>26.25</v>
      </c>
      <c r="I330" s="80">
        <f t="shared" si="10"/>
        <v>0.125</v>
      </c>
      <c r="J330" s="1">
        <v>2</v>
      </c>
      <c r="K330" s="1" t="str" cm="1">
        <f t="array" ref="K330">INDEX('dict-rhythm'!$A$1:$B$43,MATCH(TRUE,EXACT(J330,'dict-rhythm'!$A$1:$A$43),0),2)</f>
        <v>8</v>
      </c>
      <c r="L330" s="1" t="str">
        <f>_xlfn.IFNA(VLOOKUP(K330,'dict-rhythm'!$B$1:$C$53,2,0),K330)</f>
        <v>quaver note</v>
      </c>
      <c r="M330" s="4"/>
      <c r="N330" s="4"/>
      <c r="O330" t="str">
        <f>IF(RIGHT($O$1,1)="#",VLOOKUP(D330,'dict-pitch'!$A$1:$C$50,2,0),VLOOKUP(D330,'dict-pitch'!$A$1:$C$50,3,0))</f>
        <v>G#3</v>
      </c>
      <c r="P330" t="b">
        <f>OR(EXACT(E330,O330),EXACT(E330,VLOOKUP(D330,'dict-pitch'!$A$1:$D$50,3,0)),EXACT(E330,VLOOKUP(D330,'dict-pitch'!$A$1:$D$50,4,0)))</f>
        <v>0</v>
      </c>
    </row>
    <row r="331" spans="1:16" x14ac:dyDescent="0.25">
      <c r="A331">
        <v>849</v>
      </c>
      <c r="B331" s="85">
        <v>2</v>
      </c>
      <c r="C331" s="1">
        <v>26</v>
      </c>
      <c r="D331" s="1">
        <v>54</v>
      </c>
      <c r="E331" s="1"/>
      <c r="F331" s="1">
        <v>-2</v>
      </c>
      <c r="G331" s="1">
        <v>406</v>
      </c>
      <c r="H331" s="80">
        <f t="shared" si="11"/>
        <v>26.375</v>
      </c>
      <c r="I331" s="80">
        <f t="shared" si="10"/>
        <v>0.125</v>
      </c>
      <c r="J331" s="1">
        <v>2</v>
      </c>
      <c r="K331" s="1" t="str" cm="1">
        <f t="array" ref="K331">INDEX('dict-rhythm'!$A$1:$B$43,MATCH(TRUE,EXACT(J331,'dict-rhythm'!$A$1:$A$43),0),2)</f>
        <v>8</v>
      </c>
      <c r="L331" s="1" t="str">
        <f>_xlfn.IFNA(VLOOKUP(K331,'dict-rhythm'!$B$1:$C$53,2,0),K331)</f>
        <v>quaver note</v>
      </c>
      <c r="M331" s="5"/>
      <c r="N331" s="5"/>
      <c r="O331" t="str">
        <f>IF(RIGHT($O$1,1)="#",VLOOKUP(D331,'dict-pitch'!$A$1:$C$50,2,0),VLOOKUP(D331,'dict-pitch'!$A$1:$C$50,3,0))</f>
        <v>F#3</v>
      </c>
      <c r="P331" t="b">
        <f>OR(EXACT(E331,O331),EXACT(E331,VLOOKUP(D331,'dict-pitch'!$A$1:$D$50,3,0)),EXACT(E331,VLOOKUP(D331,'dict-pitch'!$A$1:$D$50,4,0)))</f>
        <v>0</v>
      </c>
    </row>
    <row r="332" spans="1:16" x14ac:dyDescent="0.25">
      <c r="A332">
        <v>849</v>
      </c>
      <c r="B332" s="85">
        <v>2</v>
      </c>
      <c r="C332" s="1">
        <v>26</v>
      </c>
      <c r="D332" s="1">
        <v>52</v>
      </c>
      <c r="E332" s="1"/>
      <c r="F332" s="1">
        <v>-2</v>
      </c>
      <c r="G332" s="1">
        <v>408</v>
      </c>
      <c r="H332" s="80">
        <f t="shared" si="11"/>
        <v>26.5</v>
      </c>
      <c r="I332" s="80">
        <f t="shared" si="10"/>
        <v>0.25</v>
      </c>
      <c r="J332" s="1">
        <v>4</v>
      </c>
      <c r="K332" s="1" t="str" cm="1">
        <f t="array" ref="K332">INDEX('dict-rhythm'!$A$1:$B$43,MATCH(TRUE,EXACT(J332,'dict-rhythm'!$A$1:$A$43),0),2)</f>
        <v>4</v>
      </c>
      <c r="L332" s="1" t="str">
        <f>_xlfn.IFNA(VLOOKUP(K332,'dict-rhythm'!$B$1:$C$53,2,0),K332)</f>
        <v>crotchet</v>
      </c>
      <c r="M332" s="5"/>
      <c r="N332" s="5"/>
      <c r="O332" t="str">
        <f>IF(RIGHT($O$1,1)="#",VLOOKUP(D332,'dict-pitch'!$A$1:$C$50,2,0),VLOOKUP(D332,'dict-pitch'!$A$1:$C$50,3,0))</f>
        <v>E3</v>
      </c>
      <c r="P332" t="b">
        <f>OR(EXACT(E332,O332),EXACT(E332,VLOOKUP(D332,'dict-pitch'!$A$1:$D$50,3,0)),EXACT(E332,VLOOKUP(D332,'dict-pitch'!$A$1:$D$50,4,0)))</f>
        <v>0</v>
      </c>
    </row>
    <row r="333" spans="1:16" x14ac:dyDescent="0.25">
      <c r="A333">
        <v>849</v>
      </c>
      <c r="B333" s="85">
        <v>2</v>
      </c>
      <c r="C333" s="1">
        <v>26</v>
      </c>
      <c r="D333" s="1">
        <v>54</v>
      </c>
      <c r="E333" s="1"/>
      <c r="F333" s="1">
        <v>2</v>
      </c>
      <c r="G333" s="1">
        <v>412</v>
      </c>
      <c r="H333" s="80">
        <f t="shared" si="11"/>
        <v>26.75</v>
      </c>
      <c r="I333" s="80">
        <f t="shared" si="10"/>
        <v>0.125</v>
      </c>
      <c r="J333" s="1">
        <v>2</v>
      </c>
      <c r="K333" s="1" t="str" cm="1">
        <f t="array" ref="K333">INDEX('dict-rhythm'!$A$1:$B$43,MATCH(TRUE,EXACT(J333,'dict-rhythm'!$A$1:$A$43),0),2)</f>
        <v>8</v>
      </c>
      <c r="L333" s="1" t="str">
        <f>_xlfn.IFNA(VLOOKUP(K333,'dict-rhythm'!$B$1:$C$53,2,0),K333)</f>
        <v>quaver note</v>
      </c>
      <c r="M333" s="5"/>
      <c r="N333" s="5"/>
      <c r="O333" t="str">
        <f>IF(RIGHT($O$1,1)="#",VLOOKUP(D333,'dict-pitch'!$A$1:$C$50,2,0),VLOOKUP(D333,'dict-pitch'!$A$1:$C$50,3,0))</f>
        <v>F#3</v>
      </c>
      <c r="P333" t="b">
        <f>OR(EXACT(E333,O333),EXACT(E333,VLOOKUP(D333,'dict-pitch'!$A$1:$D$50,3,0)),EXACT(E333,VLOOKUP(D333,'dict-pitch'!$A$1:$D$50,4,0)))</f>
        <v>0</v>
      </c>
    </row>
    <row r="334" spans="1:16" x14ac:dyDescent="0.25">
      <c r="A334">
        <v>849</v>
      </c>
      <c r="B334" s="85">
        <v>2</v>
      </c>
      <c r="C334" s="1">
        <v>26</v>
      </c>
      <c r="D334" s="1">
        <v>56</v>
      </c>
      <c r="E334" s="1"/>
      <c r="F334" s="1">
        <v>2</v>
      </c>
      <c r="G334" s="1">
        <v>414</v>
      </c>
      <c r="H334" s="80">
        <f t="shared" si="11"/>
        <v>26.875</v>
      </c>
      <c r="I334" s="80">
        <f t="shared" si="10"/>
        <v>0.125</v>
      </c>
      <c r="J334" s="1">
        <v>2</v>
      </c>
      <c r="K334" s="1" t="str" cm="1">
        <f t="array" ref="K334">INDEX('dict-rhythm'!$A$1:$B$43,MATCH(TRUE,EXACT(J334,'dict-rhythm'!$A$1:$A$43),0),2)</f>
        <v>8</v>
      </c>
      <c r="L334" s="1" t="str">
        <f>_xlfn.IFNA(VLOOKUP(K334,'dict-rhythm'!$B$1:$C$53,2,0),K334)</f>
        <v>quaver note</v>
      </c>
      <c r="M334" s="7"/>
      <c r="N334" s="7"/>
      <c r="O334" t="str">
        <f>IF(RIGHT($O$1,1)="#",VLOOKUP(D334,'dict-pitch'!$A$1:$C$50,2,0),VLOOKUP(D334,'dict-pitch'!$A$1:$C$50,3,0))</f>
        <v>G#3</v>
      </c>
      <c r="P334" t="b">
        <f>OR(EXACT(E334,O334),EXACT(E334,VLOOKUP(D334,'dict-pitch'!$A$1:$D$50,3,0)),EXACT(E334,VLOOKUP(D334,'dict-pitch'!$A$1:$D$50,4,0)))</f>
        <v>0</v>
      </c>
    </row>
    <row r="335" spans="1:16" x14ac:dyDescent="0.25">
      <c r="A335">
        <v>849</v>
      </c>
      <c r="B335" s="85">
        <v>2</v>
      </c>
      <c r="C335" s="1">
        <v>27</v>
      </c>
      <c r="D335" s="1">
        <v>57</v>
      </c>
      <c r="E335" s="1"/>
      <c r="F335" s="1">
        <v>2</v>
      </c>
      <c r="G335" s="1">
        <v>416</v>
      </c>
      <c r="H335" s="80">
        <f t="shared" si="11"/>
        <v>27</v>
      </c>
      <c r="I335" s="80">
        <f t="shared" si="10"/>
        <v>0.25</v>
      </c>
      <c r="J335" s="1">
        <v>4</v>
      </c>
      <c r="K335" s="1" t="str" cm="1">
        <f t="array" ref="K335">INDEX('dict-rhythm'!$A$1:$B$43,MATCH(TRUE,EXACT(J335,'dict-rhythm'!$A$1:$A$43),0),2)</f>
        <v>4</v>
      </c>
      <c r="L335" s="1" t="str">
        <f>_xlfn.IFNA(VLOOKUP(K335,'dict-rhythm'!$B$1:$C$53,2,0),K335)</f>
        <v>crotchet</v>
      </c>
      <c r="M335" s="4"/>
      <c r="N335" s="4"/>
      <c r="O335" t="str">
        <f>IF(RIGHT($O$1,1)="#",VLOOKUP(D335,'dict-pitch'!$A$1:$C$50,2,0),VLOOKUP(D335,'dict-pitch'!$A$1:$C$50,3,0))</f>
        <v>A3</v>
      </c>
      <c r="P335" t="b">
        <f>OR(EXACT(E335,O335),EXACT(E335,VLOOKUP(D335,'dict-pitch'!$A$1:$D$50,3,0)),EXACT(E335,VLOOKUP(D335,'dict-pitch'!$A$1:$D$50,4,0)))</f>
        <v>0</v>
      </c>
    </row>
    <row r="336" spans="1:16" x14ac:dyDescent="0.25">
      <c r="A336">
        <v>849</v>
      </c>
      <c r="B336" s="85">
        <v>2</v>
      </c>
      <c r="C336" s="1">
        <v>27</v>
      </c>
      <c r="D336" s="1">
        <v>54</v>
      </c>
      <c r="E336" s="1"/>
      <c r="F336" s="1">
        <v>-3</v>
      </c>
      <c r="G336" s="1">
        <v>420</v>
      </c>
      <c r="H336" s="80">
        <f t="shared" si="11"/>
        <v>27.25</v>
      </c>
      <c r="I336" s="80">
        <f t="shared" si="10"/>
        <v>0.25</v>
      </c>
      <c r="J336" s="1">
        <v>4</v>
      </c>
      <c r="K336" s="1" t="str" cm="1">
        <f t="array" ref="K336">INDEX('dict-rhythm'!$A$1:$B$43,MATCH(TRUE,EXACT(J336,'dict-rhythm'!$A$1:$A$43),0),2)</f>
        <v>4</v>
      </c>
      <c r="L336" s="1" t="str">
        <f>_xlfn.IFNA(VLOOKUP(K336,'dict-rhythm'!$B$1:$C$53,2,0),K336)</f>
        <v>crotchet</v>
      </c>
      <c r="M336" s="5"/>
      <c r="N336" s="5"/>
      <c r="O336" t="str">
        <f>IF(RIGHT($O$1,1)="#",VLOOKUP(D336,'dict-pitch'!$A$1:$C$50,2,0),VLOOKUP(D336,'dict-pitch'!$A$1:$C$50,3,0))</f>
        <v>F#3</v>
      </c>
      <c r="P336" t="b">
        <f>OR(EXACT(E336,O336),EXACT(E336,VLOOKUP(D336,'dict-pitch'!$A$1:$D$50,3,0)),EXACT(E336,VLOOKUP(D336,'dict-pitch'!$A$1:$D$50,4,0)))</f>
        <v>0</v>
      </c>
    </row>
    <row r="337" spans="1:16" x14ac:dyDescent="0.25">
      <c r="A337">
        <v>849</v>
      </c>
      <c r="B337" s="85">
        <v>2</v>
      </c>
      <c r="C337" s="1">
        <v>27</v>
      </c>
      <c r="D337" s="1">
        <v>56</v>
      </c>
      <c r="E337" s="1"/>
      <c r="F337" s="1">
        <v>2</v>
      </c>
      <c r="G337" s="1">
        <v>424</v>
      </c>
      <c r="H337" s="80">
        <f t="shared" si="11"/>
        <v>27.5</v>
      </c>
      <c r="I337" s="80">
        <f t="shared" si="10"/>
        <v>0.5</v>
      </c>
      <c r="J337" s="1">
        <v>8</v>
      </c>
      <c r="K337" s="1" t="str" cm="1">
        <f t="array" ref="K337">INDEX('dict-rhythm'!$A$1:$B$43,MATCH(TRUE,EXACT(J337,'dict-rhythm'!$A$1:$A$43),0),2)</f>
        <v>2</v>
      </c>
      <c r="L337" s="1" t="str">
        <f>_xlfn.IFNA(VLOOKUP(K337,'dict-rhythm'!$B$1:$C$53,2,0),K337)</f>
        <v>minim</v>
      </c>
      <c r="M337" s="7"/>
      <c r="N337" s="7"/>
      <c r="O337" t="str">
        <f>IF(RIGHT($O$1,1)="#",VLOOKUP(D337,'dict-pitch'!$A$1:$C$50,2,0),VLOOKUP(D337,'dict-pitch'!$A$1:$C$50,3,0))</f>
        <v>G#3</v>
      </c>
      <c r="P337" t="b">
        <f>OR(EXACT(E337,O337),EXACT(E337,VLOOKUP(D337,'dict-pitch'!$A$1:$D$50,3,0)),EXACT(E337,VLOOKUP(D337,'dict-pitch'!$A$1:$D$50,4,0)))</f>
        <v>0</v>
      </c>
    </row>
    <row r="338" spans="1:16" x14ac:dyDescent="0.25">
      <c r="A338">
        <v>849</v>
      </c>
      <c r="B338" s="85">
        <v>2</v>
      </c>
      <c r="C338" s="1">
        <v>28</v>
      </c>
      <c r="D338" s="1">
        <v>49</v>
      </c>
      <c r="E338" s="1"/>
      <c r="F338" s="1">
        <v>-5</v>
      </c>
      <c r="G338" s="1">
        <v>432</v>
      </c>
      <c r="H338" s="80">
        <f t="shared" si="11"/>
        <v>28</v>
      </c>
      <c r="I338" s="80">
        <f t="shared" si="10"/>
        <v>2.5</v>
      </c>
      <c r="J338" s="1">
        <v>40</v>
      </c>
      <c r="K338" s="1" t="str" cm="1">
        <f t="array" ref="K338">INDEX('dict-rhythm'!$A$1:$B$43,MATCH(TRUE,EXACT(J338,'dict-rhythm'!$A$1:$A$43),0),2)</f>
        <v>breve+2</v>
      </c>
      <c r="L338" s="1" t="str">
        <f>_xlfn.IFNA(VLOOKUP(K338,'dict-rhythm'!$B$1:$C$53,2,0),K338)</f>
        <v>breve + minim</v>
      </c>
      <c r="M338" s="3"/>
      <c r="N338" s="3"/>
      <c r="O338" t="str">
        <f>IF(RIGHT($O$1,1)="#",VLOOKUP(D338,'dict-pitch'!$A$1:$C$50,2,0),VLOOKUP(D338,'dict-pitch'!$A$1:$C$50,3,0))</f>
        <v>C#3</v>
      </c>
      <c r="P338" t="b">
        <f>OR(EXACT(E338,O338),EXACT(E338,VLOOKUP(D338,'dict-pitch'!$A$1:$D$50,3,0)),EXACT(E338,VLOOKUP(D338,'dict-pitch'!$A$1:$D$50,4,0)))</f>
        <v>0</v>
      </c>
    </row>
    <row r="339" spans="1:16" x14ac:dyDescent="0.25">
      <c r="A339">
        <v>849</v>
      </c>
      <c r="B339" s="85">
        <v>2</v>
      </c>
      <c r="C339" s="1">
        <v>30</v>
      </c>
      <c r="D339" s="1">
        <v>54</v>
      </c>
      <c r="E339" s="1"/>
      <c r="F339" s="1">
        <v>4</v>
      </c>
      <c r="G339" s="1">
        <v>472</v>
      </c>
      <c r="H339" s="80">
        <f t="shared" si="11"/>
        <v>30.5</v>
      </c>
      <c r="I339" s="80">
        <f t="shared" si="10"/>
        <v>0.5</v>
      </c>
      <c r="J339" s="1">
        <v>8</v>
      </c>
      <c r="K339" s="1" t="str" cm="1">
        <f t="array" ref="K339">INDEX('dict-rhythm'!$A$1:$B$43,MATCH(TRUE,EXACT(J339,'dict-rhythm'!$A$1:$A$43),0),2)</f>
        <v>2</v>
      </c>
      <c r="L339" s="1" t="str">
        <f>_xlfn.IFNA(VLOOKUP(K339,'dict-rhythm'!$B$1:$C$53,2,0),K339)</f>
        <v>minim</v>
      </c>
      <c r="M339" s="3"/>
      <c r="N339" s="3"/>
      <c r="O339" t="str">
        <f>IF(RIGHT($O$1,1)="#",VLOOKUP(D339,'dict-pitch'!$A$1:$C$50,2,0),VLOOKUP(D339,'dict-pitch'!$A$1:$C$50,3,0))</f>
        <v>F#3</v>
      </c>
      <c r="P339" t="b">
        <f>OR(EXACT(E339,O339),EXACT(E339,VLOOKUP(D339,'dict-pitch'!$A$1:$D$50,3,0)),EXACT(E339,VLOOKUP(D339,'dict-pitch'!$A$1:$D$50,4,0)))</f>
        <v>0</v>
      </c>
    </row>
    <row r="340" spans="1:16" x14ac:dyDescent="0.25">
      <c r="A340">
        <v>849</v>
      </c>
      <c r="B340" s="85">
        <v>2</v>
      </c>
      <c r="C340" s="1">
        <v>31</v>
      </c>
      <c r="D340" s="1">
        <v>52</v>
      </c>
      <c r="E340" s="1"/>
      <c r="F340" s="1">
        <v>-2</v>
      </c>
      <c r="G340" s="1">
        <v>480</v>
      </c>
      <c r="H340" s="80">
        <f t="shared" si="11"/>
        <v>31</v>
      </c>
      <c r="I340" s="80">
        <f t="shared" si="10"/>
        <v>0.25</v>
      </c>
      <c r="J340" s="1">
        <v>4</v>
      </c>
      <c r="K340" s="1" t="str" cm="1">
        <f t="array" ref="K340">INDEX('dict-rhythm'!$A$1:$B$43,MATCH(TRUE,EXACT(J340,'dict-rhythm'!$A$1:$A$43),0),2)</f>
        <v>4</v>
      </c>
      <c r="L340" s="1" t="str">
        <f>_xlfn.IFNA(VLOOKUP(K340,'dict-rhythm'!$B$1:$C$53,2,0),K340)</f>
        <v>crotchet</v>
      </c>
      <c r="M340" s="4"/>
      <c r="N340" s="4"/>
      <c r="O340" t="str">
        <f>IF(RIGHT($O$1,1)="#",VLOOKUP(D340,'dict-pitch'!$A$1:$C$50,2,0),VLOOKUP(D340,'dict-pitch'!$A$1:$C$50,3,0))</f>
        <v>E3</v>
      </c>
      <c r="P340" t="b">
        <f>OR(EXACT(E340,O340),EXACT(E340,VLOOKUP(D340,'dict-pitch'!$A$1:$D$50,3,0)),EXACT(E340,VLOOKUP(D340,'dict-pitch'!$A$1:$D$50,4,0)))</f>
        <v>0</v>
      </c>
    </row>
    <row r="341" spans="1:16" x14ac:dyDescent="0.25">
      <c r="A341">
        <v>849</v>
      </c>
      <c r="B341" s="85">
        <v>2</v>
      </c>
      <c r="C341" s="1">
        <v>31</v>
      </c>
      <c r="D341" s="1">
        <v>51</v>
      </c>
      <c r="E341" s="1"/>
      <c r="F341" s="1">
        <v>-2</v>
      </c>
      <c r="G341" s="1">
        <v>484</v>
      </c>
      <c r="H341" s="80">
        <f t="shared" si="11"/>
        <v>31.25</v>
      </c>
      <c r="I341" s="80">
        <f t="shared" si="10"/>
        <v>0.25</v>
      </c>
      <c r="J341" s="1">
        <v>4</v>
      </c>
      <c r="K341" s="1" t="str" cm="1">
        <f t="array" ref="K341">INDEX('dict-rhythm'!$A$1:$B$43,MATCH(TRUE,EXACT(J341,'dict-rhythm'!$A$1:$A$43),0),2)</f>
        <v>4</v>
      </c>
      <c r="L341" s="1" t="str">
        <f>_xlfn.IFNA(VLOOKUP(K341,'dict-rhythm'!$B$1:$C$53,2,0),K341)</f>
        <v>crotchet</v>
      </c>
      <c r="M341" s="5"/>
      <c r="N341" s="5"/>
      <c r="O341" t="str">
        <f>IF(RIGHT($O$1,1)="#",VLOOKUP(D341,'dict-pitch'!$A$1:$C$50,2,0),VLOOKUP(D341,'dict-pitch'!$A$1:$C$50,3,0))</f>
        <v>D#3</v>
      </c>
      <c r="P341" t="b">
        <f>OR(EXACT(E341,O341),EXACT(E341,VLOOKUP(D341,'dict-pitch'!$A$1:$D$50,3,0)),EXACT(E341,VLOOKUP(D341,'dict-pitch'!$A$1:$D$50,4,0)))</f>
        <v>0</v>
      </c>
    </row>
    <row r="342" spans="1:16" x14ac:dyDescent="0.25">
      <c r="A342">
        <v>849</v>
      </c>
      <c r="B342" s="85">
        <v>2</v>
      </c>
      <c r="C342" s="1">
        <v>31</v>
      </c>
      <c r="D342" s="1">
        <v>52</v>
      </c>
      <c r="E342" s="1"/>
      <c r="F342" s="1">
        <v>2</v>
      </c>
      <c r="G342" s="1">
        <v>488</v>
      </c>
      <c r="H342" s="80">
        <f t="shared" si="11"/>
        <v>31.5</v>
      </c>
      <c r="I342" s="80">
        <f t="shared" si="10"/>
        <v>0.25</v>
      </c>
      <c r="J342" s="1">
        <v>4</v>
      </c>
      <c r="K342" s="1" t="str" cm="1">
        <f t="array" ref="K342">INDEX('dict-rhythm'!$A$1:$B$43,MATCH(TRUE,EXACT(J342,'dict-rhythm'!$A$1:$A$43),0),2)</f>
        <v>4</v>
      </c>
      <c r="L342" s="1" t="str">
        <f>_xlfn.IFNA(VLOOKUP(K342,'dict-rhythm'!$B$1:$C$53,2,0),K342)</f>
        <v>crotchet</v>
      </c>
      <c r="M342" s="5"/>
      <c r="N342" s="5"/>
      <c r="O342" t="str">
        <f>IF(RIGHT($O$1,1)="#",VLOOKUP(D342,'dict-pitch'!$A$1:$C$50,2,0),VLOOKUP(D342,'dict-pitch'!$A$1:$C$50,3,0))</f>
        <v>E3</v>
      </c>
      <c r="P342" t="b">
        <f>OR(EXACT(E342,O342),EXACT(E342,VLOOKUP(D342,'dict-pitch'!$A$1:$D$50,3,0)),EXACT(E342,VLOOKUP(D342,'dict-pitch'!$A$1:$D$50,4,0)))</f>
        <v>0</v>
      </c>
    </row>
    <row r="343" spans="1:16" x14ac:dyDescent="0.25">
      <c r="A343">
        <v>849</v>
      </c>
      <c r="B343" s="85">
        <v>2</v>
      </c>
      <c r="C343" s="1">
        <v>31</v>
      </c>
      <c r="D343" s="1">
        <v>54</v>
      </c>
      <c r="E343" s="1"/>
      <c r="F343" s="1">
        <v>2</v>
      </c>
      <c r="G343" s="1">
        <v>492</v>
      </c>
      <c r="H343" s="80">
        <f t="shared" si="11"/>
        <v>31.75</v>
      </c>
      <c r="I343" s="80">
        <f t="shared" si="10"/>
        <v>0.25</v>
      </c>
      <c r="J343" s="1">
        <v>4</v>
      </c>
      <c r="K343" s="1" t="str" cm="1">
        <f t="array" ref="K343">INDEX('dict-rhythm'!$A$1:$B$43,MATCH(TRUE,EXACT(J343,'dict-rhythm'!$A$1:$A$43),0),2)</f>
        <v>4</v>
      </c>
      <c r="L343" s="1" t="str">
        <f>_xlfn.IFNA(VLOOKUP(K343,'dict-rhythm'!$B$1:$C$53,2,0),K343)</f>
        <v>crotchet</v>
      </c>
      <c r="M343" s="7"/>
      <c r="N343" s="7"/>
      <c r="O343" t="str">
        <f>IF(RIGHT($O$1,1)="#",VLOOKUP(D343,'dict-pitch'!$A$1:$C$50,2,0),VLOOKUP(D343,'dict-pitch'!$A$1:$C$50,3,0))</f>
        <v>F#3</v>
      </c>
      <c r="P343" t="b">
        <f>OR(EXACT(E343,O343),EXACT(E343,VLOOKUP(D343,'dict-pitch'!$A$1:$D$50,3,0)),EXACT(E343,VLOOKUP(D343,'dict-pitch'!$A$1:$D$50,4,0)))</f>
        <v>0</v>
      </c>
    </row>
    <row r="344" spans="1:16" x14ac:dyDescent="0.25">
      <c r="A344">
        <v>849</v>
      </c>
      <c r="B344" s="85">
        <v>2</v>
      </c>
      <c r="C344" s="1">
        <v>32</v>
      </c>
      <c r="D344" s="1">
        <v>56</v>
      </c>
      <c r="E344" s="1"/>
      <c r="F344" s="1">
        <v>2</v>
      </c>
      <c r="G344" s="1">
        <v>496</v>
      </c>
      <c r="H344" s="80">
        <f t="shared" si="11"/>
        <v>32</v>
      </c>
      <c r="I344" s="80">
        <f t="shared" si="10"/>
        <v>0.25</v>
      </c>
      <c r="J344" s="1">
        <v>4</v>
      </c>
      <c r="K344" s="1" t="str" cm="1">
        <f t="array" ref="K344">INDEX('dict-rhythm'!$A$1:$B$43,MATCH(TRUE,EXACT(J344,'dict-rhythm'!$A$1:$A$43),0),2)</f>
        <v>4</v>
      </c>
      <c r="L344" s="1" t="str">
        <f>_xlfn.IFNA(VLOOKUP(K344,'dict-rhythm'!$B$1:$C$53,2,0),K344)</f>
        <v>crotchet</v>
      </c>
      <c r="M344" s="4"/>
      <c r="N344" s="4"/>
      <c r="O344" t="str">
        <f>IF(RIGHT($O$1,1)="#",VLOOKUP(D344,'dict-pitch'!$A$1:$C$50,2,0),VLOOKUP(D344,'dict-pitch'!$A$1:$C$50,3,0))</f>
        <v>G#3</v>
      </c>
      <c r="P344" t="b">
        <f>OR(EXACT(E344,O344),EXACT(E344,VLOOKUP(D344,'dict-pitch'!$A$1:$D$50,3,0)),EXACT(E344,VLOOKUP(D344,'dict-pitch'!$A$1:$D$50,4,0)))</f>
        <v>0</v>
      </c>
    </row>
    <row r="345" spans="1:16" x14ac:dyDescent="0.25">
      <c r="A345">
        <v>849</v>
      </c>
      <c r="B345" s="85">
        <v>2</v>
      </c>
      <c r="C345" s="1">
        <v>32</v>
      </c>
      <c r="D345" s="1">
        <v>54</v>
      </c>
      <c r="E345" s="1"/>
      <c r="F345" s="1">
        <v>-2</v>
      </c>
      <c r="G345" s="1">
        <v>500</v>
      </c>
      <c r="H345" s="80">
        <f t="shared" si="11"/>
        <v>32.25</v>
      </c>
      <c r="I345" s="80">
        <f t="shared" si="10"/>
        <v>0.25</v>
      </c>
      <c r="J345" s="1">
        <v>4</v>
      </c>
      <c r="K345" s="1" t="str" cm="1">
        <f t="array" ref="K345">INDEX('dict-rhythm'!$A$1:$B$43,MATCH(TRUE,EXACT(J345,'dict-rhythm'!$A$1:$A$43),0),2)</f>
        <v>4</v>
      </c>
      <c r="L345" s="1" t="str">
        <f>_xlfn.IFNA(VLOOKUP(K345,'dict-rhythm'!$B$1:$C$53,2,0),K345)</f>
        <v>crotchet</v>
      </c>
      <c r="M345" s="5"/>
      <c r="N345" s="5"/>
      <c r="O345" t="str">
        <f>IF(RIGHT($O$1,1)="#",VLOOKUP(D345,'dict-pitch'!$A$1:$C$50,2,0),VLOOKUP(D345,'dict-pitch'!$A$1:$C$50,3,0))</f>
        <v>F#3</v>
      </c>
      <c r="P345" t="b">
        <f>OR(EXACT(E345,O345),EXACT(E345,VLOOKUP(D345,'dict-pitch'!$A$1:$D$50,3,0)),EXACT(E345,VLOOKUP(D345,'dict-pitch'!$A$1:$D$50,4,0)))</f>
        <v>0</v>
      </c>
    </row>
    <row r="346" spans="1:16" x14ac:dyDescent="0.25">
      <c r="A346">
        <v>849</v>
      </c>
      <c r="B346" s="85">
        <v>2</v>
      </c>
      <c r="C346" s="1">
        <v>32</v>
      </c>
      <c r="D346" s="1">
        <v>56</v>
      </c>
      <c r="E346" s="1"/>
      <c r="F346" s="1">
        <v>2</v>
      </c>
      <c r="G346" s="1">
        <v>504</v>
      </c>
      <c r="H346" s="80">
        <f t="shared" si="11"/>
        <v>32.5</v>
      </c>
      <c r="I346" s="80">
        <f t="shared" si="10"/>
        <v>0.25</v>
      </c>
      <c r="J346" s="1">
        <v>4</v>
      </c>
      <c r="K346" s="1" t="str" cm="1">
        <f t="array" ref="K346">INDEX('dict-rhythm'!$A$1:$B$43,MATCH(TRUE,EXACT(J346,'dict-rhythm'!$A$1:$A$43),0),2)</f>
        <v>4</v>
      </c>
      <c r="L346" s="1" t="str">
        <f>_xlfn.IFNA(VLOOKUP(K346,'dict-rhythm'!$B$1:$C$53,2,0),K346)</f>
        <v>crotchet</v>
      </c>
      <c r="M346" s="5"/>
      <c r="N346" s="5"/>
      <c r="O346" t="str">
        <f>IF(RIGHT($O$1,1)="#",VLOOKUP(D346,'dict-pitch'!$A$1:$C$50,2,0),VLOOKUP(D346,'dict-pitch'!$A$1:$C$50,3,0))</f>
        <v>G#3</v>
      </c>
      <c r="P346" t="b">
        <f>OR(EXACT(E346,O346),EXACT(E346,VLOOKUP(D346,'dict-pitch'!$A$1:$D$50,3,0)),EXACT(E346,VLOOKUP(D346,'dict-pitch'!$A$1:$D$50,4,0)))</f>
        <v>0</v>
      </c>
    </row>
    <row r="347" spans="1:16" x14ac:dyDescent="0.25">
      <c r="A347">
        <v>849</v>
      </c>
      <c r="B347" s="85">
        <v>2</v>
      </c>
      <c r="C347" s="1">
        <v>32</v>
      </c>
      <c r="D347" s="1">
        <v>57</v>
      </c>
      <c r="E347" s="1"/>
      <c r="F347" s="1">
        <v>2</v>
      </c>
      <c r="G347" s="1">
        <v>508</v>
      </c>
      <c r="H347" s="80">
        <f t="shared" si="11"/>
        <v>32.75</v>
      </c>
      <c r="I347" s="80">
        <f t="shared" si="10"/>
        <v>0.25</v>
      </c>
      <c r="J347" s="1">
        <v>4</v>
      </c>
      <c r="K347" s="1" t="str" cm="1">
        <f t="array" ref="K347">INDEX('dict-rhythm'!$A$1:$B$43,MATCH(TRUE,EXACT(J347,'dict-rhythm'!$A$1:$A$43),0),2)</f>
        <v>4</v>
      </c>
      <c r="L347" s="1" t="str">
        <f>_xlfn.IFNA(VLOOKUP(K347,'dict-rhythm'!$B$1:$C$53,2,0),K347)</f>
        <v>crotchet</v>
      </c>
      <c r="M347" s="7"/>
      <c r="N347" s="7"/>
      <c r="O347" t="str">
        <f>IF(RIGHT($O$1,1)="#",VLOOKUP(D347,'dict-pitch'!$A$1:$C$50,2,0),VLOOKUP(D347,'dict-pitch'!$A$1:$C$50,3,0))</f>
        <v>A3</v>
      </c>
      <c r="P347" t="b">
        <f>OR(EXACT(E347,O347),EXACT(E347,VLOOKUP(D347,'dict-pitch'!$A$1:$D$50,3,0)),EXACT(E347,VLOOKUP(D347,'dict-pitch'!$A$1:$D$50,4,0)))</f>
        <v>0</v>
      </c>
    </row>
    <row r="348" spans="1:16" x14ac:dyDescent="0.25">
      <c r="A348">
        <v>849</v>
      </c>
      <c r="B348" s="85">
        <v>2</v>
      </c>
      <c r="C348" s="1">
        <v>33</v>
      </c>
      <c r="D348" s="1">
        <v>59</v>
      </c>
      <c r="E348" s="1"/>
      <c r="F348" s="1">
        <v>2</v>
      </c>
      <c r="G348" s="1">
        <v>512</v>
      </c>
      <c r="H348" s="80">
        <f t="shared" si="11"/>
        <v>33</v>
      </c>
      <c r="I348" s="80">
        <f t="shared" si="10"/>
        <v>2.5</v>
      </c>
      <c r="J348" s="1">
        <v>40</v>
      </c>
      <c r="K348" s="1" t="str" cm="1">
        <f t="array" ref="K348">INDEX('dict-rhythm'!$A$1:$B$43,MATCH(TRUE,EXACT(J348,'dict-rhythm'!$A$1:$A$43),0),2)</f>
        <v>breve+2</v>
      </c>
      <c r="L348" s="1" t="str">
        <f>_xlfn.IFNA(VLOOKUP(K348,'dict-rhythm'!$B$1:$C$53,2,0),K348)</f>
        <v>breve + minim</v>
      </c>
      <c r="M348" s="3"/>
      <c r="N348" s="3"/>
      <c r="O348" t="str">
        <f>IF(RIGHT($O$1,1)="#",VLOOKUP(D348,'dict-pitch'!$A$1:$C$50,2,0),VLOOKUP(D348,'dict-pitch'!$A$1:$C$50,3,0))</f>
        <v>B3</v>
      </c>
      <c r="P348" t="b">
        <f>OR(EXACT(E348,O348),EXACT(E348,VLOOKUP(D348,'dict-pitch'!$A$1:$D$50,3,0)),EXACT(E348,VLOOKUP(D348,'dict-pitch'!$A$1:$D$50,4,0)))</f>
        <v>0</v>
      </c>
    </row>
    <row r="349" spans="1:16" x14ac:dyDescent="0.25">
      <c r="A349">
        <v>849</v>
      </c>
      <c r="B349" s="85">
        <v>2</v>
      </c>
      <c r="C349" s="1">
        <v>35</v>
      </c>
      <c r="D349" s="1">
        <v>61</v>
      </c>
      <c r="E349" s="1"/>
      <c r="F349" s="1">
        <v>2</v>
      </c>
      <c r="G349" s="1">
        <v>552</v>
      </c>
      <c r="H349" s="80">
        <f t="shared" si="11"/>
        <v>35.5</v>
      </c>
      <c r="I349" s="80">
        <f t="shared" si="10"/>
        <v>0.5</v>
      </c>
      <c r="J349" s="1">
        <v>8</v>
      </c>
      <c r="K349" s="1" t="str" cm="1">
        <f t="array" ref="K349">INDEX('dict-rhythm'!$A$1:$B$43,MATCH(TRUE,EXACT(J349,'dict-rhythm'!$A$1:$A$43),0),2)</f>
        <v>2</v>
      </c>
      <c r="L349" s="1" t="str">
        <f>_xlfn.IFNA(VLOOKUP(K349,'dict-rhythm'!$B$1:$C$53,2,0),K349)</f>
        <v>minim</v>
      </c>
      <c r="M349" s="52" t="s">
        <v>7</v>
      </c>
      <c r="N349" s="52"/>
      <c r="O349" t="str">
        <f>IF(RIGHT($O$1,1)="#",VLOOKUP(D349,'dict-pitch'!$A$1:$C$50,2,0),VLOOKUP(D349,'dict-pitch'!$A$1:$C$50,3,0))</f>
        <v>C#4</v>
      </c>
      <c r="P349" t="b">
        <f>OR(EXACT(E349,O349),EXACT(E349,VLOOKUP(D349,'dict-pitch'!$A$1:$D$50,3,0)),EXACT(E349,VLOOKUP(D349,'dict-pitch'!$A$1:$D$50,4,0)))</f>
        <v>0</v>
      </c>
    </row>
    <row r="350" spans="1:16" x14ac:dyDescent="0.25">
      <c r="A350">
        <v>849</v>
      </c>
      <c r="B350" s="85">
        <v>2</v>
      </c>
      <c r="C350" s="1">
        <v>36</v>
      </c>
      <c r="D350" s="1">
        <v>60</v>
      </c>
      <c r="E350" s="1"/>
      <c r="F350" s="1">
        <v>-2</v>
      </c>
      <c r="G350" s="1">
        <v>560</v>
      </c>
      <c r="H350" s="80">
        <f t="shared" si="11"/>
        <v>36</v>
      </c>
      <c r="I350" s="80">
        <f t="shared" si="10"/>
        <v>0.5</v>
      </c>
      <c r="J350" s="1">
        <v>8</v>
      </c>
      <c r="K350" s="1" t="str" cm="1">
        <f t="array" ref="K350">INDEX('dict-rhythm'!$A$1:$B$43,MATCH(TRUE,EXACT(J350,'dict-rhythm'!$A$1:$A$43),0),2)</f>
        <v>2</v>
      </c>
      <c r="L350" s="1" t="str">
        <f>_xlfn.IFNA(VLOOKUP(K350,'dict-rhythm'!$B$1:$C$53,2,0),K350)</f>
        <v>minim</v>
      </c>
      <c r="M350" s="52" t="s">
        <v>7</v>
      </c>
      <c r="N350" s="52"/>
      <c r="O350" t="str">
        <f>IF(RIGHT($O$1,1)="#",VLOOKUP(D350,'dict-pitch'!$A$1:$C$50,2,0),VLOOKUP(D350,'dict-pitch'!$A$1:$C$50,3,0))</f>
        <v>C4</v>
      </c>
      <c r="P350" t="b">
        <f>OR(EXACT(E350,O350),EXACT(E350,VLOOKUP(D350,'dict-pitch'!$A$1:$D$50,3,0)),EXACT(E350,VLOOKUP(D350,'dict-pitch'!$A$1:$D$50,4,0)))</f>
        <v>0</v>
      </c>
    </row>
    <row r="351" spans="1:16" x14ac:dyDescent="0.25">
      <c r="A351">
        <v>849</v>
      </c>
      <c r="B351" s="85">
        <v>2</v>
      </c>
      <c r="C351" s="1">
        <v>36</v>
      </c>
      <c r="D351" s="1">
        <v>64</v>
      </c>
      <c r="E351" s="1"/>
      <c r="F351" s="1">
        <v>4</v>
      </c>
      <c r="G351" s="1">
        <v>568</v>
      </c>
      <c r="H351" s="80">
        <f t="shared" si="11"/>
        <v>36.5</v>
      </c>
      <c r="I351" s="80">
        <f t="shared" si="10"/>
        <v>0.5</v>
      </c>
      <c r="J351" s="1">
        <v>8</v>
      </c>
      <c r="K351" s="1" t="str" cm="1">
        <f t="array" ref="K351">INDEX('dict-rhythm'!$A$1:$B$43,MATCH(TRUE,EXACT(J351,'dict-rhythm'!$A$1:$A$43),0),2)</f>
        <v>2</v>
      </c>
      <c r="L351" s="1" t="str">
        <f>_xlfn.IFNA(VLOOKUP(K351,'dict-rhythm'!$B$1:$C$53,2,0),K351)</f>
        <v>minim</v>
      </c>
      <c r="M351" s="52" t="s">
        <v>7</v>
      </c>
      <c r="N351" s="52"/>
      <c r="O351" t="str">
        <f>IF(RIGHT($O$1,1)="#",VLOOKUP(D351,'dict-pitch'!$A$1:$C$50,2,0),VLOOKUP(D351,'dict-pitch'!$A$1:$C$50,3,0))</f>
        <v>E4</v>
      </c>
      <c r="P351" t="b">
        <f>OR(EXACT(E351,O351),EXACT(E351,VLOOKUP(D351,'dict-pitch'!$A$1:$D$50,3,0)),EXACT(E351,VLOOKUP(D351,'dict-pitch'!$A$1:$D$50,4,0)))</f>
        <v>0</v>
      </c>
    </row>
    <row r="352" spans="1:16" x14ac:dyDescent="0.25">
      <c r="A352">
        <v>849</v>
      </c>
      <c r="B352" s="85">
        <v>2</v>
      </c>
      <c r="C352" s="1">
        <v>37</v>
      </c>
      <c r="D352" s="1">
        <v>63</v>
      </c>
      <c r="E352" s="1"/>
      <c r="F352" s="1">
        <v>-2</v>
      </c>
      <c r="G352" s="1">
        <v>576</v>
      </c>
      <c r="H352" s="80">
        <f t="shared" si="11"/>
        <v>37</v>
      </c>
      <c r="I352" s="80">
        <f t="shared" si="10"/>
        <v>1</v>
      </c>
      <c r="J352" s="1">
        <v>16</v>
      </c>
      <c r="K352" s="1" t="str" cm="1">
        <f t="array" ref="K352">INDEX('dict-rhythm'!$A$1:$B$43,MATCH(TRUE,EXACT(J352,'dict-rhythm'!$A$1:$A$43),0),2)</f>
        <v>1</v>
      </c>
      <c r="L352" s="1" t="str">
        <f>_xlfn.IFNA(VLOOKUP(K352,'dict-rhythm'!$B$1:$C$53,2,0),K352)</f>
        <v>semibreve</v>
      </c>
      <c r="M352" s="52" t="s">
        <v>7</v>
      </c>
      <c r="N352" s="52"/>
      <c r="O352" t="str">
        <f>IF(RIGHT($O$1,1)="#",VLOOKUP(D352,'dict-pitch'!$A$1:$C$50,2,0),VLOOKUP(D352,'dict-pitch'!$A$1:$C$50,3,0))</f>
        <v>D#4</v>
      </c>
      <c r="P352" t="b">
        <f>OR(EXACT(E352,O352),EXACT(E352,VLOOKUP(D352,'dict-pitch'!$A$1:$D$50,3,0)),EXACT(E352,VLOOKUP(D352,'dict-pitch'!$A$1:$D$50,4,0)))</f>
        <v>0</v>
      </c>
    </row>
    <row r="353" spans="1:16" x14ac:dyDescent="0.25">
      <c r="A353">
        <v>849</v>
      </c>
      <c r="B353" s="85">
        <v>2</v>
      </c>
      <c r="C353" s="1">
        <v>38</v>
      </c>
      <c r="D353" s="1">
        <v>61</v>
      </c>
      <c r="E353" s="1"/>
      <c r="F353" s="1">
        <v>-2</v>
      </c>
      <c r="G353" s="1">
        <v>592</v>
      </c>
      <c r="H353" s="80">
        <f t="shared" si="11"/>
        <v>38</v>
      </c>
      <c r="I353" s="80">
        <f t="shared" si="10"/>
        <v>1.25</v>
      </c>
      <c r="J353" s="1">
        <v>20</v>
      </c>
      <c r="K353" s="1" t="str" cm="1">
        <f t="array" ref="K353">INDEX('dict-rhythm'!$A$1:$B$43,MATCH(TRUE,EXACT(J353,'dict-rhythm'!$A$1:$A$43),0),2)</f>
        <v>1+4</v>
      </c>
      <c r="L353" s="1" t="str">
        <f>_xlfn.IFNA(VLOOKUP(K353,'dict-rhythm'!$B$1:$C$53,2,0),K353)</f>
        <v>semibreve + crotchet</v>
      </c>
      <c r="M353" s="52" t="s">
        <v>7</v>
      </c>
      <c r="N353" s="52"/>
      <c r="O353" t="str">
        <f>IF(RIGHT($O$1,1)="#",VLOOKUP(D353,'dict-pitch'!$A$1:$C$50,2,0),VLOOKUP(D353,'dict-pitch'!$A$1:$C$50,3,0))</f>
        <v>C#4</v>
      </c>
      <c r="P353" t="b">
        <f>OR(EXACT(E353,O353),EXACT(E353,VLOOKUP(D353,'dict-pitch'!$A$1:$D$50,3,0)),EXACT(E353,VLOOKUP(D353,'dict-pitch'!$A$1:$D$50,4,0)))</f>
        <v>0</v>
      </c>
    </row>
    <row r="354" spans="1:16" x14ac:dyDescent="0.25">
      <c r="A354">
        <v>849</v>
      </c>
      <c r="B354" s="85">
        <v>2</v>
      </c>
      <c r="C354" s="1">
        <v>39</v>
      </c>
      <c r="D354" s="1">
        <v>59</v>
      </c>
      <c r="E354" s="1"/>
      <c r="F354" s="1">
        <v>-2</v>
      </c>
      <c r="G354" s="1">
        <v>612</v>
      </c>
      <c r="H354" s="80">
        <f t="shared" si="11"/>
        <v>39.25</v>
      </c>
      <c r="I354" s="80">
        <f t="shared" si="10"/>
        <v>0.25</v>
      </c>
      <c r="J354" s="1">
        <v>4</v>
      </c>
      <c r="K354" s="1" t="str" cm="1">
        <f t="array" ref="K354">INDEX('dict-rhythm'!$A$1:$B$43,MATCH(TRUE,EXACT(J354,'dict-rhythm'!$A$1:$A$43),0),2)</f>
        <v>4</v>
      </c>
      <c r="L354" s="1" t="str">
        <f>_xlfn.IFNA(VLOOKUP(K354,'dict-rhythm'!$B$1:$C$53,2,0),K354)</f>
        <v>crotchet</v>
      </c>
      <c r="M354" s="4"/>
      <c r="N354" s="4"/>
      <c r="O354" t="str">
        <f>IF(RIGHT($O$1,1)="#",VLOOKUP(D354,'dict-pitch'!$A$1:$C$50,2,0),VLOOKUP(D354,'dict-pitch'!$A$1:$C$50,3,0))</f>
        <v>B3</v>
      </c>
      <c r="P354" t="b">
        <f>OR(EXACT(E354,O354),EXACT(E354,VLOOKUP(D354,'dict-pitch'!$A$1:$D$50,3,0)),EXACT(E354,VLOOKUP(D354,'dict-pitch'!$A$1:$D$50,4,0)))</f>
        <v>0</v>
      </c>
    </row>
    <row r="355" spans="1:16" x14ac:dyDescent="0.25">
      <c r="A355">
        <v>849</v>
      </c>
      <c r="B355" s="85">
        <v>2</v>
      </c>
      <c r="C355" s="1">
        <v>39</v>
      </c>
      <c r="D355" s="1">
        <v>58</v>
      </c>
      <c r="E355" s="1"/>
      <c r="F355" s="1">
        <v>-2</v>
      </c>
      <c r="G355" s="1">
        <v>616</v>
      </c>
      <c r="H355" s="80">
        <f t="shared" si="11"/>
        <v>39.5</v>
      </c>
      <c r="I355" s="80">
        <f t="shared" si="10"/>
        <v>0.25</v>
      </c>
      <c r="J355" s="1">
        <v>4</v>
      </c>
      <c r="K355" s="1" t="str" cm="1">
        <f t="array" ref="K355">INDEX('dict-rhythm'!$A$1:$B$43,MATCH(TRUE,EXACT(J355,'dict-rhythm'!$A$1:$A$43),0),2)</f>
        <v>4</v>
      </c>
      <c r="L355" s="1" t="str">
        <f>_xlfn.IFNA(VLOOKUP(K355,'dict-rhythm'!$B$1:$C$53,2,0),K355)</f>
        <v>crotchet</v>
      </c>
      <c r="M355" s="5"/>
      <c r="N355" s="5"/>
      <c r="O355" t="str">
        <f>IF(RIGHT($O$1,1)="#",VLOOKUP(D355,'dict-pitch'!$A$1:$C$50,2,0),VLOOKUP(D355,'dict-pitch'!$A$1:$C$50,3,0))</f>
        <v>A#3</v>
      </c>
      <c r="P355" t="b">
        <f>OR(EXACT(E355,O355),EXACT(E355,VLOOKUP(D355,'dict-pitch'!$A$1:$D$50,3,0)),EXACT(E355,VLOOKUP(D355,'dict-pitch'!$A$1:$D$50,4,0)))</f>
        <v>0</v>
      </c>
    </row>
    <row r="356" spans="1:16" x14ac:dyDescent="0.25">
      <c r="A356">
        <v>849</v>
      </c>
      <c r="B356" s="85">
        <v>2</v>
      </c>
      <c r="C356" s="1">
        <v>39</v>
      </c>
      <c r="D356" s="1">
        <v>56</v>
      </c>
      <c r="E356" s="1"/>
      <c r="F356" s="1">
        <v>-2</v>
      </c>
      <c r="G356" s="1">
        <v>620</v>
      </c>
      <c r="H356" s="80">
        <f t="shared" si="11"/>
        <v>39.75</v>
      </c>
      <c r="I356" s="80">
        <f t="shared" si="10"/>
        <v>0.5</v>
      </c>
      <c r="J356" s="1">
        <v>8</v>
      </c>
      <c r="K356" s="1" t="str" cm="1">
        <f t="array" ref="K356">INDEX('dict-rhythm'!$A$1:$B$43,MATCH(TRUE,EXACT(J356,'dict-rhythm'!$A$1:$A$43),0),2)</f>
        <v>2</v>
      </c>
      <c r="L356" s="1" t="str">
        <f>_xlfn.IFNA(VLOOKUP(K356,'dict-rhythm'!$B$1:$C$53,2,0),K356)</f>
        <v>minim</v>
      </c>
      <c r="M356" s="7"/>
      <c r="N356" s="7"/>
      <c r="O356" t="str">
        <f>IF(RIGHT($O$1,1)="#",VLOOKUP(D356,'dict-pitch'!$A$1:$C$50,2,0),VLOOKUP(D356,'dict-pitch'!$A$1:$C$50,3,0))</f>
        <v>G#3</v>
      </c>
      <c r="P356" t="b">
        <f>OR(EXACT(E356,O356),EXACT(E356,VLOOKUP(D356,'dict-pitch'!$A$1:$D$50,3,0)),EXACT(E356,VLOOKUP(D356,'dict-pitch'!$A$1:$D$50,4,0)))</f>
        <v>0</v>
      </c>
    </row>
    <row r="357" spans="1:16" x14ac:dyDescent="0.25">
      <c r="A357">
        <v>849</v>
      </c>
      <c r="B357" s="85">
        <v>2</v>
      </c>
      <c r="C357" s="1">
        <v>40</v>
      </c>
      <c r="D357" s="1">
        <v>55</v>
      </c>
      <c r="E357" s="1"/>
      <c r="F357" s="1">
        <v>-2</v>
      </c>
      <c r="G357" s="1">
        <v>628</v>
      </c>
      <c r="H357" s="80">
        <f t="shared" si="11"/>
        <v>40.25</v>
      </c>
      <c r="I357" s="80">
        <f t="shared" si="10"/>
        <v>0.125</v>
      </c>
      <c r="J357" s="1">
        <v>2</v>
      </c>
      <c r="K357" s="1" t="str" cm="1">
        <f t="array" ref="K357">INDEX('dict-rhythm'!$A$1:$B$43,MATCH(TRUE,EXACT(J357,'dict-rhythm'!$A$1:$A$43),0),2)</f>
        <v>8</v>
      </c>
      <c r="L357" s="1" t="str">
        <f>_xlfn.IFNA(VLOOKUP(K357,'dict-rhythm'!$B$1:$C$53,2,0),K357)</f>
        <v>quaver note</v>
      </c>
      <c r="M357" s="56" t="s">
        <v>13</v>
      </c>
      <c r="N357" s="56"/>
      <c r="O357" t="str">
        <f>IF(RIGHT($O$1,1)="#",VLOOKUP(D357,'dict-pitch'!$A$1:$C$50,2,0),VLOOKUP(D357,'dict-pitch'!$A$1:$C$50,3,0))</f>
        <v>G3</v>
      </c>
      <c r="P357" t="b">
        <f>OR(EXACT(E357,O357),EXACT(E357,VLOOKUP(D357,'dict-pitch'!$A$1:$D$50,3,0)),EXACT(E357,VLOOKUP(D357,'dict-pitch'!$A$1:$D$50,4,0)))</f>
        <v>0</v>
      </c>
    </row>
    <row r="358" spans="1:16" x14ac:dyDescent="0.25">
      <c r="A358">
        <v>849</v>
      </c>
      <c r="B358" s="85">
        <v>2</v>
      </c>
      <c r="C358" s="1">
        <v>40</v>
      </c>
      <c r="D358" s="1">
        <v>53</v>
      </c>
      <c r="E358" s="1"/>
      <c r="F358" s="1">
        <v>-2</v>
      </c>
      <c r="G358" s="1">
        <v>630</v>
      </c>
      <c r="H358" s="80">
        <f t="shared" si="11"/>
        <v>40.375</v>
      </c>
      <c r="I358" s="80">
        <f t="shared" si="10"/>
        <v>0.125</v>
      </c>
      <c r="J358" s="1">
        <v>2</v>
      </c>
      <c r="K358" s="1" t="str" cm="1">
        <f t="array" ref="K358">INDEX('dict-rhythm'!$A$1:$B$43,MATCH(TRUE,EXACT(J358,'dict-rhythm'!$A$1:$A$43),0),2)</f>
        <v>8</v>
      </c>
      <c r="L358" s="1" t="str">
        <f>_xlfn.IFNA(VLOOKUP(K358,'dict-rhythm'!$B$1:$C$53,2,0),K358)</f>
        <v>quaver note</v>
      </c>
      <c r="M358" s="56" t="s">
        <v>13</v>
      </c>
      <c r="N358" s="56"/>
      <c r="O358" t="str">
        <f>IF(RIGHT($O$1,1)="#",VLOOKUP(D358,'dict-pitch'!$A$1:$C$50,2,0),VLOOKUP(D358,'dict-pitch'!$A$1:$C$50,3,0))</f>
        <v>F3</v>
      </c>
      <c r="P358" t="b">
        <f>OR(EXACT(E358,O358),EXACT(E358,VLOOKUP(D358,'dict-pitch'!$A$1:$D$50,3,0)),EXACT(E358,VLOOKUP(D358,'dict-pitch'!$A$1:$D$50,4,0)))</f>
        <v>0</v>
      </c>
    </row>
    <row r="359" spans="1:16" x14ac:dyDescent="0.25">
      <c r="A359">
        <v>849</v>
      </c>
      <c r="B359" s="85">
        <v>2</v>
      </c>
      <c r="C359" s="1">
        <v>40</v>
      </c>
      <c r="D359" s="1">
        <v>55</v>
      </c>
      <c r="E359" s="1"/>
      <c r="F359" s="1">
        <v>2</v>
      </c>
      <c r="G359" s="1">
        <v>632</v>
      </c>
      <c r="H359" s="80">
        <f t="shared" si="11"/>
        <v>40.5</v>
      </c>
      <c r="I359" s="80">
        <f t="shared" si="10"/>
        <v>0.5</v>
      </c>
      <c r="J359" s="1">
        <v>8</v>
      </c>
      <c r="K359" s="1" t="str" cm="1">
        <f t="array" ref="K359">INDEX('dict-rhythm'!$A$1:$B$43,MATCH(TRUE,EXACT(J359,'dict-rhythm'!$A$1:$A$43),0),2)</f>
        <v>2</v>
      </c>
      <c r="L359" s="1" t="str">
        <f>_xlfn.IFNA(VLOOKUP(K359,'dict-rhythm'!$B$1:$C$53,2,0),K359)</f>
        <v>minim</v>
      </c>
      <c r="M359" s="56" t="s">
        <v>13</v>
      </c>
      <c r="N359" s="56"/>
      <c r="O359" t="str">
        <f>IF(RIGHT($O$1,1)="#",VLOOKUP(D359,'dict-pitch'!$A$1:$C$50,2,0),VLOOKUP(D359,'dict-pitch'!$A$1:$C$50,3,0))</f>
        <v>G3</v>
      </c>
      <c r="P359" t="b">
        <f>OR(EXACT(E359,O359),EXACT(E359,VLOOKUP(D359,'dict-pitch'!$A$1:$D$50,3,0)),EXACT(E359,VLOOKUP(D359,'dict-pitch'!$A$1:$D$50,4,0)))</f>
        <v>0</v>
      </c>
    </row>
    <row r="360" spans="1:16" x14ac:dyDescent="0.25">
      <c r="A360">
        <v>849</v>
      </c>
      <c r="B360" s="85">
        <v>2</v>
      </c>
      <c r="C360" s="1">
        <v>41</v>
      </c>
      <c r="D360" s="1">
        <v>56</v>
      </c>
      <c r="E360" s="1"/>
      <c r="F360" s="1">
        <v>2</v>
      </c>
      <c r="G360" s="1">
        <v>640</v>
      </c>
      <c r="H360" s="80">
        <f t="shared" si="11"/>
        <v>41</v>
      </c>
      <c r="I360" s="80">
        <f t="shared" si="10"/>
        <v>0.125</v>
      </c>
      <c r="J360" s="1">
        <v>2</v>
      </c>
      <c r="K360" s="1" t="str" cm="1">
        <f t="array" ref="K360">INDEX('dict-rhythm'!$A$1:$B$43,MATCH(TRUE,EXACT(J360,'dict-rhythm'!$A$1:$A$43),0),2)</f>
        <v>8</v>
      </c>
      <c r="L360" s="1" t="str">
        <f>_xlfn.IFNA(VLOOKUP(K360,'dict-rhythm'!$B$1:$C$53,2,0),K360)</f>
        <v>quaver note</v>
      </c>
      <c r="M360" s="56" t="s">
        <v>13</v>
      </c>
      <c r="N360" s="56"/>
      <c r="O360" t="str">
        <f>IF(RIGHT($O$1,1)="#",VLOOKUP(D360,'dict-pitch'!$A$1:$C$50,2,0),VLOOKUP(D360,'dict-pitch'!$A$1:$C$50,3,0))</f>
        <v>G#3</v>
      </c>
      <c r="P360" t="b">
        <f>OR(EXACT(E360,O360),EXACT(E360,VLOOKUP(D360,'dict-pitch'!$A$1:$D$50,3,0)),EXACT(E360,VLOOKUP(D360,'dict-pitch'!$A$1:$D$50,4,0)))</f>
        <v>0</v>
      </c>
    </row>
    <row r="361" spans="1:16" x14ac:dyDescent="0.25">
      <c r="A361">
        <v>849</v>
      </c>
      <c r="B361" s="85">
        <v>2</v>
      </c>
      <c r="C361" s="1">
        <v>41</v>
      </c>
      <c r="D361" s="1">
        <v>58</v>
      </c>
      <c r="E361" s="1"/>
      <c r="F361" s="1">
        <v>2</v>
      </c>
      <c r="G361" s="1">
        <v>642</v>
      </c>
      <c r="H361" s="80">
        <f t="shared" si="11"/>
        <v>41.125</v>
      </c>
      <c r="I361" s="80">
        <f t="shared" si="10"/>
        <v>0.125</v>
      </c>
      <c r="J361" s="1">
        <v>2</v>
      </c>
      <c r="K361" s="1" t="str" cm="1">
        <f t="array" ref="K361">INDEX('dict-rhythm'!$A$1:$B$43,MATCH(TRUE,EXACT(J361,'dict-rhythm'!$A$1:$A$43),0),2)</f>
        <v>8</v>
      </c>
      <c r="L361" s="1" t="str">
        <f>_xlfn.IFNA(VLOOKUP(K361,'dict-rhythm'!$B$1:$C$53,2,0),K361)</f>
        <v>quaver note</v>
      </c>
      <c r="M361" s="56" t="s">
        <v>13</v>
      </c>
      <c r="N361" s="56"/>
      <c r="O361" t="str">
        <f>IF(RIGHT($O$1,1)="#",VLOOKUP(D361,'dict-pitch'!$A$1:$C$50,2,0),VLOOKUP(D361,'dict-pitch'!$A$1:$C$50,3,0))</f>
        <v>A#3</v>
      </c>
      <c r="P361" t="b">
        <f>OR(EXACT(E361,O361),EXACT(E361,VLOOKUP(D361,'dict-pitch'!$A$1:$D$50,3,0)),EXACT(E361,VLOOKUP(D361,'dict-pitch'!$A$1:$D$50,4,0)))</f>
        <v>0</v>
      </c>
    </row>
    <row r="362" spans="1:16" x14ac:dyDescent="0.25">
      <c r="A362">
        <v>849</v>
      </c>
      <c r="B362" s="85">
        <v>2</v>
      </c>
      <c r="C362" s="1">
        <v>41</v>
      </c>
      <c r="D362" s="1">
        <v>56</v>
      </c>
      <c r="E362" s="1"/>
      <c r="F362" s="1">
        <v>-2</v>
      </c>
      <c r="G362" s="1">
        <v>644</v>
      </c>
      <c r="H362" s="80">
        <f t="shared" si="11"/>
        <v>41.25</v>
      </c>
      <c r="I362" s="80">
        <f t="shared" si="10"/>
        <v>0.125</v>
      </c>
      <c r="J362" s="1">
        <v>2</v>
      </c>
      <c r="K362" s="1" t="str" cm="1">
        <f t="array" ref="K362">INDEX('dict-rhythm'!$A$1:$B$43,MATCH(TRUE,EXACT(J362,'dict-rhythm'!$A$1:$A$43),0),2)</f>
        <v>8</v>
      </c>
      <c r="L362" s="1" t="str">
        <f>_xlfn.IFNA(VLOOKUP(K362,'dict-rhythm'!$B$1:$C$53,2,0),K362)</f>
        <v>quaver note</v>
      </c>
      <c r="M362" s="56" t="s">
        <v>13</v>
      </c>
      <c r="N362" s="56"/>
      <c r="O362" t="str">
        <f>IF(RIGHT($O$1,1)="#",VLOOKUP(D362,'dict-pitch'!$A$1:$C$50,2,0),VLOOKUP(D362,'dict-pitch'!$A$1:$C$50,3,0))</f>
        <v>G#3</v>
      </c>
      <c r="P362" t="b">
        <f>OR(EXACT(E362,O362),EXACT(E362,VLOOKUP(D362,'dict-pitch'!$A$1:$D$50,3,0)),EXACT(E362,VLOOKUP(D362,'dict-pitch'!$A$1:$D$50,4,0)))</f>
        <v>0</v>
      </c>
    </row>
    <row r="363" spans="1:16" x14ac:dyDescent="0.25">
      <c r="A363">
        <v>849</v>
      </c>
      <c r="B363" s="85">
        <v>2</v>
      </c>
      <c r="C363" s="1">
        <v>41</v>
      </c>
      <c r="D363" s="1">
        <v>55</v>
      </c>
      <c r="E363" s="1"/>
      <c r="F363" s="1">
        <v>-2</v>
      </c>
      <c r="G363" s="1">
        <v>646</v>
      </c>
      <c r="H363" s="80">
        <f t="shared" si="11"/>
        <v>41.375</v>
      </c>
      <c r="I363" s="80">
        <f t="shared" si="10"/>
        <v>0.125</v>
      </c>
      <c r="J363" s="1">
        <v>2</v>
      </c>
      <c r="K363" s="1" t="str" cm="1">
        <f t="array" ref="K363">INDEX('dict-rhythm'!$A$1:$B$43,MATCH(TRUE,EXACT(J363,'dict-rhythm'!$A$1:$A$43),0),2)</f>
        <v>8</v>
      </c>
      <c r="L363" s="1" t="str">
        <f>_xlfn.IFNA(VLOOKUP(K363,'dict-rhythm'!$B$1:$C$53,2,0),K363)</f>
        <v>quaver note</v>
      </c>
      <c r="M363" s="56" t="s">
        <v>13</v>
      </c>
      <c r="N363" s="56"/>
      <c r="O363" t="str">
        <f>IF(RIGHT($O$1,1)="#",VLOOKUP(D363,'dict-pitch'!$A$1:$C$50,2,0),VLOOKUP(D363,'dict-pitch'!$A$1:$C$50,3,0))</f>
        <v>G3</v>
      </c>
      <c r="P363" t="b">
        <f>OR(EXACT(E363,O363),EXACT(E363,VLOOKUP(D363,'dict-pitch'!$A$1:$D$50,3,0)),EXACT(E363,VLOOKUP(D363,'dict-pitch'!$A$1:$D$50,4,0)))</f>
        <v>0</v>
      </c>
    </row>
    <row r="364" spans="1:16" x14ac:dyDescent="0.25">
      <c r="A364">
        <v>849</v>
      </c>
      <c r="B364" s="85">
        <v>2</v>
      </c>
      <c r="C364" s="1">
        <v>41</v>
      </c>
      <c r="D364" s="1">
        <v>56</v>
      </c>
      <c r="E364" s="1"/>
      <c r="F364" s="1">
        <v>2</v>
      </c>
      <c r="G364" s="1">
        <v>648</v>
      </c>
      <c r="H364" s="80">
        <f t="shared" si="11"/>
        <v>41.5</v>
      </c>
      <c r="I364" s="80">
        <f t="shared" si="10"/>
        <v>0.125</v>
      </c>
      <c r="J364" s="1">
        <v>2</v>
      </c>
      <c r="K364" s="1" t="str" cm="1">
        <f t="array" ref="K364">INDEX('dict-rhythm'!$A$1:$B$43,MATCH(TRUE,EXACT(J364,'dict-rhythm'!$A$1:$A$43),0),2)</f>
        <v>8</v>
      </c>
      <c r="L364" s="1" t="str">
        <f>_xlfn.IFNA(VLOOKUP(K364,'dict-rhythm'!$B$1:$C$53,2,0),K364)</f>
        <v>quaver note</v>
      </c>
      <c r="M364" s="56" t="s">
        <v>13</v>
      </c>
      <c r="N364" s="56"/>
      <c r="O364" t="str">
        <f>IF(RIGHT($O$1,1)="#",VLOOKUP(D364,'dict-pitch'!$A$1:$C$50,2,0),VLOOKUP(D364,'dict-pitch'!$A$1:$C$50,3,0))</f>
        <v>G#3</v>
      </c>
      <c r="P364" t="b">
        <f>OR(EXACT(E364,O364),EXACT(E364,VLOOKUP(D364,'dict-pitch'!$A$1:$D$50,3,0)),EXACT(E364,VLOOKUP(D364,'dict-pitch'!$A$1:$D$50,4,0)))</f>
        <v>0</v>
      </c>
    </row>
    <row r="365" spans="1:16" x14ac:dyDescent="0.25">
      <c r="A365">
        <v>849</v>
      </c>
      <c r="B365" s="85">
        <v>2</v>
      </c>
      <c r="C365" s="1">
        <v>41</v>
      </c>
      <c r="D365" s="1">
        <v>58</v>
      </c>
      <c r="E365" s="1"/>
      <c r="F365" s="1">
        <v>2</v>
      </c>
      <c r="G365" s="1">
        <v>650</v>
      </c>
      <c r="H365" s="80">
        <f t="shared" si="11"/>
        <v>41.625</v>
      </c>
      <c r="I365" s="80">
        <f t="shared" si="10"/>
        <v>0.125</v>
      </c>
      <c r="J365" s="1">
        <v>2</v>
      </c>
      <c r="K365" s="1" t="str" cm="1">
        <f t="array" ref="K365">INDEX('dict-rhythm'!$A$1:$B$43,MATCH(TRUE,EXACT(J365,'dict-rhythm'!$A$1:$A$43),0),2)</f>
        <v>8</v>
      </c>
      <c r="L365" s="1" t="str">
        <f>_xlfn.IFNA(VLOOKUP(K365,'dict-rhythm'!$B$1:$C$53,2,0),K365)</f>
        <v>quaver note</v>
      </c>
      <c r="M365" s="56" t="s">
        <v>13</v>
      </c>
      <c r="N365" s="56"/>
      <c r="O365" t="str">
        <f>IF(RIGHT($O$1,1)="#",VLOOKUP(D365,'dict-pitch'!$A$1:$C$50,2,0),VLOOKUP(D365,'dict-pitch'!$A$1:$C$50,3,0))</f>
        <v>A#3</v>
      </c>
      <c r="P365" t="b">
        <f>OR(EXACT(E365,O365),EXACT(E365,VLOOKUP(D365,'dict-pitch'!$A$1:$D$50,3,0)),EXACT(E365,VLOOKUP(D365,'dict-pitch'!$A$1:$D$50,4,0)))</f>
        <v>0</v>
      </c>
    </row>
    <row r="366" spans="1:16" x14ac:dyDescent="0.25">
      <c r="A366">
        <v>849</v>
      </c>
      <c r="B366" s="85">
        <v>2</v>
      </c>
      <c r="C366" s="1">
        <v>41</v>
      </c>
      <c r="D366" s="1">
        <v>59</v>
      </c>
      <c r="E366" s="1"/>
      <c r="F366" s="1">
        <v>2</v>
      </c>
      <c r="G366" s="1">
        <v>652</v>
      </c>
      <c r="H366" s="80">
        <f t="shared" si="11"/>
        <v>41.75</v>
      </c>
      <c r="I366" s="80">
        <f t="shared" si="10"/>
        <v>0.125</v>
      </c>
      <c r="J366" s="1">
        <v>2</v>
      </c>
      <c r="K366" s="1" t="str" cm="1">
        <f t="array" ref="K366">INDEX('dict-rhythm'!$A$1:$B$43,MATCH(TRUE,EXACT(J366,'dict-rhythm'!$A$1:$A$43),0),2)</f>
        <v>8</v>
      </c>
      <c r="L366" s="1" t="str">
        <f>_xlfn.IFNA(VLOOKUP(K366,'dict-rhythm'!$B$1:$C$53,2,0),K366)</f>
        <v>quaver note</v>
      </c>
      <c r="M366" s="56" t="s">
        <v>13</v>
      </c>
      <c r="N366" s="56"/>
      <c r="O366" t="str">
        <f>IF(RIGHT($O$1,1)="#",VLOOKUP(D366,'dict-pitch'!$A$1:$C$50,2,0),VLOOKUP(D366,'dict-pitch'!$A$1:$C$50,3,0))</f>
        <v>B3</v>
      </c>
      <c r="P366" t="b">
        <f>OR(EXACT(E366,O366),EXACT(E366,VLOOKUP(D366,'dict-pitch'!$A$1:$D$50,3,0)),EXACT(E366,VLOOKUP(D366,'dict-pitch'!$A$1:$D$50,4,0)))</f>
        <v>0</v>
      </c>
    </row>
    <row r="367" spans="1:16" x14ac:dyDescent="0.25">
      <c r="A367">
        <v>849</v>
      </c>
      <c r="B367" s="85">
        <v>2</v>
      </c>
      <c r="C367" s="1">
        <v>41</v>
      </c>
      <c r="D367" s="1">
        <v>56</v>
      </c>
      <c r="E367" s="1"/>
      <c r="F367" s="1">
        <v>-3</v>
      </c>
      <c r="G367" s="1">
        <v>654</v>
      </c>
      <c r="H367" s="80">
        <f t="shared" si="11"/>
        <v>41.875</v>
      </c>
      <c r="I367" s="80">
        <f t="shared" si="10"/>
        <v>0.125</v>
      </c>
      <c r="J367" s="1">
        <v>2</v>
      </c>
      <c r="K367" s="1" t="str" cm="1">
        <f t="array" ref="K367">INDEX('dict-rhythm'!$A$1:$B$43,MATCH(TRUE,EXACT(J367,'dict-rhythm'!$A$1:$A$43),0),2)</f>
        <v>8</v>
      </c>
      <c r="L367" s="1" t="str">
        <f>_xlfn.IFNA(VLOOKUP(K367,'dict-rhythm'!$B$1:$C$53,2,0),K367)</f>
        <v>quaver note</v>
      </c>
      <c r="M367" s="56" t="s">
        <v>13</v>
      </c>
      <c r="N367" s="56"/>
      <c r="O367" t="str">
        <f>IF(RIGHT($O$1,1)="#",VLOOKUP(D367,'dict-pitch'!$A$1:$C$50,2,0),VLOOKUP(D367,'dict-pitch'!$A$1:$C$50,3,0))</f>
        <v>G#3</v>
      </c>
      <c r="P367" t="b">
        <f>OR(EXACT(E367,O367),EXACT(E367,VLOOKUP(D367,'dict-pitch'!$A$1:$D$50,3,0)),EXACT(E367,VLOOKUP(D367,'dict-pitch'!$A$1:$D$50,4,0)))</f>
        <v>0</v>
      </c>
    </row>
    <row r="368" spans="1:16" x14ac:dyDescent="0.25">
      <c r="A368">
        <v>849</v>
      </c>
      <c r="B368" s="85">
        <v>2</v>
      </c>
      <c r="C368" s="1">
        <v>42</v>
      </c>
      <c r="D368" s="1">
        <v>57</v>
      </c>
      <c r="E368" s="1"/>
      <c r="F368" s="1">
        <v>2</v>
      </c>
      <c r="G368" s="1">
        <v>656</v>
      </c>
      <c r="H368" s="80">
        <f t="shared" si="11"/>
        <v>42</v>
      </c>
      <c r="I368" s="80">
        <f t="shared" si="10"/>
        <v>0.125</v>
      </c>
      <c r="J368" s="1">
        <v>2</v>
      </c>
      <c r="K368" s="1" t="str" cm="1">
        <f t="array" ref="K368">INDEX('dict-rhythm'!$A$1:$B$43,MATCH(TRUE,EXACT(J368,'dict-rhythm'!$A$1:$A$43),0),2)</f>
        <v>8</v>
      </c>
      <c r="L368" s="1" t="str">
        <f>_xlfn.IFNA(VLOOKUP(K368,'dict-rhythm'!$B$1:$C$53,2,0),K368)</f>
        <v>quaver note</v>
      </c>
      <c r="M368" s="56" t="s">
        <v>13</v>
      </c>
      <c r="N368" s="56"/>
      <c r="O368" t="str">
        <f>IF(RIGHT($O$1,1)="#",VLOOKUP(D368,'dict-pitch'!$A$1:$C$50,2,0),VLOOKUP(D368,'dict-pitch'!$A$1:$C$50,3,0))</f>
        <v>A3</v>
      </c>
      <c r="P368" t="b">
        <f>OR(EXACT(E368,O368),EXACT(E368,VLOOKUP(D368,'dict-pitch'!$A$1:$D$50,3,0)),EXACT(E368,VLOOKUP(D368,'dict-pitch'!$A$1:$D$50,4,0)))</f>
        <v>0</v>
      </c>
    </row>
    <row r="369" spans="1:16" x14ac:dyDescent="0.25">
      <c r="A369">
        <v>849</v>
      </c>
      <c r="B369" s="85">
        <v>2</v>
      </c>
      <c r="C369" s="1">
        <v>42</v>
      </c>
      <c r="D369" s="1">
        <v>59</v>
      </c>
      <c r="E369" s="1"/>
      <c r="F369" s="1">
        <v>2</v>
      </c>
      <c r="G369" s="1">
        <v>658</v>
      </c>
      <c r="H369" s="80">
        <f t="shared" si="11"/>
        <v>42.125</v>
      </c>
      <c r="I369" s="80">
        <f t="shared" si="10"/>
        <v>0.125</v>
      </c>
      <c r="J369" s="1">
        <v>2</v>
      </c>
      <c r="K369" s="1" t="str" cm="1">
        <f t="array" ref="K369">INDEX('dict-rhythm'!$A$1:$B$43,MATCH(TRUE,EXACT(J369,'dict-rhythm'!$A$1:$A$43),0),2)</f>
        <v>8</v>
      </c>
      <c r="L369" s="1" t="str">
        <f>_xlfn.IFNA(VLOOKUP(K369,'dict-rhythm'!$B$1:$C$53,2,0),K369)</f>
        <v>quaver note</v>
      </c>
      <c r="M369" s="56" t="s">
        <v>13</v>
      </c>
      <c r="N369" s="56"/>
      <c r="O369" t="str">
        <f>IF(RIGHT($O$1,1)="#",VLOOKUP(D369,'dict-pitch'!$A$1:$C$50,2,0),VLOOKUP(D369,'dict-pitch'!$A$1:$C$50,3,0))</f>
        <v>B3</v>
      </c>
      <c r="P369" t="b">
        <f>OR(EXACT(E369,O369),EXACT(E369,VLOOKUP(D369,'dict-pitch'!$A$1:$D$50,3,0)),EXACT(E369,VLOOKUP(D369,'dict-pitch'!$A$1:$D$50,4,0)))</f>
        <v>0</v>
      </c>
    </row>
    <row r="370" spans="1:16" x14ac:dyDescent="0.25">
      <c r="A370">
        <v>849</v>
      </c>
      <c r="B370" s="85">
        <v>2</v>
      </c>
      <c r="C370" s="1">
        <v>42</v>
      </c>
      <c r="D370" s="1">
        <v>57</v>
      </c>
      <c r="E370" s="1"/>
      <c r="F370" s="1">
        <v>-2</v>
      </c>
      <c r="G370" s="1">
        <v>660</v>
      </c>
      <c r="H370" s="80">
        <f t="shared" si="11"/>
        <v>42.25</v>
      </c>
      <c r="I370" s="80">
        <f t="shared" si="10"/>
        <v>0.125</v>
      </c>
      <c r="J370" s="1">
        <v>2</v>
      </c>
      <c r="K370" s="1" t="str" cm="1">
        <f t="array" ref="K370">INDEX('dict-rhythm'!$A$1:$B$43,MATCH(TRUE,EXACT(J370,'dict-rhythm'!$A$1:$A$43),0),2)</f>
        <v>8</v>
      </c>
      <c r="L370" s="1" t="str">
        <f>_xlfn.IFNA(VLOOKUP(K370,'dict-rhythm'!$B$1:$C$53,2,0),K370)</f>
        <v>quaver note</v>
      </c>
      <c r="M370" s="56" t="s">
        <v>13</v>
      </c>
      <c r="N370" s="56"/>
      <c r="O370" t="str">
        <f>IF(RIGHT($O$1,1)="#",VLOOKUP(D370,'dict-pitch'!$A$1:$C$50,2,0),VLOOKUP(D370,'dict-pitch'!$A$1:$C$50,3,0))</f>
        <v>A3</v>
      </c>
      <c r="P370" t="b">
        <f>OR(EXACT(E370,O370),EXACT(E370,VLOOKUP(D370,'dict-pitch'!$A$1:$D$50,3,0)),EXACT(E370,VLOOKUP(D370,'dict-pitch'!$A$1:$D$50,4,0)))</f>
        <v>0</v>
      </c>
    </row>
    <row r="371" spans="1:16" x14ac:dyDescent="0.25">
      <c r="A371">
        <v>849</v>
      </c>
      <c r="B371" s="85">
        <v>2</v>
      </c>
      <c r="C371" s="1">
        <v>42</v>
      </c>
      <c r="D371" s="1">
        <v>56</v>
      </c>
      <c r="E371" s="1"/>
      <c r="F371" s="1">
        <v>-2</v>
      </c>
      <c r="G371" s="1">
        <v>662</v>
      </c>
      <c r="H371" s="80">
        <f t="shared" si="11"/>
        <v>42.375</v>
      </c>
      <c r="I371" s="80">
        <f t="shared" si="10"/>
        <v>0.125</v>
      </c>
      <c r="J371" s="1">
        <v>2</v>
      </c>
      <c r="K371" s="1" t="str" cm="1">
        <f t="array" ref="K371">INDEX('dict-rhythm'!$A$1:$B$43,MATCH(TRUE,EXACT(J371,'dict-rhythm'!$A$1:$A$43),0),2)</f>
        <v>8</v>
      </c>
      <c r="L371" s="1" t="str">
        <f>_xlfn.IFNA(VLOOKUP(K371,'dict-rhythm'!$B$1:$C$53,2,0),K371)</f>
        <v>quaver note</v>
      </c>
      <c r="M371" s="56" t="s">
        <v>13</v>
      </c>
      <c r="N371" s="56"/>
      <c r="O371" t="str">
        <f>IF(RIGHT($O$1,1)="#",VLOOKUP(D371,'dict-pitch'!$A$1:$C$50,2,0),VLOOKUP(D371,'dict-pitch'!$A$1:$C$50,3,0))</f>
        <v>G#3</v>
      </c>
      <c r="P371" t="b">
        <f>OR(EXACT(E371,O371),EXACT(E371,VLOOKUP(D371,'dict-pitch'!$A$1:$D$50,3,0)),EXACT(E371,VLOOKUP(D371,'dict-pitch'!$A$1:$D$50,4,0)))</f>
        <v>0</v>
      </c>
    </row>
    <row r="372" spans="1:16" x14ac:dyDescent="0.25">
      <c r="A372">
        <v>849</v>
      </c>
      <c r="B372" s="85">
        <v>2</v>
      </c>
      <c r="C372" s="1">
        <v>42</v>
      </c>
      <c r="D372" s="1">
        <v>58</v>
      </c>
      <c r="E372" s="1"/>
      <c r="F372" s="1">
        <v>2</v>
      </c>
      <c r="G372" s="1">
        <v>664</v>
      </c>
      <c r="H372" s="80">
        <f t="shared" si="11"/>
        <v>42.5</v>
      </c>
      <c r="I372" s="80">
        <f t="shared" si="10"/>
        <v>0.125</v>
      </c>
      <c r="J372" s="1">
        <v>2</v>
      </c>
      <c r="K372" s="1" t="str" cm="1">
        <f t="array" ref="K372">INDEX('dict-rhythm'!$A$1:$B$43,MATCH(TRUE,EXACT(J372,'dict-rhythm'!$A$1:$A$43),0),2)</f>
        <v>8</v>
      </c>
      <c r="L372" s="1" t="str">
        <f>_xlfn.IFNA(VLOOKUP(K372,'dict-rhythm'!$B$1:$C$53,2,0),K372)</f>
        <v>quaver note</v>
      </c>
      <c r="M372" s="56" t="s">
        <v>13</v>
      </c>
      <c r="N372" s="56"/>
      <c r="O372" t="str">
        <f>IF(RIGHT($O$1,1)="#",VLOOKUP(D372,'dict-pitch'!$A$1:$C$50,2,0),VLOOKUP(D372,'dict-pitch'!$A$1:$C$50,3,0))</f>
        <v>A#3</v>
      </c>
      <c r="P372" t="b">
        <f>OR(EXACT(E372,O372),EXACT(E372,VLOOKUP(D372,'dict-pitch'!$A$1:$D$50,3,0)),EXACT(E372,VLOOKUP(D372,'dict-pitch'!$A$1:$D$50,4,0)))</f>
        <v>0</v>
      </c>
    </row>
    <row r="373" spans="1:16" x14ac:dyDescent="0.25">
      <c r="A373">
        <v>849</v>
      </c>
      <c r="B373" s="85">
        <v>2</v>
      </c>
      <c r="C373" s="1">
        <v>42</v>
      </c>
      <c r="D373" s="1">
        <v>59</v>
      </c>
      <c r="E373" s="1"/>
      <c r="F373" s="1">
        <v>2</v>
      </c>
      <c r="G373" s="1">
        <v>666</v>
      </c>
      <c r="H373" s="80">
        <f t="shared" si="11"/>
        <v>42.625</v>
      </c>
      <c r="I373" s="80">
        <f t="shared" si="10"/>
        <v>0.125</v>
      </c>
      <c r="J373" s="1">
        <v>2</v>
      </c>
      <c r="K373" s="1" t="str" cm="1">
        <f t="array" ref="K373">INDEX('dict-rhythm'!$A$1:$B$43,MATCH(TRUE,EXACT(J373,'dict-rhythm'!$A$1:$A$43),0),2)</f>
        <v>8</v>
      </c>
      <c r="L373" s="1" t="str">
        <f>_xlfn.IFNA(VLOOKUP(K373,'dict-rhythm'!$B$1:$C$53,2,0),K373)</f>
        <v>quaver note</v>
      </c>
      <c r="M373" s="56" t="s">
        <v>13</v>
      </c>
      <c r="N373" s="56"/>
      <c r="O373" t="str">
        <f>IF(RIGHT($O$1,1)="#",VLOOKUP(D373,'dict-pitch'!$A$1:$C$50,2,0),VLOOKUP(D373,'dict-pitch'!$A$1:$C$50,3,0))</f>
        <v>B3</v>
      </c>
      <c r="P373" t="b">
        <f>OR(EXACT(E373,O373),EXACT(E373,VLOOKUP(D373,'dict-pitch'!$A$1:$D$50,3,0)),EXACT(E373,VLOOKUP(D373,'dict-pitch'!$A$1:$D$50,4,0)))</f>
        <v>0</v>
      </c>
    </row>
    <row r="374" spans="1:16" x14ac:dyDescent="0.25">
      <c r="A374">
        <v>849</v>
      </c>
      <c r="B374" s="85">
        <v>2</v>
      </c>
      <c r="C374" s="1">
        <v>42</v>
      </c>
      <c r="D374" s="1">
        <v>61</v>
      </c>
      <c r="E374" s="1"/>
      <c r="F374" s="1">
        <v>2</v>
      </c>
      <c r="G374" s="1">
        <v>668</v>
      </c>
      <c r="H374" s="80">
        <f t="shared" si="11"/>
        <v>42.75</v>
      </c>
      <c r="I374" s="80">
        <f t="shared" si="10"/>
        <v>0.125</v>
      </c>
      <c r="J374" s="1">
        <v>2</v>
      </c>
      <c r="K374" s="1" t="str" cm="1">
        <f t="array" ref="K374">INDEX('dict-rhythm'!$A$1:$B$43,MATCH(TRUE,EXACT(J374,'dict-rhythm'!$A$1:$A$43),0),2)</f>
        <v>8</v>
      </c>
      <c r="L374" s="1" t="str">
        <f>_xlfn.IFNA(VLOOKUP(K374,'dict-rhythm'!$B$1:$C$53,2,0),K374)</f>
        <v>quaver note</v>
      </c>
      <c r="M374" s="56" t="s">
        <v>13</v>
      </c>
      <c r="N374" s="56"/>
      <c r="O374" t="str">
        <f>IF(RIGHT($O$1,1)="#",VLOOKUP(D374,'dict-pitch'!$A$1:$C$50,2,0),VLOOKUP(D374,'dict-pitch'!$A$1:$C$50,3,0))</f>
        <v>C#4</v>
      </c>
      <c r="P374" t="b">
        <f>OR(EXACT(E374,O374),EXACT(E374,VLOOKUP(D374,'dict-pitch'!$A$1:$D$50,3,0)),EXACT(E374,VLOOKUP(D374,'dict-pitch'!$A$1:$D$50,4,0)))</f>
        <v>0</v>
      </c>
    </row>
    <row r="375" spans="1:16" x14ac:dyDescent="0.25">
      <c r="A375">
        <v>849</v>
      </c>
      <c r="B375" s="85">
        <v>2</v>
      </c>
      <c r="C375" s="1">
        <v>42</v>
      </c>
      <c r="D375" s="1">
        <v>58</v>
      </c>
      <c r="E375" s="1"/>
      <c r="F375" s="1">
        <v>-3</v>
      </c>
      <c r="G375" s="1">
        <v>670</v>
      </c>
      <c r="H375" s="80">
        <f t="shared" si="11"/>
        <v>42.875</v>
      </c>
      <c r="I375" s="80">
        <f t="shared" si="10"/>
        <v>0.125</v>
      </c>
      <c r="J375" s="1">
        <v>2</v>
      </c>
      <c r="K375" s="1" t="str" cm="1">
        <f t="array" ref="K375">INDEX('dict-rhythm'!$A$1:$B$43,MATCH(TRUE,EXACT(J375,'dict-rhythm'!$A$1:$A$43),0),2)</f>
        <v>8</v>
      </c>
      <c r="L375" s="1" t="str">
        <f>_xlfn.IFNA(VLOOKUP(K375,'dict-rhythm'!$B$1:$C$53,2,0),K375)</f>
        <v>quaver note</v>
      </c>
      <c r="M375" s="56" t="s">
        <v>13</v>
      </c>
      <c r="N375" s="56"/>
      <c r="O375" t="str">
        <f>IF(RIGHT($O$1,1)="#",VLOOKUP(D375,'dict-pitch'!$A$1:$C$50,2,0),VLOOKUP(D375,'dict-pitch'!$A$1:$C$50,3,0))</f>
        <v>A#3</v>
      </c>
      <c r="P375" t="b">
        <f>OR(EXACT(E375,O375),EXACT(E375,VLOOKUP(D375,'dict-pitch'!$A$1:$D$50,3,0)),EXACT(E375,VLOOKUP(D375,'dict-pitch'!$A$1:$D$50,4,0)))</f>
        <v>0</v>
      </c>
    </row>
    <row r="376" spans="1:16" x14ac:dyDescent="0.25">
      <c r="A376">
        <v>849</v>
      </c>
      <c r="B376" s="85">
        <v>2</v>
      </c>
      <c r="C376" s="1">
        <v>43</v>
      </c>
      <c r="D376" s="1">
        <v>59</v>
      </c>
      <c r="E376" s="1"/>
      <c r="F376" s="1">
        <v>2</v>
      </c>
      <c r="G376" s="1">
        <v>672</v>
      </c>
      <c r="H376" s="80">
        <f t="shared" si="11"/>
        <v>43</v>
      </c>
      <c r="I376" s="80">
        <f t="shared" si="10"/>
        <v>0.125</v>
      </c>
      <c r="J376" s="1">
        <v>2</v>
      </c>
      <c r="K376" s="1" t="str" cm="1">
        <f t="array" ref="K376">INDEX('dict-rhythm'!$A$1:$B$43,MATCH(TRUE,EXACT(J376,'dict-rhythm'!$A$1:$A$43),0),2)</f>
        <v>8</v>
      </c>
      <c r="L376" s="1" t="str">
        <f>_xlfn.IFNA(VLOOKUP(K376,'dict-rhythm'!$B$1:$C$53,2,0),K376)</f>
        <v>quaver note</v>
      </c>
      <c r="M376" s="56" t="s">
        <v>13</v>
      </c>
      <c r="N376" s="56"/>
      <c r="O376" t="str">
        <f>IF(RIGHT($O$1,1)="#",VLOOKUP(D376,'dict-pitch'!$A$1:$C$50,2,0),VLOOKUP(D376,'dict-pitch'!$A$1:$C$50,3,0))</f>
        <v>B3</v>
      </c>
      <c r="P376" t="b">
        <f>OR(EXACT(E376,O376),EXACT(E376,VLOOKUP(D376,'dict-pitch'!$A$1:$D$50,3,0)),EXACT(E376,VLOOKUP(D376,'dict-pitch'!$A$1:$D$50,4,0)))</f>
        <v>0</v>
      </c>
    </row>
    <row r="377" spans="1:16" x14ac:dyDescent="0.25">
      <c r="A377">
        <v>849</v>
      </c>
      <c r="B377" s="85">
        <v>2</v>
      </c>
      <c r="C377" s="1">
        <v>43</v>
      </c>
      <c r="D377" s="1">
        <v>61</v>
      </c>
      <c r="E377" s="1"/>
      <c r="F377" s="1">
        <v>2</v>
      </c>
      <c r="G377" s="1">
        <v>674</v>
      </c>
      <c r="H377" s="80">
        <f t="shared" si="11"/>
        <v>43.125</v>
      </c>
      <c r="I377" s="80">
        <f t="shared" si="10"/>
        <v>0.125</v>
      </c>
      <c r="J377" s="1">
        <v>2</v>
      </c>
      <c r="K377" s="1" t="str" cm="1">
        <f t="array" ref="K377">INDEX('dict-rhythm'!$A$1:$B$43,MATCH(TRUE,EXACT(J377,'dict-rhythm'!$A$1:$A$43),0),2)</f>
        <v>8</v>
      </c>
      <c r="L377" s="1" t="str">
        <f>_xlfn.IFNA(VLOOKUP(K377,'dict-rhythm'!$B$1:$C$53,2,0),K377)</f>
        <v>quaver note</v>
      </c>
      <c r="M377" s="5"/>
      <c r="N377" s="5"/>
      <c r="O377" t="str">
        <f>IF(RIGHT($O$1,1)="#",VLOOKUP(D377,'dict-pitch'!$A$1:$C$50,2,0),VLOOKUP(D377,'dict-pitch'!$A$1:$C$50,3,0))</f>
        <v>C#4</v>
      </c>
      <c r="P377" t="b">
        <f>OR(EXACT(E377,O377),EXACT(E377,VLOOKUP(D377,'dict-pitch'!$A$1:$D$50,3,0)),EXACT(E377,VLOOKUP(D377,'dict-pitch'!$A$1:$D$50,4,0)))</f>
        <v>0</v>
      </c>
    </row>
    <row r="378" spans="1:16" x14ac:dyDescent="0.25">
      <c r="A378">
        <v>849</v>
      </c>
      <c r="B378" s="85">
        <v>2</v>
      </c>
      <c r="C378" s="1">
        <v>43</v>
      </c>
      <c r="D378" s="1">
        <v>59</v>
      </c>
      <c r="E378" s="1"/>
      <c r="F378" s="1">
        <v>-2</v>
      </c>
      <c r="G378" s="1">
        <v>676</v>
      </c>
      <c r="H378" s="80">
        <f t="shared" si="11"/>
        <v>43.25</v>
      </c>
      <c r="I378" s="80">
        <f t="shared" si="10"/>
        <v>0.125</v>
      </c>
      <c r="J378" s="1">
        <v>2</v>
      </c>
      <c r="K378" s="1" t="str" cm="1">
        <f t="array" ref="K378">INDEX('dict-rhythm'!$A$1:$B$43,MATCH(TRUE,EXACT(J378,'dict-rhythm'!$A$1:$A$43),0),2)</f>
        <v>8</v>
      </c>
      <c r="L378" s="1" t="str">
        <f>_xlfn.IFNA(VLOOKUP(K378,'dict-rhythm'!$B$1:$C$53,2,0),K378)</f>
        <v>quaver note</v>
      </c>
      <c r="M378" s="5"/>
      <c r="N378" s="5"/>
      <c r="O378" t="str">
        <f>IF(RIGHT($O$1,1)="#",VLOOKUP(D378,'dict-pitch'!$A$1:$C$50,2,0),VLOOKUP(D378,'dict-pitch'!$A$1:$C$50,3,0))</f>
        <v>B3</v>
      </c>
      <c r="P378" t="b">
        <f>OR(EXACT(E378,O378),EXACT(E378,VLOOKUP(D378,'dict-pitch'!$A$1:$D$50,3,0)),EXACT(E378,VLOOKUP(D378,'dict-pitch'!$A$1:$D$50,4,0)))</f>
        <v>0</v>
      </c>
    </row>
    <row r="379" spans="1:16" x14ac:dyDescent="0.25">
      <c r="A379">
        <v>849</v>
      </c>
      <c r="B379" s="85">
        <v>2</v>
      </c>
      <c r="C379" s="1">
        <v>43</v>
      </c>
      <c r="D379" s="1">
        <v>58</v>
      </c>
      <c r="E379" s="1"/>
      <c r="F379" s="1">
        <v>-2</v>
      </c>
      <c r="G379" s="1">
        <v>678</v>
      </c>
      <c r="H379" s="80">
        <f t="shared" si="11"/>
        <v>43.375</v>
      </c>
      <c r="I379" s="80">
        <f t="shared" si="10"/>
        <v>0.125</v>
      </c>
      <c r="J379" s="1">
        <v>2</v>
      </c>
      <c r="K379" s="1" t="str" cm="1">
        <f t="array" ref="K379">INDEX('dict-rhythm'!$A$1:$B$43,MATCH(TRUE,EXACT(J379,'dict-rhythm'!$A$1:$A$43),0),2)</f>
        <v>8</v>
      </c>
      <c r="L379" s="1" t="str">
        <f>_xlfn.IFNA(VLOOKUP(K379,'dict-rhythm'!$B$1:$C$53,2,0),K379)</f>
        <v>quaver note</v>
      </c>
      <c r="M379" s="5"/>
      <c r="N379" s="5"/>
      <c r="O379" t="str">
        <f>IF(RIGHT($O$1,1)="#",VLOOKUP(D379,'dict-pitch'!$A$1:$C$50,2,0),VLOOKUP(D379,'dict-pitch'!$A$1:$C$50,3,0))</f>
        <v>A#3</v>
      </c>
      <c r="P379" t="b">
        <f>OR(EXACT(E379,O379),EXACT(E379,VLOOKUP(D379,'dict-pitch'!$A$1:$D$50,3,0)),EXACT(E379,VLOOKUP(D379,'dict-pitch'!$A$1:$D$50,4,0)))</f>
        <v>0</v>
      </c>
    </row>
    <row r="380" spans="1:16" x14ac:dyDescent="0.25">
      <c r="A380">
        <v>849</v>
      </c>
      <c r="B380" s="85">
        <v>2</v>
      </c>
      <c r="C380" s="1">
        <v>43</v>
      </c>
      <c r="D380" s="1">
        <v>60</v>
      </c>
      <c r="E380" s="1"/>
      <c r="F380" s="1">
        <v>2</v>
      </c>
      <c r="G380" s="1">
        <v>680</v>
      </c>
      <c r="H380" s="80">
        <f t="shared" si="11"/>
        <v>43.5</v>
      </c>
      <c r="I380" s="80">
        <f t="shared" si="10"/>
        <v>0.125</v>
      </c>
      <c r="J380" s="1">
        <v>2</v>
      </c>
      <c r="K380" s="1" t="str" cm="1">
        <f t="array" ref="K380">INDEX('dict-rhythm'!$A$1:$B$43,MATCH(TRUE,EXACT(J380,'dict-rhythm'!$A$1:$A$43),0),2)</f>
        <v>8</v>
      </c>
      <c r="L380" s="1" t="str">
        <f>_xlfn.IFNA(VLOOKUP(K380,'dict-rhythm'!$B$1:$C$53,2,0),K380)</f>
        <v>quaver note</v>
      </c>
      <c r="M380" s="5"/>
      <c r="N380" s="5"/>
      <c r="O380" t="str">
        <f>IF(RIGHT($O$1,1)="#",VLOOKUP(D380,'dict-pitch'!$A$1:$C$50,2,0),VLOOKUP(D380,'dict-pitch'!$A$1:$C$50,3,0))</f>
        <v>C4</v>
      </c>
      <c r="P380" t="b">
        <f>OR(EXACT(E380,O380),EXACT(E380,VLOOKUP(D380,'dict-pitch'!$A$1:$D$50,3,0)),EXACT(E380,VLOOKUP(D380,'dict-pitch'!$A$1:$D$50,4,0)))</f>
        <v>0</v>
      </c>
    </row>
    <row r="381" spans="1:16" x14ac:dyDescent="0.25">
      <c r="A381">
        <v>849</v>
      </c>
      <c r="B381" s="85">
        <v>2</v>
      </c>
      <c r="C381" s="1">
        <v>43</v>
      </c>
      <c r="D381" s="1">
        <v>61</v>
      </c>
      <c r="E381" s="1"/>
      <c r="F381" s="1">
        <v>2</v>
      </c>
      <c r="G381" s="1">
        <v>682</v>
      </c>
      <c r="H381" s="80">
        <f t="shared" si="11"/>
        <v>43.625</v>
      </c>
      <c r="I381" s="80">
        <f t="shared" si="10"/>
        <v>0.125</v>
      </c>
      <c r="J381" s="1">
        <v>2</v>
      </c>
      <c r="K381" s="1" t="str" cm="1">
        <f t="array" ref="K381">INDEX('dict-rhythm'!$A$1:$B$43,MATCH(TRUE,EXACT(J381,'dict-rhythm'!$A$1:$A$43),0),2)</f>
        <v>8</v>
      </c>
      <c r="L381" s="1" t="str">
        <f>_xlfn.IFNA(VLOOKUP(K381,'dict-rhythm'!$B$1:$C$53,2,0),K381)</f>
        <v>quaver note</v>
      </c>
      <c r="M381" s="5"/>
      <c r="N381" s="5"/>
      <c r="O381" t="str">
        <f>IF(RIGHT($O$1,1)="#",VLOOKUP(D381,'dict-pitch'!$A$1:$C$50,2,0),VLOOKUP(D381,'dict-pitch'!$A$1:$C$50,3,0))</f>
        <v>C#4</v>
      </c>
      <c r="P381" t="b">
        <f>OR(EXACT(E381,O381),EXACT(E381,VLOOKUP(D381,'dict-pitch'!$A$1:$D$50,3,0)),EXACT(E381,VLOOKUP(D381,'dict-pitch'!$A$1:$D$50,4,0)))</f>
        <v>0</v>
      </c>
    </row>
    <row r="382" spans="1:16" x14ac:dyDescent="0.25">
      <c r="A382">
        <v>849</v>
      </c>
      <c r="B382" s="85">
        <v>2</v>
      </c>
      <c r="C382" s="1">
        <v>43</v>
      </c>
      <c r="D382" s="1">
        <v>63</v>
      </c>
      <c r="E382" s="1"/>
      <c r="F382" s="1">
        <v>2</v>
      </c>
      <c r="G382" s="1">
        <v>684</v>
      </c>
      <c r="H382" s="80">
        <f t="shared" si="11"/>
        <v>43.75</v>
      </c>
      <c r="I382" s="80">
        <f t="shared" si="10"/>
        <v>0.125</v>
      </c>
      <c r="J382" s="1">
        <v>2</v>
      </c>
      <c r="K382" s="1" t="str" cm="1">
        <f t="array" ref="K382">INDEX('dict-rhythm'!$A$1:$B$43,MATCH(TRUE,EXACT(J382,'dict-rhythm'!$A$1:$A$43),0),2)</f>
        <v>8</v>
      </c>
      <c r="L382" s="1" t="str">
        <f>_xlfn.IFNA(VLOOKUP(K382,'dict-rhythm'!$B$1:$C$53,2,0),K382)</f>
        <v>quaver note</v>
      </c>
      <c r="M382" s="5"/>
      <c r="N382" s="5"/>
      <c r="O382" t="str">
        <f>IF(RIGHT($O$1,1)="#",VLOOKUP(D382,'dict-pitch'!$A$1:$C$50,2,0),VLOOKUP(D382,'dict-pitch'!$A$1:$C$50,3,0))</f>
        <v>D#4</v>
      </c>
      <c r="P382" t="b">
        <f>OR(EXACT(E382,O382),EXACT(E382,VLOOKUP(D382,'dict-pitch'!$A$1:$D$50,3,0)),EXACT(E382,VLOOKUP(D382,'dict-pitch'!$A$1:$D$50,4,0)))</f>
        <v>0</v>
      </c>
    </row>
    <row r="383" spans="1:16" x14ac:dyDescent="0.25">
      <c r="A383">
        <v>849</v>
      </c>
      <c r="B383" s="85">
        <v>2</v>
      </c>
      <c r="C383" s="1">
        <v>43</v>
      </c>
      <c r="D383" s="1">
        <v>60</v>
      </c>
      <c r="E383" s="1"/>
      <c r="F383" s="1">
        <v>-3</v>
      </c>
      <c r="G383" s="1">
        <v>686</v>
      </c>
      <c r="H383" s="80">
        <f t="shared" si="11"/>
        <v>43.875</v>
      </c>
      <c r="I383" s="80">
        <f t="shared" si="10"/>
        <v>0.125</v>
      </c>
      <c r="J383" s="1">
        <v>2</v>
      </c>
      <c r="K383" s="1" t="str" cm="1">
        <f t="array" ref="K383">INDEX('dict-rhythm'!$A$1:$B$43,MATCH(TRUE,EXACT(J383,'dict-rhythm'!$A$1:$A$43),0),2)</f>
        <v>8</v>
      </c>
      <c r="L383" s="1" t="str">
        <f>_xlfn.IFNA(VLOOKUP(K383,'dict-rhythm'!$B$1:$C$53,2,0),K383)</f>
        <v>quaver note</v>
      </c>
      <c r="M383" s="7"/>
      <c r="N383" s="7"/>
      <c r="O383" t="str">
        <f>IF(RIGHT($O$1,1)="#",VLOOKUP(D383,'dict-pitch'!$A$1:$C$50,2,0),VLOOKUP(D383,'dict-pitch'!$A$1:$C$50,3,0))</f>
        <v>C4</v>
      </c>
      <c r="P383" t="b">
        <f>OR(EXACT(E383,O383),EXACT(E383,VLOOKUP(D383,'dict-pitch'!$A$1:$D$50,3,0)),EXACT(E383,VLOOKUP(D383,'dict-pitch'!$A$1:$D$50,4,0)))</f>
        <v>0</v>
      </c>
    </row>
    <row r="384" spans="1:16" x14ac:dyDescent="0.25">
      <c r="A384">
        <v>849</v>
      </c>
      <c r="B384" s="85">
        <v>2</v>
      </c>
      <c r="C384" s="1">
        <v>44</v>
      </c>
      <c r="D384" s="1">
        <v>61</v>
      </c>
      <c r="E384" s="1"/>
      <c r="F384" s="1">
        <v>2</v>
      </c>
      <c r="G384" s="1">
        <v>688</v>
      </c>
      <c r="H384" s="80">
        <f t="shared" si="11"/>
        <v>44</v>
      </c>
      <c r="I384" s="80">
        <f t="shared" si="10"/>
        <v>1</v>
      </c>
      <c r="J384" s="1">
        <v>16</v>
      </c>
      <c r="K384" s="1" t="str" cm="1">
        <f t="array" ref="K384">INDEX('dict-rhythm'!$A$1:$B$43,MATCH(TRUE,EXACT(J384,'dict-rhythm'!$A$1:$A$43),0),2)</f>
        <v>1</v>
      </c>
      <c r="L384" s="1" t="str">
        <f>_xlfn.IFNA(VLOOKUP(K384,'dict-rhythm'!$B$1:$C$53,2,0),K384)</f>
        <v>semibreve</v>
      </c>
      <c r="M384" s="3"/>
      <c r="N384" s="3"/>
      <c r="O384" t="str">
        <f>IF(RIGHT($O$1,1)="#",VLOOKUP(D384,'dict-pitch'!$A$1:$C$50,2,0),VLOOKUP(D384,'dict-pitch'!$A$1:$C$50,3,0))</f>
        <v>C#4</v>
      </c>
      <c r="P384" t="b">
        <f>OR(EXACT(E384,O384),EXACT(E384,VLOOKUP(D384,'dict-pitch'!$A$1:$D$50,3,0)),EXACT(E384,VLOOKUP(D384,'dict-pitch'!$A$1:$D$50,4,0)))</f>
        <v>0</v>
      </c>
    </row>
    <row r="385" spans="1:16" x14ac:dyDescent="0.25">
      <c r="A385">
        <v>849</v>
      </c>
      <c r="B385" s="85">
        <v>2</v>
      </c>
      <c r="C385" s="1">
        <v>45</v>
      </c>
      <c r="D385" s="1">
        <v>0</v>
      </c>
      <c r="E385" s="1"/>
      <c r="F385" s="1">
        <v>0</v>
      </c>
      <c r="G385" s="1">
        <v>704</v>
      </c>
      <c r="H385" s="80">
        <f t="shared" si="11"/>
        <v>45</v>
      </c>
      <c r="I385" s="80">
        <f t="shared" si="10"/>
        <v>1</v>
      </c>
      <c r="J385" s="1">
        <v>16</v>
      </c>
      <c r="K385" s="1" t="str" cm="1">
        <f t="array" ref="K385">INDEX('dict-rhythm'!$A$1:$B$43,MATCH(TRUE,EXACT(J385,'dict-rhythm'!$A$1:$A$43),0),2)</f>
        <v>1</v>
      </c>
      <c r="L385" s="1" t="str">
        <f>_xlfn.IFNA(VLOOKUP(K385,'dict-rhythm'!$B$1:$C$53,2,0),K385)</f>
        <v>semibreve</v>
      </c>
      <c r="M385" s="3"/>
      <c r="N385" s="3"/>
      <c r="O385" t="str">
        <f>IF(RIGHT($O$1,1)="#",VLOOKUP(D385,'dict-pitch'!$A$1:$C$50,2,0),VLOOKUP(D385,'dict-pitch'!$A$1:$C$50,3,0))</f>
        <v>r</v>
      </c>
      <c r="P385" t="b">
        <f>OR(EXACT(E385,O385),EXACT(E385,VLOOKUP(D385,'dict-pitch'!$A$1:$D$50,3,0)),EXACT(E385,VLOOKUP(D385,'dict-pitch'!$A$1:$D$50,4,0)))</f>
        <v>0</v>
      </c>
    </row>
    <row r="386" spans="1:16" x14ac:dyDescent="0.25">
      <c r="A386">
        <v>849</v>
      </c>
      <c r="B386" s="85">
        <v>2</v>
      </c>
      <c r="C386" s="1">
        <v>46</v>
      </c>
      <c r="D386" s="1">
        <v>0</v>
      </c>
      <c r="E386" s="1"/>
      <c r="F386" s="1">
        <v>0</v>
      </c>
      <c r="G386" s="1">
        <v>720</v>
      </c>
      <c r="H386" s="80">
        <f t="shared" si="11"/>
        <v>46</v>
      </c>
      <c r="I386" s="80">
        <f t="shared" ref="I386:I449" si="12">J386/16</f>
        <v>1</v>
      </c>
      <c r="J386" s="1">
        <v>16</v>
      </c>
      <c r="K386" s="1" t="str" cm="1">
        <f t="array" ref="K386">INDEX('dict-rhythm'!$A$1:$B$43,MATCH(TRUE,EXACT(J386,'dict-rhythm'!$A$1:$A$43),0),2)</f>
        <v>1</v>
      </c>
      <c r="L386" s="1" t="str">
        <f>_xlfn.IFNA(VLOOKUP(K386,'dict-rhythm'!$B$1:$C$53,2,0),K386)</f>
        <v>semibreve</v>
      </c>
      <c r="M386" s="3"/>
      <c r="N386" s="3"/>
      <c r="O386" t="str">
        <f>IF(RIGHT($O$1,1)="#",VLOOKUP(D386,'dict-pitch'!$A$1:$C$50,2,0),VLOOKUP(D386,'dict-pitch'!$A$1:$C$50,3,0))</f>
        <v>r</v>
      </c>
      <c r="P386" t="b">
        <f>OR(EXACT(E386,O386),EXACT(E386,VLOOKUP(D386,'dict-pitch'!$A$1:$D$50,3,0)),EXACT(E386,VLOOKUP(D386,'dict-pitch'!$A$1:$D$50,4,0)))</f>
        <v>0</v>
      </c>
    </row>
    <row r="387" spans="1:16" x14ac:dyDescent="0.25">
      <c r="A387">
        <v>849</v>
      </c>
      <c r="B387" s="85">
        <v>2</v>
      </c>
      <c r="C387" s="1">
        <v>47</v>
      </c>
      <c r="D387" s="1">
        <v>0</v>
      </c>
      <c r="E387" s="1"/>
      <c r="F387" s="1">
        <v>0</v>
      </c>
      <c r="G387" s="1">
        <v>736</v>
      </c>
      <c r="H387" s="80">
        <f t="shared" ref="H387:H450" si="13">1+G387/16</f>
        <v>47</v>
      </c>
      <c r="I387" s="80">
        <f t="shared" si="12"/>
        <v>1</v>
      </c>
      <c r="J387" s="1">
        <v>16</v>
      </c>
      <c r="K387" s="1" t="str" cm="1">
        <f t="array" ref="K387">INDEX('dict-rhythm'!$A$1:$B$43,MATCH(TRUE,EXACT(J387,'dict-rhythm'!$A$1:$A$43),0),2)</f>
        <v>1</v>
      </c>
      <c r="L387" s="1" t="str">
        <f>_xlfn.IFNA(VLOOKUP(K387,'dict-rhythm'!$B$1:$C$53,2,0),K387)</f>
        <v>semibreve</v>
      </c>
      <c r="M387" s="3"/>
      <c r="N387" s="3"/>
      <c r="O387" t="str">
        <f>IF(RIGHT($O$1,1)="#",VLOOKUP(D387,'dict-pitch'!$A$1:$C$50,2,0),VLOOKUP(D387,'dict-pitch'!$A$1:$C$50,3,0))</f>
        <v>r</v>
      </c>
      <c r="P387" t="b">
        <f>OR(EXACT(E387,O387),EXACT(E387,VLOOKUP(D387,'dict-pitch'!$A$1:$D$50,3,0)),EXACT(E387,VLOOKUP(D387,'dict-pitch'!$A$1:$D$50,4,0)))</f>
        <v>0</v>
      </c>
    </row>
    <row r="388" spans="1:16" x14ac:dyDescent="0.25">
      <c r="A388">
        <v>849</v>
      </c>
      <c r="B388" s="85">
        <v>2</v>
      </c>
      <c r="C388" s="1">
        <v>48</v>
      </c>
      <c r="D388" s="1">
        <v>0</v>
      </c>
      <c r="E388" s="1"/>
      <c r="F388" s="1">
        <v>0</v>
      </c>
      <c r="G388" s="1">
        <v>752</v>
      </c>
      <c r="H388" s="80">
        <f t="shared" si="13"/>
        <v>48</v>
      </c>
      <c r="I388" s="80">
        <f t="shared" si="12"/>
        <v>1</v>
      </c>
      <c r="J388" s="1">
        <v>16</v>
      </c>
      <c r="K388" s="1" t="str" cm="1">
        <f t="array" ref="K388">INDEX('dict-rhythm'!$A$1:$B$43,MATCH(TRUE,EXACT(J388,'dict-rhythm'!$A$1:$A$43),0),2)</f>
        <v>1</v>
      </c>
      <c r="L388" s="1" t="str">
        <f>_xlfn.IFNA(VLOOKUP(K388,'dict-rhythm'!$B$1:$C$53,2,0),K388)</f>
        <v>semibreve</v>
      </c>
      <c r="M388" s="3"/>
      <c r="N388" s="3"/>
      <c r="O388" t="str">
        <f>IF(RIGHT($O$1,1)="#",VLOOKUP(D388,'dict-pitch'!$A$1:$C$50,2,0),VLOOKUP(D388,'dict-pitch'!$A$1:$C$50,3,0))</f>
        <v>r</v>
      </c>
      <c r="P388" t="b">
        <f>OR(EXACT(E388,O388),EXACT(E388,VLOOKUP(D388,'dict-pitch'!$A$1:$D$50,3,0)),EXACT(E388,VLOOKUP(D388,'dict-pitch'!$A$1:$D$50,4,0)))</f>
        <v>0</v>
      </c>
    </row>
    <row r="389" spans="1:16" x14ac:dyDescent="0.25">
      <c r="A389">
        <v>849</v>
      </c>
      <c r="B389" s="85">
        <v>2</v>
      </c>
      <c r="C389" s="1">
        <v>49</v>
      </c>
      <c r="D389" s="1">
        <v>0</v>
      </c>
      <c r="E389" s="1"/>
      <c r="F389" s="1">
        <v>0</v>
      </c>
      <c r="G389" s="1">
        <v>768</v>
      </c>
      <c r="H389" s="80">
        <f t="shared" si="13"/>
        <v>49</v>
      </c>
      <c r="I389" s="80">
        <f t="shared" si="12"/>
        <v>1</v>
      </c>
      <c r="J389" s="1">
        <v>16</v>
      </c>
      <c r="K389" s="1" t="str" cm="1">
        <f t="array" ref="K389">INDEX('dict-rhythm'!$A$1:$B$43,MATCH(TRUE,EXACT(J389,'dict-rhythm'!$A$1:$A$43),0),2)</f>
        <v>1</v>
      </c>
      <c r="L389" s="1" t="str">
        <f>_xlfn.IFNA(VLOOKUP(K389,'dict-rhythm'!$B$1:$C$53,2,0),K389)</f>
        <v>semibreve</v>
      </c>
      <c r="M389" s="3"/>
      <c r="N389" s="3"/>
      <c r="O389" t="str">
        <f>IF(RIGHT($O$1,1)="#",VLOOKUP(D389,'dict-pitch'!$A$1:$C$50,2,0),VLOOKUP(D389,'dict-pitch'!$A$1:$C$50,3,0))</f>
        <v>r</v>
      </c>
      <c r="P389" t="b">
        <f>OR(EXACT(E389,O389),EXACT(E389,VLOOKUP(D389,'dict-pitch'!$A$1:$D$50,3,0)),EXACT(E389,VLOOKUP(D389,'dict-pitch'!$A$1:$D$50,4,0)))</f>
        <v>0</v>
      </c>
    </row>
    <row r="390" spans="1:16" x14ac:dyDescent="0.25">
      <c r="A390">
        <v>849</v>
      </c>
      <c r="B390" s="85">
        <v>2</v>
      </c>
      <c r="C390" s="1">
        <v>50</v>
      </c>
      <c r="D390" s="1">
        <v>0</v>
      </c>
      <c r="E390" s="1"/>
      <c r="F390" s="1">
        <v>0</v>
      </c>
      <c r="G390" s="1">
        <v>784</v>
      </c>
      <c r="H390" s="80">
        <f t="shared" si="13"/>
        <v>50</v>
      </c>
      <c r="I390" s="80">
        <f t="shared" si="12"/>
        <v>1</v>
      </c>
      <c r="J390" s="1">
        <v>16</v>
      </c>
      <c r="K390" s="1" t="str" cm="1">
        <f t="array" ref="K390">INDEX('dict-rhythm'!$A$1:$B$43,MATCH(TRUE,EXACT(J390,'dict-rhythm'!$A$1:$A$43),0),2)</f>
        <v>1</v>
      </c>
      <c r="L390" s="1" t="str">
        <f>_xlfn.IFNA(VLOOKUP(K390,'dict-rhythm'!$B$1:$C$53,2,0),K390)</f>
        <v>semibreve</v>
      </c>
      <c r="M390" s="3"/>
      <c r="N390" s="3"/>
      <c r="O390" t="str">
        <f>IF(RIGHT($O$1,1)="#",VLOOKUP(D390,'dict-pitch'!$A$1:$C$50,2,0),VLOOKUP(D390,'dict-pitch'!$A$1:$C$50,3,0))</f>
        <v>r</v>
      </c>
      <c r="P390" t="b">
        <f>OR(EXACT(E390,O390),EXACT(E390,VLOOKUP(D390,'dict-pitch'!$A$1:$D$50,3,0)),EXACT(E390,VLOOKUP(D390,'dict-pitch'!$A$1:$D$50,4,0)))</f>
        <v>0</v>
      </c>
    </row>
    <row r="391" spans="1:16" x14ac:dyDescent="0.25">
      <c r="A391">
        <v>849</v>
      </c>
      <c r="B391" s="85">
        <v>2</v>
      </c>
      <c r="C391" s="1">
        <v>51</v>
      </c>
      <c r="D391" s="1">
        <v>0</v>
      </c>
      <c r="E391" s="1"/>
      <c r="F391" s="1">
        <v>0</v>
      </c>
      <c r="G391" s="1">
        <v>800</v>
      </c>
      <c r="H391" s="80">
        <f t="shared" si="13"/>
        <v>51</v>
      </c>
      <c r="I391" s="80">
        <f t="shared" si="12"/>
        <v>0.5</v>
      </c>
      <c r="J391" s="1">
        <v>8</v>
      </c>
      <c r="K391" s="1" t="str" cm="1">
        <f t="array" ref="K391">INDEX('dict-rhythm'!$A$1:$B$43,MATCH(TRUE,EXACT(J391,'dict-rhythm'!$A$1:$A$43),0),2)</f>
        <v>2</v>
      </c>
      <c r="L391" s="1" t="str">
        <f>_xlfn.IFNA(VLOOKUP(K391,'dict-rhythm'!$B$1:$C$53,2,0),K391)</f>
        <v>minim</v>
      </c>
      <c r="M391" s="4"/>
      <c r="N391" s="4"/>
      <c r="O391" t="str">
        <f>IF(RIGHT($O$1,1)="#",VLOOKUP(D391,'dict-pitch'!$A$1:$C$50,2,0),VLOOKUP(D391,'dict-pitch'!$A$1:$C$50,3,0))</f>
        <v>r</v>
      </c>
      <c r="P391" t="b">
        <f>OR(EXACT(E391,O391),EXACT(E391,VLOOKUP(D391,'dict-pitch'!$A$1:$D$50,3,0)),EXACT(E391,VLOOKUP(D391,'dict-pitch'!$A$1:$D$50,4,0)))</f>
        <v>0</v>
      </c>
    </row>
    <row r="392" spans="1:16" x14ac:dyDescent="0.25">
      <c r="A392">
        <v>849</v>
      </c>
      <c r="B392" s="85">
        <v>2</v>
      </c>
      <c r="C392" s="1">
        <v>51</v>
      </c>
      <c r="D392" s="1">
        <v>54</v>
      </c>
      <c r="E392" s="1"/>
      <c r="F392" s="1">
        <v>-5</v>
      </c>
      <c r="G392" s="1">
        <v>808</v>
      </c>
      <c r="H392" s="80">
        <f t="shared" si="13"/>
        <v>51.5</v>
      </c>
      <c r="I392" s="80">
        <f t="shared" si="12"/>
        <v>0.5</v>
      </c>
      <c r="J392" s="1">
        <v>8</v>
      </c>
      <c r="K392" s="1" t="str" cm="1">
        <f t="array" ref="K392">INDEX('dict-rhythm'!$A$1:$B$43,MATCH(TRUE,EXACT(J392,'dict-rhythm'!$A$1:$A$43),0),2)</f>
        <v>2</v>
      </c>
      <c r="L392" s="1" t="str">
        <f>_xlfn.IFNA(VLOOKUP(K392,'dict-rhythm'!$B$1:$C$53,2,0),K392)</f>
        <v>minim</v>
      </c>
      <c r="M392" s="52" t="s">
        <v>7</v>
      </c>
      <c r="N392" s="52"/>
      <c r="O392" t="str">
        <f>IF(RIGHT($O$1,1)="#",VLOOKUP(D392,'dict-pitch'!$A$1:$C$50,2,0),VLOOKUP(D392,'dict-pitch'!$A$1:$C$50,3,0))</f>
        <v>F#3</v>
      </c>
      <c r="P392" t="b">
        <f>OR(EXACT(E392,O392),EXACT(E392,VLOOKUP(D392,'dict-pitch'!$A$1:$D$50,3,0)),EXACT(E392,VLOOKUP(D392,'dict-pitch'!$A$1:$D$50,4,0)))</f>
        <v>0</v>
      </c>
    </row>
    <row r="393" spans="1:16" x14ac:dyDescent="0.25">
      <c r="A393">
        <v>849</v>
      </c>
      <c r="B393" s="85">
        <v>2</v>
      </c>
      <c r="C393" s="1">
        <v>52</v>
      </c>
      <c r="D393" s="1">
        <v>53</v>
      </c>
      <c r="E393" s="1"/>
      <c r="F393" s="1">
        <v>-2</v>
      </c>
      <c r="G393" s="1">
        <v>816</v>
      </c>
      <c r="H393" s="80">
        <f t="shared" si="13"/>
        <v>52</v>
      </c>
      <c r="I393" s="80">
        <f t="shared" si="12"/>
        <v>0.5</v>
      </c>
      <c r="J393" s="1">
        <v>8</v>
      </c>
      <c r="K393" s="1" t="str" cm="1">
        <f t="array" ref="K393">INDEX('dict-rhythm'!$A$1:$B$43,MATCH(TRUE,EXACT(J393,'dict-rhythm'!$A$1:$A$43),0),2)</f>
        <v>2</v>
      </c>
      <c r="L393" s="1" t="str">
        <f>_xlfn.IFNA(VLOOKUP(K393,'dict-rhythm'!$B$1:$C$53,2,0),K393)</f>
        <v>minim</v>
      </c>
      <c r="M393" s="52" t="s">
        <v>7</v>
      </c>
      <c r="N393" s="52"/>
      <c r="O393" t="str">
        <f>IF(RIGHT($O$1,1)="#",VLOOKUP(D393,'dict-pitch'!$A$1:$C$50,2,0),VLOOKUP(D393,'dict-pitch'!$A$1:$C$50,3,0))</f>
        <v>F3</v>
      </c>
      <c r="P393" t="b">
        <f>OR(EXACT(E393,O393),EXACT(E393,VLOOKUP(D393,'dict-pitch'!$A$1:$D$50,3,0)),EXACT(E393,VLOOKUP(D393,'dict-pitch'!$A$1:$D$50,4,0)))</f>
        <v>0</v>
      </c>
    </row>
    <row r="394" spans="1:16" x14ac:dyDescent="0.25">
      <c r="A394">
        <v>849</v>
      </c>
      <c r="B394" s="85">
        <v>2</v>
      </c>
      <c r="C394" s="1">
        <v>52</v>
      </c>
      <c r="D394" s="1">
        <v>57</v>
      </c>
      <c r="E394" s="1"/>
      <c r="F394" s="1">
        <v>4</v>
      </c>
      <c r="G394" s="1">
        <v>824</v>
      </c>
      <c r="H394" s="80">
        <f t="shared" si="13"/>
        <v>52.5</v>
      </c>
      <c r="I394" s="80">
        <f t="shared" si="12"/>
        <v>0.5</v>
      </c>
      <c r="J394" s="1">
        <v>8</v>
      </c>
      <c r="K394" s="1" t="str" cm="1">
        <f t="array" ref="K394">INDEX('dict-rhythm'!$A$1:$B$43,MATCH(TRUE,EXACT(J394,'dict-rhythm'!$A$1:$A$43),0),2)</f>
        <v>2</v>
      </c>
      <c r="L394" s="1" t="str">
        <f>_xlfn.IFNA(VLOOKUP(K394,'dict-rhythm'!$B$1:$C$53,2,0),K394)</f>
        <v>minim</v>
      </c>
      <c r="M394" s="52" t="s">
        <v>7</v>
      </c>
      <c r="N394" s="52"/>
      <c r="O394" t="str">
        <f>IF(RIGHT($O$1,1)="#",VLOOKUP(D394,'dict-pitch'!$A$1:$C$50,2,0),VLOOKUP(D394,'dict-pitch'!$A$1:$C$50,3,0))</f>
        <v>A3</v>
      </c>
      <c r="P394" t="b">
        <f>OR(EXACT(E394,O394),EXACT(E394,VLOOKUP(D394,'dict-pitch'!$A$1:$D$50,3,0)),EXACT(E394,VLOOKUP(D394,'dict-pitch'!$A$1:$D$50,4,0)))</f>
        <v>0</v>
      </c>
    </row>
    <row r="395" spans="1:16" x14ac:dyDescent="0.25">
      <c r="A395">
        <v>849</v>
      </c>
      <c r="B395" s="85">
        <v>2</v>
      </c>
      <c r="C395" s="1">
        <v>53</v>
      </c>
      <c r="D395" s="1">
        <v>56</v>
      </c>
      <c r="E395" s="1"/>
      <c r="F395" s="1">
        <v>-2</v>
      </c>
      <c r="G395" s="1">
        <v>832</v>
      </c>
      <c r="H395" s="80">
        <f t="shared" si="13"/>
        <v>53</v>
      </c>
      <c r="I395" s="80">
        <f t="shared" si="12"/>
        <v>1</v>
      </c>
      <c r="J395" s="1">
        <v>16</v>
      </c>
      <c r="K395" s="1" t="str" cm="1">
        <f t="array" ref="K395">INDEX('dict-rhythm'!$A$1:$B$43,MATCH(TRUE,EXACT(J395,'dict-rhythm'!$A$1:$A$43),0),2)</f>
        <v>1</v>
      </c>
      <c r="L395" s="1" t="str">
        <f>_xlfn.IFNA(VLOOKUP(K395,'dict-rhythm'!$B$1:$C$53,2,0),K395)</f>
        <v>semibreve</v>
      </c>
      <c r="M395" s="52" t="s">
        <v>7</v>
      </c>
      <c r="N395" s="52"/>
      <c r="O395" t="str">
        <f>IF(RIGHT($O$1,1)="#",VLOOKUP(D395,'dict-pitch'!$A$1:$C$50,2,0),VLOOKUP(D395,'dict-pitch'!$A$1:$C$50,3,0))</f>
        <v>G#3</v>
      </c>
      <c r="P395" t="b">
        <f>OR(EXACT(E395,O395),EXACT(E395,VLOOKUP(D395,'dict-pitch'!$A$1:$D$50,3,0)),EXACT(E395,VLOOKUP(D395,'dict-pitch'!$A$1:$D$50,4,0)))</f>
        <v>0</v>
      </c>
    </row>
    <row r="396" spans="1:16" x14ac:dyDescent="0.25">
      <c r="A396">
        <v>849</v>
      </c>
      <c r="B396" s="85">
        <v>2</v>
      </c>
      <c r="C396" s="1">
        <v>54</v>
      </c>
      <c r="D396" s="1">
        <v>54</v>
      </c>
      <c r="E396" s="1"/>
      <c r="F396" s="1">
        <v>-2</v>
      </c>
      <c r="G396" s="1">
        <v>848</v>
      </c>
      <c r="H396" s="80">
        <f t="shared" si="13"/>
        <v>54</v>
      </c>
      <c r="I396" s="80">
        <f t="shared" si="12"/>
        <v>1</v>
      </c>
      <c r="J396" s="1">
        <v>16</v>
      </c>
      <c r="K396" s="1" t="str" cm="1">
        <f t="array" ref="K396">INDEX('dict-rhythm'!$A$1:$B$43,MATCH(TRUE,EXACT(J396,'dict-rhythm'!$A$1:$A$43),0),2)</f>
        <v>1</v>
      </c>
      <c r="L396" s="1" t="str">
        <f>_xlfn.IFNA(VLOOKUP(K396,'dict-rhythm'!$B$1:$C$53,2,0),K396)</f>
        <v>semibreve</v>
      </c>
      <c r="M396" s="52" t="s">
        <v>7</v>
      </c>
      <c r="N396" s="52"/>
      <c r="O396" t="str">
        <f>IF(RIGHT($O$1,1)="#",VLOOKUP(D396,'dict-pitch'!$A$1:$C$50,2,0),VLOOKUP(D396,'dict-pitch'!$A$1:$C$50,3,0))</f>
        <v>F#3</v>
      </c>
      <c r="P396" t="b">
        <f>OR(EXACT(E396,O396),EXACT(E396,VLOOKUP(D396,'dict-pitch'!$A$1:$D$50,3,0)),EXACT(E396,VLOOKUP(D396,'dict-pitch'!$A$1:$D$50,4,0)))</f>
        <v>0</v>
      </c>
    </row>
    <row r="397" spans="1:16" x14ac:dyDescent="0.25">
      <c r="A397">
        <v>849</v>
      </c>
      <c r="B397" s="85">
        <v>2</v>
      </c>
      <c r="C397" s="1">
        <v>55</v>
      </c>
      <c r="D397" s="1">
        <v>0</v>
      </c>
      <c r="E397" s="1"/>
      <c r="F397" s="1">
        <v>0</v>
      </c>
      <c r="G397" s="1">
        <v>864</v>
      </c>
      <c r="H397" s="80">
        <f t="shared" si="13"/>
        <v>55</v>
      </c>
      <c r="I397" s="80">
        <f t="shared" si="12"/>
        <v>1</v>
      </c>
      <c r="J397" s="1">
        <v>16</v>
      </c>
      <c r="K397" s="1" t="str" cm="1">
        <f t="array" ref="K397">INDEX('dict-rhythm'!$A$1:$B$43,MATCH(TRUE,EXACT(J397,'dict-rhythm'!$A$1:$A$43),0),2)</f>
        <v>1</v>
      </c>
      <c r="L397" s="1" t="str">
        <f>_xlfn.IFNA(VLOOKUP(K397,'dict-rhythm'!$B$1:$C$53,2,0),K397)</f>
        <v>semibreve</v>
      </c>
      <c r="M397" s="3"/>
      <c r="N397" s="3"/>
      <c r="O397" t="str">
        <f>IF(RIGHT($O$1,1)="#",VLOOKUP(D397,'dict-pitch'!$A$1:$C$50,2,0),VLOOKUP(D397,'dict-pitch'!$A$1:$C$50,3,0))</f>
        <v>r</v>
      </c>
      <c r="P397" t="b">
        <f>OR(EXACT(E397,O397),EXACT(E397,VLOOKUP(D397,'dict-pitch'!$A$1:$D$50,3,0)),EXACT(E397,VLOOKUP(D397,'dict-pitch'!$A$1:$D$50,4,0)))</f>
        <v>0</v>
      </c>
    </row>
    <row r="398" spans="1:16" x14ac:dyDescent="0.25">
      <c r="A398">
        <v>849</v>
      </c>
      <c r="B398" s="85">
        <v>2</v>
      </c>
      <c r="C398" s="1">
        <v>56</v>
      </c>
      <c r="D398" s="1">
        <v>0</v>
      </c>
      <c r="E398" s="1"/>
      <c r="F398" s="1">
        <v>0</v>
      </c>
      <c r="G398" s="1">
        <v>880</v>
      </c>
      <c r="H398" s="80">
        <f t="shared" si="13"/>
        <v>56</v>
      </c>
      <c r="I398" s="80">
        <f t="shared" si="12"/>
        <v>1</v>
      </c>
      <c r="J398" s="1">
        <v>16</v>
      </c>
      <c r="K398" s="1" t="str" cm="1">
        <f t="array" ref="K398">INDEX('dict-rhythm'!$A$1:$B$43,MATCH(TRUE,EXACT(J398,'dict-rhythm'!$A$1:$A$43),0),2)</f>
        <v>1</v>
      </c>
      <c r="L398" s="1" t="str">
        <f>_xlfn.IFNA(VLOOKUP(K398,'dict-rhythm'!$B$1:$C$53,2,0),K398)</f>
        <v>semibreve</v>
      </c>
      <c r="M398" s="3"/>
      <c r="N398" s="3"/>
      <c r="O398" t="str">
        <f>IF(RIGHT($O$1,1)="#",VLOOKUP(D398,'dict-pitch'!$A$1:$C$50,2,0),VLOOKUP(D398,'dict-pitch'!$A$1:$C$50,3,0))</f>
        <v>r</v>
      </c>
      <c r="P398" t="b">
        <f>OR(EXACT(E398,O398),EXACT(E398,VLOOKUP(D398,'dict-pitch'!$A$1:$D$50,3,0)),EXACT(E398,VLOOKUP(D398,'dict-pitch'!$A$1:$D$50,4,0)))</f>
        <v>0</v>
      </c>
    </row>
    <row r="399" spans="1:16" x14ac:dyDescent="0.25">
      <c r="A399">
        <v>849</v>
      </c>
      <c r="B399" s="85">
        <v>2</v>
      </c>
      <c r="C399" s="1">
        <v>57</v>
      </c>
      <c r="D399" s="1">
        <v>0</v>
      </c>
      <c r="E399" s="1"/>
      <c r="F399" s="1">
        <v>0</v>
      </c>
      <c r="G399" s="1">
        <v>896</v>
      </c>
      <c r="H399" s="80">
        <f t="shared" si="13"/>
        <v>57</v>
      </c>
      <c r="I399" s="80">
        <f t="shared" si="12"/>
        <v>1</v>
      </c>
      <c r="J399" s="1">
        <v>16</v>
      </c>
      <c r="K399" s="1" t="str" cm="1">
        <f t="array" ref="K399">INDEX('dict-rhythm'!$A$1:$B$43,MATCH(TRUE,EXACT(J399,'dict-rhythm'!$A$1:$A$43),0),2)</f>
        <v>1</v>
      </c>
      <c r="L399" s="1" t="str">
        <f>_xlfn.IFNA(VLOOKUP(K399,'dict-rhythm'!$B$1:$C$53,2,0),K399)</f>
        <v>semibreve</v>
      </c>
      <c r="M399" s="3"/>
      <c r="N399" s="3"/>
      <c r="O399" t="str">
        <f>IF(RIGHT($O$1,1)="#",VLOOKUP(D399,'dict-pitch'!$A$1:$C$50,2,0),VLOOKUP(D399,'dict-pitch'!$A$1:$C$50,3,0))</f>
        <v>r</v>
      </c>
      <c r="P399" t="b">
        <f>OR(EXACT(E399,O399),EXACT(E399,VLOOKUP(D399,'dict-pitch'!$A$1:$D$50,3,0)),EXACT(E399,VLOOKUP(D399,'dict-pitch'!$A$1:$D$50,4,0)))</f>
        <v>0</v>
      </c>
    </row>
    <row r="400" spans="1:16" x14ac:dyDescent="0.25">
      <c r="A400">
        <v>849</v>
      </c>
      <c r="B400" s="85">
        <v>2</v>
      </c>
      <c r="C400" s="1">
        <v>58</v>
      </c>
      <c r="D400" s="1">
        <v>0</v>
      </c>
      <c r="E400" s="1"/>
      <c r="F400" s="1">
        <v>0</v>
      </c>
      <c r="G400" s="1">
        <v>912</v>
      </c>
      <c r="H400" s="80">
        <f t="shared" si="13"/>
        <v>58</v>
      </c>
      <c r="I400" s="80">
        <f t="shared" si="12"/>
        <v>1</v>
      </c>
      <c r="J400" s="1">
        <v>16</v>
      </c>
      <c r="K400" s="1" t="str" cm="1">
        <f t="array" ref="K400">INDEX('dict-rhythm'!$A$1:$B$43,MATCH(TRUE,EXACT(J400,'dict-rhythm'!$A$1:$A$43),0),2)</f>
        <v>1</v>
      </c>
      <c r="L400" s="1" t="str">
        <f>_xlfn.IFNA(VLOOKUP(K400,'dict-rhythm'!$B$1:$C$53,2,0),K400)</f>
        <v>semibreve</v>
      </c>
      <c r="M400" s="3"/>
      <c r="N400" s="3"/>
      <c r="O400" t="str">
        <f>IF(RIGHT($O$1,1)="#",VLOOKUP(D400,'dict-pitch'!$A$1:$C$50,2,0),VLOOKUP(D400,'dict-pitch'!$A$1:$C$50,3,0))</f>
        <v>r</v>
      </c>
      <c r="P400" t="b">
        <f>OR(EXACT(E400,O400),EXACT(E400,VLOOKUP(D400,'dict-pitch'!$A$1:$D$50,3,0)),EXACT(E400,VLOOKUP(D400,'dict-pitch'!$A$1:$D$50,4,0)))</f>
        <v>0</v>
      </c>
    </row>
    <row r="401" spans="1:16" x14ac:dyDescent="0.25">
      <c r="A401">
        <v>849</v>
      </c>
      <c r="B401" s="85">
        <v>2</v>
      </c>
      <c r="C401" s="1">
        <v>59</v>
      </c>
      <c r="D401" s="1">
        <v>0</v>
      </c>
      <c r="E401" s="1"/>
      <c r="F401" s="1">
        <v>0</v>
      </c>
      <c r="G401" s="1">
        <v>928</v>
      </c>
      <c r="H401" s="80">
        <f t="shared" si="13"/>
        <v>59</v>
      </c>
      <c r="I401" s="80">
        <f t="shared" si="12"/>
        <v>1</v>
      </c>
      <c r="J401" s="1">
        <v>16</v>
      </c>
      <c r="K401" s="1" t="str" cm="1">
        <f t="array" ref="K401">INDEX('dict-rhythm'!$A$1:$B$43,MATCH(TRUE,EXACT(J401,'dict-rhythm'!$A$1:$A$43),0),2)</f>
        <v>1</v>
      </c>
      <c r="L401" s="1" t="str">
        <f>_xlfn.IFNA(VLOOKUP(K401,'dict-rhythm'!$B$1:$C$53,2,0),K401)</f>
        <v>semibreve</v>
      </c>
      <c r="M401" s="3"/>
      <c r="N401" s="3"/>
      <c r="O401" t="str">
        <f>IF(RIGHT($O$1,1)="#",VLOOKUP(D401,'dict-pitch'!$A$1:$C$50,2,0),VLOOKUP(D401,'dict-pitch'!$A$1:$C$50,3,0))</f>
        <v>r</v>
      </c>
      <c r="P401" t="b">
        <f>OR(EXACT(E401,O401),EXACT(E401,VLOOKUP(D401,'dict-pitch'!$A$1:$D$50,3,0)),EXACT(E401,VLOOKUP(D401,'dict-pitch'!$A$1:$D$50,4,0)))</f>
        <v>0</v>
      </c>
    </row>
    <row r="402" spans="1:16" x14ac:dyDescent="0.25">
      <c r="A402">
        <v>849</v>
      </c>
      <c r="B402" s="85">
        <v>2</v>
      </c>
      <c r="C402" s="1">
        <v>60</v>
      </c>
      <c r="D402" s="1">
        <v>0</v>
      </c>
      <c r="E402" s="1"/>
      <c r="F402" s="1">
        <v>0</v>
      </c>
      <c r="G402" s="1">
        <v>944</v>
      </c>
      <c r="H402" s="80">
        <f t="shared" si="13"/>
        <v>60</v>
      </c>
      <c r="I402" s="80">
        <f t="shared" si="12"/>
        <v>0.25</v>
      </c>
      <c r="J402" s="1">
        <v>4</v>
      </c>
      <c r="K402" s="1" t="str" cm="1">
        <f t="array" ref="K402">INDEX('dict-rhythm'!$A$1:$B$43,MATCH(TRUE,EXACT(J402,'dict-rhythm'!$A$1:$A$43),0),2)</f>
        <v>4</v>
      </c>
      <c r="L402" s="1" t="str">
        <f>_xlfn.IFNA(VLOOKUP(K402,'dict-rhythm'!$B$1:$C$53,2,0),K402)</f>
        <v>crotchet</v>
      </c>
      <c r="M402" s="4"/>
      <c r="N402" s="4"/>
      <c r="O402" t="str">
        <f>IF(RIGHT($O$1,1)="#",VLOOKUP(D402,'dict-pitch'!$A$1:$C$50,2,0),VLOOKUP(D402,'dict-pitch'!$A$1:$C$50,3,0))</f>
        <v>r</v>
      </c>
      <c r="P402" t="b">
        <f>OR(EXACT(E402,O402),EXACT(E402,VLOOKUP(D402,'dict-pitch'!$A$1:$D$50,3,0)),EXACT(E402,VLOOKUP(D402,'dict-pitch'!$A$1:$D$50,4,0)))</f>
        <v>0</v>
      </c>
    </row>
    <row r="403" spans="1:16" x14ac:dyDescent="0.25">
      <c r="A403">
        <v>849</v>
      </c>
      <c r="B403" s="85">
        <v>2</v>
      </c>
      <c r="C403" s="1">
        <v>60</v>
      </c>
      <c r="D403" s="1">
        <v>56</v>
      </c>
      <c r="E403" s="1"/>
      <c r="F403" s="1">
        <v>2</v>
      </c>
      <c r="G403" s="1">
        <v>948</v>
      </c>
      <c r="H403" s="80">
        <f t="shared" si="13"/>
        <v>60.25</v>
      </c>
      <c r="I403" s="80">
        <f t="shared" si="12"/>
        <v>0.25</v>
      </c>
      <c r="J403" s="1">
        <v>4</v>
      </c>
      <c r="K403" s="1" t="str" cm="1">
        <f t="array" ref="K403">INDEX('dict-rhythm'!$A$1:$B$43,MATCH(TRUE,EXACT(J403,'dict-rhythm'!$A$1:$A$43),0),2)</f>
        <v>4</v>
      </c>
      <c r="L403" s="1" t="str">
        <f>_xlfn.IFNA(VLOOKUP(K403,'dict-rhythm'!$B$1:$C$53,2,0),K403)</f>
        <v>crotchet</v>
      </c>
      <c r="M403" s="10" t="s">
        <v>14</v>
      </c>
      <c r="N403" s="10" t="s">
        <v>14</v>
      </c>
      <c r="O403" t="str">
        <f>IF(RIGHT($O$1,1)="#",VLOOKUP(D403,'dict-pitch'!$A$1:$C$50,2,0),VLOOKUP(D403,'dict-pitch'!$A$1:$C$50,3,0))</f>
        <v>G#3</v>
      </c>
      <c r="P403" t="b">
        <f>OR(EXACT(E403,O403),EXACT(E403,VLOOKUP(D403,'dict-pitch'!$A$1:$D$50,3,0)),EXACT(E403,VLOOKUP(D403,'dict-pitch'!$A$1:$D$50,4,0)))</f>
        <v>0</v>
      </c>
    </row>
    <row r="404" spans="1:16" x14ac:dyDescent="0.25">
      <c r="A404">
        <v>849</v>
      </c>
      <c r="B404" s="85">
        <v>2</v>
      </c>
      <c r="C404" s="1">
        <v>60</v>
      </c>
      <c r="D404" s="1">
        <v>61</v>
      </c>
      <c r="E404" s="1"/>
      <c r="F404" s="1">
        <v>4</v>
      </c>
      <c r="G404" s="1">
        <v>952</v>
      </c>
      <c r="H404" s="80">
        <f t="shared" si="13"/>
        <v>60.5</v>
      </c>
      <c r="I404" s="80">
        <f t="shared" si="12"/>
        <v>0.25</v>
      </c>
      <c r="J404" s="1">
        <v>4</v>
      </c>
      <c r="K404" s="1" t="str" cm="1">
        <f t="array" ref="K404">INDEX('dict-rhythm'!$A$1:$B$43,MATCH(TRUE,EXACT(J404,'dict-rhythm'!$A$1:$A$43),0),2)</f>
        <v>4</v>
      </c>
      <c r="L404" s="1" t="str">
        <f>_xlfn.IFNA(VLOOKUP(K404,'dict-rhythm'!$B$1:$C$53,2,0),K404)</f>
        <v>crotchet</v>
      </c>
      <c r="M404" s="10" t="s">
        <v>14</v>
      </c>
      <c r="N404" s="10" t="s">
        <v>14</v>
      </c>
      <c r="O404" t="str">
        <f>IF(RIGHT($O$1,1)="#",VLOOKUP(D404,'dict-pitch'!$A$1:$C$50,2,0),VLOOKUP(D404,'dict-pitch'!$A$1:$C$50,3,0))</f>
        <v>C#4</v>
      </c>
      <c r="P404" t="b">
        <f>OR(EXACT(E404,O404),EXACT(E404,VLOOKUP(D404,'dict-pitch'!$A$1:$D$50,3,0)),EXACT(E404,VLOOKUP(D404,'dict-pitch'!$A$1:$D$50,4,0)))</f>
        <v>0</v>
      </c>
    </row>
    <row r="405" spans="1:16" x14ac:dyDescent="0.25">
      <c r="A405">
        <v>849</v>
      </c>
      <c r="B405" s="85">
        <v>2</v>
      </c>
      <c r="C405" s="1">
        <v>60</v>
      </c>
      <c r="D405" s="1">
        <v>61</v>
      </c>
      <c r="E405" s="1"/>
      <c r="F405" s="1">
        <v>1</v>
      </c>
      <c r="G405" s="1">
        <v>956</v>
      </c>
      <c r="H405" s="80">
        <f t="shared" si="13"/>
        <v>60.75</v>
      </c>
      <c r="I405" s="80">
        <f t="shared" si="12"/>
        <v>0.25</v>
      </c>
      <c r="J405" s="1">
        <v>4</v>
      </c>
      <c r="K405" s="1" t="str" cm="1">
        <f t="array" ref="K405">INDEX('dict-rhythm'!$A$1:$B$43,MATCH(TRUE,EXACT(J405,'dict-rhythm'!$A$1:$A$43),0),2)</f>
        <v>4</v>
      </c>
      <c r="L405" s="1" t="str">
        <f>_xlfn.IFNA(VLOOKUP(K405,'dict-rhythm'!$B$1:$C$53,2,0),K405)</f>
        <v>crotchet</v>
      </c>
      <c r="M405" s="10" t="s">
        <v>14</v>
      </c>
      <c r="N405" s="10" t="s">
        <v>14</v>
      </c>
      <c r="O405" t="str">
        <f>IF(RIGHT($O$1,1)="#",VLOOKUP(D405,'dict-pitch'!$A$1:$C$50,2,0),VLOOKUP(D405,'dict-pitch'!$A$1:$C$50,3,0))</f>
        <v>C#4</v>
      </c>
      <c r="P405" t="b">
        <f>OR(EXACT(E405,O405),EXACT(E405,VLOOKUP(D405,'dict-pitch'!$A$1:$D$50,3,0)),EXACT(E405,VLOOKUP(D405,'dict-pitch'!$A$1:$D$50,4,0)))</f>
        <v>0</v>
      </c>
    </row>
    <row r="406" spans="1:16" x14ac:dyDescent="0.25">
      <c r="A406">
        <v>849</v>
      </c>
      <c r="B406" s="85">
        <v>2</v>
      </c>
      <c r="C406" s="1">
        <v>61</v>
      </c>
      <c r="D406" s="1">
        <v>61</v>
      </c>
      <c r="E406" s="1"/>
      <c r="F406" s="1">
        <v>1</v>
      </c>
      <c r="G406" s="1">
        <v>960</v>
      </c>
      <c r="H406" s="80">
        <f t="shared" si="13"/>
        <v>61</v>
      </c>
      <c r="I406" s="80">
        <f t="shared" si="12"/>
        <v>0.25</v>
      </c>
      <c r="J406" s="1">
        <v>4</v>
      </c>
      <c r="K406" s="1" t="str" cm="1">
        <f t="array" ref="K406">INDEX('dict-rhythm'!$A$1:$B$43,MATCH(TRUE,EXACT(J406,'dict-rhythm'!$A$1:$A$43),0),2)</f>
        <v>4</v>
      </c>
      <c r="L406" s="1" t="str">
        <f>_xlfn.IFNA(VLOOKUP(K406,'dict-rhythm'!$B$1:$C$53,2,0),K406)</f>
        <v>crotchet</v>
      </c>
      <c r="M406" s="10" t="s">
        <v>14</v>
      </c>
      <c r="N406" s="10" t="s">
        <v>14</v>
      </c>
      <c r="O406" t="str">
        <f>IF(RIGHT($O$1,1)="#",VLOOKUP(D406,'dict-pitch'!$A$1:$C$50,2,0),VLOOKUP(D406,'dict-pitch'!$A$1:$C$50,3,0))</f>
        <v>C#4</v>
      </c>
      <c r="P406" t="b">
        <f>OR(EXACT(E406,O406),EXACT(E406,VLOOKUP(D406,'dict-pitch'!$A$1:$D$50,3,0)),EXACT(E406,VLOOKUP(D406,'dict-pitch'!$A$1:$D$50,4,0)))</f>
        <v>0</v>
      </c>
    </row>
    <row r="407" spans="1:16" x14ac:dyDescent="0.25">
      <c r="A407">
        <v>849</v>
      </c>
      <c r="B407" s="85">
        <v>2</v>
      </c>
      <c r="C407" s="1">
        <v>61</v>
      </c>
      <c r="D407" s="1">
        <v>60</v>
      </c>
      <c r="E407" s="1"/>
      <c r="F407" s="1">
        <v>-2</v>
      </c>
      <c r="G407" s="1">
        <v>964</v>
      </c>
      <c r="H407" s="80">
        <f t="shared" si="13"/>
        <v>61.25</v>
      </c>
      <c r="I407" s="80">
        <f t="shared" si="12"/>
        <v>0.125</v>
      </c>
      <c r="J407" s="1">
        <v>2</v>
      </c>
      <c r="K407" s="1" t="str" cm="1">
        <f t="array" ref="K407">INDEX('dict-rhythm'!$A$1:$B$43,MATCH(TRUE,EXACT(J407,'dict-rhythm'!$A$1:$A$43),0),2)</f>
        <v>8</v>
      </c>
      <c r="L407" s="1" t="str">
        <f>_xlfn.IFNA(VLOOKUP(K407,'dict-rhythm'!$B$1:$C$53,2,0),K407)</f>
        <v>quaver note</v>
      </c>
      <c r="M407" s="10" t="s">
        <v>14</v>
      </c>
      <c r="N407" s="10" t="s">
        <v>14</v>
      </c>
      <c r="O407" t="str">
        <f>IF(RIGHT($O$1,1)="#",VLOOKUP(D407,'dict-pitch'!$A$1:$C$50,2,0),VLOOKUP(D407,'dict-pitch'!$A$1:$C$50,3,0))</f>
        <v>C4</v>
      </c>
      <c r="P407" t="b">
        <f>OR(EXACT(E407,O407),EXACT(E407,VLOOKUP(D407,'dict-pitch'!$A$1:$D$50,3,0)),EXACT(E407,VLOOKUP(D407,'dict-pitch'!$A$1:$D$50,4,0)))</f>
        <v>0</v>
      </c>
    </row>
    <row r="408" spans="1:16" x14ac:dyDescent="0.25">
      <c r="A408">
        <v>849</v>
      </c>
      <c r="B408" s="85">
        <v>2</v>
      </c>
      <c r="C408" s="1">
        <v>61</v>
      </c>
      <c r="D408" s="1">
        <v>58</v>
      </c>
      <c r="E408" s="1"/>
      <c r="F408" s="1">
        <v>-2</v>
      </c>
      <c r="G408" s="1">
        <v>966</v>
      </c>
      <c r="H408" s="80">
        <f t="shared" si="13"/>
        <v>61.375</v>
      </c>
      <c r="I408" s="80">
        <f t="shared" si="12"/>
        <v>0.125</v>
      </c>
      <c r="J408" s="1">
        <v>2</v>
      </c>
      <c r="K408" s="1" t="str" cm="1">
        <f t="array" ref="K408">INDEX('dict-rhythm'!$A$1:$B$43,MATCH(TRUE,EXACT(J408,'dict-rhythm'!$A$1:$A$43),0),2)</f>
        <v>8</v>
      </c>
      <c r="L408" s="1" t="str">
        <f>_xlfn.IFNA(VLOOKUP(K408,'dict-rhythm'!$B$1:$C$53,2,0),K408)</f>
        <v>quaver note</v>
      </c>
      <c r="M408" s="10" t="s">
        <v>14</v>
      </c>
      <c r="N408" s="10" t="s">
        <v>14</v>
      </c>
      <c r="O408" t="str">
        <f>IF(RIGHT($O$1,1)="#",VLOOKUP(D408,'dict-pitch'!$A$1:$C$50,2,0),VLOOKUP(D408,'dict-pitch'!$A$1:$C$50,3,0))</f>
        <v>A#3</v>
      </c>
      <c r="P408" t="b">
        <f>OR(EXACT(E408,O408),EXACT(E408,VLOOKUP(D408,'dict-pitch'!$A$1:$D$50,3,0)),EXACT(E408,VLOOKUP(D408,'dict-pitch'!$A$1:$D$50,4,0)))</f>
        <v>0</v>
      </c>
    </row>
    <row r="409" spans="1:16" x14ac:dyDescent="0.25">
      <c r="A409">
        <v>849</v>
      </c>
      <c r="B409" s="85">
        <v>2</v>
      </c>
      <c r="C409" s="1">
        <v>61</v>
      </c>
      <c r="D409" s="1">
        <v>60</v>
      </c>
      <c r="E409" s="1"/>
      <c r="F409" s="1">
        <v>2</v>
      </c>
      <c r="G409" s="1">
        <v>968</v>
      </c>
      <c r="H409" s="80">
        <f t="shared" si="13"/>
        <v>61.5</v>
      </c>
      <c r="I409" s="80">
        <f t="shared" si="12"/>
        <v>0.5</v>
      </c>
      <c r="J409" s="1">
        <v>8</v>
      </c>
      <c r="K409" s="1" t="str" cm="1">
        <f t="array" ref="K409">INDEX('dict-rhythm'!$A$1:$B$43,MATCH(TRUE,EXACT(J409,'dict-rhythm'!$A$1:$A$43),0),2)</f>
        <v>2</v>
      </c>
      <c r="L409" s="1" t="str">
        <f>_xlfn.IFNA(VLOOKUP(K409,'dict-rhythm'!$B$1:$C$53,2,0),K409)</f>
        <v>minim</v>
      </c>
      <c r="M409" s="10" t="s">
        <v>14</v>
      </c>
      <c r="N409" s="10" t="s">
        <v>14</v>
      </c>
      <c r="O409" t="str">
        <f>IF(RIGHT($O$1,1)="#",VLOOKUP(D409,'dict-pitch'!$A$1:$C$50,2,0),VLOOKUP(D409,'dict-pitch'!$A$1:$C$50,3,0))</f>
        <v>C4</v>
      </c>
      <c r="P409" t="b">
        <f>OR(EXACT(E409,O409),EXACT(E409,VLOOKUP(D409,'dict-pitch'!$A$1:$D$50,3,0)),EXACT(E409,VLOOKUP(D409,'dict-pitch'!$A$1:$D$50,4,0)))</f>
        <v>0</v>
      </c>
    </row>
    <row r="410" spans="1:16" x14ac:dyDescent="0.25">
      <c r="A410">
        <v>849</v>
      </c>
      <c r="B410" s="85">
        <v>2</v>
      </c>
      <c r="C410" s="1">
        <v>62</v>
      </c>
      <c r="D410" s="1">
        <v>61</v>
      </c>
      <c r="E410" s="1"/>
      <c r="F410" s="1">
        <v>2</v>
      </c>
      <c r="G410" s="1">
        <v>976</v>
      </c>
      <c r="H410" s="80">
        <f t="shared" si="13"/>
        <v>62</v>
      </c>
      <c r="I410" s="80">
        <f t="shared" si="12"/>
        <v>0.5</v>
      </c>
      <c r="J410" s="1">
        <v>8</v>
      </c>
      <c r="K410" s="1" t="str" cm="1">
        <f t="array" ref="K410">INDEX('dict-rhythm'!$A$1:$B$43,MATCH(TRUE,EXACT(J410,'dict-rhythm'!$A$1:$A$43),0),2)</f>
        <v>2</v>
      </c>
      <c r="L410" s="1" t="str">
        <f>_xlfn.IFNA(VLOOKUP(K410,'dict-rhythm'!$B$1:$C$53,2,0),K410)</f>
        <v>minim</v>
      </c>
      <c r="M410" s="10" t="s">
        <v>14</v>
      </c>
      <c r="N410" s="10"/>
      <c r="O410" t="str">
        <f>IF(RIGHT($O$1,1)="#",VLOOKUP(D410,'dict-pitch'!$A$1:$C$50,2,0),VLOOKUP(D410,'dict-pitch'!$A$1:$C$50,3,0))</f>
        <v>C#4</v>
      </c>
      <c r="P410" t="b">
        <f>OR(EXACT(E410,O410),EXACT(E410,VLOOKUP(D410,'dict-pitch'!$A$1:$D$50,3,0)),EXACT(E410,VLOOKUP(D410,'dict-pitch'!$A$1:$D$50,4,0)))</f>
        <v>0</v>
      </c>
    </row>
    <row r="411" spans="1:16" x14ac:dyDescent="0.25">
      <c r="A411">
        <v>849</v>
      </c>
      <c r="B411" s="85">
        <v>2</v>
      </c>
      <c r="C411" s="1">
        <v>62</v>
      </c>
      <c r="D411" s="1">
        <v>57</v>
      </c>
      <c r="E411" s="1"/>
      <c r="F411" s="1">
        <v>-3</v>
      </c>
      <c r="G411" s="1">
        <v>984</v>
      </c>
      <c r="H411" s="80">
        <f t="shared" si="13"/>
        <v>62.5</v>
      </c>
      <c r="I411" s="80">
        <f t="shared" si="12"/>
        <v>0.5</v>
      </c>
      <c r="J411" s="1">
        <v>8</v>
      </c>
      <c r="K411" s="1" t="str" cm="1">
        <f t="array" ref="K411">INDEX('dict-rhythm'!$A$1:$B$43,MATCH(TRUE,EXACT(J411,'dict-rhythm'!$A$1:$A$43),0),2)</f>
        <v>2</v>
      </c>
      <c r="L411" s="1" t="str">
        <f>_xlfn.IFNA(VLOOKUP(K411,'dict-rhythm'!$B$1:$C$53,2,0),K411)</f>
        <v>minim</v>
      </c>
      <c r="M411" s="7"/>
      <c r="N411" s="7"/>
      <c r="O411" t="str">
        <f>IF(RIGHT($O$1,1)="#",VLOOKUP(D411,'dict-pitch'!$A$1:$C$50,2,0),VLOOKUP(D411,'dict-pitch'!$A$1:$C$50,3,0))</f>
        <v>A3</v>
      </c>
      <c r="P411" t="b">
        <f>OR(EXACT(E411,O411),EXACT(E411,VLOOKUP(D411,'dict-pitch'!$A$1:$D$50,3,0)),EXACT(E411,VLOOKUP(D411,'dict-pitch'!$A$1:$D$50,4,0)))</f>
        <v>0</v>
      </c>
    </row>
    <row r="412" spans="1:16" x14ac:dyDescent="0.25">
      <c r="A412">
        <v>849</v>
      </c>
      <c r="B412" s="85">
        <v>2</v>
      </c>
      <c r="C412" s="1">
        <v>63</v>
      </c>
      <c r="D412" s="1">
        <v>54</v>
      </c>
      <c r="E412" s="1"/>
      <c r="F412" s="1">
        <v>-3</v>
      </c>
      <c r="G412" s="1">
        <v>992</v>
      </c>
      <c r="H412" s="80">
        <f t="shared" si="13"/>
        <v>63</v>
      </c>
      <c r="I412" s="80">
        <f t="shared" si="12"/>
        <v>0.5</v>
      </c>
      <c r="J412" s="1">
        <v>8</v>
      </c>
      <c r="K412" s="1" t="str" cm="1">
        <f t="array" ref="K412">INDEX('dict-rhythm'!$A$1:$B$43,MATCH(TRUE,EXACT(J412,'dict-rhythm'!$A$1:$A$43),0),2)</f>
        <v>2</v>
      </c>
      <c r="L412" s="1" t="str">
        <f>_xlfn.IFNA(VLOOKUP(K412,'dict-rhythm'!$B$1:$C$53,2,0),K412)</f>
        <v>minim</v>
      </c>
      <c r="M412" s="4"/>
      <c r="N412" s="4"/>
      <c r="O412" t="str">
        <f>IF(RIGHT($O$1,1)="#",VLOOKUP(D412,'dict-pitch'!$A$1:$C$50,2,0),VLOOKUP(D412,'dict-pitch'!$A$1:$C$50,3,0))</f>
        <v>F#3</v>
      </c>
      <c r="P412" t="b">
        <f>OR(EXACT(E412,O412),EXACT(E412,VLOOKUP(D412,'dict-pitch'!$A$1:$D$50,3,0)),EXACT(E412,VLOOKUP(D412,'dict-pitch'!$A$1:$D$50,4,0)))</f>
        <v>0</v>
      </c>
    </row>
    <row r="413" spans="1:16" x14ac:dyDescent="0.25">
      <c r="A413">
        <v>849</v>
      </c>
      <c r="B413" s="85">
        <v>2</v>
      </c>
      <c r="C413" s="1">
        <f>1+ROUNDDOWN(G413/16,0)</f>
        <v>63</v>
      </c>
      <c r="D413" s="1">
        <v>56</v>
      </c>
      <c r="E413" s="1"/>
      <c r="F413" s="1">
        <v>2</v>
      </c>
      <c r="G413" s="1">
        <v>1000</v>
      </c>
      <c r="H413" s="80">
        <f t="shared" si="13"/>
        <v>63.5</v>
      </c>
      <c r="I413" s="80">
        <f t="shared" si="12"/>
        <v>0.5</v>
      </c>
      <c r="J413" s="1">
        <v>8</v>
      </c>
      <c r="K413" s="1" t="str" cm="1">
        <f t="array" ref="K413">INDEX('dict-rhythm'!$A$1:$B$43,MATCH(TRUE,EXACT(J413,'dict-rhythm'!$A$1:$A$43),0),2)</f>
        <v>2</v>
      </c>
      <c r="L413" s="1" t="str">
        <f>_xlfn.IFNA(VLOOKUP(K413,'dict-rhythm'!$B$1:$C$53,2,0),K413)</f>
        <v>minim</v>
      </c>
      <c r="M413" s="7"/>
      <c r="N413" s="7"/>
      <c r="O413" t="str">
        <f>IF(RIGHT($O$1,1)="#",VLOOKUP(D413,'dict-pitch'!$A$1:$C$50,2,0),VLOOKUP(D413,'dict-pitch'!$A$1:$C$50,3,0))</f>
        <v>G#3</v>
      </c>
      <c r="P413" t="b">
        <f>OR(EXACT(E413,O413),EXACT(E413,VLOOKUP(D413,'dict-pitch'!$A$1:$D$50,3,0)),EXACT(E413,VLOOKUP(D413,'dict-pitch'!$A$1:$D$50,4,0)))</f>
        <v>0</v>
      </c>
    </row>
    <row r="414" spans="1:16" x14ac:dyDescent="0.25">
      <c r="A414">
        <v>849</v>
      </c>
      <c r="B414" s="85">
        <v>2</v>
      </c>
      <c r="C414" s="1">
        <f t="shared" ref="C414:C427" si="14">1+ROUNDDOWN(G414/16,0)</f>
        <v>64</v>
      </c>
      <c r="D414" s="1">
        <v>53</v>
      </c>
      <c r="E414" s="1"/>
      <c r="F414" s="1">
        <v>-3</v>
      </c>
      <c r="G414" s="1">
        <v>1008</v>
      </c>
      <c r="H414" s="80">
        <f t="shared" si="13"/>
        <v>64</v>
      </c>
      <c r="I414" s="80">
        <f t="shared" si="12"/>
        <v>0.5</v>
      </c>
      <c r="J414" s="1">
        <v>8</v>
      </c>
      <c r="K414" s="1" t="str" cm="1">
        <f t="array" ref="K414">INDEX('dict-rhythm'!$A$1:$B$43,MATCH(TRUE,EXACT(J414,'dict-rhythm'!$A$1:$A$43),0),2)</f>
        <v>2</v>
      </c>
      <c r="L414" s="1" t="str">
        <f>_xlfn.IFNA(VLOOKUP(K414,'dict-rhythm'!$B$1:$C$53,2,0),K414)</f>
        <v>minim</v>
      </c>
      <c r="M414" s="4"/>
      <c r="N414" s="4"/>
      <c r="O414" t="str">
        <f>IF(RIGHT($O$1,1)="#",VLOOKUP(D414,'dict-pitch'!$A$1:$C$50,2,0),VLOOKUP(D414,'dict-pitch'!$A$1:$C$50,3,0))</f>
        <v>F3</v>
      </c>
      <c r="P414" t="b">
        <f>OR(EXACT(E414,O414),EXACT(E414,VLOOKUP(D414,'dict-pitch'!$A$1:$D$50,3,0)),EXACT(E414,VLOOKUP(D414,'dict-pitch'!$A$1:$D$50,4,0)))</f>
        <v>0</v>
      </c>
    </row>
    <row r="415" spans="1:16" x14ac:dyDescent="0.25">
      <c r="A415">
        <v>849</v>
      </c>
      <c r="B415" s="85">
        <v>2</v>
      </c>
      <c r="C415" s="1">
        <f t="shared" si="14"/>
        <v>64</v>
      </c>
      <c r="D415" s="1">
        <v>54</v>
      </c>
      <c r="E415" s="1"/>
      <c r="F415" s="1">
        <v>2</v>
      </c>
      <c r="G415" s="1">
        <v>1016</v>
      </c>
      <c r="H415" s="80">
        <f t="shared" si="13"/>
        <v>64.5</v>
      </c>
      <c r="I415" s="80">
        <f t="shared" si="12"/>
        <v>0.5</v>
      </c>
      <c r="J415" s="1">
        <v>8</v>
      </c>
      <c r="K415" s="1" t="str" cm="1">
        <f t="array" ref="K415">INDEX('dict-rhythm'!$A$1:$B$43,MATCH(TRUE,EXACT(J415,'dict-rhythm'!$A$1:$A$43),0),2)</f>
        <v>2</v>
      </c>
      <c r="L415" s="1" t="str">
        <f>_xlfn.IFNA(VLOOKUP(K415,'dict-rhythm'!$B$1:$C$53,2,0),K415)</f>
        <v>minim</v>
      </c>
      <c r="M415" s="7"/>
      <c r="N415" s="7"/>
      <c r="O415" t="str">
        <f>IF(RIGHT($O$1,1)="#",VLOOKUP(D415,'dict-pitch'!$A$1:$C$50,2,0),VLOOKUP(D415,'dict-pitch'!$A$1:$C$50,3,0))</f>
        <v>F#3</v>
      </c>
      <c r="P415" t="b">
        <f>OR(EXACT(E415,O415),EXACT(E415,VLOOKUP(D415,'dict-pitch'!$A$1:$D$50,3,0)),EXACT(E415,VLOOKUP(D415,'dict-pitch'!$A$1:$D$50,4,0)))</f>
        <v>0</v>
      </c>
    </row>
    <row r="416" spans="1:16" x14ac:dyDescent="0.25">
      <c r="A416">
        <v>849</v>
      </c>
      <c r="B416" s="85">
        <v>2</v>
      </c>
      <c r="C416" s="1">
        <f t="shared" si="14"/>
        <v>65</v>
      </c>
      <c r="D416" s="1">
        <v>56</v>
      </c>
      <c r="E416" s="1"/>
      <c r="F416" s="1">
        <v>2</v>
      </c>
      <c r="G416" s="1">
        <v>1024</v>
      </c>
      <c r="H416" s="80">
        <f t="shared" si="13"/>
        <v>65</v>
      </c>
      <c r="I416" s="80">
        <f t="shared" si="12"/>
        <v>1</v>
      </c>
      <c r="J416" s="1">
        <v>16</v>
      </c>
      <c r="K416" s="1" t="str" cm="1">
        <f t="array" ref="K416">INDEX('dict-rhythm'!$A$1:$B$43,MATCH(TRUE,EXACT(J416,'dict-rhythm'!$A$1:$A$43),0),2)</f>
        <v>1</v>
      </c>
      <c r="L416" s="1" t="str">
        <f>_xlfn.IFNA(VLOOKUP(K416,'dict-rhythm'!$B$1:$C$53,2,0),K416)</f>
        <v>semibreve</v>
      </c>
      <c r="M416" s="3"/>
      <c r="N416" s="3"/>
      <c r="O416" t="str">
        <f>IF(RIGHT($O$1,1)="#",VLOOKUP(D416,'dict-pitch'!$A$1:$C$50,2,0),VLOOKUP(D416,'dict-pitch'!$A$1:$C$50,3,0))</f>
        <v>G#3</v>
      </c>
      <c r="P416" t="b">
        <f>OR(EXACT(E416,O416),EXACT(E416,VLOOKUP(D416,'dict-pitch'!$A$1:$D$50,3,0)),EXACT(E416,VLOOKUP(D416,'dict-pitch'!$A$1:$D$50,4,0)))</f>
        <v>0</v>
      </c>
    </row>
    <row r="417" spans="1:16" x14ac:dyDescent="0.25">
      <c r="A417">
        <v>849</v>
      </c>
      <c r="B417" s="85">
        <v>2</v>
      </c>
      <c r="C417" s="1">
        <f t="shared" si="14"/>
        <v>66</v>
      </c>
      <c r="D417" s="1">
        <v>51</v>
      </c>
      <c r="E417" s="1"/>
      <c r="F417" s="1">
        <v>-4</v>
      </c>
      <c r="G417" s="1">
        <v>1040</v>
      </c>
      <c r="H417" s="80">
        <f t="shared" si="13"/>
        <v>66</v>
      </c>
      <c r="I417" s="80">
        <f t="shared" si="12"/>
        <v>1</v>
      </c>
      <c r="J417" s="1">
        <v>16</v>
      </c>
      <c r="K417" s="1" t="str" cm="1">
        <f t="array" ref="K417">INDEX('dict-rhythm'!$A$1:$B$43,MATCH(TRUE,EXACT(J417,'dict-rhythm'!$A$1:$A$43),0),2)</f>
        <v>1</v>
      </c>
      <c r="L417" s="1" t="str">
        <f>_xlfn.IFNA(VLOOKUP(K417,'dict-rhythm'!$B$1:$C$53,2,0),K417)</f>
        <v>semibreve</v>
      </c>
      <c r="M417" s="3"/>
      <c r="N417" s="3"/>
      <c r="O417" t="str">
        <f>IF(RIGHT($O$1,1)="#",VLOOKUP(D417,'dict-pitch'!$A$1:$C$50,2,0),VLOOKUP(D417,'dict-pitch'!$A$1:$C$50,3,0))</f>
        <v>D#3</v>
      </c>
      <c r="P417" t="b">
        <f>OR(EXACT(E417,O417),EXACT(E417,VLOOKUP(D417,'dict-pitch'!$A$1:$D$50,3,0)),EXACT(E417,VLOOKUP(D417,'dict-pitch'!$A$1:$D$50,4,0)))</f>
        <v>0</v>
      </c>
    </row>
    <row r="418" spans="1:16" x14ac:dyDescent="0.25">
      <c r="A418">
        <v>849</v>
      </c>
      <c r="B418" s="85">
        <v>2</v>
      </c>
      <c r="C418" s="1">
        <f t="shared" si="14"/>
        <v>67</v>
      </c>
      <c r="D418" s="1">
        <v>0</v>
      </c>
      <c r="E418" s="1"/>
      <c r="F418" s="1">
        <v>0</v>
      </c>
      <c r="G418" s="1">
        <v>1056</v>
      </c>
      <c r="H418" s="80">
        <f t="shared" si="13"/>
        <v>67</v>
      </c>
      <c r="I418" s="80">
        <f t="shared" si="12"/>
        <v>1</v>
      </c>
      <c r="J418" s="1">
        <v>16</v>
      </c>
      <c r="K418" s="1" t="str" cm="1">
        <f t="array" ref="K418">INDEX('dict-rhythm'!$A$1:$B$43,MATCH(TRUE,EXACT(J418,'dict-rhythm'!$A$1:$A$43),0),2)</f>
        <v>1</v>
      </c>
      <c r="L418" s="1" t="str">
        <f>_xlfn.IFNA(VLOOKUP(K418,'dict-rhythm'!$B$1:$C$53,2,0),K418)</f>
        <v>semibreve</v>
      </c>
      <c r="M418" s="3"/>
      <c r="N418" s="3"/>
      <c r="O418" t="str">
        <f>IF(RIGHT($O$1,1)="#",VLOOKUP(D418,'dict-pitch'!$A$1:$C$50,2,0),VLOOKUP(D418,'dict-pitch'!$A$1:$C$50,3,0))</f>
        <v>r</v>
      </c>
      <c r="P418" t="b">
        <f>OR(EXACT(E418,O418),EXACT(E418,VLOOKUP(D418,'dict-pitch'!$A$1:$D$50,3,0)),EXACT(E418,VLOOKUP(D418,'dict-pitch'!$A$1:$D$50,4,0)))</f>
        <v>0</v>
      </c>
    </row>
    <row r="419" spans="1:16" x14ac:dyDescent="0.25">
      <c r="A419">
        <v>849</v>
      </c>
      <c r="B419" s="85">
        <v>2</v>
      </c>
      <c r="C419" s="1">
        <f t="shared" si="14"/>
        <v>68</v>
      </c>
      <c r="D419" s="1">
        <v>0</v>
      </c>
      <c r="E419" s="1"/>
      <c r="F419" s="1">
        <v>0</v>
      </c>
      <c r="G419" s="1">
        <v>1072</v>
      </c>
      <c r="H419" s="80">
        <f t="shared" si="13"/>
        <v>68</v>
      </c>
      <c r="I419" s="80">
        <f t="shared" si="12"/>
        <v>1</v>
      </c>
      <c r="J419" s="1">
        <v>16</v>
      </c>
      <c r="K419" s="1" t="str" cm="1">
        <f t="array" ref="K419">INDEX('dict-rhythm'!$A$1:$B$43,MATCH(TRUE,EXACT(J419,'dict-rhythm'!$A$1:$A$43),0),2)</f>
        <v>1</v>
      </c>
      <c r="L419" s="1" t="str">
        <f>_xlfn.IFNA(VLOOKUP(K419,'dict-rhythm'!$B$1:$C$53,2,0),K419)</f>
        <v>semibreve</v>
      </c>
      <c r="M419" s="3"/>
      <c r="N419" s="3"/>
      <c r="O419" t="str">
        <f>IF(RIGHT($O$1,1)="#",VLOOKUP(D419,'dict-pitch'!$A$1:$C$50,2,0),VLOOKUP(D419,'dict-pitch'!$A$1:$C$50,3,0))</f>
        <v>r</v>
      </c>
      <c r="P419" t="b">
        <f>OR(EXACT(E419,O419),EXACT(E419,VLOOKUP(D419,'dict-pitch'!$A$1:$D$50,3,0)),EXACT(E419,VLOOKUP(D419,'dict-pitch'!$A$1:$D$50,4,0)))</f>
        <v>0</v>
      </c>
    </row>
    <row r="420" spans="1:16" x14ac:dyDescent="0.25">
      <c r="A420">
        <v>849</v>
      </c>
      <c r="B420" s="85">
        <v>2</v>
      </c>
      <c r="C420" s="1">
        <f t="shared" si="14"/>
        <v>69</v>
      </c>
      <c r="D420" s="1">
        <v>0</v>
      </c>
      <c r="E420" s="1"/>
      <c r="F420" s="1">
        <v>0</v>
      </c>
      <c r="G420" s="1">
        <v>1088</v>
      </c>
      <c r="H420" s="80">
        <f t="shared" si="13"/>
        <v>69</v>
      </c>
      <c r="I420" s="80">
        <f t="shared" si="12"/>
        <v>1</v>
      </c>
      <c r="J420" s="1">
        <v>16</v>
      </c>
      <c r="K420" s="1" t="str" cm="1">
        <f t="array" ref="K420">INDEX('dict-rhythm'!$A$1:$B$43,MATCH(TRUE,EXACT(J420,'dict-rhythm'!$A$1:$A$43),0),2)</f>
        <v>1</v>
      </c>
      <c r="L420" s="1" t="str">
        <f>_xlfn.IFNA(VLOOKUP(K420,'dict-rhythm'!$B$1:$C$53,2,0),K420)</f>
        <v>semibreve</v>
      </c>
      <c r="M420" s="3"/>
      <c r="N420" s="3"/>
      <c r="O420" t="str">
        <f>IF(RIGHT($O$1,1)="#",VLOOKUP(D420,'dict-pitch'!$A$1:$C$50,2,0),VLOOKUP(D420,'dict-pitch'!$A$1:$C$50,3,0))</f>
        <v>r</v>
      </c>
      <c r="P420" t="b">
        <f>OR(EXACT(E420,O420),EXACT(E420,VLOOKUP(D420,'dict-pitch'!$A$1:$D$50,3,0)),EXACT(E420,VLOOKUP(D420,'dict-pitch'!$A$1:$D$50,4,0)))</f>
        <v>0</v>
      </c>
    </row>
    <row r="421" spans="1:16" x14ac:dyDescent="0.25">
      <c r="A421">
        <v>849</v>
      </c>
      <c r="B421" s="85">
        <v>2</v>
      </c>
      <c r="C421" s="1">
        <f t="shared" si="14"/>
        <v>70</v>
      </c>
      <c r="D421" s="1">
        <v>0</v>
      </c>
      <c r="E421" s="1"/>
      <c r="F421" s="1">
        <v>0</v>
      </c>
      <c r="G421" s="1">
        <v>1104</v>
      </c>
      <c r="H421" s="80">
        <f t="shared" si="13"/>
        <v>70</v>
      </c>
      <c r="I421" s="80">
        <f t="shared" si="12"/>
        <v>1</v>
      </c>
      <c r="J421" s="1">
        <v>16</v>
      </c>
      <c r="K421" s="1" t="str" cm="1">
        <f t="array" ref="K421">INDEX('dict-rhythm'!$A$1:$B$43,MATCH(TRUE,EXACT(J421,'dict-rhythm'!$A$1:$A$43),0),2)</f>
        <v>1</v>
      </c>
      <c r="L421" s="1" t="str">
        <f>_xlfn.IFNA(VLOOKUP(K421,'dict-rhythm'!$B$1:$C$53,2,0),K421)</f>
        <v>semibreve</v>
      </c>
      <c r="M421" s="3"/>
      <c r="N421" s="3"/>
      <c r="O421" t="str">
        <f>IF(RIGHT($O$1,1)="#",VLOOKUP(D421,'dict-pitch'!$A$1:$C$50,2,0),VLOOKUP(D421,'dict-pitch'!$A$1:$C$50,3,0))</f>
        <v>r</v>
      </c>
      <c r="P421" t="b">
        <f>OR(EXACT(E421,O421),EXACT(E421,VLOOKUP(D421,'dict-pitch'!$A$1:$D$50,3,0)),EXACT(E421,VLOOKUP(D421,'dict-pitch'!$A$1:$D$50,4,0)))</f>
        <v>0</v>
      </c>
    </row>
    <row r="422" spans="1:16" x14ac:dyDescent="0.25">
      <c r="A422">
        <v>849</v>
      </c>
      <c r="B422" s="85">
        <v>2</v>
      </c>
      <c r="C422" s="1">
        <f t="shared" si="14"/>
        <v>71</v>
      </c>
      <c r="D422" s="1">
        <v>0</v>
      </c>
      <c r="E422" s="1"/>
      <c r="F422" s="1">
        <v>0</v>
      </c>
      <c r="G422" s="1">
        <v>1120</v>
      </c>
      <c r="H422" s="80">
        <f t="shared" si="13"/>
        <v>71</v>
      </c>
      <c r="I422" s="80">
        <f t="shared" si="12"/>
        <v>1</v>
      </c>
      <c r="J422" s="1">
        <v>16</v>
      </c>
      <c r="K422" s="1" t="str" cm="1">
        <f t="array" ref="K422">INDEX('dict-rhythm'!$A$1:$B$43,MATCH(TRUE,EXACT(J422,'dict-rhythm'!$A$1:$A$43),0),2)</f>
        <v>1</v>
      </c>
      <c r="L422" s="1" t="str">
        <f>_xlfn.IFNA(VLOOKUP(K422,'dict-rhythm'!$B$1:$C$53,2,0),K422)</f>
        <v>semibreve</v>
      </c>
      <c r="M422" s="3"/>
      <c r="N422" s="3"/>
      <c r="O422" t="str">
        <f>IF(RIGHT($O$1,1)="#",VLOOKUP(D422,'dict-pitch'!$A$1:$C$50,2,0),VLOOKUP(D422,'dict-pitch'!$A$1:$C$50,3,0))</f>
        <v>r</v>
      </c>
      <c r="P422" t="b">
        <f>OR(EXACT(E422,O422),EXACT(E422,VLOOKUP(D422,'dict-pitch'!$A$1:$D$50,3,0)),EXACT(E422,VLOOKUP(D422,'dict-pitch'!$A$1:$D$50,4,0)))</f>
        <v>0</v>
      </c>
    </row>
    <row r="423" spans="1:16" x14ac:dyDescent="0.25">
      <c r="A423">
        <v>849</v>
      </c>
      <c r="B423" s="85">
        <v>2</v>
      </c>
      <c r="C423" s="1">
        <f t="shared" si="14"/>
        <v>72</v>
      </c>
      <c r="D423" s="1">
        <v>0</v>
      </c>
      <c r="E423" s="1"/>
      <c r="F423" s="1">
        <v>0</v>
      </c>
      <c r="G423" s="1">
        <v>1136</v>
      </c>
      <c r="H423" s="80">
        <f t="shared" si="13"/>
        <v>72</v>
      </c>
      <c r="I423" s="80">
        <f t="shared" si="12"/>
        <v>1</v>
      </c>
      <c r="J423" s="1">
        <v>16</v>
      </c>
      <c r="K423" s="1" t="str" cm="1">
        <f t="array" ref="K423">INDEX('dict-rhythm'!$A$1:$B$43,MATCH(TRUE,EXACT(J423,'dict-rhythm'!$A$1:$A$43),0),2)</f>
        <v>1</v>
      </c>
      <c r="L423" s="1" t="str">
        <f>_xlfn.IFNA(VLOOKUP(K423,'dict-rhythm'!$B$1:$C$53,2,0),K423)</f>
        <v>semibreve</v>
      </c>
      <c r="M423" s="3"/>
      <c r="N423" s="3"/>
      <c r="O423" t="str">
        <f>IF(RIGHT($O$1,1)="#",VLOOKUP(D423,'dict-pitch'!$A$1:$C$50,2,0),VLOOKUP(D423,'dict-pitch'!$A$1:$C$50,3,0))</f>
        <v>r</v>
      </c>
      <c r="P423" t="b">
        <f>OR(EXACT(E423,O423),EXACT(E423,VLOOKUP(D423,'dict-pitch'!$A$1:$D$50,3,0)),EXACT(E423,VLOOKUP(D423,'dict-pitch'!$A$1:$D$50,4,0)))</f>
        <v>0</v>
      </c>
    </row>
    <row r="424" spans="1:16" x14ac:dyDescent="0.25">
      <c r="A424">
        <v>849</v>
      </c>
      <c r="B424" s="85">
        <v>2</v>
      </c>
      <c r="C424" s="1">
        <f t="shared" si="14"/>
        <v>73</v>
      </c>
      <c r="D424" s="1">
        <v>0</v>
      </c>
      <c r="E424" s="1"/>
      <c r="F424" s="1">
        <v>0</v>
      </c>
      <c r="G424" s="1">
        <v>1152</v>
      </c>
      <c r="H424" s="80">
        <f t="shared" si="13"/>
        <v>73</v>
      </c>
      <c r="I424" s="80">
        <f t="shared" si="12"/>
        <v>1</v>
      </c>
      <c r="J424" s="1">
        <v>16</v>
      </c>
      <c r="K424" s="1" t="str" cm="1">
        <f t="array" ref="K424">INDEX('dict-rhythm'!$A$1:$B$43,MATCH(TRUE,EXACT(J424,'dict-rhythm'!$A$1:$A$43),0),2)</f>
        <v>1</v>
      </c>
      <c r="L424" s="1" t="str">
        <f>_xlfn.IFNA(VLOOKUP(K424,'dict-rhythm'!$B$1:$C$53,2,0),K424)</f>
        <v>semibreve</v>
      </c>
      <c r="M424" s="3"/>
      <c r="N424" s="3"/>
      <c r="O424" t="str">
        <f>IF(RIGHT($O$1,1)="#",VLOOKUP(D424,'dict-pitch'!$A$1:$C$50,2,0),VLOOKUP(D424,'dict-pitch'!$A$1:$C$50,3,0))</f>
        <v>r</v>
      </c>
      <c r="P424" t="b">
        <f>OR(EXACT(E424,O424),EXACT(E424,VLOOKUP(D424,'dict-pitch'!$A$1:$D$50,3,0)),EXACT(E424,VLOOKUP(D424,'dict-pitch'!$A$1:$D$50,4,0)))</f>
        <v>0</v>
      </c>
    </row>
    <row r="425" spans="1:16" x14ac:dyDescent="0.25">
      <c r="A425">
        <v>849</v>
      </c>
      <c r="B425" s="85">
        <v>2</v>
      </c>
      <c r="C425" s="1">
        <f t="shared" si="14"/>
        <v>74</v>
      </c>
      <c r="D425" s="1">
        <v>0</v>
      </c>
      <c r="E425" s="1"/>
      <c r="F425" s="1">
        <v>0</v>
      </c>
      <c r="G425" s="1">
        <v>1168</v>
      </c>
      <c r="H425" s="80">
        <f t="shared" si="13"/>
        <v>74</v>
      </c>
      <c r="I425" s="80">
        <f t="shared" si="12"/>
        <v>0.25</v>
      </c>
      <c r="J425" s="1">
        <v>4</v>
      </c>
      <c r="K425" s="1" t="str" cm="1">
        <f t="array" ref="K425">INDEX('dict-rhythm'!$A$1:$B$43,MATCH(TRUE,EXACT(J425,'dict-rhythm'!$A$1:$A$43),0),2)</f>
        <v>4</v>
      </c>
      <c r="L425" s="1" t="str">
        <f>_xlfn.IFNA(VLOOKUP(K425,'dict-rhythm'!$B$1:$C$53,2,0),K425)</f>
        <v>crotchet</v>
      </c>
      <c r="M425" s="4"/>
      <c r="N425" s="4"/>
      <c r="O425" t="str">
        <f>IF(RIGHT($O$1,1)="#",VLOOKUP(D425,'dict-pitch'!$A$1:$C$50,2,0),VLOOKUP(D425,'dict-pitch'!$A$1:$C$50,3,0))</f>
        <v>r</v>
      </c>
      <c r="P425" t="b">
        <f>OR(EXACT(E425,O425),EXACT(E425,VLOOKUP(D425,'dict-pitch'!$A$1:$D$50,3,0)),EXACT(E425,VLOOKUP(D425,'dict-pitch'!$A$1:$D$50,4,0)))</f>
        <v>0</v>
      </c>
    </row>
    <row r="426" spans="1:16" x14ac:dyDescent="0.25">
      <c r="A426">
        <v>849</v>
      </c>
      <c r="B426" s="85">
        <v>2</v>
      </c>
      <c r="C426" s="1">
        <f>1+ROUNDDOWN(G426/16,0)</f>
        <v>74</v>
      </c>
      <c r="D426" s="1">
        <v>44</v>
      </c>
      <c r="E426" s="1"/>
      <c r="F426" s="1">
        <v>-5</v>
      </c>
      <c r="G426" s="1">
        <v>1172</v>
      </c>
      <c r="H426" s="80">
        <f t="shared" si="13"/>
        <v>74.25</v>
      </c>
      <c r="I426" s="80">
        <f t="shared" si="12"/>
        <v>0.25</v>
      </c>
      <c r="J426" s="1">
        <v>4</v>
      </c>
      <c r="K426" s="1" t="str" cm="1">
        <f t="array" ref="K426">INDEX('dict-rhythm'!$A$1:$B$43,MATCH(TRUE,EXACT(J426,'dict-rhythm'!$A$1:$A$43),0),2)</f>
        <v>4</v>
      </c>
      <c r="L426" s="1" t="str">
        <f>_xlfn.IFNA(VLOOKUP(K426,'dict-rhythm'!$B$1:$C$53,2,0),K426)</f>
        <v>crotchet</v>
      </c>
      <c r="M426" s="10" t="s">
        <v>14</v>
      </c>
      <c r="N426" s="10" t="s">
        <v>14</v>
      </c>
      <c r="O426" t="str">
        <f>IF(RIGHT($O$1,1)="#",VLOOKUP(D426,'dict-pitch'!$A$1:$C$50,2,0),VLOOKUP(D426,'dict-pitch'!$A$1:$C$50,3,0))</f>
        <v>G#2</v>
      </c>
      <c r="P426" t="b">
        <f>OR(EXACT(E426,O426),EXACT(E426,VLOOKUP(D426,'dict-pitch'!$A$1:$D$50,3,0)),EXACT(E426,VLOOKUP(D426,'dict-pitch'!$A$1:$D$50,4,0)))</f>
        <v>0</v>
      </c>
    </row>
    <row r="427" spans="1:16" x14ac:dyDescent="0.25">
      <c r="A427">
        <v>849</v>
      </c>
      <c r="B427" s="85">
        <v>2</v>
      </c>
      <c r="C427" s="1">
        <f t="shared" si="14"/>
        <v>74</v>
      </c>
      <c r="D427" s="1">
        <v>49</v>
      </c>
      <c r="E427" s="1"/>
      <c r="F427" s="1">
        <v>4</v>
      </c>
      <c r="G427" s="1">
        <v>1176</v>
      </c>
      <c r="H427" s="80">
        <f t="shared" si="13"/>
        <v>74.5</v>
      </c>
      <c r="I427" s="80">
        <f t="shared" si="12"/>
        <v>0.25</v>
      </c>
      <c r="J427" s="1">
        <v>4</v>
      </c>
      <c r="K427" s="1" t="str" cm="1">
        <f t="array" ref="K427">INDEX('dict-rhythm'!$A$1:$B$43,MATCH(TRUE,EXACT(J427,'dict-rhythm'!$A$1:$A$43),0),2)</f>
        <v>4</v>
      </c>
      <c r="L427" s="1" t="str">
        <f>_xlfn.IFNA(VLOOKUP(K427,'dict-rhythm'!$B$1:$C$53,2,0),K427)</f>
        <v>crotchet</v>
      </c>
      <c r="M427" s="10" t="s">
        <v>14</v>
      </c>
      <c r="N427" s="10" t="s">
        <v>14</v>
      </c>
      <c r="O427" t="str">
        <f>IF(RIGHT($O$1,1)="#",VLOOKUP(D427,'dict-pitch'!$A$1:$C$50,2,0),VLOOKUP(D427,'dict-pitch'!$A$1:$C$50,3,0))</f>
        <v>C#3</v>
      </c>
      <c r="P427" t="b">
        <f>OR(EXACT(E427,O427),EXACT(E427,VLOOKUP(D427,'dict-pitch'!$A$1:$D$50,3,0)),EXACT(E427,VLOOKUP(D427,'dict-pitch'!$A$1:$D$50,4,0)))</f>
        <v>0</v>
      </c>
    </row>
    <row r="428" spans="1:16" x14ac:dyDescent="0.25">
      <c r="A428">
        <v>849</v>
      </c>
      <c r="B428" s="85">
        <v>2</v>
      </c>
      <c r="C428" s="1">
        <v>74</v>
      </c>
      <c r="D428" s="1">
        <v>49</v>
      </c>
      <c r="E428" s="1"/>
      <c r="F428" s="1">
        <v>1</v>
      </c>
      <c r="G428" s="1">
        <v>1180</v>
      </c>
      <c r="H428" s="80">
        <f t="shared" si="13"/>
        <v>74.75</v>
      </c>
      <c r="I428" s="80">
        <f t="shared" si="12"/>
        <v>0.25</v>
      </c>
      <c r="J428" s="1">
        <v>4</v>
      </c>
      <c r="K428" s="1" t="str" cm="1">
        <f t="array" ref="K428">INDEX('dict-rhythm'!$A$1:$B$43,MATCH(TRUE,EXACT(J428,'dict-rhythm'!$A$1:$A$43),0),2)</f>
        <v>4</v>
      </c>
      <c r="L428" s="1" t="str">
        <f>_xlfn.IFNA(VLOOKUP(K428,'dict-rhythm'!$B$1:$C$53,2,0),K428)</f>
        <v>crotchet</v>
      </c>
      <c r="M428" s="10" t="s">
        <v>14</v>
      </c>
      <c r="N428" s="10" t="s">
        <v>14</v>
      </c>
      <c r="O428" t="str">
        <f>IF(RIGHT($O$1,1)="#",VLOOKUP(D428,'dict-pitch'!$A$1:$C$50,2,0),VLOOKUP(D428,'dict-pitch'!$A$1:$C$50,3,0))</f>
        <v>C#3</v>
      </c>
      <c r="P428" t="b">
        <f>OR(EXACT(E428,O428),EXACT(E428,VLOOKUP(D428,'dict-pitch'!$A$1:$D$50,3,0)),EXACT(E428,VLOOKUP(D428,'dict-pitch'!$A$1:$D$50,4,0)))</f>
        <v>0</v>
      </c>
    </row>
    <row r="429" spans="1:16" x14ac:dyDescent="0.25">
      <c r="A429">
        <v>849</v>
      </c>
      <c r="B429" s="85">
        <v>2</v>
      </c>
      <c r="C429" s="1">
        <v>75</v>
      </c>
      <c r="D429" s="1">
        <v>49</v>
      </c>
      <c r="E429" s="1"/>
      <c r="F429" s="1">
        <v>1</v>
      </c>
      <c r="G429" s="1">
        <v>1184</v>
      </c>
      <c r="H429" s="80">
        <f t="shared" si="13"/>
        <v>75</v>
      </c>
      <c r="I429" s="80">
        <f t="shared" si="12"/>
        <v>0.25</v>
      </c>
      <c r="J429" s="1">
        <v>4</v>
      </c>
      <c r="K429" s="1" t="str" cm="1">
        <f t="array" ref="K429">INDEX('dict-rhythm'!$A$1:$B$43,MATCH(TRUE,EXACT(J429,'dict-rhythm'!$A$1:$A$43),0),2)</f>
        <v>4</v>
      </c>
      <c r="L429" s="1" t="str">
        <f>_xlfn.IFNA(VLOOKUP(K429,'dict-rhythm'!$B$1:$C$53,2,0),K429)</f>
        <v>crotchet</v>
      </c>
      <c r="M429" s="10" t="s">
        <v>14</v>
      </c>
      <c r="N429" s="10" t="s">
        <v>14</v>
      </c>
      <c r="O429" t="str">
        <f>IF(RIGHT($O$1,1)="#",VLOOKUP(D429,'dict-pitch'!$A$1:$C$50,2,0),VLOOKUP(D429,'dict-pitch'!$A$1:$C$50,3,0))</f>
        <v>C#3</v>
      </c>
      <c r="P429" t="b">
        <f>OR(EXACT(E429,O429),EXACT(E429,VLOOKUP(D429,'dict-pitch'!$A$1:$D$50,3,0)),EXACT(E429,VLOOKUP(D429,'dict-pitch'!$A$1:$D$50,4,0)))</f>
        <v>0</v>
      </c>
    </row>
    <row r="430" spans="1:16" x14ac:dyDescent="0.25">
      <c r="A430">
        <v>849</v>
      </c>
      <c r="B430" s="85">
        <v>2</v>
      </c>
      <c r="C430" s="1">
        <v>75</v>
      </c>
      <c r="D430" s="1">
        <v>48</v>
      </c>
      <c r="E430" s="1"/>
      <c r="F430" s="1">
        <v>-2</v>
      </c>
      <c r="G430" s="1">
        <v>1188</v>
      </c>
      <c r="H430" s="80">
        <f t="shared" si="13"/>
        <v>75.25</v>
      </c>
      <c r="I430" s="80">
        <f t="shared" si="12"/>
        <v>0.125</v>
      </c>
      <c r="J430" s="1">
        <v>2</v>
      </c>
      <c r="K430" s="1" t="str" cm="1">
        <f t="array" ref="K430">INDEX('dict-rhythm'!$A$1:$B$43,MATCH(TRUE,EXACT(J430,'dict-rhythm'!$A$1:$A$43),0),2)</f>
        <v>8</v>
      </c>
      <c r="L430" s="1" t="str">
        <f>_xlfn.IFNA(VLOOKUP(K430,'dict-rhythm'!$B$1:$C$53,2,0),K430)</f>
        <v>quaver note</v>
      </c>
      <c r="M430" s="10" t="s">
        <v>14</v>
      </c>
      <c r="N430" s="10" t="s">
        <v>14</v>
      </c>
      <c r="O430" t="str">
        <f>IF(RIGHT($O$1,1)="#",VLOOKUP(D430,'dict-pitch'!$A$1:$C$50,2,0),VLOOKUP(D430,'dict-pitch'!$A$1:$C$50,3,0))</f>
        <v>C3</v>
      </c>
      <c r="P430" t="b">
        <f>OR(EXACT(E430,O430),EXACT(E430,VLOOKUP(D430,'dict-pitch'!$A$1:$D$50,3,0)),EXACT(E430,VLOOKUP(D430,'dict-pitch'!$A$1:$D$50,4,0)))</f>
        <v>0</v>
      </c>
    </row>
    <row r="431" spans="1:16" x14ac:dyDescent="0.25">
      <c r="A431">
        <v>849</v>
      </c>
      <c r="B431" s="85">
        <v>2</v>
      </c>
      <c r="C431" s="1">
        <v>75</v>
      </c>
      <c r="D431" s="1">
        <v>46</v>
      </c>
      <c r="E431" s="1"/>
      <c r="F431" s="1">
        <v>-2</v>
      </c>
      <c r="G431" s="1">
        <v>1190</v>
      </c>
      <c r="H431" s="80">
        <f t="shared" si="13"/>
        <v>75.375</v>
      </c>
      <c r="I431" s="80">
        <f t="shared" si="12"/>
        <v>0.125</v>
      </c>
      <c r="J431" s="1">
        <v>2</v>
      </c>
      <c r="K431" s="1" t="str" cm="1">
        <f t="array" ref="K431">INDEX('dict-rhythm'!$A$1:$B$43,MATCH(TRUE,EXACT(J431,'dict-rhythm'!$A$1:$A$43),0),2)</f>
        <v>8</v>
      </c>
      <c r="L431" s="1" t="str">
        <f>_xlfn.IFNA(VLOOKUP(K431,'dict-rhythm'!$B$1:$C$53,2,0),K431)</f>
        <v>quaver note</v>
      </c>
      <c r="M431" s="10" t="s">
        <v>14</v>
      </c>
      <c r="N431" s="10" t="s">
        <v>14</v>
      </c>
      <c r="O431" t="str">
        <f>IF(RIGHT($O$1,1)="#",VLOOKUP(D431,'dict-pitch'!$A$1:$C$50,2,0),VLOOKUP(D431,'dict-pitch'!$A$1:$C$50,3,0))</f>
        <v>A#2</v>
      </c>
      <c r="P431" t="b">
        <f>OR(EXACT(E431,O431),EXACT(E431,VLOOKUP(D431,'dict-pitch'!$A$1:$D$50,3,0)),EXACT(E431,VLOOKUP(D431,'dict-pitch'!$A$1:$D$50,4,0)))</f>
        <v>0</v>
      </c>
    </row>
    <row r="432" spans="1:16" x14ac:dyDescent="0.25">
      <c r="A432">
        <v>849</v>
      </c>
      <c r="B432" s="85">
        <v>2</v>
      </c>
      <c r="C432" s="1">
        <v>75</v>
      </c>
      <c r="D432" s="1">
        <v>48</v>
      </c>
      <c r="E432" s="1"/>
      <c r="F432" s="1">
        <v>2</v>
      </c>
      <c r="G432" s="1">
        <v>1192</v>
      </c>
      <c r="H432" s="80">
        <f t="shared" si="13"/>
        <v>75.5</v>
      </c>
      <c r="I432" s="80">
        <f t="shared" si="12"/>
        <v>0.5</v>
      </c>
      <c r="J432" s="1">
        <v>8</v>
      </c>
      <c r="K432" s="1" t="str" cm="1">
        <f t="array" ref="K432">INDEX('dict-rhythm'!$A$1:$B$43,MATCH(TRUE,EXACT(J432,'dict-rhythm'!$A$1:$A$43),0),2)</f>
        <v>2</v>
      </c>
      <c r="L432" s="1" t="str">
        <f>_xlfn.IFNA(VLOOKUP(K432,'dict-rhythm'!$B$1:$C$53,2,0),K432)</f>
        <v>minim</v>
      </c>
      <c r="M432" s="10" t="s">
        <v>14</v>
      </c>
      <c r="N432" s="10" t="s">
        <v>14</v>
      </c>
      <c r="O432" t="str">
        <f>IF(RIGHT($O$1,1)="#",VLOOKUP(D432,'dict-pitch'!$A$1:$C$50,2,0),VLOOKUP(D432,'dict-pitch'!$A$1:$C$50,3,0))</f>
        <v>C3</v>
      </c>
      <c r="P432" t="b">
        <f>OR(EXACT(E432,O432),EXACT(E432,VLOOKUP(D432,'dict-pitch'!$A$1:$D$50,3,0)),EXACT(E432,VLOOKUP(D432,'dict-pitch'!$A$1:$D$50,4,0)))</f>
        <v>0</v>
      </c>
    </row>
    <row r="433" spans="1:16" x14ac:dyDescent="0.25">
      <c r="A433">
        <v>849</v>
      </c>
      <c r="B433" s="85">
        <v>2</v>
      </c>
      <c r="C433" s="1">
        <v>76</v>
      </c>
      <c r="D433" s="1">
        <v>49</v>
      </c>
      <c r="E433" s="1"/>
      <c r="F433" s="1">
        <v>2</v>
      </c>
      <c r="G433" s="1">
        <v>1200</v>
      </c>
      <c r="H433" s="80">
        <f t="shared" si="13"/>
        <v>76</v>
      </c>
      <c r="I433" s="80">
        <f t="shared" si="12"/>
        <v>0.5</v>
      </c>
      <c r="J433" s="1">
        <v>8</v>
      </c>
      <c r="K433" s="1" t="str" cm="1">
        <f t="array" ref="K433">INDEX('dict-rhythm'!$A$1:$B$43,MATCH(TRUE,EXACT(J433,'dict-rhythm'!$A$1:$A$43),0),2)</f>
        <v>2</v>
      </c>
      <c r="L433" s="1" t="str">
        <f>_xlfn.IFNA(VLOOKUP(K433,'dict-rhythm'!$B$1:$C$53,2,0),K433)</f>
        <v>minim</v>
      </c>
      <c r="M433" s="10" t="s">
        <v>14</v>
      </c>
      <c r="N433" s="10"/>
      <c r="O433" t="str">
        <f>IF(RIGHT($O$1,1)="#",VLOOKUP(D433,'dict-pitch'!$A$1:$C$50,2,0),VLOOKUP(D433,'dict-pitch'!$A$1:$C$50,3,0))</f>
        <v>C#3</v>
      </c>
      <c r="P433" t="b">
        <f>OR(EXACT(E433,O433),EXACT(E433,VLOOKUP(D433,'dict-pitch'!$A$1:$D$50,3,0)),EXACT(E433,VLOOKUP(D433,'dict-pitch'!$A$1:$D$50,4,0)))</f>
        <v>0</v>
      </c>
    </row>
    <row r="434" spans="1:16" x14ac:dyDescent="0.25">
      <c r="A434">
        <v>849</v>
      </c>
      <c r="B434" s="85">
        <v>2</v>
      </c>
      <c r="C434" s="1">
        <v>76</v>
      </c>
      <c r="D434" s="1">
        <v>0</v>
      </c>
      <c r="E434" s="1"/>
      <c r="F434" s="1">
        <v>0</v>
      </c>
      <c r="G434" s="1">
        <v>1208</v>
      </c>
      <c r="H434" s="80">
        <f t="shared" si="13"/>
        <v>76.5</v>
      </c>
      <c r="I434" s="80">
        <f t="shared" si="12"/>
        <v>0.5</v>
      </c>
      <c r="J434" s="1">
        <v>8</v>
      </c>
      <c r="K434" s="1" t="str" cm="1">
        <f t="array" ref="K434">INDEX('dict-rhythm'!$A$1:$B$43,MATCH(TRUE,EXACT(J434,'dict-rhythm'!$A$1:$A$43),0),2)</f>
        <v>2</v>
      </c>
      <c r="L434" s="1" t="str">
        <f>_xlfn.IFNA(VLOOKUP(K434,'dict-rhythm'!$B$1:$C$53,2,0),K434)</f>
        <v>minim</v>
      </c>
      <c r="M434" s="7"/>
      <c r="N434" s="7"/>
      <c r="O434" t="str">
        <f>IF(RIGHT($O$1,1)="#",VLOOKUP(D434,'dict-pitch'!$A$1:$C$50,2,0),VLOOKUP(D434,'dict-pitch'!$A$1:$C$50,3,0))</f>
        <v>r</v>
      </c>
      <c r="P434" t="b">
        <f>OR(EXACT(E434,O434),EXACT(E434,VLOOKUP(D434,'dict-pitch'!$A$1:$D$50,3,0)),EXACT(E434,VLOOKUP(D434,'dict-pitch'!$A$1:$D$50,4,0)))</f>
        <v>0</v>
      </c>
    </row>
    <row r="435" spans="1:16" x14ac:dyDescent="0.25">
      <c r="A435">
        <v>849</v>
      </c>
      <c r="B435" s="85">
        <v>2</v>
      </c>
      <c r="C435" s="1">
        <v>77</v>
      </c>
      <c r="D435" s="1">
        <v>0</v>
      </c>
      <c r="E435" s="1"/>
      <c r="F435" s="1">
        <v>0</v>
      </c>
      <c r="G435" s="1">
        <v>1216</v>
      </c>
      <c r="H435" s="80">
        <f t="shared" si="13"/>
        <v>77</v>
      </c>
      <c r="I435" s="80">
        <f t="shared" si="12"/>
        <v>1</v>
      </c>
      <c r="J435" s="1">
        <v>16</v>
      </c>
      <c r="K435" s="1" t="str" cm="1">
        <f t="array" ref="K435">INDEX('dict-rhythm'!$A$1:$B$43,MATCH(TRUE,EXACT(J435,'dict-rhythm'!$A$1:$A$43),0),2)</f>
        <v>1</v>
      </c>
      <c r="L435" s="1" t="str">
        <f>_xlfn.IFNA(VLOOKUP(K435,'dict-rhythm'!$B$1:$C$53,2,0),K435)</f>
        <v>semibreve</v>
      </c>
      <c r="M435" s="3"/>
      <c r="N435" s="3"/>
      <c r="O435" t="str">
        <f>IF(RIGHT($O$1,1)="#",VLOOKUP(D435,'dict-pitch'!$A$1:$C$50,2,0),VLOOKUP(D435,'dict-pitch'!$A$1:$C$50,3,0))</f>
        <v>r</v>
      </c>
      <c r="P435" t="b">
        <f>OR(EXACT(E435,O435),EXACT(E435,VLOOKUP(D435,'dict-pitch'!$A$1:$D$50,3,0)),EXACT(E435,VLOOKUP(D435,'dict-pitch'!$A$1:$D$50,4,0)))</f>
        <v>0</v>
      </c>
    </row>
    <row r="436" spans="1:16" x14ac:dyDescent="0.25">
      <c r="A436">
        <v>849</v>
      </c>
      <c r="B436" s="85">
        <v>2</v>
      </c>
      <c r="C436" s="1">
        <v>78</v>
      </c>
      <c r="D436" s="1">
        <v>0</v>
      </c>
      <c r="E436" s="1"/>
      <c r="F436" s="1">
        <v>0</v>
      </c>
      <c r="G436" s="1">
        <v>1232</v>
      </c>
      <c r="H436" s="80">
        <f t="shared" si="13"/>
        <v>78</v>
      </c>
      <c r="I436" s="80">
        <f t="shared" si="12"/>
        <v>1</v>
      </c>
      <c r="J436" s="1">
        <v>16</v>
      </c>
      <c r="K436" s="1" t="str" cm="1">
        <f t="array" ref="K436">INDEX('dict-rhythm'!$A$1:$B$43,MATCH(TRUE,EXACT(J436,'dict-rhythm'!$A$1:$A$43),0),2)</f>
        <v>1</v>
      </c>
      <c r="L436" s="1" t="str">
        <f>_xlfn.IFNA(VLOOKUP(K436,'dict-rhythm'!$B$1:$C$53,2,0),K436)</f>
        <v>semibreve</v>
      </c>
      <c r="M436" s="3"/>
      <c r="N436" s="3"/>
      <c r="O436" t="str">
        <f>IF(RIGHT($O$1,1)="#",VLOOKUP(D436,'dict-pitch'!$A$1:$C$50,2,0),VLOOKUP(D436,'dict-pitch'!$A$1:$C$50,3,0))</f>
        <v>r</v>
      </c>
      <c r="P436" t="b">
        <f>OR(EXACT(E436,O436),EXACT(E436,VLOOKUP(D436,'dict-pitch'!$A$1:$D$50,3,0)),EXACT(E436,VLOOKUP(D436,'dict-pitch'!$A$1:$D$50,4,0)))</f>
        <v>0</v>
      </c>
    </row>
    <row r="437" spans="1:16" x14ac:dyDescent="0.25">
      <c r="A437">
        <v>849</v>
      </c>
      <c r="B437" s="85">
        <v>2</v>
      </c>
      <c r="C437" s="1">
        <v>79</v>
      </c>
      <c r="D437" s="1">
        <v>0</v>
      </c>
      <c r="E437" s="1"/>
      <c r="F437" s="1">
        <v>0</v>
      </c>
      <c r="G437" s="1">
        <v>1248</v>
      </c>
      <c r="H437" s="80">
        <f t="shared" si="13"/>
        <v>79</v>
      </c>
      <c r="I437" s="80">
        <f t="shared" si="12"/>
        <v>1</v>
      </c>
      <c r="J437" s="1">
        <v>16</v>
      </c>
      <c r="K437" s="1" t="str" cm="1">
        <f t="array" ref="K437">INDEX('dict-rhythm'!$A$1:$B$43,MATCH(TRUE,EXACT(J437,'dict-rhythm'!$A$1:$A$43),0),2)</f>
        <v>1</v>
      </c>
      <c r="L437" s="1" t="str">
        <f>_xlfn.IFNA(VLOOKUP(K437,'dict-rhythm'!$B$1:$C$53,2,0),K437)</f>
        <v>semibreve</v>
      </c>
      <c r="M437" s="3"/>
      <c r="N437" s="3"/>
      <c r="O437" t="str">
        <f>IF(RIGHT($O$1,1)="#",VLOOKUP(D437,'dict-pitch'!$A$1:$C$50,2,0),VLOOKUP(D437,'dict-pitch'!$A$1:$C$50,3,0))</f>
        <v>r</v>
      </c>
      <c r="P437" t="b">
        <f>OR(EXACT(E437,O437),EXACT(E437,VLOOKUP(D437,'dict-pitch'!$A$1:$D$50,3,0)),EXACT(E437,VLOOKUP(D437,'dict-pitch'!$A$1:$D$50,4,0)))</f>
        <v>0</v>
      </c>
    </row>
    <row r="438" spans="1:16" x14ac:dyDescent="0.25">
      <c r="A438">
        <v>849</v>
      </c>
      <c r="B438" s="85">
        <v>2</v>
      </c>
      <c r="C438" s="1">
        <v>80</v>
      </c>
      <c r="D438" s="1">
        <v>0</v>
      </c>
      <c r="E438" s="1"/>
      <c r="F438" s="1">
        <v>0</v>
      </c>
      <c r="G438" s="1">
        <v>1264</v>
      </c>
      <c r="H438" s="80">
        <f t="shared" si="13"/>
        <v>80</v>
      </c>
      <c r="I438" s="80">
        <f t="shared" si="12"/>
        <v>1</v>
      </c>
      <c r="J438" s="1">
        <v>16</v>
      </c>
      <c r="K438" s="1" t="str" cm="1">
        <f t="array" ref="K438">INDEX('dict-rhythm'!$A$1:$B$43,MATCH(TRUE,EXACT(J438,'dict-rhythm'!$A$1:$A$43),0),2)</f>
        <v>1</v>
      </c>
      <c r="L438" s="1" t="str">
        <f>_xlfn.IFNA(VLOOKUP(K438,'dict-rhythm'!$B$1:$C$53,2,0),K438)</f>
        <v>semibreve</v>
      </c>
      <c r="M438" s="3"/>
      <c r="N438" s="3"/>
      <c r="O438" t="str">
        <f>IF(RIGHT($O$1,1)="#",VLOOKUP(D438,'dict-pitch'!$A$1:$C$50,2,0),VLOOKUP(D438,'dict-pitch'!$A$1:$C$50,3,0))</f>
        <v>r</v>
      </c>
      <c r="P438" t="b">
        <f>OR(EXACT(E438,O438),EXACT(E438,VLOOKUP(D438,'dict-pitch'!$A$1:$D$50,3,0)),EXACT(E438,VLOOKUP(D438,'dict-pitch'!$A$1:$D$50,4,0)))</f>
        <v>0</v>
      </c>
    </row>
    <row r="439" spans="1:16" x14ac:dyDescent="0.25">
      <c r="A439">
        <v>849</v>
      </c>
      <c r="B439" s="85">
        <v>2</v>
      </c>
      <c r="C439" s="1">
        <v>81</v>
      </c>
      <c r="D439" s="1">
        <v>49</v>
      </c>
      <c r="E439" s="1"/>
      <c r="F439" s="1">
        <v>1</v>
      </c>
      <c r="G439" s="1">
        <v>1280</v>
      </c>
      <c r="H439" s="80">
        <f t="shared" si="13"/>
        <v>81</v>
      </c>
      <c r="I439" s="80">
        <f t="shared" si="12"/>
        <v>1</v>
      </c>
      <c r="J439" s="1">
        <v>16</v>
      </c>
      <c r="K439" s="1" t="str" cm="1">
        <f t="array" ref="K439">INDEX('dict-rhythm'!$A$1:$B$43,MATCH(TRUE,EXACT(J439,'dict-rhythm'!$A$1:$A$43),0),2)</f>
        <v>1</v>
      </c>
      <c r="L439" s="1" t="str">
        <f>_xlfn.IFNA(VLOOKUP(K439,'dict-rhythm'!$B$1:$C$53,2,0),K439)</f>
        <v>semibreve</v>
      </c>
      <c r="M439" s="52" t="s">
        <v>7</v>
      </c>
      <c r="N439" s="52" t="s">
        <v>7</v>
      </c>
      <c r="O439" t="str">
        <f>IF(RIGHT($O$1,1)="#",VLOOKUP(D439,'dict-pitch'!$A$1:$C$50,2,0),VLOOKUP(D439,'dict-pitch'!$A$1:$C$50,3,0))</f>
        <v>C#3</v>
      </c>
      <c r="P439" t="b">
        <f>OR(EXACT(E439,O439),EXACT(E439,VLOOKUP(D439,'dict-pitch'!$A$1:$D$50,3,0)),EXACT(E439,VLOOKUP(D439,'dict-pitch'!$A$1:$D$50,4,0)))</f>
        <v>0</v>
      </c>
    </row>
    <row r="440" spans="1:16" x14ac:dyDescent="0.25">
      <c r="A440">
        <v>849</v>
      </c>
      <c r="B440" s="85">
        <v>2</v>
      </c>
      <c r="C440" s="1">
        <v>82</v>
      </c>
      <c r="D440" s="1">
        <v>48</v>
      </c>
      <c r="E440" s="1"/>
      <c r="F440" s="1">
        <v>-2</v>
      </c>
      <c r="G440" s="1">
        <v>1296</v>
      </c>
      <c r="H440" s="80">
        <f t="shared" si="13"/>
        <v>82</v>
      </c>
      <c r="I440" s="80">
        <f t="shared" si="12"/>
        <v>0.5</v>
      </c>
      <c r="J440" s="1">
        <v>8</v>
      </c>
      <c r="K440" s="1" t="str" cm="1">
        <f t="array" ref="K440">INDEX('dict-rhythm'!$A$1:$B$43,MATCH(TRUE,EXACT(J440,'dict-rhythm'!$A$1:$A$43),0),2)</f>
        <v>2</v>
      </c>
      <c r="L440" s="1" t="str">
        <f>_xlfn.IFNA(VLOOKUP(K440,'dict-rhythm'!$B$1:$C$53,2,0),K440)</f>
        <v>minim</v>
      </c>
      <c r="M440" s="52" t="s">
        <v>7</v>
      </c>
      <c r="N440" s="52" t="s">
        <v>7</v>
      </c>
      <c r="O440" t="str">
        <f>IF(RIGHT($O$1,1)="#",VLOOKUP(D440,'dict-pitch'!$A$1:$C$50,2,0),VLOOKUP(D440,'dict-pitch'!$A$1:$C$50,3,0))</f>
        <v>C3</v>
      </c>
      <c r="P440" t="b">
        <f>OR(EXACT(E440,O440),EXACT(E440,VLOOKUP(D440,'dict-pitch'!$A$1:$D$50,3,0)),EXACT(E440,VLOOKUP(D440,'dict-pitch'!$A$1:$D$50,4,0)))</f>
        <v>0</v>
      </c>
    </row>
    <row r="441" spans="1:16" x14ac:dyDescent="0.25">
      <c r="A441">
        <v>849</v>
      </c>
      <c r="B441" s="85">
        <v>2</v>
      </c>
      <c r="C441" s="1">
        <v>82</v>
      </c>
      <c r="D441" s="1">
        <v>52</v>
      </c>
      <c r="E441" s="1"/>
      <c r="F441" s="1">
        <v>4</v>
      </c>
      <c r="G441" s="1">
        <v>1304</v>
      </c>
      <c r="H441" s="80">
        <f t="shared" si="13"/>
        <v>82.5</v>
      </c>
      <c r="I441" s="80">
        <f t="shared" si="12"/>
        <v>0.5</v>
      </c>
      <c r="J441" s="1">
        <v>8</v>
      </c>
      <c r="K441" s="1" t="str" cm="1">
        <f t="array" ref="K441">INDEX('dict-rhythm'!$A$1:$B$43,MATCH(TRUE,EXACT(J441,'dict-rhythm'!$A$1:$A$43),0),2)</f>
        <v>2</v>
      </c>
      <c r="L441" s="1" t="str">
        <f>_xlfn.IFNA(VLOOKUP(K441,'dict-rhythm'!$B$1:$C$53,2,0),K441)</f>
        <v>minim</v>
      </c>
      <c r="M441" s="52" t="s">
        <v>7</v>
      </c>
      <c r="N441" s="52" t="s">
        <v>7</v>
      </c>
      <c r="O441" t="str">
        <f>IF(RIGHT($O$1,1)="#",VLOOKUP(D441,'dict-pitch'!$A$1:$C$50,2,0),VLOOKUP(D441,'dict-pitch'!$A$1:$C$50,3,0))</f>
        <v>E3</v>
      </c>
      <c r="P441" t="b">
        <f>OR(EXACT(E441,O441),EXACT(E441,VLOOKUP(D441,'dict-pitch'!$A$1:$D$50,3,0)),EXACT(E441,VLOOKUP(D441,'dict-pitch'!$A$1:$D$50,4,0)))</f>
        <v>0</v>
      </c>
    </row>
    <row r="442" spans="1:16" x14ac:dyDescent="0.25">
      <c r="A442">
        <v>849</v>
      </c>
      <c r="B442" s="85">
        <v>2</v>
      </c>
      <c r="C442" s="1">
        <v>83</v>
      </c>
      <c r="D442" s="1">
        <v>51</v>
      </c>
      <c r="E442" s="1"/>
      <c r="F442" s="1">
        <v>-2</v>
      </c>
      <c r="G442" s="1">
        <v>1312</v>
      </c>
      <c r="H442" s="80">
        <f t="shared" si="13"/>
        <v>83</v>
      </c>
      <c r="I442" s="80">
        <f t="shared" si="12"/>
        <v>1</v>
      </c>
      <c r="J442" s="1">
        <v>16</v>
      </c>
      <c r="K442" s="1" t="str" cm="1">
        <f t="array" ref="K442">INDEX('dict-rhythm'!$A$1:$B$43,MATCH(TRUE,EXACT(J442,'dict-rhythm'!$A$1:$A$43),0),2)</f>
        <v>1</v>
      </c>
      <c r="L442" s="1" t="str">
        <f>_xlfn.IFNA(VLOOKUP(K442,'dict-rhythm'!$B$1:$C$53,2,0),K442)</f>
        <v>semibreve</v>
      </c>
      <c r="M442" s="52" t="s">
        <v>7</v>
      </c>
      <c r="N442" s="52" t="s">
        <v>7</v>
      </c>
      <c r="O442" t="str">
        <f>IF(RIGHT($O$1,1)="#",VLOOKUP(D442,'dict-pitch'!$A$1:$C$50,2,0),VLOOKUP(D442,'dict-pitch'!$A$1:$C$50,3,0))</f>
        <v>D#3</v>
      </c>
      <c r="P442" t="b">
        <f>OR(EXACT(E442,O442),EXACT(E442,VLOOKUP(D442,'dict-pitch'!$A$1:$D$50,3,0)),EXACT(E442,VLOOKUP(D442,'dict-pitch'!$A$1:$D$50,4,0)))</f>
        <v>0</v>
      </c>
    </row>
    <row r="443" spans="1:16" x14ac:dyDescent="0.25">
      <c r="A443">
        <v>849</v>
      </c>
      <c r="B443" s="85">
        <v>2</v>
      </c>
      <c r="C443" s="1">
        <v>84</v>
      </c>
      <c r="D443" s="1">
        <v>49</v>
      </c>
      <c r="E443" s="1"/>
      <c r="F443" s="1">
        <v>-2</v>
      </c>
      <c r="G443" s="1">
        <v>1328</v>
      </c>
      <c r="H443" s="80">
        <f t="shared" si="13"/>
        <v>84</v>
      </c>
      <c r="I443" s="80">
        <f t="shared" si="12"/>
        <v>0.25</v>
      </c>
      <c r="J443" s="1">
        <v>4</v>
      </c>
      <c r="K443" s="1" t="str" cm="1">
        <f t="array" ref="K443">INDEX('dict-rhythm'!$A$1:$B$43,MATCH(TRUE,EXACT(J443,'dict-rhythm'!$A$1:$A$43),0),2)</f>
        <v>4</v>
      </c>
      <c r="L443" s="1" t="str">
        <f>_xlfn.IFNA(VLOOKUP(K443,'dict-rhythm'!$B$1:$C$53,2,0),K443)</f>
        <v>crotchet</v>
      </c>
      <c r="M443" s="52" t="s">
        <v>7</v>
      </c>
      <c r="N443" s="52" t="s">
        <v>7</v>
      </c>
      <c r="O443" t="str">
        <f>IF(RIGHT($O$1,1)="#",VLOOKUP(D443,'dict-pitch'!$A$1:$C$50,2,0),VLOOKUP(D443,'dict-pitch'!$A$1:$C$50,3,0))</f>
        <v>C#3</v>
      </c>
      <c r="P443" t="b">
        <f>OR(EXACT(E443,O443),EXACT(E443,VLOOKUP(D443,'dict-pitch'!$A$1:$D$50,3,0)),EXACT(E443,VLOOKUP(D443,'dict-pitch'!$A$1:$D$50,4,0)))</f>
        <v>0</v>
      </c>
    </row>
    <row r="444" spans="1:16" x14ac:dyDescent="0.25">
      <c r="A444">
        <v>849</v>
      </c>
      <c r="B444" s="85">
        <v>2</v>
      </c>
      <c r="C444" s="1">
        <v>84</v>
      </c>
      <c r="D444" s="1">
        <v>52</v>
      </c>
      <c r="E444" s="1"/>
      <c r="F444" s="1">
        <v>3</v>
      </c>
      <c r="G444" s="1">
        <v>1332</v>
      </c>
      <c r="H444" s="80">
        <f t="shared" si="13"/>
        <v>84.25</v>
      </c>
      <c r="I444" s="80">
        <f t="shared" si="12"/>
        <v>0.25</v>
      </c>
      <c r="J444" s="1">
        <v>4</v>
      </c>
      <c r="K444" s="1" t="str" cm="1">
        <f t="array" ref="K444">INDEX('dict-rhythm'!$A$1:$B$43,MATCH(TRUE,EXACT(J444,'dict-rhythm'!$A$1:$A$43),0),2)</f>
        <v>4</v>
      </c>
      <c r="L444" s="1" t="str">
        <f>_xlfn.IFNA(VLOOKUP(K444,'dict-rhythm'!$B$1:$C$53,2,0),K444)</f>
        <v>crotchet</v>
      </c>
      <c r="M444" s="10" t="s">
        <v>14</v>
      </c>
      <c r="N444" s="10" t="s">
        <v>14</v>
      </c>
      <c r="O444" t="str">
        <f>IF(RIGHT($O$1,1)="#",VLOOKUP(D444,'dict-pitch'!$A$1:$C$50,2,0),VLOOKUP(D444,'dict-pitch'!$A$1:$C$50,3,0))</f>
        <v>E3</v>
      </c>
      <c r="P444" t="b">
        <f>OR(EXACT(E444,O444),EXACT(E444,VLOOKUP(D444,'dict-pitch'!$A$1:$D$50,3,0)),EXACT(E444,VLOOKUP(D444,'dict-pitch'!$A$1:$D$50,4,0)))</f>
        <v>0</v>
      </c>
    </row>
    <row r="445" spans="1:16" x14ac:dyDescent="0.25">
      <c r="A445">
        <v>849</v>
      </c>
      <c r="B445" s="85">
        <v>2</v>
      </c>
      <c r="C445" s="1">
        <v>84</v>
      </c>
      <c r="D445" s="1">
        <v>57</v>
      </c>
      <c r="E445" s="1"/>
      <c r="F445" s="1">
        <v>4</v>
      </c>
      <c r="G445" s="1">
        <v>1336</v>
      </c>
      <c r="H445" s="80">
        <f t="shared" si="13"/>
        <v>84.5</v>
      </c>
      <c r="I445" s="80">
        <f t="shared" si="12"/>
        <v>0.25</v>
      </c>
      <c r="J445" s="1">
        <v>4</v>
      </c>
      <c r="K445" s="1" t="str" cm="1">
        <f t="array" ref="K445">INDEX('dict-rhythm'!$A$1:$B$43,MATCH(TRUE,EXACT(J445,'dict-rhythm'!$A$1:$A$43),0),2)</f>
        <v>4</v>
      </c>
      <c r="L445" s="1" t="str">
        <f>_xlfn.IFNA(VLOOKUP(K445,'dict-rhythm'!$B$1:$C$53,2,0),K445)</f>
        <v>crotchet</v>
      </c>
      <c r="M445" s="10" t="s">
        <v>14</v>
      </c>
      <c r="N445" s="10" t="s">
        <v>14</v>
      </c>
      <c r="O445" t="str">
        <f>IF(RIGHT($O$1,1)="#",VLOOKUP(D445,'dict-pitch'!$A$1:$C$50,2,0),VLOOKUP(D445,'dict-pitch'!$A$1:$C$50,3,0))</f>
        <v>A3</v>
      </c>
      <c r="P445" t="b">
        <f>OR(EXACT(E445,O445),EXACT(E445,VLOOKUP(D445,'dict-pitch'!$A$1:$D$50,3,0)),EXACT(E445,VLOOKUP(D445,'dict-pitch'!$A$1:$D$50,4,0)))</f>
        <v>0</v>
      </c>
    </row>
    <row r="446" spans="1:16" x14ac:dyDescent="0.25">
      <c r="A446">
        <v>849</v>
      </c>
      <c r="B446" s="85">
        <v>2</v>
      </c>
      <c r="C446" s="1">
        <v>84</v>
      </c>
      <c r="D446" s="1">
        <v>57</v>
      </c>
      <c r="E446" s="1"/>
      <c r="F446" s="1">
        <v>1</v>
      </c>
      <c r="G446" s="1">
        <v>1340</v>
      </c>
      <c r="H446" s="80">
        <f t="shared" si="13"/>
        <v>84.75</v>
      </c>
      <c r="I446" s="80">
        <f t="shared" si="12"/>
        <v>0.25</v>
      </c>
      <c r="J446" s="1">
        <v>4</v>
      </c>
      <c r="K446" s="1" t="str" cm="1">
        <f t="array" ref="K446">INDEX('dict-rhythm'!$A$1:$B$43,MATCH(TRUE,EXACT(J446,'dict-rhythm'!$A$1:$A$43),0),2)</f>
        <v>4</v>
      </c>
      <c r="L446" s="1" t="str">
        <f>_xlfn.IFNA(VLOOKUP(K446,'dict-rhythm'!$B$1:$C$53,2,0),K446)</f>
        <v>crotchet</v>
      </c>
      <c r="M446" s="10" t="s">
        <v>14</v>
      </c>
      <c r="N446" s="10" t="s">
        <v>14</v>
      </c>
      <c r="O446" t="str">
        <f>IF(RIGHT($O$1,1)="#",VLOOKUP(D446,'dict-pitch'!$A$1:$C$50,2,0),VLOOKUP(D446,'dict-pitch'!$A$1:$C$50,3,0))</f>
        <v>A3</v>
      </c>
      <c r="P446" t="b">
        <f>OR(EXACT(E446,O446),EXACT(E446,VLOOKUP(D446,'dict-pitch'!$A$1:$D$50,3,0)),EXACT(E446,VLOOKUP(D446,'dict-pitch'!$A$1:$D$50,4,0)))</f>
        <v>0</v>
      </c>
    </row>
    <row r="447" spans="1:16" x14ac:dyDescent="0.25">
      <c r="A447">
        <v>849</v>
      </c>
      <c r="B447" s="85">
        <v>2</v>
      </c>
      <c r="C447" s="1">
        <v>85</v>
      </c>
      <c r="D447" s="1">
        <v>57</v>
      </c>
      <c r="E447" s="1"/>
      <c r="F447" s="1">
        <v>1</v>
      </c>
      <c r="G447" s="1">
        <v>1344</v>
      </c>
      <c r="H447" s="80">
        <f t="shared" si="13"/>
        <v>85</v>
      </c>
      <c r="I447" s="80">
        <f t="shared" si="12"/>
        <v>0.25</v>
      </c>
      <c r="J447" s="1">
        <v>4</v>
      </c>
      <c r="K447" s="1" t="str" cm="1">
        <f t="array" ref="K447">INDEX('dict-rhythm'!$A$1:$B$43,MATCH(TRUE,EXACT(J447,'dict-rhythm'!$A$1:$A$43),0),2)</f>
        <v>4</v>
      </c>
      <c r="L447" s="1" t="str">
        <f>_xlfn.IFNA(VLOOKUP(K447,'dict-rhythm'!$B$1:$C$53,2,0),K447)</f>
        <v>crotchet</v>
      </c>
      <c r="M447" s="10" t="s">
        <v>14</v>
      </c>
      <c r="N447" s="10" t="s">
        <v>14</v>
      </c>
      <c r="O447" t="str">
        <f>IF(RIGHT($O$1,1)="#",VLOOKUP(D447,'dict-pitch'!$A$1:$C$50,2,0),VLOOKUP(D447,'dict-pitch'!$A$1:$C$50,3,0))</f>
        <v>A3</v>
      </c>
      <c r="P447" t="b">
        <f>OR(EXACT(E447,O447),EXACT(E447,VLOOKUP(D447,'dict-pitch'!$A$1:$D$50,3,0)),EXACT(E447,VLOOKUP(D447,'dict-pitch'!$A$1:$D$50,4,0)))</f>
        <v>0</v>
      </c>
    </row>
    <row r="448" spans="1:16" x14ac:dyDescent="0.25">
      <c r="A448">
        <v>849</v>
      </c>
      <c r="B448" s="85">
        <v>2</v>
      </c>
      <c r="C448" s="1">
        <v>85</v>
      </c>
      <c r="D448" s="1">
        <v>56</v>
      </c>
      <c r="E448" s="1"/>
      <c r="F448" s="1">
        <v>-2</v>
      </c>
      <c r="G448" s="1">
        <v>1348</v>
      </c>
      <c r="H448" s="80">
        <f t="shared" si="13"/>
        <v>85.25</v>
      </c>
      <c r="I448" s="80">
        <f t="shared" si="12"/>
        <v>0.125</v>
      </c>
      <c r="J448" s="1">
        <v>2</v>
      </c>
      <c r="K448" s="1" t="str" cm="1">
        <f t="array" ref="K448">INDEX('dict-rhythm'!$A$1:$B$43,MATCH(TRUE,EXACT(J448,'dict-rhythm'!$A$1:$A$43),0),2)</f>
        <v>8</v>
      </c>
      <c r="L448" s="1" t="str">
        <f>_xlfn.IFNA(VLOOKUP(K448,'dict-rhythm'!$B$1:$C$53,2,0),K448)</f>
        <v>quaver note</v>
      </c>
      <c r="M448" s="10" t="s">
        <v>14</v>
      </c>
      <c r="N448" s="10" t="s">
        <v>14</v>
      </c>
      <c r="O448" t="str">
        <f>IF(RIGHT($O$1,1)="#",VLOOKUP(D448,'dict-pitch'!$A$1:$C$50,2,0),VLOOKUP(D448,'dict-pitch'!$A$1:$C$50,3,0))</f>
        <v>G#3</v>
      </c>
      <c r="P448" t="b">
        <f>OR(EXACT(E448,O448),EXACT(E448,VLOOKUP(D448,'dict-pitch'!$A$1:$D$50,3,0)),EXACT(E448,VLOOKUP(D448,'dict-pitch'!$A$1:$D$50,4,0)))</f>
        <v>0</v>
      </c>
    </row>
    <row r="449" spans="1:16" x14ac:dyDescent="0.25">
      <c r="A449">
        <v>849</v>
      </c>
      <c r="B449" s="85">
        <v>2</v>
      </c>
      <c r="C449" s="1">
        <v>85</v>
      </c>
      <c r="D449" s="1">
        <v>54</v>
      </c>
      <c r="E449" s="1"/>
      <c r="F449" s="1">
        <v>-2</v>
      </c>
      <c r="G449" s="1">
        <v>1350</v>
      </c>
      <c r="H449" s="80">
        <f t="shared" si="13"/>
        <v>85.375</v>
      </c>
      <c r="I449" s="80">
        <f t="shared" si="12"/>
        <v>0.125</v>
      </c>
      <c r="J449" s="1">
        <v>2</v>
      </c>
      <c r="K449" s="1" t="str" cm="1">
        <f t="array" ref="K449">INDEX('dict-rhythm'!$A$1:$B$43,MATCH(TRUE,EXACT(J449,'dict-rhythm'!$A$1:$A$43),0),2)</f>
        <v>8</v>
      </c>
      <c r="L449" s="1" t="str">
        <f>_xlfn.IFNA(VLOOKUP(K449,'dict-rhythm'!$B$1:$C$53,2,0),K449)</f>
        <v>quaver note</v>
      </c>
      <c r="M449" s="10" t="s">
        <v>14</v>
      </c>
      <c r="N449" s="10" t="s">
        <v>14</v>
      </c>
      <c r="O449" t="str">
        <f>IF(RIGHT($O$1,1)="#",VLOOKUP(D449,'dict-pitch'!$A$1:$C$50,2,0),VLOOKUP(D449,'dict-pitch'!$A$1:$C$50,3,0))</f>
        <v>F#3</v>
      </c>
      <c r="P449" t="b">
        <f>OR(EXACT(E449,O449),EXACT(E449,VLOOKUP(D449,'dict-pitch'!$A$1:$D$50,3,0)),EXACT(E449,VLOOKUP(D449,'dict-pitch'!$A$1:$D$50,4,0)))</f>
        <v>0</v>
      </c>
    </row>
    <row r="450" spans="1:16" x14ac:dyDescent="0.25">
      <c r="A450">
        <v>849</v>
      </c>
      <c r="B450" s="85">
        <v>2</v>
      </c>
      <c r="C450" s="1">
        <v>85</v>
      </c>
      <c r="D450" s="1">
        <v>56</v>
      </c>
      <c r="E450" s="1"/>
      <c r="F450" s="1">
        <v>2</v>
      </c>
      <c r="G450" s="1">
        <v>1352</v>
      </c>
      <c r="H450" s="80">
        <f t="shared" si="13"/>
        <v>85.5</v>
      </c>
      <c r="I450" s="80">
        <f t="shared" ref="I450:I513" si="15">J450/16</f>
        <v>1</v>
      </c>
      <c r="J450" s="1">
        <v>16</v>
      </c>
      <c r="K450" s="1" t="str" cm="1">
        <f t="array" ref="K450">INDEX('dict-rhythm'!$A$1:$B$43,MATCH(TRUE,EXACT(J450,'dict-rhythm'!$A$1:$A$43),0),2)</f>
        <v>1</v>
      </c>
      <c r="L450" s="1" t="str">
        <f>_xlfn.IFNA(VLOOKUP(K450,'dict-rhythm'!$B$1:$C$53,2,0),K450)</f>
        <v>semibreve</v>
      </c>
      <c r="M450" s="10" t="s">
        <v>14</v>
      </c>
      <c r="N450" s="10" t="s">
        <v>14</v>
      </c>
      <c r="O450" t="str">
        <f>IF(RIGHT($O$1,1)="#",VLOOKUP(D450,'dict-pitch'!$A$1:$C$50,2,0),VLOOKUP(D450,'dict-pitch'!$A$1:$C$50,3,0))</f>
        <v>G#3</v>
      </c>
      <c r="P450" t="b">
        <f>OR(EXACT(E450,O450),EXACT(E450,VLOOKUP(D450,'dict-pitch'!$A$1:$D$50,3,0)),EXACT(E450,VLOOKUP(D450,'dict-pitch'!$A$1:$D$50,4,0)))</f>
        <v>0</v>
      </c>
    </row>
    <row r="451" spans="1:16" x14ac:dyDescent="0.25">
      <c r="A451">
        <v>849</v>
      </c>
      <c r="B451" s="85">
        <v>2</v>
      </c>
      <c r="C451" s="1">
        <v>86</v>
      </c>
      <c r="D451" s="1">
        <v>54</v>
      </c>
      <c r="E451" s="1"/>
      <c r="F451" s="1">
        <v>-2</v>
      </c>
      <c r="G451" s="1">
        <v>1368</v>
      </c>
      <c r="H451" s="80">
        <f t="shared" ref="H451:H514" si="16">1+G451/16</f>
        <v>86.5</v>
      </c>
      <c r="I451" s="80">
        <f t="shared" si="15"/>
        <v>0.5</v>
      </c>
      <c r="J451" s="1">
        <v>8</v>
      </c>
      <c r="K451" s="1" t="str" cm="1">
        <f t="array" ref="K451">INDEX('dict-rhythm'!$A$1:$B$43,MATCH(TRUE,EXACT(J451,'dict-rhythm'!$A$1:$A$43),0),2)</f>
        <v>2</v>
      </c>
      <c r="L451" s="1" t="str">
        <f>_xlfn.IFNA(VLOOKUP(K451,'dict-rhythm'!$B$1:$C$53,2,0),K451)</f>
        <v>minim</v>
      </c>
      <c r="M451" s="3"/>
      <c r="N451" s="3"/>
      <c r="O451" t="str">
        <f>IF(RIGHT($O$1,1)="#",VLOOKUP(D451,'dict-pitch'!$A$1:$C$50,2,0),VLOOKUP(D451,'dict-pitch'!$A$1:$C$50,3,0))</f>
        <v>F#3</v>
      </c>
      <c r="P451" t="b">
        <f>OR(EXACT(E451,O451),EXACT(E451,VLOOKUP(D451,'dict-pitch'!$A$1:$D$50,3,0)),EXACT(E451,VLOOKUP(D451,'dict-pitch'!$A$1:$D$50,4,0)))</f>
        <v>0</v>
      </c>
    </row>
    <row r="452" spans="1:16" x14ac:dyDescent="0.25">
      <c r="A452">
        <v>849</v>
      </c>
      <c r="B452" s="85">
        <v>2</v>
      </c>
      <c r="C452" s="1">
        <v>87</v>
      </c>
      <c r="D452" s="1">
        <v>56</v>
      </c>
      <c r="E452" s="1"/>
      <c r="F452" s="1">
        <v>2</v>
      </c>
      <c r="G452" s="1">
        <v>1376</v>
      </c>
      <c r="H452" s="80">
        <f t="shared" si="16"/>
        <v>87</v>
      </c>
      <c r="I452" s="80">
        <f t="shared" si="15"/>
        <v>1</v>
      </c>
      <c r="J452" s="1">
        <v>16</v>
      </c>
      <c r="K452" s="1" t="str" cm="1">
        <f t="array" ref="K452">INDEX('dict-rhythm'!$A$1:$B$43,MATCH(TRUE,EXACT(J452,'dict-rhythm'!$A$1:$A$43),0),2)</f>
        <v>1</v>
      </c>
      <c r="L452" s="1" t="str">
        <f>_xlfn.IFNA(VLOOKUP(K452,'dict-rhythm'!$B$1:$C$53,2,0),K452)</f>
        <v>semibreve</v>
      </c>
      <c r="M452" s="3"/>
      <c r="N452" s="3"/>
      <c r="O452" t="str">
        <f>IF(RIGHT($O$1,1)="#",VLOOKUP(D452,'dict-pitch'!$A$1:$C$50,2,0),VLOOKUP(D452,'dict-pitch'!$A$1:$C$50,3,0))</f>
        <v>G#3</v>
      </c>
      <c r="P452" t="b">
        <f>OR(EXACT(E452,O452),EXACT(E452,VLOOKUP(D452,'dict-pitch'!$A$1:$D$50,3,0)),EXACT(E452,VLOOKUP(D452,'dict-pitch'!$A$1:$D$50,4,0)))</f>
        <v>0</v>
      </c>
    </row>
    <row r="453" spans="1:16" x14ac:dyDescent="0.25">
      <c r="A453">
        <v>849</v>
      </c>
      <c r="B453" s="85">
        <v>2</v>
      </c>
      <c r="C453" s="1">
        <v>88</v>
      </c>
      <c r="D453" s="1">
        <v>57</v>
      </c>
      <c r="E453" s="1"/>
      <c r="F453" s="1">
        <v>2</v>
      </c>
      <c r="G453" s="1">
        <v>1392</v>
      </c>
      <c r="H453" s="80">
        <f t="shared" si="16"/>
        <v>88</v>
      </c>
      <c r="I453" s="80">
        <f t="shared" si="15"/>
        <v>0.5</v>
      </c>
      <c r="J453" s="1">
        <v>8</v>
      </c>
      <c r="K453" s="1" t="str" cm="1">
        <f t="array" ref="K453">INDEX('dict-rhythm'!$A$1:$B$43,MATCH(TRUE,EXACT(J453,'dict-rhythm'!$A$1:$A$43),0),2)</f>
        <v>2</v>
      </c>
      <c r="L453" s="1" t="str">
        <f>_xlfn.IFNA(VLOOKUP(K453,'dict-rhythm'!$B$1:$C$53,2,0),K453)</f>
        <v>minim</v>
      </c>
      <c r="M453" s="4"/>
      <c r="N453" s="4"/>
      <c r="O453" t="str">
        <f>IF(RIGHT($O$1,1)="#",VLOOKUP(D453,'dict-pitch'!$A$1:$C$50,2,0),VLOOKUP(D453,'dict-pitch'!$A$1:$C$50,3,0))</f>
        <v>A3</v>
      </c>
      <c r="P453" t="b">
        <f>OR(EXACT(E453,O453),EXACT(E453,VLOOKUP(D453,'dict-pitch'!$A$1:$D$50,3,0)),EXACT(E453,VLOOKUP(D453,'dict-pitch'!$A$1:$D$50,4,0)))</f>
        <v>0</v>
      </c>
    </row>
    <row r="454" spans="1:16" x14ac:dyDescent="0.25">
      <c r="A454">
        <v>849</v>
      </c>
      <c r="B454" s="85">
        <v>2</v>
      </c>
      <c r="C454" s="1">
        <v>88</v>
      </c>
      <c r="D454" s="1">
        <v>54</v>
      </c>
      <c r="E454" s="1"/>
      <c r="F454" s="1">
        <v>-3</v>
      </c>
      <c r="G454" s="1">
        <v>1400</v>
      </c>
      <c r="H454" s="80">
        <f t="shared" si="16"/>
        <v>88.5</v>
      </c>
      <c r="I454" s="80">
        <f t="shared" si="15"/>
        <v>0.625</v>
      </c>
      <c r="J454" s="1">
        <v>10</v>
      </c>
      <c r="K454" s="1" t="str" cm="1">
        <f t="array" ref="K454">INDEX('dict-rhythm'!$A$1:$B$43,MATCH(TRUE,EXACT(J454,'dict-rhythm'!$A$1:$A$43),0),2)</f>
        <v>2+8</v>
      </c>
      <c r="L454" s="1" t="str">
        <f>_xlfn.IFNA(VLOOKUP(K454,'dict-rhythm'!$B$1:$C$53,2,0),K454)</f>
        <v>minim + quaver</v>
      </c>
      <c r="M454" s="7"/>
      <c r="N454" s="7"/>
      <c r="O454" t="str">
        <f>IF(RIGHT($O$1,1)="#",VLOOKUP(D454,'dict-pitch'!$A$1:$C$50,2,0),VLOOKUP(D454,'dict-pitch'!$A$1:$C$50,3,0))</f>
        <v>F#3</v>
      </c>
      <c r="P454" t="b">
        <f>OR(EXACT(E454,O454),EXACT(E454,VLOOKUP(D454,'dict-pitch'!$A$1:$D$50,3,0)),EXACT(E454,VLOOKUP(D454,'dict-pitch'!$A$1:$D$50,4,0)))</f>
        <v>0</v>
      </c>
    </row>
    <row r="455" spans="1:16" x14ac:dyDescent="0.25">
      <c r="A455">
        <v>849</v>
      </c>
      <c r="B455" s="85">
        <v>2</v>
      </c>
      <c r="C455" s="1">
        <v>89</v>
      </c>
      <c r="D455" s="1">
        <v>54</v>
      </c>
      <c r="E455" s="1"/>
      <c r="F455" s="1">
        <v>1</v>
      </c>
      <c r="G455" s="1">
        <v>1410</v>
      </c>
      <c r="H455" s="80">
        <f t="shared" si="16"/>
        <v>89.125</v>
      </c>
      <c r="I455" s="80">
        <f t="shared" si="15"/>
        <v>0.125</v>
      </c>
      <c r="J455" s="1">
        <v>2</v>
      </c>
      <c r="K455" s="1" t="str" cm="1">
        <f t="array" ref="K455">INDEX('dict-rhythm'!$A$1:$B$43,MATCH(TRUE,EXACT(J455,'dict-rhythm'!$A$1:$A$43),0),2)</f>
        <v>8</v>
      </c>
      <c r="L455" s="1" t="str">
        <f>_xlfn.IFNA(VLOOKUP(K455,'dict-rhythm'!$B$1:$C$53,2,0),K455)</f>
        <v>quaver note</v>
      </c>
      <c r="M455" s="4"/>
      <c r="N455" s="4"/>
      <c r="O455" t="str">
        <f>IF(RIGHT($O$1,1)="#",VLOOKUP(D455,'dict-pitch'!$A$1:$C$50,2,0),VLOOKUP(D455,'dict-pitch'!$A$1:$C$50,3,0))</f>
        <v>F#3</v>
      </c>
      <c r="P455" t="b">
        <f>OR(EXACT(E455,O455),EXACT(E455,VLOOKUP(D455,'dict-pitch'!$A$1:$D$50,3,0)),EXACT(E455,VLOOKUP(D455,'dict-pitch'!$A$1:$D$50,4,0)))</f>
        <v>0</v>
      </c>
    </row>
    <row r="456" spans="1:16" x14ac:dyDescent="0.25">
      <c r="A456">
        <v>849</v>
      </c>
      <c r="B456" s="85">
        <v>2</v>
      </c>
      <c r="C456" s="1">
        <v>89</v>
      </c>
      <c r="D456" s="1">
        <v>52</v>
      </c>
      <c r="E456" s="1"/>
      <c r="F456" s="1">
        <v>-2</v>
      </c>
      <c r="G456" s="1">
        <v>1412</v>
      </c>
      <c r="H456" s="80">
        <f t="shared" si="16"/>
        <v>89.25</v>
      </c>
      <c r="I456" s="80">
        <f t="shared" si="15"/>
        <v>0.125</v>
      </c>
      <c r="J456" s="1">
        <v>2</v>
      </c>
      <c r="K456" s="1" t="str" cm="1">
        <f t="array" ref="K456">INDEX('dict-rhythm'!$A$1:$B$43,MATCH(TRUE,EXACT(J456,'dict-rhythm'!$A$1:$A$43),0),2)</f>
        <v>8</v>
      </c>
      <c r="L456" s="1" t="str">
        <f>_xlfn.IFNA(VLOOKUP(K456,'dict-rhythm'!$B$1:$C$53,2,0),K456)</f>
        <v>quaver note</v>
      </c>
      <c r="M456" s="5"/>
      <c r="N456" s="5"/>
      <c r="O456" t="str">
        <f>IF(RIGHT($O$1,1)="#",VLOOKUP(D456,'dict-pitch'!$A$1:$C$50,2,0),VLOOKUP(D456,'dict-pitch'!$A$1:$C$50,3,0))</f>
        <v>E3</v>
      </c>
      <c r="P456" t="b">
        <f>OR(EXACT(E456,O456),EXACT(E456,VLOOKUP(D456,'dict-pitch'!$A$1:$D$50,3,0)),EXACT(E456,VLOOKUP(D456,'dict-pitch'!$A$1:$D$50,4,0)))</f>
        <v>0</v>
      </c>
    </row>
    <row r="457" spans="1:16" x14ac:dyDescent="0.25">
      <c r="A457">
        <v>849</v>
      </c>
      <c r="B457" s="85">
        <v>2</v>
      </c>
      <c r="C457" s="1">
        <v>89</v>
      </c>
      <c r="D457" s="1">
        <v>51</v>
      </c>
      <c r="E457" s="1"/>
      <c r="F457" s="1">
        <v>-2</v>
      </c>
      <c r="G457" s="1">
        <v>1414</v>
      </c>
      <c r="H457" s="80">
        <f t="shared" si="16"/>
        <v>89.375</v>
      </c>
      <c r="I457" s="80">
        <f t="shared" si="15"/>
        <v>0.125</v>
      </c>
      <c r="J457" s="1">
        <v>2</v>
      </c>
      <c r="K457" s="1" t="str" cm="1">
        <f t="array" ref="K457">INDEX('dict-rhythm'!$A$1:$B$43,MATCH(TRUE,EXACT(J457,'dict-rhythm'!$A$1:$A$43),0),2)</f>
        <v>8</v>
      </c>
      <c r="L457" s="1" t="str">
        <f>_xlfn.IFNA(VLOOKUP(K457,'dict-rhythm'!$B$1:$C$53,2,0),K457)</f>
        <v>quaver note</v>
      </c>
      <c r="M457" s="5"/>
      <c r="N457" s="5"/>
      <c r="O457" t="str">
        <f>IF(RIGHT($O$1,1)="#",VLOOKUP(D457,'dict-pitch'!$A$1:$C$50,2,0),VLOOKUP(D457,'dict-pitch'!$A$1:$C$50,3,0))</f>
        <v>D#3</v>
      </c>
      <c r="P457" t="b">
        <f>OR(EXACT(E457,O457),EXACT(E457,VLOOKUP(D457,'dict-pitch'!$A$1:$D$50,3,0)),EXACT(E457,VLOOKUP(D457,'dict-pitch'!$A$1:$D$50,4,0)))</f>
        <v>0</v>
      </c>
    </row>
    <row r="458" spans="1:16" x14ac:dyDescent="0.25">
      <c r="A458">
        <v>849</v>
      </c>
      <c r="B458" s="85">
        <v>2</v>
      </c>
      <c r="C458" s="1">
        <v>89</v>
      </c>
      <c r="D458" s="1">
        <v>52</v>
      </c>
      <c r="E458" s="1"/>
      <c r="F458" s="1">
        <v>2</v>
      </c>
      <c r="G458" s="1">
        <v>1416</v>
      </c>
      <c r="H458" s="80">
        <f t="shared" si="16"/>
        <v>89.5</v>
      </c>
      <c r="I458" s="80">
        <f t="shared" si="15"/>
        <v>0.25</v>
      </c>
      <c r="J458" s="1">
        <v>4</v>
      </c>
      <c r="K458" s="1" t="str" cm="1">
        <f t="array" ref="K458">INDEX('dict-rhythm'!$A$1:$B$43,MATCH(TRUE,EXACT(J458,'dict-rhythm'!$A$1:$A$43),0),2)</f>
        <v>4</v>
      </c>
      <c r="L458" s="1" t="str">
        <f>_xlfn.IFNA(VLOOKUP(K458,'dict-rhythm'!$B$1:$C$53,2,0),K458)</f>
        <v>crotchet</v>
      </c>
      <c r="M458" s="5"/>
      <c r="N458" s="5"/>
      <c r="O458" t="str">
        <f>IF(RIGHT($O$1,1)="#",VLOOKUP(D458,'dict-pitch'!$A$1:$C$50,2,0),VLOOKUP(D458,'dict-pitch'!$A$1:$C$50,3,0))</f>
        <v>E3</v>
      </c>
      <c r="P458" t="b">
        <f>OR(EXACT(E458,O458),EXACT(E458,VLOOKUP(D458,'dict-pitch'!$A$1:$D$50,3,0)),EXACT(E458,VLOOKUP(D458,'dict-pitch'!$A$1:$D$50,4,0)))</f>
        <v>0</v>
      </c>
    </row>
    <row r="459" spans="1:16" x14ac:dyDescent="0.25">
      <c r="A459">
        <v>849</v>
      </c>
      <c r="B459" s="85">
        <v>2</v>
      </c>
      <c r="C459" s="1">
        <v>89</v>
      </c>
      <c r="D459" s="1">
        <v>49</v>
      </c>
      <c r="E459" s="1"/>
      <c r="F459" s="1">
        <v>-3</v>
      </c>
      <c r="G459" s="1">
        <v>1420</v>
      </c>
      <c r="H459" s="80">
        <f t="shared" si="16"/>
        <v>89.75</v>
      </c>
      <c r="I459" s="80">
        <f t="shared" si="15"/>
        <v>0.25</v>
      </c>
      <c r="J459" s="1">
        <v>4</v>
      </c>
      <c r="K459" s="1" t="str" cm="1">
        <f t="array" ref="K459">INDEX('dict-rhythm'!$A$1:$B$43,MATCH(TRUE,EXACT(J459,'dict-rhythm'!$A$1:$A$43),0),2)</f>
        <v>4</v>
      </c>
      <c r="L459" s="1" t="str">
        <f>_xlfn.IFNA(VLOOKUP(K459,'dict-rhythm'!$B$1:$C$53,2,0),K459)</f>
        <v>crotchet</v>
      </c>
      <c r="M459" s="7"/>
      <c r="N459" s="7"/>
      <c r="O459" t="str">
        <f>IF(RIGHT($O$1,1)="#",VLOOKUP(D459,'dict-pitch'!$A$1:$C$50,2,0),VLOOKUP(D459,'dict-pitch'!$A$1:$C$50,3,0))</f>
        <v>C#3</v>
      </c>
      <c r="P459" t="b">
        <f>OR(EXACT(E459,O459),EXACT(E459,VLOOKUP(D459,'dict-pitch'!$A$1:$D$50,3,0)),EXACT(E459,VLOOKUP(D459,'dict-pitch'!$A$1:$D$50,4,0)))</f>
        <v>0</v>
      </c>
    </row>
    <row r="460" spans="1:16" x14ac:dyDescent="0.25">
      <c r="A460">
        <v>849</v>
      </c>
      <c r="B460" s="85">
        <v>2</v>
      </c>
      <c r="C460" s="1">
        <v>90</v>
      </c>
      <c r="D460" s="1">
        <v>56</v>
      </c>
      <c r="E460" s="1"/>
      <c r="F460" s="1">
        <v>5</v>
      </c>
      <c r="G460" s="1">
        <v>1424</v>
      </c>
      <c r="H460" s="80">
        <f t="shared" si="16"/>
        <v>90</v>
      </c>
      <c r="I460" s="80">
        <f t="shared" si="15"/>
        <v>1</v>
      </c>
      <c r="J460" s="1">
        <v>16</v>
      </c>
      <c r="K460" s="1" t="str" cm="1">
        <f t="array" ref="K460">INDEX('dict-rhythm'!$A$1:$B$43,MATCH(TRUE,EXACT(J460,'dict-rhythm'!$A$1:$A$43),0),2)</f>
        <v>1</v>
      </c>
      <c r="L460" s="1" t="str">
        <f>_xlfn.IFNA(VLOOKUP(K460,'dict-rhythm'!$B$1:$C$53,2,0),K460)</f>
        <v>semibreve</v>
      </c>
      <c r="M460" s="3"/>
      <c r="N460" s="3"/>
      <c r="O460" t="str">
        <f>IF(RIGHT($O$1,1)="#",VLOOKUP(D460,'dict-pitch'!$A$1:$C$50,2,0),VLOOKUP(D460,'dict-pitch'!$A$1:$C$50,3,0))</f>
        <v>G#3</v>
      </c>
      <c r="P460" t="b">
        <f>OR(EXACT(E460,O460),EXACT(E460,VLOOKUP(D460,'dict-pitch'!$A$1:$D$50,3,0)),EXACT(E460,VLOOKUP(D460,'dict-pitch'!$A$1:$D$50,4,0)))</f>
        <v>0</v>
      </c>
    </row>
    <row r="461" spans="1:16" x14ac:dyDescent="0.25">
      <c r="A461">
        <v>849</v>
      </c>
      <c r="B461" s="85">
        <v>2</v>
      </c>
      <c r="C461" s="1">
        <v>91</v>
      </c>
      <c r="D461" s="1">
        <v>54</v>
      </c>
      <c r="E461" s="1"/>
      <c r="F461" s="1">
        <v>-2</v>
      </c>
      <c r="G461" s="1">
        <v>1440</v>
      </c>
      <c r="H461" s="80">
        <f t="shared" si="16"/>
        <v>91</v>
      </c>
      <c r="I461" s="80">
        <f t="shared" si="15"/>
        <v>0.5</v>
      </c>
      <c r="J461" s="1">
        <v>8</v>
      </c>
      <c r="K461" s="1" t="str" cm="1">
        <f t="array" ref="K461">INDEX('dict-rhythm'!$A$1:$B$43,MATCH(TRUE,EXACT(J461,'dict-rhythm'!$A$1:$A$43),0),2)</f>
        <v>2</v>
      </c>
      <c r="L461" s="1" t="str">
        <f>_xlfn.IFNA(VLOOKUP(K461,'dict-rhythm'!$B$1:$C$53,2,0),K461)</f>
        <v>minim</v>
      </c>
      <c r="M461" s="4"/>
      <c r="N461" s="4"/>
      <c r="O461" t="str">
        <f>IF(RIGHT($O$1,1)="#",VLOOKUP(D461,'dict-pitch'!$A$1:$C$50,2,0),VLOOKUP(D461,'dict-pitch'!$A$1:$C$50,3,0))</f>
        <v>F#3</v>
      </c>
      <c r="P461" t="b">
        <f>OR(EXACT(E461,O461),EXACT(E461,VLOOKUP(D461,'dict-pitch'!$A$1:$D$50,3,0)),EXACT(E461,VLOOKUP(D461,'dict-pitch'!$A$1:$D$50,4,0)))</f>
        <v>0</v>
      </c>
    </row>
    <row r="462" spans="1:16" x14ac:dyDescent="0.25">
      <c r="A462">
        <v>849</v>
      </c>
      <c r="B462" s="85">
        <v>2</v>
      </c>
      <c r="C462" s="1">
        <v>91</v>
      </c>
      <c r="D462" s="1">
        <v>51</v>
      </c>
      <c r="E462" s="1"/>
      <c r="F462" s="1">
        <v>-3</v>
      </c>
      <c r="G462" s="1">
        <v>1448</v>
      </c>
      <c r="H462" s="80">
        <f t="shared" si="16"/>
        <v>91.5</v>
      </c>
      <c r="I462" s="80">
        <f t="shared" si="15"/>
        <v>0.5</v>
      </c>
      <c r="J462" s="1">
        <v>8</v>
      </c>
      <c r="K462" s="1" t="str" cm="1">
        <f t="array" ref="K462">INDEX('dict-rhythm'!$A$1:$B$43,MATCH(TRUE,EXACT(J462,'dict-rhythm'!$A$1:$A$43),0),2)</f>
        <v>2</v>
      </c>
      <c r="L462" s="1" t="str">
        <f>_xlfn.IFNA(VLOOKUP(K462,'dict-rhythm'!$B$1:$C$53,2,0),K462)</f>
        <v>minim</v>
      </c>
      <c r="M462" s="54" t="s">
        <v>8</v>
      </c>
      <c r="N462" s="54"/>
      <c r="O462" t="str">
        <f>IF(RIGHT($O$1,1)="#",VLOOKUP(D462,'dict-pitch'!$A$1:$C$50,2,0),VLOOKUP(D462,'dict-pitch'!$A$1:$C$50,3,0))</f>
        <v>D#3</v>
      </c>
      <c r="P462" t="b">
        <f>OR(EXACT(E462,O462),EXACT(E462,VLOOKUP(D462,'dict-pitch'!$A$1:$D$50,3,0)),EXACT(E462,VLOOKUP(D462,'dict-pitch'!$A$1:$D$50,4,0)))</f>
        <v>0</v>
      </c>
    </row>
    <row r="463" spans="1:16" x14ac:dyDescent="0.25">
      <c r="A463">
        <v>849</v>
      </c>
      <c r="B463" s="85">
        <v>2</v>
      </c>
      <c r="C463" s="1">
        <v>92</v>
      </c>
      <c r="D463" s="1">
        <v>52</v>
      </c>
      <c r="E463" s="1"/>
      <c r="F463" s="1">
        <v>2</v>
      </c>
      <c r="G463" s="1">
        <v>1456</v>
      </c>
      <c r="H463" s="80">
        <f t="shared" si="16"/>
        <v>92</v>
      </c>
      <c r="I463" s="80">
        <f t="shared" si="15"/>
        <v>0.125</v>
      </c>
      <c r="J463" s="1">
        <v>2</v>
      </c>
      <c r="K463" s="1" t="str" cm="1">
        <f t="array" ref="K463">INDEX('dict-rhythm'!$A$1:$B$43,MATCH(TRUE,EXACT(J463,'dict-rhythm'!$A$1:$A$43),0),2)</f>
        <v>8</v>
      </c>
      <c r="L463" s="1" t="str">
        <f>_xlfn.IFNA(VLOOKUP(K463,'dict-rhythm'!$B$1:$C$53,2,0),K463)</f>
        <v>quaver note</v>
      </c>
      <c r="M463" s="54" t="s">
        <v>8</v>
      </c>
      <c r="N463" s="54"/>
      <c r="O463" t="str">
        <f>IF(RIGHT($O$1,1)="#",VLOOKUP(D463,'dict-pitch'!$A$1:$C$50,2,0),VLOOKUP(D463,'dict-pitch'!$A$1:$C$50,3,0))</f>
        <v>E3</v>
      </c>
      <c r="P463" t="b">
        <f>OR(EXACT(E463,O463),EXACT(E463,VLOOKUP(D463,'dict-pitch'!$A$1:$D$50,3,0)),EXACT(E463,VLOOKUP(D463,'dict-pitch'!$A$1:$D$50,4,0)))</f>
        <v>0</v>
      </c>
    </row>
    <row r="464" spans="1:16" x14ac:dyDescent="0.25">
      <c r="A464">
        <v>849</v>
      </c>
      <c r="B464" s="85">
        <v>2</v>
      </c>
      <c r="C464" s="1">
        <v>92</v>
      </c>
      <c r="D464" s="1">
        <v>51</v>
      </c>
      <c r="E464" s="1"/>
      <c r="F464" s="1">
        <v>-2</v>
      </c>
      <c r="G464" s="1">
        <v>1458</v>
      </c>
      <c r="H464" s="80">
        <f t="shared" si="16"/>
        <v>92.125</v>
      </c>
      <c r="I464" s="80">
        <f t="shared" si="15"/>
        <v>0.125</v>
      </c>
      <c r="J464" s="1">
        <v>2</v>
      </c>
      <c r="K464" s="1" t="str" cm="1">
        <f t="array" ref="K464">INDEX('dict-rhythm'!$A$1:$B$43,MATCH(TRUE,EXACT(J464,'dict-rhythm'!$A$1:$A$43),0),2)</f>
        <v>8</v>
      </c>
      <c r="L464" s="1" t="str">
        <f>_xlfn.IFNA(VLOOKUP(K464,'dict-rhythm'!$B$1:$C$53,2,0),K464)</f>
        <v>quaver note</v>
      </c>
      <c r="M464" s="54" t="s">
        <v>8</v>
      </c>
      <c r="N464" s="54"/>
      <c r="O464" t="str">
        <f>IF(RIGHT($O$1,1)="#",VLOOKUP(D464,'dict-pitch'!$A$1:$C$50,2,0),VLOOKUP(D464,'dict-pitch'!$A$1:$C$50,3,0))</f>
        <v>D#3</v>
      </c>
      <c r="P464" t="b">
        <f>OR(EXACT(E464,O464),EXACT(E464,VLOOKUP(D464,'dict-pitch'!$A$1:$D$50,3,0)),EXACT(E464,VLOOKUP(D464,'dict-pitch'!$A$1:$D$50,4,0)))</f>
        <v>0</v>
      </c>
    </row>
    <row r="465" spans="1:16" x14ac:dyDescent="0.25">
      <c r="A465">
        <v>849</v>
      </c>
      <c r="B465" s="85">
        <v>2</v>
      </c>
      <c r="C465" s="1">
        <v>92</v>
      </c>
      <c r="D465" s="1">
        <v>52</v>
      </c>
      <c r="E465" s="1"/>
      <c r="F465" s="1">
        <v>2</v>
      </c>
      <c r="G465" s="1">
        <v>1460</v>
      </c>
      <c r="H465" s="80">
        <f t="shared" si="16"/>
        <v>92.25</v>
      </c>
      <c r="I465" s="80">
        <f t="shared" si="15"/>
        <v>0.125</v>
      </c>
      <c r="J465" s="1">
        <v>2</v>
      </c>
      <c r="K465" s="1" t="str" cm="1">
        <f t="array" ref="K465">INDEX('dict-rhythm'!$A$1:$B$43,MATCH(TRUE,EXACT(J465,'dict-rhythm'!$A$1:$A$43),0),2)</f>
        <v>8</v>
      </c>
      <c r="L465" s="1" t="str">
        <f>_xlfn.IFNA(VLOOKUP(K465,'dict-rhythm'!$B$1:$C$53,2,0),K465)</f>
        <v>quaver note</v>
      </c>
      <c r="M465" s="54" t="s">
        <v>8</v>
      </c>
      <c r="N465" s="54"/>
      <c r="O465" t="str">
        <f>IF(RIGHT($O$1,1)="#",VLOOKUP(D465,'dict-pitch'!$A$1:$C$50,2,0),VLOOKUP(D465,'dict-pitch'!$A$1:$C$50,3,0))</f>
        <v>E3</v>
      </c>
      <c r="P465" t="b">
        <f>OR(EXACT(E465,O465),EXACT(E465,VLOOKUP(D465,'dict-pitch'!$A$1:$D$50,3,0)),EXACT(E465,VLOOKUP(D465,'dict-pitch'!$A$1:$D$50,4,0)))</f>
        <v>0</v>
      </c>
    </row>
    <row r="466" spans="1:16" x14ac:dyDescent="0.25">
      <c r="A466">
        <v>849</v>
      </c>
      <c r="B466" s="85">
        <v>2</v>
      </c>
      <c r="C466" s="1">
        <v>92</v>
      </c>
      <c r="D466" s="1">
        <v>54</v>
      </c>
      <c r="E466" s="1"/>
      <c r="F466" s="1">
        <v>2</v>
      </c>
      <c r="G466" s="1">
        <v>1462</v>
      </c>
      <c r="H466" s="80">
        <f t="shared" si="16"/>
        <v>92.375</v>
      </c>
      <c r="I466" s="80">
        <f t="shared" si="15"/>
        <v>0.125</v>
      </c>
      <c r="J466" s="1">
        <v>2</v>
      </c>
      <c r="K466" s="1" t="str" cm="1">
        <f t="array" ref="K466">INDEX('dict-rhythm'!$A$1:$B$43,MATCH(TRUE,EXACT(J466,'dict-rhythm'!$A$1:$A$43),0),2)</f>
        <v>8</v>
      </c>
      <c r="L466" s="1" t="str">
        <f>_xlfn.IFNA(VLOOKUP(K466,'dict-rhythm'!$B$1:$C$53,2,0),K466)</f>
        <v>quaver note</v>
      </c>
      <c r="M466" s="54" t="s">
        <v>8</v>
      </c>
      <c r="N466" s="54"/>
      <c r="O466" t="str">
        <f>IF(RIGHT($O$1,1)="#",VLOOKUP(D466,'dict-pitch'!$A$1:$C$50,2,0),VLOOKUP(D466,'dict-pitch'!$A$1:$C$50,3,0))</f>
        <v>F#3</v>
      </c>
      <c r="P466" t="b">
        <f>OR(EXACT(E466,O466),EXACT(E466,VLOOKUP(D466,'dict-pitch'!$A$1:$D$50,3,0)),EXACT(E466,VLOOKUP(D466,'dict-pitch'!$A$1:$D$50,4,0)))</f>
        <v>0</v>
      </c>
    </row>
    <row r="467" spans="1:16" x14ac:dyDescent="0.25">
      <c r="A467">
        <v>849</v>
      </c>
      <c r="B467" s="85">
        <v>2</v>
      </c>
      <c r="C467" s="1">
        <v>92</v>
      </c>
      <c r="D467" s="1">
        <v>52</v>
      </c>
      <c r="E467" s="1"/>
      <c r="F467" s="1">
        <v>-2</v>
      </c>
      <c r="G467" s="1">
        <v>1464</v>
      </c>
      <c r="H467" s="80">
        <f t="shared" si="16"/>
        <v>92.5</v>
      </c>
      <c r="I467" s="80">
        <f t="shared" si="15"/>
        <v>0.125</v>
      </c>
      <c r="J467" s="1">
        <v>2</v>
      </c>
      <c r="K467" s="1" t="str" cm="1">
        <f t="array" ref="K467">INDEX('dict-rhythm'!$A$1:$B$43,MATCH(TRUE,EXACT(J467,'dict-rhythm'!$A$1:$A$43),0),2)</f>
        <v>8</v>
      </c>
      <c r="L467" s="1" t="str">
        <f>_xlfn.IFNA(VLOOKUP(K467,'dict-rhythm'!$B$1:$C$53,2,0),K467)</f>
        <v>quaver note</v>
      </c>
      <c r="M467" s="54" t="s">
        <v>8</v>
      </c>
      <c r="N467" s="54"/>
      <c r="O467" t="str">
        <f>IF(RIGHT($O$1,1)="#",VLOOKUP(D467,'dict-pitch'!$A$1:$C$50,2,0),VLOOKUP(D467,'dict-pitch'!$A$1:$C$50,3,0))</f>
        <v>E3</v>
      </c>
      <c r="P467" t="b">
        <f>OR(EXACT(E467,O467),EXACT(E467,VLOOKUP(D467,'dict-pitch'!$A$1:$D$50,3,0)),EXACT(E467,VLOOKUP(D467,'dict-pitch'!$A$1:$D$50,4,0)))</f>
        <v>0</v>
      </c>
    </row>
    <row r="468" spans="1:16" x14ac:dyDescent="0.25">
      <c r="A468">
        <v>849</v>
      </c>
      <c r="B468" s="85">
        <v>2</v>
      </c>
      <c r="C468" s="1">
        <v>92</v>
      </c>
      <c r="D468" s="1">
        <v>51</v>
      </c>
      <c r="E468" s="1"/>
      <c r="F468" s="1">
        <v>-2</v>
      </c>
      <c r="G468" s="1">
        <v>1466</v>
      </c>
      <c r="H468" s="80">
        <f t="shared" si="16"/>
        <v>92.625</v>
      </c>
      <c r="I468" s="80">
        <f t="shared" si="15"/>
        <v>0.125</v>
      </c>
      <c r="J468" s="1">
        <v>2</v>
      </c>
      <c r="K468" s="1" t="str" cm="1">
        <f t="array" ref="K468">INDEX('dict-rhythm'!$A$1:$B$43,MATCH(TRUE,EXACT(J468,'dict-rhythm'!$A$1:$A$43),0),2)</f>
        <v>8</v>
      </c>
      <c r="L468" s="1" t="str">
        <f>_xlfn.IFNA(VLOOKUP(K468,'dict-rhythm'!$B$1:$C$53,2,0),K468)</f>
        <v>quaver note</v>
      </c>
      <c r="M468" s="54" t="s">
        <v>8</v>
      </c>
      <c r="N468" s="54"/>
      <c r="O468" t="str">
        <f>IF(RIGHT($O$1,1)="#",VLOOKUP(D468,'dict-pitch'!$A$1:$C$50,2,0),VLOOKUP(D468,'dict-pitch'!$A$1:$C$50,3,0))</f>
        <v>D#3</v>
      </c>
      <c r="P468" t="b">
        <f>OR(EXACT(E468,O468),EXACT(E468,VLOOKUP(D468,'dict-pitch'!$A$1:$D$50,3,0)),EXACT(E468,VLOOKUP(D468,'dict-pitch'!$A$1:$D$50,4,0)))</f>
        <v>0</v>
      </c>
    </row>
    <row r="469" spans="1:16" x14ac:dyDescent="0.25">
      <c r="A469">
        <v>849</v>
      </c>
      <c r="B469" s="85">
        <v>2</v>
      </c>
      <c r="C469" s="1">
        <v>92</v>
      </c>
      <c r="D469" s="1">
        <v>49</v>
      </c>
      <c r="E469" s="1"/>
      <c r="F469" s="1">
        <v>-2</v>
      </c>
      <c r="G469" s="1">
        <v>1468</v>
      </c>
      <c r="H469" s="80">
        <f t="shared" si="16"/>
        <v>92.75</v>
      </c>
      <c r="I469" s="80">
        <f t="shared" si="15"/>
        <v>0.125</v>
      </c>
      <c r="J469" s="1">
        <v>2</v>
      </c>
      <c r="K469" s="1" t="str" cm="1">
        <f t="array" ref="K469">INDEX('dict-rhythm'!$A$1:$B$43,MATCH(TRUE,EXACT(J469,'dict-rhythm'!$A$1:$A$43),0),2)</f>
        <v>8</v>
      </c>
      <c r="L469" s="1" t="str">
        <f>_xlfn.IFNA(VLOOKUP(K469,'dict-rhythm'!$B$1:$C$53,2,0),K469)</f>
        <v>quaver note</v>
      </c>
      <c r="M469" s="54" t="s">
        <v>8</v>
      </c>
      <c r="N469" s="54"/>
      <c r="O469" t="str">
        <f>IF(RIGHT($O$1,1)="#",VLOOKUP(D469,'dict-pitch'!$A$1:$C$50,2,0),VLOOKUP(D469,'dict-pitch'!$A$1:$C$50,3,0))</f>
        <v>C#3</v>
      </c>
      <c r="P469" t="b">
        <f>OR(EXACT(E469,O469),EXACT(E469,VLOOKUP(D469,'dict-pitch'!$A$1:$D$50,3,0)),EXACT(E469,VLOOKUP(D469,'dict-pitch'!$A$1:$D$50,4,0)))</f>
        <v>0</v>
      </c>
    </row>
    <row r="470" spans="1:16" x14ac:dyDescent="0.25">
      <c r="A470">
        <v>849</v>
      </c>
      <c r="B470" s="85">
        <v>2</v>
      </c>
      <c r="C470" s="1">
        <v>92</v>
      </c>
      <c r="D470" s="1">
        <v>52</v>
      </c>
      <c r="E470" s="1"/>
      <c r="F470" s="1">
        <v>3</v>
      </c>
      <c r="G470" s="1">
        <v>1470</v>
      </c>
      <c r="H470" s="80">
        <f t="shared" si="16"/>
        <v>92.875</v>
      </c>
      <c r="I470" s="80">
        <f t="shared" si="15"/>
        <v>0.125</v>
      </c>
      <c r="J470" s="1">
        <v>2</v>
      </c>
      <c r="K470" s="1" t="str" cm="1">
        <f t="array" ref="K470">INDEX('dict-rhythm'!$A$1:$B$43,MATCH(TRUE,EXACT(J470,'dict-rhythm'!$A$1:$A$43),0),2)</f>
        <v>8</v>
      </c>
      <c r="L470" s="1" t="str">
        <f>_xlfn.IFNA(VLOOKUP(K470,'dict-rhythm'!$B$1:$C$53,2,0),K470)</f>
        <v>quaver note</v>
      </c>
      <c r="M470" s="54" t="s">
        <v>8</v>
      </c>
      <c r="N470" s="54"/>
      <c r="O470" t="str">
        <f>IF(RIGHT($O$1,1)="#",VLOOKUP(D470,'dict-pitch'!$A$1:$C$50,2,0),VLOOKUP(D470,'dict-pitch'!$A$1:$C$50,3,0))</f>
        <v>E3</v>
      </c>
      <c r="P470" t="b">
        <f>OR(EXACT(E470,O470),EXACT(E470,VLOOKUP(D470,'dict-pitch'!$A$1:$D$50,3,0)),EXACT(E470,VLOOKUP(D470,'dict-pitch'!$A$1:$D$50,4,0)))</f>
        <v>0</v>
      </c>
    </row>
    <row r="471" spans="1:16" x14ac:dyDescent="0.25">
      <c r="A471">
        <v>849</v>
      </c>
      <c r="B471" s="85">
        <v>2</v>
      </c>
      <c r="C471" s="1">
        <v>93</v>
      </c>
      <c r="D471" s="1">
        <v>51</v>
      </c>
      <c r="E471" s="1"/>
      <c r="F471" s="1">
        <v>-2</v>
      </c>
      <c r="G471" s="1">
        <v>1472</v>
      </c>
      <c r="H471" s="80">
        <f t="shared" si="16"/>
        <v>93</v>
      </c>
      <c r="I471" s="80">
        <f t="shared" si="15"/>
        <v>0.125</v>
      </c>
      <c r="J471" s="1">
        <v>2</v>
      </c>
      <c r="K471" s="1" t="str" cm="1">
        <f t="array" ref="K471">INDEX('dict-rhythm'!$A$1:$B$43,MATCH(TRUE,EXACT(J471,'dict-rhythm'!$A$1:$A$43),0),2)</f>
        <v>8</v>
      </c>
      <c r="L471" s="1" t="str">
        <f>_xlfn.IFNA(VLOOKUP(K471,'dict-rhythm'!$B$1:$C$53,2,0),K471)</f>
        <v>quaver note</v>
      </c>
      <c r="M471" s="54" t="s">
        <v>8</v>
      </c>
      <c r="N471" s="54"/>
      <c r="O471" t="str">
        <f>IF(RIGHT($O$1,1)="#",VLOOKUP(D471,'dict-pitch'!$A$1:$C$50,2,0),VLOOKUP(D471,'dict-pitch'!$A$1:$C$50,3,0))</f>
        <v>D#3</v>
      </c>
      <c r="P471" t="b">
        <f>OR(EXACT(E471,O471),EXACT(E471,VLOOKUP(D471,'dict-pitch'!$A$1:$D$50,3,0)),EXACT(E471,VLOOKUP(D471,'dict-pitch'!$A$1:$D$50,4,0)))</f>
        <v>0</v>
      </c>
    </row>
    <row r="472" spans="1:16" x14ac:dyDescent="0.25">
      <c r="A472">
        <v>849</v>
      </c>
      <c r="B472" s="85">
        <v>2</v>
      </c>
      <c r="C472" s="1">
        <v>93</v>
      </c>
      <c r="D472" s="1">
        <v>49</v>
      </c>
      <c r="E472" s="1"/>
      <c r="F472" s="1">
        <v>-2</v>
      </c>
      <c r="G472" s="1">
        <v>1474</v>
      </c>
      <c r="H472" s="80">
        <f t="shared" si="16"/>
        <v>93.125</v>
      </c>
      <c r="I472" s="80">
        <f t="shared" si="15"/>
        <v>0.125</v>
      </c>
      <c r="J472" s="1">
        <v>2</v>
      </c>
      <c r="K472" s="1" t="str" cm="1">
        <f t="array" ref="K472">INDEX('dict-rhythm'!$A$1:$B$43,MATCH(TRUE,EXACT(J472,'dict-rhythm'!$A$1:$A$43),0),2)</f>
        <v>8</v>
      </c>
      <c r="L472" s="1" t="str">
        <f>_xlfn.IFNA(VLOOKUP(K472,'dict-rhythm'!$B$1:$C$53,2,0),K472)</f>
        <v>quaver note</v>
      </c>
      <c r="M472" s="54" t="s">
        <v>8</v>
      </c>
      <c r="N472" s="54"/>
      <c r="O472" t="str">
        <f>IF(RIGHT($O$1,1)="#",VLOOKUP(D472,'dict-pitch'!$A$1:$C$50,2,0),VLOOKUP(D472,'dict-pitch'!$A$1:$C$50,3,0))</f>
        <v>C#3</v>
      </c>
      <c r="P472" t="b">
        <f>OR(EXACT(E472,O472),EXACT(E472,VLOOKUP(D472,'dict-pitch'!$A$1:$D$50,3,0)),EXACT(E472,VLOOKUP(D472,'dict-pitch'!$A$1:$D$50,4,0)))</f>
        <v>0</v>
      </c>
    </row>
    <row r="473" spans="1:16" x14ac:dyDescent="0.25">
      <c r="A473">
        <v>849</v>
      </c>
      <c r="B473" s="85">
        <v>2</v>
      </c>
      <c r="C473" s="1">
        <v>93</v>
      </c>
      <c r="D473" s="1">
        <v>51</v>
      </c>
      <c r="E473" s="1"/>
      <c r="F473" s="1">
        <v>2</v>
      </c>
      <c r="G473" s="1">
        <v>1476</v>
      </c>
      <c r="H473" s="80">
        <f t="shared" si="16"/>
        <v>93.25</v>
      </c>
      <c r="I473" s="80">
        <f t="shared" si="15"/>
        <v>0.125</v>
      </c>
      <c r="J473" s="1">
        <v>2</v>
      </c>
      <c r="K473" s="1" t="str" cm="1">
        <f t="array" ref="K473">INDEX('dict-rhythm'!$A$1:$B$43,MATCH(TRUE,EXACT(J473,'dict-rhythm'!$A$1:$A$43),0),2)</f>
        <v>8</v>
      </c>
      <c r="L473" s="1" t="str">
        <f>_xlfn.IFNA(VLOOKUP(K473,'dict-rhythm'!$B$1:$C$53,2,0),K473)</f>
        <v>quaver note</v>
      </c>
      <c r="M473" s="54" t="s">
        <v>8</v>
      </c>
      <c r="N473" s="54"/>
      <c r="O473" t="str">
        <f>IF(RIGHT($O$1,1)="#",VLOOKUP(D473,'dict-pitch'!$A$1:$C$50,2,0),VLOOKUP(D473,'dict-pitch'!$A$1:$C$50,3,0))</f>
        <v>D#3</v>
      </c>
      <c r="P473" t="b">
        <f>OR(EXACT(E473,O473),EXACT(E473,VLOOKUP(D473,'dict-pitch'!$A$1:$D$50,3,0)),EXACT(E473,VLOOKUP(D473,'dict-pitch'!$A$1:$D$50,4,0)))</f>
        <v>0</v>
      </c>
    </row>
    <row r="474" spans="1:16" x14ac:dyDescent="0.25">
      <c r="A474">
        <v>849</v>
      </c>
      <c r="B474" s="85">
        <v>2</v>
      </c>
      <c r="C474" s="1">
        <v>93</v>
      </c>
      <c r="D474" s="1">
        <v>52</v>
      </c>
      <c r="E474" s="1"/>
      <c r="F474" s="1">
        <v>2</v>
      </c>
      <c r="G474" s="1">
        <v>1478</v>
      </c>
      <c r="H474" s="80">
        <f t="shared" si="16"/>
        <v>93.375</v>
      </c>
      <c r="I474" s="80">
        <f t="shared" si="15"/>
        <v>0.125</v>
      </c>
      <c r="J474" s="1">
        <v>2</v>
      </c>
      <c r="K474" s="1" t="str" cm="1">
        <f t="array" ref="K474">INDEX('dict-rhythm'!$A$1:$B$43,MATCH(TRUE,EXACT(J474,'dict-rhythm'!$A$1:$A$43),0),2)</f>
        <v>8</v>
      </c>
      <c r="L474" s="1" t="str">
        <f>_xlfn.IFNA(VLOOKUP(K474,'dict-rhythm'!$B$1:$C$53,2,0),K474)</f>
        <v>quaver note</v>
      </c>
      <c r="M474" s="54" t="s">
        <v>8</v>
      </c>
      <c r="N474" s="54"/>
      <c r="O474" t="str">
        <f>IF(RIGHT($O$1,1)="#",VLOOKUP(D474,'dict-pitch'!$A$1:$C$50,2,0),VLOOKUP(D474,'dict-pitch'!$A$1:$C$50,3,0))</f>
        <v>E3</v>
      </c>
      <c r="P474" t="b">
        <f>OR(EXACT(E474,O474),EXACT(E474,VLOOKUP(D474,'dict-pitch'!$A$1:$D$50,3,0)),EXACT(E474,VLOOKUP(D474,'dict-pitch'!$A$1:$D$50,4,0)))</f>
        <v>0</v>
      </c>
    </row>
    <row r="475" spans="1:16" x14ac:dyDescent="0.25">
      <c r="A475">
        <v>849</v>
      </c>
      <c r="B475" s="85">
        <v>2</v>
      </c>
      <c r="C475" s="1">
        <v>93</v>
      </c>
      <c r="D475" s="1">
        <v>51</v>
      </c>
      <c r="E475" s="1"/>
      <c r="F475" s="1">
        <v>-2</v>
      </c>
      <c r="G475" s="1">
        <v>1480</v>
      </c>
      <c r="H475" s="80">
        <f t="shared" si="16"/>
        <v>93.5</v>
      </c>
      <c r="I475" s="80">
        <f t="shared" si="15"/>
        <v>0.125</v>
      </c>
      <c r="J475" s="1">
        <v>2</v>
      </c>
      <c r="K475" s="1" t="str" cm="1">
        <f t="array" ref="K475">INDEX('dict-rhythm'!$A$1:$B$43,MATCH(TRUE,EXACT(J475,'dict-rhythm'!$A$1:$A$43),0),2)</f>
        <v>8</v>
      </c>
      <c r="L475" s="1" t="str">
        <f>_xlfn.IFNA(VLOOKUP(K475,'dict-rhythm'!$B$1:$C$53,2,0),K475)</f>
        <v>quaver note</v>
      </c>
      <c r="M475" s="54" t="s">
        <v>8</v>
      </c>
      <c r="N475" s="54"/>
      <c r="O475" t="str">
        <f>IF(RIGHT($O$1,1)="#",VLOOKUP(D475,'dict-pitch'!$A$1:$C$50,2,0),VLOOKUP(D475,'dict-pitch'!$A$1:$C$50,3,0))</f>
        <v>D#3</v>
      </c>
      <c r="P475" t="b">
        <f>OR(EXACT(E475,O475),EXACT(E475,VLOOKUP(D475,'dict-pitch'!$A$1:$D$50,3,0)),EXACT(E475,VLOOKUP(D475,'dict-pitch'!$A$1:$D$50,4,0)))</f>
        <v>0</v>
      </c>
    </row>
    <row r="476" spans="1:16" x14ac:dyDescent="0.25">
      <c r="A476">
        <v>849</v>
      </c>
      <c r="B476" s="85">
        <v>2</v>
      </c>
      <c r="C476" s="1">
        <v>93</v>
      </c>
      <c r="D476" s="1">
        <v>49</v>
      </c>
      <c r="E476" s="1"/>
      <c r="F476" s="1">
        <v>-2</v>
      </c>
      <c r="G476" s="1">
        <v>1482</v>
      </c>
      <c r="H476" s="80">
        <f t="shared" si="16"/>
        <v>93.625</v>
      </c>
      <c r="I476" s="80">
        <f t="shared" si="15"/>
        <v>0.125</v>
      </c>
      <c r="J476" s="1">
        <v>2</v>
      </c>
      <c r="K476" s="1" t="str" cm="1">
        <f t="array" ref="K476">INDEX('dict-rhythm'!$A$1:$B$43,MATCH(TRUE,EXACT(J476,'dict-rhythm'!$A$1:$A$43),0),2)</f>
        <v>8</v>
      </c>
      <c r="L476" s="1" t="str">
        <f>_xlfn.IFNA(VLOOKUP(K476,'dict-rhythm'!$B$1:$C$53,2,0),K476)</f>
        <v>quaver note</v>
      </c>
      <c r="M476" s="54" t="s">
        <v>8</v>
      </c>
      <c r="N476" s="54"/>
      <c r="O476" t="str">
        <f>IF(RIGHT($O$1,1)="#",VLOOKUP(D476,'dict-pitch'!$A$1:$C$50,2,0),VLOOKUP(D476,'dict-pitch'!$A$1:$C$50,3,0))</f>
        <v>C#3</v>
      </c>
      <c r="P476" t="b">
        <f>OR(EXACT(E476,O476),EXACT(E476,VLOOKUP(D476,'dict-pitch'!$A$1:$D$50,3,0)),EXACT(E476,VLOOKUP(D476,'dict-pitch'!$A$1:$D$50,4,0)))</f>
        <v>0</v>
      </c>
    </row>
    <row r="477" spans="1:16" x14ac:dyDescent="0.25">
      <c r="A477">
        <v>849</v>
      </c>
      <c r="B477" s="85">
        <v>2</v>
      </c>
      <c r="C477" s="1">
        <v>93</v>
      </c>
      <c r="D477" s="1">
        <v>48</v>
      </c>
      <c r="E477" s="1"/>
      <c r="F477" s="1">
        <v>-2</v>
      </c>
      <c r="G477" s="1">
        <v>1484</v>
      </c>
      <c r="H477" s="80">
        <f t="shared" si="16"/>
        <v>93.75</v>
      </c>
      <c r="I477" s="80">
        <f t="shared" si="15"/>
        <v>0.125</v>
      </c>
      <c r="J477" s="1">
        <v>2</v>
      </c>
      <c r="K477" s="1" t="str" cm="1">
        <f t="array" ref="K477">INDEX('dict-rhythm'!$A$1:$B$43,MATCH(TRUE,EXACT(J477,'dict-rhythm'!$A$1:$A$43),0),2)</f>
        <v>8</v>
      </c>
      <c r="L477" s="1" t="str">
        <f>_xlfn.IFNA(VLOOKUP(K477,'dict-rhythm'!$B$1:$C$53,2,0),K477)</f>
        <v>quaver note</v>
      </c>
      <c r="M477" s="54" t="s">
        <v>8</v>
      </c>
      <c r="N477" s="54"/>
      <c r="O477" t="str">
        <f>IF(RIGHT($O$1,1)="#",VLOOKUP(D477,'dict-pitch'!$A$1:$C$50,2,0),VLOOKUP(D477,'dict-pitch'!$A$1:$C$50,3,0))</f>
        <v>C3</v>
      </c>
      <c r="P477" t="b">
        <f>OR(EXACT(E477,O477),EXACT(E477,VLOOKUP(D477,'dict-pitch'!$A$1:$D$50,3,0)),EXACT(E477,VLOOKUP(D477,'dict-pitch'!$A$1:$D$50,4,0)))</f>
        <v>0</v>
      </c>
    </row>
    <row r="478" spans="1:16" x14ac:dyDescent="0.25">
      <c r="A478">
        <v>849</v>
      </c>
      <c r="B478" s="85">
        <v>2</v>
      </c>
      <c r="C478" s="1">
        <v>93</v>
      </c>
      <c r="D478" s="1">
        <v>51</v>
      </c>
      <c r="E478" s="1"/>
      <c r="F478" s="1">
        <v>3</v>
      </c>
      <c r="G478" s="1">
        <v>1486</v>
      </c>
      <c r="H478" s="80">
        <f t="shared" si="16"/>
        <v>93.875</v>
      </c>
      <c r="I478" s="80">
        <f t="shared" si="15"/>
        <v>0.125</v>
      </c>
      <c r="J478" s="1">
        <v>2</v>
      </c>
      <c r="K478" s="1" t="str" cm="1">
        <f t="array" ref="K478">INDEX('dict-rhythm'!$A$1:$B$43,MATCH(TRUE,EXACT(J478,'dict-rhythm'!$A$1:$A$43),0),2)</f>
        <v>8</v>
      </c>
      <c r="L478" s="1" t="str">
        <f>_xlfn.IFNA(VLOOKUP(K478,'dict-rhythm'!$B$1:$C$53,2,0),K478)</f>
        <v>quaver note</v>
      </c>
      <c r="M478" s="54" t="s">
        <v>8</v>
      </c>
      <c r="N478" s="54"/>
      <c r="O478" t="str">
        <f>IF(RIGHT($O$1,1)="#",VLOOKUP(D478,'dict-pitch'!$A$1:$C$50,2,0),VLOOKUP(D478,'dict-pitch'!$A$1:$C$50,3,0))</f>
        <v>D#3</v>
      </c>
      <c r="P478" t="b">
        <f>OR(EXACT(E478,O478),EXACT(E478,VLOOKUP(D478,'dict-pitch'!$A$1:$D$50,3,0)),EXACT(E478,VLOOKUP(D478,'dict-pitch'!$A$1:$D$50,4,0)))</f>
        <v>0</v>
      </c>
    </row>
    <row r="479" spans="1:16" x14ac:dyDescent="0.25">
      <c r="A479">
        <v>849</v>
      </c>
      <c r="B479" s="85">
        <v>2</v>
      </c>
      <c r="C479" s="1">
        <v>94</v>
      </c>
      <c r="D479" s="1">
        <v>49</v>
      </c>
      <c r="E479" s="1"/>
      <c r="F479" s="1">
        <v>-2</v>
      </c>
      <c r="G479" s="1">
        <v>1488</v>
      </c>
      <c r="H479" s="80">
        <f t="shared" si="16"/>
        <v>94</v>
      </c>
      <c r="I479" s="80">
        <f t="shared" si="15"/>
        <v>0.25</v>
      </c>
      <c r="J479" s="1">
        <v>4</v>
      </c>
      <c r="K479" s="1" t="str" cm="1">
        <f t="array" ref="K479">INDEX('dict-rhythm'!$A$1:$B$43,MATCH(TRUE,EXACT(J479,'dict-rhythm'!$A$1:$A$43),0),2)</f>
        <v>4</v>
      </c>
      <c r="L479" s="1" t="str">
        <f>_xlfn.IFNA(VLOOKUP(K479,'dict-rhythm'!$B$1:$C$53,2,0),K479)</f>
        <v>crotchet</v>
      </c>
      <c r="M479" s="54" t="s">
        <v>8</v>
      </c>
      <c r="N479" s="54"/>
      <c r="O479" t="str">
        <f>IF(RIGHT($O$1,1)="#",VLOOKUP(D479,'dict-pitch'!$A$1:$C$50,2,0),VLOOKUP(D479,'dict-pitch'!$A$1:$C$50,3,0))</f>
        <v>C#3</v>
      </c>
      <c r="P479" t="b">
        <f>OR(EXACT(E479,O479),EXACT(E479,VLOOKUP(D479,'dict-pitch'!$A$1:$D$50,3,0)),EXACT(E479,VLOOKUP(D479,'dict-pitch'!$A$1:$D$50,4,0)))</f>
        <v>0</v>
      </c>
    </row>
    <row r="480" spans="1:16" x14ac:dyDescent="0.25">
      <c r="A480">
        <v>849</v>
      </c>
      <c r="B480" s="85">
        <v>2</v>
      </c>
      <c r="C480" s="1">
        <v>94</v>
      </c>
      <c r="D480" s="1">
        <v>52</v>
      </c>
      <c r="E480" s="1"/>
      <c r="F480" s="1">
        <v>3</v>
      </c>
      <c r="G480" s="1">
        <v>1492</v>
      </c>
      <c r="H480" s="80">
        <f t="shared" si="16"/>
        <v>94.25</v>
      </c>
      <c r="I480" s="80">
        <f t="shared" si="15"/>
        <v>0.25</v>
      </c>
      <c r="J480" s="1">
        <v>4</v>
      </c>
      <c r="K480" s="1" t="str" cm="1">
        <f t="array" ref="K480">INDEX('dict-rhythm'!$A$1:$B$43,MATCH(TRUE,EXACT(J480,'dict-rhythm'!$A$1:$A$43),0),2)</f>
        <v>4</v>
      </c>
      <c r="L480" s="1" t="str">
        <f>_xlfn.IFNA(VLOOKUP(K480,'dict-rhythm'!$B$1:$C$53,2,0),K480)</f>
        <v>crotchet</v>
      </c>
      <c r="M480" s="10" t="s">
        <v>14</v>
      </c>
      <c r="N480" s="10" t="s">
        <v>14</v>
      </c>
      <c r="O480" t="str">
        <f>IF(RIGHT($O$1,1)="#",VLOOKUP(D480,'dict-pitch'!$A$1:$C$50,2,0),VLOOKUP(D480,'dict-pitch'!$A$1:$C$50,3,0))</f>
        <v>E3</v>
      </c>
      <c r="P480" t="b">
        <f>OR(EXACT(E480,O480),EXACT(E480,VLOOKUP(D480,'dict-pitch'!$A$1:$D$50,3,0)),EXACT(E480,VLOOKUP(D480,'dict-pitch'!$A$1:$D$50,4,0)))</f>
        <v>0</v>
      </c>
    </row>
    <row r="481" spans="1:16" x14ac:dyDescent="0.25">
      <c r="A481">
        <v>849</v>
      </c>
      <c r="B481" s="85">
        <v>2</v>
      </c>
      <c r="C481" s="1">
        <v>94</v>
      </c>
      <c r="D481" s="1">
        <v>57</v>
      </c>
      <c r="E481" s="1"/>
      <c r="F481" s="1">
        <v>4</v>
      </c>
      <c r="G481" s="1">
        <v>1496</v>
      </c>
      <c r="H481" s="80">
        <f t="shared" si="16"/>
        <v>94.5</v>
      </c>
      <c r="I481" s="80">
        <f t="shared" si="15"/>
        <v>0.25</v>
      </c>
      <c r="J481" s="1">
        <v>4</v>
      </c>
      <c r="K481" s="1" t="str" cm="1">
        <f t="array" ref="K481">INDEX('dict-rhythm'!$A$1:$B$43,MATCH(TRUE,EXACT(J481,'dict-rhythm'!$A$1:$A$43),0),2)</f>
        <v>4</v>
      </c>
      <c r="L481" s="1" t="str">
        <f>_xlfn.IFNA(VLOOKUP(K481,'dict-rhythm'!$B$1:$C$53,2,0),K481)</f>
        <v>crotchet</v>
      </c>
      <c r="M481" s="10" t="s">
        <v>14</v>
      </c>
      <c r="N481" s="10" t="s">
        <v>14</v>
      </c>
      <c r="O481" t="str">
        <f>IF(RIGHT($O$1,1)="#",VLOOKUP(D481,'dict-pitch'!$A$1:$C$50,2,0),VLOOKUP(D481,'dict-pitch'!$A$1:$C$50,3,0))</f>
        <v>A3</v>
      </c>
      <c r="P481" t="b">
        <f>OR(EXACT(E481,O481),EXACT(E481,VLOOKUP(D481,'dict-pitch'!$A$1:$D$50,3,0)),EXACT(E481,VLOOKUP(D481,'dict-pitch'!$A$1:$D$50,4,0)))</f>
        <v>0</v>
      </c>
    </row>
    <row r="482" spans="1:16" x14ac:dyDescent="0.25">
      <c r="A482">
        <v>849</v>
      </c>
      <c r="B482" s="85">
        <v>2</v>
      </c>
      <c r="C482" s="1">
        <v>94</v>
      </c>
      <c r="D482" s="1">
        <v>57</v>
      </c>
      <c r="E482" s="1"/>
      <c r="F482" s="1">
        <v>1</v>
      </c>
      <c r="G482" s="1">
        <v>1500</v>
      </c>
      <c r="H482" s="80">
        <f t="shared" si="16"/>
        <v>94.75</v>
      </c>
      <c r="I482" s="80">
        <f t="shared" si="15"/>
        <v>0.25</v>
      </c>
      <c r="J482" s="1">
        <v>4</v>
      </c>
      <c r="K482" s="1" t="str" cm="1">
        <f t="array" ref="K482">INDEX('dict-rhythm'!$A$1:$B$43,MATCH(TRUE,EXACT(J482,'dict-rhythm'!$A$1:$A$43),0),2)</f>
        <v>4</v>
      </c>
      <c r="L482" s="1" t="str">
        <f>_xlfn.IFNA(VLOOKUP(K482,'dict-rhythm'!$B$1:$C$53,2,0),K482)</f>
        <v>crotchet</v>
      </c>
      <c r="M482" s="10" t="s">
        <v>14</v>
      </c>
      <c r="N482" s="10" t="s">
        <v>14</v>
      </c>
      <c r="O482" t="str">
        <f>IF(RIGHT($O$1,1)="#",VLOOKUP(D482,'dict-pitch'!$A$1:$C$50,2,0),VLOOKUP(D482,'dict-pitch'!$A$1:$C$50,3,0))</f>
        <v>A3</v>
      </c>
      <c r="P482" t="b">
        <f>OR(EXACT(E482,O482),EXACT(E482,VLOOKUP(D482,'dict-pitch'!$A$1:$D$50,3,0)),EXACT(E482,VLOOKUP(D482,'dict-pitch'!$A$1:$D$50,4,0)))</f>
        <v>0</v>
      </c>
    </row>
    <row r="483" spans="1:16" x14ac:dyDescent="0.25">
      <c r="A483">
        <v>849</v>
      </c>
      <c r="B483" s="85">
        <v>2</v>
      </c>
      <c r="C483" s="1">
        <v>95</v>
      </c>
      <c r="D483" s="1">
        <v>57</v>
      </c>
      <c r="E483" s="1"/>
      <c r="F483" s="1">
        <v>1</v>
      </c>
      <c r="G483" s="1">
        <v>1504</v>
      </c>
      <c r="H483" s="80">
        <f t="shared" si="16"/>
        <v>95</v>
      </c>
      <c r="I483" s="80">
        <f t="shared" si="15"/>
        <v>0.25</v>
      </c>
      <c r="J483" s="1">
        <v>4</v>
      </c>
      <c r="K483" s="1" t="str" cm="1">
        <f t="array" ref="K483">INDEX('dict-rhythm'!$A$1:$B$43,MATCH(TRUE,EXACT(J483,'dict-rhythm'!$A$1:$A$43),0),2)</f>
        <v>4</v>
      </c>
      <c r="L483" s="1" t="str">
        <f>_xlfn.IFNA(VLOOKUP(K483,'dict-rhythm'!$B$1:$C$53,2,0),K483)</f>
        <v>crotchet</v>
      </c>
      <c r="M483" s="10" t="s">
        <v>14</v>
      </c>
      <c r="N483" s="10" t="s">
        <v>14</v>
      </c>
      <c r="O483" t="str">
        <f>IF(RIGHT($O$1,1)="#",VLOOKUP(D483,'dict-pitch'!$A$1:$C$50,2,0),VLOOKUP(D483,'dict-pitch'!$A$1:$C$50,3,0))</f>
        <v>A3</v>
      </c>
      <c r="P483" t="b">
        <f>OR(EXACT(E483,O483),EXACT(E483,VLOOKUP(D483,'dict-pitch'!$A$1:$D$50,3,0)),EXACT(E483,VLOOKUP(D483,'dict-pitch'!$A$1:$D$50,4,0)))</f>
        <v>0</v>
      </c>
    </row>
    <row r="484" spans="1:16" x14ac:dyDescent="0.25">
      <c r="A484">
        <v>849</v>
      </c>
      <c r="B484" s="85">
        <v>2</v>
      </c>
      <c r="C484" s="1">
        <v>95</v>
      </c>
      <c r="D484" s="1">
        <v>55</v>
      </c>
      <c r="E484" s="1"/>
      <c r="F484" s="1">
        <v>-2</v>
      </c>
      <c r="G484" s="1">
        <v>1508</v>
      </c>
      <c r="H484" s="80">
        <f t="shared" si="16"/>
        <v>95.25</v>
      </c>
      <c r="I484" s="80">
        <f t="shared" si="15"/>
        <v>0.125</v>
      </c>
      <c r="J484" s="1">
        <v>2</v>
      </c>
      <c r="K484" s="1" t="str" cm="1">
        <f t="array" ref="K484">INDEX('dict-rhythm'!$A$1:$B$43,MATCH(TRUE,EXACT(J484,'dict-rhythm'!$A$1:$A$43),0),2)</f>
        <v>8</v>
      </c>
      <c r="L484" s="1" t="str">
        <f>_xlfn.IFNA(VLOOKUP(K484,'dict-rhythm'!$B$1:$C$53,2,0),K484)</f>
        <v>quaver note</v>
      </c>
      <c r="M484" s="10" t="s">
        <v>14</v>
      </c>
      <c r="N484" s="10" t="s">
        <v>14</v>
      </c>
      <c r="O484" t="str">
        <f>IF(RIGHT($O$1,1)="#",VLOOKUP(D484,'dict-pitch'!$A$1:$C$50,2,0),VLOOKUP(D484,'dict-pitch'!$A$1:$C$50,3,0))</f>
        <v>G3</v>
      </c>
      <c r="P484" t="b">
        <f>OR(EXACT(E484,O484),EXACT(E484,VLOOKUP(D484,'dict-pitch'!$A$1:$D$50,3,0)),EXACT(E484,VLOOKUP(D484,'dict-pitch'!$A$1:$D$50,4,0)))</f>
        <v>0</v>
      </c>
    </row>
    <row r="485" spans="1:16" x14ac:dyDescent="0.25">
      <c r="A485">
        <v>849</v>
      </c>
      <c r="B485" s="85">
        <v>2</v>
      </c>
      <c r="C485" s="1">
        <v>95</v>
      </c>
      <c r="D485" s="1">
        <v>54</v>
      </c>
      <c r="E485" s="1"/>
      <c r="F485" s="1">
        <v>-2</v>
      </c>
      <c r="G485" s="1">
        <v>1510</v>
      </c>
      <c r="H485" s="80">
        <f t="shared" si="16"/>
        <v>95.375</v>
      </c>
      <c r="I485" s="80">
        <f t="shared" si="15"/>
        <v>0.125</v>
      </c>
      <c r="J485" s="1">
        <v>2</v>
      </c>
      <c r="K485" s="1" t="str" cm="1">
        <f t="array" ref="K485">INDEX('dict-rhythm'!$A$1:$B$43,MATCH(TRUE,EXACT(J485,'dict-rhythm'!$A$1:$A$43),0),2)</f>
        <v>8</v>
      </c>
      <c r="L485" s="1" t="str">
        <f>_xlfn.IFNA(VLOOKUP(K485,'dict-rhythm'!$B$1:$C$53,2,0),K485)</f>
        <v>quaver note</v>
      </c>
      <c r="M485" s="10" t="s">
        <v>14</v>
      </c>
      <c r="N485" s="10" t="s">
        <v>14</v>
      </c>
      <c r="O485" t="str">
        <f>IF(RIGHT($O$1,1)="#",VLOOKUP(D485,'dict-pitch'!$A$1:$C$50,2,0),VLOOKUP(D485,'dict-pitch'!$A$1:$C$50,3,0))</f>
        <v>F#3</v>
      </c>
      <c r="P485" t="b">
        <f>OR(EXACT(E485,O485),EXACT(E485,VLOOKUP(D485,'dict-pitch'!$A$1:$D$50,3,0)),EXACT(E485,VLOOKUP(D485,'dict-pitch'!$A$1:$D$50,4,0)))</f>
        <v>0</v>
      </c>
    </row>
    <row r="486" spans="1:16" x14ac:dyDescent="0.25">
      <c r="A486">
        <v>849</v>
      </c>
      <c r="B486" s="85">
        <v>2</v>
      </c>
      <c r="C486" s="1">
        <v>95</v>
      </c>
      <c r="D486" s="1">
        <v>52</v>
      </c>
      <c r="E486" s="1"/>
      <c r="F486" s="1">
        <v>-2</v>
      </c>
      <c r="G486" s="1">
        <v>1512</v>
      </c>
      <c r="H486" s="80">
        <f t="shared" si="16"/>
        <v>95.5</v>
      </c>
      <c r="I486" s="80">
        <f t="shared" si="15"/>
        <v>0.5</v>
      </c>
      <c r="J486" s="1">
        <v>8</v>
      </c>
      <c r="K486" s="1" t="str" cm="1">
        <f t="array" ref="K486">INDEX('dict-rhythm'!$A$1:$B$43,MATCH(TRUE,EXACT(J486,'dict-rhythm'!$A$1:$A$43),0),2)</f>
        <v>2</v>
      </c>
      <c r="L486" s="1" t="str">
        <f>_xlfn.IFNA(VLOOKUP(K486,'dict-rhythm'!$B$1:$C$53,2,0),K486)</f>
        <v>minim</v>
      </c>
      <c r="M486" s="10" t="s">
        <v>14</v>
      </c>
      <c r="N486" s="10" t="s">
        <v>14</v>
      </c>
      <c r="O486" t="str">
        <f>IF(RIGHT($O$1,1)="#",VLOOKUP(D486,'dict-pitch'!$A$1:$C$50,2,0),VLOOKUP(D486,'dict-pitch'!$A$1:$C$50,3,0))</f>
        <v>E3</v>
      </c>
      <c r="P486" t="b">
        <f>OR(EXACT(E486,O486),EXACT(E486,VLOOKUP(D486,'dict-pitch'!$A$1:$D$50,3,0)),EXACT(E486,VLOOKUP(D486,'dict-pitch'!$A$1:$D$50,4,0)))</f>
        <v>0</v>
      </c>
    </row>
    <row r="487" spans="1:16" x14ac:dyDescent="0.25">
      <c r="A487">
        <v>849</v>
      </c>
      <c r="B487" s="85">
        <v>2</v>
      </c>
      <c r="C487" s="1">
        <v>96</v>
      </c>
      <c r="D487" s="1">
        <v>0</v>
      </c>
      <c r="E487" s="1"/>
      <c r="F487" s="1">
        <v>0</v>
      </c>
      <c r="G487" s="1">
        <v>1520</v>
      </c>
      <c r="H487" s="80">
        <f t="shared" si="16"/>
        <v>96</v>
      </c>
      <c r="I487" s="80">
        <f t="shared" si="15"/>
        <v>0.25</v>
      </c>
      <c r="J487" s="1">
        <v>4</v>
      </c>
      <c r="K487" s="1" t="str" cm="1">
        <f t="array" ref="K487">INDEX('dict-rhythm'!$A$1:$B$43,MATCH(TRUE,EXACT(J487,'dict-rhythm'!$A$1:$A$43),0),2)</f>
        <v>4</v>
      </c>
      <c r="L487" s="1" t="str">
        <f>_xlfn.IFNA(VLOOKUP(K487,'dict-rhythm'!$B$1:$C$53,2,0),K487)</f>
        <v>crotchet</v>
      </c>
      <c r="M487" s="4"/>
      <c r="N487" s="4"/>
      <c r="O487" t="str">
        <f>IF(RIGHT($O$1,1)="#",VLOOKUP(D487,'dict-pitch'!$A$1:$C$50,2,0),VLOOKUP(D487,'dict-pitch'!$A$1:$C$50,3,0))</f>
        <v>r</v>
      </c>
      <c r="P487" t="b">
        <f>OR(EXACT(E487,O487),EXACT(E487,VLOOKUP(D487,'dict-pitch'!$A$1:$D$50,3,0)),EXACT(E487,VLOOKUP(D487,'dict-pitch'!$A$1:$D$50,4,0)))</f>
        <v>0</v>
      </c>
    </row>
    <row r="488" spans="1:16" x14ac:dyDescent="0.25">
      <c r="A488">
        <v>849</v>
      </c>
      <c r="B488" s="85">
        <v>2</v>
      </c>
      <c r="C488" s="1">
        <v>96</v>
      </c>
      <c r="D488" s="1">
        <v>54</v>
      </c>
      <c r="E488" s="1"/>
      <c r="F488" s="1">
        <v>2</v>
      </c>
      <c r="G488" s="1">
        <v>1524</v>
      </c>
      <c r="H488" s="80">
        <f t="shared" si="16"/>
        <v>96.25</v>
      </c>
      <c r="I488" s="80">
        <f t="shared" si="15"/>
        <v>0.25</v>
      </c>
      <c r="J488" s="1">
        <v>4</v>
      </c>
      <c r="K488" s="1" t="str" cm="1">
        <f t="array" ref="K488">INDEX('dict-rhythm'!$A$1:$B$43,MATCH(TRUE,EXACT(J488,'dict-rhythm'!$A$1:$A$43),0),2)</f>
        <v>4</v>
      </c>
      <c r="L488" s="1" t="str">
        <f>_xlfn.IFNA(VLOOKUP(K488,'dict-rhythm'!$B$1:$C$53,2,0),K488)</f>
        <v>crotchet</v>
      </c>
      <c r="M488" s="10" t="s">
        <v>14</v>
      </c>
      <c r="N488" s="10" t="s">
        <v>14</v>
      </c>
      <c r="O488" t="str">
        <f>IF(RIGHT($O$1,1)="#",VLOOKUP(D488,'dict-pitch'!$A$1:$C$50,2,0),VLOOKUP(D488,'dict-pitch'!$A$1:$C$50,3,0))</f>
        <v>F#3</v>
      </c>
      <c r="P488" t="b">
        <f>OR(EXACT(E488,O488),EXACT(E488,VLOOKUP(D488,'dict-pitch'!$A$1:$D$50,3,0)),EXACT(E488,VLOOKUP(D488,'dict-pitch'!$A$1:$D$50,4,0)))</f>
        <v>0</v>
      </c>
    </row>
    <row r="489" spans="1:16" x14ac:dyDescent="0.25">
      <c r="A489">
        <v>849</v>
      </c>
      <c r="B489" s="85">
        <v>2</v>
      </c>
      <c r="C489" s="1">
        <v>96</v>
      </c>
      <c r="D489" s="1">
        <v>59</v>
      </c>
      <c r="E489" s="1"/>
      <c r="F489" s="1">
        <v>4</v>
      </c>
      <c r="G489" s="1">
        <v>1528</v>
      </c>
      <c r="H489" s="80">
        <f t="shared" si="16"/>
        <v>96.5</v>
      </c>
      <c r="I489" s="80">
        <f t="shared" si="15"/>
        <v>0.25</v>
      </c>
      <c r="J489" s="1">
        <v>4</v>
      </c>
      <c r="K489" s="1" t="str" cm="1">
        <f t="array" ref="K489">INDEX('dict-rhythm'!$A$1:$B$43,MATCH(TRUE,EXACT(J489,'dict-rhythm'!$A$1:$A$43),0),2)</f>
        <v>4</v>
      </c>
      <c r="L489" s="1" t="str">
        <f>_xlfn.IFNA(VLOOKUP(K489,'dict-rhythm'!$B$1:$C$53,2,0),K489)</f>
        <v>crotchet</v>
      </c>
      <c r="M489" s="10" t="s">
        <v>14</v>
      </c>
      <c r="N489" s="10" t="s">
        <v>14</v>
      </c>
      <c r="O489" t="str">
        <f>IF(RIGHT($O$1,1)="#",VLOOKUP(D489,'dict-pitch'!$A$1:$C$50,2,0),VLOOKUP(D489,'dict-pitch'!$A$1:$C$50,3,0))</f>
        <v>B3</v>
      </c>
      <c r="P489" t="b">
        <f>OR(EXACT(E489,O489),EXACT(E489,VLOOKUP(D489,'dict-pitch'!$A$1:$D$50,3,0)),EXACT(E489,VLOOKUP(D489,'dict-pitch'!$A$1:$D$50,4,0)))</f>
        <v>0</v>
      </c>
    </row>
    <row r="490" spans="1:16" x14ac:dyDescent="0.25">
      <c r="A490">
        <v>849</v>
      </c>
      <c r="B490" s="85">
        <v>2</v>
      </c>
      <c r="C490" s="1">
        <v>96</v>
      </c>
      <c r="D490" s="1">
        <v>59</v>
      </c>
      <c r="E490" s="1"/>
      <c r="F490" s="1">
        <v>1</v>
      </c>
      <c r="G490" s="1">
        <v>1532</v>
      </c>
      <c r="H490" s="80">
        <f t="shared" si="16"/>
        <v>96.75</v>
      </c>
      <c r="I490" s="80">
        <f t="shared" si="15"/>
        <v>0.25</v>
      </c>
      <c r="J490" s="1">
        <v>4</v>
      </c>
      <c r="K490" s="1" t="str" cm="1">
        <f t="array" ref="K490">INDEX('dict-rhythm'!$A$1:$B$43,MATCH(TRUE,EXACT(J490,'dict-rhythm'!$A$1:$A$43),0),2)</f>
        <v>4</v>
      </c>
      <c r="L490" s="1" t="str">
        <f>_xlfn.IFNA(VLOOKUP(K490,'dict-rhythm'!$B$1:$C$53,2,0),K490)</f>
        <v>crotchet</v>
      </c>
      <c r="M490" s="10" t="s">
        <v>14</v>
      </c>
      <c r="N490" s="10" t="s">
        <v>14</v>
      </c>
      <c r="O490" t="str">
        <f>IF(RIGHT($O$1,1)="#",VLOOKUP(D490,'dict-pitch'!$A$1:$C$50,2,0),VLOOKUP(D490,'dict-pitch'!$A$1:$C$50,3,0))</f>
        <v>B3</v>
      </c>
      <c r="P490" t="b">
        <f>OR(EXACT(E490,O490),EXACT(E490,VLOOKUP(D490,'dict-pitch'!$A$1:$D$50,3,0)),EXACT(E490,VLOOKUP(D490,'dict-pitch'!$A$1:$D$50,4,0)))</f>
        <v>0</v>
      </c>
    </row>
    <row r="491" spans="1:16" x14ac:dyDescent="0.25">
      <c r="A491">
        <v>849</v>
      </c>
      <c r="B491" s="85">
        <v>2</v>
      </c>
      <c r="C491" s="1">
        <v>97</v>
      </c>
      <c r="D491" s="1">
        <v>59</v>
      </c>
      <c r="E491" s="1"/>
      <c r="F491" s="1">
        <v>1</v>
      </c>
      <c r="G491" s="1">
        <v>1536</v>
      </c>
      <c r="H491" s="80">
        <f t="shared" si="16"/>
        <v>97</v>
      </c>
      <c r="I491" s="80">
        <f t="shared" si="15"/>
        <v>0.25</v>
      </c>
      <c r="J491" s="1">
        <v>4</v>
      </c>
      <c r="K491" s="1" t="str" cm="1">
        <f t="array" ref="K491">INDEX('dict-rhythm'!$A$1:$B$43,MATCH(TRUE,EXACT(J491,'dict-rhythm'!$A$1:$A$43),0),2)</f>
        <v>4</v>
      </c>
      <c r="L491" s="1" t="str">
        <f>_xlfn.IFNA(VLOOKUP(K491,'dict-rhythm'!$B$1:$C$53,2,0),K491)</f>
        <v>crotchet</v>
      </c>
      <c r="M491" s="10" t="s">
        <v>14</v>
      </c>
      <c r="N491" s="10" t="s">
        <v>14</v>
      </c>
      <c r="O491" t="str">
        <f>IF(RIGHT($O$1,1)="#",VLOOKUP(D491,'dict-pitch'!$A$1:$C$50,2,0),VLOOKUP(D491,'dict-pitch'!$A$1:$C$50,3,0))</f>
        <v>B3</v>
      </c>
      <c r="P491" t="b">
        <f>OR(EXACT(E491,O491),EXACT(E491,VLOOKUP(D491,'dict-pitch'!$A$1:$D$50,3,0)),EXACT(E491,VLOOKUP(D491,'dict-pitch'!$A$1:$D$50,4,0)))</f>
        <v>0</v>
      </c>
    </row>
    <row r="492" spans="1:16" x14ac:dyDescent="0.25">
      <c r="A492">
        <v>849</v>
      </c>
      <c r="B492" s="85">
        <v>2</v>
      </c>
      <c r="C492" s="1">
        <v>97</v>
      </c>
      <c r="D492" s="1">
        <v>57</v>
      </c>
      <c r="E492" s="1"/>
      <c r="F492" s="1">
        <v>-2</v>
      </c>
      <c r="G492" s="1">
        <v>1540</v>
      </c>
      <c r="H492" s="80">
        <f t="shared" si="16"/>
        <v>97.25</v>
      </c>
      <c r="I492" s="80">
        <f t="shared" si="15"/>
        <v>0.125</v>
      </c>
      <c r="J492" s="1">
        <v>2</v>
      </c>
      <c r="K492" s="1" t="str" cm="1">
        <f t="array" ref="K492">INDEX('dict-rhythm'!$A$1:$B$43,MATCH(TRUE,EXACT(J492,'dict-rhythm'!$A$1:$A$43),0),2)</f>
        <v>8</v>
      </c>
      <c r="L492" s="1" t="str">
        <f>_xlfn.IFNA(VLOOKUP(K492,'dict-rhythm'!$B$1:$C$53,2,0),K492)</f>
        <v>quaver note</v>
      </c>
      <c r="M492" s="10" t="s">
        <v>14</v>
      </c>
      <c r="N492" s="10" t="s">
        <v>14</v>
      </c>
      <c r="O492" t="str">
        <f>IF(RIGHT($O$1,1)="#",VLOOKUP(D492,'dict-pitch'!$A$1:$C$50,2,0),VLOOKUP(D492,'dict-pitch'!$A$1:$C$50,3,0))</f>
        <v>A3</v>
      </c>
      <c r="P492" t="b">
        <f>OR(EXACT(E492,O492),EXACT(E492,VLOOKUP(D492,'dict-pitch'!$A$1:$D$50,3,0)),EXACT(E492,VLOOKUP(D492,'dict-pitch'!$A$1:$D$50,4,0)))</f>
        <v>0</v>
      </c>
    </row>
    <row r="493" spans="1:16" x14ac:dyDescent="0.25">
      <c r="A493">
        <v>849</v>
      </c>
      <c r="B493" s="85">
        <v>2</v>
      </c>
      <c r="C493" s="1">
        <v>97</v>
      </c>
      <c r="D493" s="1">
        <v>56</v>
      </c>
      <c r="E493" s="1"/>
      <c r="F493" s="1">
        <v>-2</v>
      </c>
      <c r="G493" s="1">
        <v>1542</v>
      </c>
      <c r="H493" s="80">
        <f t="shared" si="16"/>
        <v>97.375</v>
      </c>
      <c r="I493" s="80">
        <f t="shared" si="15"/>
        <v>0.125</v>
      </c>
      <c r="J493" s="1">
        <v>2</v>
      </c>
      <c r="K493" s="1" t="str" cm="1">
        <f t="array" ref="K493">INDEX('dict-rhythm'!$A$1:$B$43,MATCH(TRUE,EXACT(J493,'dict-rhythm'!$A$1:$A$43),0),2)</f>
        <v>8</v>
      </c>
      <c r="L493" s="1" t="str">
        <f>_xlfn.IFNA(VLOOKUP(K493,'dict-rhythm'!$B$1:$C$53,2,0),K493)</f>
        <v>quaver note</v>
      </c>
      <c r="M493" s="10" t="s">
        <v>14</v>
      </c>
      <c r="N493" s="10" t="s">
        <v>14</v>
      </c>
      <c r="O493" t="str">
        <f>IF(RIGHT($O$1,1)="#",VLOOKUP(D493,'dict-pitch'!$A$1:$C$50,2,0),VLOOKUP(D493,'dict-pitch'!$A$1:$C$50,3,0))</f>
        <v>G#3</v>
      </c>
      <c r="P493" t="b">
        <f>OR(EXACT(E493,O493),EXACT(E493,VLOOKUP(D493,'dict-pitch'!$A$1:$D$50,3,0)),EXACT(E493,VLOOKUP(D493,'dict-pitch'!$A$1:$D$50,4,0)))</f>
        <v>0</v>
      </c>
    </row>
    <row r="494" spans="1:16" x14ac:dyDescent="0.25">
      <c r="A494">
        <v>849</v>
      </c>
      <c r="B494" s="85">
        <v>2</v>
      </c>
      <c r="C494" s="1">
        <v>97</v>
      </c>
      <c r="D494" s="1">
        <v>57</v>
      </c>
      <c r="E494" s="1"/>
      <c r="F494" s="1">
        <v>2</v>
      </c>
      <c r="G494" s="1">
        <v>1544</v>
      </c>
      <c r="H494" s="80">
        <f t="shared" si="16"/>
        <v>97.5</v>
      </c>
      <c r="I494" s="80">
        <f t="shared" si="15"/>
        <v>0.125</v>
      </c>
      <c r="J494" s="1">
        <v>2</v>
      </c>
      <c r="K494" s="1" t="str" cm="1">
        <f t="array" ref="K494">INDEX('dict-rhythm'!$A$1:$B$43,MATCH(TRUE,EXACT(J494,'dict-rhythm'!$A$1:$A$43),0),2)</f>
        <v>8</v>
      </c>
      <c r="L494" s="1" t="str">
        <f>_xlfn.IFNA(VLOOKUP(K494,'dict-rhythm'!$B$1:$C$53,2,0),K494)</f>
        <v>quaver note</v>
      </c>
      <c r="M494" s="10" t="s">
        <v>14</v>
      </c>
      <c r="N494" s="10" t="s">
        <v>14</v>
      </c>
      <c r="O494" t="str">
        <f>IF(RIGHT($O$1,1)="#",VLOOKUP(D494,'dict-pitch'!$A$1:$C$50,2,0),VLOOKUP(D494,'dict-pitch'!$A$1:$C$50,3,0))</f>
        <v>A3</v>
      </c>
      <c r="P494" t="b">
        <f>OR(EXACT(E494,O494),EXACT(E494,VLOOKUP(D494,'dict-pitch'!$A$1:$D$50,3,0)),EXACT(E494,VLOOKUP(D494,'dict-pitch'!$A$1:$D$50,4,0)))</f>
        <v>0</v>
      </c>
    </row>
    <row r="495" spans="1:16" x14ac:dyDescent="0.25">
      <c r="A495">
        <v>849</v>
      </c>
      <c r="B495" s="85">
        <v>2</v>
      </c>
      <c r="C495" s="1">
        <v>97</v>
      </c>
      <c r="D495" s="1">
        <v>56</v>
      </c>
      <c r="E495" s="1"/>
      <c r="F495" s="1">
        <v>-2</v>
      </c>
      <c r="G495" s="1">
        <v>1546</v>
      </c>
      <c r="H495" s="80">
        <f t="shared" si="16"/>
        <v>97.625</v>
      </c>
      <c r="I495" s="80">
        <f t="shared" si="15"/>
        <v>0.125</v>
      </c>
      <c r="J495" s="1">
        <v>2</v>
      </c>
      <c r="K495" s="1" t="str" cm="1">
        <f t="array" ref="K495">INDEX('dict-rhythm'!$A$1:$B$43,MATCH(TRUE,EXACT(J495,'dict-rhythm'!$A$1:$A$43),0),2)</f>
        <v>8</v>
      </c>
      <c r="L495" s="1" t="str">
        <f>_xlfn.IFNA(VLOOKUP(K495,'dict-rhythm'!$B$1:$C$53,2,0),K495)</f>
        <v>quaver note</v>
      </c>
      <c r="M495" s="5"/>
      <c r="N495" s="5"/>
      <c r="O495" t="str">
        <f>IF(RIGHT($O$1,1)="#",VLOOKUP(D495,'dict-pitch'!$A$1:$C$50,2,0),VLOOKUP(D495,'dict-pitch'!$A$1:$C$50,3,0))</f>
        <v>G#3</v>
      </c>
      <c r="P495" t="b">
        <f>OR(EXACT(E495,O495),EXACT(E495,VLOOKUP(D495,'dict-pitch'!$A$1:$D$50,3,0)),EXACT(E495,VLOOKUP(D495,'dict-pitch'!$A$1:$D$50,4,0)))</f>
        <v>0</v>
      </c>
    </row>
    <row r="496" spans="1:16" x14ac:dyDescent="0.25">
      <c r="A496">
        <v>849</v>
      </c>
      <c r="B496" s="85">
        <v>2</v>
      </c>
      <c r="C496" s="1">
        <v>97</v>
      </c>
      <c r="D496" s="1">
        <v>54</v>
      </c>
      <c r="E496" s="1"/>
      <c r="F496" s="1">
        <v>-2</v>
      </c>
      <c r="G496" s="1">
        <v>1548</v>
      </c>
      <c r="H496" s="80">
        <f t="shared" si="16"/>
        <v>97.75</v>
      </c>
      <c r="I496" s="80">
        <f t="shared" si="15"/>
        <v>0.125</v>
      </c>
      <c r="J496" s="1">
        <v>2</v>
      </c>
      <c r="K496" s="1" t="str" cm="1">
        <f t="array" ref="K496">INDEX('dict-rhythm'!$A$1:$B$43,MATCH(TRUE,EXACT(J496,'dict-rhythm'!$A$1:$A$43),0),2)</f>
        <v>8</v>
      </c>
      <c r="L496" s="1" t="str">
        <f>_xlfn.IFNA(VLOOKUP(K496,'dict-rhythm'!$B$1:$C$53,2,0),K496)</f>
        <v>quaver note</v>
      </c>
      <c r="M496" s="5"/>
      <c r="N496" s="5"/>
      <c r="O496" t="str">
        <f>IF(RIGHT($O$1,1)="#",VLOOKUP(D496,'dict-pitch'!$A$1:$C$50,2,0),VLOOKUP(D496,'dict-pitch'!$A$1:$C$50,3,0))</f>
        <v>F#3</v>
      </c>
      <c r="P496" t="b">
        <f>OR(EXACT(E496,O496),EXACT(E496,VLOOKUP(D496,'dict-pitch'!$A$1:$D$50,3,0)),EXACT(E496,VLOOKUP(D496,'dict-pitch'!$A$1:$D$50,4,0)))</f>
        <v>0</v>
      </c>
    </row>
    <row r="497" spans="1:16" x14ac:dyDescent="0.25">
      <c r="A497">
        <v>849</v>
      </c>
      <c r="B497" s="85">
        <v>2</v>
      </c>
      <c r="C497" s="1">
        <v>97</v>
      </c>
      <c r="D497" s="1">
        <v>52</v>
      </c>
      <c r="E497" s="1"/>
      <c r="F497" s="1">
        <v>-2</v>
      </c>
      <c r="G497" s="1">
        <v>1550</v>
      </c>
      <c r="H497" s="80">
        <f t="shared" si="16"/>
        <v>97.875</v>
      </c>
      <c r="I497" s="80">
        <f t="shared" si="15"/>
        <v>0.125</v>
      </c>
      <c r="J497" s="1">
        <v>2</v>
      </c>
      <c r="K497" s="1" t="str" cm="1">
        <f t="array" ref="K497">INDEX('dict-rhythm'!$A$1:$B$43,MATCH(TRUE,EXACT(J497,'dict-rhythm'!$A$1:$A$43),0),2)</f>
        <v>8</v>
      </c>
      <c r="L497" s="1" t="str">
        <f>_xlfn.IFNA(VLOOKUP(K497,'dict-rhythm'!$B$1:$C$53,2,0),K497)</f>
        <v>quaver note</v>
      </c>
      <c r="M497" s="7"/>
      <c r="N497" s="7"/>
      <c r="O497" t="str">
        <f>IF(RIGHT($O$1,1)="#",VLOOKUP(D497,'dict-pitch'!$A$1:$C$50,2,0),VLOOKUP(D497,'dict-pitch'!$A$1:$C$50,3,0))</f>
        <v>E3</v>
      </c>
      <c r="P497" t="b">
        <f>OR(EXACT(E497,O497),EXACT(E497,VLOOKUP(D497,'dict-pitch'!$A$1:$D$50,3,0)),EXACT(E497,VLOOKUP(D497,'dict-pitch'!$A$1:$D$50,4,0)))</f>
        <v>0</v>
      </c>
    </row>
    <row r="498" spans="1:16" x14ac:dyDescent="0.25">
      <c r="A498">
        <v>849</v>
      </c>
      <c r="B498" s="85">
        <v>2</v>
      </c>
      <c r="C498" s="1">
        <v>98</v>
      </c>
      <c r="D498" s="1">
        <v>51</v>
      </c>
      <c r="E498" s="1"/>
      <c r="F498" s="1">
        <v>-2</v>
      </c>
      <c r="G498" s="1">
        <v>1552</v>
      </c>
      <c r="H498" s="80">
        <f t="shared" si="16"/>
        <v>98</v>
      </c>
      <c r="I498" s="80">
        <f t="shared" si="15"/>
        <v>0.5</v>
      </c>
      <c r="J498" s="1">
        <v>8</v>
      </c>
      <c r="K498" s="1" t="str" cm="1">
        <f t="array" ref="K498">INDEX('dict-rhythm'!$A$1:$B$43,MATCH(TRUE,EXACT(J498,'dict-rhythm'!$A$1:$A$43),0),2)</f>
        <v>2</v>
      </c>
      <c r="L498" s="1" t="str">
        <f>_xlfn.IFNA(VLOOKUP(K498,'dict-rhythm'!$B$1:$C$53,2,0),K498)</f>
        <v>minim</v>
      </c>
      <c r="M498" s="4"/>
      <c r="N498" s="4"/>
      <c r="O498" t="str">
        <f>IF(RIGHT($O$1,1)="#",VLOOKUP(D498,'dict-pitch'!$A$1:$C$50,2,0),VLOOKUP(D498,'dict-pitch'!$A$1:$C$50,3,0))</f>
        <v>D#3</v>
      </c>
      <c r="P498" t="b">
        <f>OR(EXACT(E498,O498),EXACT(E498,VLOOKUP(D498,'dict-pitch'!$A$1:$D$50,3,0)),EXACT(E498,VLOOKUP(D498,'dict-pitch'!$A$1:$D$50,4,0)))</f>
        <v>0</v>
      </c>
    </row>
    <row r="499" spans="1:16" x14ac:dyDescent="0.25">
      <c r="A499">
        <v>849</v>
      </c>
      <c r="B499" s="85">
        <v>2</v>
      </c>
      <c r="C499" s="1">
        <v>98</v>
      </c>
      <c r="D499" s="1">
        <v>0</v>
      </c>
      <c r="E499" s="1"/>
      <c r="F499" s="1">
        <v>0</v>
      </c>
      <c r="G499" s="1">
        <v>1560</v>
      </c>
      <c r="H499" s="80">
        <f t="shared" si="16"/>
        <v>98.5</v>
      </c>
      <c r="I499" s="80">
        <f t="shared" si="15"/>
        <v>0.25</v>
      </c>
      <c r="J499" s="1">
        <v>4</v>
      </c>
      <c r="K499" s="1" t="str" cm="1">
        <f t="array" ref="K499">INDEX('dict-rhythm'!$A$1:$B$43,MATCH(TRUE,EXACT(J499,'dict-rhythm'!$A$1:$A$43),0),2)</f>
        <v>4</v>
      </c>
      <c r="L499" s="1" t="str">
        <f>_xlfn.IFNA(VLOOKUP(K499,'dict-rhythm'!$B$1:$C$53,2,0),K499)</f>
        <v>crotchet</v>
      </c>
      <c r="M499" s="5"/>
      <c r="N499" s="5"/>
      <c r="O499" t="str">
        <f>IF(RIGHT($O$1,1)="#",VLOOKUP(D499,'dict-pitch'!$A$1:$C$50,2,0),VLOOKUP(D499,'dict-pitch'!$A$1:$C$50,3,0))</f>
        <v>r</v>
      </c>
      <c r="P499" t="b">
        <f>OR(EXACT(E499,O499),EXACT(E499,VLOOKUP(D499,'dict-pitch'!$A$1:$D$50,3,0)),EXACT(E499,VLOOKUP(D499,'dict-pitch'!$A$1:$D$50,4,0)))</f>
        <v>0</v>
      </c>
    </row>
    <row r="500" spans="1:16" x14ac:dyDescent="0.25">
      <c r="A500">
        <v>849</v>
      </c>
      <c r="B500" s="85">
        <v>2</v>
      </c>
      <c r="C500" s="1">
        <v>98</v>
      </c>
      <c r="D500" s="1">
        <v>56</v>
      </c>
      <c r="E500" s="1"/>
      <c r="F500" s="1">
        <v>4</v>
      </c>
      <c r="G500" s="1">
        <v>1564</v>
      </c>
      <c r="H500" s="80">
        <f t="shared" si="16"/>
        <v>98.75</v>
      </c>
      <c r="I500" s="80">
        <f t="shared" si="15"/>
        <v>0.25</v>
      </c>
      <c r="J500" s="1">
        <v>4</v>
      </c>
      <c r="K500" s="1" t="str" cm="1">
        <f t="array" ref="K500">INDEX('dict-rhythm'!$A$1:$B$43,MATCH(TRUE,EXACT(J500,'dict-rhythm'!$A$1:$A$43),0),2)</f>
        <v>4</v>
      </c>
      <c r="L500" s="1" t="str">
        <f>_xlfn.IFNA(VLOOKUP(K500,'dict-rhythm'!$B$1:$C$53,2,0),K500)</f>
        <v>crotchet</v>
      </c>
      <c r="M500" s="7"/>
      <c r="N500" s="7"/>
      <c r="O500" t="str">
        <f>IF(RIGHT($O$1,1)="#",VLOOKUP(D500,'dict-pitch'!$A$1:$C$50,2,0),VLOOKUP(D500,'dict-pitch'!$A$1:$C$50,3,0))</f>
        <v>G#3</v>
      </c>
      <c r="P500" t="b">
        <f>OR(EXACT(E500,O500),EXACT(E500,VLOOKUP(D500,'dict-pitch'!$A$1:$D$50,3,0)),EXACT(E500,VLOOKUP(D500,'dict-pitch'!$A$1:$D$50,4,0)))</f>
        <v>0</v>
      </c>
    </row>
    <row r="501" spans="1:16" x14ac:dyDescent="0.25">
      <c r="A501">
        <v>849</v>
      </c>
      <c r="B501" s="85">
        <v>2</v>
      </c>
      <c r="C501" s="1">
        <v>99</v>
      </c>
      <c r="D501" s="1">
        <v>63</v>
      </c>
      <c r="E501" s="1"/>
      <c r="F501" s="1">
        <v>5</v>
      </c>
      <c r="G501" s="1">
        <v>1568</v>
      </c>
      <c r="H501" s="80">
        <f t="shared" si="16"/>
        <v>99</v>
      </c>
      <c r="I501" s="80">
        <f t="shared" si="15"/>
        <v>0.25</v>
      </c>
      <c r="J501" s="1">
        <v>4</v>
      </c>
      <c r="K501" s="1" t="str" cm="1">
        <f t="array" ref="K501">INDEX('dict-rhythm'!$A$1:$B$43,MATCH(TRUE,EXACT(J501,'dict-rhythm'!$A$1:$A$43),0),2)</f>
        <v>4</v>
      </c>
      <c r="L501" s="1" t="str">
        <f>_xlfn.IFNA(VLOOKUP(K501,'dict-rhythm'!$B$1:$C$53,2,0),K501)</f>
        <v>crotchet</v>
      </c>
      <c r="M501" s="4"/>
      <c r="N501" s="4"/>
      <c r="O501" t="str">
        <f>IF(RIGHT($O$1,1)="#",VLOOKUP(D501,'dict-pitch'!$A$1:$C$50,2,0),VLOOKUP(D501,'dict-pitch'!$A$1:$C$50,3,0))</f>
        <v>D#4</v>
      </c>
      <c r="P501" t="b">
        <f>OR(EXACT(E501,O501),EXACT(E501,VLOOKUP(D501,'dict-pitch'!$A$1:$D$50,3,0)),EXACT(E501,VLOOKUP(D501,'dict-pitch'!$A$1:$D$50,4,0)))</f>
        <v>0</v>
      </c>
    </row>
    <row r="502" spans="1:16" x14ac:dyDescent="0.25">
      <c r="A502">
        <v>849</v>
      </c>
      <c r="B502" s="85">
        <v>2</v>
      </c>
      <c r="C502" s="1">
        <v>99</v>
      </c>
      <c r="D502" s="1">
        <v>63</v>
      </c>
      <c r="E502" s="1"/>
      <c r="F502" s="1">
        <v>1</v>
      </c>
      <c r="G502" s="1">
        <v>1572</v>
      </c>
      <c r="H502" s="80">
        <f t="shared" si="16"/>
        <v>99.25</v>
      </c>
      <c r="I502" s="80">
        <f t="shared" si="15"/>
        <v>0.25</v>
      </c>
      <c r="J502" s="1">
        <v>4</v>
      </c>
      <c r="K502" s="1" t="str" cm="1">
        <f t="array" ref="K502">INDEX('dict-rhythm'!$A$1:$B$43,MATCH(TRUE,EXACT(J502,'dict-rhythm'!$A$1:$A$43),0),2)</f>
        <v>4</v>
      </c>
      <c r="L502" s="1" t="str">
        <f>_xlfn.IFNA(VLOOKUP(K502,'dict-rhythm'!$B$1:$C$53,2,0),K502)</f>
        <v>crotchet</v>
      </c>
      <c r="M502" s="10" t="s">
        <v>14</v>
      </c>
      <c r="N502" s="10"/>
      <c r="O502" t="str">
        <f>IF(RIGHT($O$1,1)="#",VLOOKUP(D502,'dict-pitch'!$A$1:$C$50,2,0),VLOOKUP(D502,'dict-pitch'!$A$1:$C$50,3,0))</f>
        <v>D#4</v>
      </c>
      <c r="P502" t="b">
        <f>OR(EXACT(E502,O502),EXACT(E502,VLOOKUP(D502,'dict-pitch'!$A$1:$D$50,3,0)),EXACT(E502,VLOOKUP(D502,'dict-pitch'!$A$1:$D$50,4,0)))</f>
        <v>0</v>
      </c>
    </row>
    <row r="503" spans="1:16" x14ac:dyDescent="0.25">
      <c r="A503">
        <v>849</v>
      </c>
      <c r="B503" s="85">
        <v>2</v>
      </c>
      <c r="C503" s="1">
        <v>99</v>
      </c>
      <c r="D503" s="1">
        <v>63</v>
      </c>
      <c r="E503" s="1"/>
      <c r="F503" s="1">
        <v>1</v>
      </c>
      <c r="G503" s="1">
        <v>1576</v>
      </c>
      <c r="H503" s="80">
        <f t="shared" si="16"/>
        <v>99.5</v>
      </c>
      <c r="I503" s="80">
        <f t="shared" si="15"/>
        <v>0.25</v>
      </c>
      <c r="J503" s="1">
        <v>4</v>
      </c>
      <c r="K503" s="1" t="str" cm="1">
        <f t="array" ref="K503">INDEX('dict-rhythm'!$A$1:$B$43,MATCH(TRUE,EXACT(J503,'dict-rhythm'!$A$1:$A$43),0),2)</f>
        <v>4</v>
      </c>
      <c r="L503" s="1" t="str">
        <f>_xlfn.IFNA(VLOOKUP(K503,'dict-rhythm'!$B$1:$C$53,2,0),K503)</f>
        <v>crotchet</v>
      </c>
      <c r="M503" s="10" t="s">
        <v>14</v>
      </c>
      <c r="N503" s="10"/>
      <c r="O503" t="str">
        <f>IF(RIGHT($O$1,1)="#",VLOOKUP(D503,'dict-pitch'!$A$1:$C$50,2,0),VLOOKUP(D503,'dict-pitch'!$A$1:$C$50,3,0))</f>
        <v>D#4</v>
      </c>
      <c r="P503" t="b">
        <f>OR(EXACT(E503,O503),EXACT(E503,VLOOKUP(D503,'dict-pitch'!$A$1:$D$50,3,0)),EXACT(E503,VLOOKUP(D503,'dict-pitch'!$A$1:$D$50,4,0)))</f>
        <v>0</v>
      </c>
    </row>
    <row r="504" spans="1:16" x14ac:dyDescent="0.25">
      <c r="A504">
        <v>849</v>
      </c>
      <c r="B504" s="85">
        <v>2</v>
      </c>
      <c r="C504" s="1">
        <v>99</v>
      </c>
      <c r="D504" s="1">
        <v>61</v>
      </c>
      <c r="E504" s="1"/>
      <c r="F504" s="1">
        <v>-2</v>
      </c>
      <c r="G504" s="1">
        <v>1580</v>
      </c>
      <c r="H504" s="80">
        <f t="shared" si="16"/>
        <v>99.75</v>
      </c>
      <c r="I504" s="80">
        <f t="shared" si="15"/>
        <v>0.125</v>
      </c>
      <c r="J504" s="1">
        <v>2</v>
      </c>
      <c r="K504" s="1" t="str" cm="1">
        <f t="array" ref="K504">INDEX('dict-rhythm'!$A$1:$B$43,MATCH(TRUE,EXACT(J504,'dict-rhythm'!$A$1:$A$43),0),2)</f>
        <v>8</v>
      </c>
      <c r="L504" s="1" t="str">
        <f>_xlfn.IFNA(VLOOKUP(K504,'dict-rhythm'!$B$1:$C$53,2,0),K504)</f>
        <v>quaver note</v>
      </c>
      <c r="M504" s="10" t="s">
        <v>14</v>
      </c>
      <c r="N504" s="10"/>
      <c r="O504" t="str">
        <f>IF(RIGHT($O$1,1)="#",VLOOKUP(D504,'dict-pitch'!$A$1:$C$50,2,0),VLOOKUP(D504,'dict-pitch'!$A$1:$C$50,3,0))</f>
        <v>C#4</v>
      </c>
      <c r="P504" t="b">
        <f>OR(EXACT(E504,O504),EXACT(E504,VLOOKUP(D504,'dict-pitch'!$A$1:$D$50,3,0)),EXACT(E504,VLOOKUP(D504,'dict-pitch'!$A$1:$D$50,4,0)))</f>
        <v>0</v>
      </c>
    </row>
    <row r="505" spans="1:16" x14ac:dyDescent="0.25">
      <c r="A505">
        <v>849</v>
      </c>
      <c r="B505" s="85">
        <v>2</v>
      </c>
      <c r="C505" s="1">
        <v>99</v>
      </c>
      <c r="D505" s="1">
        <v>60</v>
      </c>
      <c r="E505" s="1"/>
      <c r="F505" s="1">
        <v>-2</v>
      </c>
      <c r="G505" s="1">
        <v>1582</v>
      </c>
      <c r="H505" s="80">
        <f t="shared" si="16"/>
        <v>99.875</v>
      </c>
      <c r="I505" s="80">
        <f t="shared" si="15"/>
        <v>0.125</v>
      </c>
      <c r="J505" s="1">
        <v>2</v>
      </c>
      <c r="K505" s="1" t="str" cm="1">
        <f t="array" ref="K505">INDEX('dict-rhythm'!$A$1:$B$43,MATCH(TRUE,EXACT(J505,'dict-rhythm'!$A$1:$A$43),0),2)</f>
        <v>8</v>
      </c>
      <c r="L505" s="1" t="str">
        <f>_xlfn.IFNA(VLOOKUP(K505,'dict-rhythm'!$B$1:$C$53,2,0),K505)</f>
        <v>quaver note</v>
      </c>
      <c r="M505" s="10" t="s">
        <v>14</v>
      </c>
      <c r="N505" s="10"/>
      <c r="O505" t="str">
        <f>IF(RIGHT($O$1,1)="#",VLOOKUP(D505,'dict-pitch'!$A$1:$C$50,2,0),VLOOKUP(D505,'dict-pitch'!$A$1:$C$50,3,0))</f>
        <v>C4</v>
      </c>
      <c r="P505" t="b">
        <f>OR(EXACT(E505,O505),EXACT(E505,VLOOKUP(D505,'dict-pitch'!$A$1:$D$50,3,0)),EXACT(E505,VLOOKUP(D505,'dict-pitch'!$A$1:$D$50,4,0)))</f>
        <v>0</v>
      </c>
    </row>
    <row r="506" spans="1:16" x14ac:dyDescent="0.25">
      <c r="A506">
        <v>849</v>
      </c>
      <c r="B506" s="85">
        <v>2</v>
      </c>
      <c r="C506" s="1">
        <v>100</v>
      </c>
      <c r="D506" s="1">
        <v>61</v>
      </c>
      <c r="E506" s="1"/>
      <c r="F506" s="1">
        <v>2</v>
      </c>
      <c r="G506" s="1">
        <v>1584</v>
      </c>
      <c r="H506" s="80">
        <f t="shared" si="16"/>
        <v>100</v>
      </c>
      <c r="I506" s="80">
        <f t="shared" si="15"/>
        <v>1</v>
      </c>
      <c r="J506" s="1">
        <v>16</v>
      </c>
      <c r="K506" s="1" t="str" cm="1">
        <f t="array" ref="K506">INDEX('dict-rhythm'!$A$1:$B$43,MATCH(TRUE,EXACT(J506,'dict-rhythm'!$A$1:$A$43),0),2)</f>
        <v>1</v>
      </c>
      <c r="L506" s="1" t="str">
        <f>_xlfn.IFNA(VLOOKUP(K506,'dict-rhythm'!$B$1:$C$53,2,0),K506)</f>
        <v>semibreve</v>
      </c>
      <c r="M506" s="52" t="s">
        <v>7</v>
      </c>
      <c r="N506" s="52"/>
      <c r="O506" t="str">
        <f>IF(RIGHT($O$1,1)="#",VLOOKUP(D506,'dict-pitch'!$A$1:$C$50,2,0),VLOOKUP(D506,'dict-pitch'!$A$1:$C$50,3,0))</f>
        <v>C#4</v>
      </c>
      <c r="P506" t="b">
        <f>OR(EXACT(E506,O506),EXACT(E506,VLOOKUP(D506,'dict-pitch'!$A$1:$D$50,3,0)),EXACT(E506,VLOOKUP(D506,'dict-pitch'!$A$1:$D$50,4,0)))</f>
        <v>0</v>
      </c>
    </row>
    <row r="507" spans="1:16" x14ac:dyDescent="0.25">
      <c r="A507">
        <v>849</v>
      </c>
      <c r="B507" s="85">
        <v>2</v>
      </c>
      <c r="C507" s="1">
        <v>101</v>
      </c>
      <c r="D507" s="1">
        <v>60</v>
      </c>
      <c r="E507" s="1"/>
      <c r="F507" s="1">
        <v>-2</v>
      </c>
      <c r="G507" s="1">
        <v>1600</v>
      </c>
      <c r="H507" s="80">
        <f t="shared" si="16"/>
        <v>101</v>
      </c>
      <c r="I507" s="80">
        <f t="shared" si="15"/>
        <v>0.5</v>
      </c>
      <c r="J507" s="1">
        <v>8</v>
      </c>
      <c r="K507" s="1" t="str" cm="1">
        <f t="array" ref="K507">INDEX('dict-rhythm'!$A$1:$B$43,MATCH(TRUE,EXACT(J507,'dict-rhythm'!$A$1:$A$43),0),2)</f>
        <v>2</v>
      </c>
      <c r="L507" s="1" t="str">
        <f>_xlfn.IFNA(VLOOKUP(K507,'dict-rhythm'!$B$1:$C$53,2,0),K507)</f>
        <v>minim</v>
      </c>
      <c r="M507" s="52" t="s">
        <v>7</v>
      </c>
      <c r="N507" s="52"/>
      <c r="O507" t="str">
        <f>IF(RIGHT($O$1,1)="#",VLOOKUP(D507,'dict-pitch'!$A$1:$C$50,2,0),VLOOKUP(D507,'dict-pitch'!$A$1:$C$50,3,0))</f>
        <v>C4</v>
      </c>
      <c r="P507" t="b">
        <f>OR(EXACT(E507,O507),EXACT(E507,VLOOKUP(D507,'dict-pitch'!$A$1:$D$50,3,0)),EXACT(E507,VLOOKUP(D507,'dict-pitch'!$A$1:$D$50,4,0)))</f>
        <v>0</v>
      </c>
    </row>
    <row r="508" spans="1:16" x14ac:dyDescent="0.25">
      <c r="A508">
        <v>849</v>
      </c>
      <c r="B508" s="85">
        <v>2</v>
      </c>
      <c r="C508" s="1">
        <v>101</v>
      </c>
      <c r="D508" s="1">
        <v>64</v>
      </c>
      <c r="E508" s="1"/>
      <c r="F508" s="1">
        <v>4</v>
      </c>
      <c r="G508" s="1">
        <v>1608</v>
      </c>
      <c r="H508" s="80">
        <f t="shared" si="16"/>
        <v>101.5</v>
      </c>
      <c r="I508" s="80">
        <f t="shared" si="15"/>
        <v>0.75</v>
      </c>
      <c r="J508" s="1">
        <v>12</v>
      </c>
      <c r="K508" s="1" t="str" cm="1">
        <f t="array" ref="K508">INDEX('dict-rhythm'!$A$1:$B$43,MATCH(TRUE,EXACT(J508,'dict-rhythm'!$A$1:$A$43),0),2)</f>
        <v>2.</v>
      </c>
      <c r="L508" s="1" t="str">
        <f>_xlfn.IFNA(VLOOKUP(K508,'dict-rhythm'!$B$1:$C$53,2,0),K508)</f>
        <v>dotted minim</v>
      </c>
      <c r="M508" s="52" t="s">
        <v>7</v>
      </c>
      <c r="N508" s="52"/>
      <c r="O508" t="str">
        <f>IF(RIGHT($O$1,1)="#",VLOOKUP(D508,'dict-pitch'!$A$1:$C$50,2,0),VLOOKUP(D508,'dict-pitch'!$A$1:$C$50,3,0))</f>
        <v>E4</v>
      </c>
      <c r="P508" t="b">
        <f>OR(EXACT(E508,O508),EXACT(E508,VLOOKUP(D508,'dict-pitch'!$A$1:$D$50,3,0)),EXACT(E508,VLOOKUP(D508,'dict-pitch'!$A$1:$D$50,4,0)))</f>
        <v>0</v>
      </c>
    </row>
    <row r="509" spans="1:16" x14ac:dyDescent="0.25">
      <c r="A509">
        <v>849</v>
      </c>
      <c r="B509" s="85">
        <v>2</v>
      </c>
      <c r="C509" s="1">
        <v>102</v>
      </c>
      <c r="D509" s="1">
        <v>49</v>
      </c>
      <c r="E509" s="1"/>
      <c r="F509" s="1">
        <v>-10</v>
      </c>
      <c r="G509" s="1">
        <v>1620</v>
      </c>
      <c r="H509" s="80">
        <f t="shared" si="16"/>
        <v>102.25</v>
      </c>
      <c r="I509" s="80">
        <f t="shared" si="15"/>
        <v>0.25</v>
      </c>
      <c r="J509" s="1">
        <v>4</v>
      </c>
      <c r="K509" s="1" t="str" cm="1">
        <f t="array" ref="K509">INDEX('dict-rhythm'!$A$1:$B$43,MATCH(TRUE,EXACT(J509,'dict-rhythm'!$A$1:$A$43),0),2)</f>
        <v>4</v>
      </c>
      <c r="L509" s="1" t="str">
        <f>_xlfn.IFNA(VLOOKUP(K509,'dict-rhythm'!$B$1:$C$53,2,0),K509)</f>
        <v>crotchet</v>
      </c>
      <c r="M509" s="10" t="s">
        <v>14</v>
      </c>
      <c r="N509" s="10"/>
      <c r="O509" t="str">
        <f>IF(RIGHT($O$1,1)="#",VLOOKUP(D509,'dict-pitch'!$A$1:$C$50,2,0),VLOOKUP(D509,'dict-pitch'!$A$1:$C$50,3,0))</f>
        <v>C#3</v>
      </c>
      <c r="P509" t="b">
        <f>OR(EXACT(E509,O509),EXACT(E509,VLOOKUP(D509,'dict-pitch'!$A$1:$D$50,3,0)),EXACT(E509,VLOOKUP(D509,'dict-pitch'!$A$1:$D$50,4,0)))</f>
        <v>0</v>
      </c>
    </row>
    <row r="510" spans="1:16" x14ac:dyDescent="0.25">
      <c r="A510">
        <v>849</v>
      </c>
      <c r="B510" s="85">
        <v>2</v>
      </c>
      <c r="C510" s="1">
        <v>102</v>
      </c>
      <c r="D510" s="1">
        <v>54</v>
      </c>
      <c r="E510" s="1"/>
      <c r="F510" s="1">
        <v>4</v>
      </c>
      <c r="G510" s="1">
        <v>1624</v>
      </c>
      <c r="H510" s="80">
        <f t="shared" si="16"/>
        <v>102.5</v>
      </c>
      <c r="I510" s="80">
        <f t="shared" si="15"/>
        <v>0.25</v>
      </c>
      <c r="J510" s="1">
        <v>4</v>
      </c>
      <c r="K510" s="1" t="str" cm="1">
        <f t="array" ref="K510">INDEX('dict-rhythm'!$A$1:$B$43,MATCH(TRUE,EXACT(J510,'dict-rhythm'!$A$1:$A$43),0),2)</f>
        <v>4</v>
      </c>
      <c r="L510" s="1" t="str">
        <f>_xlfn.IFNA(VLOOKUP(K510,'dict-rhythm'!$B$1:$C$53,2,0),K510)</f>
        <v>crotchet</v>
      </c>
      <c r="M510" s="10" t="s">
        <v>14</v>
      </c>
      <c r="N510" s="10"/>
      <c r="O510" t="str">
        <f>IF(RIGHT($O$1,1)="#",VLOOKUP(D510,'dict-pitch'!$A$1:$C$50,2,0),VLOOKUP(D510,'dict-pitch'!$A$1:$C$50,3,0))</f>
        <v>F#3</v>
      </c>
      <c r="P510" t="b">
        <f>OR(EXACT(E510,O510),EXACT(E510,VLOOKUP(D510,'dict-pitch'!$A$1:$D$50,3,0)),EXACT(E510,VLOOKUP(D510,'dict-pitch'!$A$1:$D$50,4,0)))</f>
        <v>0</v>
      </c>
    </row>
    <row r="511" spans="1:16" x14ac:dyDescent="0.25">
      <c r="A511">
        <v>849</v>
      </c>
      <c r="B511" s="85">
        <v>2</v>
      </c>
      <c r="C511" s="1">
        <v>102</v>
      </c>
      <c r="D511" s="1">
        <v>54</v>
      </c>
      <c r="E511" s="1"/>
      <c r="F511" s="1">
        <v>1</v>
      </c>
      <c r="G511" s="1">
        <v>1628</v>
      </c>
      <c r="H511" s="80">
        <f t="shared" si="16"/>
        <v>102.75</v>
      </c>
      <c r="I511" s="80">
        <f t="shared" si="15"/>
        <v>0.25</v>
      </c>
      <c r="J511" s="1">
        <v>4</v>
      </c>
      <c r="K511" s="1" t="str" cm="1">
        <f t="array" ref="K511">INDEX('dict-rhythm'!$A$1:$B$43,MATCH(TRUE,EXACT(J511,'dict-rhythm'!$A$1:$A$43),0),2)</f>
        <v>4</v>
      </c>
      <c r="L511" s="1" t="str">
        <f>_xlfn.IFNA(VLOOKUP(K511,'dict-rhythm'!$B$1:$C$53,2,0),K511)</f>
        <v>crotchet</v>
      </c>
      <c r="M511" s="10" t="s">
        <v>14</v>
      </c>
      <c r="N511" s="10"/>
      <c r="O511" t="str">
        <f>IF(RIGHT($O$1,1)="#",VLOOKUP(D511,'dict-pitch'!$A$1:$C$50,2,0),VLOOKUP(D511,'dict-pitch'!$A$1:$C$50,3,0))</f>
        <v>F#3</v>
      </c>
      <c r="P511" t="b">
        <f>OR(EXACT(E511,O511),EXACT(E511,VLOOKUP(D511,'dict-pitch'!$A$1:$D$50,3,0)),EXACT(E511,VLOOKUP(D511,'dict-pitch'!$A$1:$D$50,4,0)))</f>
        <v>0</v>
      </c>
    </row>
    <row r="512" spans="1:16" x14ac:dyDescent="0.25">
      <c r="A512">
        <v>849</v>
      </c>
      <c r="B512" s="85">
        <v>2</v>
      </c>
      <c r="C512" s="1">
        <v>103</v>
      </c>
      <c r="D512" s="1">
        <v>54</v>
      </c>
      <c r="E512" s="1"/>
      <c r="F512" s="1">
        <v>1</v>
      </c>
      <c r="G512" s="1">
        <v>1632</v>
      </c>
      <c r="H512" s="80">
        <f t="shared" si="16"/>
        <v>103</v>
      </c>
      <c r="I512" s="80">
        <f t="shared" si="15"/>
        <v>0.25</v>
      </c>
      <c r="J512" s="1">
        <v>4</v>
      </c>
      <c r="K512" s="1" t="str" cm="1">
        <f t="array" ref="K512">INDEX('dict-rhythm'!$A$1:$B$43,MATCH(TRUE,EXACT(J512,'dict-rhythm'!$A$1:$A$43),0),2)</f>
        <v>4</v>
      </c>
      <c r="L512" s="1" t="str">
        <f>_xlfn.IFNA(VLOOKUP(K512,'dict-rhythm'!$B$1:$C$53,2,0),K512)</f>
        <v>crotchet</v>
      </c>
      <c r="M512" s="10" t="s">
        <v>14</v>
      </c>
      <c r="N512" s="10"/>
      <c r="O512" t="str">
        <f>IF(RIGHT($O$1,1)="#",VLOOKUP(D512,'dict-pitch'!$A$1:$C$50,2,0),VLOOKUP(D512,'dict-pitch'!$A$1:$C$50,3,0))</f>
        <v>F#3</v>
      </c>
      <c r="P512" t="b">
        <f>OR(EXACT(E512,O512),EXACT(E512,VLOOKUP(D512,'dict-pitch'!$A$1:$D$50,3,0)),EXACT(E512,VLOOKUP(D512,'dict-pitch'!$A$1:$D$50,4,0)))</f>
        <v>0</v>
      </c>
    </row>
    <row r="513" spans="1:16" x14ac:dyDescent="0.25">
      <c r="A513">
        <v>849</v>
      </c>
      <c r="B513" s="85">
        <v>2</v>
      </c>
      <c r="C513" s="1">
        <v>103</v>
      </c>
      <c r="D513" s="1">
        <v>53</v>
      </c>
      <c r="E513" s="1"/>
      <c r="F513" s="1">
        <v>-2</v>
      </c>
      <c r="G513" s="1">
        <v>1636</v>
      </c>
      <c r="H513" s="80">
        <f t="shared" si="16"/>
        <v>103.25</v>
      </c>
      <c r="I513" s="80">
        <f t="shared" si="15"/>
        <v>0.125</v>
      </c>
      <c r="J513" s="1">
        <v>2</v>
      </c>
      <c r="K513" s="1" t="str" cm="1">
        <f t="array" ref="K513">INDEX('dict-rhythm'!$A$1:$B$43,MATCH(TRUE,EXACT(J513,'dict-rhythm'!$A$1:$A$43),0),2)</f>
        <v>8</v>
      </c>
      <c r="L513" s="1" t="str">
        <f>_xlfn.IFNA(VLOOKUP(K513,'dict-rhythm'!$B$1:$C$53,2,0),K513)</f>
        <v>quaver note</v>
      </c>
      <c r="M513" s="10" t="s">
        <v>14</v>
      </c>
      <c r="N513" s="10"/>
      <c r="O513" t="str">
        <f>IF(RIGHT($O$1,1)="#",VLOOKUP(D513,'dict-pitch'!$A$1:$C$50,2,0),VLOOKUP(D513,'dict-pitch'!$A$1:$C$50,3,0))</f>
        <v>F3</v>
      </c>
      <c r="P513" t="b">
        <f>OR(EXACT(E513,O513),EXACT(E513,VLOOKUP(D513,'dict-pitch'!$A$1:$D$50,3,0)),EXACT(E513,VLOOKUP(D513,'dict-pitch'!$A$1:$D$50,4,0)))</f>
        <v>0</v>
      </c>
    </row>
    <row r="514" spans="1:16" x14ac:dyDescent="0.25">
      <c r="A514">
        <v>849</v>
      </c>
      <c r="B514" s="85">
        <v>2</v>
      </c>
      <c r="C514" s="1">
        <v>103</v>
      </c>
      <c r="D514" s="1">
        <v>51</v>
      </c>
      <c r="E514" s="1"/>
      <c r="F514" s="1">
        <v>-2</v>
      </c>
      <c r="G514" s="1">
        <v>1638</v>
      </c>
      <c r="H514" s="80">
        <f t="shared" si="16"/>
        <v>103.375</v>
      </c>
      <c r="I514" s="80">
        <f t="shared" ref="I514:I577" si="17">J514/16</f>
        <v>0.125</v>
      </c>
      <c r="J514" s="1">
        <v>2</v>
      </c>
      <c r="K514" s="1" t="str" cm="1">
        <f t="array" ref="K514">INDEX('dict-rhythm'!$A$1:$B$43,MATCH(TRUE,EXACT(J514,'dict-rhythm'!$A$1:$A$43),0),2)</f>
        <v>8</v>
      </c>
      <c r="L514" s="1" t="str">
        <f>_xlfn.IFNA(VLOOKUP(K514,'dict-rhythm'!$B$1:$C$53,2,0),K514)</f>
        <v>quaver note</v>
      </c>
      <c r="M514" s="10" t="s">
        <v>14</v>
      </c>
      <c r="N514" s="10"/>
      <c r="O514" t="str">
        <f>IF(RIGHT($O$1,1)="#",VLOOKUP(D514,'dict-pitch'!$A$1:$C$50,2,0),VLOOKUP(D514,'dict-pitch'!$A$1:$C$50,3,0))</f>
        <v>D#3</v>
      </c>
      <c r="P514" t="b">
        <f>OR(EXACT(E514,O514),EXACT(E514,VLOOKUP(D514,'dict-pitch'!$A$1:$D$50,3,0)),EXACT(E514,VLOOKUP(D514,'dict-pitch'!$A$1:$D$50,4,0)))</f>
        <v>0</v>
      </c>
    </row>
    <row r="515" spans="1:16" x14ac:dyDescent="0.25">
      <c r="A515">
        <v>849</v>
      </c>
      <c r="B515" s="85">
        <v>2</v>
      </c>
      <c r="C515" s="1">
        <v>103</v>
      </c>
      <c r="D515" s="1">
        <v>49</v>
      </c>
      <c r="E515" s="1"/>
      <c r="F515" s="1">
        <v>-2</v>
      </c>
      <c r="G515" s="1">
        <v>1640</v>
      </c>
      <c r="H515" s="80">
        <f t="shared" ref="H515:H578" si="18">1+G515/16</f>
        <v>103.5</v>
      </c>
      <c r="I515" s="80">
        <f t="shared" si="17"/>
        <v>1</v>
      </c>
      <c r="J515" s="1">
        <v>16</v>
      </c>
      <c r="K515" s="1" t="str" cm="1">
        <f t="array" ref="K515">INDEX('dict-rhythm'!$A$1:$B$43,MATCH(TRUE,EXACT(J515,'dict-rhythm'!$A$1:$A$43),0),2)</f>
        <v>1</v>
      </c>
      <c r="L515" s="1" t="str">
        <f>_xlfn.IFNA(VLOOKUP(K515,'dict-rhythm'!$B$1:$C$53,2,0),K515)</f>
        <v>semibreve</v>
      </c>
      <c r="M515" s="10" t="s">
        <v>14</v>
      </c>
      <c r="N515" s="10"/>
      <c r="O515" t="str">
        <f>IF(RIGHT($O$1,1)="#",VLOOKUP(D515,'dict-pitch'!$A$1:$C$50,2,0),VLOOKUP(D515,'dict-pitch'!$A$1:$C$50,3,0))</f>
        <v>C#3</v>
      </c>
      <c r="P515" t="b">
        <f>OR(EXACT(E515,O515),EXACT(E515,VLOOKUP(D515,'dict-pitch'!$A$1:$D$50,3,0)),EXACT(E515,VLOOKUP(D515,'dict-pitch'!$A$1:$D$50,4,0)))</f>
        <v>0</v>
      </c>
    </row>
    <row r="516" spans="1:16" x14ac:dyDescent="0.25">
      <c r="A516">
        <v>849</v>
      </c>
      <c r="B516" s="85">
        <v>2</v>
      </c>
      <c r="C516" s="1">
        <v>104</v>
      </c>
      <c r="D516" s="1">
        <v>51</v>
      </c>
      <c r="E516" s="1"/>
      <c r="F516" s="1">
        <v>2</v>
      </c>
      <c r="G516" s="1">
        <v>1656</v>
      </c>
      <c r="H516" s="80">
        <f t="shared" si="18"/>
        <v>104.5</v>
      </c>
      <c r="I516" s="80">
        <f t="shared" si="17"/>
        <v>0.75</v>
      </c>
      <c r="J516" s="1">
        <v>12</v>
      </c>
      <c r="K516" s="1" t="str" cm="1">
        <f t="array" ref="K516">INDEX('dict-rhythm'!$A$1:$B$43,MATCH(TRUE,EXACT(J516,'dict-rhythm'!$A$1:$A$43),0),2)</f>
        <v>2.</v>
      </c>
      <c r="L516" s="1" t="str">
        <f>_xlfn.IFNA(VLOOKUP(K516,'dict-rhythm'!$B$1:$C$53,2,0),K516)</f>
        <v>dotted minim</v>
      </c>
      <c r="M516" s="3"/>
      <c r="N516" s="3"/>
      <c r="O516" t="str">
        <f>IF(RIGHT($O$1,1)="#",VLOOKUP(D516,'dict-pitch'!$A$1:$C$50,2,0),VLOOKUP(D516,'dict-pitch'!$A$1:$C$50,3,0))</f>
        <v>D#3</v>
      </c>
      <c r="P516" t="b">
        <f>OR(EXACT(E516,O516),EXACT(E516,VLOOKUP(D516,'dict-pitch'!$A$1:$D$50,3,0)),EXACT(E516,VLOOKUP(D516,'dict-pitch'!$A$1:$D$50,4,0)))</f>
        <v>0</v>
      </c>
    </row>
    <row r="517" spans="1:16" x14ac:dyDescent="0.25">
      <c r="A517">
        <v>849</v>
      </c>
      <c r="B517" s="85">
        <v>2</v>
      </c>
      <c r="C517" s="1">
        <v>105</v>
      </c>
      <c r="D517" s="1">
        <v>51</v>
      </c>
      <c r="E517" s="1"/>
      <c r="F517" s="1">
        <v>1</v>
      </c>
      <c r="G517" s="1">
        <v>1668</v>
      </c>
      <c r="H517" s="80">
        <f t="shared" si="18"/>
        <v>105.25</v>
      </c>
      <c r="I517" s="80">
        <f t="shared" si="17"/>
        <v>0.25</v>
      </c>
      <c r="J517" s="1">
        <v>4</v>
      </c>
      <c r="K517" s="1" t="str" cm="1">
        <f t="array" ref="K517">INDEX('dict-rhythm'!$A$1:$B$43,MATCH(TRUE,EXACT(J517,'dict-rhythm'!$A$1:$A$43),0),2)</f>
        <v>4</v>
      </c>
      <c r="L517" s="1" t="str">
        <f>_xlfn.IFNA(VLOOKUP(K517,'dict-rhythm'!$B$1:$C$53,2,0),K517)</f>
        <v>crotchet</v>
      </c>
      <c r="M517" s="10" t="s">
        <v>14</v>
      </c>
      <c r="N517" s="10" t="s">
        <v>14</v>
      </c>
      <c r="O517" t="str">
        <f>IF(RIGHT($O$1,1)="#",VLOOKUP(D517,'dict-pitch'!$A$1:$C$50,2,0),VLOOKUP(D517,'dict-pitch'!$A$1:$C$50,3,0))</f>
        <v>D#3</v>
      </c>
      <c r="P517" t="b">
        <f>OR(EXACT(E517,O517),EXACT(E517,VLOOKUP(D517,'dict-pitch'!$A$1:$D$50,3,0)),EXACT(E517,VLOOKUP(D517,'dict-pitch'!$A$1:$D$50,4,0)))</f>
        <v>0</v>
      </c>
    </row>
    <row r="518" spans="1:16" x14ac:dyDescent="0.25">
      <c r="A518">
        <v>849</v>
      </c>
      <c r="B518" s="85">
        <v>2</v>
      </c>
      <c r="C518" s="1">
        <v>105</v>
      </c>
      <c r="D518" s="1">
        <v>56</v>
      </c>
      <c r="E518" s="1"/>
      <c r="F518" s="1">
        <v>4</v>
      </c>
      <c r="G518" s="1">
        <v>1672</v>
      </c>
      <c r="H518" s="80">
        <f t="shared" si="18"/>
        <v>105.5</v>
      </c>
      <c r="I518" s="80">
        <f t="shared" si="17"/>
        <v>0.25</v>
      </c>
      <c r="J518" s="1">
        <v>4</v>
      </c>
      <c r="K518" s="1" t="str" cm="1">
        <f t="array" ref="K518">INDEX('dict-rhythm'!$A$1:$B$43,MATCH(TRUE,EXACT(J518,'dict-rhythm'!$A$1:$A$43),0),2)</f>
        <v>4</v>
      </c>
      <c r="L518" s="1" t="str">
        <f>_xlfn.IFNA(VLOOKUP(K518,'dict-rhythm'!$B$1:$C$53,2,0),K518)</f>
        <v>crotchet</v>
      </c>
      <c r="M518" s="10" t="s">
        <v>14</v>
      </c>
      <c r="N518" s="10" t="s">
        <v>14</v>
      </c>
      <c r="O518" t="str">
        <f>IF(RIGHT($O$1,1)="#",VLOOKUP(D518,'dict-pitch'!$A$1:$C$50,2,0),VLOOKUP(D518,'dict-pitch'!$A$1:$C$50,3,0))</f>
        <v>G#3</v>
      </c>
      <c r="P518" t="b">
        <f>OR(EXACT(E518,O518),EXACT(E518,VLOOKUP(D518,'dict-pitch'!$A$1:$D$50,3,0)),EXACT(E518,VLOOKUP(D518,'dict-pitch'!$A$1:$D$50,4,0)))</f>
        <v>0</v>
      </c>
    </row>
    <row r="519" spans="1:16" x14ac:dyDescent="0.25">
      <c r="A519">
        <v>849</v>
      </c>
      <c r="B519" s="85">
        <v>2</v>
      </c>
      <c r="C519" s="1">
        <v>105</v>
      </c>
      <c r="D519" s="1">
        <v>56</v>
      </c>
      <c r="E519" s="1"/>
      <c r="F519" s="1">
        <v>1</v>
      </c>
      <c r="G519" s="1">
        <v>1676</v>
      </c>
      <c r="H519" s="80">
        <f t="shared" si="18"/>
        <v>105.75</v>
      </c>
      <c r="I519" s="80">
        <f t="shared" si="17"/>
        <v>0.25</v>
      </c>
      <c r="J519" s="1">
        <v>4</v>
      </c>
      <c r="K519" s="1" t="str" cm="1">
        <f t="array" ref="K519">INDEX('dict-rhythm'!$A$1:$B$43,MATCH(TRUE,EXACT(J519,'dict-rhythm'!$A$1:$A$43),0),2)</f>
        <v>4</v>
      </c>
      <c r="L519" s="1" t="str">
        <f>_xlfn.IFNA(VLOOKUP(K519,'dict-rhythm'!$B$1:$C$53,2,0),K519)</f>
        <v>crotchet</v>
      </c>
      <c r="M519" s="10" t="s">
        <v>14</v>
      </c>
      <c r="N519" s="10" t="s">
        <v>14</v>
      </c>
      <c r="O519" t="str">
        <f>IF(RIGHT($O$1,1)="#",VLOOKUP(D519,'dict-pitch'!$A$1:$C$50,2,0),VLOOKUP(D519,'dict-pitch'!$A$1:$C$50,3,0))</f>
        <v>G#3</v>
      </c>
      <c r="P519" t="b">
        <f>OR(EXACT(E519,O519),EXACT(E519,VLOOKUP(D519,'dict-pitch'!$A$1:$D$50,3,0)),EXACT(E519,VLOOKUP(D519,'dict-pitch'!$A$1:$D$50,4,0)))</f>
        <v>0</v>
      </c>
    </row>
    <row r="520" spans="1:16" x14ac:dyDescent="0.25">
      <c r="A520">
        <v>849</v>
      </c>
      <c r="B520" s="85">
        <v>2</v>
      </c>
      <c r="C520" s="1">
        <v>106</v>
      </c>
      <c r="D520" s="1">
        <v>56</v>
      </c>
      <c r="E520" s="1"/>
      <c r="F520" s="1">
        <v>1</v>
      </c>
      <c r="G520" s="1">
        <v>1680</v>
      </c>
      <c r="H520" s="80">
        <f t="shared" si="18"/>
        <v>106</v>
      </c>
      <c r="I520" s="80">
        <f t="shared" si="17"/>
        <v>0.25</v>
      </c>
      <c r="J520" s="1">
        <v>4</v>
      </c>
      <c r="K520" s="1" t="str" cm="1">
        <f t="array" ref="K520">INDEX('dict-rhythm'!$A$1:$B$43,MATCH(TRUE,EXACT(J520,'dict-rhythm'!$A$1:$A$43),0),2)</f>
        <v>4</v>
      </c>
      <c r="L520" s="1" t="str">
        <f>_xlfn.IFNA(VLOOKUP(K520,'dict-rhythm'!$B$1:$C$53,2,0),K520)</f>
        <v>crotchet</v>
      </c>
      <c r="M520" s="10" t="s">
        <v>14</v>
      </c>
      <c r="N520" s="10" t="s">
        <v>14</v>
      </c>
      <c r="O520" t="str">
        <f>IF(RIGHT($O$1,1)="#",VLOOKUP(D520,'dict-pitch'!$A$1:$C$50,2,0),VLOOKUP(D520,'dict-pitch'!$A$1:$C$50,3,0))</f>
        <v>G#3</v>
      </c>
      <c r="P520" t="b">
        <f>OR(EXACT(E520,O520),EXACT(E520,VLOOKUP(D520,'dict-pitch'!$A$1:$D$50,3,0)),EXACT(E520,VLOOKUP(D520,'dict-pitch'!$A$1:$D$50,4,0)))</f>
        <v>0</v>
      </c>
    </row>
    <row r="521" spans="1:16" x14ac:dyDescent="0.25">
      <c r="A521">
        <v>849</v>
      </c>
      <c r="B521" s="85">
        <v>2</v>
      </c>
      <c r="C521" s="1">
        <v>106</v>
      </c>
      <c r="D521" s="1">
        <v>54</v>
      </c>
      <c r="E521" s="1"/>
      <c r="F521" s="1">
        <v>-2</v>
      </c>
      <c r="G521" s="1">
        <v>1684</v>
      </c>
      <c r="H521" s="80">
        <f t="shared" si="18"/>
        <v>106.25</v>
      </c>
      <c r="I521" s="80">
        <f t="shared" si="17"/>
        <v>0.125</v>
      </c>
      <c r="J521" s="1">
        <v>2</v>
      </c>
      <c r="K521" s="1" t="str" cm="1">
        <f t="array" ref="K521">INDEX('dict-rhythm'!$A$1:$B$43,MATCH(TRUE,EXACT(J521,'dict-rhythm'!$A$1:$A$43),0),2)</f>
        <v>8</v>
      </c>
      <c r="L521" s="1" t="str">
        <f>_xlfn.IFNA(VLOOKUP(K521,'dict-rhythm'!$B$1:$C$53,2,0),K521)</f>
        <v>quaver note</v>
      </c>
      <c r="M521" s="10" t="s">
        <v>14</v>
      </c>
      <c r="N521" s="10" t="s">
        <v>14</v>
      </c>
      <c r="O521" t="str">
        <f>IF(RIGHT($O$1,1)="#",VLOOKUP(D521,'dict-pitch'!$A$1:$C$50,2,0),VLOOKUP(D521,'dict-pitch'!$A$1:$C$50,3,0))</f>
        <v>F#3</v>
      </c>
      <c r="P521" t="b">
        <f>OR(EXACT(E521,O521),EXACT(E521,VLOOKUP(D521,'dict-pitch'!$A$1:$D$50,3,0)),EXACT(E521,VLOOKUP(D521,'dict-pitch'!$A$1:$D$50,4,0)))</f>
        <v>0</v>
      </c>
    </row>
    <row r="522" spans="1:16" x14ac:dyDescent="0.25">
      <c r="A522">
        <v>849</v>
      </c>
      <c r="B522" s="85">
        <v>2</v>
      </c>
      <c r="C522" s="1">
        <v>106</v>
      </c>
      <c r="D522" s="1">
        <v>52</v>
      </c>
      <c r="E522" s="1"/>
      <c r="F522" s="1">
        <v>-2</v>
      </c>
      <c r="G522" s="1">
        <v>1686</v>
      </c>
      <c r="H522" s="80">
        <f t="shared" si="18"/>
        <v>106.375</v>
      </c>
      <c r="I522" s="80">
        <f t="shared" si="17"/>
        <v>0.125</v>
      </c>
      <c r="J522" s="1">
        <v>2</v>
      </c>
      <c r="K522" s="1" t="str" cm="1">
        <f t="array" ref="K522">INDEX('dict-rhythm'!$A$1:$B$43,MATCH(TRUE,EXACT(J522,'dict-rhythm'!$A$1:$A$43),0),2)</f>
        <v>8</v>
      </c>
      <c r="L522" s="1" t="str">
        <f>_xlfn.IFNA(VLOOKUP(K522,'dict-rhythm'!$B$1:$C$53,2,0),K522)</f>
        <v>quaver note</v>
      </c>
      <c r="M522" s="10" t="s">
        <v>14</v>
      </c>
      <c r="N522" s="10" t="s">
        <v>14</v>
      </c>
      <c r="O522" t="str">
        <f>IF(RIGHT($O$1,1)="#",VLOOKUP(D522,'dict-pitch'!$A$1:$C$50,2,0),VLOOKUP(D522,'dict-pitch'!$A$1:$C$50,3,0))</f>
        <v>E3</v>
      </c>
      <c r="P522" t="b">
        <f>OR(EXACT(E522,O522),EXACT(E522,VLOOKUP(D522,'dict-pitch'!$A$1:$D$50,3,0)),EXACT(E522,VLOOKUP(D522,'dict-pitch'!$A$1:$D$50,4,0)))</f>
        <v>0</v>
      </c>
    </row>
    <row r="523" spans="1:16" x14ac:dyDescent="0.25">
      <c r="A523">
        <v>849</v>
      </c>
      <c r="B523" s="85">
        <v>2</v>
      </c>
      <c r="C523" s="1">
        <v>106</v>
      </c>
      <c r="D523" s="1">
        <v>54</v>
      </c>
      <c r="E523" s="1"/>
      <c r="F523" s="1">
        <v>2</v>
      </c>
      <c r="G523" s="1">
        <v>1688</v>
      </c>
      <c r="H523" s="80">
        <f t="shared" si="18"/>
        <v>106.5</v>
      </c>
      <c r="I523" s="80">
        <f t="shared" si="17"/>
        <v>0.25</v>
      </c>
      <c r="J523" s="1">
        <v>4</v>
      </c>
      <c r="K523" s="1" t="str" cm="1">
        <f t="array" ref="K523">INDEX('dict-rhythm'!$A$1:$B$43,MATCH(TRUE,EXACT(J523,'dict-rhythm'!$A$1:$A$43),0),2)</f>
        <v>4</v>
      </c>
      <c r="L523" s="1" t="str">
        <f>_xlfn.IFNA(VLOOKUP(K523,'dict-rhythm'!$B$1:$C$53,2,0),K523)</f>
        <v>crotchet</v>
      </c>
      <c r="M523" s="10" t="s">
        <v>14</v>
      </c>
      <c r="N523" s="10" t="s">
        <v>14</v>
      </c>
      <c r="O523" t="str">
        <f>IF(RIGHT($O$1,1)="#",VLOOKUP(D523,'dict-pitch'!$A$1:$C$50,2,0),VLOOKUP(D523,'dict-pitch'!$A$1:$C$50,3,0))</f>
        <v>F#3</v>
      </c>
      <c r="P523" t="b">
        <f>OR(EXACT(E523,O523),EXACT(E523,VLOOKUP(D523,'dict-pitch'!$A$1:$D$50,3,0)),EXACT(E523,VLOOKUP(D523,'dict-pitch'!$A$1:$D$50,4,0)))</f>
        <v>0</v>
      </c>
    </row>
    <row r="524" spans="1:16" x14ac:dyDescent="0.25">
      <c r="A524">
        <v>849</v>
      </c>
      <c r="B524" s="85">
        <v>2</v>
      </c>
      <c r="C524" s="1">
        <v>106</v>
      </c>
      <c r="D524" s="1">
        <v>54</v>
      </c>
      <c r="E524" s="1"/>
      <c r="F524" s="1">
        <v>1</v>
      </c>
      <c r="G524" s="1">
        <v>1692</v>
      </c>
      <c r="H524" s="80">
        <f t="shared" si="18"/>
        <v>106.75</v>
      </c>
      <c r="I524" s="80">
        <f t="shared" si="17"/>
        <v>0.25</v>
      </c>
      <c r="J524" s="1">
        <v>4</v>
      </c>
      <c r="K524" s="1" t="str" cm="1">
        <f t="array" ref="K524">INDEX('dict-rhythm'!$A$1:$B$43,MATCH(TRUE,EXACT(J524,'dict-rhythm'!$A$1:$A$43),0),2)</f>
        <v>4</v>
      </c>
      <c r="L524" s="1" t="str">
        <f>_xlfn.IFNA(VLOOKUP(K524,'dict-rhythm'!$B$1:$C$53,2,0),K524)</f>
        <v>crotchet</v>
      </c>
      <c r="M524" s="7"/>
      <c r="N524" s="7"/>
      <c r="O524" t="str">
        <f>IF(RIGHT($O$1,1)="#",VLOOKUP(D524,'dict-pitch'!$A$1:$C$50,2,0),VLOOKUP(D524,'dict-pitch'!$A$1:$C$50,3,0))</f>
        <v>F#3</v>
      </c>
      <c r="P524" t="b">
        <f>OR(EXACT(E524,O524),EXACT(E524,VLOOKUP(D524,'dict-pitch'!$A$1:$D$50,3,0)),EXACT(E524,VLOOKUP(D524,'dict-pitch'!$A$1:$D$50,4,0)))</f>
        <v>0</v>
      </c>
    </row>
    <row r="525" spans="1:16" x14ac:dyDescent="0.25">
      <c r="A525">
        <v>849</v>
      </c>
      <c r="B525" s="85">
        <v>2</v>
      </c>
      <c r="C525" s="1">
        <v>107</v>
      </c>
      <c r="D525" s="1">
        <v>54</v>
      </c>
      <c r="E525" s="1"/>
      <c r="F525" s="1">
        <v>1</v>
      </c>
      <c r="G525" s="1">
        <v>1696</v>
      </c>
      <c r="H525" s="80">
        <f t="shared" si="18"/>
        <v>107</v>
      </c>
      <c r="I525" s="80">
        <f t="shared" si="17"/>
        <v>0.25</v>
      </c>
      <c r="J525" s="1">
        <v>4</v>
      </c>
      <c r="K525" s="1" t="str" cm="1">
        <f t="array" ref="K525">INDEX('dict-rhythm'!$A$1:$B$43,MATCH(TRUE,EXACT(J525,'dict-rhythm'!$A$1:$A$43),0),2)</f>
        <v>4</v>
      </c>
      <c r="L525" s="1" t="str">
        <f>_xlfn.IFNA(VLOOKUP(K525,'dict-rhythm'!$B$1:$C$53,2,0),K525)</f>
        <v>crotchet</v>
      </c>
      <c r="M525" s="4"/>
      <c r="N525" s="4"/>
      <c r="O525" t="str">
        <f>IF(RIGHT($O$1,1)="#",VLOOKUP(D525,'dict-pitch'!$A$1:$C$50,2,0),VLOOKUP(D525,'dict-pitch'!$A$1:$C$50,3,0))</f>
        <v>F#3</v>
      </c>
      <c r="P525" t="b">
        <f>OR(EXACT(E525,O525),EXACT(E525,VLOOKUP(D525,'dict-pitch'!$A$1:$D$50,3,0)),EXACT(E525,VLOOKUP(D525,'dict-pitch'!$A$1:$D$50,4,0)))</f>
        <v>0</v>
      </c>
    </row>
    <row r="526" spans="1:16" x14ac:dyDescent="0.25">
      <c r="A526">
        <v>849</v>
      </c>
      <c r="B526" s="85">
        <v>2</v>
      </c>
      <c r="C526" s="1">
        <v>107</v>
      </c>
      <c r="D526" s="1">
        <v>52</v>
      </c>
      <c r="E526" s="1"/>
      <c r="F526" s="1">
        <v>-2</v>
      </c>
      <c r="G526" s="1">
        <v>1700</v>
      </c>
      <c r="H526" s="80">
        <f t="shared" si="18"/>
        <v>107.25</v>
      </c>
      <c r="I526" s="80">
        <f t="shared" si="17"/>
        <v>0.125</v>
      </c>
      <c r="J526" s="1">
        <v>2</v>
      </c>
      <c r="K526" s="1" t="str" cm="1">
        <f t="array" ref="K526">INDEX('dict-rhythm'!$A$1:$B$43,MATCH(TRUE,EXACT(J526,'dict-rhythm'!$A$1:$A$43),0),2)</f>
        <v>8</v>
      </c>
      <c r="L526" s="1" t="str">
        <f>_xlfn.IFNA(VLOOKUP(K526,'dict-rhythm'!$B$1:$C$53,2,0),K526)</f>
        <v>quaver note</v>
      </c>
      <c r="M526" s="5"/>
      <c r="N526" s="5"/>
      <c r="O526" t="str">
        <f>IF(RIGHT($O$1,1)="#",VLOOKUP(D526,'dict-pitch'!$A$1:$C$50,2,0),VLOOKUP(D526,'dict-pitch'!$A$1:$C$50,3,0))</f>
        <v>E3</v>
      </c>
      <c r="P526" t="b">
        <f>OR(EXACT(E526,O526),EXACT(E526,VLOOKUP(D526,'dict-pitch'!$A$1:$D$50,3,0)),EXACT(E526,VLOOKUP(D526,'dict-pitch'!$A$1:$D$50,4,0)))</f>
        <v>0</v>
      </c>
    </row>
    <row r="527" spans="1:16" x14ac:dyDescent="0.25">
      <c r="A527">
        <v>849</v>
      </c>
      <c r="B527" s="85">
        <v>2</v>
      </c>
      <c r="C527" s="1">
        <v>107</v>
      </c>
      <c r="D527" s="1">
        <v>51</v>
      </c>
      <c r="E527" s="1"/>
      <c r="F527" s="1">
        <v>-2</v>
      </c>
      <c r="G527" s="1">
        <v>1702</v>
      </c>
      <c r="H527" s="80">
        <f t="shared" si="18"/>
        <v>107.375</v>
      </c>
      <c r="I527" s="80">
        <f t="shared" si="17"/>
        <v>0.125</v>
      </c>
      <c r="J527" s="1">
        <v>2</v>
      </c>
      <c r="K527" s="1" t="str" cm="1">
        <f t="array" ref="K527">INDEX('dict-rhythm'!$A$1:$B$43,MATCH(TRUE,EXACT(J527,'dict-rhythm'!$A$1:$A$43),0),2)</f>
        <v>8</v>
      </c>
      <c r="L527" s="1" t="str">
        <f>_xlfn.IFNA(VLOOKUP(K527,'dict-rhythm'!$B$1:$C$53,2,0),K527)</f>
        <v>quaver note</v>
      </c>
      <c r="M527" s="5"/>
      <c r="N527" s="5"/>
      <c r="O527" t="str">
        <f>IF(RIGHT($O$1,1)="#",VLOOKUP(D527,'dict-pitch'!$A$1:$C$50,2,0),VLOOKUP(D527,'dict-pitch'!$A$1:$C$50,3,0))</f>
        <v>D#3</v>
      </c>
      <c r="P527" t="b">
        <f>OR(EXACT(E527,O527),EXACT(E527,VLOOKUP(D527,'dict-pitch'!$A$1:$D$50,3,0)),EXACT(E527,VLOOKUP(D527,'dict-pitch'!$A$1:$D$50,4,0)))</f>
        <v>0</v>
      </c>
    </row>
    <row r="528" spans="1:16" x14ac:dyDescent="0.25">
      <c r="A528">
        <v>849</v>
      </c>
      <c r="B528" s="85">
        <v>2</v>
      </c>
      <c r="C528" s="1">
        <v>107</v>
      </c>
      <c r="D528" s="1">
        <v>52</v>
      </c>
      <c r="E528" s="1"/>
      <c r="F528" s="1">
        <v>2</v>
      </c>
      <c r="G528" s="1">
        <v>1704</v>
      </c>
      <c r="H528" s="80">
        <f t="shared" si="18"/>
        <v>107.5</v>
      </c>
      <c r="I528" s="80">
        <f t="shared" si="17"/>
        <v>0.25</v>
      </c>
      <c r="J528" s="1">
        <v>4</v>
      </c>
      <c r="K528" s="1" t="str" cm="1">
        <f t="array" ref="K528">INDEX('dict-rhythm'!$A$1:$B$43,MATCH(TRUE,EXACT(J528,'dict-rhythm'!$A$1:$A$43),0),2)</f>
        <v>4</v>
      </c>
      <c r="L528" s="1" t="str">
        <f>_xlfn.IFNA(VLOOKUP(K528,'dict-rhythm'!$B$1:$C$53,2,0),K528)</f>
        <v>crotchet</v>
      </c>
      <c r="M528" s="5"/>
      <c r="N528" s="5"/>
      <c r="O528" t="str">
        <f>IF(RIGHT($O$1,1)="#",VLOOKUP(D528,'dict-pitch'!$A$1:$C$50,2,0),VLOOKUP(D528,'dict-pitch'!$A$1:$C$50,3,0))</f>
        <v>E3</v>
      </c>
      <c r="P528" t="b">
        <f>OR(EXACT(E528,O528),EXACT(E528,VLOOKUP(D528,'dict-pitch'!$A$1:$D$50,3,0)),EXACT(E528,VLOOKUP(D528,'dict-pitch'!$A$1:$D$50,4,0)))</f>
        <v>0</v>
      </c>
    </row>
    <row r="529" spans="1:16" x14ac:dyDescent="0.25">
      <c r="A529">
        <v>849</v>
      </c>
      <c r="B529" s="85">
        <v>2</v>
      </c>
      <c r="C529" s="1">
        <v>107</v>
      </c>
      <c r="D529" s="1">
        <v>51</v>
      </c>
      <c r="E529" s="1"/>
      <c r="F529" s="1">
        <v>-2</v>
      </c>
      <c r="G529" s="1">
        <v>1708</v>
      </c>
      <c r="H529" s="80">
        <f t="shared" si="18"/>
        <v>107.75</v>
      </c>
      <c r="I529" s="80">
        <f t="shared" si="17"/>
        <v>0.125</v>
      </c>
      <c r="J529" s="1">
        <v>2</v>
      </c>
      <c r="K529" s="1" t="str" cm="1">
        <f t="array" ref="K529">INDEX('dict-rhythm'!$A$1:$B$43,MATCH(TRUE,EXACT(J529,'dict-rhythm'!$A$1:$A$43),0),2)</f>
        <v>8</v>
      </c>
      <c r="L529" s="1" t="str">
        <f>_xlfn.IFNA(VLOOKUP(K529,'dict-rhythm'!$B$1:$C$53,2,0),K529)</f>
        <v>quaver note</v>
      </c>
      <c r="M529" s="5"/>
      <c r="N529" s="5"/>
      <c r="O529" t="str">
        <f>IF(RIGHT($O$1,1)="#",VLOOKUP(D529,'dict-pitch'!$A$1:$C$50,2,0),VLOOKUP(D529,'dict-pitch'!$A$1:$C$50,3,0))</f>
        <v>D#3</v>
      </c>
      <c r="P529" t="b">
        <f>OR(EXACT(E529,O529),EXACT(E529,VLOOKUP(D529,'dict-pitch'!$A$1:$D$50,3,0)),EXACT(E529,VLOOKUP(D529,'dict-pitch'!$A$1:$D$50,4,0)))</f>
        <v>0</v>
      </c>
    </row>
    <row r="530" spans="1:16" x14ac:dyDescent="0.25">
      <c r="A530">
        <v>849</v>
      </c>
      <c r="B530" s="85">
        <v>2</v>
      </c>
      <c r="C530" s="1">
        <v>107</v>
      </c>
      <c r="D530" s="1">
        <v>49</v>
      </c>
      <c r="E530" s="1"/>
      <c r="F530" s="1">
        <v>-2</v>
      </c>
      <c r="G530" s="1">
        <v>1710</v>
      </c>
      <c r="H530" s="80">
        <f t="shared" si="18"/>
        <v>107.875</v>
      </c>
      <c r="I530" s="80">
        <f t="shared" si="17"/>
        <v>0.125</v>
      </c>
      <c r="J530" s="1">
        <v>2</v>
      </c>
      <c r="K530" s="1" t="str" cm="1">
        <f t="array" ref="K530">INDEX('dict-rhythm'!$A$1:$B$43,MATCH(TRUE,EXACT(J530,'dict-rhythm'!$A$1:$A$43),0),2)</f>
        <v>8</v>
      </c>
      <c r="L530" s="1" t="str">
        <f>_xlfn.IFNA(VLOOKUP(K530,'dict-rhythm'!$B$1:$C$53,2,0),K530)</f>
        <v>quaver note</v>
      </c>
      <c r="M530" s="7"/>
      <c r="N530" s="7"/>
      <c r="O530" t="str">
        <f>IF(RIGHT($O$1,1)="#",VLOOKUP(D530,'dict-pitch'!$A$1:$C$50,2,0),VLOOKUP(D530,'dict-pitch'!$A$1:$C$50,3,0))</f>
        <v>C#3</v>
      </c>
      <c r="P530" t="b">
        <f>OR(EXACT(E530,O530),EXACT(E530,VLOOKUP(D530,'dict-pitch'!$A$1:$D$50,3,0)),EXACT(E530,VLOOKUP(D530,'dict-pitch'!$A$1:$D$50,4,0)))</f>
        <v>0</v>
      </c>
    </row>
    <row r="531" spans="1:16" x14ac:dyDescent="0.25">
      <c r="A531">
        <v>849</v>
      </c>
      <c r="B531" s="85">
        <v>2</v>
      </c>
      <c r="C531" s="1">
        <v>108</v>
      </c>
      <c r="D531" s="1">
        <v>51</v>
      </c>
      <c r="E531" s="1"/>
      <c r="F531" s="1">
        <v>2</v>
      </c>
      <c r="G531" s="1">
        <v>1712</v>
      </c>
      <c r="H531" s="80">
        <f t="shared" si="18"/>
        <v>108</v>
      </c>
      <c r="I531" s="80">
        <f t="shared" si="17"/>
        <v>0.25</v>
      </c>
      <c r="J531" s="1">
        <v>4</v>
      </c>
      <c r="K531" s="1" t="str" cm="1">
        <f t="array" ref="K531">INDEX('dict-rhythm'!$A$1:$B$43,MATCH(TRUE,EXACT(J531,'dict-rhythm'!$A$1:$A$43),0),2)</f>
        <v>4</v>
      </c>
      <c r="L531" s="1" t="str">
        <f>_xlfn.IFNA(VLOOKUP(K531,'dict-rhythm'!$B$1:$C$53,2,0),K531)</f>
        <v>crotchet</v>
      </c>
      <c r="M531" s="4"/>
      <c r="N531" s="4"/>
      <c r="O531" t="str">
        <f>IF(RIGHT($O$1,1)="#",VLOOKUP(D531,'dict-pitch'!$A$1:$C$50,2,0),VLOOKUP(D531,'dict-pitch'!$A$1:$C$50,3,0))</f>
        <v>D#3</v>
      </c>
      <c r="P531" t="b">
        <f>OR(EXACT(E531,O531),EXACT(E531,VLOOKUP(D531,'dict-pitch'!$A$1:$D$50,3,0)),EXACT(E531,VLOOKUP(D531,'dict-pitch'!$A$1:$D$50,4,0)))</f>
        <v>0</v>
      </c>
    </row>
    <row r="532" spans="1:16" x14ac:dyDescent="0.25">
      <c r="A532">
        <v>849</v>
      </c>
      <c r="B532" s="85">
        <v>2</v>
      </c>
      <c r="C532" s="1">
        <v>108</v>
      </c>
      <c r="D532" s="1">
        <v>44</v>
      </c>
      <c r="E532" s="1"/>
      <c r="F532" s="1">
        <v>-5</v>
      </c>
      <c r="G532" s="1">
        <v>1716</v>
      </c>
      <c r="H532" s="80">
        <f t="shared" si="18"/>
        <v>108.25</v>
      </c>
      <c r="I532" s="80">
        <f t="shared" si="17"/>
        <v>0.25</v>
      </c>
      <c r="J532" s="1">
        <v>4</v>
      </c>
      <c r="K532" s="1" t="str" cm="1">
        <f t="array" ref="K532">INDEX('dict-rhythm'!$A$1:$B$43,MATCH(TRUE,EXACT(J532,'dict-rhythm'!$A$1:$A$43),0),2)</f>
        <v>4</v>
      </c>
      <c r="L532" s="1" t="str">
        <f>_xlfn.IFNA(VLOOKUP(K532,'dict-rhythm'!$B$1:$C$53,2,0),K532)</f>
        <v>crotchet</v>
      </c>
      <c r="M532" s="10" t="s">
        <v>14</v>
      </c>
      <c r="N532" s="10" t="s">
        <v>14</v>
      </c>
      <c r="O532" t="str">
        <f>IF(RIGHT($O$1,1)="#",VLOOKUP(D532,'dict-pitch'!$A$1:$C$50,2,0),VLOOKUP(D532,'dict-pitch'!$A$1:$C$50,3,0))</f>
        <v>G#2</v>
      </c>
      <c r="P532" t="b">
        <f>OR(EXACT(E532,O532),EXACT(E532,VLOOKUP(D532,'dict-pitch'!$A$1:$D$50,3,0)),EXACT(E532,VLOOKUP(D532,'dict-pitch'!$A$1:$D$50,4,0)))</f>
        <v>0</v>
      </c>
    </row>
    <row r="533" spans="1:16" x14ac:dyDescent="0.25">
      <c r="A533">
        <v>849</v>
      </c>
      <c r="B533" s="85">
        <v>2</v>
      </c>
      <c r="C533" s="1">
        <v>108</v>
      </c>
      <c r="D533" s="1">
        <v>49</v>
      </c>
      <c r="E533" s="1"/>
      <c r="F533" s="1">
        <v>4</v>
      </c>
      <c r="G533" s="1">
        <v>1720</v>
      </c>
      <c r="H533" s="80">
        <f t="shared" si="18"/>
        <v>108.5</v>
      </c>
      <c r="I533" s="80">
        <f t="shared" si="17"/>
        <v>0.25</v>
      </c>
      <c r="J533" s="1">
        <v>4</v>
      </c>
      <c r="K533" s="1" t="str" cm="1">
        <f t="array" ref="K533">INDEX('dict-rhythm'!$A$1:$B$43,MATCH(TRUE,EXACT(J533,'dict-rhythm'!$A$1:$A$43),0),2)</f>
        <v>4</v>
      </c>
      <c r="L533" s="1" t="str">
        <f>_xlfn.IFNA(VLOOKUP(K533,'dict-rhythm'!$B$1:$C$53,2,0),K533)</f>
        <v>crotchet</v>
      </c>
      <c r="M533" s="10" t="s">
        <v>14</v>
      </c>
      <c r="N533" s="10" t="s">
        <v>14</v>
      </c>
      <c r="O533" t="str">
        <f>IF(RIGHT($O$1,1)="#",VLOOKUP(D533,'dict-pitch'!$A$1:$C$50,2,0),VLOOKUP(D533,'dict-pitch'!$A$1:$C$50,3,0))</f>
        <v>C#3</v>
      </c>
      <c r="P533" t="b">
        <f>OR(EXACT(E533,O533),EXACT(E533,VLOOKUP(D533,'dict-pitch'!$A$1:$D$50,3,0)),EXACT(E533,VLOOKUP(D533,'dict-pitch'!$A$1:$D$50,4,0)))</f>
        <v>0</v>
      </c>
    </row>
    <row r="534" spans="1:16" x14ac:dyDescent="0.25">
      <c r="A534">
        <v>849</v>
      </c>
      <c r="B534" s="85">
        <v>2</v>
      </c>
      <c r="C534" s="1">
        <v>108</v>
      </c>
      <c r="D534" s="1">
        <v>49</v>
      </c>
      <c r="E534" s="1"/>
      <c r="F534" s="1">
        <v>1</v>
      </c>
      <c r="G534" s="1">
        <v>1724</v>
      </c>
      <c r="H534" s="80">
        <f t="shared" si="18"/>
        <v>108.75</v>
      </c>
      <c r="I534" s="80">
        <f t="shared" si="17"/>
        <v>0.25</v>
      </c>
      <c r="J534" s="1">
        <v>4</v>
      </c>
      <c r="K534" s="1" t="str" cm="1">
        <f t="array" ref="K534">INDEX('dict-rhythm'!$A$1:$B$43,MATCH(TRUE,EXACT(J534,'dict-rhythm'!$A$1:$A$43),0),2)</f>
        <v>4</v>
      </c>
      <c r="L534" s="1" t="str">
        <f>_xlfn.IFNA(VLOOKUP(K534,'dict-rhythm'!$B$1:$C$53,2,0),K534)</f>
        <v>crotchet</v>
      </c>
      <c r="M534" s="10" t="s">
        <v>14</v>
      </c>
      <c r="N534" s="10" t="s">
        <v>14</v>
      </c>
      <c r="O534" t="str">
        <f>IF(RIGHT($O$1,1)="#",VLOOKUP(D534,'dict-pitch'!$A$1:$C$50,2,0),VLOOKUP(D534,'dict-pitch'!$A$1:$C$50,3,0))</f>
        <v>C#3</v>
      </c>
      <c r="P534" t="b">
        <f>OR(EXACT(E534,O534),EXACT(E534,VLOOKUP(D534,'dict-pitch'!$A$1:$D$50,3,0)),EXACT(E534,VLOOKUP(D534,'dict-pitch'!$A$1:$D$50,4,0)))</f>
        <v>0</v>
      </c>
    </row>
    <row r="535" spans="1:16" x14ac:dyDescent="0.25">
      <c r="A535">
        <v>849</v>
      </c>
      <c r="B535" s="85">
        <v>2</v>
      </c>
      <c r="C535" s="1">
        <v>109</v>
      </c>
      <c r="D535" s="1">
        <v>49</v>
      </c>
      <c r="E535" s="1"/>
      <c r="F535" s="1">
        <v>1</v>
      </c>
      <c r="G535" s="1">
        <v>1728</v>
      </c>
      <c r="H535" s="80">
        <f t="shared" si="18"/>
        <v>109</v>
      </c>
      <c r="I535" s="80">
        <f t="shared" si="17"/>
        <v>0.25</v>
      </c>
      <c r="J535" s="1">
        <v>4</v>
      </c>
      <c r="K535" s="1" t="str" cm="1">
        <f t="array" ref="K535">INDEX('dict-rhythm'!$A$1:$B$43,MATCH(TRUE,EXACT(J535,'dict-rhythm'!$A$1:$A$43),0),2)</f>
        <v>4</v>
      </c>
      <c r="L535" s="1" t="str">
        <f>_xlfn.IFNA(VLOOKUP(K535,'dict-rhythm'!$B$1:$C$53,2,0),K535)</f>
        <v>crotchet</v>
      </c>
      <c r="M535" s="10" t="s">
        <v>14</v>
      </c>
      <c r="N535" s="10" t="s">
        <v>14</v>
      </c>
      <c r="O535" t="str">
        <f>IF(RIGHT($O$1,1)="#",VLOOKUP(D535,'dict-pitch'!$A$1:$C$50,2,0),VLOOKUP(D535,'dict-pitch'!$A$1:$C$50,3,0))</f>
        <v>C#3</v>
      </c>
      <c r="P535" t="b">
        <f>OR(EXACT(E535,O535),EXACT(E535,VLOOKUP(D535,'dict-pitch'!$A$1:$D$50,3,0)),EXACT(E535,VLOOKUP(D535,'dict-pitch'!$A$1:$D$50,4,0)))</f>
        <v>0</v>
      </c>
    </row>
    <row r="536" spans="1:16" x14ac:dyDescent="0.25">
      <c r="A536">
        <v>849</v>
      </c>
      <c r="B536" s="85">
        <v>2</v>
      </c>
      <c r="C536" s="1">
        <v>109</v>
      </c>
      <c r="D536" s="1">
        <v>47</v>
      </c>
      <c r="E536" s="1"/>
      <c r="F536" s="1">
        <v>-2</v>
      </c>
      <c r="G536" s="1">
        <v>1732</v>
      </c>
      <c r="H536" s="80">
        <f t="shared" si="18"/>
        <v>109.25</v>
      </c>
      <c r="I536" s="80">
        <f t="shared" si="17"/>
        <v>0.125</v>
      </c>
      <c r="J536" s="1">
        <v>2</v>
      </c>
      <c r="K536" s="1" t="str" cm="1">
        <f t="array" ref="K536">INDEX('dict-rhythm'!$A$1:$B$43,MATCH(TRUE,EXACT(J536,'dict-rhythm'!$A$1:$A$43),0),2)</f>
        <v>8</v>
      </c>
      <c r="L536" s="1" t="str">
        <f>_xlfn.IFNA(VLOOKUP(K536,'dict-rhythm'!$B$1:$C$53,2,0),K536)</f>
        <v>quaver note</v>
      </c>
      <c r="M536" s="10" t="s">
        <v>14</v>
      </c>
      <c r="N536" s="10" t="s">
        <v>14</v>
      </c>
      <c r="O536" t="str">
        <f>IF(RIGHT($O$1,1)="#",VLOOKUP(D536,'dict-pitch'!$A$1:$C$50,2,0),VLOOKUP(D536,'dict-pitch'!$A$1:$C$50,3,0))</f>
        <v>B2</v>
      </c>
      <c r="P536" t="b">
        <f>OR(EXACT(E536,O536),EXACT(E536,VLOOKUP(D536,'dict-pitch'!$A$1:$D$50,3,0)),EXACT(E536,VLOOKUP(D536,'dict-pitch'!$A$1:$D$50,4,0)))</f>
        <v>0</v>
      </c>
    </row>
    <row r="537" spans="1:16" x14ac:dyDescent="0.25">
      <c r="A537">
        <v>849</v>
      </c>
      <c r="B537" s="85">
        <v>2</v>
      </c>
      <c r="C537" s="1">
        <v>109</v>
      </c>
      <c r="D537" s="1">
        <v>46</v>
      </c>
      <c r="E537" s="1"/>
      <c r="F537" s="1">
        <v>-2</v>
      </c>
      <c r="G537" s="1">
        <v>1734</v>
      </c>
      <c r="H537" s="80">
        <f t="shared" si="18"/>
        <v>109.375</v>
      </c>
      <c r="I537" s="80">
        <f t="shared" si="17"/>
        <v>0.125</v>
      </c>
      <c r="J537" s="1">
        <v>2</v>
      </c>
      <c r="K537" s="1" t="str" cm="1">
        <f t="array" ref="K537">INDEX('dict-rhythm'!$A$1:$B$43,MATCH(TRUE,EXACT(J537,'dict-rhythm'!$A$1:$A$43),0),2)</f>
        <v>8</v>
      </c>
      <c r="L537" s="1" t="str">
        <f>_xlfn.IFNA(VLOOKUP(K537,'dict-rhythm'!$B$1:$C$53,2,0),K537)</f>
        <v>quaver note</v>
      </c>
      <c r="M537" s="10" t="s">
        <v>14</v>
      </c>
      <c r="N537" s="10" t="s">
        <v>14</v>
      </c>
      <c r="O537" t="str">
        <f>IF(RIGHT($O$1,1)="#",VLOOKUP(D537,'dict-pitch'!$A$1:$C$50,2,0),VLOOKUP(D537,'dict-pitch'!$A$1:$C$50,3,0))</f>
        <v>A#2</v>
      </c>
      <c r="P537" t="b">
        <f>OR(EXACT(E537,O537),EXACT(E537,VLOOKUP(D537,'dict-pitch'!$A$1:$D$50,3,0)),EXACT(E537,VLOOKUP(D537,'dict-pitch'!$A$1:$D$50,4,0)))</f>
        <v>0</v>
      </c>
    </row>
    <row r="538" spans="1:16" x14ac:dyDescent="0.25">
      <c r="A538">
        <v>849</v>
      </c>
      <c r="B538" s="85">
        <v>2</v>
      </c>
      <c r="C538" s="1">
        <v>109</v>
      </c>
      <c r="D538" s="1">
        <v>51</v>
      </c>
      <c r="E538" s="1"/>
      <c r="F538" s="1">
        <v>4</v>
      </c>
      <c r="G538" s="1">
        <v>1736</v>
      </c>
      <c r="H538" s="80">
        <f t="shared" si="18"/>
        <v>109.5</v>
      </c>
      <c r="I538" s="80">
        <f t="shared" si="17"/>
        <v>0.625</v>
      </c>
      <c r="J538" s="1">
        <v>10</v>
      </c>
      <c r="K538" s="1" t="str" cm="1">
        <f t="array" ref="K538">INDEX('dict-rhythm'!$A$1:$B$43,MATCH(TRUE,EXACT(J538,'dict-rhythm'!$A$1:$A$43),0),2)</f>
        <v>2+8</v>
      </c>
      <c r="L538" s="1" t="str">
        <f>_xlfn.IFNA(VLOOKUP(K538,'dict-rhythm'!$B$1:$C$53,2,0),K538)</f>
        <v>minim + quaver</v>
      </c>
      <c r="M538" s="10" t="s">
        <v>14</v>
      </c>
      <c r="N538" s="10" t="s">
        <v>14</v>
      </c>
      <c r="O538" t="str">
        <f>IF(RIGHT($O$1,1)="#",VLOOKUP(D538,'dict-pitch'!$A$1:$C$50,2,0),VLOOKUP(D538,'dict-pitch'!$A$1:$C$50,3,0))</f>
        <v>D#3</v>
      </c>
      <c r="P538" t="b">
        <f>OR(EXACT(E538,O538),EXACT(E538,VLOOKUP(D538,'dict-pitch'!$A$1:$D$50,3,0)),EXACT(E538,VLOOKUP(D538,'dict-pitch'!$A$1:$D$50,4,0)))</f>
        <v>0</v>
      </c>
    </row>
    <row r="539" spans="1:16" x14ac:dyDescent="0.25">
      <c r="A539">
        <v>849</v>
      </c>
      <c r="B539" s="85">
        <v>2</v>
      </c>
      <c r="C539" s="1">
        <v>110</v>
      </c>
      <c r="D539" s="1">
        <v>52</v>
      </c>
      <c r="E539" s="1"/>
      <c r="F539" s="1">
        <v>2</v>
      </c>
      <c r="G539" s="1">
        <v>1746</v>
      </c>
      <c r="H539" s="80">
        <f t="shared" si="18"/>
        <v>110.125</v>
      </c>
      <c r="I539" s="80">
        <f t="shared" si="17"/>
        <v>0.125</v>
      </c>
      <c r="J539" s="1">
        <v>2</v>
      </c>
      <c r="K539" s="1" t="str" cm="1">
        <f t="array" ref="K539">INDEX('dict-rhythm'!$A$1:$B$43,MATCH(TRUE,EXACT(J539,'dict-rhythm'!$A$1:$A$43),0),2)</f>
        <v>8</v>
      </c>
      <c r="L539" s="1" t="str">
        <f>_xlfn.IFNA(VLOOKUP(K539,'dict-rhythm'!$B$1:$C$53,2,0),K539)</f>
        <v>quaver note</v>
      </c>
      <c r="M539" s="4"/>
      <c r="N539" s="4"/>
      <c r="O539" t="str">
        <f>IF(RIGHT($O$1,1)="#",VLOOKUP(D539,'dict-pitch'!$A$1:$C$50,2,0),VLOOKUP(D539,'dict-pitch'!$A$1:$C$50,3,0))</f>
        <v>E3</v>
      </c>
      <c r="P539" t="b">
        <f>OR(EXACT(E539,O539),EXACT(E539,VLOOKUP(D539,'dict-pitch'!$A$1:$D$50,3,0)),EXACT(E539,VLOOKUP(D539,'dict-pitch'!$A$1:$D$50,4,0)))</f>
        <v>0</v>
      </c>
    </row>
    <row r="540" spans="1:16" x14ac:dyDescent="0.25">
      <c r="A540">
        <v>849</v>
      </c>
      <c r="B540" s="85">
        <v>2</v>
      </c>
      <c r="C540" s="1">
        <v>110</v>
      </c>
      <c r="D540" s="1">
        <v>54</v>
      </c>
      <c r="E540" s="1"/>
      <c r="F540" s="1">
        <v>2</v>
      </c>
      <c r="G540" s="1">
        <v>1748</v>
      </c>
      <c r="H540" s="80">
        <f t="shared" si="18"/>
        <v>110.25</v>
      </c>
      <c r="I540" s="80">
        <f t="shared" si="17"/>
        <v>0.375</v>
      </c>
      <c r="J540" s="1">
        <v>6</v>
      </c>
      <c r="K540" s="1" t="str" cm="1">
        <f t="array" ref="K540">INDEX('dict-rhythm'!$A$1:$B$43,MATCH(TRUE,EXACT(J540,'dict-rhythm'!$A$1:$A$43),0),2)</f>
        <v>4.</v>
      </c>
      <c r="L540" s="1" t="str">
        <f>_xlfn.IFNA(VLOOKUP(K540,'dict-rhythm'!$B$1:$C$53,2,0),K540)</f>
        <v>dotted crotchet</v>
      </c>
      <c r="M540" s="5"/>
      <c r="N540" s="5"/>
      <c r="O540" t="str">
        <f>IF(RIGHT($O$1,1)="#",VLOOKUP(D540,'dict-pitch'!$A$1:$C$50,2,0),VLOOKUP(D540,'dict-pitch'!$A$1:$C$50,3,0))</f>
        <v>F#3</v>
      </c>
      <c r="P540" t="b">
        <f>OR(EXACT(E540,O540),EXACT(E540,VLOOKUP(D540,'dict-pitch'!$A$1:$D$50,3,0)),EXACT(E540,VLOOKUP(D540,'dict-pitch'!$A$1:$D$50,4,0)))</f>
        <v>0</v>
      </c>
    </row>
    <row r="541" spans="1:16" x14ac:dyDescent="0.25">
      <c r="A541">
        <v>849</v>
      </c>
      <c r="B541" s="85">
        <v>2</v>
      </c>
      <c r="C541" s="1">
        <v>110</v>
      </c>
      <c r="D541" s="1">
        <v>52</v>
      </c>
      <c r="E541" s="1"/>
      <c r="F541" s="1">
        <v>-2</v>
      </c>
      <c r="G541" s="1">
        <v>1754</v>
      </c>
      <c r="H541" s="80">
        <f t="shared" si="18"/>
        <v>110.625</v>
      </c>
      <c r="I541" s="80">
        <f t="shared" si="17"/>
        <v>0.125</v>
      </c>
      <c r="J541" s="1">
        <v>2</v>
      </c>
      <c r="K541" s="1" t="str" cm="1">
        <f t="array" ref="K541">INDEX('dict-rhythm'!$A$1:$B$43,MATCH(TRUE,EXACT(J541,'dict-rhythm'!$A$1:$A$43),0),2)</f>
        <v>8</v>
      </c>
      <c r="L541" s="1" t="str">
        <f>_xlfn.IFNA(VLOOKUP(K541,'dict-rhythm'!$B$1:$C$53,2,0),K541)</f>
        <v>quaver note</v>
      </c>
      <c r="M541" s="5"/>
      <c r="N541" s="5"/>
      <c r="O541" t="str">
        <f>IF(RIGHT($O$1,1)="#",VLOOKUP(D541,'dict-pitch'!$A$1:$C$50,2,0),VLOOKUP(D541,'dict-pitch'!$A$1:$C$50,3,0))</f>
        <v>E3</v>
      </c>
      <c r="P541" t="b">
        <f>OR(EXACT(E541,O541),EXACT(E541,VLOOKUP(D541,'dict-pitch'!$A$1:$D$50,3,0)),EXACT(E541,VLOOKUP(D541,'dict-pitch'!$A$1:$D$50,4,0)))</f>
        <v>0</v>
      </c>
    </row>
    <row r="542" spans="1:16" x14ac:dyDescent="0.25">
      <c r="A542">
        <v>849</v>
      </c>
      <c r="B542" s="85">
        <v>2</v>
      </c>
      <c r="C542" s="1">
        <v>110</v>
      </c>
      <c r="D542" s="1">
        <v>51</v>
      </c>
      <c r="E542" s="1"/>
      <c r="F542" s="1">
        <v>-2</v>
      </c>
      <c r="G542" s="1">
        <v>1756</v>
      </c>
      <c r="H542" s="80">
        <f t="shared" si="18"/>
        <v>110.75</v>
      </c>
      <c r="I542" s="80">
        <f t="shared" si="17"/>
        <v>0.125</v>
      </c>
      <c r="J542" s="1">
        <v>2</v>
      </c>
      <c r="K542" s="1" t="str" cm="1">
        <f t="array" ref="K542">INDEX('dict-rhythm'!$A$1:$B$43,MATCH(TRUE,EXACT(J542,'dict-rhythm'!$A$1:$A$43),0),2)</f>
        <v>8</v>
      </c>
      <c r="L542" s="1" t="str">
        <f>_xlfn.IFNA(VLOOKUP(K542,'dict-rhythm'!$B$1:$C$53,2,0),K542)</f>
        <v>quaver note</v>
      </c>
      <c r="M542" s="5"/>
      <c r="N542" s="5"/>
      <c r="O542" t="str">
        <f>IF(RIGHT($O$1,1)="#",VLOOKUP(D542,'dict-pitch'!$A$1:$C$50,2,0),VLOOKUP(D542,'dict-pitch'!$A$1:$C$50,3,0))</f>
        <v>D#3</v>
      </c>
      <c r="P542" t="b">
        <f>OR(EXACT(E542,O542),EXACT(E542,VLOOKUP(D542,'dict-pitch'!$A$1:$D$50,3,0)),EXACT(E542,VLOOKUP(D542,'dict-pitch'!$A$1:$D$50,4,0)))</f>
        <v>0</v>
      </c>
    </row>
    <row r="543" spans="1:16" x14ac:dyDescent="0.25">
      <c r="A543">
        <v>849</v>
      </c>
      <c r="B543" s="85">
        <v>2</v>
      </c>
      <c r="C543" s="1">
        <v>110</v>
      </c>
      <c r="D543" s="1">
        <v>49</v>
      </c>
      <c r="E543" s="1"/>
      <c r="F543" s="1">
        <v>-2</v>
      </c>
      <c r="G543" s="1">
        <v>1758</v>
      </c>
      <c r="H543" s="80">
        <f t="shared" si="18"/>
        <v>110.875</v>
      </c>
      <c r="I543" s="80">
        <f t="shared" si="17"/>
        <v>0.125</v>
      </c>
      <c r="J543" s="1">
        <v>2</v>
      </c>
      <c r="K543" s="1" t="str" cm="1">
        <f t="array" ref="K543">INDEX('dict-rhythm'!$A$1:$B$43,MATCH(TRUE,EXACT(J543,'dict-rhythm'!$A$1:$A$43),0),2)</f>
        <v>8</v>
      </c>
      <c r="L543" s="1" t="str">
        <f>_xlfn.IFNA(VLOOKUP(K543,'dict-rhythm'!$B$1:$C$53,2,0),K543)</f>
        <v>quaver note</v>
      </c>
      <c r="M543" s="7"/>
      <c r="N543" s="7"/>
      <c r="O543" t="str">
        <f>IF(RIGHT($O$1,1)="#",VLOOKUP(D543,'dict-pitch'!$A$1:$C$50,2,0),VLOOKUP(D543,'dict-pitch'!$A$1:$C$50,3,0))</f>
        <v>C#3</v>
      </c>
      <c r="P543" t="b">
        <f>OR(EXACT(E543,O543),EXACT(E543,VLOOKUP(D543,'dict-pitch'!$A$1:$D$50,3,0)),EXACT(E543,VLOOKUP(D543,'dict-pitch'!$A$1:$D$50,4,0)))</f>
        <v>0</v>
      </c>
    </row>
    <row r="544" spans="1:16" x14ac:dyDescent="0.25">
      <c r="A544">
        <v>849</v>
      </c>
      <c r="B544" s="85">
        <v>2</v>
      </c>
      <c r="C544" s="1">
        <v>111</v>
      </c>
      <c r="D544" s="1">
        <v>56</v>
      </c>
      <c r="E544" s="1"/>
      <c r="F544" s="1">
        <v>5</v>
      </c>
      <c r="G544" s="1">
        <v>1760</v>
      </c>
      <c r="H544" s="80">
        <f t="shared" si="18"/>
        <v>111</v>
      </c>
      <c r="I544" s="80">
        <f t="shared" si="17"/>
        <v>1</v>
      </c>
      <c r="J544" s="1">
        <v>16</v>
      </c>
      <c r="K544" s="1" t="str" cm="1">
        <f t="array" ref="K544">INDEX('dict-rhythm'!$A$1:$B$43,MATCH(TRUE,EXACT(J544,'dict-rhythm'!$A$1:$A$43),0),2)</f>
        <v>1</v>
      </c>
      <c r="L544" s="1" t="str">
        <f>_xlfn.IFNA(VLOOKUP(K544,'dict-rhythm'!$B$1:$C$53,2,0),K544)</f>
        <v>semibreve</v>
      </c>
      <c r="M544" s="3"/>
      <c r="N544" s="3"/>
      <c r="O544" t="str">
        <f>IF(RIGHT($O$1,1)="#",VLOOKUP(D544,'dict-pitch'!$A$1:$C$50,2,0),VLOOKUP(D544,'dict-pitch'!$A$1:$C$50,3,0))</f>
        <v>G#3</v>
      </c>
      <c r="P544" t="b">
        <f>OR(EXACT(E544,O544),EXACT(E544,VLOOKUP(D544,'dict-pitch'!$A$1:$D$50,3,0)),EXACT(E544,VLOOKUP(D544,'dict-pitch'!$A$1:$D$50,4,0)))</f>
        <v>0</v>
      </c>
    </row>
    <row r="545" spans="1:16" x14ac:dyDescent="0.25">
      <c r="A545">
        <v>849</v>
      </c>
      <c r="B545" s="85">
        <v>2</v>
      </c>
      <c r="C545" s="1">
        <v>112</v>
      </c>
      <c r="D545" s="1">
        <v>57</v>
      </c>
      <c r="E545" s="1"/>
      <c r="F545" s="1">
        <v>2</v>
      </c>
      <c r="G545" s="1">
        <v>1776</v>
      </c>
      <c r="H545" s="80">
        <f t="shared" si="18"/>
        <v>112</v>
      </c>
      <c r="I545" s="80">
        <f t="shared" si="17"/>
        <v>0.75</v>
      </c>
      <c r="J545" s="1">
        <v>12</v>
      </c>
      <c r="K545" s="1" t="str" cm="1">
        <f t="array" ref="K545">INDEX('dict-rhythm'!$A$1:$B$43,MATCH(TRUE,EXACT(J545,'dict-rhythm'!$A$1:$A$43),0),2)</f>
        <v>2.</v>
      </c>
      <c r="L545" s="1" t="str">
        <f>_xlfn.IFNA(VLOOKUP(K545,'dict-rhythm'!$B$1:$C$53,2,0),K545)</f>
        <v>dotted minim</v>
      </c>
      <c r="M545" s="4"/>
      <c r="N545" s="4"/>
      <c r="O545" t="str">
        <f>IF(RIGHT($O$1,1)="#",VLOOKUP(D545,'dict-pitch'!$A$1:$C$50,2,0),VLOOKUP(D545,'dict-pitch'!$A$1:$C$50,3,0))</f>
        <v>A3</v>
      </c>
      <c r="P545" t="b">
        <f>OR(EXACT(E545,O545),EXACT(E545,VLOOKUP(D545,'dict-pitch'!$A$1:$D$50,3,0)),EXACT(E545,VLOOKUP(D545,'dict-pitch'!$A$1:$D$50,4,0)))</f>
        <v>0</v>
      </c>
    </row>
    <row r="546" spans="1:16" x14ac:dyDescent="0.25">
      <c r="A546">
        <v>849</v>
      </c>
      <c r="B546" s="85">
        <v>2</v>
      </c>
      <c r="C546" s="1">
        <v>112</v>
      </c>
      <c r="D546" s="1">
        <v>56</v>
      </c>
      <c r="E546" s="1"/>
      <c r="F546" s="1">
        <v>-2</v>
      </c>
      <c r="G546" s="1">
        <v>1788</v>
      </c>
      <c r="H546" s="80">
        <f t="shared" si="18"/>
        <v>112.75</v>
      </c>
      <c r="I546" s="80">
        <f t="shared" si="17"/>
        <v>0.125</v>
      </c>
      <c r="J546" s="1">
        <v>2</v>
      </c>
      <c r="K546" s="1" t="str" cm="1">
        <f t="array" ref="K546">INDEX('dict-rhythm'!$A$1:$B$43,MATCH(TRUE,EXACT(J546,'dict-rhythm'!$A$1:$A$43),0),2)</f>
        <v>8</v>
      </c>
      <c r="L546" s="1" t="str">
        <f>_xlfn.IFNA(VLOOKUP(K546,'dict-rhythm'!$B$1:$C$53,2,0),K546)</f>
        <v>quaver note</v>
      </c>
      <c r="M546" s="5"/>
      <c r="N546" s="5"/>
      <c r="O546" t="str">
        <f>IF(RIGHT($O$1,1)="#",VLOOKUP(D546,'dict-pitch'!$A$1:$C$50,2,0),VLOOKUP(D546,'dict-pitch'!$A$1:$C$50,3,0))</f>
        <v>G#3</v>
      </c>
      <c r="P546" t="b">
        <f>OR(EXACT(E546,O546),EXACT(E546,VLOOKUP(D546,'dict-pitch'!$A$1:$D$50,3,0)),EXACT(E546,VLOOKUP(D546,'dict-pitch'!$A$1:$D$50,4,0)))</f>
        <v>0</v>
      </c>
    </row>
    <row r="547" spans="1:16" x14ac:dyDescent="0.25">
      <c r="A547">
        <v>849</v>
      </c>
      <c r="B547" s="85">
        <v>2</v>
      </c>
      <c r="C547" s="1">
        <v>112</v>
      </c>
      <c r="D547" s="1">
        <v>57</v>
      </c>
      <c r="E547" s="1"/>
      <c r="F547" s="1">
        <v>2</v>
      </c>
      <c r="G547" s="1">
        <v>1790</v>
      </c>
      <c r="H547" s="80">
        <f t="shared" si="18"/>
        <v>112.875</v>
      </c>
      <c r="I547" s="80">
        <f t="shared" si="17"/>
        <v>0.125</v>
      </c>
      <c r="J547" s="1">
        <v>2</v>
      </c>
      <c r="K547" s="1" t="str" cm="1">
        <f t="array" ref="K547">INDEX('dict-rhythm'!$A$1:$B$43,MATCH(TRUE,EXACT(J547,'dict-rhythm'!$A$1:$A$43),0),2)</f>
        <v>8</v>
      </c>
      <c r="L547" s="1" t="str">
        <f>_xlfn.IFNA(VLOOKUP(K547,'dict-rhythm'!$B$1:$C$53,2,0),K547)</f>
        <v>quaver note</v>
      </c>
      <c r="M547" s="7"/>
      <c r="N547" s="7"/>
      <c r="O547" t="str">
        <f>IF(RIGHT($O$1,1)="#",VLOOKUP(D547,'dict-pitch'!$A$1:$C$50,2,0),VLOOKUP(D547,'dict-pitch'!$A$1:$C$50,3,0))</f>
        <v>A3</v>
      </c>
      <c r="P547" t="b">
        <f>OR(EXACT(E547,O547),EXACT(E547,VLOOKUP(D547,'dict-pitch'!$A$1:$D$50,3,0)),EXACT(E547,VLOOKUP(D547,'dict-pitch'!$A$1:$D$50,4,0)))</f>
        <v>0</v>
      </c>
    </row>
    <row r="548" spans="1:16" x14ac:dyDescent="0.25">
      <c r="A548">
        <v>849</v>
      </c>
      <c r="B548" s="85">
        <v>2</v>
      </c>
      <c r="C548" s="1">
        <v>113</v>
      </c>
      <c r="D548" s="1">
        <v>59</v>
      </c>
      <c r="E548" s="1"/>
      <c r="F548" s="1">
        <v>2</v>
      </c>
      <c r="G548" s="1">
        <v>1792</v>
      </c>
      <c r="H548" s="80">
        <f t="shared" si="18"/>
        <v>113</v>
      </c>
      <c r="I548" s="80">
        <f t="shared" si="17"/>
        <v>0.25</v>
      </c>
      <c r="J548" s="1">
        <v>4</v>
      </c>
      <c r="K548" s="1" t="str" cm="1">
        <f t="array" ref="K548">INDEX('dict-rhythm'!$A$1:$B$43,MATCH(TRUE,EXACT(J548,'dict-rhythm'!$A$1:$A$43),0),2)</f>
        <v>4</v>
      </c>
      <c r="L548" s="1" t="str">
        <f>_xlfn.IFNA(VLOOKUP(K548,'dict-rhythm'!$B$1:$C$53,2,0),K548)</f>
        <v>crotchet</v>
      </c>
      <c r="M548" s="4"/>
      <c r="N548" s="4"/>
      <c r="O548" t="str">
        <f>IF(RIGHT($O$1,1)="#",VLOOKUP(D548,'dict-pitch'!$A$1:$C$50,2,0),VLOOKUP(D548,'dict-pitch'!$A$1:$C$50,3,0))</f>
        <v>B3</v>
      </c>
      <c r="P548" t="b">
        <f>OR(EXACT(E548,O548),EXACT(E548,VLOOKUP(D548,'dict-pitch'!$A$1:$D$50,3,0)),EXACT(E548,VLOOKUP(D548,'dict-pitch'!$A$1:$D$50,4,0)))</f>
        <v>0</v>
      </c>
    </row>
    <row r="549" spans="1:16" x14ac:dyDescent="0.25">
      <c r="A549">
        <v>849</v>
      </c>
      <c r="B549" s="85">
        <v>2</v>
      </c>
      <c r="C549" s="1">
        <v>113</v>
      </c>
      <c r="D549" s="1">
        <v>57</v>
      </c>
      <c r="E549" s="1"/>
      <c r="F549" s="1">
        <v>-2</v>
      </c>
      <c r="G549" s="1">
        <v>1796</v>
      </c>
      <c r="H549" s="80">
        <f t="shared" si="18"/>
        <v>113.25</v>
      </c>
      <c r="I549" s="80">
        <f t="shared" si="17"/>
        <v>0.25</v>
      </c>
      <c r="J549" s="1">
        <v>4</v>
      </c>
      <c r="K549" s="1" t="str" cm="1">
        <f t="array" ref="K549">INDEX('dict-rhythm'!$A$1:$B$43,MATCH(TRUE,EXACT(J549,'dict-rhythm'!$A$1:$A$43),0),2)</f>
        <v>4</v>
      </c>
      <c r="L549" s="1" t="str">
        <f>_xlfn.IFNA(VLOOKUP(K549,'dict-rhythm'!$B$1:$C$53,2,0),K549)</f>
        <v>crotchet</v>
      </c>
      <c r="M549" s="5"/>
      <c r="N549" s="5"/>
      <c r="O549" t="str">
        <f>IF(RIGHT($O$1,1)="#",VLOOKUP(D549,'dict-pitch'!$A$1:$C$50,2,0),VLOOKUP(D549,'dict-pitch'!$A$1:$C$50,3,0))</f>
        <v>A3</v>
      </c>
      <c r="P549" t="b">
        <f>OR(EXACT(E549,O549),EXACT(E549,VLOOKUP(D549,'dict-pitch'!$A$1:$D$50,3,0)),EXACT(E549,VLOOKUP(D549,'dict-pitch'!$A$1:$D$50,4,0)))</f>
        <v>0</v>
      </c>
    </row>
    <row r="550" spans="1:16" x14ac:dyDescent="0.25">
      <c r="A550">
        <v>849</v>
      </c>
      <c r="B550" s="85">
        <v>2</v>
      </c>
      <c r="C550" s="1">
        <v>113</v>
      </c>
      <c r="D550" s="1">
        <v>56</v>
      </c>
      <c r="E550" s="1"/>
      <c r="F550" s="1">
        <v>-2</v>
      </c>
      <c r="G550" s="1">
        <v>1800</v>
      </c>
      <c r="H550" s="80">
        <f t="shared" si="18"/>
        <v>113.5</v>
      </c>
      <c r="I550" s="80">
        <f t="shared" si="17"/>
        <v>0.25</v>
      </c>
      <c r="J550" s="1">
        <v>4</v>
      </c>
      <c r="K550" s="1" t="str" cm="1">
        <f t="array" ref="K550">INDEX('dict-rhythm'!$A$1:$B$43,MATCH(TRUE,EXACT(J550,'dict-rhythm'!$A$1:$A$43),0),2)</f>
        <v>4</v>
      </c>
      <c r="L550" s="1" t="str">
        <f>_xlfn.IFNA(VLOOKUP(K550,'dict-rhythm'!$B$1:$C$53,2,0),K550)</f>
        <v>crotchet</v>
      </c>
      <c r="M550" s="5"/>
      <c r="N550" s="5"/>
      <c r="O550" t="str">
        <f>IF(RIGHT($O$1,1)="#",VLOOKUP(D550,'dict-pitch'!$A$1:$C$50,2,0),VLOOKUP(D550,'dict-pitch'!$A$1:$C$50,3,0))</f>
        <v>G#3</v>
      </c>
      <c r="P550" t="b">
        <f>OR(EXACT(E550,O550),EXACT(E550,VLOOKUP(D550,'dict-pitch'!$A$1:$D$50,3,0)),EXACT(E550,VLOOKUP(D550,'dict-pitch'!$A$1:$D$50,4,0)))</f>
        <v>0</v>
      </c>
    </row>
    <row r="551" spans="1:16" x14ac:dyDescent="0.25">
      <c r="A551">
        <v>849</v>
      </c>
      <c r="B551" s="85">
        <v>2</v>
      </c>
      <c r="C551" s="1">
        <v>113</v>
      </c>
      <c r="D551" s="1">
        <v>54</v>
      </c>
      <c r="E551" s="1"/>
      <c r="F551" s="1">
        <v>-2</v>
      </c>
      <c r="G551" s="1">
        <v>1804</v>
      </c>
      <c r="H551" s="80">
        <f t="shared" si="18"/>
        <v>113.75</v>
      </c>
      <c r="I551" s="80">
        <f t="shared" si="17"/>
        <v>0.25</v>
      </c>
      <c r="J551" s="1">
        <v>4</v>
      </c>
      <c r="K551" s="1" t="str" cm="1">
        <f t="array" ref="K551">INDEX('dict-rhythm'!$A$1:$B$43,MATCH(TRUE,EXACT(J551,'dict-rhythm'!$A$1:$A$43),0),2)</f>
        <v>4</v>
      </c>
      <c r="L551" s="1" t="str">
        <f>_xlfn.IFNA(VLOOKUP(K551,'dict-rhythm'!$B$1:$C$53,2,0),K551)</f>
        <v>crotchet</v>
      </c>
      <c r="M551" s="7"/>
      <c r="N551" s="7"/>
      <c r="O551" t="str">
        <f>IF(RIGHT($O$1,1)="#",VLOOKUP(D551,'dict-pitch'!$A$1:$C$50,2,0),VLOOKUP(D551,'dict-pitch'!$A$1:$C$50,3,0))</f>
        <v>F#3</v>
      </c>
      <c r="P551" t="b">
        <f>OR(EXACT(E551,O551),EXACT(E551,VLOOKUP(D551,'dict-pitch'!$A$1:$D$50,3,0)),EXACT(E551,VLOOKUP(D551,'dict-pitch'!$A$1:$D$50,4,0)))</f>
        <v>0</v>
      </c>
    </row>
    <row r="552" spans="1:16" x14ac:dyDescent="0.25">
      <c r="A552">
        <v>849</v>
      </c>
      <c r="B552" s="85">
        <v>2</v>
      </c>
      <c r="C552" s="1">
        <v>114</v>
      </c>
      <c r="D552" s="1">
        <v>61</v>
      </c>
      <c r="E552" s="1"/>
      <c r="F552" s="1">
        <v>5</v>
      </c>
      <c r="G552" s="1">
        <v>1808</v>
      </c>
      <c r="H552" s="80">
        <f t="shared" si="18"/>
        <v>114</v>
      </c>
      <c r="I552" s="80">
        <f t="shared" si="17"/>
        <v>0.25</v>
      </c>
      <c r="J552" s="1">
        <v>4</v>
      </c>
      <c r="K552" s="1" t="str" cm="1">
        <f t="array" ref="K552">INDEX('dict-rhythm'!$A$1:$B$43,MATCH(TRUE,EXACT(J552,'dict-rhythm'!$A$1:$A$43),0),2)</f>
        <v>4</v>
      </c>
      <c r="L552" s="1" t="str">
        <f>_xlfn.IFNA(VLOOKUP(K552,'dict-rhythm'!$B$1:$C$53,2,0),K552)</f>
        <v>crotchet</v>
      </c>
      <c r="M552" s="4"/>
      <c r="N552" s="4"/>
      <c r="O552" t="str">
        <f>IF(RIGHT($O$1,1)="#",VLOOKUP(D552,'dict-pitch'!$A$1:$C$50,2,0),VLOOKUP(D552,'dict-pitch'!$A$1:$C$50,3,0))</f>
        <v>C#4</v>
      </c>
      <c r="P552" t="b">
        <f>OR(EXACT(E552,O552),EXACT(E552,VLOOKUP(D552,'dict-pitch'!$A$1:$D$50,3,0)),EXACT(E552,VLOOKUP(D552,'dict-pitch'!$A$1:$D$50,4,0)))</f>
        <v>0</v>
      </c>
    </row>
    <row r="553" spans="1:16" x14ac:dyDescent="0.25">
      <c r="A553">
        <v>849</v>
      </c>
      <c r="B553" s="85">
        <v>2</v>
      </c>
      <c r="C553" s="1">
        <v>114</v>
      </c>
      <c r="D553" s="1">
        <v>59</v>
      </c>
      <c r="E553" s="1"/>
      <c r="F553" s="1">
        <v>-2</v>
      </c>
      <c r="G553" s="1">
        <v>1812</v>
      </c>
      <c r="H553" s="80">
        <f t="shared" si="18"/>
        <v>114.25</v>
      </c>
      <c r="I553" s="80">
        <f t="shared" si="17"/>
        <v>0.125</v>
      </c>
      <c r="J553" s="1">
        <v>2</v>
      </c>
      <c r="K553" s="1" t="str" cm="1">
        <f t="array" ref="K553">INDEX('dict-rhythm'!$A$1:$B$43,MATCH(TRUE,EXACT(J553,'dict-rhythm'!$A$1:$A$43),0),2)</f>
        <v>8</v>
      </c>
      <c r="L553" s="1" t="str">
        <f>_xlfn.IFNA(VLOOKUP(K553,'dict-rhythm'!$B$1:$C$53,2,0),K553)</f>
        <v>quaver note</v>
      </c>
      <c r="M553" s="5"/>
      <c r="N553" s="5"/>
      <c r="O553" t="str">
        <f>IF(RIGHT($O$1,1)="#",VLOOKUP(D553,'dict-pitch'!$A$1:$C$50,2,0),VLOOKUP(D553,'dict-pitch'!$A$1:$C$50,3,0))</f>
        <v>B3</v>
      </c>
      <c r="P553" t="b">
        <f>OR(EXACT(E553,O553),EXACT(E553,VLOOKUP(D553,'dict-pitch'!$A$1:$D$50,3,0)),EXACT(E553,VLOOKUP(D553,'dict-pitch'!$A$1:$D$50,4,0)))</f>
        <v>0</v>
      </c>
    </row>
    <row r="554" spans="1:16" x14ac:dyDescent="0.25">
      <c r="A554">
        <v>849</v>
      </c>
      <c r="B554" s="85">
        <v>2</v>
      </c>
      <c r="C554" s="1">
        <v>114</v>
      </c>
      <c r="D554" s="1">
        <v>57</v>
      </c>
      <c r="E554" s="1"/>
      <c r="F554" s="1">
        <v>-2</v>
      </c>
      <c r="G554" s="1">
        <v>1814</v>
      </c>
      <c r="H554" s="80">
        <f t="shared" si="18"/>
        <v>114.375</v>
      </c>
      <c r="I554" s="80">
        <f t="shared" si="17"/>
        <v>0.125</v>
      </c>
      <c r="J554" s="1">
        <v>2</v>
      </c>
      <c r="K554" s="1" t="str" cm="1">
        <f t="array" ref="K554">INDEX('dict-rhythm'!$A$1:$B$43,MATCH(TRUE,EXACT(J554,'dict-rhythm'!$A$1:$A$43),0),2)</f>
        <v>8</v>
      </c>
      <c r="L554" s="1" t="str">
        <f>_xlfn.IFNA(VLOOKUP(K554,'dict-rhythm'!$B$1:$C$53,2,0),K554)</f>
        <v>quaver note</v>
      </c>
      <c r="M554" s="5"/>
      <c r="N554" s="5"/>
      <c r="O554" t="str">
        <f>IF(RIGHT($O$1,1)="#",VLOOKUP(D554,'dict-pitch'!$A$1:$C$50,2,0),VLOOKUP(D554,'dict-pitch'!$A$1:$C$50,3,0))</f>
        <v>A3</v>
      </c>
      <c r="P554" t="b">
        <f>OR(EXACT(E554,O554),EXACT(E554,VLOOKUP(D554,'dict-pitch'!$A$1:$D$50,3,0)),EXACT(E554,VLOOKUP(D554,'dict-pitch'!$A$1:$D$50,4,0)))</f>
        <v>0</v>
      </c>
    </row>
    <row r="555" spans="1:16" x14ac:dyDescent="0.25">
      <c r="A555">
        <v>849</v>
      </c>
      <c r="B555" s="85">
        <v>2</v>
      </c>
      <c r="C555" s="1">
        <v>114</v>
      </c>
      <c r="D555" s="1">
        <v>56</v>
      </c>
      <c r="E555" s="1"/>
      <c r="F555" s="1">
        <v>-2</v>
      </c>
      <c r="G555" s="1">
        <v>1816</v>
      </c>
      <c r="H555" s="80">
        <f t="shared" si="18"/>
        <v>114.5</v>
      </c>
      <c r="I555" s="80">
        <f t="shared" si="17"/>
        <v>0.25</v>
      </c>
      <c r="J555" s="1">
        <v>4</v>
      </c>
      <c r="K555" s="1" t="str" cm="1">
        <f t="array" ref="K555">INDEX('dict-rhythm'!$A$1:$B$43,MATCH(TRUE,EXACT(J555,'dict-rhythm'!$A$1:$A$43),0),2)</f>
        <v>4</v>
      </c>
      <c r="L555" s="1" t="str">
        <f>_xlfn.IFNA(VLOOKUP(K555,'dict-rhythm'!$B$1:$C$53,2,0),K555)</f>
        <v>crotchet</v>
      </c>
      <c r="M555" s="5"/>
      <c r="N555" s="5"/>
      <c r="O555" t="str">
        <f>IF(RIGHT($O$1,1)="#",VLOOKUP(D555,'dict-pitch'!$A$1:$C$50,2,0),VLOOKUP(D555,'dict-pitch'!$A$1:$C$50,3,0))</f>
        <v>G#3</v>
      </c>
      <c r="P555" t="b">
        <f>OR(EXACT(E555,O555),EXACT(E555,VLOOKUP(D555,'dict-pitch'!$A$1:$D$50,3,0)),EXACT(E555,VLOOKUP(D555,'dict-pitch'!$A$1:$D$50,4,0)))</f>
        <v>0</v>
      </c>
    </row>
    <row r="556" spans="1:16" x14ac:dyDescent="0.25">
      <c r="A556">
        <v>849</v>
      </c>
      <c r="B556" s="85">
        <v>2</v>
      </c>
      <c r="C556" s="1">
        <v>114</v>
      </c>
      <c r="D556" s="1">
        <v>54</v>
      </c>
      <c r="E556" s="1"/>
      <c r="F556" s="1">
        <v>-2</v>
      </c>
      <c r="G556" s="1">
        <v>1820</v>
      </c>
      <c r="H556" s="80">
        <f t="shared" si="18"/>
        <v>114.75</v>
      </c>
      <c r="I556" s="80">
        <f t="shared" si="17"/>
        <v>0.25</v>
      </c>
      <c r="J556" s="1">
        <v>4</v>
      </c>
      <c r="K556" s="1" t="str" cm="1">
        <f t="array" ref="K556">INDEX('dict-rhythm'!$A$1:$B$43,MATCH(TRUE,EXACT(J556,'dict-rhythm'!$A$1:$A$43),0),2)</f>
        <v>4</v>
      </c>
      <c r="L556" s="1" t="str">
        <f>_xlfn.IFNA(VLOOKUP(K556,'dict-rhythm'!$B$1:$C$53,2,0),K556)</f>
        <v>crotchet</v>
      </c>
      <c r="M556" s="7"/>
      <c r="N556" s="7"/>
      <c r="O556" t="str">
        <f>IF(RIGHT($O$1,1)="#",VLOOKUP(D556,'dict-pitch'!$A$1:$C$50,2,0),VLOOKUP(D556,'dict-pitch'!$A$1:$C$50,3,0))</f>
        <v>F#3</v>
      </c>
      <c r="P556" t="b">
        <f>OR(EXACT(E556,O556),EXACT(E556,VLOOKUP(D556,'dict-pitch'!$A$1:$D$50,3,0)),EXACT(E556,VLOOKUP(D556,'dict-pitch'!$A$1:$D$50,4,0)))</f>
        <v>0</v>
      </c>
    </row>
    <row r="557" spans="1:16" x14ac:dyDescent="0.25">
      <c r="A557">
        <v>849</v>
      </c>
      <c r="B557" s="85">
        <v>2</v>
      </c>
      <c r="C557" s="1">
        <v>115</v>
      </c>
      <c r="D557" s="1">
        <v>56</v>
      </c>
      <c r="E557" s="1"/>
      <c r="F557" s="1">
        <v>2</v>
      </c>
      <c r="G557" s="1">
        <v>1824</v>
      </c>
      <c r="H557" s="80">
        <f t="shared" si="18"/>
        <v>115</v>
      </c>
      <c r="I557" s="80">
        <f t="shared" si="17"/>
        <v>1</v>
      </c>
      <c r="J557" s="1">
        <v>16</v>
      </c>
      <c r="K557" s="1" t="str" cm="1">
        <f t="array" ref="K557">INDEX('dict-rhythm'!$A$1:$B$43,MATCH(TRUE,EXACT(J557,'dict-rhythm'!$A$1:$A$43),0),2)</f>
        <v>1</v>
      </c>
      <c r="L557" s="1" t="str">
        <f>_xlfn.IFNA(VLOOKUP(K557,'dict-rhythm'!$B$1:$C$53,2,0),K557)</f>
        <v>semibreve</v>
      </c>
      <c r="M557" s="3"/>
      <c r="N557" s="3"/>
      <c r="O557" t="str">
        <f>IF(RIGHT($O$1,1)="#",VLOOKUP(D557,'dict-pitch'!$A$1:$C$50,2,0),VLOOKUP(D557,'dict-pitch'!$A$1:$C$50,3,0))</f>
        <v>G#3</v>
      </c>
      <c r="P557" t="b">
        <f>OR(EXACT(E557,O557),EXACT(E557,VLOOKUP(D557,'dict-pitch'!$A$1:$D$50,3,0)),EXACT(E557,VLOOKUP(D557,'dict-pitch'!$A$1:$D$50,4,0)))</f>
        <v>0</v>
      </c>
    </row>
    <row r="558" spans="1:16" x14ac:dyDescent="0.25">
      <c r="A558">
        <v>849</v>
      </c>
      <c r="B558" s="85">
        <v>3</v>
      </c>
      <c r="C558" s="1">
        <v>1</v>
      </c>
      <c r="D558" s="1">
        <v>0</v>
      </c>
      <c r="E558" s="1"/>
      <c r="F558" s="1">
        <v>0</v>
      </c>
      <c r="G558" s="1">
        <v>0</v>
      </c>
      <c r="H558" s="80">
        <f t="shared" si="18"/>
        <v>1</v>
      </c>
      <c r="I558" s="80">
        <f t="shared" si="17"/>
        <v>1</v>
      </c>
      <c r="J558" s="1">
        <v>16</v>
      </c>
      <c r="K558" s="1" t="str" cm="1">
        <f t="array" ref="K558">INDEX('dict-rhythm'!$A$1:$B$43,MATCH(TRUE,EXACT(J558,'dict-rhythm'!$A$1:$A$43),0),2)</f>
        <v>1</v>
      </c>
      <c r="L558" s="1" t="str">
        <f>_xlfn.IFNA(VLOOKUP(K558,'dict-rhythm'!$B$1:$C$53,2,0),K558)</f>
        <v>semibreve</v>
      </c>
      <c r="M558" s="3"/>
      <c r="N558" s="3"/>
      <c r="O558" t="str">
        <f>IF(RIGHT($O$1,1)="#",VLOOKUP(D558,'dict-pitch'!$A$1:$C$50,2,0),VLOOKUP(D558,'dict-pitch'!$A$1:$C$50,3,0))</f>
        <v>r</v>
      </c>
      <c r="P558" t="b">
        <f>OR(EXACT(E558,O558),EXACT(E558,VLOOKUP(D558,'dict-pitch'!$A$1:$D$50,3,0)),EXACT(E558,VLOOKUP(D558,'dict-pitch'!$A$1:$D$50,4,0)))</f>
        <v>0</v>
      </c>
    </row>
    <row r="559" spans="1:16" x14ac:dyDescent="0.25">
      <c r="A559">
        <v>849</v>
      </c>
      <c r="B559" s="85">
        <v>3</v>
      </c>
      <c r="C559" s="1">
        <v>2</v>
      </c>
      <c r="D559" s="1">
        <v>0</v>
      </c>
      <c r="E559" s="1"/>
      <c r="F559" s="1">
        <v>0</v>
      </c>
      <c r="G559" s="1">
        <v>16</v>
      </c>
      <c r="H559" s="80">
        <f t="shared" si="18"/>
        <v>2</v>
      </c>
      <c r="I559" s="80">
        <f t="shared" si="17"/>
        <v>1</v>
      </c>
      <c r="J559" s="1">
        <v>16</v>
      </c>
      <c r="K559" s="1" t="str" cm="1">
        <f t="array" ref="K559">INDEX('dict-rhythm'!$A$1:$B$43,MATCH(TRUE,EXACT(J559,'dict-rhythm'!$A$1:$A$43),0),2)</f>
        <v>1</v>
      </c>
      <c r="L559" s="1" t="str">
        <f>_xlfn.IFNA(VLOOKUP(K559,'dict-rhythm'!$B$1:$C$53,2,0),K559)</f>
        <v>semibreve</v>
      </c>
      <c r="M559" s="3"/>
      <c r="N559" s="3"/>
      <c r="O559" t="str">
        <f>IF(RIGHT($O$1,1)="#",VLOOKUP(D559,'dict-pitch'!$A$1:$C$50,2,0),VLOOKUP(D559,'dict-pitch'!$A$1:$C$50,3,0))</f>
        <v>r</v>
      </c>
      <c r="P559" t="b">
        <f>OR(EXACT(E559,O559),EXACT(E559,VLOOKUP(D559,'dict-pitch'!$A$1:$D$50,3,0)),EXACT(E559,VLOOKUP(D559,'dict-pitch'!$A$1:$D$50,4,0)))</f>
        <v>0</v>
      </c>
    </row>
    <row r="560" spans="1:16" x14ac:dyDescent="0.25">
      <c r="A560">
        <v>849</v>
      </c>
      <c r="B560" s="85">
        <v>3</v>
      </c>
      <c r="C560" s="1">
        <v>3</v>
      </c>
      <c r="D560" s="1">
        <v>0</v>
      </c>
      <c r="E560" s="1"/>
      <c r="F560" s="1">
        <v>0</v>
      </c>
      <c r="G560" s="1">
        <v>32</v>
      </c>
      <c r="H560" s="80">
        <f t="shared" si="18"/>
        <v>3</v>
      </c>
      <c r="I560" s="80">
        <f t="shared" si="17"/>
        <v>1</v>
      </c>
      <c r="J560" s="1">
        <v>16</v>
      </c>
      <c r="K560" s="1" t="str" cm="1">
        <f t="array" ref="K560">INDEX('dict-rhythm'!$A$1:$B$43,MATCH(TRUE,EXACT(J560,'dict-rhythm'!$A$1:$A$43),0),2)</f>
        <v>1</v>
      </c>
      <c r="L560" s="1" t="str">
        <f>_xlfn.IFNA(VLOOKUP(K560,'dict-rhythm'!$B$1:$C$53,2,0),K560)</f>
        <v>semibreve</v>
      </c>
      <c r="M560" s="3"/>
      <c r="N560" s="3"/>
      <c r="O560" t="str">
        <f>IF(RIGHT($O$1,1)="#",VLOOKUP(D560,'dict-pitch'!$A$1:$C$50,2,0),VLOOKUP(D560,'dict-pitch'!$A$1:$C$50,3,0))</f>
        <v>r</v>
      </c>
      <c r="P560" t="b">
        <f>OR(EXACT(E560,O560),EXACT(E560,VLOOKUP(D560,'dict-pitch'!$A$1:$D$50,3,0)),EXACT(E560,VLOOKUP(D560,'dict-pitch'!$A$1:$D$50,4,0)))</f>
        <v>0</v>
      </c>
    </row>
    <row r="561" spans="1:16" x14ac:dyDescent="0.25">
      <c r="A561">
        <v>849</v>
      </c>
      <c r="B561" s="85">
        <v>3</v>
      </c>
      <c r="C561" s="1">
        <v>4</v>
      </c>
      <c r="D561" s="1">
        <v>0</v>
      </c>
      <c r="E561" s="1"/>
      <c r="F561" s="1">
        <v>0</v>
      </c>
      <c r="G561" s="1">
        <v>48</v>
      </c>
      <c r="H561" s="80">
        <f t="shared" si="18"/>
        <v>4</v>
      </c>
      <c r="I561" s="80">
        <f t="shared" si="17"/>
        <v>1</v>
      </c>
      <c r="J561" s="1">
        <v>16</v>
      </c>
      <c r="K561" s="1" t="str" cm="1">
        <f t="array" ref="K561">INDEX('dict-rhythm'!$A$1:$B$43,MATCH(TRUE,EXACT(J561,'dict-rhythm'!$A$1:$A$43),0),2)</f>
        <v>1</v>
      </c>
      <c r="L561" s="1" t="str">
        <f>_xlfn.IFNA(VLOOKUP(K561,'dict-rhythm'!$B$1:$C$53,2,0),K561)</f>
        <v>semibreve</v>
      </c>
      <c r="M561" s="3"/>
      <c r="N561" s="3"/>
      <c r="O561" t="str">
        <f>IF(RIGHT($O$1,1)="#",VLOOKUP(D561,'dict-pitch'!$A$1:$C$50,2,0),VLOOKUP(D561,'dict-pitch'!$A$1:$C$50,3,0))</f>
        <v>r</v>
      </c>
      <c r="P561" t="b">
        <f>OR(EXACT(E561,O561),EXACT(E561,VLOOKUP(D561,'dict-pitch'!$A$1:$D$50,3,0)),EXACT(E561,VLOOKUP(D561,'dict-pitch'!$A$1:$D$50,4,0)))</f>
        <v>0</v>
      </c>
    </row>
    <row r="562" spans="1:16" x14ac:dyDescent="0.25">
      <c r="A562">
        <v>849</v>
      </c>
      <c r="B562" s="85">
        <v>3</v>
      </c>
      <c r="C562" s="1">
        <v>5</v>
      </c>
      <c r="D562" s="1">
        <v>0</v>
      </c>
      <c r="E562" s="1"/>
      <c r="F562" s="1">
        <v>0</v>
      </c>
      <c r="G562" s="1">
        <v>64</v>
      </c>
      <c r="H562" s="80">
        <f t="shared" si="18"/>
        <v>5</v>
      </c>
      <c r="I562" s="80">
        <f t="shared" si="17"/>
        <v>1</v>
      </c>
      <c r="J562" s="1">
        <v>16</v>
      </c>
      <c r="K562" s="1" t="str" cm="1">
        <f t="array" ref="K562">INDEX('dict-rhythm'!$A$1:$B$43,MATCH(TRUE,EXACT(J562,'dict-rhythm'!$A$1:$A$43),0),2)</f>
        <v>1</v>
      </c>
      <c r="L562" s="1" t="str">
        <f>_xlfn.IFNA(VLOOKUP(K562,'dict-rhythm'!$B$1:$C$53,2,0),K562)</f>
        <v>semibreve</v>
      </c>
      <c r="M562" s="3"/>
      <c r="N562" s="3"/>
      <c r="O562" t="str">
        <f>IF(RIGHT($O$1,1)="#",VLOOKUP(D562,'dict-pitch'!$A$1:$C$50,2,0),VLOOKUP(D562,'dict-pitch'!$A$1:$C$50,3,0))</f>
        <v>r</v>
      </c>
      <c r="P562" t="b">
        <f>OR(EXACT(E562,O562),EXACT(E562,VLOOKUP(D562,'dict-pitch'!$A$1:$D$50,3,0)),EXACT(E562,VLOOKUP(D562,'dict-pitch'!$A$1:$D$50,4,0)))</f>
        <v>0</v>
      </c>
    </row>
    <row r="563" spans="1:16" x14ac:dyDescent="0.25">
      <c r="A563">
        <v>849</v>
      </c>
      <c r="B563" s="85">
        <v>3</v>
      </c>
      <c r="C563" s="1">
        <v>6</v>
      </c>
      <c r="D563" s="1">
        <v>0</v>
      </c>
      <c r="E563" s="1"/>
      <c r="F563" s="1">
        <v>0</v>
      </c>
      <c r="G563" s="1">
        <v>80</v>
      </c>
      <c r="H563" s="80">
        <f t="shared" si="18"/>
        <v>6</v>
      </c>
      <c r="I563" s="80">
        <f t="shared" si="17"/>
        <v>1</v>
      </c>
      <c r="J563" s="1">
        <v>16</v>
      </c>
      <c r="K563" s="1" t="str" cm="1">
        <f t="array" ref="K563">INDEX('dict-rhythm'!$A$1:$B$43,MATCH(TRUE,EXACT(J563,'dict-rhythm'!$A$1:$A$43),0),2)</f>
        <v>1</v>
      </c>
      <c r="L563" s="1" t="str">
        <f>_xlfn.IFNA(VLOOKUP(K563,'dict-rhythm'!$B$1:$C$53,2,0),K563)</f>
        <v>semibreve</v>
      </c>
      <c r="M563" s="3"/>
      <c r="N563" s="3"/>
      <c r="O563" t="str">
        <f>IF(RIGHT($O$1,1)="#",VLOOKUP(D563,'dict-pitch'!$A$1:$C$50,2,0),VLOOKUP(D563,'dict-pitch'!$A$1:$C$50,3,0))</f>
        <v>r</v>
      </c>
      <c r="P563" t="b">
        <f>OR(EXACT(E563,O563),EXACT(E563,VLOOKUP(D563,'dict-pitch'!$A$1:$D$50,3,0)),EXACT(E563,VLOOKUP(D563,'dict-pitch'!$A$1:$D$50,4,0)))</f>
        <v>0</v>
      </c>
    </row>
    <row r="564" spans="1:16" x14ac:dyDescent="0.25">
      <c r="A564">
        <v>849</v>
      </c>
      <c r="B564" s="85">
        <v>3</v>
      </c>
      <c r="C564" s="1">
        <v>7</v>
      </c>
      <c r="D564" s="1">
        <v>0</v>
      </c>
      <c r="E564" s="1"/>
      <c r="F564" s="1">
        <v>0</v>
      </c>
      <c r="G564" s="1">
        <v>96</v>
      </c>
      <c r="H564" s="80">
        <f t="shared" si="18"/>
        <v>7</v>
      </c>
      <c r="I564" s="80">
        <f t="shared" si="17"/>
        <v>0.5</v>
      </c>
      <c r="J564" s="1">
        <v>8</v>
      </c>
      <c r="K564" s="1" t="str" cm="1">
        <f t="array" ref="K564">INDEX('dict-rhythm'!$A$1:$B$43,MATCH(TRUE,EXACT(J564,'dict-rhythm'!$A$1:$A$43),0),2)</f>
        <v>2</v>
      </c>
      <c r="L564" s="1" t="str">
        <f>_xlfn.IFNA(VLOOKUP(K564,'dict-rhythm'!$B$1:$C$53,2,0),K564)</f>
        <v>minim</v>
      </c>
      <c r="M564" s="4"/>
      <c r="N564" s="4"/>
      <c r="O564" t="str">
        <f>IF(RIGHT($O$1,1)="#",VLOOKUP(D564,'dict-pitch'!$A$1:$C$50,2,0),VLOOKUP(D564,'dict-pitch'!$A$1:$C$50,3,0))</f>
        <v>r</v>
      </c>
      <c r="P564" t="b">
        <f>OR(EXACT(E564,O564),EXACT(E564,VLOOKUP(D564,'dict-pitch'!$A$1:$D$50,3,0)),EXACT(E564,VLOOKUP(D564,'dict-pitch'!$A$1:$D$50,4,0)))</f>
        <v>0</v>
      </c>
    </row>
    <row r="565" spans="1:16" x14ac:dyDescent="0.25">
      <c r="A565">
        <v>849</v>
      </c>
      <c r="B565" s="85">
        <v>3</v>
      </c>
      <c r="C565" s="1">
        <v>7</v>
      </c>
      <c r="D565" s="1">
        <v>61</v>
      </c>
      <c r="E565" s="1"/>
      <c r="F565" s="1">
        <v>0</v>
      </c>
      <c r="G565" s="1">
        <v>104</v>
      </c>
      <c r="H565" s="80">
        <f t="shared" si="18"/>
        <v>7.5</v>
      </c>
      <c r="I565" s="80">
        <f t="shared" si="17"/>
        <v>0.5</v>
      </c>
      <c r="J565" s="1">
        <v>8</v>
      </c>
      <c r="K565" s="1" t="str" cm="1">
        <f t="array" ref="K565">INDEX('dict-rhythm'!$A$1:$B$43,MATCH(TRUE,EXACT(J565,'dict-rhythm'!$A$1:$A$43),0),2)</f>
        <v>2</v>
      </c>
      <c r="L565" s="1" t="str">
        <f>_xlfn.IFNA(VLOOKUP(K565,'dict-rhythm'!$B$1:$C$53,2,0),K565)</f>
        <v>minim</v>
      </c>
      <c r="M565" s="52" t="s">
        <v>7</v>
      </c>
      <c r="N565" s="52"/>
      <c r="O565" t="str">
        <f>IF(RIGHT($O$1,1)="#",VLOOKUP(D565,'dict-pitch'!$A$1:$C$50,2,0),VLOOKUP(D565,'dict-pitch'!$A$1:$C$50,3,0))</f>
        <v>C#4</v>
      </c>
      <c r="P565" t="b">
        <f>OR(EXACT(E565,O565),EXACT(E565,VLOOKUP(D565,'dict-pitch'!$A$1:$D$50,3,0)),EXACT(E565,VLOOKUP(D565,'dict-pitch'!$A$1:$D$50,4,0)))</f>
        <v>0</v>
      </c>
    </row>
    <row r="566" spans="1:16" x14ac:dyDescent="0.25">
      <c r="A566">
        <v>849</v>
      </c>
      <c r="B566" s="85">
        <v>3</v>
      </c>
      <c r="C566" s="1">
        <v>8</v>
      </c>
      <c r="D566" s="1">
        <v>60</v>
      </c>
      <c r="E566" s="1"/>
      <c r="F566" s="1">
        <v>-2</v>
      </c>
      <c r="G566" s="1">
        <v>112</v>
      </c>
      <c r="H566" s="80">
        <f t="shared" si="18"/>
        <v>8</v>
      </c>
      <c r="I566" s="80">
        <f t="shared" si="17"/>
        <v>0.5</v>
      </c>
      <c r="J566" s="1">
        <v>8</v>
      </c>
      <c r="K566" s="1" t="str" cm="1">
        <f t="array" ref="K566">INDEX('dict-rhythm'!$A$1:$B$43,MATCH(TRUE,EXACT(J566,'dict-rhythm'!$A$1:$A$43),0),2)</f>
        <v>2</v>
      </c>
      <c r="L566" s="1" t="str">
        <f>_xlfn.IFNA(VLOOKUP(K566,'dict-rhythm'!$B$1:$C$53,2,0),K566)</f>
        <v>minim</v>
      </c>
      <c r="M566" s="52" t="s">
        <v>7</v>
      </c>
      <c r="N566" s="52"/>
      <c r="O566" t="str">
        <f>IF(RIGHT($O$1,1)="#",VLOOKUP(D566,'dict-pitch'!$A$1:$C$50,2,0),VLOOKUP(D566,'dict-pitch'!$A$1:$C$50,3,0))</f>
        <v>C4</v>
      </c>
      <c r="P566" t="b">
        <f>OR(EXACT(E566,O566),EXACT(E566,VLOOKUP(D566,'dict-pitch'!$A$1:$D$50,3,0)),EXACT(E566,VLOOKUP(D566,'dict-pitch'!$A$1:$D$50,4,0)))</f>
        <v>0</v>
      </c>
    </row>
    <row r="567" spans="1:16" x14ac:dyDescent="0.25">
      <c r="A567">
        <v>849</v>
      </c>
      <c r="B567" s="85">
        <v>3</v>
      </c>
      <c r="C567" s="1">
        <v>8</v>
      </c>
      <c r="D567" s="1">
        <v>64</v>
      </c>
      <c r="E567" s="1"/>
      <c r="F567" s="1">
        <v>4</v>
      </c>
      <c r="G567" s="1">
        <v>120</v>
      </c>
      <c r="H567" s="80">
        <f t="shared" si="18"/>
        <v>8.5</v>
      </c>
      <c r="I567" s="80">
        <f t="shared" si="17"/>
        <v>0.5</v>
      </c>
      <c r="J567" s="1">
        <v>8</v>
      </c>
      <c r="K567" s="1" t="str" cm="1">
        <f t="array" ref="K567">INDEX('dict-rhythm'!$A$1:$B$43,MATCH(TRUE,EXACT(J567,'dict-rhythm'!$A$1:$A$43),0),2)</f>
        <v>2</v>
      </c>
      <c r="L567" s="1" t="str">
        <f>_xlfn.IFNA(VLOOKUP(K567,'dict-rhythm'!$B$1:$C$53,2,0),K567)</f>
        <v>minim</v>
      </c>
      <c r="M567" s="52" t="s">
        <v>7</v>
      </c>
      <c r="N567" s="52"/>
      <c r="O567" t="str">
        <f>IF(RIGHT($O$1,1)="#",VLOOKUP(D567,'dict-pitch'!$A$1:$C$50,2,0),VLOOKUP(D567,'dict-pitch'!$A$1:$C$50,3,0))</f>
        <v>E4</v>
      </c>
      <c r="P567" t="b">
        <f>OR(EXACT(E567,O567),EXACT(E567,VLOOKUP(D567,'dict-pitch'!$A$1:$D$50,3,0)),EXACT(E567,VLOOKUP(D567,'dict-pitch'!$A$1:$D$50,4,0)))</f>
        <v>0</v>
      </c>
    </row>
    <row r="568" spans="1:16" x14ac:dyDescent="0.25">
      <c r="A568">
        <v>849</v>
      </c>
      <c r="B568" s="85">
        <v>3</v>
      </c>
      <c r="C568" s="1">
        <v>9</v>
      </c>
      <c r="D568" s="1">
        <v>63</v>
      </c>
      <c r="E568" s="1"/>
      <c r="F568" s="1">
        <v>-2</v>
      </c>
      <c r="G568" s="1">
        <v>128</v>
      </c>
      <c r="H568" s="80">
        <f t="shared" si="18"/>
        <v>9</v>
      </c>
      <c r="I568" s="80">
        <f t="shared" si="17"/>
        <v>1</v>
      </c>
      <c r="J568" s="1">
        <v>16</v>
      </c>
      <c r="K568" s="1" t="str" cm="1">
        <f t="array" ref="K568">INDEX('dict-rhythm'!$A$1:$B$43,MATCH(TRUE,EXACT(J568,'dict-rhythm'!$A$1:$A$43),0),2)</f>
        <v>1</v>
      </c>
      <c r="L568" s="1" t="str">
        <f>_xlfn.IFNA(VLOOKUP(K568,'dict-rhythm'!$B$1:$C$53,2,0),K568)</f>
        <v>semibreve</v>
      </c>
      <c r="M568" s="52" t="s">
        <v>7</v>
      </c>
      <c r="N568" s="52"/>
      <c r="O568" t="str">
        <f>IF(RIGHT($O$1,1)="#",VLOOKUP(D568,'dict-pitch'!$A$1:$C$50,2,0),VLOOKUP(D568,'dict-pitch'!$A$1:$C$50,3,0))</f>
        <v>D#4</v>
      </c>
      <c r="P568" t="b">
        <f>OR(EXACT(E568,O568),EXACT(E568,VLOOKUP(D568,'dict-pitch'!$A$1:$D$50,3,0)),EXACT(E568,VLOOKUP(D568,'dict-pitch'!$A$1:$D$50,4,0)))</f>
        <v>0</v>
      </c>
    </row>
    <row r="569" spans="1:16" x14ac:dyDescent="0.25">
      <c r="A569">
        <v>849</v>
      </c>
      <c r="B569" s="85">
        <v>3</v>
      </c>
      <c r="C569" s="1">
        <v>10</v>
      </c>
      <c r="D569" s="1">
        <v>61</v>
      </c>
      <c r="E569" s="1"/>
      <c r="F569" s="1">
        <v>-2</v>
      </c>
      <c r="G569" s="1">
        <v>144</v>
      </c>
      <c r="H569" s="80">
        <f t="shared" si="18"/>
        <v>10</v>
      </c>
      <c r="I569" s="80">
        <f t="shared" si="17"/>
        <v>0.5</v>
      </c>
      <c r="J569" s="1">
        <v>8</v>
      </c>
      <c r="K569" s="1" t="str" cm="1">
        <f t="array" ref="K569">INDEX('dict-rhythm'!$A$1:$B$43,MATCH(TRUE,EXACT(J569,'dict-rhythm'!$A$1:$A$43),0),2)</f>
        <v>2</v>
      </c>
      <c r="L569" s="1" t="str">
        <f>_xlfn.IFNA(VLOOKUP(K569,'dict-rhythm'!$B$1:$C$53,2,0),K569)</f>
        <v>minim</v>
      </c>
      <c r="M569" s="52" t="s">
        <v>7</v>
      </c>
      <c r="N569" s="52"/>
      <c r="O569" t="str">
        <f>IF(RIGHT($O$1,1)="#",VLOOKUP(D569,'dict-pitch'!$A$1:$C$50,2,0),VLOOKUP(D569,'dict-pitch'!$A$1:$C$50,3,0))</f>
        <v>C#4</v>
      </c>
      <c r="P569" t="b">
        <f>OR(EXACT(E569,O569),EXACT(E569,VLOOKUP(D569,'dict-pitch'!$A$1:$D$50,3,0)),EXACT(E569,VLOOKUP(D569,'dict-pitch'!$A$1:$D$50,4,0)))</f>
        <v>0</v>
      </c>
    </row>
    <row r="570" spans="1:16" x14ac:dyDescent="0.25">
      <c r="A570">
        <v>849</v>
      </c>
      <c r="B570" s="85">
        <v>3</v>
      </c>
      <c r="C570" s="1">
        <v>10</v>
      </c>
      <c r="D570" s="1">
        <v>66</v>
      </c>
      <c r="E570" s="1"/>
      <c r="F570" s="1">
        <v>4</v>
      </c>
      <c r="G570" s="1">
        <v>152</v>
      </c>
      <c r="H570" s="80">
        <f t="shared" si="18"/>
        <v>10.5</v>
      </c>
      <c r="I570" s="80">
        <f t="shared" si="17"/>
        <v>0.75</v>
      </c>
      <c r="J570" s="1">
        <v>12</v>
      </c>
      <c r="K570" s="1" t="str" cm="1">
        <f t="array" ref="K570">INDEX('dict-rhythm'!$A$1:$B$43,MATCH(TRUE,EXACT(J570,'dict-rhythm'!$A$1:$A$43),0),2)</f>
        <v>2.</v>
      </c>
      <c r="L570" s="1" t="str">
        <f>_xlfn.IFNA(VLOOKUP(K570,'dict-rhythm'!$B$1:$C$53,2,0),K570)</f>
        <v>dotted minim</v>
      </c>
      <c r="M570" s="7"/>
      <c r="N570" s="7"/>
      <c r="O570" t="str">
        <f>IF(RIGHT($O$1,1)="#",VLOOKUP(D570,'dict-pitch'!$A$1:$C$50,2,0),VLOOKUP(D570,'dict-pitch'!$A$1:$C$50,3,0))</f>
        <v>F#4</v>
      </c>
      <c r="P570" t="b">
        <f>OR(EXACT(E570,O570),EXACT(E570,VLOOKUP(D570,'dict-pitch'!$A$1:$D$50,3,0)),EXACT(E570,VLOOKUP(D570,'dict-pitch'!$A$1:$D$50,4,0)))</f>
        <v>0</v>
      </c>
    </row>
    <row r="571" spans="1:16" x14ac:dyDescent="0.25">
      <c r="A571">
        <v>849</v>
      </c>
      <c r="B571" s="85">
        <v>3</v>
      </c>
      <c r="C571" s="1">
        <v>11</v>
      </c>
      <c r="D571" s="1">
        <v>64</v>
      </c>
      <c r="E571" s="1"/>
      <c r="F571" s="1">
        <v>-2</v>
      </c>
      <c r="G571" s="1">
        <v>164</v>
      </c>
      <c r="H571" s="80">
        <f t="shared" si="18"/>
        <v>11.25</v>
      </c>
      <c r="I571" s="80">
        <f t="shared" si="17"/>
        <v>0.25</v>
      </c>
      <c r="J571" s="1">
        <v>4</v>
      </c>
      <c r="K571" s="1" t="str" cm="1">
        <f t="array" ref="K571">INDEX('dict-rhythm'!$A$1:$B$43,MATCH(TRUE,EXACT(J571,'dict-rhythm'!$A$1:$A$43),0),2)</f>
        <v>4</v>
      </c>
      <c r="L571" s="1" t="str">
        <f>_xlfn.IFNA(VLOOKUP(K571,'dict-rhythm'!$B$1:$C$53,2,0),K571)</f>
        <v>crotchet</v>
      </c>
      <c r="M571" s="4"/>
      <c r="N571" s="4"/>
      <c r="O571" t="str">
        <f>IF(RIGHT($O$1,1)="#",VLOOKUP(D571,'dict-pitch'!$A$1:$C$50,2,0),VLOOKUP(D571,'dict-pitch'!$A$1:$C$50,3,0))</f>
        <v>E4</v>
      </c>
      <c r="P571" t="b">
        <f>OR(EXACT(E571,O571),EXACT(E571,VLOOKUP(D571,'dict-pitch'!$A$1:$D$50,3,0)),EXACT(E571,VLOOKUP(D571,'dict-pitch'!$A$1:$D$50,4,0)))</f>
        <v>0</v>
      </c>
    </row>
    <row r="572" spans="1:16" x14ac:dyDescent="0.25">
      <c r="A572">
        <v>849</v>
      </c>
      <c r="B572" s="85">
        <v>3</v>
      </c>
      <c r="C572" s="1">
        <v>11</v>
      </c>
      <c r="D572" s="1">
        <v>63</v>
      </c>
      <c r="E572" s="1"/>
      <c r="F572" s="1">
        <v>-2</v>
      </c>
      <c r="G572" s="1">
        <v>168</v>
      </c>
      <c r="H572" s="80">
        <f t="shared" si="18"/>
        <v>11.5</v>
      </c>
      <c r="I572" s="80">
        <f t="shared" si="17"/>
        <v>0.25</v>
      </c>
      <c r="J572" s="1">
        <v>4</v>
      </c>
      <c r="K572" s="1" t="str" cm="1">
        <f t="array" ref="K572">INDEX('dict-rhythm'!$A$1:$B$43,MATCH(TRUE,EXACT(J572,'dict-rhythm'!$A$1:$A$43),0),2)</f>
        <v>4</v>
      </c>
      <c r="L572" s="1" t="str">
        <f>_xlfn.IFNA(VLOOKUP(K572,'dict-rhythm'!$B$1:$C$53,2,0),K572)</f>
        <v>crotchet</v>
      </c>
      <c r="M572" s="5"/>
      <c r="N572" s="5"/>
      <c r="O572" t="str">
        <f>IF(RIGHT($O$1,1)="#",VLOOKUP(D572,'dict-pitch'!$A$1:$C$50,2,0),VLOOKUP(D572,'dict-pitch'!$A$1:$C$50,3,0))</f>
        <v>D#4</v>
      </c>
      <c r="P572" t="b">
        <f>OR(EXACT(E572,O572),EXACT(E572,VLOOKUP(D572,'dict-pitch'!$A$1:$D$50,3,0)),EXACT(E572,VLOOKUP(D572,'dict-pitch'!$A$1:$D$50,4,0)))</f>
        <v>0</v>
      </c>
    </row>
    <row r="573" spans="1:16" x14ac:dyDescent="0.25">
      <c r="A573">
        <v>849</v>
      </c>
      <c r="B573" s="85">
        <v>3</v>
      </c>
      <c r="C573" s="1">
        <v>11</v>
      </c>
      <c r="D573" s="1">
        <v>61</v>
      </c>
      <c r="E573" s="1"/>
      <c r="F573" s="1">
        <v>-2</v>
      </c>
      <c r="G573" s="1">
        <v>172</v>
      </c>
      <c r="H573" s="80">
        <f t="shared" si="18"/>
        <v>11.75</v>
      </c>
      <c r="I573" s="80">
        <f t="shared" si="17"/>
        <v>0.25</v>
      </c>
      <c r="J573" s="1">
        <v>4</v>
      </c>
      <c r="K573" s="1" t="str" cm="1">
        <f t="array" ref="K573">INDEX('dict-rhythm'!$A$1:$B$43,MATCH(TRUE,EXACT(J573,'dict-rhythm'!$A$1:$A$43),0),2)</f>
        <v>4</v>
      </c>
      <c r="L573" s="1" t="str">
        <f>_xlfn.IFNA(VLOOKUP(K573,'dict-rhythm'!$B$1:$C$53,2,0),K573)</f>
        <v>crotchet</v>
      </c>
      <c r="M573" s="7"/>
      <c r="N573" s="7"/>
      <c r="O573" t="str">
        <f>IF(RIGHT($O$1,1)="#",VLOOKUP(D573,'dict-pitch'!$A$1:$C$50,2,0),VLOOKUP(D573,'dict-pitch'!$A$1:$C$50,3,0))</f>
        <v>C#4</v>
      </c>
      <c r="P573" t="b">
        <f>OR(EXACT(E573,O573),EXACT(E573,VLOOKUP(D573,'dict-pitch'!$A$1:$D$50,3,0)),EXACT(E573,VLOOKUP(D573,'dict-pitch'!$A$1:$D$50,4,0)))</f>
        <v>0</v>
      </c>
    </row>
    <row r="574" spans="1:16" x14ac:dyDescent="0.25">
      <c r="A574">
        <v>849</v>
      </c>
      <c r="B574" s="85">
        <v>3</v>
      </c>
      <c r="C574" s="1">
        <v>12</v>
      </c>
      <c r="D574" s="1">
        <v>61</v>
      </c>
      <c r="E574" s="1"/>
      <c r="F574" s="1">
        <v>1</v>
      </c>
      <c r="G574" s="1">
        <v>176</v>
      </c>
      <c r="H574" s="80">
        <f t="shared" si="18"/>
        <v>12</v>
      </c>
      <c r="I574" s="80">
        <f t="shared" si="17"/>
        <v>0.5</v>
      </c>
      <c r="J574" s="1">
        <v>8</v>
      </c>
      <c r="K574" s="1" t="str" cm="1">
        <f t="array" ref="K574">INDEX('dict-rhythm'!$A$1:$B$43,MATCH(TRUE,EXACT(J574,'dict-rhythm'!$A$1:$A$43),0),2)</f>
        <v>2</v>
      </c>
      <c r="L574" s="1" t="str">
        <f>_xlfn.IFNA(VLOOKUP(K574,'dict-rhythm'!$B$1:$C$53,2,0),K574)</f>
        <v>minim</v>
      </c>
      <c r="M574" s="4"/>
      <c r="N574" s="4"/>
      <c r="O574" t="str">
        <f>IF(RIGHT($O$1,1)="#",VLOOKUP(D574,'dict-pitch'!$A$1:$C$50,2,0),VLOOKUP(D574,'dict-pitch'!$A$1:$C$50,3,0))</f>
        <v>C#4</v>
      </c>
      <c r="P574" t="b">
        <f>OR(EXACT(E574,O574),EXACT(E574,VLOOKUP(D574,'dict-pitch'!$A$1:$D$50,3,0)),EXACT(E574,VLOOKUP(D574,'dict-pitch'!$A$1:$D$50,4,0)))</f>
        <v>0</v>
      </c>
    </row>
    <row r="575" spans="1:16" x14ac:dyDescent="0.25">
      <c r="A575">
        <v>849</v>
      </c>
      <c r="B575" s="85">
        <v>3</v>
      </c>
      <c r="C575" s="1">
        <v>12</v>
      </c>
      <c r="D575" s="1">
        <v>59</v>
      </c>
      <c r="E575" s="1"/>
      <c r="F575" s="1">
        <v>-2</v>
      </c>
      <c r="G575" s="1">
        <v>184</v>
      </c>
      <c r="H575" s="80">
        <f t="shared" si="18"/>
        <v>12.5</v>
      </c>
      <c r="I575" s="80">
        <f t="shared" si="17"/>
        <v>0.5</v>
      </c>
      <c r="J575" s="1">
        <v>8</v>
      </c>
      <c r="K575" s="1" t="str" cm="1">
        <f t="array" ref="K575">INDEX('dict-rhythm'!$A$1:$B$43,MATCH(TRUE,EXACT(J575,'dict-rhythm'!$A$1:$A$43),0),2)</f>
        <v>2</v>
      </c>
      <c r="L575" s="1" t="str">
        <f>_xlfn.IFNA(VLOOKUP(K575,'dict-rhythm'!$B$1:$C$53,2,0),K575)</f>
        <v>minim</v>
      </c>
      <c r="M575" s="7"/>
      <c r="N575" s="7"/>
      <c r="O575" t="str">
        <f>IF(RIGHT($O$1,1)="#",VLOOKUP(D575,'dict-pitch'!$A$1:$C$50,2,0),VLOOKUP(D575,'dict-pitch'!$A$1:$C$50,3,0))</f>
        <v>B3</v>
      </c>
      <c r="P575" t="b">
        <f>OR(EXACT(E575,O575),EXACT(E575,VLOOKUP(D575,'dict-pitch'!$A$1:$D$50,3,0)),EXACT(E575,VLOOKUP(D575,'dict-pitch'!$A$1:$D$50,4,0)))</f>
        <v>0</v>
      </c>
    </row>
    <row r="576" spans="1:16" x14ac:dyDescent="0.25">
      <c r="A576">
        <v>849</v>
      </c>
      <c r="B576" s="85">
        <v>3</v>
      </c>
      <c r="C576" s="1">
        <v>13</v>
      </c>
      <c r="D576" s="1">
        <v>61</v>
      </c>
      <c r="E576" s="1"/>
      <c r="F576" s="1">
        <v>2</v>
      </c>
      <c r="G576" s="1">
        <v>192</v>
      </c>
      <c r="H576" s="80">
        <f t="shared" si="18"/>
        <v>13</v>
      </c>
      <c r="I576" s="80">
        <f t="shared" si="17"/>
        <v>0.5</v>
      </c>
      <c r="J576" s="1">
        <v>8</v>
      </c>
      <c r="K576" s="1" t="str" cm="1">
        <f t="array" ref="K576">INDEX('dict-rhythm'!$A$1:$B$43,MATCH(TRUE,EXACT(J576,'dict-rhythm'!$A$1:$A$43),0),2)</f>
        <v>2</v>
      </c>
      <c r="L576" s="1" t="str">
        <f>_xlfn.IFNA(VLOOKUP(K576,'dict-rhythm'!$B$1:$C$53,2,0),K576)</f>
        <v>minim</v>
      </c>
      <c r="M576" s="4"/>
      <c r="N576" s="4"/>
      <c r="O576" t="str">
        <f>IF(RIGHT($O$1,1)="#",VLOOKUP(D576,'dict-pitch'!$A$1:$C$50,2,0),VLOOKUP(D576,'dict-pitch'!$A$1:$C$50,3,0))</f>
        <v>C#4</v>
      </c>
      <c r="P576" t="b">
        <f>OR(EXACT(E576,O576),EXACT(E576,VLOOKUP(D576,'dict-pitch'!$A$1:$D$50,3,0)),EXACT(E576,VLOOKUP(D576,'dict-pitch'!$A$1:$D$50,4,0)))</f>
        <v>0</v>
      </c>
    </row>
    <row r="577" spans="1:16" x14ac:dyDescent="0.25">
      <c r="A577">
        <v>849</v>
      </c>
      <c r="B577" s="85">
        <v>3</v>
      </c>
      <c r="C577" s="1">
        <v>13</v>
      </c>
      <c r="D577" s="1">
        <v>66</v>
      </c>
      <c r="E577" s="1"/>
      <c r="F577" s="1">
        <v>4</v>
      </c>
      <c r="G577" s="1">
        <v>200</v>
      </c>
      <c r="H577" s="80">
        <f t="shared" si="18"/>
        <v>13.5</v>
      </c>
      <c r="I577" s="80">
        <f t="shared" si="17"/>
        <v>0.75</v>
      </c>
      <c r="J577" s="1">
        <v>12</v>
      </c>
      <c r="K577" s="1" t="str" cm="1">
        <f t="array" ref="K577">INDEX('dict-rhythm'!$A$1:$B$43,MATCH(TRUE,EXACT(J577,'dict-rhythm'!$A$1:$A$43),0),2)</f>
        <v>2.</v>
      </c>
      <c r="L577" s="1" t="str">
        <f>_xlfn.IFNA(VLOOKUP(K577,'dict-rhythm'!$B$1:$C$53,2,0),K577)</f>
        <v>dotted minim</v>
      </c>
      <c r="M577" s="7"/>
      <c r="N577" s="7"/>
      <c r="O577" t="str">
        <f>IF(RIGHT($O$1,1)="#",VLOOKUP(D577,'dict-pitch'!$A$1:$C$50,2,0),VLOOKUP(D577,'dict-pitch'!$A$1:$C$50,3,0))</f>
        <v>F#4</v>
      </c>
      <c r="P577" t="b">
        <f>OR(EXACT(E577,O577),EXACT(E577,VLOOKUP(D577,'dict-pitch'!$A$1:$D$50,3,0)),EXACT(E577,VLOOKUP(D577,'dict-pitch'!$A$1:$D$50,4,0)))</f>
        <v>0</v>
      </c>
    </row>
    <row r="578" spans="1:16" x14ac:dyDescent="0.25">
      <c r="A578">
        <v>849</v>
      </c>
      <c r="B578" s="85">
        <v>3</v>
      </c>
      <c r="C578" s="1">
        <v>14</v>
      </c>
      <c r="D578" s="1">
        <v>64</v>
      </c>
      <c r="E578" s="1"/>
      <c r="F578" s="1">
        <v>-2</v>
      </c>
      <c r="G578" s="1">
        <v>212</v>
      </c>
      <c r="H578" s="80">
        <f t="shared" si="18"/>
        <v>14.25</v>
      </c>
      <c r="I578" s="80">
        <f t="shared" ref="I578:I641" si="19">J578/16</f>
        <v>0.25</v>
      </c>
      <c r="J578" s="1">
        <v>4</v>
      </c>
      <c r="K578" s="1" t="str" cm="1">
        <f t="array" ref="K578">INDEX('dict-rhythm'!$A$1:$B$43,MATCH(TRUE,EXACT(J578,'dict-rhythm'!$A$1:$A$43),0),2)</f>
        <v>4</v>
      </c>
      <c r="L578" s="1" t="str">
        <f>_xlfn.IFNA(VLOOKUP(K578,'dict-rhythm'!$B$1:$C$53,2,0),K578)</f>
        <v>crotchet</v>
      </c>
      <c r="M578" s="4"/>
      <c r="N578" s="4"/>
      <c r="O578" t="str">
        <f>IF(RIGHT($O$1,1)="#",VLOOKUP(D578,'dict-pitch'!$A$1:$C$50,2,0),VLOOKUP(D578,'dict-pitch'!$A$1:$C$50,3,0))</f>
        <v>E4</v>
      </c>
      <c r="P578" t="b">
        <f>OR(EXACT(E578,O578),EXACT(E578,VLOOKUP(D578,'dict-pitch'!$A$1:$D$50,3,0)),EXACT(E578,VLOOKUP(D578,'dict-pitch'!$A$1:$D$50,4,0)))</f>
        <v>0</v>
      </c>
    </row>
    <row r="579" spans="1:16" x14ac:dyDescent="0.25">
      <c r="A579">
        <v>849</v>
      </c>
      <c r="B579" s="85">
        <v>3</v>
      </c>
      <c r="C579" s="1">
        <v>14</v>
      </c>
      <c r="D579" s="1">
        <v>63</v>
      </c>
      <c r="E579" s="1"/>
      <c r="F579" s="1">
        <v>-2</v>
      </c>
      <c r="G579" s="1">
        <v>216</v>
      </c>
      <c r="H579" s="80">
        <f t="shared" ref="H579:H642" si="20">1+G579/16</f>
        <v>14.5</v>
      </c>
      <c r="I579" s="80">
        <f t="shared" si="19"/>
        <v>0.25</v>
      </c>
      <c r="J579" s="1">
        <v>4</v>
      </c>
      <c r="K579" s="1" t="str" cm="1">
        <f t="array" ref="K579">INDEX('dict-rhythm'!$A$1:$B$43,MATCH(TRUE,EXACT(J579,'dict-rhythm'!$A$1:$A$43),0),2)</f>
        <v>4</v>
      </c>
      <c r="L579" s="1" t="str">
        <f>_xlfn.IFNA(VLOOKUP(K579,'dict-rhythm'!$B$1:$C$53,2,0),K579)</f>
        <v>crotchet</v>
      </c>
      <c r="M579" s="5"/>
      <c r="N579" s="5"/>
      <c r="O579" t="str">
        <f>IF(RIGHT($O$1,1)="#",VLOOKUP(D579,'dict-pitch'!$A$1:$C$50,2,0),VLOOKUP(D579,'dict-pitch'!$A$1:$C$50,3,0))</f>
        <v>D#4</v>
      </c>
      <c r="P579" t="b">
        <f>OR(EXACT(E579,O579),EXACT(E579,VLOOKUP(D579,'dict-pitch'!$A$1:$D$50,3,0)),EXACT(E579,VLOOKUP(D579,'dict-pitch'!$A$1:$D$50,4,0)))</f>
        <v>0</v>
      </c>
    </row>
    <row r="580" spans="1:16" x14ac:dyDescent="0.25">
      <c r="A580">
        <v>849</v>
      </c>
      <c r="B580" s="85">
        <v>3</v>
      </c>
      <c r="C580" s="1">
        <v>14</v>
      </c>
      <c r="D580" s="1">
        <v>61</v>
      </c>
      <c r="E580" s="1"/>
      <c r="F580" s="1">
        <v>-2</v>
      </c>
      <c r="G580" s="1">
        <v>220</v>
      </c>
      <c r="H580" s="80">
        <f t="shared" si="20"/>
        <v>14.75</v>
      </c>
      <c r="I580" s="80">
        <f t="shared" si="19"/>
        <v>0.25</v>
      </c>
      <c r="J580" s="1">
        <v>4</v>
      </c>
      <c r="K580" s="1" t="str" cm="1">
        <f t="array" ref="K580">INDEX('dict-rhythm'!$A$1:$B$43,MATCH(TRUE,EXACT(J580,'dict-rhythm'!$A$1:$A$43),0),2)</f>
        <v>4</v>
      </c>
      <c r="L580" s="1" t="str">
        <f>_xlfn.IFNA(VLOOKUP(K580,'dict-rhythm'!$B$1:$C$53,2,0),K580)</f>
        <v>crotchet</v>
      </c>
      <c r="M580" s="7"/>
      <c r="N580" s="7"/>
      <c r="O580" t="str">
        <f>IF(RIGHT($O$1,1)="#",VLOOKUP(D580,'dict-pitch'!$A$1:$C$50,2,0),VLOOKUP(D580,'dict-pitch'!$A$1:$C$50,3,0))</f>
        <v>C#4</v>
      </c>
      <c r="P580" t="b">
        <f>OR(EXACT(E580,O580),EXACT(E580,VLOOKUP(D580,'dict-pitch'!$A$1:$D$50,3,0)),EXACT(E580,VLOOKUP(D580,'dict-pitch'!$A$1:$D$50,4,0)))</f>
        <v>0</v>
      </c>
    </row>
    <row r="581" spans="1:16" x14ac:dyDescent="0.25">
      <c r="A581">
        <v>849</v>
      </c>
      <c r="B581" s="85">
        <v>3</v>
      </c>
      <c r="C581" s="1">
        <v>15</v>
      </c>
      <c r="D581" s="1">
        <v>63</v>
      </c>
      <c r="E581" s="1"/>
      <c r="F581" s="1">
        <v>2</v>
      </c>
      <c r="G581" s="1">
        <v>224</v>
      </c>
      <c r="H581" s="80">
        <f t="shared" si="20"/>
        <v>15</v>
      </c>
      <c r="I581" s="80">
        <f t="shared" si="19"/>
        <v>0.5</v>
      </c>
      <c r="J581" s="1">
        <v>8</v>
      </c>
      <c r="K581" s="1" t="str" cm="1">
        <f t="array" ref="K581">INDEX('dict-rhythm'!$A$1:$B$43,MATCH(TRUE,EXACT(J581,'dict-rhythm'!$A$1:$A$43),0),2)</f>
        <v>2</v>
      </c>
      <c r="L581" s="1" t="str">
        <f>_xlfn.IFNA(VLOOKUP(K581,'dict-rhythm'!$B$1:$C$53,2,0),K581)</f>
        <v>minim</v>
      </c>
      <c r="M581" s="4"/>
      <c r="N581" s="4"/>
      <c r="O581" t="str">
        <f>IF(RIGHT($O$1,1)="#",VLOOKUP(D581,'dict-pitch'!$A$1:$C$50,2,0),VLOOKUP(D581,'dict-pitch'!$A$1:$C$50,3,0))</f>
        <v>D#4</v>
      </c>
      <c r="P581" t="b">
        <f>OR(EXACT(E581,O581),EXACT(E581,VLOOKUP(D581,'dict-pitch'!$A$1:$D$50,3,0)),EXACT(E581,VLOOKUP(D581,'dict-pitch'!$A$1:$D$50,4,0)))</f>
        <v>0</v>
      </c>
    </row>
    <row r="582" spans="1:16" x14ac:dyDescent="0.25">
      <c r="A582">
        <v>849</v>
      </c>
      <c r="B582" s="85">
        <v>3</v>
      </c>
      <c r="C582" s="1">
        <v>15</v>
      </c>
      <c r="D582" s="1">
        <v>68</v>
      </c>
      <c r="E582" s="1"/>
      <c r="F582" s="1">
        <v>4</v>
      </c>
      <c r="G582" s="1">
        <v>232</v>
      </c>
      <c r="H582" s="80">
        <f t="shared" si="20"/>
        <v>15.5</v>
      </c>
      <c r="I582" s="80">
        <f t="shared" si="19"/>
        <v>0.5</v>
      </c>
      <c r="J582" s="1">
        <v>8</v>
      </c>
      <c r="K582" s="1" t="str" cm="1">
        <f t="array" ref="K582">INDEX('dict-rhythm'!$A$1:$B$43,MATCH(TRUE,EXACT(J582,'dict-rhythm'!$A$1:$A$43),0),2)</f>
        <v>2</v>
      </c>
      <c r="L582" s="1" t="str">
        <f>_xlfn.IFNA(VLOOKUP(K582,'dict-rhythm'!$B$1:$C$53,2,0),K582)</f>
        <v>minim</v>
      </c>
      <c r="M582" s="7"/>
      <c r="N582" s="7"/>
      <c r="O582" t="str">
        <f>IF(RIGHT($O$1,1)="#",VLOOKUP(D582,'dict-pitch'!$A$1:$C$50,2,0),VLOOKUP(D582,'dict-pitch'!$A$1:$C$50,3,0))</f>
        <v>G#4</v>
      </c>
      <c r="P582" t="b">
        <f>OR(EXACT(E582,O582),EXACT(E582,VLOOKUP(D582,'dict-pitch'!$A$1:$D$50,3,0)),EXACT(E582,VLOOKUP(D582,'dict-pitch'!$A$1:$D$50,4,0)))</f>
        <v>0</v>
      </c>
    </row>
    <row r="583" spans="1:16" x14ac:dyDescent="0.25">
      <c r="A583">
        <v>849</v>
      </c>
      <c r="B583" s="85">
        <v>3</v>
      </c>
      <c r="C583" s="1">
        <v>16</v>
      </c>
      <c r="D583" s="1">
        <v>0</v>
      </c>
      <c r="E583" s="1"/>
      <c r="F583" s="1">
        <v>0</v>
      </c>
      <c r="G583" s="1">
        <v>240</v>
      </c>
      <c r="H583" s="80">
        <f t="shared" si="20"/>
        <v>16</v>
      </c>
      <c r="I583" s="80">
        <f t="shared" si="19"/>
        <v>0.25</v>
      </c>
      <c r="J583" s="1">
        <v>4</v>
      </c>
      <c r="K583" s="1" t="str" cm="1">
        <f t="array" ref="K583">INDEX('dict-rhythm'!$A$1:$B$43,MATCH(TRUE,EXACT(J583,'dict-rhythm'!$A$1:$A$43),0),2)</f>
        <v>4</v>
      </c>
      <c r="L583" s="1" t="str">
        <f>_xlfn.IFNA(VLOOKUP(K583,'dict-rhythm'!$B$1:$C$53,2,0),K583)</f>
        <v>crotchet</v>
      </c>
      <c r="M583" s="4"/>
      <c r="N583" s="4"/>
      <c r="O583" t="str">
        <f>IF(RIGHT($O$1,1)="#",VLOOKUP(D583,'dict-pitch'!$A$1:$C$50,2,0),VLOOKUP(D583,'dict-pitch'!$A$1:$C$50,3,0))</f>
        <v>r</v>
      </c>
      <c r="P583" t="b">
        <f>OR(EXACT(E583,O583),EXACT(E583,VLOOKUP(D583,'dict-pitch'!$A$1:$D$50,3,0)),EXACT(E583,VLOOKUP(D583,'dict-pitch'!$A$1:$D$50,4,0)))</f>
        <v>0</v>
      </c>
    </row>
    <row r="584" spans="1:16" x14ac:dyDescent="0.25">
      <c r="A584">
        <v>849</v>
      </c>
      <c r="B584" s="85">
        <v>3</v>
      </c>
      <c r="C584" s="1">
        <v>16</v>
      </c>
      <c r="D584" s="1">
        <v>69</v>
      </c>
      <c r="E584" s="1"/>
      <c r="F584" s="1">
        <v>2</v>
      </c>
      <c r="G584" s="1">
        <v>244</v>
      </c>
      <c r="H584" s="80">
        <f t="shared" si="20"/>
        <v>16.25</v>
      </c>
      <c r="I584" s="80">
        <f t="shared" si="19"/>
        <v>0.25</v>
      </c>
      <c r="J584" s="1">
        <v>4</v>
      </c>
      <c r="K584" s="1" t="str" cm="1">
        <f t="array" ref="K584">INDEX('dict-rhythm'!$A$1:$B$43,MATCH(TRUE,EXACT(J584,'dict-rhythm'!$A$1:$A$43),0),2)</f>
        <v>4</v>
      </c>
      <c r="L584" s="1" t="str">
        <f>_xlfn.IFNA(VLOOKUP(K584,'dict-rhythm'!$B$1:$C$53,2,0),K584)</f>
        <v>crotchet</v>
      </c>
      <c r="M584" s="5"/>
      <c r="N584" s="5"/>
      <c r="O584" t="str">
        <f>IF(RIGHT($O$1,1)="#",VLOOKUP(D584,'dict-pitch'!$A$1:$C$50,2,0),VLOOKUP(D584,'dict-pitch'!$A$1:$C$50,3,0))</f>
        <v>A4</v>
      </c>
      <c r="P584" t="b">
        <f>OR(EXACT(E584,O584),EXACT(E584,VLOOKUP(D584,'dict-pitch'!$A$1:$D$50,3,0)),EXACT(E584,VLOOKUP(D584,'dict-pitch'!$A$1:$D$50,4,0)))</f>
        <v>0</v>
      </c>
    </row>
    <row r="585" spans="1:16" x14ac:dyDescent="0.25">
      <c r="A585">
        <v>849</v>
      </c>
      <c r="B585" s="85">
        <v>3</v>
      </c>
      <c r="C585" s="1">
        <v>16</v>
      </c>
      <c r="D585" s="1">
        <v>68</v>
      </c>
      <c r="E585" s="1"/>
      <c r="F585" s="1">
        <v>-2</v>
      </c>
      <c r="G585" s="1">
        <v>248</v>
      </c>
      <c r="H585" s="80">
        <f t="shared" si="20"/>
        <v>16.5</v>
      </c>
      <c r="I585" s="80">
        <f t="shared" si="19"/>
        <v>0.25</v>
      </c>
      <c r="J585" s="1">
        <v>4</v>
      </c>
      <c r="K585" s="1" t="str" cm="1">
        <f t="array" ref="K585">INDEX('dict-rhythm'!$A$1:$B$43,MATCH(TRUE,EXACT(J585,'dict-rhythm'!$A$1:$A$43),0),2)</f>
        <v>4</v>
      </c>
      <c r="L585" s="1" t="str">
        <f>_xlfn.IFNA(VLOOKUP(K585,'dict-rhythm'!$B$1:$C$53,2,0),K585)</f>
        <v>crotchet</v>
      </c>
      <c r="M585" s="5"/>
      <c r="N585" s="5"/>
      <c r="O585" t="str">
        <f>IF(RIGHT($O$1,1)="#",VLOOKUP(D585,'dict-pitch'!$A$1:$C$50,2,0),VLOOKUP(D585,'dict-pitch'!$A$1:$C$50,3,0))</f>
        <v>G#4</v>
      </c>
      <c r="P585" t="b">
        <f>OR(EXACT(E585,O585),EXACT(E585,VLOOKUP(D585,'dict-pitch'!$A$1:$D$50,3,0)),EXACT(E585,VLOOKUP(D585,'dict-pitch'!$A$1:$D$50,4,0)))</f>
        <v>0</v>
      </c>
    </row>
    <row r="586" spans="1:16" x14ac:dyDescent="0.25">
      <c r="A586">
        <v>849</v>
      </c>
      <c r="B586" s="85">
        <v>3</v>
      </c>
      <c r="C586" s="1">
        <v>16</v>
      </c>
      <c r="D586" s="1">
        <v>66</v>
      </c>
      <c r="E586" s="1"/>
      <c r="F586" s="1">
        <v>-2</v>
      </c>
      <c r="G586" s="1">
        <v>252</v>
      </c>
      <c r="H586" s="80">
        <f t="shared" si="20"/>
        <v>16.75</v>
      </c>
      <c r="I586" s="80">
        <f t="shared" si="19"/>
        <v>0.25</v>
      </c>
      <c r="J586" s="1">
        <v>4</v>
      </c>
      <c r="K586" s="1" t="str" cm="1">
        <f t="array" ref="K586">INDEX('dict-rhythm'!$A$1:$B$43,MATCH(TRUE,EXACT(J586,'dict-rhythm'!$A$1:$A$43),0),2)</f>
        <v>4</v>
      </c>
      <c r="L586" s="1" t="str">
        <f>_xlfn.IFNA(VLOOKUP(K586,'dict-rhythm'!$B$1:$C$53,2,0),K586)</f>
        <v>crotchet</v>
      </c>
      <c r="M586" s="7"/>
      <c r="N586" s="7"/>
      <c r="O586" t="str">
        <f>IF(RIGHT($O$1,1)="#",VLOOKUP(D586,'dict-pitch'!$A$1:$C$50,2,0),VLOOKUP(D586,'dict-pitch'!$A$1:$C$50,3,0))</f>
        <v>F#4</v>
      </c>
      <c r="P586" t="b">
        <f>OR(EXACT(E586,O586),EXACT(E586,VLOOKUP(D586,'dict-pitch'!$A$1:$D$50,3,0)),EXACT(E586,VLOOKUP(D586,'dict-pitch'!$A$1:$D$50,4,0)))</f>
        <v>0</v>
      </c>
    </row>
    <row r="587" spans="1:16" x14ac:dyDescent="0.25">
      <c r="A587">
        <v>849</v>
      </c>
      <c r="B587" s="85">
        <v>3</v>
      </c>
      <c r="C587" s="1">
        <v>17</v>
      </c>
      <c r="D587" s="1">
        <v>65</v>
      </c>
      <c r="E587" s="1"/>
      <c r="F587" s="1">
        <v>-2</v>
      </c>
      <c r="G587" s="1">
        <v>256</v>
      </c>
      <c r="H587" s="80">
        <f t="shared" si="20"/>
        <v>17</v>
      </c>
      <c r="I587" s="80">
        <f t="shared" si="19"/>
        <v>0.25</v>
      </c>
      <c r="J587" s="1">
        <v>4</v>
      </c>
      <c r="K587" s="1" t="str" cm="1">
        <f t="array" ref="K587">INDEX('dict-rhythm'!$A$1:$B$43,MATCH(TRUE,EXACT(J587,'dict-rhythm'!$A$1:$A$43),0),2)</f>
        <v>4</v>
      </c>
      <c r="L587" s="1" t="str">
        <f>_xlfn.IFNA(VLOOKUP(K587,'dict-rhythm'!$B$1:$C$53,2,0),K587)</f>
        <v>crotchet</v>
      </c>
      <c r="M587" s="4"/>
      <c r="N587" s="4"/>
      <c r="O587" t="str">
        <f>IF(RIGHT($O$1,1)="#",VLOOKUP(D587,'dict-pitch'!$A$1:$C$50,2,0),VLOOKUP(D587,'dict-pitch'!$A$1:$C$50,3,0))</f>
        <v>F4</v>
      </c>
      <c r="P587" t="b">
        <f>OR(EXACT(E587,O587),EXACT(E587,VLOOKUP(D587,'dict-pitch'!$A$1:$D$50,3,0)),EXACT(E587,VLOOKUP(D587,'dict-pitch'!$A$1:$D$50,4,0)))</f>
        <v>0</v>
      </c>
    </row>
    <row r="588" spans="1:16" x14ac:dyDescent="0.25">
      <c r="A588">
        <v>849</v>
      </c>
      <c r="B588" s="85">
        <v>3</v>
      </c>
      <c r="C588" s="1">
        <v>17</v>
      </c>
      <c r="D588" s="1">
        <v>61</v>
      </c>
      <c r="E588" s="1"/>
      <c r="F588" s="1">
        <v>-3</v>
      </c>
      <c r="G588" s="1">
        <v>260</v>
      </c>
      <c r="H588" s="80">
        <f t="shared" si="20"/>
        <v>17.25</v>
      </c>
      <c r="I588" s="80">
        <f t="shared" si="19"/>
        <v>0.25</v>
      </c>
      <c r="J588" s="1">
        <v>4</v>
      </c>
      <c r="K588" s="1" t="str" cm="1">
        <f t="array" ref="K588">INDEX('dict-rhythm'!$A$1:$B$43,MATCH(TRUE,EXACT(J588,'dict-rhythm'!$A$1:$A$43),0),2)</f>
        <v>4</v>
      </c>
      <c r="L588" s="1" t="str">
        <f>_xlfn.IFNA(VLOOKUP(K588,'dict-rhythm'!$B$1:$C$53,2,0),K588)</f>
        <v>crotchet</v>
      </c>
      <c r="M588" s="5"/>
      <c r="N588" s="5"/>
      <c r="O588" t="str">
        <f>IF(RIGHT($O$1,1)="#",VLOOKUP(D588,'dict-pitch'!$A$1:$C$50,2,0),VLOOKUP(D588,'dict-pitch'!$A$1:$C$50,3,0))</f>
        <v>C#4</v>
      </c>
      <c r="P588" t="b">
        <f>OR(EXACT(E588,O588),EXACT(E588,VLOOKUP(D588,'dict-pitch'!$A$1:$D$50,3,0)),EXACT(E588,VLOOKUP(D588,'dict-pitch'!$A$1:$D$50,4,0)))</f>
        <v>0</v>
      </c>
    </row>
    <row r="589" spans="1:16" x14ac:dyDescent="0.25">
      <c r="A589">
        <v>849</v>
      </c>
      <c r="B589" s="85">
        <v>3</v>
      </c>
      <c r="C589" s="1">
        <v>17</v>
      </c>
      <c r="D589" s="1">
        <v>66</v>
      </c>
      <c r="E589" s="1"/>
      <c r="F589" s="1">
        <v>4</v>
      </c>
      <c r="G589" s="1">
        <v>264</v>
      </c>
      <c r="H589" s="80">
        <f t="shared" si="20"/>
        <v>17.5</v>
      </c>
      <c r="I589" s="80">
        <f t="shared" si="19"/>
        <v>0.5</v>
      </c>
      <c r="J589" s="1">
        <v>8</v>
      </c>
      <c r="K589" s="1" t="str" cm="1">
        <f t="array" ref="K589">INDEX('dict-rhythm'!$A$1:$B$43,MATCH(TRUE,EXACT(J589,'dict-rhythm'!$A$1:$A$43),0),2)</f>
        <v>2</v>
      </c>
      <c r="L589" s="1" t="str">
        <f>_xlfn.IFNA(VLOOKUP(K589,'dict-rhythm'!$B$1:$C$53,2,0),K589)</f>
        <v>minim</v>
      </c>
      <c r="M589" s="7"/>
      <c r="N589" s="7"/>
      <c r="O589" t="str">
        <f>IF(RIGHT($O$1,1)="#",VLOOKUP(D589,'dict-pitch'!$A$1:$C$50,2,0),VLOOKUP(D589,'dict-pitch'!$A$1:$C$50,3,0))</f>
        <v>F#4</v>
      </c>
      <c r="P589" t="b">
        <f>OR(EXACT(E589,O589),EXACT(E589,VLOOKUP(D589,'dict-pitch'!$A$1:$D$50,3,0)),EXACT(E589,VLOOKUP(D589,'dict-pitch'!$A$1:$D$50,4,0)))</f>
        <v>0</v>
      </c>
    </row>
    <row r="590" spans="1:16" x14ac:dyDescent="0.25">
      <c r="A590">
        <v>849</v>
      </c>
      <c r="B590" s="85">
        <v>3</v>
      </c>
      <c r="C590" s="1">
        <v>18</v>
      </c>
      <c r="D590" s="1">
        <v>64</v>
      </c>
      <c r="E590" s="1"/>
      <c r="F590" s="1">
        <v>-2</v>
      </c>
      <c r="G590" s="1">
        <v>272</v>
      </c>
      <c r="H590" s="80">
        <f t="shared" si="20"/>
        <v>18</v>
      </c>
      <c r="I590" s="80">
        <f t="shared" si="19"/>
        <v>1.5</v>
      </c>
      <c r="J590" s="1">
        <v>24</v>
      </c>
      <c r="K590" s="1" t="str" cm="1">
        <f t="array" ref="K590">INDEX('dict-rhythm'!$A$1:$B$43,MATCH(TRUE,EXACT(J590,'dict-rhythm'!$A$1:$A$43),0),2)</f>
        <v>1.</v>
      </c>
      <c r="L590" s="1" t="str">
        <f>_xlfn.IFNA(VLOOKUP(K590,'dict-rhythm'!$B$1:$C$53,2,0),K590)</f>
        <v>dotted semibreve</v>
      </c>
      <c r="M590" s="3"/>
      <c r="N590" s="3"/>
      <c r="O590" t="str">
        <f>IF(RIGHT($O$1,1)="#",VLOOKUP(D590,'dict-pitch'!$A$1:$C$50,2,0),VLOOKUP(D590,'dict-pitch'!$A$1:$C$50,3,0))</f>
        <v>E4</v>
      </c>
      <c r="P590" t="b">
        <f>OR(EXACT(E590,O590),EXACT(E590,VLOOKUP(D590,'dict-pitch'!$A$1:$D$50,3,0)),EXACT(E590,VLOOKUP(D590,'dict-pitch'!$A$1:$D$50,4,0)))</f>
        <v>0</v>
      </c>
    </row>
    <row r="591" spans="1:16" x14ac:dyDescent="0.25">
      <c r="A591">
        <v>849</v>
      </c>
      <c r="B591" s="85">
        <v>3</v>
      </c>
      <c r="C591" s="1">
        <v>19</v>
      </c>
      <c r="D591" s="1">
        <v>68</v>
      </c>
      <c r="E591" s="1"/>
      <c r="F591" s="1">
        <v>3</v>
      </c>
      <c r="G591" s="1">
        <v>296</v>
      </c>
      <c r="H591" s="80">
        <f t="shared" si="20"/>
        <v>19.5</v>
      </c>
      <c r="I591" s="80">
        <f t="shared" si="19"/>
        <v>0.5</v>
      </c>
      <c r="J591" s="1">
        <v>8</v>
      </c>
      <c r="K591" s="1" t="str" cm="1">
        <f t="array" ref="K591">INDEX('dict-rhythm'!$A$1:$B$43,MATCH(TRUE,EXACT(J591,'dict-rhythm'!$A$1:$A$43),0),2)</f>
        <v>2</v>
      </c>
      <c r="L591" s="1" t="str">
        <f>_xlfn.IFNA(VLOOKUP(K591,'dict-rhythm'!$B$1:$C$53,2,0),K591)</f>
        <v>minim</v>
      </c>
      <c r="M591" s="3"/>
      <c r="N591" s="3"/>
      <c r="O591" t="str">
        <f>IF(RIGHT($O$1,1)="#",VLOOKUP(D591,'dict-pitch'!$A$1:$C$50,2,0),VLOOKUP(D591,'dict-pitch'!$A$1:$C$50,3,0))</f>
        <v>G#4</v>
      </c>
      <c r="P591" t="b">
        <f>OR(EXACT(E591,O591),EXACT(E591,VLOOKUP(D591,'dict-pitch'!$A$1:$D$50,3,0)),EXACT(E591,VLOOKUP(D591,'dict-pitch'!$A$1:$D$50,4,0)))</f>
        <v>0</v>
      </c>
    </row>
    <row r="592" spans="1:16" x14ac:dyDescent="0.25">
      <c r="A592">
        <v>849</v>
      </c>
      <c r="B592" s="85">
        <v>3</v>
      </c>
      <c r="C592" s="1">
        <v>20</v>
      </c>
      <c r="D592" s="1">
        <v>70</v>
      </c>
      <c r="E592" s="1"/>
      <c r="F592" s="1">
        <v>2</v>
      </c>
      <c r="G592" s="1">
        <v>304</v>
      </c>
      <c r="H592" s="80">
        <f t="shared" si="20"/>
        <v>20</v>
      </c>
      <c r="I592" s="80">
        <f t="shared" si="19"/>
        <v>0.5</v>
      </c>
      <c r="J592" s="1">
        <v>8</v>
      </c>
      <c r="K592" s="1" t="str" cm="1">
        <f t="array" ref="K592">INDEX('dict-rhythm'!$A$1:$B$43,MATCH(TRUE,EXACT(J592,'dict-rhythm'!$A$1:$A$43),0),2)</f>
        <v>2</v>
      </c>
      <c r="L592" s="1" t="str">
        <f>_xlfn.IFNA(VLOOKUP(K592,'dict-rhythm'!$B$1:$C$53,2,0),K592)</f>
        <v>minim</v>
      </c>
      <c r="M592" s="4"/>
      <c r="N592" s="4"/>
      <c r="O592" t="str">
        <f>IF(RIGHT($O$1,1)="#",VLOOKUP(D592,'dict-pitch'!$A$1:$C$50,2,0),VLOOKUP(D592,'dict-pitch'!$A$1:$C$50,3,0))</f>
        <v>A#4</v>
      </c>
      <c r="P592" t="b">
        <f>OR(EXACT(E592,O592),EXACT(E592,VLOOKUP(D592,'dict-pitch'!$A$1:$D$50,3,0)),EXACT(E592,VLOOKUP(D592,'dict-pitch'!$A$1:$D$50,4,0)))</f>
        <v>0</v>
      </c>
    </row>
    <row r="593" spans="1:16" x14ac:dyDescent="0.25">
      <c r="A593">
        <v>849</v>
      </c>
      <c r="B593" s="85">
        <v>3</v>
      </c>
      <c r="C593" s="1">
        <v>20</v>
      </c>
      <c r="D593" s="1">
        <v>0</v>
      </c>
      <c r="E593" s="1"/>
      <c r="F593" s="1">
        <v>0</v>
      </c>
      <c r="G593" s="1">
        <v>312</v>
      </c>
      <c r="H593" s="80">
        <f t="shared" si="20"/>
        <v>20.5</v>
      </c>
      <c r="I593" s="80">
        <f t="shared" si="19"/>
        <v>0.5</v>
      </c>
      <c r="J593" s="1">
        <v>8</v>
      </c>
      <c r="K593" s="1" t="str" cm="1">
        <f t="array" ref="K593">INDEX('dict-rhythm'!$A$1:$B$43,MATCH(TRUE,EXACT(J593,'dict-rhythm'!$A$1:$A$43),0),2)</f>
        <v>2</v>
      </c>
      <c r="L593" s="1" t="str">
        <f>_xlfn.IFNA(VLOOKUP(K593,'dict-rhythm'!$B$1:$C$53,2,0),K593)</f>
        <v>minim</v>
      </c>
      <c r="M593" s="7"/>
      <c r="N593" s="7"/>
      <c r="O593" t="str">
        <f>IF(RIGHT($O$1,1)="#",VLOOKUP(D593,'dict-pitch'!$A$1:$C$50,2,0),VLOOKUP(D593,'dict-pitch'!$A$1:$C$50,3,0))</f>
        <v>r</v>
      </c>
      <c r="P593" t="b">
        <f>OR(EXACT(E593,O593),EXACT(E593,VLOOKUP(D593,'dict-pitch'!$A$1:$D$50,3,0)),EXACT(E593,VLOOKUP(D593,'dict-pitch'!$A$1:$D$50,4,0)))</f>
        <v>0</v>
      </c>
    </row>
    <row r="594" spans="1:16" x14ac:dyDescent="0.25">
      <c r="A594">
        <v>849</v>
      </c>
      <c r="B594" s="85">
        <v>3</v>
      </c>
      <c r="C594" s="1">
        <v>21</v>
      </c>
      <c r="D594" s="1">
        <v>0</v>
      </c>
      <c r="E594" s="1"/>
      <c r="F594" s="1">
        <v>0</v>
      </c>
      <c r="G594" s="1">
        <v>320</v>
      </c>
      <c r="H594" s="80">
        <f t="shared" si="20"/>
        <v>21</v>
      </c>
      <c r="I594" s="80">
        <f t="shared" si="19"/>
        <v>1</v>
      </c>
      <c r="J594" s="1">
        <v>16</v>
      </c>
      <c r="K594" s="1" t="str" cm="1">
        <f t="array" ref="K594">INDEX('dict-rhythm'!$A$1:$B$43,MATCH(TRUE,EXACT(J594,'dict-rhythm'!$A$1:$A$43),0),2)</f>
        <v>1</v>
      </c>
      <c r="L594" s="1" t="str">
        <f>_xlfn.IFNA(VLOOKUP(K594,'dict-rhythm'!$B$1:$C$53,2,0),K594)</f>
        <v>semibreve</v>
      </c>
      <c r="M594" s="3"/>
      <c r="N594" s="3"/>
      <c r="O594" t="str">
        <f>IF(RIGHT($O$1,1)="#",VLOOKUP(D594,'dict-pitch'!$A$1:$C$50,2,0),VLOOKUP(D594,'dict-pitch'!$A$1:$C$50,3,0))</f>
        <v>r</v>
      </c>
      <c r="P594" t="b">
        <f>OR(EXACT(E594,O594),EXACT(E594,VLOOKUP(D594,'dict-pitch'!$A$1:$D$50,3,0)),EXACT(E594,VLOOKUP(D594,'dict-pitch'!$A$1:$D$50,4,0)))</f>
        <v>0</v>
      </c>
    </row>
    <row r="595" spans="1:16" x14ac:dyDescent="0.25">
      <c r="A595">
        <v>849</v>
      </c>
      <c r="B595" s="85">
        <v>3</v>
      </c>
      <c r="C595" s="1">
        <v>22</v>
      </c>
      <c r="D595" s="1">
        <v>0</v>
      </c>
      <c r="E595" s="1"/>
      <c r="F595" s="1">
        <v>0</v>
      </c>
      <c r="G595" s="1">
        <v>336</v>
      </c>
      <c r="H595" s="80">
        <f t="shared" si="20"/>
        <v>22</v>
      </c>
      <c r="I595" s="80">
        <f t="shared" si="19"/>
        <v>1</v>
      </c>
      <c r="J595" s="1">
        <v>16</v>
      </c>
      <c r="K595" s="1" t="str" cm="1">
        <f t="array" ref="K595">INDEX('dict-rhythm'!$A$1:$B$43,MATCH(TRUE,EXACT(J595,'dict-rhythm'!$A$1:$A$43),0),2)</f>
        <v>1</v>
      </c>
      <c r="L595" s="1" t="str">
        <f>_xlfn.IFNA(VLOOKUP(K595,'dict-rhythm'!$B$1:$C$53,2,0),K595)</f>
        <v>semibreve</v>
      </c>
      <c r="M595" s="3"/>
      <c r="N595" s="3"/>
      <c r="O595" t="str">
        <f>IF(RIGHT($O$1,1)="#",VLOOKUP(D595,'dict-pitch'!$A$1:$C$50,2,0),VLOOKUP(D595,'dict-pitch'!$A$1:$C$50,3,0))</f>
        <v>r</v>
      </c>
      <c r="P595" t="b">
        <f>OR(EXACT(E595,O595),EXACT(E595,VLOOKUP(D595,'dict-pitch'!$A$1:$D$50,3,0)),EXACT(E595,VLOOKUP(D595,'dict-pitch'!$A$1:$D$50,4,0)))</f>
        <v>0</v>
      </c>
    </row>
    <row r="596" spans="1:16" ht="15.75" thickBot="1" x14ac:dyDescent="0.3">
      <c r="A596">
        <v>849</v>
      </c>
      <c r="B596" s="85">
        <v>3</v>
      </c>
      <c r="C596" s="1">
        <v>23</v>
      </c>
      <c r="D596" s="1">
        <v>0</v>
      </c>
      <c r="E596" s="1"/>
      <c r="F596" s="1">
        <v>0</v>
      </c>
      <c r="G596" s="1">
        <v>352</v>
      </c>
      <c r="H596" s="80">
        <f t="shared" si="20"/>
        <v>23</v>
      </c>
      <c r="I596" s="80">
        <f t="shared" si="19"/>
        <v>1</v>
      </c>
      <c r="J596" s="1">
        <v>16</v>
      </c>
      <c r="K596" s="1" t="str" cm="1">
        <f t="array" ref="K596">INDEX('dict-rhythm'!$A$1:$B$43,MATCH(TRUE,EXACT(J596,'dict-rhythm'!$A$1:$A$43),0),2)</f>
        <v>1</v>
      </c>
      <c r="L596" s="1" t="str">
        <f>_xlfn.IFNA(VLOOKUP(K596,'dict-rhythm'!$B$1:$C$53,2,0),K596)</f>
        <v>semibreve</v>
      </c>
      <c r="M596" s="3"/>
      <c r="N596" s="3"/>
      <c r="O596" t="str">
        <f>IF(RIGHT($O$1,1)="#",VLOOKUP(D596,'dict-pitch'!$A$1:$C$50,2,0),VLOOKUP(D596,'dict-pitch'!$A$1:$C$50,3,0))</f>
        <v>r</v>
      </c>
      <c r="P596" t="b">
        <f>OR(EXACT(E596,O596),EXACT(E596,VLOOKUP(D596,'dict-pitch'!$A$1:$D$50,3,0)),EXACT(E596,VLOOKUP(D596,'dict-pitch'!$A$1:$D$50,4,0)))</f>
        <v>0</v>
      </c>
    </row>
    <row r="597" spans="1:16" x14ac:dyDescent="0.25">
      <c r="A597">
        <v>849</v>
      </c>
      <c r="B597" s="85">
        <v>3</v>
      </c>
      <c r="C597" s="1">
        <v>24</v>
      </c>
      <c r="D597" s="1">
        <v>0</v>
      </c>
      <c r="E597" s="1"/>
      <c r="F597" s="1">
        <v>0</v>
      </c>
      <c r="G597" s="1">
        <v>368</v>
      </c>
      <c r="H597" s="80">
        <f t="shared" si="20"/>
        <v>24</v>
      </c>
      <c r="I597" s="80">
        <f t="shared" si="19"/>
        <v>1</v>
      </c>
      <c r="J597" s="1">
        <v>16</v>
      </c>
      <c r="K597" s="1" t="str" cm="1">
        <f t="array" ref="K597">INDEX('dict-rhythm'!$A$1:$B$43,MATCH(TRUE,EXACT(J597,'dict-rhythm'!$A$1:$A$43),0),2)</f>
        <v>1</v>
      </c>
      <c r="L597" s="1" t="str">
        <f>_xlfn.IFNA(VLOOKUP(K597,'dict-rhythm'!$B$1:$C$53,2,0),K597)</f>
        <v>semibreve</v>
      </c>
      <c r="M597" s="57"/>
      <c r="N597" s="57"/>
      <c r="O597" t="str">
        <f>IF(RIGHT($O$1,1)="#",VLOOKUP(D597,'dict-pitch'!$A$1:$C$50,2,0),VLOOKUP(D597,'dict-pitch'!$A$1:$C$50,3,0))</f>
        <v>r</v>
      </c>
      <c r="P597" t="b">
        <f>OR(EXACT(E597,O597),EXACT(E597,VLOOKUP(D597,'dict-pitch'!$A$1:$D$50,3,0)),EXACT(E597,VLOOKUP(D597,'dict-pitch'!$A$1:$D$50,4,0)))</f>
        <v>0</v>
      </c>
    </row>
    <row r="598" spans="1:16" x14ac:dyDescent="0.25">
      <c r="A598">
        <v>849</v>
      </c>
      <c r="B598" s="85">
        <v>3</v>
      </c>
      <c r="C598" s="1">
        <v>25</v>
      </c>
      <c r="D598" s="1">
        <v>0</v>
      </c>
      <c r="E598" s="1"/>
      <c r="F598" s="1">
        <v>0</v>
      </c>
      <c r="G598" s="1">
        <v>384</v>
      </c>
      <c r="H598" s="80">
        <f t="shared" si="20"/>
        <v>25</v>
      </c>
      <c r="I598" s="80">
        <f t="shared" si="19"/>
        <v>0.5</v>
      </c>
      <c r="J598" s="1">
        <v>8</v>
      </c>
      <c r="K598" s="1" t="str" cm="1">
        <f t="array" ref="K598">INDEX('dict-rhythm'!$A$1:$B$43,MATCH(TRUE,EXACT(J598,'dict-rhythm'!$A$1:$A$43),0),2)</f>
        <v>2</v>
      </c>
      <c r="L598" s="1" t="str">
        <f>_xlfn.IFNA(VLOOKUP(K598,'dict-rhythm'!$B$1:$C$53,2,0),K598)</f>
        <v>minim</v>
      </c>
      <c r="M598" s="4"/>
      <c r="N598" s="4"/>
      <c r="O598" t="str">
        <f>IF(RIGHT($O$1,1)="#",VLOOKUP(D598,'dict-pitch'!$A$1:$C$50,2,0),VLOOKUP(D598,'dict-pitch'!$A$1:$C$50,3,0))</f>
        <v>r</v>
      </c>
      <c r="P598" t="b">
        <f>OR(EXACT(E598,O598),EXACT(E598,VLOOKUP(D598,'dict-pitch'!$A$1:$D$50,3,0)),EXACT(E598,VLOOKUP(D598,'dict-pitch'!$A$1:$D$50,4,0)))</f>
        <v>0</v>
      </c>
    </row>
    <row r="599" spans="1:16" x14ac:dyDescent="0.25">
      <c r="A599">
        <v>849</v>
      </c>
      <c r="B599" s="85">
        <v>3</v>
      </c>
      <c r="C599" s="1">
        <v>25</v>
      </c>
      <c r="D599" s="1">
        <v>61</v>
      </c>
      <c r="E599" s="1"/>
      <c r="F599" s="1">
        <v>-6</v>
      </c>
      <c r="G599" s="1">
        <v>392</v>
      </c>
      <c r="H599" s="80">
        <f t="shared" si="20"/>
        <v>25.5</v>
      </c>
      <c r="I599" s="80">
        <f t="shared" si="19"/>
        <v>0.5</v>
      </c>
      <c r="J599" s="1">
        <v>8</v>
      </c>
      <c r="K599" s="1" t="str" cm="1">
        <f t="array" ref="K599">INDEX('dict-rhythm'!$A$1:$B$43,MATCH(TRUE,EXACT(J599,'dict-rhythm'!$A$1:$A$43),0),2)</f>
        <v>2</v>
      </c>
      <c r="L599" s="1" t="str">
        <f>_xlfn.IFNA(VLOOKUP(K599,'dict-rhythm'!$B$1:$C$53,2,0),K599)</f>
        <v>minim</v>
      </c>
      <c r="M599" s="52" t="s">
        <v>7</v>
      </c>
      <c r="N599" s="52"/>
      <c r="O599" t="str">
        <f>IF(RIGHT($O$1,1)="#",VLOOKUP(D599,'dict-pitch'!$A$1:$C$50,2,0),VLOOKUP(D599,'dict-pitch'!$A$1:$C$50,3,0))</f>
        <v>C#4</v>
      </c>
      <c r="P599" t="b">
        <f>OR(EXACT(E599,O599),EXACT(E599,VLOOKUP(D599,'dict-pitch'!$A$1:$D$50,3,0)),EXACT(E599,VLOOKUP(D599,'dict-pitch'!$A$1:$D$50,4,0)))</f>
        <v>0</v>
      </c>
    </row>
    <row r="600" spans="1:16" x14ac:dyDescent="0.25">
      <c r="A600">
        <v>849</v>
      </c>
      <c r="B600" s="85">
        <v>3</v>
      </c>
      <c r="C600" s="1">
        <v>26</v>
      </c>
      <c r="D600" s="1">
        <v>60</v>
      </c>
      <c r="E600" s="1"/>
      <c r="F600" s="1">
        <v>-2</v>
      </c>
      <c r="G600" s="1">
        <v>400</v>
      </c>
      <c r="H600" s="80">
        <f t="shared" si="20"/>
        <v>26</v>
      </c>
      <c r="I600" s="80">
        <f t="shared" si="19"/>
        <v>0.5</v>
      </c>
      <c r="J600" s="1">
        <v>8</v>
      </c>
      <c r="K600" s="1" t="str" cm="1">
        <f t="array" ref="K600">INDEX('dict-rhythm'!$A$1:$B$43,MATCH(TRUE,EXACT(J600,'dict-rhythm'!$A$1:$A$43),0),2)</f>
        <v>2</v>
      </c>
      <c r="L600" s="1" t="str">
        <f>_xlfn.IFNA(VLOOKUP(K600,'dict-rhythm'!$B$1:$C$53,2,0),K600)</f>
        <v>minim</v>
      </c>
      <c r="M600" s="52" t="s">
        <v>7</v>
      </c>
      <c r="N600" s="52"/>
      <c r="O600" t="str">
        <f>IF(RIGHT($O$1,1)="#",VLOOKUP(D600,'dict-pitch'!$A$1:$C$50,2,0),VLOOKUP(D600,'dict-pitch'!$A$1:$C$50,3,0))</f>
        <v>C4</v>
      </c>
      <c r="P600" t="b">
        <f>OR(EXACT(E600,O600),EXACT(E600,VLOOKUP(D600,'dict-pitch'!$A$1:$D$50,3,0)),EXACT(E600,VLOOKUP(D600,'dict-pitch'!$A$1:$D$50,4,0)))</f>
        <v>0</v>
      </c>
    </row>
    <row r="601" spans="1:16" x14ac:dyDescent="0.25">
      <c r="A601">
        <v>849</v>
      </c>
      <c r="B601" s="85">
        <v>3</v>
      </c>
      <c r="C601" s="1">
        <v>26</v>
      </c>
      <c r="D601" s="1">
        <v>64</v>
      </c>
      <c r="E601" s="1"/>
      <c r="F601" s="1">
        <v>4</v>
      </c>
      <c r="G601" s="1">
        <v>408</v>
      </c>
      <c r="H601" s="80">
        <f t="shared" si="20"/>
        <v>26.5</v>
      </c>
      <c r="I601" s="80">
        <f t="shared" si="19"/>
        <v>0.5</v>
      </c>
      <c r="J601" s="1">
        <v>8</v>
      </c>
      <c r="K601" s="1" t="str" cm="1">
        <f t="array" ref="K601">INDEX('dict-rhythm'!$A$1:$B$43,MATCH(TRUE,EXACT(J601,'dict-rhythm'!$A$1:$A$43),0),2)</f>
        <v>2</v>
      </c>
      <c r="L601" s="1" t="str">
        <f>_xlfn.IFNA(VLOOKUP(K601,'dict-rhythm'!$B$1:$C$53,2,0),K601)</f>
        <v>minim</v>
      </c>
      <c r="M601" s="52" t="s">
        <v>7</v>
      </c>
      <c r="N601" s="52"/>
      <c r="O601" t="str">
        <f>IF(RIGHT($O$1,1)="#",VLOOKUP(D601,'dict-pitch'!$A$1:$C$50,2,0),VLOOKUP(D601,'dict-pitch'!$A$1:$C$50,3,0))</f>
        <v>E4</v>
      </c>
      <c r="P601" t="b">
        <f>OR(EXACT(E601,O601),EXACT(E601,VLOOKUP(D601,'dict-pitch'!$A$1:$D$50,3,0)),EXACT(E601,VLOOKUP(D601,'dict-pitch'!$A$1:$D$50,4,0)))</f>
        <v>0</v>
      </c>
    </row>
    <row r="602" spans="1:16" x14ac:dyDescent="0.25">
      <c r="A602">
        <v>849</v>
      </c>
      <c r="B602" s="85">
        <v>3</v>
      </c>
      <c r="C602" s="1">
        <v>27</v>
      </c>
      <c r="D602" s="1">
        <v>63</v>
      </c>
      <c r="E602" s="1"/>
      <c r="F602" s="1">
        <v>-2</v>
      </c>
      <c r="G602" s="1">
        <v>416</v>
      </c>
      <c r="H602" s="80">
        <f t="shared" si="20"/>
        <v>27</v>
      </c>
      <c r="I602" s="80">
        <f t="shared" si="19"/>
        <v>1</v>
      </c>
      <c r="J602" s="1">
        <v>16</v>
      </c>
      <c r="K602" s="1" t="str" cm="1">
        <f t="array" ref="K602">INDEX('dict-rhythm'!$A$1:$B$43,MATCH(TRUE,EXACT(J602,'dict-rhythm'!$A$1:$A$43),0),2)</f>
        <v>1</v>
      </c>
      <c r="L602" s="1" t="str">
        <f>_xlfn.IFNA(VLOOKUP(K602,'dict-rhythm'!$B$1:$C$53,2,0),K602)</f>
        <v>semibreve</v>
      </c>
      <c r="M602" s="52" t="s">
        <v>7</v>
      </c>
      <c r="N602" s="52"/>
      <c r="O602" t="str">
        <f>IF(RIGHT($O$1,1)="#",VLOOKUP(D602,'dict-pitch'!$A$1:$C$50,2,0),VLOOKUP(D602,'dict-pitch'!$A$1:$C$50,3,0))</f>
        <v>D#4</v>
      </c>
      <c r="P602" t="b">
        <f>OR(EXACT(E602,O602),EXACT(E602,VLOOKUP(D602,'dict-pitch'!$A$1:$D$50,3,0)),EXACT(E602,VLOOKUP(D602,'dict-pitch'!$A$1:$D$50,4,0)))</f>
        <v>0</v>
      </c>
    </row>
    <row r="603" spans="1:16" x14ac:dyDescent="0.25">
      <c r="A603">
        <v>849</v>
      </c>
      <c r="B603" s="85">
        <v>3</v>
      </c>
      <c r="C603" s="1">
        <v>28</v>
      </c>
      <c r="D603" s="1">
        <v>61</v>
      </c>
      <c r="E603" s="1"/>
      <c r="F603" s="1">
        <v>-2</v>
      </c>
      <c r="G603" s="1">
        <v>432</v>
      </c>
      <c r="H603" s="80">
        <f t="shared" si="20"/>
        <v>28</v>
      </c>
      <c r="I603" s="80">
        <f t="shared" si="19"/>
        <v>2</v>
      </c>
      <c r="J603" s="1">
        <v>32</v>
      </c>
      <c r="K603" s="1" t="str" cm="1">
        <f t="array" ref="K603">INDEX('dict-rhythm'!$A$1:$B$43,MATCH(TRUE,EXACT(J603,'dict-rhythm'!$A$1:$A$43),0),2)</f>
        <v>breve</v>
      </c>
      <c r="L603" s="1" t="str">
        <f>_xlfn.IFNA(VLOOKUP(K603,'dict-rhythm'!$B$1:$C$53,2,0),K603)</f>
        <v>breve</v>
      </c>
      <c r="M603" s="52" t="s">
        <v>7</v>
      </c>
      <c r="N603" s="52"/>
      <c r="O603" t="str">
        <f>IF(RIGHT($O$1,1)="#",VLOOKUP(D603,'dict-pitch'!$A$1:$C$50,2,0),VLOOKUP(D603,'dict-pitch'!$A$1:$C$50,3,0))</f>
        <v>C#4</v>
      </c>
      <c r="P603" t="b">
        <f>OR(EXACT(E603,O603),EXACT(E603,VLOOKUP(D603,'dict-pitch'!$A$1:$D$50,3,0)),EXACT(E603,VLOOKUP(D603,'dict-pitch'!$A$1:$D$50,4,0)))</f>
        <v>0</v>
      </c>
    </row>
    <row r="604" spans="1:16" x14ac:dyDescent="0.25">
      <c r="A604">
        <v>849</v>
      </c>
      <c r="B604" s="85">
        <v>3</v>
      </c>
      <c r="C604" s="1">
        <v>30</v>
      </c>
      <c r="D604" s="1">
        <v>54</v>
      </c>
      <c r="E604" s="1"/>
      <c r="F604" s="1">
        <v>-5</v>
      </c>
      <c r="G604" s="1">
        <v>464</v>
      </c>
      <c r="H604" s="80">
        <f t="shared" si="20"/>
        <v>30</v>
      </c>
      <c r="I604" s="80">
        <f t="shared" si="19"/>
        <v>0.25</v>
      </c>
      <c r="J604" s="1">
        <v>4</v>
      </c>
      <c r="K604" s="1" t="str" cm="1">
        <f t="array" ref="K604">INDEX('dict-rhythm'!$A$1:$B$43,MATCH(TRUE,EXACT(J604,'dict-rhythm'!$A$1:$A$43),0),2)</f>
        <v>4</v>
      </c>
      <c r="L604" s="1" t="str">
        <f>_xlfn.IFNA(VLOOKUP(K604,'dict-rhythm'!$B$1:$C$53,2,0),K604)</f>
        <v>crotchet</v>
      </c>
      <c r="M604" s="4"/>
      <c r="N604" s="4"/>
      <c r="O604" t="str">
        <f>IF(RIGHT($O$1,1)="#",VLOOKUP(D604,'dict-pitch'!$A$1:$C$50,2,0),VLOOKUP(D604,'dict-pitch'!$A$1:$C$50,3,0))</f>
        <v>F#3</v>
      </c>
      <c r="P604" t="b">
        <f>OR(EXACT(E604,O604),EXACT(E604,VLOOKUP(D604,'dict-pitch'!$A$1:$D$50,3,0)),EXACT(E604,VLOOKUP(D604,'dict-pitch'!$A$1:$D$50,4,0)))</f>
        <v>0</v>
      </c>
    </row>
    <row r="605" spans="1:16" x14ac:dyDescent="0.25">
      <c r="A605">
        <v>849</v>
      </c>
      <c r="B605" s="85">
        <v>3</v>
      </c>
      <c r="C605" s="1">
        <v>30</v>
      </c>
      <c r="D605" s="1">
        <v>56</v>
      </c>
      <c r="E605" s="1"/>
      <c r="F605" s="1">
        <v>2</v>
      </c>
      <c r="G605" s="1">
        <v>468</v>
      </c>
      <c r="H605" s="80">
        <f t="shared" si="20"/>
        <v>30.25</v>
      </c>
      <c r="I605" s="80">
        <f t="shared" si="19"/>
        <v>0.25</v>
      </c>
      <c r="J605" s="1">
        <v>4</v>
      </c>
      <c r="K605" s="1" t="str" cm="1">
        <f t="array" ref="K605">INDEX('dict-rhythm'!$A$1:$B$43,MATCH(TRUE,EXACT(J605,'dict-rhythm'!$A$1:$A$43),0),2)</f>
        <v>4</v>
      </c>
      <c r="L605" s="1" t="str">
        <f>_xlfn.IFNA(VLOOKUP(K605,'dict-rhythm'!$B$1:$C$53,2,0),K605)</f>
        <v>crotchet</v>
      </c>
      <c r="M605" s="5"/>
      <c r="N605" s="5"/>
      <c r="O605" t="str">
        <f>IF(RIGHT($O$1,1)="#",VLOOKUP(D605,'dict-pitch'!$A$1:$C$50,2,0),VLOOKUP(D605,'dict-pitch'!$A$1:$C$50,3,0))</f>
        <v>G#3</v>
      </c>
      <c r="P605" t="b">
        <f>OR(EXACT(E605,O605),EXACT(E605,VLOOKUP(D605,'dict-pitch'!$A$1:$D$50,3,0)),EXACT(E605,VLOOKUP(D605,'dict-pitch'!$A$1:$D$50,4,0)))</f>
        <v>0</v>
      </c>
    </row>
    <row r="606" spans="1:16" x14ac:dyDescent="0.25">
      <c r="A606">
        <v>849</v>
      </c>
      <c r="B606" s="85">
        <v>3</v>
      </c>
      <c r="C606" s="1">
        <v>30</v>
      </c>
      <c r="D606" s="1">
        <v>58</v>
      </c>
      <c r="E606" s="1"/>
      <c r="F606" s="1">
        <v>2</v>
      </c>
      <c r="G606" s="1">
        <v>472</v>
      </c>
      <c r="H606" s="80">
        <f t="shared" si="20"/>
        <v>30.5</v>
      </c>
      <c r="I606" s="80">
        <f t="shared" si="19"/>
        <v>0.25</v>
      </c>
      <c r="J606" s="1">
        <v>4</v>
      </c>
      <c r="K606" s="1" t="str" cm="1">
        <f t="array" ref="K606">INDEX('dict-rhythm'!$A$1:$B$43,MATCH(TRUE,EXACT(J606,'dict-rhythm'!$A$1:$A$43),0),2)</f>
        <v>4</v>
      </c>
      <c r="L606" s="1" t="str">
        <f>_xlfn.IFNA(VLOOKUP(K606,'dict-rhythm'!$B$1:$C$53,2,0),K606)</f>
        <v>crotchet</v>
      </c>
      <c r="M606" s="5"/>
      <c r="N606" s="5"/>
      <c r="O606" t="str">
        <f>IF(RIGHT($O$1,1)="#",VLOOKUP(D606,'dict-pitch'!$A$1:$C$50,2,0),VLOOKUP(D606,'dict-pitch'!$A$1:$C$50,3,0))</f>
        <v>A#3</v>
      </c>
      <c r="P606" t="b">
        <f>OR(EXACT(E606,O606),EXACT(E606,VLOOKUP(D606,'dict-pitch'!$A$1:$D$50,3,0)),EXACT(E606,VLOOKUP(D606,'dict-pitch'!$A$1:$D$50,4,0)))</f>
        <v>0</v>
      </c>
    </row>
    <row r="607" spans="1:16" x14ac:dyDescent="0.25">
      <c r="A607">
        <v>849</v>
      </c>
      <c r="B607" s="85">
        <v>3</v>
      </c>
      <c r="C607" s="1">
        <v>30</v>
      </c>
      <c r="D607" s="1">
        <v>59</v>
      </c>
      <c r="E607" s="1"/>
      <c r="F607" s="1">
        <v>2</v>
      </c>
      <c r="G607" s="1">
        <v>476</v>
      </c>
      <c r="H607" s="80">
        <f t="shared" si="20"/>
        <v>30.75</v>
      </c>
      <c r="I607" s="80">
        <f t="shared" si="19"/>
        <v>0.25</v>
      </c>
      <c r="J607" s="1">
        <v>4</v>
      </c>
      <c r="K607" s="1" t="str" cm="1">
        <f t="array" ref="K607">INDEX('dict-rhythm'!$A$1:$B$43,MATCH(TRUE,EXACT(J607,'dict-rhythm'!$A$1:$A$43),0),2)</f>
        <v>4</v>
      </c>
      <c r="L607" s="1" t="str">
        <f>_xlfn.IFNA(VLOOKUP(K607,'dict-rhythm'!$B$1:$C$53,2,0),K607)</f>
        <v>crotchet</v>
      </c>
      <c r="M607" s="7"/>
      <c r="N607" s="7"/>
      <c r="O607" t="str">
        <f>IF(RIGHT($O$1,1)="#",VLOOKUP(D607,'dict-pitch'!$A$1:$C$50,2,0),VLOOKUP(D607,'dict-pitch'!$A$1:$C$50,3,0))</f>
        <v>B3</v>
      </c>
      <c r="P607" t="b">
        <f>OR(EXACT(E607,O607),EXACT(E607,VLOOKUP(D607,'dict-pitch'!$A$1:$D$50,3,0)),EXACT(E607,VLOOKUP(D607,'dict-pitch'!$A$1:$D$50,4,0)))</f>
        <v>0</v>
      </c>
    </row>
    <row r="608" spans="1:16" x14ac:dyDescent="0.25">
      <c r="A608">
        <v>849</v>
      </c>
      <c r="B608" s="85">
        <v>3</v>
      </c>
      <c r="C608" s="1">
        <v>31</v>
      </c>
      <c r="D608" s="1">
        <v>61</v>
      </c>
      <c r="E608" s="1"/>
      <c r="F608" s="1">
        <v>2</v>
      </c>
      <c r="G608" s="1">
        <v>480</v>
      </c>
      <c r="H608" s="80">
        <f t="shared" si="20"/>
        <v>31</v>
      </c>
      <c r="I608" s="80">
        <f t="shared" si="19"/>
        <v>1</v>
      </c>
      <c r="J608" s="1">
        <v>16</v>
      </c>
      <c r="K608" s="1" t="str" cm="1">
        <f t="array" ref="K608">INDEX('dict-rhythm'!$A$1:$B$43,MATCH(TRUE,EXACT(J608,'dict-rhythm'!$A$1:$A$43),0),2)</f>
        <v>1</v>
      </c>
      <c r="L608" s="1" t="str">
        <f>_xlfn.IFNA(VLOOKUP(K608,'dict-rhythm'!$B$1:$C$53,2,0),K608)</f>
        <v>semibreve</v>
      </c>
      <c r="M608" s="3"/>
      <c r="N608" s="3"/>
      <c r="O608" t="str">
        <f>IF(RIGHT($O$1,1)="#",VLOOKUP(D608,'dict-pitch'!$A$1:$C$50,2,0),VLOOKUP(D608,'dict-pitch'!$A$1:$C$50,3,0))</f>
        <v>C#4</v>
      </c>
      <c r="P608" t="b">
        <f>OR(EXACT(E608,O608),EXACT(E608,VLOOKUP(D608,'dict-pitch'!$A$1:$D$50,3,0)),EXACT(E608,VLOOKUP(D608,'dict-pitch'!$A$1:$D$50,4,0)))</f>
        <v>0</v>
      </c>
    </row>
    <row r="609" spans="1:16" x14ac:dyDescent="0.25">
      <c r="A609">
        <v>849</v>
      </c>
      <c r="B609" s="85">
        <v>3</v>
      </c>
      <c r="C609" s="1">
        <v>32</v>
      </c>
      <c r="D609" s="1">
        <v>0</v>
      </c>
      <c r="E609" s="1"/>
      <c r="F609" s="1">
        <v>0</v>
      </c>
      <c r="G609" s="1">
        <v>496</v>
      </c>
      <c r="H609" s="80">
        <f t="shared" si="20"/>
        <v>32</v>
      </c>
      <c r="I609" s="80">
        <f t="shared" si="19"/>
        <v>0.5</v>
      </c>
      <c r="J609" s="1">
        <v>8</v>
      </c>
      <c r="K609" s="1" t="str" cm="1">
        <f t="array" ref="K609">INDEX('dict-rhythm'!$A$1:$B$43,MATCH(TRUE,EXACT(J609,'dict-rhythm'!$A$1:$A$43),0),2)</f>
        <v>2</v>
      </c>
      <c r="L609" s="1" t="str">
        <f>_xlfn.IFNA(VLOOKUP(K609,'dict-rhythm'!$B$1:$C$53,2,0),K609)</f>
        <v>minim</v>
      </c>
      <c r="M609" s="4"/>
      <c r="N609" s="4"/>
      <c r="O609" t="str">
        <f>IF(RIGHT($O$1,1)="#",VLOOKUP(D609,'dict-pitch'!$A$1:$C$50,2,0),VLOOKUP(D609,'dict-pitch'!$A$1:$C$50,3,0))</f>
        <v>r</v>
      </c>
      <c r="P609" t="b">
        <f>OR(EXACT(E609,O609),EXACT(E609,VLOOKUP(D609,'dict-pitch'!$A$1:$D$50,3,0)),EXACT(E609,VLOOKUP(D609,'dict-pitch'!$A$1:$D$50,4,0)))</f>
        <v>0</v>
      </c>
    </row>
    <row r="610" spans="1:16" x14ac:dyDescent="0.25">
      <c r="A610">
        <v>849</v>
      </c>
      <c r="B610" s="85">
        <v>3</v>
      </c>
      <c r="C610" s="1">
        <v>32</v>
      </c>
      <c r="D610" s="1">
        <v>64</v>
      </c>
      <c r="E610" s="1"/>
      <c r="F610" s="1">
        <v>3</v>
      </c>
      <c r="G610" s="1">
        <v>504</v>
      </c>
      <c r="H610" s="80">
        <f t="shared" si="20"/>
        <v>32.5</v>
      </c>
      <c r="I610" s="80">
        <f t="shared" si="19"/>
        <v>0.5</v>
      </c>
      <c r="J610" s="1">
        <v>8</v>
      </c>
      <c r="K610" s="1" t="str" cm="1">
        <f t="array" ref="K610">INDEX('dict-rhythm'!$A$1:$B$43,MATCH(TRUE,EXACT(J610,'dict-rhythm'!$A$1:$A$43),0),2)</f>
        <v>2</v>
      </c>
      <c r="L610" s="1" t="str">
        <f>_xlfn.IFNA(VLOOKUP(K610,'dict-rhythm'!$B$1:$C$53,2,0),K610)</f>
        <v>minim</v>
      </c>
      <c r="M610" s="52" t="s">
        <v>7</v>
      </c>
      <c r="N610" s="52"/>
      <c r="O610" t="str">
        <f>IF(RIGHT($O$1,1)="#",VLOOKUP(D610,'dict-pitch'!$A$1:$C$50,2,0),VLOOKUP(D610,'dict-pitch'!$A$1:$C$50,3,0))</f>
        <v>E4</v>
      </c>
      <c r="P610" t="b">
        <f>OR(EXACT(E610,O610),EXACT(E610,VLOOKUP(D610,'dict-pitch'!$A$1:$D$50,3,0)),EXACT(E610,VLOOKUP(D610,'dict-pitch'!$A$1:$D$50,4,0)))</f>
        <v>0</v>
      </c>
    </row>
    <row r="611" spans="1:16" x14ac:dyDescent="0.25">
      <c r="A611">
        <v>849</v>
      </c>
      <c r="B611" s="85">
        <v>3</v>
      </c>
      <c r="C611" s="1">
        <v>33</v>
      </c>
      <c r="D611" s="1">
        <v>63</v>
      </c>
      <c r="E611" s="1"/>
      <c r="F611" s="1">
        <v>-2</v>
      </c>
      <c r="G611" s="1">
        <v>512</v>
      </c>
      <c r="H611" s="80">
        <f t="shared" si="20"/>
        <v>33</v>
      </c>
      <c r="I611" s="80">
        <f t="shared" si="19"/>
        <v>0.5</v>
      </c>
      <c r="J611" s="1">
        <v>8</v>
      </c>
      <c r="K611" s="1" t="str" cm="1">
        <f t="array" ref="K611">INDEX('dict-rhythm'!$A$1:$B$43,MATCH(TRUE,EXACT(J611,'dict-rhythm'!$A$1:$A$43),0),2)</f>
        <v>2</v>
      </c>
      <c r="L611" s="1" t="str">
        <f>_xlfn.IFNA(VLOOKUP(K611,'dict-rhythm'!$B$1:$C$53,2,0),K611)</f>
        <v>minim</v>
      </c>
      <c r="M611" s="52" t="s">
        <v>7</v>
      </c>
      <c r="N611" s="52"/>
      <c r="O611" t="str">
        <f>IF(RIGHT($O$1,1)="#",VLOOKUP(D611,'dict-pitch'!$A$1:$C$50,2,0),VLOOKUP(D611,'dict-pitch'!$A$1:$C$50,3,0))</f>
        <v>D#4</v>
      </c>
      <c r="P611" t="b">
        <f>OR(EXACT(E611,O611),EXACT(E611,VLOOKUP(D611,'dict-pitch'!$A$1:$D$50,3,0)),EXACT(E611,VLOOKUP(D611,'dict-pitch'!$A$1:$D$50,4,0)))</f>
        <v>0</v>
      </c>
    </row>
    <row r="612" spans="1:16" x14ac:dyDescent="0.25">
      <c r="A612">
        <v>849</v>
      </c>
      <c r="B612" s="85">
        <v>3</v>
      </c>
      <c r="C612" s="1">
        <v>33</v>
      </c>
      <c r="D612" s="1">
        <v>68</v>
      </c>
      <c r="E612" s="1"/>
      <c r="F612" s="1">
        <v>4</v>
      </c>
      <c r="G612" s="1">
        <v>520</v>
      </c>
      <c r="H612" s="80">
        <f t="shared" si="20"/>
        <v>33.5</v>
      </c>
      <c r="I612" s="80">
        <f t="shared" si="19"/>
        <v>0.5</v>
      </c>
      <c r="J612" s="1">
        <v>8</v>
      </c>
      <c r="K612" s="1" t="str" cm="1">
        <f t="array" ref="K612">INDEX('dict-rhythm'!$A$1:$B$43,MATCH(TRUE,EXACT(J612,'dict-rhythm'!$A$1:$A$43),0),2)</f>
        <v>2</v>
      </c>
      <c r="L612" s="1" t="str">
        <f>_xlfn.IFNA(VLOOKUP(K612,'dict-rhythm'!$B$1:$C$53,2,0),K612)</f>
        <v>minim</v>
      </c>
      <c r="M612" s="52" t="s">
        <v>7</v>
      </c>
      <c r="N612" s="52"/>
      <c r="O612" t="str">
        <f>IF(RIGHT($O$1,1)="#",VLOOKUP(D612,'dict-pitch'!$A$1:$C$50,2,0),VLOOKUP(D612,'dict-pitch'!$A$1:$C$50,3,0))</f>
        <v>G#4</v>
      </c>
      <c r="P612" t="b">
        <f>OR(EXACT(E612,O612),EXACT(E612,VLOOKUP(D612,'dict-pitch'!$A$1:$D$50,3,0)),EXACT(E612,VLOOKUP(D612,'dict-pitch'!$A$1:$D$50,4,0)))</f>
        <v>0</v>
      </c>
    </row>
    <row r="613" spans="1:16" x14ac:dyDescent="0.25">
      <c r="A613">
        <v>849</v>
      </c>
      <c r="B613" s="85">
        <v>3</v>
      </c>
      <c r="C613" s="1">
        <v>34</v>
      </c>
      <c r="D613" s="1">
        <v>66</v>
      </c>
      <c r="E613" s="1"/>
      <c r="F613" s="1">
        <v>-2</v>
      </c>
      <c r="G613" s="1">
        <v>528</v>
      </c>
      <c r="H613" s="80">
        <f t="shared" si="20"/>
        <v>34</v>
      </c>
      <c r="I613" s="80">
        <f t="shared" si="19"/>
        <v>1</v>
      </c>
      <c r="J613" s="1">
        <v>16</v>
      </c>
      <c r="K613" s="1" t="str" cm="1">
        <f t="array" ref="K613">INDEX('dict-rhythm'!$A$1:$B$43,MATCH(TRUE,EXACT(J613,'dict-rhythm'!$A$1:$A$43),0),2)</f>
        <v>1</v>
      </c>
      <c r="L613" s="1" t="str">
        <f>_xlfn.IFNA(VLOOKUP(K613,'dict-rhythm'!$B$1:$C$53,2,0),K613)</f>
        <v>semibreve</v>
      </c>
      <c r="M613" s="52" t="s">
        <v>7</v>
      </c>
      <c r="N613" s="52"/>
      <c r="O613" t="str">
        <f>IF(RIGHT($O$1,1)="#",VLOOKUP(D613,'dict-pitch'!$A$1:$C$50,2,0),VLOOKUP(D613,'dict-pitch'!$A$1:$C$50,3,0))</f>
        <v>F#4</v>
      </c>
      <c r="P613" t="b">
        <f>OR(EXACT(E613,O613),EXACT(E613,VLOOKUP(D613,'dict-pitch'!$A$1:$D$50,3,0)),EXACT(E613,VLOOKUP(D613,'dict-pitch'!$A$1:$D$50,4,0)))</f>
        <v>0</v>
      </c>
    </row>
    <row r="614" spans="1:16" x14ac:dyDescent="0.25">
      <c r="A614">
        <v>849</v>
      </c>
      <c r="B614" s="85">
        <v>3</v>
      </c>
      <c r="C614" s="1">
        <v>35</v>
      </c>
      <c r="D614" s="1">
        <v>64</v>
      </c>
      <c r="E614" s="1"/>
      <c r="F614" s="1">
        <v>-2</v>
      </c>
      <c r="G614" s="1">
        <v>544</v>
      </c>
      <c r="H614" s="80">
        <f t="shared" si="20"/>
        <v>35</v>
      </c>
      <c r="I614" s="80">
        <f t="shared" si="19"/>
        <v>0.5</v>
      </c>
      <c r="J614" s="1">
        <v>8</v>
      </c>
      <c r="K614" s="1" t="str" cm="1">
        <f t="array" ref="K614">INDEX('dict-rhythm'!$A$1:$B$43,MATCH(TRUE,EXACT(J614,'dict-rhythm'!$A$1:$A$43),0),2)</f>
        <v>2</v>
      </c>
      <c r="L614" s="1" t="str">
        <f>_xlfn.IFNA(VLOOKUP(K614,'dict-rhythm'!$B$1:$C$53,2,0),K614)</f>
        <v>minim</v>
      </c>
      <c r="M614" s="52" t="s">
        <v>7</v>
      </c>
      <c r="N614" s="52"/>
      <c r="O614" t="str">
        <f>IF(RIGHT($O$1,1)="#",VLOOKUP(D614,'dict-pitch'!$A$1:$C$50,2,0),VLOOKUP(D614,'dict-pitch'!$A$1:$C$50,3,0))</f>
        <v>E4</v>
      </c>
      <c r="P614" t="b">
        <f>OR(EXACT(E614,O614),EXACT(E614,VLOOKUP(D614,'dict-pitch'!$A$1:$D$50,3,0)),EXACT(E614,VLOOKUP(D614,'dict-pitch'!$A$1:$D$50,4,0)))</f>
        <v>0</v>
      </c>
    </row>
    <row r="615" spans="1:16" x14ac:dyDescent="0.25">
      <c r="A615">
        <v>849</v>
      </c>
      <c r="B615" s="85">
        <v>3</v>
      </c>
      <c r="C615" s="1">
        <v>35</v>
      </c>
      <c r="D615" s="1">
        <v>0</v>
      </c>
      <c r="E615" s="1"/>
      <c r="F615" s="1">
        <v>0</v>
      </c>
      <c r="G615" s="1">
        <v>552</v>
      </c>
      <c r="H615" s="80">
        <f t="shared" si="20"/>
        <v>35.5</v>
      </c>
      <c r="I615" s="80">
        <f t="shared" si="19"/>
        <v>0.5</v>
      </c>
      <c r="J615" s="1">
        <v>8</v>
      </c>
      <c r="K615" s="1" t="str" cm="1">
        <f t="array" ref="K615">INDEX('dict-rhythm'!$A$1:$B$43,MATCH(TRUE,EXACT(J615,'dict-rhythm'!$A$1:$A$43),0),2)</f>
        <v>2</v>
      </c>
      <c r="L615" s="1" t="str">
        <f>_xlfn.IFNA(VLOOKUP(K615,'dict-rhythm'!$B$1:$C$53,2,0),K615)</f>
        <v>minim</v>
      </c>
      <c r="M615" s="7"/>
      <c r="N615" s="7"/>
      <c r="O615" t="str">
        <f>IF(RIGHT($O$1,1)="#",VLOOKUP(D615,'dict-pitch'!$A$1:$C$50,2,0),VLOOKUP(D615,'dict-pitch'!$A$1:$C$50,3,0))</f>
        <v>r</v>
      </c>
      <c r="P615" t="b">
        <f>OR(EXACT(E615,O615),EXACT(E615,VLOOKUP(D615,'dict-pitch'!$A$1:$D$50,3,0)),EXACT(E615,VLOOKUP(D615,'dict-pitch'!$A$1:$D$50,4,0)))</f>
        <v>0</v>
      </c>
    </row>
    <row r="616" spans="1:16" x14ac:dyDescent="0.25">
      <c r="A616">
        <v>849</v>
      </c>
      <c r="B616" s="85">
        <v>3</v>
      </c>
      <c r="C616" s="1">
        <v>36</v>
      </c>
      <c r="D616" s="1">
        <v>0</v>
      </c>
      <c r="E616" s="1"/>
      <c r="F616" s="1">
        <v>0</v>
      </c>
      <c r="G616" s="1">
        <v>560</v>
      </c>
      <c r="H616" s="80">
        <f t="shared" si="20"/>
        <v>36</v>
      </c>
      <c r="I616" s="80">
        <f t="shared" si="19"/>
        <v>1</v>
      </c>
      <c r="J616" s="1">
        <v>16</v>
      </c>
      <c r="K616" s="1" t="str" cm="1">
        <f t="array" ref="K616">INDEX('dict-rhythm'!$A$1:$B$43,MATCH(TRUE,EXACT(J616,'dict-rhythm'!$A$1:$A$43),0),2)</f>
        <v>1</v>
      </c>
      <c r="L616" s="1" t="str">
        <f>_xlfn.IFNA(VLOOKUP(K616,'dict-rhythm'!$B$1:$C$53,2,0),K616)</f>
        <v>semibreve</v>
      </c>
      <c r="M616" s="3"/>
      <c r="N616" s="3"/>
      <c r="O616" t="str">
        <f>IF(RIGHT($O$1,1)="#",VLOOKUP(D616,'dict-pitch'!$A$1:$C$50,2,0),VLOOKUP(D616,'dict-pitch'!$A$1:$C$50,3,0))</f>
        <v>r</v>
      </c>
      <c r="P616" t="b">
        <f>OR(EXACT(E616,O616),EXACT(E616,VLOOKUP(D616,'dict-pitch'!$A$1:$D$50,3,0)),EXACT(E616,VLOOKUP(D616,'dict-pitch'!$A$1:$D$50,4,0)))</f>
        <v>0</v>
      </c>
    </row>
    <row r="617" spans="1:16" x14ac:dyDescent="0.25">
      <c r="A617">
        <v>849</v>
      </c>
      <c r="B617" s="85">
        <v>3</v>
      </c>
      <c r="C617" s="1">
        <v>37</v>
      </c>
      <c r="D617" s="1">
        <v>0</v>
      </c>
      <c r="E617" s="1"/>
      <c r="F617" s="1">
        <v>0</v>
      </c>
      <c r="G617" s="1">
        <v>576</v>
      </c>
      <c r="H617" s="80">
        <f t="shared" si="20"/>
        <v>37</v>
      </c>
      <c r="I617" s="80">
        <f t="shared" si="19"/>
        <v>1</v>
      </c>
      <c r="J617" s="1">
        <v>16</v>
      </c>
      <c r="K617" s="1" t="str" cm="1">
        <f t="array" ref="K617">INDEX('dict-rhythm'!$A$1:$B$43,MATCH(TRUE,EXACT(J617,'dict-rhythm'!$A$1:$A$43),0),2)</f>
        <v>1</v>
      </c>
      <c r="L617" s="1" t="str">
        <f>_xlfn.IFNA(VLOOKUP(K617,'dict-rhythm'!$B$1:$C$53,2,0),K617)</f>
        <v>semibreve</v>
      </c>
      <c r="M617" s="3"/>
      <c r="N617" s="3"/>
      <c r="O617" t="str">
        <f>IF(RIGHT($O$1,1)="#",VLOOKUP(D617,'dict-pitch'!$A$1:$C$50,2,0),VLOOKUP(D617,'dict-pitch'!$A$1:$C$50,3,0))</f>
        <v>r</v>
      </c>
      <c r="P617" t="b">
        <f>OR(EXACT(E617,O617),EXACT(E617,VLOOKUP(D617,'dict-pitch'!$A$1:$D$50,3,0)),EXACT(E617,VLOOKUP(D617,'dict-pitch'!$A$1:$D$50,4,0)))</f>
        <v>0</v>
      </c>
    </row>
    <row r="618" spans="1:16" x14ac:dyDescent="0.25">
      <c r="A618">
        <v>849</v>
      </c>
      <c r="B618" s="85">
        <v>3</v>
      </c>
      <c r="C618" s="1">
        <v>38</v>
      </c>
      <c r="D618" s="1">
        <v>0</v>
      </c>
      <c r="E618" s="1"/>
      <c r="F618" s="1">
        <v>0</v>
      </c>
      <c r="G618" s="1">
        <v>592</v>
      </c>
      <c r="H618" s="80">
        <f t="shared" si="20"/>
        <v>38</v>
      </c>
      <c r="I618" s="80">
        <f t="shared" si="19"/>
        <v>0.5</v>
      </c>
      <c r="J618" s="1">
        <v>8</v>
      </c>
      <c r="K618" s="1" t="str" cm="1">
        <f t="array" ref="K618">INDEX('dict-rhythm'!$A$1:$B$43,MATCH(TRUE,EXACT(J618,'dict-rhythm'!$A$1:$A$43),0),2)</f>
        <v>2</v>
      </c>
      <c r="L618" s="1" t="str">
        <f>_xlfn.IFNA(VLOOKUP(K618,'dict-rhythm'!$B$1:$C$53,2,0),K618)</f>
        <v>minim</v>
      </c>
      <c r="M618" s="4"/>
      <c r="N618" s="4"/>
      <c r="O618" t="str">
        <f>IF(RIGHT($O$1,1)="#",VLOOKUP(D618,'dict-pitch'!$A$1:$C$50,2,0),VLOOKUP(D618,'dict-pitch'!$A$1:$C$50,3,0))</f>
        <v>r</v>
      </c>
      <c r="P618" t="b">
        <f>OR(EXACT(E618,O618),EXACT(E618,VLOOKUP(D618,'dict-pitch'!$A$1:$D$50,3,0)),EXACT(E618,VLOOKUP(D618,'dict-pitch'!$A$1:$D$50,4,0)))</f>
        <v>0</v>
      </c>
    </row>
    <row r="619" spans="1:16" x14ac:dyDescent="0.25">
      <c r="A619">
        <v>849</v>
      </c>
      <c r="B619" s="85">
        <v>3</v>
      </c>
      <c r="C619" s="1">
        <v>38</v>
      </c>
      <c r="D619" s="1">
        <v>68</v>
      </c>
      <c r="E619" s="1"/>
      <c r="F619" s="1">
        <v>3</v>
      </c>
      <c r="G619" s="1">
        <v>600</v>
      </c>
      <c r="H619" s="80">
        <f t="shared" si="20"/>
        <v>38.5</v>
      </c>
      <c r="I619" s="80">
        <f t="shared" si="19"/>
        <v>0.5</v>
      </c>
      <c r="J619" s="1">
        <v>8</v>
      </c>
      <c r="K619" s="1" t="str" cm="1">
        <f t="array" ref="K619">INDEX('dict-rhythm'!$A$1:$B$43,MATCH(TRUE,EXACT(J619,'dict-rhythm'!$A$1:$A$43),0),2)</f>
        <v>2</v>
      </c>
      <c r="L619" s="1" t="str">
        <f>_xlfn.IFNA(VLOOKUP(K619,'dict-rhythm'!$B$1:$C$53,2,0),K619)</f>
        <v>minim</v>
      </c>
      <c r="M619" s="52" t="s">
        <v>7</v>
      </c>
      <c r="N619" s="52"/>
      <c r="O619" t="str">
        <f>IF(RIGHT($O$1,1)="#",VLOOKUP(D619,'dict-pitch'!$A$1:$C$50,2,0),VLOOKUP(D619,'dict-pitch'!$A$1:$C$50,3,0))</f>
        <v>G#4</v>
      </c>
      <c r="P619" t="b">
        <f>OR(EXACT(E619,O619),EXACT(E619,VLOOKUP(D619,'dict-pitch'!$A$1:$D$50,3,0)),EXACT(E619,VLOOKUP(D619,'dict-pitch'!$A$1:$D$50,4,0)))</f>
        <v>0</v>
      </c>
    </row>
    <row r="620" spans="1:16" x14ac:dyDescent="0.25">
      <c r="A620">
        <v>849</v>
      </c>
      <c r="B620" s="85">
        <v>3</v>
      </c>
      <c r="C620" s="1">
        <v>39</v>
      </c>
      <c r="D620" s="1">
        <v>67</v>
      </c>
      <c r="E620" s="1"/>
      <c r="F620" s="1">
        <v>-2</v>
      </c>
      <c r="G620" s="1">
        <v>608</v>
      </c>
      <c r="H620" s="80">
        <f t="shared" si="20"/>
        <v>39</v>
      </c>
      <c r="I620" s="80">
        <f t="shared" si="19"/>
        <v>0.5</v>
      </c>
      <c r="J620" s="1">
        <v>8</v>
      </c>
      <c r="K620" s="1" t="str" cm="1">
        <f t="array" ref="K620">INDEX('dict-rhythm'!$A$1:$B$43,MATCH(TRUE,EXACT(J620,'dict-rhythm'!$A$1:$A$43),0),2)</f>
        <v>2</v>
      </c>
      <c r="L620" s="1" t="str">
        <f>_xlfn.IFNA(VLOOKUP(K620,'dict-rhythm'!$B$1:$C$53,2,0),K620)</f>
        <v>minim</v>
      </c>
      <c r="M620" s="52" t="s">
        <v>7</v>
      </c>
      <c r="N620" s="52"/>
      <c r="O620" t="str">
        <f>IF(RIGHT($O$1,1)="#",VLOOKUP(D620,'dict-pitch'!$A$1:$C$50,2,0),VLOOKUP(D620,'dict-pitch'!$A$1:$C$50,3,0))</f>
        <v>G4</v>
      </c>
      <c r="P620" t="b">
        <f>OR(EXACT(E620,O620),EXACT(E620,VLOOKUP(D620,'dict-pitch'!$A$1:$D$50,3,0)),EXACT(E620,VLOOKUP(D620,'dict-pitch'!$A$1:$D$50,4,0)))</f>
        <v>0</v>
      </c>
    </row>
    <row r="621" spans="1:16" x14ac:dyDescent="0.25">
      <c r="A621">
        <v>849</v>
      </c>
      <c r="B621" s="85">
        <v>3</v>
      </c>
      <c r="C621" s="1">
        <v>39</v>
      </c>
      <c r="D621" s="1">
        <v>71</v>
      </c>
      <c r="E621" s="1"/>
      <c r="F621" s="1">
        <v>4</v>
      </c>
      <c r="G621" s="1">
        <v>616</v>
      </c>
      <c r="H621" s="80">
        <f t="shared" si="20"/>
        <v>39.5</v>
      </c>
      <c r="I621" s="80">
        <f t="shared" si="19"/>
        <v>0.5</v>
      </c>
      <c r="J621" s="1">
        <v>8</v>
      </c>
      <c r="K621" s="1" t="str" cm="1">
        <f t="array" ref="K621">INDEX('dict-rhythm'!$A$1:$B$43,MATCH(TRUE,EXACT(J621,'dict-rhythm'!$A$1:$A$43),0),2)</f>
        <v>2</v>
      </c>
      <c r="L621" s="1" t="str">
        <f>_xlfn.IFNA(VLOOKUP(K621,'dict-rhythm'!$B$1:$C$53,2,0),K621)</f>
        <v>minim</v>
      </c>
      <c r="M621" s="52" t="s">
        <v>7</v>
      </c>
      <c r="N621" s="52"/>
      <c r="O621" t="str">
        <f>IF(RIGHT($O$1,1)="#",VLOOKUP(D621,'dict-pitch'!$A$1:$C$50,2,0),VLOOKUP(D621,'dict-pitch'!$A$1:$C$50,3,0))</f>
        <v>B4</v>
      </c>
      <c r="P621" t="b">
        <f>OR(EXACT(E621,O621),EXACT(E621,VLOOKUP(D621,'dict-pitch'!$A$1:$D$50,3,0)),EXACT(E621,VLOOKUP(D621,'dict-pitch'!$A$1:$D$50,4,0)))</f>
        <v>0</v>
      </c>
    </row>
    <row r="622" spans="1:16" x14ac:dyDescent="0.25">
      <c r="A622">
        <v>849</v>
      </c>
      <c r="B622" s="85">
        <v>3</v>
      </c>
      <c r="C622" s="1">
        <v>40</v>
      </c>
      <c r="D622" s="1">
        <v>70</v>
      </c>
      <c r="E622" s="1"/>
      <c r="F622" s="1">
        <v>-2</v>
      </c>
      <c r="G622" s="1">
        <v>624</v>
      </c>
      <c r="H622" s="80">
        <f t="shared" si="20"/>
        <v>40</v>
      </c>
      <c r="I622" s="80">
        <f t="shared" si="19"/>
        <v>1.25</v>
      </c>
      <c r="J622" s="1">
        <v>20</v>
      </c>
      <c r="K622" s="1" t="str" cm="1">
        <f t="array" ref="K622">INDEX('dict-rhythm'!$A$1:$B$43,MATCH(TRUE,EXACT(J622,'dict-rhythm'!$A$1:$A$43),0),2)</f>
        <v>1+4</v>
      </c>
      <c r="L622" s="1" t="str">
        <f>_xlfn.IFNA(VLOOKUP(K622,'dict-rhythm'!$B$1:$C$53,2,0),K622)</f>
        <v>semibreve + crotchet</v>
      </c>
      <c r="M622" s="52" t="s">
        <v>7</v>
      </c>
      <c r="N622" s="52"/>
      <c r="O622" t="str">
        <f>IF(RIGHT($O$1,1)="#",VLOOKUP(D622,'dict-pitch'!$A$1:$C$50,2,0),VLOOKUP(D622,'dict-pitch'!$A$1:$C$50,3,0))</f>
        <v>A#4</v>
      </c>
      <c r="P622" t="b">
        <f>OR(EXACT(E622,O622),EXACT(E622,VLOOKUP(D622,'dict-pitch'!$A$1:$D$50,3,0)),EXACT(E622,VLOOKUP(D622,'dict-pitch'!$A$1:$D$50,4,0)))</f>
        <v>0</v>
      </c>
    </row>
    <row r="623" spans="1:16" x14ac:dyDescent="0.25">
      <c r="A623">
        <v>849</v>
      </c>
      <c r="B623" s="85">
        <v>3</v>
      </c>
      <c r="C623" s="1">
        <v>41</v>
      </c>
      <c r="D623" s="1">
        <v>63</v>
      </c>
      <c r="E623" s="1"/>
      <c r="F623" s="1">
        <v>-5</v>
      </c>
      <c r="G623" s="1">
        <v>644</v>
      </c>
      <c r="H623" s="80">
        <f t="shared" si="20"/>
        <v>41.25</v>
      </c>
      <c r="I623" s="80">
        <f t="shared" si="19"/>
        <v>0.25</v>
      </c>
      <c r="J623" s="1">
        <v>4</v>
      </c>
      <c r="K623" s="1" t="str" cm="1">
        <f t="array" ref="K623">INDEX('dict-rhythm'!$A$1:$B$43,MATCH(TRUE,EXACT(J623,'dict-rhythm'!$A$1:$A$43),0),2)</f>
        <v>4</v>
      </c>
      <c r="L623" s="1" t="str">
        <f>_xlfn.IFNA(VLOOKUP(K623,'dict-rhythm'!$B$1:$C$53,2,0),K623)</f>
        <v>crotchet</v>
      </c>
      <c r="M623" s="4"/>
      <c r="N623" s="4"/>
      <c r="O623" t="str">
        <f>IF(RIGHT($O$1,1)="#",VLOOKUP(D623,'dict-pitch'!$A$1:$C$50,2,0),VLOOKUP(D623,'dict-pitch'!$A$1:$C$50,3,0))</f>
        <v>D#4</v>
      </c>
      <c r="P623" t="b">
        <f>OR(EXACT(E623,O623),EXACT(E623,VLOOKUP(D623,'dict-pitch'!$A$1:$D$50,3,0)),EXACT(E623,VLOOKUP(D623,'dict-pitch'!$A$1:$D$50,4,0)))</f>
        <v>0</v>
      </c>
    </row>
    <row r="624" spans="1:16" x14ac:dyDescent="0.25">
      <c r="A624">
        <v>849</v>
      </c>
      <c r="B624" s="85">
        <v>3</v>
      </c>
      <c r="C624" s="1">
        <v>41</v>
      </c>
      <c r="D624" s="1">
        <v>68</v>
      </c>
      <c r="E624" s="1"/>
      <c r="F624" s="1">
        <v>4</v>
      </c>
      <c r="G624" s="1">
        <v>648</v>
      </c>
      <c r="H624" s="80">
        <f t="shared" si="20"/>
        <v>41.5</v>
      </c>
      <c r="I624" s="80">
        <f t="shared" si="19"/>
        <v>0.75</v>
      </c>
      <c r="J624" s="1">
        <v>12</v>
      </c>
      <c r="K624" s="1" t="str" cm="1">
        <f t="array" ref="K624">INDEX('dict-rhythm'!$A$1:$B$43,MATCH(TRUE,EXACT(J624,'dict-rhythm'!$A$1:$A$43),0),2)</f>
        <v>2.</v>
      </c>
      <c r="L624" s="1" t="str">
        <f>_xlfn.IFNA(VLOOKUP(K624,'dict-rhythm'!$B$1:$C$53,2,0),K624)</f>
        <v>dotted minim</v>
      </c>
      <c r="M624" s="7"/>
      <c r="N624" s="7"/>
      <c r="O624" t="str">
        <f>IF(RIGHT($O$1,1)="#",VLOOKUP(D624,'dict-pitch'!$A$1:$C$50,2,0),VLOOKUP(D624,'dict-pitch'!$A$1:$C$50,3,0))</f>
        <v>G#4</v>
      </c>
      <c r="P624" t="b">
        <f>OR(EXACT(E624,O624),EXACT(E624,VLOOKUP(D624,'dict-pitch'!$A$1:$D$50,3,0)),EXACT(E624,VLOOKUP(D624,'dict-pitch'!$A$1:$D$50,4,0)))</f>
        <v>0</v>
      </c>
    </row>
    <row r="625" spans="1:16" x14ac:dyDescent="0.25">
      <c r="A625">
        <v>849</v>
      </c>
      <c r="B625" s="85">
        <v>3</v>
      </c>
      <c r="C625" s="1">
        <v>42</v>
      </c>
      <c r="D625" s="1">
        <v>66</v>
      </c>
      <c r="E625" s="1"/>
      <c r="F625" s="1">
        <v>-2</v>
      </c>
      <c r="G625" s="1">
        <v>660</v>
      </c>
      <c r="H625" s="80">
        <f t="shared" si="20"/>
        <v>42.25</v>
      </c>
      <c r="I625" s="80">
        <f t="shared" si="19"/>
        <v>0.125</v>
      </c>
      <c r="J625" s="1">
        <v>2</v>
      </c>
      <c r="K625" s="1" t="str" cm="1">
        <f t="array" ref="K625">INDEX('dict-rhythm'!$A$1:$B$43,MATCH(TRUE,EXACT(J625,'dict-rhythm'!$A$1:$A$43),0),2)</f>
        <v>8</v>
      </c>
      <c r="L625" s="1" t="str">
        <f>_xlfn.IFNA(VLOOKUP(K625,'dict-rhythm'!$B$1:$C$53,2,0),K625)</f>
        <v>quaver note</v>
      </c>
      <c r="M625" s="4"/>
      <c r="N625" s="4"/>
      <c r="O625" t="str">
        <f>IF(RIGHT($O$1,1)="#",VLOOKUP(D625,'dict-pitch'!$A$1:$C$50,2,0),VLOOKUP(D625,'dict-pitch'!$A$1:$C$50,3,0))</f>
        <v>F#4</v>
      </c>
      <c r="P625" t="b">
        <f>OR(EXACT(E625,O625),EXACT(E625,VLOOKUP(D625,'dict-pitch'!$A$1:$D$50,3,0)),EXACT(E625,VLOOKUP(D625,'dict-pitch'!$A$1:$D$50,4,0)))</f>
        <v>0</v>
      </c>
    </row>
    <row r="626" spans="1:16" x14ac:dyDescent="0.25">
      <c r="A626">
        <v>849</v>
      </c>
      <c r="B626" s="85">
        <v>3</v>
      </c>
      <c r="C626" s="1">
        <v>42</v>
      </c>
      <c r="D626" s="1">
        <v>64</v>
      </c>
      <c r="E626" s="1"/>
      <c r="F626" s="1">
        <v>-2</v>
      </c>
      <c r="G626" s="1">
        <v>662</v>
      </c>
      <c r="H626" s="80">
        <f t="shared" si="20"/>
        <v>42.375</v>
      </c>
      <c r="I626" s="80">
        <f t="shared" si="19"/>
        <v>0.125</v>
      </c>
      <c r="J626" s="1">
        <v>2</v>
      </c>
      <c r="K626" s="1" t="str" cm="1">
        <f t="array" ref="K626">INDEX('dict-rhythm'!$A$1:$B$43,MATCH(TRUE,EXACT(J626,'dict-rhythm'!$A$1:$A$43),0),2)</f>
        <v>8</v>
      </c>
      <c r="L626" s="1" t="str">
        <f>_xlfn.IFNA(VLOOKUP(K626,'dict-rhythm'!$B$1:$C$53,2,0),K626)</f>
        <v>quaver note</v>
      </c>
      <c r="M626" s="5"/>
      <c r="N626" s="5"/>
      <c r="O626" t="str">
        <f>IF(RIGHT($O$1,1)="#",VLOOKUP(D626,'dict-pitch'!$A$1:$C$50,2,0),VLOOKUP(D626,'dict-pitch'!$A$1:$C$50,3,0))</f>
        <v>E4</v>
      </c>
      <c r="P626" t="b">
        <f>OR(EXACT(E626,O626),EXACT(E626,VLOOKUP(D626,'dict-pitch'!$A$1:$D$50,3,0)),EXACT(E626,VLOOKUP(D626,'dict-pitch'!$A$1:$D$50,4,0)))</f>
        <v>0</v>
      </c>
    </row>
    <row r="627" spans="1:16" x14ac:dyDescent="0.25">
      <c r="A627">
        <v>849</v>
      </c>
      <c r="B627" s="85">
        <v>3</v>
      </c>
      <c r="C627" s="1">
        <v>42</v>
      </c>
      <c r="D627" s="1">
        <v>66</v>
      </c>
      <c r="E627" s="1"/>
      <c r="F627" s="1">
        <v>2</v>
      </c>
      <c r="G627" s="1">
        <v>664</v>
      </c>
      <c r="H627" s="80">
        <f t="shared" si="20"/>
        <v>42.5</v>
      </c>
      <c r="I627" s="80">
        <f t="shared" si="19"/>
        <v>0.75</v>
      </c>
      <c r="J627" s="1">
        <v>12</v>
      </c>
      <c r="K627" s="1" t="str" cm="1">
        <f t="array" ref="K627">INDEX('dict-rhythm'!$A$1:$B$43,MATCH(TRUE,EXACT(J627,'dict-rhythm'!$A$1:$A$43),0),2)</f>
        <v>2.</v>
      </c>
      <c r="L627" s="1" t="str">
        <f>_xlfn.IFNA(VLOOKUP(K627,'dict-rhythm'!$B$1:$C$53,2,0),K627)</f>
        <v>dotted minim</v>
      </c>
      <c r="M627" s="7"/>
      <c r="N627" s="7"/>
      <c r="O627" t="str">
        <f>IF(RIGHT($O$1,1)="#",VLOOKUP(D627,'dict-pitch'!$A$1:$C$50,2,0),VLOOKUP(D627,'dict-pitch'!$A$1:$C$50,3,0))</f>
        <v>F#4</v>
      </c>
      <c r="P627" t="b">
        <f>OR(EXACT(E627,O627),EXACT(E627,VLOOKUP(D627,'dict-pitch'!$A$1:$D$50,3,0)),EXACT(E627,VLOOKUP(D627,'dict-pitch'!$A$1:$D$50,4,0)))</f>
        <v>0</v>
      </c>
    </row>
    <row r="628" spans="1:16" x14ac:dyDescent="0.25">
      <c r="A628">
        <v>849</v>
      </c>
      <c r="B628" s="85">
        <v>3</v>
      </c>
      <c r="C628" s="1">
        <v>43</v>
      </c>
      <c r="D628" s="1">
        <v>64</v>
      </c>
      <c r="E628" s="1"/>
      <c r="F628" s="1">
        <v>-2</v>
      </c>
      <c r="G628" s="1">
        <v>676</v>
      </c>
      <c r="H628" s="80">
        <f t="shared" si="20"/>
        <v>43.25</v>
      </c>
      <c r="I628" s="80">
        <f t="shared" si="19"/>
        <v>0.125</v>
      </c>
      <c r="J628" s="1">
        <v>2</v>
      </c>
      <c r="K628" s="1" t="str" cm="1">
        <f t="array" ref="K628">INDEX('dict-rhythm'!$A$1:$B$43,MATCH(TRUE,EXACT(J628,'dict-rhythm'!$A$1:$A$43),0),2)</f>
        <v>8</v>
      </c>
      <c r="L628" s="1" t="str">
        <f>_xlfn.IFNA(VLOOKUP(K628,'dict-rhythm'!$B$1:$C$53,2,0),K628)</f>
        <v>quaver note</v>
      </c>
      <c r="M628" s="4"/>
      <c r="N628" s="4"/>
      <c r="O628" t="str">
        <f>IF(RIGHT($O$1,1)="#",VLOOKUP(D628,'dict-pitch'!$A$1:$C$50,2,0),VLOOKUP(D628,'dict-pitch'!$A$1:$C$50,3,0))</f>
        <v>E4</v>
      </c>
      <c r="P628" t="b">
        <f>OR(EXACT(E628,O628),EXACT(E628,VLOOKUP(D628,'dict-pitch'!$A$1:$D$50,3,0)),EXACT(E628,VLOOKUP(D628,'dict-pitch'!$A$1:$D$50,4,0)))</f>
        <v>0</v>
      </c>
    </row>
    <row r="629" spans="1:16" x14ac:dyDescent="0.25">
      <c r="A629">
        <v>849</v>
      </c>
      <c r="B629" s="85">
        <v>3</v>
      </c>
      <c r="C629" s="1">
        <v>43</v>
      </c>
      <c r="D629" s="1">
        <v>66</v>
      </c>
      <c r="E629" s="1"/>
      <c r="F629" s="1">
        <v>2</v>
      </c>
      <c r="G629" s="1">
        <v>678</v>
      </c>
      <c r="H629" s="80">
        <f t="shared" si="20"/>
        <v>43.375</v>
      </c>
      <c r="I629" s="80">
        <f t="shared" si="19"/>
        <v>0.125</v>
      </c>
      <c r="J629" s="1">
        <v>2</v>
      </c>
      <c r="K629" s="1" t="str" cm="1">
        <f t="array" ref="K629">INDEX('dict-rhythm'!$A$1:$B$43,MATCH(TRUE,EXACT(J629,'dict-rhythm'!$A$1:$A$43),0),2)</f>
        <v>8</v>
      </c>
      <c r="L629" s="1" t="str">
        <f>_xlfn.IFNA(VLOOKUP(K629,'dict-rhythm'!$B$1:$C$53,2,0),K629)</f>
        <v>quaver note</v>
      </c>
      <c r="M629" s="7"/>
      <c r="N629" s="7"/>
      <c r="O629" t="str">
        <f>IF(RIGHT($O$1,1)="#",VLOOKUP(D629,'dict-pitch'!$A$1:$C$50,2,0),VLOOKUP(D629,'dict-pitch'!$A$1:$C$50,3,0))</f>
        <v>F#4</v>
      </c>
      <c r="P629" t="b">
        <f>OR(EXACT(E629,O629),EXACT(E629,VLOOKUP(D629,'dict-pitch'!$A$1:$D$50,3,0)),EXACT(E629,VLOOKUP(D629,'dict-pitch'!$A$1:$D$50,4,0)))</f>
        <v>0</v>
      </c>
    </row>
    <row r="630" spans="1:16" x14ac:dyDescent="0.25">
      <c r="A630">
        <v>849</v>
      </c>
      <c r="B630" s="85">
        <v>3</v>
      </c>
      <c r="C630" s="1">
        <v>43</v>
      </c>
      <c r="D630" s="1">
        <v>68</v>
      </c>
      <c r="E630" s="1"/>
      <c r="F630" s="1">
        <v>2</v>
      </c>
      <c r="G630" s="1">
        <v>680</v>
      </c>
      <c r="H630" s="80">
        <f t="shared" si="20"/>
        <v>43.5</v>
      </c>
      <c r="I630" s="80">
        <f t="shared" si="19"/>
        <v>2.5</v>
      </c>
      <c r="J630" s="1">
        <v>40</v>
      </c>
      <c r="K630" s="1" t="str" cm="1">
        <f t="array" ref="K630">INDEX('dict-rhythm'!$A$1:$B$43,MATCH(TRUE,EXACT(J630,'dict-rhythm'!$A$1:$A$43),0),2)</f>
        <v>breve+2</v>
      </c>
      <c r="L630" s="1" t="str">
        <f>_xlfn.IFNA(VLOOKUP(K630,'dict-rhythm'!$B$1:$C$53,2,0),K630)</f>
        <v>breve + minim</v>
      </c>
      <c r="M630" s="3"/>
      <c r="N630" s="3"/>
      <c r="O630" t="str">
        <f>IF(RIGHT($O$1,1)="#",VLOOKUP(D630,'dict-pitch'!$A$1:$C$50,2,0),VLOOKUP(D630,'dict-pitch'!$A$1:$C$50,3,0))</f>
        <v>G#4</v>
      </c>
      <c r="P630" t="b">
        <f>OR(EXACT(E630,O630),EXACT(E630,VLOOKUP(D630,'dict-pitch'!$A$1:$D$50,3,0)),EXACT(E630,VLOOKUP(D630,'dict-pitch'!$A$1:$D$50,4,0)))</f>
        <v>0</v>
      </c>
    </row>
    <row r="631" spans="1:16" x14ac:dyDescent="0.25">
      <c r="A631">
        <v>849</v>
      </c>
      <c r="B631" s="85">
        <v>3</v>
      </c>
      <c r="C631" s="1">
        <v>46</v>
      </c>
      <c r="D631" s="1">
        <v>0</v>
      </c>
      <c r="E631" s="1"/>
      <c r="F631" s="1">
        <v>0</v>
      </c>
      <c r="G631" s="1">
        <v>720</v>
      </c>
      <c r="H631" s="80">
        <f t="shared" si="20"/>
        <v>46</v>
      </c>
      <c r="I631" s="80">
        <f t="shared" si="19"/>
        <v>1</v>
      </c>
      <c r="J631" s="1">
        <v>16</v>
      </c>
      <c r="K631" s="1" t="str" cm="1">
        <f t="array" ref="K631">INDEX('dict-rhythm'!$A$1:$B$43,MATCH(TRUE,EXACT(J631,'dict-rhythm'!$A$1:$A$43),0),2)</f>
        <v>1</v>
      </c>
      <c r="L631" s="1" t="str">
        <f>_xlfn.IFNA(VLOOKUP(K631,'dict-rhythm'!$B$1:$C$53,2,0),K631)</f>
        <v>semibreve</v>
      </c>
      <c r="M631" s="3"/>
      <c r="N631" s="3"/>
      <c r="O631" t="str">
        <f>IF(RIGHT($O$1,1)="#",VLOOKUP(D631,'dict-pitch'!$A$1:$C$50,2,0),VLOOKUP(D631,'dict-pitch'!$A$1:$C$50,3,0))</f>
        <v>r</v>
      </c>
      <c r="P631" t="b">
        <f>OR(EXACT(E631,O631),EXACT(E631,VLOOKUP(D631,'dict-pitch'!$A$1:$D$50,3,0)),EXACT(E631,VLOOKUP(D631,'dict-pitch'!$A$1:$D$50,4,0)))</f>
        <v>0</v>
      </c>
    </row>
    <row r="632" spans="1:16" x14ac:dyDescent="0.25">
      <c r="A632">
        <v>849</v>
      </c>
      <c r="B632" s="85">
        <v>3</v>
      </c>
      <c r="C632" s="1">
        <v>47</v>
      </c>
      <c r="D632" s="1">
        <v>0</v>
      </c>
      <c r="E632" s="1"/>
      <c r="F632" s="1">
        <v>0</v>
      </c>
      <c r="G632" s="1">
        <v>736</v>
      </c>
      <c r="H632" s="80">
        <f t="shared" si="20"/>
        <v>47</v>
      </c>
      <c r="I632" s="80">
        <f t="shared" si="19"/>
        <v>1</v>
      </c>
      <c r="J632" s="1">
        <v>16</v>
      </c>
      <c r="K632" s="1" t="str" cm="1">
        <f t="array" ref="K632">INDEX('dict-rhythm'!$A$1:$B$43,MATCH(TRUE,EXACT(J632,'dict-rhythm'!$A$1:$A$43),0),2)</f>
        <v>1</v>
      </c>
      <c r="L632" s="1" t="str">
        <f>_xlfn.IFNA(VLOOKUP(K632,'dict-rhythm'!$B$1:$C$53,2,0),K632)</f>
        <v>semibreve</v>
      </c>
      <c r="M632" s="3"/>
      <c r="N632" s="3"/>
      <c r="O632" t="str">
        <f>IF(RIGHT($O$1,1)="#",VLOOKUP(D632,'dict-pitch'!$A$1:$C$50,2,0),VLOOKUP(D632,'dict-pitch'!$A$1:$C$50,3,0))</f>
        <v>r</v>
      </c>
      <c r="P632" t="b">
        <f>OR(EXACT(E632,O632),EXACT(E632,VLOOKUP(D632,'dict-pitch'!$A$1:$D$50,3,0)),EXACT(E632,VLOOKUP(D632,'dict-pitch'!$A$1:$D$50,4,0)))</f>
        <v>0</v>
      </c>
    </row>
    <row r="633" spans="1:16" x14ac:dyDescent="0.25">
      <c r="A633">
        <v>849</v>
      </c>
      <c r="B633" s="85">
        <v>3</v>
      </c>
      <c r="C633" s="1">
        <v>48</v>
      </c>
      <c r="D633" s="1">
        <v>0</v>
      </c>
      <c r="E633" s="1"/>
      <c r="F633" s="1">
        <v>0</v>
      </c>
      <c r="G633" s="1">
        <v>752</v>
      </c>
      <c r="H633" s="80">
        <f t="shared" si="20"/>
        <v>48</v>
      </c>
      <c r="I633" s="80">
        <f t="shared" si="19"/>
        <v>1</v>
      </c>
      <c r="J633" s="1">
        <v>16</v>
      </c>
      <c r="K633" s="1" t="str" cm="1">
        <f t="array" ref="K633">INDEX('dict-rhythm'!$A$1:$B$43,MATCH(TRUE,EXACT(J633,'dict-rhythm'!$A$1:$A$43),0),2)</f>
        <v>1</v>
      </c>
      <c r="L633" s="1" t="str">
        <f>_xlfn.IFNA(VLOOKUP(K633,'dict-rhythm'!$B$1:$C$53,2,0),K633)</f>
        <v>semibreve</v>
      </c>
      <c r="M633" s="3"/>
      <c r="N633" s="3"/>
      <c r="O633" t="str">
        <f>IF(RIGHT($O$1,1)="#",VLOOKUP(D633,'dict-pitch'!$A$1:$C$50,2,0),VLOOKUP(D633,'dict-pitch'!$A$1:$C$50,3,0))</f>
        <v>r</v>
      </c>
      <c r="P633" t="b">
        <f>OR(EXACT(E633,O633),EXACT(E633,VLOOKUP(D633,'dict-pitch'!$A$1:$D$50,3,0)),EXACT(E633,VLOOKUP(D633,'dict-pitch'!$A$1:$D$50,4,0)))</f>
        <v>0</v>
      </c>
    </row>
    <row r="634" spans="1:16" x14ac:dyDescent="0.25">
      <c r="A634">
        <v>849</v>
      </c>
      <c r="B634" s="85">
        <v>3</v>
      </c>
      <c r="C634" s="1">
        <v>49</v>
      </c>
      <c r="D634" s="1">
        <v>0</v>
      </c>
      <c r="E634" s="1"/>
      <c r="F634" s="1">
        <v>0</v>
      </c>
      <c r="G634" s="1">
        <v>768</v>
      </c>
      <c r="H634" s="80">
        <f t="shared" si="20"/>
        <v>49</v>
      </c>
      <c r="I634" s="80">
        <f t="shared" si="19"/>
        <v>0.25</v>
      </c>
      <c r="J634" s="1">
        <v>4</v>
      </c>
      <c r="K634" s="1" t="str" cm="1">
        <f t="array" ref="K634">INDEX('dict-rhythm'!$A$1:$B$43,MATCH(TRUE,EXACT(J634,'dict-rhythm'!$A$1:$A$43),0),2)</f>
        <v>4</v>
      </c>
      <c r="L634" s="1" t="str">
        <f>_xlfn.IFNA(VLOOKUP(K634,'dict-rhythm'!$B$1:$C$53,2,0),K634)</f>
        <v>crotchet</v>
      </c>
      <c r="M634" s="4"/>
      <c r="N634" s="4"/>
      <c r="O634" t="str">
        <f>IF(RIGHT($O$1,1)="#",VLOOKUP(D634,'dict-pitch'!$A$1:$C$50,2,0),VLOOKUP(D634,'dict-pitch'!$A$1:$C$50,3,0))</f>
        <v>r</v>
      </c>
      <c r="P634" t="b">
        <f>OR(EXACT(E634,O634),EXACT(E634,VLOOKUP(D634,'dict-pitch'!$A$1:$D$50,3,0)),EXACT(E634,VLOOKUP(D634,'dict-pitch'!$A$1:$D$50,4,0)))</f>
        <v>0</v>
      </c>
    </row>
    <row r="635" spans="1:16" x14ac:dyDescent="0.25">
      <c r="A635">
        <v>849</v>
      </c>
      <c r="B635" s="85">
        <v>3</v>
      </c>
      <c r="C635" s="1">
        <v>49</v>
      </c>
      <c r="D635" s="1">
        <v>61</v>
      </c>
      <c r="E635" s="1"/>
      <c r="F635" s="1">
        <v>-5</v>
      </c>
      <c r="G635" s="1">
        <v>772</v>
      </c>
      <c r="H635" s="80">
        <f t="shared" si="20"/>
        <v>49.25</v>
      </c>
      <c r="I635" s="80">
        <f t="shared" si="19"/>
        <v>0.25</v>
      </c>
      <c r="J635" s="1">
        <v>4</v>
      </c>
      <c r="K635" s="1" t="str" cm="1">
        <f t="array" ref="K635">INDEX('dict-rhythm'!$A$1:$B$43,MATCH(TRUE,EXACT(J635,'dict-rhythm'!$A$1:$A$43),0),2)</f>
        <v>4</v>
      </c>
      <c r="L635" s="1" t="str">
        <f>_xlfn.IFNA(VLOOKUP(K635,'dict-rhythm'!$B$1:$C$53,2,0),K635)</f>
        <v>crotchet</v>
      </c>
      <c r="M635" s="10" t="s">
        <v>14</v>
      </c>
      <c r="N635" s="10" t="s">
        <v>14</v>
      </c>
      <c r="O635" t="str">
        <f>IF(RIGHT($O$1,1)="#",VLOOKUP(D635,'dict-pitch'!$A$1:$C$50,2,0),VLOOKUP(D635,'dict-pitch'!$A$1:$C$50,3,0))</f>
        <v>C#4</v>
      </c>
      <c r="P635" t="b">
        <f>OR(EXACT(E635,O635),EXACT(E635,VLOOKUP(D635,'dict-pitch'!$A$1:$D$50,3,0)),EXACT(E635,VLOOKUP(D635,'dict-pitch'!$A$1:$D$50,4,0)))</f>
        <v>0</v>
      </c>
    </row>
    <row r="636" spans="1:16" x14ac:dyDescent="0.25">
      <c r="A636">
        <v>849</v>
      </c>
      <c r="B636" s="85">
        <v>3</v>
      </c>
      <c r="C636" s="1">
        <v>49</v>
      </c>
      <c r="D636" s="1">
        <v>66</v>
      </c>
      <c r="E636" s="1"/>
      <c r="F636" s="1">
        <v>4</v>
      </c>
      <c r="G636" s="1">
        <v>776</v>
      </c>
      <c r="H636" s="80">
        <f t="shared" si="20"/>
        <v>49.5</v>
      </c>
      <c r="I636" s="80">
        <f t="shared" si="19"/>
        <v>0.25</v>
      </c>
      <c r="J636" s="1">
        <v>4</v>
      </c>
      <c r="K636" s="1" t="str" cm="1">
        <f t="array" ref="K636">INDEX('dict-rhythm'!$A$1:$B$43,MATCH(TRUE,EXACT(J636,'dict-rhythm'!$A$1:$A$43),0),2)</f>
        <v>4</v>
      </c>
      <c r="L636" s="1" t="str">
        <f>_xlfn.IFNA(VLOOKUP(K636,'dict-rhythm'!$B$1:$C$53,2,0),K636)</f>
        <v>crotchet</v>
      </c>
      <c r="M636" s="10" t="s">
        <v>14</v>
      </c>
      <c r="N636" s="10" t="s">
        <v>14</v>
      </c>
      <c r="O636" t="str">
        <f>IF(RIGHT($O$1,1)="#",VLOOKUP(D636,'dict-pitch'!$A$1:$C$50,2,0),VLOOKUP(D636,'dict-pitch'!$A$1:$C$50,3,0))</f>
        <v>F#4</v>
      </c>
      <c r="P636" t="b">
        <f>OR(EXACT(E636,O636),EXACT(E636,VLOOKUP(D636,'dict-pitch'!$A$1:$D$50,3,0)),EXACT(E636,VLOOKUP(D636,'dict-pitch'!$A$1:$D$50,4,0)))</f>
        <v>0</v>
      </c>
    </row>
    <row r="637" spans="1:16" x14ac:dyDescent="0.25">
      <c r="A637">
        <v>849</v>
      </c>
      <c r="B637" s="85">
        <v>3</v>
      </c>
      <c r="C637" s="1">
        <v>49</v>
      </c>
      <c r="D637" s="1">
        <v>66</v>
      </c>
      <c r="E637" s="1"/>
      <c r="F637" s="1">
        <v>1</v>
      </c>
      <c r="G637" s="1">
        <v>780</v>
      </c>
      <c r="H637" s="80">
        <f t="shared" si="20"/>
        <v>49.75</v>
      </c>
      <c r="I637" s="80">
        <f t="shared" si="19"/>
        <v>0.25</v>
      </c>
      <c r="J637" s="1">
        <v>4</v>
      </c>
      <c r="K637" s="1" t="str" cm="1">
        <f t="array" ref="K637">INDEX('dict-rhythm'!$A$1:$B$43,MATCH(TRUE,EXACT(J637,'dict-rhythm'!$A$1:$A$43),0),2)</f>
        <v>4</v>
      </c>
      <c r="L637" s="1" t="str">
        <f>_xlfn.IFNA(VLOOKUP(K637,'dict-rhythm'!$B$1:$C$53,2,0),K637)</f>
        <v>crotchet</v>
      </c>
      <c r="M637" s="10" t="s">
        <v>14</v>
      </c>
      <c r="N637" s="10" t="s">
        <v>14</v>
      </c>
      <c r="O637" t="str">
        <f>IF(RIGHT($O$1,1)="#",VLOOKUP(D637,'dict-pitch'!$A$1:$C$50,2,0),VLOOKUP(D637,'dict-pitch'!$A$1:$C$50,3,0))</f>
        <v>F#4</v>
      </c>
      <c r="P637" t="b">
        <f>OR(EXACT(E637,O637),EXACT(E637,VLOOKUP(D637,'dict-pitch'!$A$1:$D$50,3,0)),EXACT(E637,VLOOKUP(D637,'dict-pitch'!$A$1:$D$50,4,0)))</f>
        <v>0</v>
      </c>
    </row>
    <row r="638" spans="1:16" x14ac:dyDescent="0.25">
      <c r="A638">
        <v>849</v>
      </c>
      <c r="B638" s="85">
        <v>3</v>
      </c>
      <c r="C638" s="1">
        <v>50</v>
      </c>
      <c r="D638" s="1">
        <v>66</v>
      </c>
      <c r="E638" s="1"/>
      <c r="F638" s="1">
        <v>1</v>
      </c>
      <c r="G638" s="1">
        <v>784</v>
      </c>
      <c r="H638" s="80">
        <f t="shared" si="20"/>
        <v>50</v>
      </c>
      <c r="I638" s="80">
        <f t="shared" si="19"/>
        <v>0.25</v>
      </c>
      <c r="J638" s="1">
        <v>4</v>
      </c>
      <c r="K638" s="1" t="str" cm="1">
        <f t="array" ref="K638">INDEX('dict-rhythm'!$A$1:$B$43,MATCH(TRUE,EXACT(J638,'dict-rhythm'!$A$1:$A$43),0),2)</f>
        <v>4</v>
      </c>
      <c r="L638" s="1" t="str">
        <f>_xlfn.IFNA(VLOOKUP(K638,'dict-rhythm'!$B$1:$C$53,2,0),K638)</f>
        <v>crotchet</v>
      </c>
      <c r="M638" s="10" t="s">
        <v>14</v>
      </c>
      <c r="N638" s="10" t="s">
        <v>14</v>
      </c>
      <c r="O638" t="str">
        <f>IF(RIGHT($O$1,1)="#",VLOOKUP(D638,'dict-pitch'!$A$1:$C$50,2,0),VLOOKUP(D638,'dict-pitch'!$A$1:$C$50,3,0))</f>
        <v>F#4</v>
      </c>
      <c r="P638" t="b">
        <f>OR(EXACT(E638,O638),EXACT(E638,VLOOKUP(D638,'dict-pitch'!$A$1:$D$50,3,0)),EXACT(E638,VLOOKUP(D638,'dict-pitch'!$A$1:$D$50,4,0)))</f>
        <v>0</v>
      </c>
    </row>
    <row r="639" spans="1:16" x14ac:dyDescent="0.25">
      <c r="A639">
        <v>849</v>
      </c>
      <c r="B639" s="85">
        <v>3</v>
      </c>
      <c r="C639" s="1">
        <v>50</v>
      </c>
      <c r="D639" s="1">
        <v>65</v>
      </c>
      <c r="E639" s="1"/>
      <c r="F639" s="1">
        <v>-2</v>
      </c>
      <c r="G639" s="1">
        <v>788</v>
      </c>
      <c r="H639" s="80">
        <f t="shared" si="20"/>
        <v>50.25</v>
      </c>
      <c r="I639" s="80">
        <f t="shared" si="19"/>
        <v>0.125</v>
      </c>
      <c r="J639" s="1">
        <v>2</v>
      </c>
      <c r="K639" s="1" t="str" cm="1">
        <f t="array" ref="K639">INDEX('dict-rhythm'!$A$1:$B$43,MATCH(TRUE,EXACT(J639,'dict-rhythm'!$A$1:$A$43),0),2)</f>
        <v>8</v>
      </c>
      <c r="L639" s="1" t="str">
        <f>_xlfn.IFNA(VLOOKUP(K639,'dict-rhythm'!$B$1:$C$53,2,0),K639)</f>
        <v>quaver note</v>
      </c>
      <c r="M639" s="10" t="s">
        <v>14</v>
      </c>
      <c r="N639" s="10" t="s">
        <v>14</v>
      </c>
      <c r="O639" t="str">
        <f>IF(RIGHT($O$1,1)="#",VLOOKUP(D639,'dict-pitch'!$A$1:$C$50,2,0),VLOOKUP(D639,'dict-pitch'!$A$1:$C$50,3,0))</f>
        <v>F4</v>
      </c>
      <c r="P639" t="b">
        <f>OR(EXACT(E639,O639),EXACT(E639,VLOOKUP(D639,'dict-pitch'!$A$1:$D$50,3,0)),EXACT(E639,VLOOKUP(D639,'dict-pitch'!$A$1:$D$50,4,0)))</f>
        <v>0</v>
      </c>
    </row>
    <row r="640" spans="1:16" x14ac:dyDescent="0.25">
      <c r="A640">
        <v>849</v>
      </c>
      <c r="B640" s="85">
        <v>3</v>
      </c>
      <c r="C640" s="1">
        <v>50</v>
      </c>
      <c r="D640" s="1">
        <v>63</v>
      </c>
      <c r="E640" s="1"/>
      <c r="F640" s="1">
        <v>-2</v>
      </c>
      <c r="G640" s="1">
        <v>790</v>
      </c>
      <c r="H640" s="80">
        <f t="shared" si="20"/>
        <v>50.375</v>
      </c>
      <c r="I640" s="80">
        <f t="shared" si="19"/>
        <v>0.125</v>
      </c>
      <c r="J640" s="1">
        <v>2</v>
      </c>
      <c r="K640" s="1" t="str" cm="1">
        <f t="array" ref="K640">INDEX('dict-rhythm'!$A$1:$B$43,MATCH(TRUE,EXACT(J640,'dict-rhythm'!$A$1:$A$43),0),2)</f>
        <v>8</v>
      </c>
      <c r="L640" s="1" t="str">
        <f>_xlfn.IFNA(VLOOKUP(K640,'dict-rhythm'!$B$1:$C$53,2,0),K640)</f>
        <v>quaver note</v>
      </c>
      <c r="M640" s="10" t="s">
        <v>14</v>
      </c>
      <c r="N640" s="10" t="s">
        <v>14</v>
      </c>
      <c r="O640" t="str">
        <f>IF(RIGHT($O$1,1)="#",VLOOKUP(D640,'dict-pitch'!$A$1:$C$50,2,0),VLOOKUP(D640,'dict-pitch'!$A$1:$C$50,3,0))</f>
        <v>D#4</v>
      </c>
      <c r="P640" t="b">
        <f>OR(EXACT(E640,O640),EXACT(E640,VLOOKUP(D640,'dict-pitch'!$A$1:$D$50,3,0)),EXACT(E640,VLOOKUP(D640,'dict-pitch'!$A$1:$D$50,4,0)))</f>
        <v>0</v>
      </c>
    </row>
    <row r="641" spans="1:16" x14ac:dyDescent="0.25">
      <c r="A641">
        <v>849</v>
      </c>
      <c r="B641" s="85">
        <v>3</v>
      </c>
      <c r="C641" s="1">
        <v>50</v>
      </c>
      <c r="D641" s="1">
        <v>65</v>
      </c>
      <c r="E641" s="1"/>
      <c r="F641" s="1">
        <v>2</v>
      </c>
      <c r="G641" s="1">
        <v>792</v>
      </c>
      <c r="H641" s="80">
        <f t="shared" si="20"/>
        <v>50.5</v>
      </c>
      <c r="I641" s="80">
        <f t="shared" si="19"/>
        <v>0.5</v>
      </c>
      <c r="J641" s="1">
        <v>8</v>
      </c>
      <c r="K641" s="1" t="str" cm="1">
        <f t="array" ref="K641">INDEX('dict-rhythm'!$A$1:$B$43,MATCH(TRUE,EXACT(J641,'dict-rhythm'!$A$1:$A$43),0),2)</f>
        <v>2</v>
      </c>
      <c r="L641" s="1" t="str">
        <f>_xlfn.IFNA(VLOOKUP(K641,'dict-rhythm'!$B$1:$C$53,2,0),K641)</f>
        <v>minim</v>
      </c>
      <c r="M641" s="10" t="s">
        <v>14</v>
      </c>
      <c r="N641" s="10" t="s">
        <v>14</v>
      </c>
      <c r="O641" t="str">
        <f>IF(RIGHT($O$1,1)="#",VLOOKUP(D641,'dict-pitch'!$A$1:$C$50,2,0),VLOOKUP(D641,'dict-pitch'!$A$1:$C$50,3,0))</f>
        <v>F4</v>
      </c>
      <c r="P641" t="b">
        <f>OR(EXACT(E641,O641),EXACT(E641,VLOOKUP(D641,'dict-pitch'!$A$1:$D$50,3,0)),EXACT(E641,VLOOKUP(D641,'dict-pitch'!$A$1:$D$50,4,0)))</f>
        <v>0</v>
      </c>
    </row>
    <row r="642" spans="1:16" x14ac:dyDescent="0.25">
      <c r="A642">
        <v>849</v>
      </c>
      <c r="B642" s="85">
        <v>3</v>
      </c>
      <c r="C642" s="1">
        <v>51</v>
      </c>
      <c r="D642" s="1">
        <v>66</v>
      </c>
      <c r="E642" s="1"/>
      <c r="F642" s="1">
        <v>2</v>
      </c>
      <c r="G642" s="1">
        <v>800</v>
      </c>
      <c r="H642" s="80">
        <f t="shared" si="20"/>
        <v>51</v>
      </c>
      <c r="I642" s="80">
        <f t="shared" ref="I642:I705" si="21">J642/16</f>
        <v>0.25</v>
      </c>
      <c r="J642" s="1">
        <v>4</v>
      </c>
      <c r="K642" s="1" t="str" cm="1">
        <f t="array" ref="K642">INDEX('dict-rhythm'!$A$1:$B$43,MATCH(TRUE,EXACT(J642,'dict-rhythm'!$A$1:$A$43),0),2)</f>
        <v>4</v>
      </c>
      <c r="L642" s="1" t="str">
        <f>_xlfn.IFNA(VLOOKUP(K642,'dict-rhythm'!$B$1:$C$53,2,0),K642)</f>
        <v>crotchet</v>
      </c>
      <c r="M642" s="10" t="s">
        <v>14</v>
      </c>
      <c r="N642" s="10"/>
      <c r="O642" t="str">
        <f>IF(RIGHT($O$1,1)="#",VLOOKUP(D642,'dict-pitch'!$A$1:$C$50,2,0),VLOOKUP(D642,'dict-pitch'!$A$1:$C$50,3,0))</f>
        <v>F#4</v>
      </c>
      <c r="P642" t="b">
        <f>OR(EXACT(E642,O642),EXACT(E642,VLOOKUP(D642,'dict-pitch'!$A$1:$D$50,3,0)),EXACT(E642,VLOOKUP(D642,'dict-pitch'!$A$1:$D$50,4,0)))</f>
        <v>0</v>
      </c>
    </row>
    <row r="643" spans="1:16" x14ac:dyDescent="0.25">
      <c r="A643">
        <v>849</v>
      </c>
      <c r="B643" s="85">
        <v>3</v>
      </c>
      <c r="C643" s="1">
        <v>51</v>
      </c>
      <c r="D643" s="1">
        <v>54</v>
      </c>
      <c r="E643" s="1"/>
      <c r="F643" s="1">
        <v>-8</v>
      </c>
      <c r="G643" s="1">
        <v>804</v>
      </c>
      <c r="H643" s="80">
        <f t="shared" ref="H643:H706" si="22">1+G643/16</f>
        <v>51.25</v>
      </c>
      <c r="I643" s="80">
        <f t="shared" si="21"/>
        <v>0.125</v>
      </c>
      <c r="J643" s="1">
        <v>2</v>
      </c>
      <c r="K643" s="1" t="str" cm="1">
        <f t="array" ref="K643">INDEX('dict-rhythm'!$A$1:$B$43,MATCH(TRUE,EXACT(J643,'dict-rhythm'!$A$1:$A$43),0),2)</f>
        <v>8</v>
      </c>
      <c r="L643" s="1" t="str">
        <f>_xlfn.IFNA(VLOOKUP(K643,'dict-rhythm'!$B$1:$C$53,2,0),K643)</f>
        <v>quaver note</v>
      </c>
      <c r="M643" s="54" t="s">
        <v>8</v>
      </c>
      <c r="N643" s="54" t="s">
        <v>8</v>
      </c>
      <c r="O643" t="str">
        <f>IF(RIGHT($O$1,1)="#",VLOOKUP(D643,'dict-pitch'!$A$1:$C$50,2,0),VLOOKUP(D643,'dict-pitch'!$A$1:$C$50,3,0))</f>
        <v>F#3</v>
      </c>
      <c r="P643" t="b">
        <f>OR(EXACT(E643,O643),EXACT(E643,VLOOKUP(D643,'dict-pitch'!$A$1:$D$50,3,0)),EXACT(E643,VLOOKUP(D643,'dict-pitch'!$A$1:$D$50,4,0)))</f>
        <v>0</v>
      </c>
    </row>
    <row r="644" spans="1:16" x14ac:dyDescent="0.25">
      <c r="A644">
        <v>849</v>
      </c>
      <c r="B644" s="85">
        <v>3</v>
      </c>
      <c r="C644" s="1">
        <v>51</v>
      </c>
      <c r="D644" s="1">
        <v>56</v>
      </c>
      <c r="E644" s="1"/>
      <c r="F644" s="1">
        <v>2</v>
      </c>
      <c r="G644" s="1">
        <v>806</v>
      </c>
      <c r="H644" s="80">
        <f t="shared" si="22"/>
        <v>51.375</v>
      </c>
      <c r="I644" s="80">
        <f t="shared" si="21"/>
        <v>0.125</v>
      </c>
      <c r="J644" s="1">
        <v>2</v>
      </c>
      <c r="K644" s="1" t="str" cm="1">
        <f t="array" ref="K644">INDEX('dict-rhythm'!$A$1:$B$43,MATCH(TRUE,EXACT(J644,'dict-rhythm'!$A$1:$A$43),0),2)</f>
        <v>8</v>
      </c>
      <c r="L644" s="1" t="str">
        <f>_xlfn.IFNA(VLOOKUP(K644,'dict-rhythm'!$B$1:$C$53,2,0),K644)</f>
        <v>quaver note</v>
      </c>
      <c r="M644" s="54" t="s">
        <v>8</v>
      </c>
      <c r="N644" s="54" t="s">
        <v>8</v>
      </c>
      <c r="O644" t="str">
        <f>IF(RIGHT($O$1,1)="#",VLOOKUP(D644,'dict-pitch'!$A$1:$C$50,2,0),VLOOKUP(D644,'dict-pitch'!$A$1:$C$50,3,0))</f>
        <v>G#3</v>
      </c>
      <c r="P644" t="b">
        <f>OR(EXACT(E644,O644),EXACT(E644,VLOOKUP(D644,'dict-pitch'!$A$1:$D$50,3,0)),EXACT(E644,VLOOKUP(D644,'dict-pitch'!$A$1:$D$50,4,0)))</f>
        <v>0</v>
      </c>
    </row>
    <row r="645" spans="1:16" x14ac:dyDescent="0.25">
      <c r="A645">
        <v>849</v>
      </c>
      <c r="B645" s="85">
        <v>3</v>
      </c>
      <c r="C645" s="1">
        <v>51</v>
      </c>
      <c r="D645" s="1">
        <v>57</v>
      </c>
      <c r="E645" s="1"/>
      <c r="F645" s="1">
        <v>2</v>
      </c>
      <c r="G645" s="1">
        <v>808</v>
      </c>
      <c r="H645" s="80">
        <f t="shared" si="22"/>
        <v>51.5</v>
      </c>
      <c r="I645" s="80">
        <f t="shared" si="21"/>
        <v>0.25</v>
      </c>
      <c r="J645" s="1">
        <v>4</v>
      </c>
      <c r="K645" s="1" t="str" cm="1">
        <f t="array" ref="K645">INDEX('dict-rhythm'!$A$1:$B$43,MATCH(TRUE,EXACT(J645,'dict-rhythm'!$A$1:$A$43),0),2)</f>
        <v>4</v>
      </c>
      <c r="L645" s="1" t="str">
        <f>_xlfn.IFNA(VLOOKUP(K645,'dict-rhythm'!$B$1:$C$53,2,0),K645)</f>
        <v>crotchet</v>
      </c>
      <c r="M645" s="54" t="s">
        <v>8</v>
      </c>
      <c r="N645" s="54" t="s">
        <v>8</v>
      </c>
      <c r="O645" t="str">
        <f>IF(RIGHT($O$1,1)="#",VLOOKUP(D645,'dict-pitch'!$A$1:$C$50,2,0),VLOOKUP(D645,'dict-pitch'!$A$1:$C$50,3,0))</f>
        <v>A3</v>
      </c>
      <c r="P645" t="b">
        <f>OR(EXACT(E645,O645),EXACT(E645,VLOOKUP(D645,'dict-pitch'!$A$1:$D$50,3,0)),EXACT(E645,VLOOKUP(D645,'dict-pitch'!$A$1:$D$50,4,0)))</f>
        <v>0</v>
      </c>
    </row>
    <row r="646" spans="1:16" x14ac:dyDescent="0.25">
      <c r="A646">
        <v>849</v>
      </c>
      <c r="B646" s="85">
        <v>3</v>
      </c>
      <c r="C646" s="1">
        <v>51</v>
      </c>
      <c r="D646" s="1">
        <v>59</v>
      </c>
      <c r="E646" s="1"/>
      <c r="F646" s="1">
        <v>2</v>
      </c>
      <c r="G646" s="1">
        <v>812</v>
      </c>
      <c r="H646" s="80">
        <f t="shared" si="22"/>
        <v>51.75</v>
      </c>
      <c r="I646" s="80">
        <f t="shared" si="21"/>
        <v>0.25</v>
      </c>
      <c r="J646" s="1">
        <v>4</v>
      </c>
      <c r="K646" s="1" t="str" cm="1">
        <f t="array" ref="K646">INDEX('dict-rhythm'!$A$1:$B$43,MATCH(TRUE,EXACT(J646,'dict-rhythm'!$A$1:$A$43),0),2)</f>
        <v>4</v>
      </c>
      <c r="L646" s="1" t="str">
        <f>_xlfn.IFNA(VLOOKUP(K646,'dict-rhythm'!$B$1:$C$53,2,0),K646)</f>
        <v>crotchet</v>
      </c>
      <c r="M646" s="54" t="s">
        <v>8</v>
      </c>
      <c r="N646" s="54" t="s">
        <v>8</v>
      </c>
      <c r="O646" t="str">
        <f>IF(RIGHT($O$1,1)="#",VLOOKUP(D646,'dict-pitch'!$A$1:$C$50,2,0),VLOOKUP(D646,'dict-pitch'!$A$1:$C$50,3,0))</f>
        <v>B3</v>
      </c>
      <c r="P646" t="b">
        <f>OR(EXACT(E646,O646),EXACT(E646,VLOOKUP(D646,'dict-pitch'!$A$1:$D$50,3,0)),EXACT(E646,VLOOKUP(D646,'dict-pitch'!$A$1:$D$50,4,0)))</f>
        <v>0</v>
      </c>
    </row>
    <row r="647" spans="1:16" x14ac:dyDescent="0.25">
      <c r="A647">
        <v>849</v>
      </c>
      <c r="B647" s="85">
        <v>3</v>
      </c>
      <c r="C647" s="1">
        <v>52</v>
      </c>
      <c r="D647" s="1">
        <v>61</v>
      </c>
      <c r="E647" s="1"/>
      <c r="F647" s="1">
        <v>2</v>
      </c>
      <c r="G647" s="1">
        <v>816</v>
      </c>
      <c r="H647" s="80">
        <f t="shared" si="22"/>
        <v>52</v>
      </c>
      <c r="I647" s="80">
        <f t="shared" si="21"/>
        <v>0.125</v>
      </c>
      <c r="J647" s="1">
        <v>2</v>
      </c>
      <c r="K647" s="1" t="str" cm="1">
        <f t="array" ref="K647">INDEX('dict-rhythm'!$A$1:$B$43,MATCH(TRUE,EXACT(J647,'dict-rhythm'!$A$1:$A$43),0),2)</f>
        <v>8</v>
      </c>
      <c r="L647" s="1" t="str">
        <f>_xlfn.IFNA(VLOOKUP(K647,'dict-rhythm'!$B$1:$C$53,2,0),K647)</f>
        <v>quaver note</v>
      </c>
      <c r="M647" s="54" t="s">
        <v>8</v>
      </c>
      <c r="N647" s="54" t="s">
        <v>8</v>
      </c>
      <c r="O647" t="str">
        <f>IF(RIGHT($O$1,1)="#",VLOOKUP(D647,'dict-pitch'!$A$1:$C$50,2,0),VLOOKUP(D647,'dict-pitch'!$A$1:$C$50,3,0))</f>
        <v>C#4</v>
      </c>
      <c r="P647" t="b">
        <f>OR(EXACT(E647,O647),EXACT(E647,VLOOKUP(D647,'dict-pitch'!$A$1:$D$50,3,0)),EXACT(E647,VLOOKUP(D647,'dict-pitch'!$A$1:$D$50,4,0)))</f>
        <v>0</v>
      </c>
    </row>
    <row r="648" spans="1:16" x14ac:dyDescent="0.25">
      <c r="A648">
        <v>849</v>
      </c>
      <c r="B648" s="85">
        <v>3</v>
      </c>
      <c r="C648" s="1">
        <v>52</v>
      </c>
      <c r="D648" s="1">
        <v>59</v>
      </c>
      <c r="E648" s="1"/>
      <c r="F648" s="1">
        <v>-2</v>
      </c>
      <c r="G648" s="1">
        <v>818</v>
      </c>
      <c r="H648" s="80">
        <f t="shared" si="22"/>
        <v>52.125</v>
      </c>
      <c r="I648" s="80">
        <f t="shared" si="21"/>
        <v>0.125</v>
      </c>
      <c r="J648" s="1">
        <v>2</v>
      </c>
      <c r="K648" s="1" t="str" cm="1">
        <f t="array" ref="K648">INDEX('dict-rhythm'!$A$1:$B$43,MATCH(TRUE,EXACT(J648,'dict-rhythm'!$A$1:$A$43),0),2)</f>
        <v>8</v>
      </c>
      <c r="L648" s="1" t="str">
        <f>_xlfn.IFNA(VLOOKUP(K648,'dict-rhythm'!$B$1:$C$53,2,0),K648)</f>
        <v>quaver note</v>
      </c>
      <c r="M648" s="54" t="s">
        <v>8</v>
      </c>
      <c r="N648" s="54" t="s">
        <v>8</v>
      </c>
      <c r="O648" t="str">
        <f>IF(RIGHT($O$1,1)="#",VLOOKUP(D648,'dict-pitch'!$A$1:$C$50,2,0),VLOOKUP(D648,'dict-pitch'!$A$1:$C$50,3,0))</f>
        <v>B3</v>
      </c>
      <c r="P648" t="b">
        <f>OR(EXACT(E648,O648),EXACT(E648,VLOOKUP(D648,'dict-pitch'!$A$1:$D$50,3,0)),EXACT(E648,VLOOKUP(D648,'dict-pitch'!$A$1:$D$50,4,0)))</f>
        <v>0</v>
      </c>
    </row>
    <row r="649" spans="1:16" x14ac:dyDescent="0.25">
      <c r="A649">
        <v>849</v>
      </c>
      <c r="B649" s="85">
        <v>3</v>
      </c>
      <c r="C649" s="1">
        <v>52</v>
      </c>
      <c r="D649" s="1">
        <v>61</v>
      </c>
      <c r="E649" s="1"/>
      <c r="F649" s="1">
        <v>2</v>
      </c>
      <c r="G649" s="1">
        <v>820</v>
      </c>
      <c r="H649" s="80">
        <f t="shared" si="22"/>
        <v>52.25</v>
      </c>
      <c r="I649" s="80">
        <f t="shared" si="21"/>
        <v>0.125</v>
      </c>
      <c r="J649" s="1">
        <v>2</v>
      </c>
      <c r="K649" s="1" t="str" cm="1">
        <f t="array" ref="K649">INDEX('dict-rhythm'!$A$1:$B$43,MATCH(TRUE,EXACT(J649,'dict-rhythm'!$A$1:$A$43),0),2)</f>
        <v>8</v>
      </c>
      <c r="L649" s="1" t="str">
        <f>_xlfn.IFNA(VLOOKUP(K649,'dict-rhythm'!$B$1:$C$53,2,0),K649)</f>
        <v>quaver note</v>
      </c>
      <c r="M649" s="54" t="s">
        <v>8</v>
      </c>
      <c r="N649" s="54" t="s">
        <v>8</v>
      </c>
      <c r="O649" t="str">
        <f>IF(RIGHT($O$1,1)="#",VLOOKUP(D649,'dict-pitch'!$A$1:$C$50,2,0),VLOOKUP(D649,'dict-pitch'!$A$1:$C$50,3,0))</f>
        <v>C#4</v>
      </c>
      <c r="P649" t="b">
        <f>OR(EXACT(E649,O649),EXACT(E649,VLOOKUP(D649,'dict-pitch'!$A$1:$D$50,3,0)),EXACT(E649,VLOOKUP(D649,'dict-pitch'!$A$1:$D$50,4,0)))</f>
        <v>0</v>
      </c>
    </row>
    <row r="650" spans="1:16" x14ac:dyDescent="0.25">
      <c r="A650">
        <v>849</v>
      </c>
      <c r="B650" s="85">
        <v>3</v>
      </c>
      <c r="C650" s="1">
        <v>52</v>
      </c>
      <c r="D650" s="1">
        <v>62</v>
      </c>
      <c r="E650" s="1"/>
      <c r="F650" s="1">
        <v>2</v>
      </c>
      <c r="G650" s="1">
        <v>822</v>
      </c>
      <c r="H650" s="80">
        <f t="shared" si="22"/>
        <v>52.375</v>
      </c>
      <c r="I650" s="80">
        <f t="shared" si="21"/>
        <v>0.125</v>
      </c>
      <c r="J650" s="1">
        <v>2</v>
      </c>
      <c r="K650" s="1" t="str" cm="1">
        <f t="array" ref="K650">INDEX('dict-rhythm'!$A$1:$B$43,MATCH(TRUE,EXACT(J650,'dict-rhythm'!$A$1:$A$43),0),2)</f>
        <v>8</v>
      </c>
      <c r="L650" s="1" t="str">
        <f>_xlfn.IFNA(VLOOKUP(K650,'dict-rhythm'!$B$1:$C$53,2,0),K650)</f>
        <v>quaver note</v>
      </c>
      <c r="M650" s="54" t="s">
        <v>8</v>
      </c>
      <c r="N650" s="54" t="s">
        <v>8</v>
      </c>
      <c r="O650" t="str">
        <f>IF(RIGHT($O$1,1)="#",VLOOKUP(D650,'dict-pitch'!$A$1:$C$50,2,0),VLOOKUP(D650,'dict-pitch'!$A$1:$C$50,3,0))</f>
        <v>D4</v>
      </c>
      <c r="P650" t="b">
        <f>OR(EXACT(E650,O650),EXACT(E650,VLOOKUP(D650,'dict-pitch'!$A$1:$D$50,3,0)),EXACT(E650,VLOOKUP(D650,'dict-pitch'!$A$1:$D$50,4,0)))</f>
        <v>0</v>
      </c>
    </row>
    <row r="651" spans="1:16" x14ac:dyDescent="0.25">
      <c r="A651">
        <v>849</v>
      </c>
      <c r="B651" s="85">
        <v>3</v>
      </c>
      <c r="C651" s="1">
        <v>52</v>
      </c>
      <c r="D651" s="1">
        <v>61</v>
      </c>
      <c r="E651" s="1"/>
      <c r="F651" s="1">
        <v>-2</v>
      </c>
      <c r="G651" s="1">
        <v>824</v>
      </c>
      <c r="H651" s="80">
        <f t="shared" si="22"/>
        <v>52.5</v>
      </c>
      <c r="I651" s="80">
        <f t="shared" si="21"/>
        <v>0.125</v>
      </c>
      <c r="J651" s="1">
        <v>2</v>
      </c>
      <c r="K651" s="1" t="str" cm="1">
        <f t="array" ref="K651">INDEX('dict-rhythm'!$A$1:$B$43,MATCH(TRUE,EXACT(J651,'dict-rhythm'!$A$1:$A$43),0),2)</f>
        <v>8</v>
      </c>
      <c r="L651" s="1" t="str">
        <f>_xlfn.IFNA(VLOOKUP(K651,'dict-rhythm'!$B$1:$C$53,2,0),K651)</f>
        <v>quaver note</v>
      </c>
      <c r="M651" s="54" t="s">
        <v>8</v>
      </c>
      <c r="N651" s="54" t="s">
        <v>8</v>
      </c>
      <c r="O651" t="str">
        <f>IF(RIGHT($O$1,1)="#",VLOOKUP(D651,'dict-pitch'!$A$1:$C$50,2,0),VLOOKUP(D651,'dict-pitch'!$A$1:$C$50,3,0))</f>
        <v>C#4</v>
      </c>
      <c r="P651" t="b">
        <f>OR(EXACT(E651,O651),EXACT(E651,VLOOKUP(D651,'dict-pitch'!$A$1:$D$50,3,0)),EXACT(E651,VLOOKUP(D651,'dict-pitch'!$A$1:$D$50,4,0)))</f>
        <v>0</v>
      </c>
    </row>
    <row r="652" spans="1:16" x14ac:dyDescent="0.25">
      <c r="A652">
        <v>849</v>
      </c>
      <c r="B652" s="85">
        <v>3</v>
      </c>
      <c r="C652" s="1">
        <v>52</v>
      </c>
      <c r="D652" s="1">
        <v>59</v>
      </c>
      <c r="E652" s="1"/>
      <c r="F652" s="1">
        <v>-2</v>
      </c>
      <c r="G652" s="1">
        <v>826</v>
      </c>
      <c r="H652" s="80">
        <f t="shared" si="22"/>
        <v>52.625</v>
      </c>
      <c r="I652" s="80">
        <f t="shared" si="21"/>
        <v>0.125</v>
      </c>
      <c r="J652" s="1">
        <v>2</v>
      </c>
      <c r="K652" s="1" t="str" cm="1">
        <f t="array" ref="K652">INDEX('dict-rhythm'!$A$1:$B$43,MATCH(TRUE,EXACT(J652,'dict-rhythm'!$A$1:$A$43),0),2)</f>
        <v>8</v>
      </c>
      <c r="L652" s="1" t="str">
        <f>_xlfn.IFNA(VLOOKUP(K652,'dict-rhythm'!$B$1:$C$53,2,0),K652)</f>
        <v>quaver note</v>
      </c>
      <c r="M652" s="54" t="s">
        <v>8</v>
      </c>
      <c r="N652" s="54" t="s">
        <v>8</v>
      </c>
      <c r="O652" t="str">
        <f>IF(RIGHT($O$1,1)="#",VLOOKUP(D652,'dict-pitch'!$A$1:$C$50,2,0),VLOOKUP(D652,'dict-pitch'!$A$1:$C$50,3,0))</f>
        <v>B3</v>
      </c>
      <c r="P652" t="b">
        <f>OR(EXACT(E652,O652),EXACT(E652,VLOOKUP(D652,'dict-pitch'!$A$1:$D$50,3,0)),EXACT(E652,VLOOKUP(D652,'dict-pitch'!$A$1:$D$50,4,0)))</f>
        <v>0</v>
      </c>
    </row>
    <row r="653" spans="1:16" x14ac:dyDescent="0.25">
      <c r="A653">
        <v>849</v>
      </c>
      <c r="B653" s="85">
        <v>3</v>
      </c>
      <c r="C653" s="1">
        <v>52</v>
      </c>
      <c r="D653" s="1">
        <v>57</v>
      </c>
      <c r="E653" s="1"/>
      <c r="F653" s="1">
        <v>-2</v>
      </c>
      <c r="G653" s="1">
        <v>828</v>
      </c>
      <c r="H653" s="80">
        <f t="shared" si="22"/>
        <v>52.75</v>
      </c>
      <c r="I653" s="80">
        <f t="shared" si="21"/>
        <v>0.125</v>
      </c>
      <c r="J653" s="1">
        <v>2</v>
      </c>
      <c r="K653" s="1" t="str" cm="1">
        <f t="array" ref="K653">INDEX('dict-rhythm'!$A$1:$B$43,MATCH(TRUE,EXACT(J653,'dict-rhythm'!$A$1:$A$43),0),2)</f>
        <v>8</v>
      </c>
      <c r="L653" s="1" t="str">
        <f>_xlfn.IFNA(VLOOKUP(K653,'dict-rhythm'!$B$1:$C$53,2,0),K653)</f>
        <v>quaver note</v>
      </c>
      <c r="M653" s="54" t="s">
        <v>8</v>
      </c>
      <c r="N653" s="54" t="s">
        <v>8</v>
      </c>
      <c r="O653" t="str">
        <f>IF(RIGHT($O$1,1)="#",VLOOKUP(D653,'dict-pitch'!$A$1:$C$50,2,0),VLOOKUP(D653,'dict-pitch'!$A$1:$C$50,3,0))</f>
        <v>A3</v>
      </c>
      <c r="P653" t="b">
        <f>OR(EXACT(E653,O653),EXACT(E653,VLOOKUP(D653,'dict-pitch'!$A$1:$D$50,3,0)),EXACT(E653,VLOOKUP(D653,'dict-pitch'!$A$1:$D$50,4,0)))</f>
        <v>0</v>
      </c>
    </row>
    <row r="654" spans="1:16" x14ac:dyDescent="0.25">
      <c r="A654">
        <v>849</v>
      </c>
      <c r="B654" s="85">
        <v>3</v>
      </c>
      <c r="C654" s="1">
        <v>52</v>
      </c>
      <c r="D654" s="1">
        <v>61</v>
      </c>
      <c r="E654" s="1"/>
      <c r="F654" s="1">
        <v>3</v>
      </c>
      <c r="G654" s="1">
        <v>830</v>
      </c>
      <c r="H654" s="80">
        <f t="shared" si="22"/>
        <v>52.875</v>
      </c>
      <c r="I654" s="80">
        <f t="shared" si="21"/>
        <v>0.125</v>
      </c>
      <c r="J654" s="1">
        <v>2</v>
      </c>
      <c r="K654" s="1" t="str" cm="1">
        <f t="array" ref="K654">INDEX('dict-rhythm'!$A$1:$B$43,MATCH(TRUE,EXACT(J654,'dict-rhythm'!$A$1:$A$43),0),2)</f>
        <v>8</v>
      </c>
      <c r="L654" s="1" t="str">
        <f>_xlfn.IFNA(VLOOKUP(K654,'dict-rhythm'!$B$1:$C$53,2,0),K654)</f>
        <v>quaver note</v>
      </c>
      <c r="M654" s="54" t="s">
        <v>8</v>
      </c>
      <c r="N654" s="54" t="s">
        <v>8</v>
      </c>
      <c r="O654" t="str">
        <f>IF(RIGHT($O$1,1)="#",VLOOKUP(D654,'dict-pitch'!$A$1:$C$50,2,0),VLOOKUP(D654,'dict-pitch'!$A$1:$C$50,3,0))</f>
        <v>C#4</v>
      </c>
      <c r="P654" t="b">
        <f>OR(EXACT(E654,O654),EXACT(E654,VLOOKUP(D654,'dict-pitch'!$A$1:$D$50,3,0)),EXACT(E654,VLOOKUP(D654,'dict-pitch'!$A$1:$D$50,4,0)))</f>
        <v>0</v>
      </c>
    </row>
    <row r="655" spans="1:16" x14ac:dyDescent="0.25">
      <c r="A655">
        <v>849</v>
      </c>
      <c r="B655" s="85">
        <v>3</v>
      </c>
      <c r="C655" s="1">
        <v>53</v>
      </c>
      <c r="D655" s="1">
        <v>59</v>
      </c>
      <c r="E655" s="1"/>
      <c r="F655" s="1">
        <v>-2</v>
      </c>
      <c r="G655" s="1">
        <v>832</v>
      </c>
      <c r="H655" s="80">
        <f t="shared" si="22"/>
        <v>53</v>
      </c>
      <c r="I655" s="80">
        <f t="shared" si="21"/>
        <v>0.125</v>
      </c>
      <c r="J655" s="1">
        <v>2</v>
      </c>
      <c r="K655" s="1" t="str" cm="1">
        <f t="array" ref="K655">INDEX('dict-rhythm'!$A$1:$B$43,MATCH(TRUE,EXACT(J655,'dict-rhythm'!$A$1:$A$43),0),2)</f>
        <v>8</v>
      </c>
      <c r="L655" s="1" t="str">
        <f>_xlfn.IFNA(VLOOKUP(K655,'dict-rhythm'!$B$1:$C$53,2,0),K655)</f>
        <v>quaver note</v>
      </c>
      <c r="M655" s="54" t="s">
        <v>8</v>
      </c>
      <c r="N655" s="54" t="s">
        <v>8</v>
      </c>
      <c r="O655" t="str">
        <f>IF(RIGHT($O$1,1)="#",VLOOKUP(D655,'dict-pitch'!$A$1:$C$50,2,0),VLOOKUP(D655,'dict-pitch'!$A$1:$C$50,3,0))</f>
        <v>B3</v>
      </c>
      <c r="P655" t="b">
        <f>OR(EXACT(E655,O655),EXACT(E655,VLOOKUP(D655,'dict-pitch'!$A$1:$D$50,3,0)),EXACT(E655,VLOOKUP(D655,'dict-pitch'!$A$1:$D$50,4,0)))</f>
        <v>0</v>
      </c>
    </row>
    <row r="656" spans="1:16" x14ac:dyDescent="0.25">
      <c r="A656">
        <v>849</v>
      </c>
      <c r="B656" s="85">
        <v>3</v>
      </c>
      <c r="C656" s="1">
        <v>53</v>
      </c>
      <c r="D656" s="1">
        <v>57</v>
      </c>
      <c r="E656" s="1"/>
      <c r="F656" s="1">
        <v>-2</v>
      </c>
      <c r="G656" s="1">
        <v>834</v>
      </c>
      <c r="H656" s="80">
        <f t="shared" si="22"/>
        <v>53.125</v>
      </c>
      <c r="I656" s="80">
        <f t="shared" si="21"/>
        <v>0.125</v>
      </c>
      <c r="J656" s="1">
        <v>2</v>
      </c>
      <c r="K656" s="1" t="str" cm="1">
        <f t="array" ref="K656">INDEX('dict-rhythm'!$A$1:$B$43,MATCH(TRUE,EXACT(J656,'dict-rhythm'!$A$1:$A$43),0),2)</f>
        <v>8</v>
      </c>
      <c r="L656" s="1" t="str">
        <f>_xlfn.IFNA(VLOOKUP(K656,'dict-rhythm'!$B$1:$C$53,2,0),K656)</f>
        <v>quaver note</v>
      </c>
      <c r="M656" s="54" t="s">
        <v>8</v>
      </c>
      <c r="N656" s="54" t="s">
        <v>8</v>
      </c>
      <c r="O656" t="str">
        <f>IF(RIGHT($O$1,1)="#",VLOOKUP(D656,'dict-pitch'!$A$1:$C$50,2,0),VLOOKUP(D656,'dict-pitch'!$A$1:$C$50,3,0))</f>
        <v>A3</v>
      </c>
      <c r="P656" t="b">
        <f>OR(EXACT(E656,O656),EXACT(E656,VLOOKUP(D656,'dict-pitch'!$A$1:$D$50,3,0)),EXACT(E656,VLOOKUP(D656,'dict-pitch'!$A$1:$D$50,4,0)))</f>
        <v>0</v>
      </c>
    </row>
    <row r="657" spans="1:16" x14ac:dyDescent="0.25">
      <c r="A657">
        <v>849</v>
      </c>
      <c r="B657" s="85">
        <v>3</v>
      </c>
      <c r="C657" s="1">
        <v>53</v>
      </c>
      <c r="D657" s="1">
        <v>59</v>
      </c>
      <c r="E657" s="1"/>
      <c r="F657" s="1">
        <v>2</v>
      </c>
      <c r="G657" s="1">
        <v>836</v>
      </c>
      <c r="H657" s="80">
        <f t="shared" si="22"/>
        <v>53.25</v>
      </c>
      <c r="I657" s="80">
        <f t="shared" si="21"/>
        <v>0.125</v>
      </c>
      <c r="J657" s="1">
        <v>2</v>
      </c>
      <c r="K657" s="1" t="str" cm="1">
        <f t="array" ref="K657">INDEX('dict-rhythm'!$A$1:$B$43,MATCH(TRUE,EXACT(J657,'dict-rhythm'!$A$1:$A$43),0),2)</f>
        <v>8</v>
      </c>
      <c r="L657" s="1" t="str">
        <f>_xlfn.IFNA(VLOOKUP(K657,'dict-rhythm'!$B$1:$C$53,2,0),K657)</f>
        <v>quaver note</v>
      </c>
      <c r="M657" s="54" t="s">
        <v>8</v>
      </c>
      <c r="N657" s="54" t="s">
        <v>8</v>
      </c>
      <c r="O657" t="str">
        <f>IF(RIGHT($O$1,1)="#",VLOOKUP(D657,'dict-pitch'!$A$1:$C$50,2,0),VLOOKUP(D657,'dict-pitch'!$A$1:$C$50,3,0))</f>
        <v>B3</v>
      </c>
      <c r="P657" t="b">
        <f>OR(EXACT(E657,O657),EXACT(E657,VLOOKUP(D657,'dict-pitch'!$A$1:$D$50,3,0)),EXACT(E657,VLOOKUP(D657,'dict-pitch'!$A$1:$D$50,4,0)))</f>
        <v>0</v>
      </c>
    </row>
    <row r="658" spans="1:16" x14ac:dyDescent="0.25">
      <c r="A658">
        <v>849</v>
      </c>
      <c r="B658" s="85">
        <v>3</v>
      </c>
      <c r="C658" s="1">
        <v>53</v>
      </c>
      <c r="D658" s="1">
        <v>61</v>
      </c>
      <c r="E658" s="1"/>
      <c r="F658" s="1">
        <v>2</v>
      </c>
      <c r="G658" s="1">
        <v>838</v>
      </c>
      <c r="H658" s="80">
        <f t="shared" si="22"/>
        <v>53.375</v>
      </c>
      <c r="I658" s="80">
        <f t="shared" si="21"/>
        <v>0.125</v>
      </c>
      <c r="J658" s="1">
        <v>2</v>
      </c>
      <c r="K658" s="1" t="str" cm="1">
        <f t="array" ref="K658">INDEX('dict-rhythm'!$A$1:$B$43,MATCH(TRUE,EXACT(J658,'dict-rhythm'!$A$1:$A$43),0),2)</f>
        <v>8</v>
      </c>
      <c r="L658" s="1" t="str">
        <f>_xlfn.IFNA(VLOOKUP(K658,'dict-rhythm'!$B$1:$C$53,2,0),K658)</f>
        <v>quaver note</v>
      </c>
      <c r="M658" s="54" t="s">
        <v>8</v>
      </c>
      <c r="N658" s="54" t="s">
        <v>8</v>
      </c>
      <c r="O658" t="str">
        <f>IF(RIGHT($O$1,1)="#",VLOOKUP(D658,'dict-pitch'!$A$1:$C$50,2,0),VLOOKUP(D658,'dict-pitch'!$A$1:$C$50,3,0))</f>
        <v>C#4</v>
      </c>
      <c r="P658" t="b">
        <f>OR(EXACT(E658,O658),EXACT(E658,VLOOKUP(D658,'dict-pitch'!$A$1:$D$50,3,0)),EXACT(E658,VLOOKUP(D658,'dict-pitch'!$A$1:$D$50,4,0)))</f>
        <v>0</v>
      </c>
    </row>
    <row r="659" spans="1:16" x14ac:dyDescent="0.25">
      <c r="A659">
        <v>849</v>
      </c>
      <c r="B659" s="85">
        <v>3</v>
      </c>
      <c r="C659" s="1">
        <v>53</v>
      </c>
      <c r="D659" s="1">
        <v>59</v>
      </c>
      <c r="E659" s="1"/>
      <c r="F659" s="1">
        <v>-2</v>
      </c>
      <c r="G659" s="1">
        <v>840</v>
      </c>
      <c r="H659" s="80">
        <f t="shared" si="22"/>
        <v>53.5</v>
      </c>
      <c r="I659" s="80">
        <f t="shared" si="21"/>
        <v>0.125</v>
      </c>
      <c r="J659" s="1">
        <v>2</v>
      </c>
      <c r="K659" s="1" t="str" cm="1">
        <f t="array" ref="K659">INDEX('dict-rhythm'!$A$1:$B$43,MATCH(TRUE,EXACT(J659,'dict-rhythm'!$A$1:$A$43),0),2)</f>
        <v>8</v>
      </c>
      <c r="L659" s="1" t="str">
        <f>_xlfn.IFNA(VLOOKUP(K659,'dict-rhythm'!$B$1:$C$53,2,0),K659)</f>
        <v>quaver note</v>
      </c>
      <c r="M659" s="54" t="s">
        <v>8</v>
      </c>
      <c r="N659" s="54" t="s">
        <v>8</v>
      </c>
      <c r="O659" t="str">
        <f>IF(RIGHT($O$1,1)="#",VLOOKUP(D659,'dict-pitch'!$A$1:$C$50,2,0),VLOOKUP(D659,'dict-pitch'!$A$1:$C$50,3,0))</f>
        <v>B3</v>
      </c>
      <c r="P659" t="b">
        <f>OR(EXACT(E659,O659),EXACT(E659,VLOOKUP(D659,'dict-pitch'!$A$1:$D$50,3,0)),EXACT(E659,VLOOKUP(D659,'dict-pitch'!$A$1:$D$50,4,0)))</f>
        <v>0</v>
      </c>
    </row>
    <row r="660" spans="1:16" x14ac:dyDescent="0.25">
      <c r="A660">
        <v>849</v>
      </c>
      <c r="B660" s="85">
        <v>3</v>
      </c>
      <c r="C660" s="1">
        <v>53</v>
      </c>
      <c r="D660" s="1">
        <v>57</v>
      </c>
      <c r="E660" s="1"/>
      <c r="F660" s="1">
        <v>-2</v>
      </c>
      <c r="G660" s="1">
        <v>842</v>
      </c>
      <c r="H660" s="80">
        <f t="shared" si="22"/>
        <v>53.625</v>
      </c>
      <c r="I660" s="80">
        <f t="shared" si="21"/>
        <v>0.125</v>
      </c>
      <c r="J660" s="1">
        <v>2</v>
      </c>
      <c r="K660" s="1" t="str" cm="1">
        <f t="array" ref="K660">INDEX('dict-rhythm'!$A$1:$B$43,MATCH(TRUE,EXACT(J660,'dict-rhythm'!$A$1:$A$43),0),2)</f>
        <v>8</v>
      </c>
      <c r="L660" s="1" t="str">
        <f>_xlfn.IFNA(VLOOKUP(K660,'dict-rhythm'!$B$1:$C$53,2,0),K660)</f>
        <v>quaver note</v>
      </c>
      <c r="M660" s="54" t="s">
        <v>8</v>
      </c>
      <c r="N660" s="54" t="s">
        <v>8</v>
      </c>
      <c r="O660" t="str">
        <f>IF(RIGHT($O$1,1)="#",VLOOKUP(D660,'dict-pitch'!$A$1:$C$50,2,0),VLOOKUP(D660,'dict-pitch'!$A$1:$C$50,3,0))</f>
        <v>A3</v>
      </c>
      <c r="P660" t="b">
        <f>OR(EXACT(E660,O660),EXACT(E660,VLOOKUP(D660,'dict-pitch'!$A$1:$D$50,3,0)),EXACT(E660,VLOOKUP(D660,'dict-pitch'!$A$1:$D$50,4,0)))</f>
        <v>0</v>
      </c>
    </row>
    <row r="661" spans="1:16" x14ac:dyDescent="0.25">
      <c r="A661">
        <v>849</v>
      </c>
      <c r="B661" s="85">
        <v>3</v>
      </c>
      <c r="C661" s="1">
        <v>53</v>
      </c>
      <c r="D661" s="1">
        <v>56</v>
      </c>
      <c r="E661" s="1"/>
      <c r="F661" s="1">
        <v>-2</v>
      </c>
      <c r="G661" s="1">
        <v>844</v>
      </c>
      <c r="H661" s="80">
        <f t="shared" si="22"/>
        <v>53.75</v>
      </c>
      <c r="I661" s="80">
        <f t="shared" si="21"/>
        <v>0.125</v>
      </c>
      <c r="J661" s="1">
        <v>2</v>
      </c>
      <c r="K661" s="1" t="str" cm="1">
        <f t="array" ref="K661">INDEX('dict-rhythm'!$A$1:$B$43,MATCH(TRUE,EXACT(J661,'dict-rhythm'!$A$1:$A$43),0),2)</f>
        <v>8</v>
      </c>
      <c r="L661" s="1" t="str">
        <f>_xlfn.IFNA(VLOOKUP(K661,'dict-rhythm'!$B$1:$C$53,2,0),K661)</f>
        <v>quaver note</v>
      </c>
      <c r="M661" s="54" t="s">
        <v>8</v>
      </c>
      <c r="N661" s="54" t="s">
        <v>8</v>
      </c>
      <c r="O661" t="str">
        <f>IF(RIGHT($O$1,1)="#",VLOOKUP(D661,'dict-pitch'!$A$1:$C$50,2,0),VLOOKUP(D661,'dict-pitch'!$A$1:$C$50,3,0))</f>
        <v>G#3</v>
      </c>
      <c r="P661" t="b">
        <f>OR(EXACT(E661,O661),EXACT(E661,VLOOKUP(D661,'dict-pitch'!$A$1:$D$50,3,0)),EXACT(E661,VLOOKUP(D661,'dict-pitch'!$A$1:$D$50,4,0)))</f>
        <v>0</v>
      </c>
    </row>
    <row r="662" spans="1:16" x14ac:dyDescent="0.25">
      <c r="A662">
        <v>849</v>
      </c>
      <c r="B662" s="85">
        <v>3</v>
      </c>
      <c r="C662" s="1">
        <v>53</v>
      </c>
      <c r="D662" s="1">
        <v>59</v>
      </c>
      <c r="E662" s="1"/>
      <c r="F662" s="1">
        <v>3</v>
      </c>
      <c r="G662" s="1">
        <v>846</v>
      </c>
      <c r="H662" s="80">
        <f t="shared" si="22"/>
        <v>53.875</v>
      </c>
      <c r="I662" s="80">
        <f t="shared" si="21"/>
        <v>0.125</v>
      </c>
      <c r="J662" s="1">
        <v>2</v>
      </c>
      <c r="K662" s="1" t="str" cm="1">
        <f t="array" ref="K662">INDEX('dict-rhythm'!$A$1:$B$43,MATCH(TRUE,EXACT(J662,'dict-rhythm'!$A$1:$A$43),0),2)</f>
        <v>8</v>
      </c>
      <c r="L662" s="1" t="str">
        <f>_xlfn.IFNA(VLOOKUP(K662,'dict-rhythm'!$B$1:$C$53,2,0),K662)</f>
        <v>quaver note</v>
      </c>
      <c r="M662" s="54" t="s">
        <v>8</v>
      </c>
      <c r="N662" s="54" t="s">
        <v>8</v>
      </c>
      <c r="O662" t="str">
        <f>IF(RIGHT($O$1,1)="#",VLOOKUP(D662,'dict-pitch'!$A$1:$C$50,2,0),VLOOKUP(D662,'dict-pitch'!$A$1:$C$50,3,0))</f>
        <v>B3</v>
      </c>
      <c r="P662" t="b">
        <f>OR(EXACT(E662,O662),EXACT(E662,VLOOKUP(D662,'dict-pitch'!$A$1:$D$50,3,0)),EXACT(E662,VLOOKUP(D662,'dict-pitch'!$A$1:$D$50,4,0)))</f>
        <v>0</v>
      </c>
    </row>
    <row r="663" spans="1:16" x14ac:dyDescent="0.25">
      <c r="A663">
        <v>849</v>
      </c>
      <c r="B663" s="85">
        <v>3</v>
      </c>
      <c r="C663" s="1">
        <v>54</v>
      </c>
      <c r="D663" s="1">
        <v>57</v>
      </c>
      <c r="E663" s="1"/>
      <c r="F663" s="1">
        <v>-2</v>
      </c>
      <c r="G663" s="1">
        <v>848</v>
      </c>
      <c r="H663" s="80">
        <f t="shared" si="22"/>
        <v>54</v>
      </c>
      <c r="I663" s="80">
        <f t="shared" si="21"/>
        <v>0.125</v>
      </c>
      <c r="J663" s="1">
        <v>2</v>
      </c>
      <c r="K663" s="1" t="str" cm="1">
        <f t="array" ref="K663">INDEX('dict-rhythm'!$A$1:$B$43,MATCH(TRUE,EXACT(J663,'dict-rhythm'!$A$1:$A$43),0),2)</f>
        <v>8</v>
      </c>
      <c r="L663" s="1" t="str">
        <f>_xlfn.IFNA(VLOOKUP(K663,'dict-rhythm'!$B$1:$C$53,2,0),K663)</f>
        <v>quaver note</v>
      </c>
      <c r="M663" s="54" t="s">
        <v>8</v>
      </c>
      <c r="N663" s="54" t="s">
        <v>8</v>
      </c>
      <c r="O663" t="str">
        <f>IF(RIGHT($O$1,1)="#",VLOOKUP(D663,'dict-pitch'!$A$1:$C$50,2,0),VLOOKUP(D663,'dict-pitch'!$A$1:$C$50,3,0))</f>
        <v>A3</v>
      </c>
      <c r="P663" t="b">
        <f>OR(EXACT(E663,O663),EXACT(E663,VLOOKUP(D663,'dict-pitch'!$A$1:$D$50,3,0)),EXACT(E663,VLOOKUP(D663,'dict-pitch'!$A$1:$D$50,4,0)))</f>
        <v>0</v>
      </c>
    </row>
    <row r="664" spans="1:16" x14ac:dyDescent="0.25">
      <c r="A664">
        <v>849</v>
      </c>
      <c r="B664" s="85">
        <v>3</v>
      </c>
      <c r="C664" s="1">
        <v>54</v>
      </c>
      <c r="D664" s="1">
        <v>56</v>
      </c>
      <c r="E664" s="1"/>
      <c r="F664" s="1">
        <v>-2</v>
      </c>
      <c r="G664" s="1">
        <v>850</v>
      </c>
      <c r="H664" s="80">
        <f t="shared" si="22"/>
        <v>54.125</v>
      </c>
      <c r="I664" s="80">
        <f t="shared" si="21"/>
        <v>0.125</v>
      </c>
      <c r="J664" s="1">
        <v>2</v>
      </c>
      <c r="K664" s="1" t="str" cm="1">
        <f t="array" ref="K664">INDEX('dict-rhythm'!$A$1:$B$43,MATCH(TRUE,EXACT(J664,'dict-rhythm'!$A$1:$A$43),0),2)</f>
        <v>8</v>
      </c>
      <c r="L664" s="1" t="str">
        <f>_xlfn.IFNA(VLOOKUP(K664,'dict-rhythm'!$B$1:$C$53,2,0),K664)</f>
        <v>quaver note</v>
      </c>
      <c r="M664" s="54" t="s">
        <v>8</v>
      </c>
      <c r="N664" s="54" t="s">
        <v>8</v>
      </c>
      <c r="O664" t="str">
        <f>IF(RIGHT($O$1,1)="#",VLOOKUP(D664,'dict-pitch'!$A$1:$C$50,2,0),VLOOKUP(D664,'dict-pitch'!$A$1:$C$50,3,0))</f>
        <v>G#3</v>
      </c>
      <c r="P664" t="b">
        <f>OR(EXACT(E664,O664),EXACT(E664,VLOOKUP(D664,'dict-pitch'!$A$1:$D$50,3,0)),EXACT(E664,VLOOKUP(D664,'dict-pitch'!$A$1:$D$50,4,0)))</f>
        <v>0</v>
      </c>
    </row>
    <row r="665" spans="1:16" x14ac:dyDescent="0.25">
      <c r="A665">
        <v>849</v>
      </c>
      <c r="B665" s="85">
        <v>3</v>
      </c>
      <c r="C665" s="1">
        <v>54</v>
      </c>
      <c r="D665" s="1">
        <v>57</v>
      </c>
      <c r="E665" s="1"/>
      <c r="F665" s="1">
        <v>2</v>
      </c>
      <c r="G665" s="1">
        <v>852</v>
      </c>
      <c r="H665" s="80">
        <f t="shared" si="22"/>
        <v>54.25</v>
      </c>
      <c r="I665" s="80">
        <f t="shared" si="21"/>
        <v>0.125</v>
      </c>
      <c r="J665" s="1">
        <v>2</v>
      </c>
      <c r="K665" s="1" t="str" cm="1">
        <f t="array" ref="K665">INDEX('dict-rhythm'!$A$1:$B$43,MATCH(TRUE,EXACT(J665,'dict-rhythm'!$A$1:$A$43),0),2)</f>
        <v>8</v>
      </c>
      <c r="L665" s="1" t="str">
        <f>_xlfn.IFNA(VLOOKUP(K665,'dict-rhythm'!$B$1:$C$53,2,0),K665)</f>
        <v>quaver note</v>
      </c>
      <c r="M665" s="54" t="s">
        <v>8</v>
      </c>
      <c r="N665" s="54" t="s">
        <v>8</v>
      </c>
      <c r="O665" t="str">
        <f>IF(RIGHT($O$1,1)="#",VLOOKUP(D665,'dict-pitch'!$A$1:$C$50,2,0),VLOOKUP(D665,'dict-pitch'!$A$1:$C$50,3,0))</f>
        <v>A3</v>
      </c>
      <c r="P665" t="b">
        <f>OR(EXACT(E665,O665),EXACT(E665,VLOOKUP(D665,'dict-pitch'!$A$1:$D$50,3,0)),EXACT(E665,VLOOKUP(D665,'dict-pitch'!$A$1:$D$50,4,0)))</f>
        <v>0</v>
      </c>
    </row>
    <row r="666" spans="1:16" x14ac:dyDescent="0.25">
      <c r="A666">
        <v>849</v>
      </c>
      <c r="B666" s="85">
        <v>3</v>
      </c>
      <c r="C666" s="1">
        <v>54</v>
      </c>
      <c r="D666" s="1">
        <v>59</v>
      </c>
      <c r="E666" s="1"/>
      <c r="F666" s="1">
        <v>2</v>
      </c>
      <c r="G666" s="1">
        <v>854</v>
      </c>
      <c r="H666" s="80">
        <f t="shared" si="22"/>
        <v>54.375</v>
      </c>
      <c r="I666" s="80">
        <f t="shared" si="21"/>
        <v>0.125</v>
      </c>
      <c r="J666" s="1">
        <v>2</v>
      </c>
      <c r="K666" s="1" t="str" cm="1">
        <f t="array" ref="K666">INDEX('dict-rhythm'!$A$1:$B$43,MATCH(TRUE,EXACT(J666,'dict-rhythm'!$A$1:$A$43),0),2)</f>
        <v>8</v>
      </c>
      <c r="L666" s="1" t="str">
        <f>_xlfn.IFNA(VLOOKUP(K666,'dict-rhythm'!$B$1:$C$53,2,0),K666)</f>
        <v>quaver note</v>
      </c>
      <c r="M666" s="54" t="s">
        <v>8</v>
      </c>
      <c r="N666" s="54" t="s">
        <v>8</v>
      </c>
      <c r="O666" t="str">
        <f>IF(RIGHT($O$1,1)="#",VLOOKUP(D666,'dict-pitch'!$A$1:$C$50,2,0),VLOOKUP(D666,'dict-pitch'!$A$1:$C$50,3,0))</f>
        <v>B3</v>
      </c>
      <c r="P666" t="b">
        <f>OR(EXACT(E666,O666),EXACT(E666,VLOOKUP(D666,'dict-pitch'!$A$1:$D$50,3,0)),EXACT(E666,VLOOKUP(D666,'dict-pitch'!$A$1:$D$50,4,0)))</f>
        <v>0</v>
      </c>
    </row>
    <row r="667" spans="1:16" x14ac:dyDescent="0.25">
      <c r="A667">
        <v>849</v>
      </c>
      <c r="B667" s="85">
        <v>3</v>
      </c>
      <c r="C667" s="1">
        <v>54</v>
      </c>
      <c r="D667" s="1">
        <v>57</v>
      </c>
      <c r="E667" s="1"/>
      <c r="F667" s="1">
        <v>-2</v>
      </c>
      <c r="G667" s="1">
        <v>856</v>
      </c>
      <c r="H667" s="80">
        <f t="shared" si="22"/>
        <v>54.5</v>
      </c>
      <c r="I667" s="80">
        <f t="shared" si="21"/>
        <v>0.125</v>
      </c>
      <c r="J667" s="1">
        <v>2</v>
      </c>
      <c r="K667" s="1" t="str" cm="1">
        <f t="array" ref="K667">INDEX('dict-rhythm'!$A$1:$B$43,MATCH(TRUE,EXACT(J667,'dict-rhythm'!$A$1:$A$43),0),2)</f>
        <v>8</v>
      </c>
      <c r="L667" s="1" t="str">
        <f>_xlfn.IFNA(VLOOKUP(K667,'dict-rhythm'!$B$1:$C$53,2,0),K667)</f>
        <v>quaver note</v>
      </c>
      <c r="M667" s="54" t="s">
        <v>8</v>
      </c>
      <c r="N667" s="54" t="s">
        <v>8</v>
      </c>
      <c r="O667" t="str">
        <f>IF(RIGHT($O$1,1)="#",VLOOKUP(D667,'dict-pitch'!$A$1:$C$50,2,0),VLOOKUP(D667,'dict-pitch'!$A$1:$C$50,3,0))</f>
        <v>A3</v>
      </c>
      <c r="P667" t="b">
        <f>OR(EXACT(E667,O667),EXACT(E667,VLOOKUP(D667,'dict-pitch'!$A$1:$D$50,3,0)),EXACT(E667,VLOOKUP(D667,'dict-pitch'!$A$1:$D$50,4,0)))</f>
        <v>0</v>
      </c>
    </row>
    <row r="668" spans="1:16" x14ac:dyDescent="0.25">
      <c r="A668">
        <v>849</v>
      </c>
      <c r="B668" s="85">
        <v>3</v>
      </c>
      <c r="C668" s="1">
        <v>54</v>
      </c>
      <c r="D668" s="1">
        <v>59</v>
      </c>
      <c r="E668" s="1"/>
      <c r="F668" s="1">
        <v>2</v>
      </c>
      <c r="G668" s="1">
        <v>858</v>
      </c>
      <c r="H668" s="80">
        <f t="shared" si="22"/>
        <v>54.625</v>
      </c>
      <c r="I668" s="80">
        <f t="shared" si="21"/>
        <v>0.125</v>
      </c>
      <c r="J668" s="1">
        <v>2</v>
      </c>
      <c r="K668" s="1" t="str" cm="1">
        <f t="array" ref="K668">INDEX('dict-rhythm'!$A$1:$B$43,MATCH(TRUE,EXACT(J668,'dict-rhythm'!$A$1:$A$43),0),2)</f>
        <v>8</v>
      </c>
      <c r="L668" s="1" t="str">
        <f>_xlfn.IFNA(VLOOKUP(K668,'dict-rhythm'!$B$1:$C$53,2,0),K668)</f>
        <v>quaver note</v>
      </c>
      <c r="M668" s="54" t="s">
        <v>8</v>
      </c>
      <c r="N668" s="54" t="s">
        <v>8</v>
      </c>
      <c r="O668" t="str">
        <f>IF(RIGHT($O$1,1)="#",VLOOKUP(D668,'dict-pitch'!$A$1:$C$50,2,0),VLOOKUP(D668,'dict-pitch'!$A$1:$C$50,3,0))</f>
        <v>B3</v>
      </c>
      <c r="P668" t="b">
        <f>OR(EXACT(E668,O668),EXACT(E668,VLOOKUP(D668,'dict-pitch'!$A$1:$D$50,3,0)),EXACT(E668,VLOOKUP(D668,'dict-pitch'!$A$1:$D$50,4,0)))</f>
        <v>0</v>
      </c>
    </row>
    <row r="669" spans="1:16" x14ac:dyDescent="0.25">
      <c r="A669">
        <v>849</v>
      </c>
      <c r="B669" s="85">
        <v>3</v>
      </c>
      <c r="C669" s="1">
        <v>54</v>
      </c>
      <c r="D669" s="1">
        <v>61</v>
      </c>
      <c r="E669" s="1"/>
      <c r="F669" s="1">
        <v>2</v>
      </c>
      <c r="G669" s="1">
        <v>860</v>
      </c>
      <c r="H669" s="80">
        <f t="shared" si="22"/>
        <v>54.75</v>
      </c>
      <c r="I669" s="80">
        <f t="shared" si="21"/>
        <v>0.125</v>
      </c>
      <c r="J669" s="1">
        <v>2</v>
      </c>
      <c r="K669" s="1" t="str" cm="1">
        <f t="array" ref="K669">INDEX('dict-rhythm'!$A$1:$B$43,MATCH(TRUE,EXACT(J669,'dict-rhythm'!$A$1:$A$43),0),2)</f>
        <v>8</v>
      </c>
      <c r="L669" s="1" t="str">
        <f>_xlfn.IFNA(VLOOKUP(K669,'dict-rhythm'!$B$1:$C$53,2,0),K669)</f>
        <v>quaver note</v>
      </c>
      <c r="M669" s="54" t="s">
        <v>8</v>
      </c>
      <c r="N669" s="54" t="s">
        <v>8</v>
      </c>
      <c r="O669" t="str">
        <f>IF(RIGHT($O$1,1)="#",VLOOKUP(D669,'dict-pitch'!$A$1:$C$50,2,0),VLOOKUP(D669,'dict-pitch'!$A$1:$C$50,3,0))</f>
        <v>C#4</v>
      </c>
      <c r="P669" t="b">
        <f>OR(EXACT(E669,O669),EXACT(E669,VLOOKUP(D669,'dict-pitch'!$A$1:$D$50,3,0)),EXACT(E669,VLOOKUP(D669,'dict-pitch'!$A$1:$D$50,4,0)))</f>
        <v>0</v>
      </c>
    </row>
    <row r="670" spans="1:16" x14ac:dyDescent="0.25">
      <c r="A670">
        <v>849</v>
      </c>
      <c r="B670" s="85">
        <v>3</v>
      </c>
      <c r="C670" s="1">
        <v>54</v>
      </c>
      <c r="D670" s="1">
        <v>62</v>
      </c>
      <c r="E670" s="1"/>
      <c r="F670" s="1">
        <v>2</v>
      </c>
      <c r="G670" s="1">
        <v>862</v>
      </c>
      <c r="H670" s="80">
        <f t="shared" si="22"/>
        <v>54.875</v>
      </c>
      <c r="I670" s="80">
        <f t="shared" si="21"/>
        <v>0.125</v>
      </c>
      <c r="J670" s="1">
        <v>2</v>
      </c>
      <c r="K670" s="1" t="str" cm="1">
        <f t="array" ref="K670">INDEX('dict-rhythm'!$A$1:$B$43,MATCH(TRUE,EXACT(J670,'dict-rhythm'!$A$1:$A$43),0),2)</f>
        <v>8</v>
      </c>
      <c r="L670" s="1" t="str">
        <f>_xlfn.IFNA(VLOOKUP(K670,'dict-rhythm'!$B$1:$C$53,2,0),K670)</f>
        <v>quaver note</v>
      </c>
      <c r="M670" s="54" t="s">
        <v>8</v>
      </c>
      <c r="N670" s="54" t="s">
        <v>8</v>
      </c>
      <c r="O670" t="str">
        <f>IF(RIGHT($O$1,1)="#",VLOOKUP(D670,'dict-pitch'!$A$1:$C$50,2,0),VLOOKUP(D670,'dict-pitch'!$A$1:$C$50,3,0))</f>
        <v>D4</v>
      </c>
      <c r="P670" t="b">
        <f>OR(EXACT(E670,O670),EXACT(E670,VLOOKUP(D670,'dict-pitch'!$A$1:$D$50,3,0)),EXACT(E670,VLOOKUP(D670,'dict-pitch'!$A$1:$D$50,4,0)))</f>
        <v>0</v>
      </c>
    </row>
    <row r="671" spans="1:16" x14ac:dyDescent="0.25">
      <c r="A671">
        <v>849</v>
      </c>
      <c r="B671" s="85">
        <v>3</v>
      </c>
      <c r="C671" s="1">
        <v>55</v>
      </c>
      <c r="D671" s="1">
        <v>64</v>
      </c>
      <c r="E671" s="1"/>
      <c r="F671" s="1">
        <v>2</v>
      </c>
      <c r="G671" s="1">
        <v>864</v>
      </c>
      <c r="H671" s="80">
        <f t="shared" si="22"/>
        <v>55</v>
      </c>
      <c r="I671" s="80">
        <f t="shared" si="21"/>
        <v>0.125</v>
      </c>
      <c r="J671" s="1">
        <v>2</v>
      </c>
      <c r="K671" s="1" t="str" cm="1">
        <f t="array" ref="K671">INDEX('dict-rhythm'!$A$1:$B$43,MATCH(TRUE,EXACT(J671,'dict-rhythm'!$A$1:$A$43),0),2)</f>
        <v>8</v>
      </c>
      <c r="L671" s="1" t="str">
        <f>_xlfn.IFNA(VLOOKUP(K671,'dict-rhythm'!$B$1:$C$53,2,0),K671)</f>
        <v>quaver note</v>
      </c>
      <c r="M671" s="54" t="s">
        <v>8</v>
      </c>
      <c r="N671" s="54" t="s">
        <v>8</v>
      </c>
      <c r="O671" t="str">
        <f>IF(RIGHT($O$1,1)="#",VLOOKUP(D671,'dict-pitch'!$A$1:$C$50,2,0),VLOOKUP(D671,'dict-pitch'!$A$1:$C$50,3,0))</f>
        <v>E4</v>
      </c>
      <c r="P671" t="b">
        <f>OR(EXACT(E671,O671),EXACT(E671,VLOOKUP(D671,'dict-pitch'!$A$1:$D$50,3,0)),EXACT(E671,VLOOKUP(D671,'dict-pitch'!$A$1:$D$50,4,0)))</f>
        <v>0</v>
      </c>
    </row>
    <row r="672" spans="1:16" x14ac:dyDescent="0.25">
      <c r="A672">
        <v>849</v>
      </c>
      <c r="B672" s="85">
        <v>3</v>
      </c>
      <c r="C672" s="1">
        <v>55</v>
      </c>
      <c r="D672" s="1">
        <v>62</v>
      </c>
      <c r="E672" s="1"/>
      <c r="F672" s="1">
        <v>-2</v>
      </c>
      <c r="G672" s="1">
        <v>866</v>
      </c>
      <c r="H672" s="80">
        <f t="shared" si="22"/>
        <v>55.125</v>
      </c>
      <c r="I672" s="80">
        <f t="shared" si="21"/>
        <v>0.125</v>
      </c>
      <c r="J672" s="1">
        <v>2</v>
      </c>
      <c r="K672" s="1" t="str" cm="1">
        <f t="array" ref="K672">INDEX('dict-rhythm'!$A$1:$B$43,MATCH(TRUE,EXACT(J672,'dict-rhythm'!$A$1:$A$43),0),2)</f>
        <v>8</v>
      </c>
      <c r="L672" s="1" t="str">
        <f>_xlfn.IFNA(VLOOKUP(K672,'dict-rhythm'!$B$1:$C$53,2,0),K672)</f>
        <v>quaver note</v>
      </c>
      <c r="M672" s="54" t="s">
        <v>8</v>
      </c>
      <c r="N672" s="54" t="s">
        <v>8</v>
      </c>
      <c r="O672" t="str">
        <f>IF(RIGHT($O$1,1)="#",VLOOKUP(D672,'dict-pitch'!$A$1:$C$50,2,0),VLOOKUP(D672,'dict-pitch'!$A$1:$C$50,3,0))</f>
        <v>D4</v>
      </c>
      <c r="P672" t="b">
        <f>OR(EXACT(E672,O672),EXACT(E672,VLOOKUP(D672,'dict-pitch'!$A$1:$D$50,3,0)),EXACT(E672,VLOOKUP(D672,'dict-pitch'!$A$1:$D$50,4,0)))</f>
        <v>0</v>
      </c>
    </row>
    <row r="673" spans="1:16" x14ac:dyDescent="0.25">
      <c r="A673">
        <v>849</v>
      </c>
      <c r="B673" s="85">
        <v>3</v>
      </c>
      <c r="C673" s="1">
        <v>55</v>
      </c>
      <c r="D673" s="1">
        <v>64</v>
      </c>
      <c r="E673" s="1"/>
      <c r="F673" s="1">
        <v>2</v>
      </c>
      <c r="G673" s="1">
        <v>868</v>
      </c>
      <c r="H673" s="80">
        <f t="shared" si="22"/>
        <v>55.25</v>
      </c>
      <c r="I673" s="80">
        <f t="shared" si="21"/>
        <v>0.125</v>
      </c>
      <c r="J673" s="1">
        <v>2</v>
      </c>
      <c r="K673" s="1" t="str" cm="1">
        <f t="array" ref="K673">INDEX('dict-rhythm'!$A$1:$B$43,MATCH(TRUE,EXACT(J673,'dict-rhythm'!$A$1:$A$43),0),2)</f>
        <v>8</v>
      </c>
      <c r="L673" s="1" t="str">
        <f>_xlfn.IFNA(VLOOKUP(K673,'dict-rhythm'!$B$1:$C$53,2,0),K673)</f>
        <v>quaver note</v>
      </c>
      <c r="M673" s="54" t="s">
        <v>8</v>
      </c>
      <c r="N673" s="54" t="s">
        <v>8</v>
      </c>
      <c r="O673" t="str">
        <f>IF(RIGHT($O$1,1)="#",VLOOKUP(D673,'dict-pitch'!$A$1:$C$50,2,0),VLOOKUP(D673,'dict-pitch'!$A$1:$C$50,3,0))</f>
        <v>E4</v>
      </c>
      <c r="P673" t="b">
        <f>OR(EXACT(E673,O673),EXACT(E673,VLOOKUP(D673,'dict-pitch'!$A$1:$D$50,3,0)),EXACT(E673,VLOOKUP(D673,'dict-pitch'!$A$1:$D$50,4,0)))</f>
        <v>0</v>
      </c>
    </row>
    <row r="674" spans="1:16" x14ac:dyDescent="0.25">
      <c r="A674">
        <v>849</v>
      </c>
      <c r="B674" s="85">
        <v>3</v>
      </c>
      <c r="C674" s="1">
        <v>55</v>
      </c>
      <c r="D674" s="1">
        <v>66</v>
      </c>
      <c r="E674" s="1"/>
      <c r="F674" s="1">
        <v>2</v>
      </c>
      <c r="G674" s="1">
        <v>870</v>
      </c>
      <c r="H674" s="80">
        <f t="shared" si="22"/>
        <v>55.375</v>
      </c>
      <c r="I674" s="80">
        <f t="shared" si="21"/>
        <v>0.125</v>
      </c>
      <c r="J674" s="1">
        <v>2</v>
      </c>
      <c r="K674" s="1" t="str" cm="1">
        <f t="array" ref="K674">INDEX('dict-rhythm'!$A$1:$B$43,MATCH(TRUE,EXACT(J674,'dict-rhythm'!$A$1:$A$43),0),2)</f>
        <v>8</v>
      </c>
      <c r="L674" s="1" t="str">
        <f>_xlfn.IFNA(VLOOKUP(K674,'dict-rhythm'!$B$1:$C$53,2,0),K674)</f>
        <v>quaver note</v>
      </c>
      <c r="M674" s="54" t="s">
        <v>8</v>
      </c>
      <c r="N674" s="54" t="s">
        <v>8</v>
      </c>
      <c r="O674" t="str">
        <f>IF(RIGHT($O$1,1)="#",VLOOKUP(D674,'dict-pitch'!$A$1:$C$50,2,0),VLOOKUP(D674,'dict-pitch'!$A$1:$C$50,3,0))</f>
        <v>F#4</v>
      </c>
      <c r="P674" t="b">
        <f>OR(EXACT(E674,O674),EXACT(E674,VLOOKUP(D674,'dict-pitch'!$A$1:$D$50,3,0)),EXACT(E674,VLOOKUP(D674,'dict-pitch'!$A$1:$D$50,4,0)))</f>
        <v>0</v>
      </c>
    </row>
    <row r="675" spans="1:16" x14ac:dyDescent="0.25">
      <c r="A675">
        <v>849</v>
      </c>
      <c r="B675" s="85">
        <v>3</v>
      </c>
      <c r="C675" s="1">
        <v>55</v>
      </c>
      <c r="D675" s="1">
        <v>64</v>
      </c>
      <c r="E675" s="1"/>
      <c r="F675" s="1">
        <v>-2</v>
      </c>
      <c r="G675" s="1">
        <v>872</v>
      </c>
      <c r="H675" s="80">
        <f t="shared" si="22"/>
        <v>55.5</v>
      </c>
      <c r="I675" s="80">
        <f t="shared" si="21"/>
        <v>0.125</v>
      </c>
      <c r="J675" s="1">
        <v>2</v>
      </c>
      <c r="K675" s="1" t="str" cm="1">
        <f t="array" ref="K675">INDEX('dict-rhythm'!$A$1:$B$43,MATCH(TRUE,EXACT(J675,'dict-rhythm'!$A$1:$A$43),0),2)</f>
        <v>8</v>
      </c>
      <c r="L675" s="1" t="str">
        <f>_xlfn.IFNA(VLOOKUP(K675,'dict-rhythm'!$B$1:$C$53,2,0),K675)</f>
        <v>quaver note</v>
      </c>
      <c r="M675" s="54" t="s">
        <v>8</v>
      </c>
      <c r="N675" s="54" t="s">
        <v>8</v>
      </c>
      <c r="O675" t="str">
        <f>IF(RIGHT($O$1,1)="#",VLOOKUP(D675,'dict-pitch'!$A$1:$C$50,2,0),VLOOKUP(D675,'dict-pitch'!$A$1:$C$50,3,0))</f>
        <v>E4</v>
      </c>
      <c r="P675" t="b">
        <f>OR(EXACT(E675,O675),EXACT(E675,VLOOKUP(D675,'dict-pitch'!$A$1:$D$50,3,0)),EXACT(E675,VLOOKUP(D675,'dict-pitch'!$A$1:$D$50,4,0)))</f>
        <v>0</v>
      </c>
    </row>
    <row r="676" spans="1:16" x14ac:dyDescent="0.25">
      <c r="A676">
        <v>849</v>
      </c>
      <c r="B676" s="85">
        <v>3</v>
      </c>
      <c r="C676" s="1">
        <v>55</v>
      </c>
      <c r="D676" s="1">
        <v>62</v>
      </c>
      <c r="E676" s="1"/>
      <c r="F676" s="1">
        <v>-2</v>
      </c>
      <c r="G676" s="1">
        <v>874</v>
      </c>
      <c r="H676" s="80">
        <f t="shared" si="22"/>
        <v>55.625</v>
      </c>
      <c r="I676" s="80">
        <f t="shared" si="21"/>
        <v>0.125</v>
      </c>
      <c r="J676" s="1">
        <v>2</v>
      </c>
      <c r="K676" s="1" t="str" cm="1">
        <f t="array" ref="K676">INDEX('dict-rhythm'!$A$1:$B$43,MATCH(TRUE,EXACT(J676,'dict-rhythm'!$A$1:$A$43),0),2)</f>
        <v>8</v>
      </c>
      <c r="L676" s="1" t="str">
        <f>_xlfn.IFNA(VLOOKUP(K676,'dict-rhythm'!$B$1:$C$53,2,0),K676)</f>
        <v>quaver note</v>
      </c>
      <c r="M676" s="54" t="s">
        <v>8</v>
      </c>
      <c r="N676" s="54" t="s">
        <v>8</v>
      </c>
      <c r="O676" t="str">
        <f>IF(RIGHT($O$1,1)="#",VLOOKUP(D676,'dict-pitch'!$A$1:$C$50,2,0),VLOOKUP(D676,'dict-pitch'!$A$1:$C$50,3,0))</f>
        <v>D4</v>
      </c>
      <c r="P676" t="b">
        <f>OR(EXACT(E676,O676),EXACT(E676,VLOOKUP(D676,'dict-pitch'!$A$1:$D$50,3,0)),EXACT(E676,VLOOKUP(D676,'dict-pitch'!$A$1:$D$50,4,0)))</f>
        <v>0</v>
      </c>
    </row>
    <row r="677" spans="1:16" x14ac:dyDescent="0.25">
      <c r="A677">
        <v>849</v>
      </c>
      <c r="B677" s="85">
        <v>3</v>
      </c>
      <c r="C677" s="1">
        <v>55</v>
      </c>
      <c r="D677" s="1">
        <v>61</v>
      </c>
      <c r="E677" s="1"/>
      <c r="F677" s="1">
        <v>-2</v>
      </c>
      <c r="G677" s="1">
        <v>876</v>
      </c>
      <c r="H677" s="80">
        <f t="shared" si="22"/>
        <v>55.75</v>
      </c>
      <c r="I677" s="80">
        <f t="shared" si="21"/>
        <v>0.125</v>
      </c>
      <c r="J677" s="1">
        <v>2</v>
      </c>
      <c r="K677" s="1" t="str" cm="1">
        <f t="array" ref="K677">INDEX('dict-rhythm'!$A$1:$B$43,MATCH(TRUE,EXACT(J677,'dict-rhythm'!$A$1:$A$43),0),2)</f>
        <v>8</v>
      </c>
      <c r="L677" s="1" t="str">
        <f>_xlfn.IFNA(VLOOKUP(K677,'dict-rhythm'!$B$1:$C$53,2,0),K677)</f>
        <v>quaver note</v>
      </c>
      <c r="M677" s="54" t="s">
        <v>8</v>
      </c>
      <c r="N677" s="54" t="s">
        <v>8</v>
      </c>
      <c r="O677" t="str">
        <f>IF(RIGHT($O$1,1)="#",VLOOKUP(D677,'dict-pitch'!$A$1:$C$50,2,0),VLOOKUP(D677,'dict-pitch'!$A$1:$C$50,3,0))</f>
        <v>C#4</v>
      </c>
      <c r="P677" t="b">
        <f>OR(EXACT(E677,O677),EXACT(E677,VLOOKUP(D677,'dict-pitch'!$A$1:$D$50,3,0)),EXACT(E677,VLOOKUP(D677,'dict-pitch'!$A$1:$D$50,4,0)))</f>
        <v>0</v>
      </c>
    </row>
    <row r="678" spans="1:16" x14ac:dyDescent="0.25">
      <c r="A678">
        <v>849</v>
      </c>
      <c r="B678" s="85">
        <v>3</v>
      </c>
      <c r="C678" s="1">
        <v>55</v>
      </c>
      <c r="D678" s="1">
        <v>64</v>
      </c>
      <c r="E678" s="1"/>
      <c r="F678" s="1">
        <v>3</v>
      </c>
      <c r="G678" s="1">
        <v>878</v>
      </c>
      <c r="H678" s="80">
        <f t="shared" si="22"/>
        <v>55.875</v>
      </c>
      <c r="I678" s="80">
        <f t="shared" si="21"/>
        <v>0.125</v>
      </c>
      <c r="J678" s="1">
        <v>2</v>
      </c>
      <c r="K678" s="1" t="str" cm="1">
        <f t="array" ref="K678">INDEX('dict-rhythm'!$A$1:$B$43,MATCH(TRUE,EXACT(J678,'dict-rhythm'!$A$1:$A$43),0),2)</f>
        <v>8</v>
      </c>
      <c r="L678" s="1" t="str">
        <f>_xlfn.IFNA(VLOOKUP(K678,'dict-rhythm'!$B$1:$C$53,2,0),K678)</f>
        <v>quaver note</v>
      </c>
      <c r="M678" s="54" t="s">
        <v>8</v>
      </c>
      <c r="N678" s="54" t="s">
        <v>8</v>
      </c>
      <c r="O678" t="str">
        <f>IF(RIGHT($O$1,1)="#",VLOOKUP(D678,'dict-pitch'!$A$1:$C$50,2,0),VLOOKUP(D678,'dict-pitch'!$A$1:$C$50,3,0))</f>
        <v>E4</v>
      </c>
      <c r="P678" t="b">
        <f>OR(EXACT(E678,O678),EXACT(E678,VLOOKUP(D678,'dict-pitch'!$A$1:$D$50,3,0)),EXACT(E678,VLOOKUP(D678,'dict-pitch'!$A$1:$D$50,4,0)))</f>
        <v>0</v>
      </c>
    </row>
    <row r="679" spans="1:16" x14ac:dyDescent="0.25">
      <c r="A679">
        <v>849</v>
      </c>
      <c r="B679" s="85">
        <v>3</v>
      </c>
      <c r="C679" s="1">
        <v>56</v>
      </c>
      <c r="D679" s="1">
        <v>62</v>
      </c>
      <c r="E679" s="1"/>
      <c r="F679" s="1">
        <v>-2</v>
      </c>
      <c r="G679" s="1">
        <v>880</v>
      </c>
      <c r="H679" s="80">
        <f t="shared" si="22"/>
        <v>56</v>
      </c>
      <c r="I679" s="80">
        <f t="shared" si="21"/>
        <v>0.125</v>
      </c>
      <c r="J679" s="1">
        <v>2</v>
      </c>
      <c r="K679" s="1" t="str" cm="1">
        <f t="array" ref="K679">INDEX('dict-rhythm'!$A$1:$B$43,MATCH(TRUE,EXACT(J679,'dict-rhythm'!$A$1:$A$43),0),2)</f>
        <v>8</v>
      </c>
      <c r="L679" s="1" t="str">
        <f>_xlfn.IFNA(VLOOKUP(K679,'dict-rhythm'!$B$1:$C$53,2,0),K679)</f>
        <v>quaver note</v>
      </c>
      <c r="M679" s="54" t="s">
        <v>8</v>
      </c>
      <c r="N679" s="54" t="s">
        <v>8</v>
      </c>
      <c r="O679" t="str">
        <f>IF(RIGHT($O$1,1)="#",VLOOKUP(D679,'dict-pitch'!$A$1:$C$50,2,0),VLOOKUP(D679,'dict-pitch'!$A$1:$C$50,3,0))</f>
        <v>D4</v>
      </c>
      <c r="P679" t="b">
        <f>OR(EXACT(E679,O679),EXACT(E679,VLOOKUP(D679,'dict-pitch'!$A$1:$D$50,3,0)),EXACT(E679,VLOOKUP(D679,'dict-pitch'!$A$1:$D$50,4,0)))</f>
        <v>0</v>
      </c>
    </row>
    <row r="680" spans="1:16" x14ac:dyDescent="0.25">
      <c r="A680">
        <v>849</v>
      </c>
      <c r="B680" s="85">
        <v>3</v>
      </c>
      <c r="C680" s="1">
        <v>56</v>
      </c>
      <c r="D680" s="1">
        <v>61</v>
      </c>
      <c r="E680" s="1"/>
      <c r="F680" s="1">
        <v>-2</v>
      </c>
      <c r="G680" s="1">
        <v>882</v>
      </c>
      <c r="H680" s="80">
        <f t="shared" si="22"/>
        <v>56.125</v>
      </c>
      <c r="I680" s="80">
        <f t="shared" si="21"/>
        <v>0.125</v>
      </c>
      <c r="J680" s="1">
        <v>2</v>
      </c>
      <c r="K680" s="1" t="str" cm="1">
        <f t="array" ref="K680">INDEX('dict-rhythm'!$A$1:$B$43,MATCH(TRUE,EXACT(J680,'dict-rhythm'!$A$1:$A$43),0),2)</f>
        <v>8</v>
      </c>
      <c r="L680" s="1" t="str">
        <f>_xlfn.IFNA(VLOOKUP(K680,'dict-rhythm'!$B$1:$C$53,2,0),K680)</f>
        <v>quaver note</v>
      </c>
      <c r="M680" s="54" t="s">
        <v>8</v>
      </c>
      <c r="N680" s="54" t="s">
        <v>8</v>
      </c>
      <c r="O680" t="str">
        <f>IF(RIGHT($O$1,1)="#",VLOOKUP(D680,'dict-pitch'!$A$1:$C$50,2,0),VLOOKUP(D680,'dict-pitch'!$A$1:$C$50,3,0))</f>
        <v>C#4</v>
      </c>
      <c r="P680" t="b">
        <f>OR(EXACT(E680,O680),EXACT(E680,VLOOKUP(D680,'dict-pitch'!$A$1:$D$50,3,0)),EXACT(E680,VLOOKUP(D680,'dict-pitch'!$A$1:$D$50,4,0)))</f>
        <v>0</v>
      </c>
    </row>
    <row r="681" spans="1:16" x14ac:dyDescent="0.25">
      <c r="A681">
        <v>849</v>
      </c>
      <c r="B681" s="85">
        <v>3</v>
      </c>
      <c r="C681" s="1">
        <v>56</v>
      </c>
      <c r="D681" s="1">
        <v>62</v>
      </c>
      <c r="E681" s="1"/>
      <c r="F681" s="1">
        <v>2</v>
      </c>
      <c r="G681" s="1">
        <v>884</v>
      </c>
      <c r="H681" s="80">
        <f t="shared" si="22"/>
        <v>56.25</v>
      </c>
      <c r="I681" s="80">
        <f t="shared" si="21"/>
        <v>0.125</v>
      </c>
      <c r="J681" s="1">
        <v>2</v>
      </c>
      <c r="K681" s="1" t="str" cm="1">
        <f t="array" ref="K681">INDEX('dict-rhythm'!$A$1:$B$43,MATCH(TRUE,EXACT(J681,'dict-rhythm'!$A$1:$A$43),0),2)</f>
        <v>8</v>
      </c>
      <c r="L681" s="1" t="str">
        <f>_xlfn.IFNA(VLOOKUP(K681,'dict-rhythm'!$B$1:$C$53,2,0),K681)</f>
        <v>quaver note</v>
      </c>
      <c r="M681" s="54" t="s">
        <v>8</v>
      </c>
      <c r="N681" s="54" t="s">
        <v>8</v>
      </c>
      <c r="O681" t="str">
        <f>IF(RIGHT($O$1,1)="#",VLOOKUP(D681,'dict-pitch'!$A$1:$C$50,2,0),VLOOKUP(D681,'dict-pitch'!$A$1:$C$50,3,0))</f>
        <v>D4</v>
      </c>
      <c r="P681" t="b">
        <f>OR(EXACT(E681,O681),EXACT(E681,VLOOKUP(D681,'dict-pitch'!$A$1:$D$50,3,0)),EXACT(E681,VLOOKUP(D681,'dict-pitch'!$A$1:$D$50,4,0)))</f>
        <v>0</v>
      </c>
    </row>
    <row r="682" spans="1:16" x14ac:dyDescent="0.25">
      <c r="A682">
        <v>849</v>
      </c>
      <c r="B682" s="85">
        <v>3</v>
      </c>
      <c r="C682" s="1">
        <v>56</v>
      </c>
      <c r="D682" s="1">
        <v>64</v>
      </c>
      <c r="E682" s="1"/>
      <c r="F682" s="1">
        <v>2</v>
      </c>
      <c r="G682" s="1">
        <v>886</v>
      </c>
      <c r="H682" s="80">
        <f t="shared" si="22"/>
        <v>56.375</v>
      </c>
      <c r="I682" s="80">
        <f t="shared" si="21"/>
        <v>0.125</v>
      </c>
      <c r="J682" s="1">
        <v>2</v>
      </c>
      <c r="K682" s="1" t="str" cm="1">
        <f t="array" ref="K682">INDEX('dict-rhythm'!$A$1:$B$43,MATCH(TRUE,EXACT(J682,'dict-rhythm'!$A$1:$A$43),0),2)</f>
        <v>8</v>
      </c>
      <c r="L682" s="1" t="str">
        <f>_xlfn.IFNA(VLOOKUP(K682,'dict-rhythm'!$B$1:$C$53,2,0),K682)</f>
        <v>quaver note</v>
      </c>
      <c r="M682" s="54" t="s">
        <v>8</v>
      </c>
      <c r="N682" s="54" t="s">
        <v>8</v>
      </c>
      <c r="O682" t="str">
        <f>IF(RIGHT($O$1,1)="#",VLOOKUP(D682,'dict-pitch'!$A$1:$C$50,2,0),VLOOKUP(D682,'dict-pitch'!$A$1:$C$50,3,0))</f>
        <v>E4</v>
      </c>
      <c r="P682" t="b">
        <f>OR(EXACT(E682,O682),EXACT(E682,VLOOKUP(D682,'dict-pitch'!$A$1:$D$50,3,0)),EXACT(E682,VLOOKUP(D682,'dict-pitch'!$A$1:$D$50,4,0)))</f>
        <v>0</v>
      </c>
    </row>
    <row r="683" spans="1:16" x14ac:dyDescent="0.25">
      <c r="A683">
        <v>849</v>
      </c>
      <c r="B683" s="85">
        <v>3</v>
      </c>
      <c r="C683" s="1">
        <v>56</v>
      </c>
      <c r="D683" s="1">
        <v>62</v>
      </c>
      <c r="E683" s="1"/>
      <c r="F683" s="1">
        <v>-2</v>
      </c>
      <c r="G683" s="1">
        <v>888</v>
      </c>
      <c r="H683" s="80">
        <f t="shared" si="22"/>
        <v>56.5</v>
      </c>
      <c r="I683" s="80">
        <f t="shared" si="21"/>
        <v>0.125</v>
      </c>
      <c r="J683" s="1">
        <v>2</v>
      </c>
      <c r="K683" s="1" t="str" cm="1">
        <f t="array" ref="K683">INDEX('dict-rhythm'!$A$1:$B$43,MATCH(TRUE,EXACT(J683,'dict-rhythm'!$A$1:$A$43),0),2)</f>
        <v>8</v>
      </c>
      <c r="L683" s="1" t="str">
        <f>_xlfn.IFNA(VLOOKUP(K683,'dict-rhythm'!$B$1:$C$53,2,0),K683)</f>
        <v>quaver note</v>
      </c>
      <c r="M683" s="54" t="s">
        <v>8</v>
      </c>
      <c r="N683" s="54" t="s">
        <v>8</v>
      </c>
      <c r="O683" t="str">
        <f>IF(RIGHT($O$1,1)="#",VLOOKUP(D683,'dict-pitch'!$A$1:$C$50,2,0),VLOOKUP(D683,'dict-pitch'!$A$1:$C$50,3,0))</f>
        <v>D4</v>
      </c>
      <c r="P683" t="b">
        <f>OR(EXACT(E683,O683),EXACT(E683,VLOOKUP(D683,'dict-pitch'!$A$1:$D$50,3,0)),EXACT(E683,VLOOKUP(D683,'dict-pitch'!$A$1:$D$50,4,0)))</f>
        <v>0</v>
      </c>
    </row>
    <row r="684" spans="1:16" x14ac:dyDescent="0.25">
      <c r="A684">
        <v>849</v>
      </c>
      <c r="B684" s="85">
        <v>3</v>
      </c>
      <c r="C684" s="1">
        <v>56</v>
      </c>
      <c r="D684" s="1">
        <v>61</v>
      </c>
      <c r="E684" s="1"/>
      <c r="F684" s="1">
        <v>-2</v>
      </c>
      <c r="G684" s="1">
        <v>890</v>
      </c>
      <c r="H684" s="80">
        <f t="shared" si="22"/>
        <v>56.625</v>
      </c>
      <c r="I684" s="80">
        <f t="shared" si="21"/>
        <v>0.125</v>
      </c>
      <c r="J684" s="1">
        <v>2</v>
      </c>
      <c r="K684" s="1" t="str" cm="1">
        <f t="array" ref="K684">INDEX('dict-rhythm'!$A$1:$B$43,MATCH(TRUE,EXACT(J684,'dict-rhythm'!$A$1:$A$43),0),2)</f>
        <v>8</v>
      </c>
      <c r="L684" s="1" t="str">
        <f>_xlfn.IFNA(VLOOKUP(K684,'dict-rhythm'!$B$1:$C$53,2,0),K684)</f>
        <v>quaver note</v>
      </c>
      <c r="M684" s="54" t="s">
        <v>8</v>
      </c>
      <c r="N684" s="54" t="s">
        <v>8</v>
      </c>
      <c r="O684" t="str">
        <f>IF(RIGHT($O$1,1)="#",VLOOKUP(D684,'dict-pitch'!$A$1:$C$50,2,0),VLOOKUP(D684,'dict-pitch'!$A$1:$C$50,3,0))</f>
        <v>C#4</v>
      </c>
      <c r="P684" t="b">
        <f>OR(EXACT(E684,O684),EXACT(E684,VLOOKUP(D684,'dict-pitch'!$A$1:$D$50,3,0)),EXACT(E684,VLOOKUP(D684,'dict-pitch'!$A$1:$D$50,4,0)))</f>
        <v>0</v>
      </c>
    </row>
    <row r="685" spans="1:16" x14ac:dyDescent="0.25">
      <c r="A685">
        <v>849</v>
      </c>
      <c r="B685" s="85">
        <v>3</v>
      </c>
      <c r="C685" s="1">
        <v>56</v>
      </c>
      <c r="D685" s="1">
        <v>59</v>
      </c>
      <c r="E685" s="1"/>
      <c r="F685" s="1">
        <v>-2</v>
      </c>
      <c r="G685" s="1">
        <v>892</v>
      </c>
      <c r="H685" s="80">
        <f t="shared" si="22"/>
        <v>56.75</v>
      </c>
      <c r="I685" s="80">
        <f t="shared" si="21"/>
        <v>0.125</v>
      </c>
      <c r="J685" s="1">
        <v>2</v>
      </c>
      <c r="K685" s="1" t="str" cm="1">
        <f t="array" ref="K685">INDEX('dict-rhythm'!$A$1:$B$43,MATCH(TRUE,EXACT(J685,'dict-rhythm'!$A$1:$A$43),0),2)</f>
        <v>8</v>
      </c>
      <c r="L685" s="1" t="str">
        <f>_xlfn.IFNA(VLOOKUP(K685,'dict-rhythm'!$B$1:$C$53,2,0),K685)</f>
        <v>quaver note</v>
      </c>
      <c r="M685" s="54" t="s">
        <v>8</v>
      </c>
      <c r="N685" s="54" t="s">
        <v>8</v>
      </c>
      <c r="O685" t="str">
        <f>IF(RIGHT($O$1,1)="#",VLOOKUP(D685,'dict-pitch'!$A$1:$C$50,2,0),VLOOKUP(D685,'dict-pitch'!$A$1:$C$50,3,0))</f>
        <v>B3</v>
      </c>
      <c r="P685" t="b">
        <f>OR(EXACT(E685,O685),EXACT(E685,VLOOKUP(D685,'dict-pitch'!$A$1:$D$50,3,0)),EXACT(E685,VLOOKUP(D685,'dict-pitch'!$A$1:$D$50,4,0)))</f>
        <v>0</v>
      </c>
    </row>
    <row r="686" spans="1:16" x14ac:dyDescent="0.25">
      <c r="A686">
        <v>849</v>
      </c>
      <c r="B686" s="85">
        <v>3</v>
      </c>
      <c r="C686" s="1">
        <v>56</v>
      </c>
      <c r="D686" s="1">
        <v>62</v>
      </c>
      <c r="E686" s="1"/>
      <c r="F686" s="1">
        <v>3</v>
      </c>
      <c r="G686" s="1">
        <v>894</v>
      </c>
      <c r="H686" s="80">
        <f t="shared" si="22"/>
        <v>56.875</v>
      </c>
      <c r="I686" s="80">
        <f t="shared" si="21"/>
        <v>0.125</v>
      </c>
      <c r="J686" s="1">
        <v>2</v>
      </c>
      <c r="K686" s="1" t="str" cm="1">
        <f t="array" ref="K686">INDEX('dict-rhythm'!$A$1:$B$43,MATCH(TRUE,EXACT(J686,'dict-rhythm'!$A$1:$A$43),0),2)</f>
        <v>8</v>
      </c>
      <c r="L686" s="1" t="str">
        <f>_xlfn.IFNA(VLOOKUP(K686,'dict-rhythm'!$B$1:$C$53,2,0),K686)</f>
        <v>quaver note</v>
      </c>
      <c r="M686" s="54" t="s">
        <v>8</v>
      </c>
      <c r="N686" s="54" t="s">
        <v>8</v>
      </c>
      <c r="O686" t="str">
        <f>IF(RIGHT($O$1,1)="#",VLOOKUP(D686,'dict-pitch'!$A$1:$C$50,2,0),VLOOKUP(D686,'dict-pitch'!$A$1:$C$50,3,0))</f>
        <v>D4</v>
      </c>
      <c r="P686" t="b">
        <f>OR(EXACT(E686,O686),EXACT(E686,VLOOKUP(D686,'dict-pitch'!$A$1:$D$50,3,0)),EXACT(E686,VLOOKUP(D686,'dict-pitch'!$A$1:$D$50,4,0)))</f>
        <v>0</v>
      </c>
    </row>
    <row r="687" spans="1:16" x14ac:dyDescent="0.25">
      <c r="A687">
        <v>849</v>
      </c>
      <c r="B687" s="85">
        <v>3</v>
      </c>
      <c r="C687" s="1">
        <v>57</v>
      </c>
      <c r="D687" s="1">
        <v>61</v>
      </c>
      <c r="E687" s="1"/>
      <c r="F687" s="1">
        <v>-2</v>
      </c>
      <c r="G687" s="1">
        <v>896</v>
      </c>
      <c r="H687" s="80">
        <f t="shared" si="22"/>
        <v>57</v>
      </c>
      <c r="I687" s="80">
        <f t="shared" si="21"/>
        <v>0.125</v>
      </c>
      <c r="J687" s="1">
        <v>2</v>
      </c>
      <c r="K687" s="1" t="str" cm="1">
        <f t="array" ref="K687">INDEX('dict-rhythm'!$A$1:$B$43,MATCH(TRUE,EXACT(J687,'dict-rhythm'!$A$1:$A$43),0),2)</f>
        <v>8</v>
      </c>
      <c r="L687" s="1" t="str">
        <f>_xlfn.IFNA(VLOOKUP(K687,'dict-rhythm'!$B$1:$C$53,2,0),K687)</f>
        <v>quaver note</v>
      </c>
      <c r="M687" s="54" t="s">
        <v>8</v>
      </c>
      <c r="N687" s="54" t="s">
        <v>8</v>
      </c>
      <c r="O687" t="str">
        <f>IF(RIGHT($O$1,1)="#",VLOOKUP(D687,'dict-pitch'!$A$1:$C$50,2,0),VLOOKUP(D687,'dict-pitch'!$A$1:$C$50,3,0))</f>
        <v>C#4</v>
      </c>
      <c r="P687" t="b">
        <f>OR(EXACT(E687,O687),EXACT(E687,VLOOKUP(D687,'dict-pitch'!$A$1:$D$50,3,0)),EXACT(E687,VLOOKUP(D687,'dict-pitch'!$A$1:$D$50,4,0)))</f>
        <v>0</v>
      </c>
    </row>
    <row r="688" spans="1:16" x14ac:dyDescent="0.25">
      <c r="A688">
        <v>849</v>
      </c>
      <c r="B688" s="85">
        <v>3</v>
      </c>
      <c r="C688" s="1">
        <v>57</v>
      </c>
      <c r="D688" s="1">
        <v>59</v>
      </c>
      <c r="E688" s="1"/>
      <c r="F688" s="1">
        <v>-2</v>
      </c>
      <c r="G688" s="1">
        <v>898</v>
      </c>
      <c r="H688" s="80">
        <f t="shared" si="22"/>
        <v>57.125</v>
      </c>
      <c r="I688" s="80">
        <f t="shared" si="21"/>
        <v>0.125</v>
      </c>
      <c r="J688" s="1">
        <v>2</v>
      </c>
      <c r="K688" s="1" t="str" cm="1">
        <f t="array" ref="K688">INDEX('dict-rhythm'!$A$1:$B$43,MATCH(TRUE,EXACT(J688,'dict-rhythm'!$A$1:$A$43),0),2)</f>
        <v>8</v>
      </c>
      <c r="L688" s="1" t="str">
        <f>_xlfn.IFNA(VLOOKUP(K688,'dict-rhythm'!$B$1:$C$53,2,0),K688)</f>
        <v>quaver note</v>
      </c>
      <c r="M688" s="5"/>
      <c r="N688" s="5"/>
      <c r="O688" t="str">
        <f>IF(RIGHT($O$1,1)="#",VLOOKUP(D688,'dict-pitch'!$A$1:$C$50,2,0),VLOOKUP(D688,'dict-pitch'!$A$1:$C$50,3,0))</f>
        <v>B3</v>
      </c>
      <c r="P688" t="b">
        <f>OR(EXACT(E688,O688),EXACT(E688,VLOOKUP(D688,'dict-pitch'!$A$1:$D$50,3,0)),EXACT(E688,VLOOKUP(D688,'dict-pitch'!$A$1:$D$50,4,0)))</f>
        <v>0</v>
      </c>
    </row>
    <row r="689" spans="1:16" x14ac:dyDescent="0.25">
      <c r="A689">
        <v>849</v>
      </c>
      <c r="B689" s="85">
        <v>3</v>
      </c>
      <c r="C689" s="1">
        <v>57</v>
      </c>
      <c r="D689" s="1">
        <v>61</v>
      </c>
      <c r="E689" s="1"/>
      <c r="F689" s="1">
        <v>2</v>
      </c>
      <c r="G689" s="1">
        <v>900</v>
      </c>
      <c r="H689" s="80">
        <f t="shared" si="22"/>
        <v>57.25</v>
      </c>
      <c r="I689" s="80">
        <f t="shared" si="21"/>
        <v>0.125</v>
      </c>
      <c r="J689" s="1">
        <v>2</v>
      </c>
      <c r="K689" s="1" t="str" cm="1">
        <f t="array" ref="K689">INDEX('dict-rhythm'!$A$1:$B$43,MATCH(TRUE,EXACT(J689,'dict-rhythm'!$A$1:$A$43),0),2)</f>
        <v>8</v>
      </c>
      <c r="L689" s="1" t="str">
        <f>_xlfn.IFNA(VLOOKUP(K689,'dict-rhythm'!$B$1:$C$53,2,0),K689)</f>
        <v>quaver note</v>
      </c>
      <c r="M689" s="5"/>
      <c r="N689" s="5"/>
      <c r="O689" t="str">
        <f>IF(RIGHT($O$1,1)="#",VLOOKUP(D689,'dict-pitch'!$A$1:$C$50,2,0),VLOOKUP(D689,'dict-pitch'!$A$1:$C$50,3,0))</f>
        <v>C#4</v>
      </c>
      <c r="P689" t="b">
        <f>OR(EXACT(E689,O689),EXACT(E689,VLOOKUP(D689,'dict-pitch'!$A$1:$D$50,3,0)),EXACT(E689,VLOOKUP(D689,'dict-pitch'!$A$1:$D$50,4,0)))</f>
        <v>0</v>
      </c>
    </row>
    <row r="690" spans="1:16" x14ac:dyDescent="0.25">
      <c r="A690">
        <v>849</v>
      </c>
      <c r="B690" s="85">
        <v>3</v>
      </c>
      <c r="C690" s="1">
        <v>57</v>
      </c>
      <c r="D690" s="1">
        <v>62</v>
      </c>
      <c r="E690" s="1"/>
      <c r="F690" s="1">
        <v>2</v>
      </c>
      <c r="G690" s="1">
        <v>902</v>
      </c>
      <c r="H690" s="80">
        <f t="shared" si="22"/>
        <v>57.375</v>
      </c>
      <c r="I690" s="80">
        <f t="shared" si="21"/>
        <v>0.125</v>
      </c>
      <c r="J690" s="1">
        <v>2</v>
      </c>
      <c r="K690" s="1" t="str" cm="1">
        <f t="array" ref="K690">INDEX('dict-rhythm'!$A$1:$B$43,MATCH(TRUE,EXACT(J690,'dict-rhythm'!$A$1:$A$43),0),2)</f>
        <v>8</v>
      </c>
      <c r="L690" s="1" t="str">
        <f>_xlfn.IFNA(VLOOKUP(K690,'dict-rhythm'!$B$1:$C$53,2,0),K690)</f>
        <v>quaver note</v>
      </c>
      <c r="M690" s="5"/>
      <c r="N690" s="5"/>
      <c r="O690" t="str">
        <f>IF(RIGHT($O$1,1)="#",VLOOKUP(D690,'dict-pitch'!$A$1:$C$50,2,0),VLOOKUP(D690,'dict-pitch'!$A$1:$C$50,3,0))</f>
        <v>D4</v>
      </c>
      <c r="P690" t="b">
        <f>OR(EXACT(E690,O690),EXACT(E690,VLOOKUP(D690,'dict-pitch'!$A$1:$D$50,3,0)),EXACT(E690,VLOOKUP(D690,'dict-pitch'!$A$1:$D$50,4,0)))</f>
        <v>0</v>
      </c>
    </row>
    <row r="691" spans="1:16" x14ac:dyDescent="0.25">
      <c r="A691">
        <v>849</v>
      </c>
      <c r="B691" s="85">
        <v>3</v>
      </c>
      <c r="C691" s="1">
        <v>57</v>
      </c>
      <c r="D691" s="1">
        <v>61</v>
      </c>
      <c r="E691" s="1"/>
      <c r="F691" s="1">
        <v>-2</v>
      </c>
      <c r="G691" s="1">
        <v>904</v>
      </c>
      <c r="H691" s="80">
        <f t="shared" si="22"/>
        <v>57.5</v>
      </c>
      <c r="I691" s="80">
        <f t="shared" si="21"/>
        <v>0.125</v>
      </c>
      <c r="J691" s="1">
        <v>2</v>
      </c>
      <c r="K691" s="1" t="str" cm="1">
        <f t="array" ref="K691">INDEX('dict-rhythm'!$A$1:$B$43,MATCH(TRUE,EXACT(J691,'dict-rhythm'!$A$1:$A$43),0),2)</f>
        <v>8</v>
      </c>
      <c r="L691" s="1" t="str">
        <f>_xlfn.IFNA(VLOOKUP(K691,'dict-rhythm'!$B$1:$C$53,2,0),K691)</f>
        <v>quaver note</v>
      </c>
      <c r="M691" s="5"/>
      <c r="N691" s="5"/>
      <c r="O691" t="str">
        <f>IF(RIGHT($O$1,1)="#",VLOOKUP(D691,'dict-pitch'!$A$1:$C$50,2,0),VLOOKUP(D691,'dict-pitch'!$A$1:$C$50,3,0))</f>
        <v>C#4</v>
      </c>
      <c r="P691" t="b">
        <f>OR(EXACT(E691,O691),EXACT(E691,VLOOKUP(D691,'dict-pitch'!$A$1:$D$50,3,0)),EXACT(E691,VLOOKUP(D691,'dict-pitch'!$A$1:$D$50,4,0)))</f>
        <v>0</v>
      </c>
    </row>
    <row r="692" spans="1:16" x14ac:dyDescent="0.25">
      <c r="A692">
        <v>849</v>
      </c>
      <c r="B692" s="85">
        <v>3</v>
      </c>
      <c r="C692" s="1">
        <v>57</v>
      </c>
      <c r="D692" s="1">
        <v>59</v>
      </c>
      <c r="E692" s="1"/>
      <c r="F692" s="1">
        <v>-2</v>
      </c>
      <c r="G692" s="1">
        <v>906</v>
      </c>
      <c r="H692" s="80">
        <f t="shared" si="22"/>
        <v>57.625</v>
      </c>
      <c r="I692" s="80">
        <f t="shared" si="21"/>
        <v>0.125</v>
      </c>
      <c r="J692" s="1">
        <v>2</v>
      </c>
      <c r="K692" s="1" t="str" cm="1">
        <f t="array" ref="K692">INDEX('dict-rhythm'!$A$1:$B$43,MATCH(TRUE,EXACT(J692,'dict-rhythm'!$A$1:$A$43),0),2)</f>
        <v>8</v>
      </c>
      <c r="L692" s="1" t="str">
        <f>_xlfn.IFNA(VLOOKUP(K692,'dict-rhythm'!$B$1:$C$53,2,0),K692)</f>
        <v>quaver note</v>
      </c>
      <c r="M692" s="5"/>
      <c r="N692" s="5"/>
      <c r="O692" t="str">
        <f>IF(RIGHT($O$1,1)="#",VLOOKUP(D692,'dict-pitch'!$A$1:$C$50,2,0),VLOOKUP(D692,'dict-pitch'!$A$1:$C$50,3,0))</f>
        <v>B3</v>
      </c>
      <c r="P692" t="b">
        <f>OR(EXACT(E692,O692),EXACT(E692,VLOOKUP(D692,'dict-pitch'!$A$1:$D$50,3,0)),EXACT(E692,VLOOKUP(D692,'dict-pitch'!$A$1:$D$50,4,0)))</f>
        <v>0</v>
      </c>
    </row>
    <row r="693" spans="1:16" x14ac:dyDescent="0.25">
      <c r="A693">
        <v>849</v>
      </c>
      <c r="B693" s="85">
        <v>3</v>
      </c>
      <c r="C693" s="1">
        <v>57</v>
      </c>
      <c r="D693" s="1">
        <v>57</v>
      </c>
      <c r="E693" s="1"/>
      <c r="F693" s="1">
        <v>-2</v>
      </c>
      <c r="G693" s="1">
        <v>908</v>
      </c>
      <c r="H693" s="80">
        <f t="shared" si="22"/>
        <v>57.75</v>
      </c>
      <c r="I693" s="80">
        <f t="shared" si="21"/>
        <v>0.125</v>
      </c>
      <c r="J693" s="1">
        <v>2</v>
      </c>
      <c r="K693" s="1" t="str" cm="1">
        <f t="array" ref="K693">INDEX('dict-rhythm'!$A$1:$B$43,MATCH(TRUE,EXACT(J693,'dict-rhythm'!$A$1:$A$43),0),2)</f>
        <v>8</v>
      </c>
      <c r="L693" s="1" t="str">
        <f>_xlfn.IFNA(VLOOKUP(K693,'dict-rhythm'!$B$1:$C$53,2,0),K693)</f>
        <v>quaver note</v>
      </c>
      <c r="M693" s="5"/>
      <c r="N693" s="5"/>
      <c r="O693" t="str">
        <f>IF(RIGHT($O$1,1)="#",VLOOKUP(D693,'dict-pitch'!$A$1:$C$50,2,0),VLOOKUP(D693,'dict-pitch'!$A$1:$C$50,3,0))</f>
        <v>A3</v>
      </c>
      <c r="P693" t="b">
        <f>OR(EXACT(E693,O693),EXACT(E693,VLOOKUP(D693,'dict-pitch'!$A$1:$D$50,3,0)),EXACT(E693,VLOOKUP(D693,'dict-pitch'!$A$1:$D$50,4,0)))</f>
        <v>0</v>
      </c>
    </row>
    <row r="694" spans="1:16" x14ac:dyDescent="0.25">
      <c r="A694">
        <v>849</v>
      </c>
      <c r="B694" s="85">
        <v>3</v>
      </c>
      <c r="C694" s="1">
        <v>57</v>
      </c>
      <c r="D694" s="1">
        <v>61</v>
      </c>
      <c r="E694" s="1"/>
      <c r="F694" s="1">
        <v>3</v>
      </c>
      <c r="G694" s="1">
        <v>910</v>
      </c>
      <c r="H694" s="80">
        <f t="shared" si="22"/>
        <v>57.875</v>
      </c>
      <c r="I694" s="80">
        <f t="shared" si="21"/>
        <v>0.125</v>
      </c>
      <c r="J694" s="1">
        <v>2</v>
      </c>
      <c r="K694" s="1" t="str" cm="1">
        <f t="array" ref="K694">INDEX('dict-rhythm'!$A$1:$B$43,MATCH(TRUE,EXACT(J694,'dict-rhythm'!$A$1:$A$43),0),2)</f>
        <v>8</v>
      </c>
      <c r="L694" s="1" t="str">
        <f>_xlfn.IFNA(VLOOKUP(K694,'dict-rhythm'!$B$1:$C$53,2,0),K694)</f>
        <v>quaver note</v>
      </c>
      <c r="M694" s="7"/>
      <c r="N694" s="7"/>
      <c r="O694" t="str">
        <f>IF(RIGHT($O$1,1)="#",VLOOKUP(D694,'dict-pitch'!$A$1:$C$50,2,0),VLOOKUP(D694,'dict-pitch'!$A$1:$C$50,3,0))</f>
        <v>C#4</v>
      </c>
      <c r="P694" t="b">
        <f>OR(EXACT(E694,O694),EXACT(E694,VLOOKUP(D694,'dict-pitch'!$A$1:$D$50,3,0)),EXACT(E694,VLOOKUP(D694,'dict-pitch'!$A$1:$D$50,4,0)))</f>
        <v>0</v>
      </c>
    </row>
    <row r="695" spans="1:16" x14ac:dyDescent="0.25">
      <c r="A695">
        <v>849</v>
      </c>
      <c r="B695" s="85">
        <v>3</v>
      </c>
      <c r="C695" s="1">
        <v>58</v>
      </c>
      <c r="D695" s="1">
        <v>59</v>
      </c>
      <c r="E695" s="1"/>
      <c r="F695" s="1">
        <v>-2</v>
      </c>
      <c r="G695" s="1">
        <v>912</v>
      </c>
      <c r="H695" s="80">
        <f t="shared" si="22"/>
        <v>58</v>
      </c>
      <c r="I695" s="80">
        <f t="shared" si="21"/>
        <v>1</v>
      </c>
      <c r="J695" s="1">
        <v>16</v>
      </c>
      <c r="K695" s="1" t="str" cm="1">
        <f t="array" ref="K695">INDEX('dict-rhythm'!$A$1:$B$43,MATCH(TRUE,EXACT(J695,'dict-rhythm'!$A$1:$A$43),0),2)</f>
        <v>1</v>
      </c>
      <c r="L695" s="1" t="str">
        <f>_xlfn.IFNA(VLOOKUP(K695,'dict-rhythm'!$B$1:$C$53,2,0),K695)</f>
        <v>semibreve</v>
      </c>
      <c r="M695" s="3"/>
      <c r="N695" s="3"/>
      <c r="O695" t="str">
        <f>IF(RIGHT($O$1,1)="#",VLOOKUP(D695,'dict-pitch'!$A$1:$C$50,2,0),VLOOKUP(D695,'dict-pitch'!$A$1:$C$50,3,0))</f>
        <v>B3</v>
      </c>
      <c r="P695" t="b">
        <f>OR(EXACT(E695,O695),EXACT(E695,VLOOKUP(D695,'dict-pitch'!$A$1:$D$50,3,0)),EXACT(E695,VLOOKUP(D695,'dict-pitch'!$A$1:$D$50,4,0)))</f>
        <v>0</v>
      </c>
    </row>
    <row r="696" spans="1:16" x14ac:dyDescent="0.25">
      <c r="A696">
        <v>849</v>
      </c>
      <c r="B696" s="85">
        <v>3</v>
      </c>
      <c r="C696" s="1">
        <v>59</v>
      </c>
      <c r="D696" s="1">
        <v>57</v>
      </c>
      <c r="E696" s="1"/>
      <c r="F696" s="1">
        <v>-2</v>
      </c>
      <c r="G696" s="1">
        <v>928</v>
      </c>
      <c r="H696" s="80">
        <f t="shared" si="22"/>
        <v>59</v>
      </c>
      <c r="I696" s="80">
        <f t="shared" si="21"/>
        <v>0.125</v>
      </c>
      <c r="J696" s="1">
        <v>2</v>
      </c>
      <c r="K696" s="1" t="str" cm="1">
        <f t="array" ref="K696">INDEX('dict-rhythm'!$A$1:$B$43,MATCH(TRUE,EXACT(J696,'dict-rhythm'!$A$1:$A$43),0),2)</f>
        <v>8</v>
      </c>
      <c r="L696" s="1" t="str">
        <f>_xlfn.IFNA(VLOOKUP(K696,'dict-rhythm'!$B$1:$C$53,2,0),K696)</f>
        <v>quaver note</v>
      </c>
      <c r="M696" s="4"/>
      <c r="N696" s="4"/>
      <c r="O696" t="str">
        <f>IF(RIGHT($O$1,1)="#",VLOOKUP(D696,'dict-pitch'!$A$1:$C$50,2,0),VLOOKUP(D696,'dict-pitch'!$A$1:$C$50,3,0))</f>
        <v>A3</v>
      </c>
      <c r="P696" t="b">
        <f>OR(EXACT(E696,O696),EXACT(E696,VLOOKUP(D696,'dict-pitch'!$A$1:$D$50,3,0)),EXACT(E696,VLOOKUP(D696,'dict-pitch'!$A$1:$D$50,4,0)))</f>
        <v>0</v>
      </c>
    </row>
    <row r="697" spans="1:16" x14ac:dyDescent="0.25">
      <c r="A697">
        <v>849</v>
      </c>
      <c r="B697" s="85">
        <v>3</v>
      </c>
      <c r="C697" s="1">
        <v>59</v>
      </c>
      <c r="D697" s="1">
        <v>56</v>
      </c>
      <c r="E697" s="1"/>
      <c r="F697" s="1">
        <v>-2</v>
      </c>
      <c r="G697" s="1">
        <v>930</v>
      </c>
      <c r="H697" s="80">
        <f t="shared" si="22"/>
        <v>59.125</v>
      </c>
      <c r="I697" s="80">
        <f t="shared" si="21"/>
        <v>0.125</v>
      </c>
      <c r="J697" s="1">
        <v>2</v>
      </c>
      <c r="K697" s="1" t="str" cm="1">
        <f t="array" ref="K697">INDEX('dict-rhythm'!$A$1:$B$43,MATCH(TRUE,EXACT(J697,'dict-rhythm'!$A$1:$A$43),0),2)</f>
        <v>8</v>
      </c>
      <c r="L697" s="1" t="str">
        <f>_xlfn.IFNA(VLOOKUP(K697,'dict-rhythm'!$B$1:$C$53,2,0),K697)</f>
        <v>quaver note</v>
      </c>
      <c r="M697" s="5"/>
      <c r="N697" s="5"/>
      <c r="O697" t="str">
        <f>IF(RIGHT($O$1,1)="#",VLOOKUP(D697,'dict-pitch'!$A$1:$C$50,2,0),VLOOKUP(D697,'dict-pitch'!$A$1:$C$50,3,0))</f>
        <v>G#3</v>
      </c>
      <c r="P697" t="b">
        <f>OR(EXACT(E697,O697),EXACT(E697,VLOOKUP(D697,'dict-pitch'!$A$1:$D$50,3,0)),EXACT(E697,VLOOKUP(D697,'dict-pitch'!$A$1:$D$50,4,0)))</f>
        <v>0</v>
      </c>
    </row>
    <row r="698" spans="1:16" x14ac:dyDescent="0.25">
      <c r="A698">
        <v>849</v>
      </c>
      <c r="B698" s="85">
        <v>3</v>
      </c>
      <c r="C698" s="1">
        <v>59</v>
      </c>
      <c r="D698" s="1">
        <v>54</v>
      </c>
      <c r="E698" s="1"/>
      <c r="F698" s="1">
        <v>-2</v>
      </c>
      <c r="G698" s="1">
        <v>932</v>
      </c>
      <c r="H698" s="80">
        <f t="shared" si="22"/>
        <v>59.25</v>
      </c>
      <c r="I698" s="80">
        <f t="shared" si="21"/>
        <v>0.125</v>
      </c>
      <c r="J698" s="1">
        <v>2</v>
      </c>
      <c r="K698" s="1" t="str" cm="1">
        <f t="array" ref="K698">INDEX('dict-rhythm'!$A$1:$B$43,MATCH(TRUE,EXACT(J698,'dict-rhythm'!$A$1:$A$43),0),2)</f>
        <v>8</v>
      </c>
      <c r="L698" s="1" t="str">
        <f>_xlfn.IFNA(VLOOKUP(K698,'dict-rhythm'!$B$1:$C$53,2,0),K698)</f>
        <v>quaver note</v>
      </c>
      <c r="M698" s="5"/>
      <c r="N698" s="5"/>
      <c r="O698" t="str">
        <f>IF(RIGHT($O$1,1)="#",VLOOKUP(D698,'dict-pitch'!$A$1:$C$50,2,0),VLOOKUP(D698,'dict-pitch'!$A$1:$C$50,3,0))</f>
        <v>F#3</v>
      </c>
      <c r="P698" t="b">
        <f>OR(EXACT(E698,O698),EXACT(E698,VLOOKUP(D698,'dict-pitch'!$A$1:$D$50,3,0)),EXACT(E698,VLOOKUP(D698,'dict-pitch'!$A$1:$D$50,4,0)))</f>
        <v>0</v>
      </c>
    </row>
    <row r="699" spans="1:16" x14ac:dyDescent="0.25">
      <c r="A699">
        <v>849</v>
      </c>
      <c r="B699" s="85">
        <v>3</v>
      </c>
      <c r="C699" s="1">
        <v>59</v>
      </c>
      <c r="D699" s="1">
        <v>52</v>
      </c>
      <c r="E699" s="1"/>
      <c r="F699" s="1">
        <v>-2</v>
      </c>
      <c r="G699" s="1">
        <v>934</v>
      </c>
      <c r="H699" s="80">
        <f t="shared" si="22"/>
        <v>59.375</v>
      </c>
      <c r="I699" s="80">
        <f t="shared" si="21"/>
        <v>0.125</v>
      </c>
      <c r="J699" s="1">
        <v>2</v>
      </c>
      <c r="K699" s="1" t="str" cm="1">
        <f t="array" ref="K699">INDEX('dict-rhythm'!$A$1:$B$43,MATCH(TRUE,EXACT(J699,'dict-rhythm'!$A$1:$A$43),0),2)</f>
        <v>8</v>
      </c>
      <c r="L699" s="1" t="str">
        <f>_xlfn.IFNA(VLOOKUP(K699,'dict-rhythm'!$B$1:$C$53,2,0),K699)</f>
        <v>quaver note</v>
      </c>
      <c r="M699" s="5"/>
      <c r="N699" s="5"/>
      <c r="O699" t="str">
        <f>IF(RIGHT($O$1,1)="#",VLOOKUP(D699,'dict-pitch'!$A$1:$C$50,2,0),VLOOKUP(D699,'dict-pitch'!$A$1:$C$50,3,0))</f>
        <v>E3</v>
      </c>
      <c r="P699" t="b">
        <f>OR(EXACT(E699,O699),EXACT(E699,VLOOKUP(D699,'dict-pitch'!$A$1:$D$50,3,0)),EXACT(E699,VLOOKUP(D699,'dict-pitch'!$A$1:$D$50,4,0)))</f>
        <v>0</v>
      </c>
    </row>
    <row r="700" spans="1:16" x14ac:dyDescent="0.25">
      <c r="A700">
        <v>849</v>
      </c>
      <c r="B700" s="85">
        <v>3</v>
      </c>
      <c r="C700" s="1">
        <v>59</v>
      </c>
      <c r="D700" s="1">
        <v>51</v>
      </c>
      <c r="E700" s="1"/>
      <c r="F700" s="1">
        <v>-2</v>
      </c>
      <c r="G700" s="1">
        <v>936</v>
      </c>
      <c r="H700" s="80">
        <f t="shared" si="22"/>
        <v>59.5</v>
      </c>
      <c r="I700" s="80">
        <f t="shared" si="21"/>
        <v>0.125</v>
      </c>
      <c r="J700" s="1">
        <v>2</v>
      </c>
      <c r="K700" s="1" t="str" cm="1">
        <f t="array" ref="K700">INDEX('dict-rhythm'!$A$1:$B$43,MATCH(TRUE,EXACT(J700,'dict-rhythm'!$A$1:$A$43),0),2)</f>
        <v>8</v>
      </c>
      <c r="L700" s="1" t="str">
        <f>_xlfn.IFNA(VLOOKUP(K700,'dict-rhythm'!$B$1:$C$53,2,0),K700)</f>
        <v>quaver note</v>
      </c>
      <c r="M700" s="5"/>
      <c r="N700" s="5"/>
      <c r="O700" t="str">
        <f>IF(RIGHT($O$1,1)="#",VLOOKUP(D700,'dict-pitch'!$A$1:$C$50,2,0),VLOOKUP(D700,'dict-pitch'!$A$1:$C$50,3,0))</f>
        <v>D#3</v>
      </c>
      <c r="P700" t="b">
        <f>OR(EXACT(E700,O700),EXACT(E700,VLOOKUP(D700,'dict-pitch'!$A$1:$D$50,3,0)),EXACT(E700,VLOOKUP(D700,'dict-pitch'!$A$1:$D$50,4,0)))</f>
        <v>0</v>
      </c>
    </row>
    <row r="701" spans="1:16" x14ac:dyDescent="0.25">
      <c r="A701">
        <v>849</v>
      </c>
      <c r="B701" s="85">
        <v>3</v>
      </c>
      <c r="C701" s="1">
        <v>59</v>
      </c>
      <c r="D701" s="1">
        <v>49</v>
      </c>
      <c r="E701" s="1"/>
      <c r="F701" s="1">
        <v>-2</v>
      </c>
      <c r="G701" s="1">
        <v>938</v>
      </c>
      <c r="H701" s="80">
        <f t="shared" si="22"/>
        <v>59.625</v>
      </c>
      <c r="I701" s="80">
        <f t="shared" si="21"/>
        <v>0.125</v>
      </c>
      <c r="J701" s="1">
        <v>2</v>
      </c>
      <c r="K701" s="1" t="str" cm="1">
        <f t="array" ref="K701">INDEX('dict-rhythm'!$A$1:$B$43,MATCH(TRUE,EXACT(J701,'dict-rhythm'!$A$1:$A$43),0),2)</f>
        <v>8</v>
      </c>
      <c r="L701" s="1" t="str">
        <f>_xlfn.IFNA(VLOOKUP(K701,'dict-rhythm'!$B$1:$C$53,2,0),K701)</f>
        <v>quaver note</v>
      </c>
      <c r="M701" s="5"/>
      <c r="N701" s="5"/>
      <c r="O701" t="str">
        <f>IF(RIGHT($O$1,1)="#",VLOOKUP(D701,'dict-pitch'!$A$1:$C$50,2,0),VLOOKUP(D701,'dict-pitch'!$A$1:$C$50,3,0))</f>
        <v>C#3</v>
      </c>
      <c r="P701" t="b">
        <f>OR(EXACT(E701,O701),EXACT(E701,VLOOKUP(D701,'dict-pitch'!$A$1:$D$50,3,0)),EXACT(E701,VLOOKUP(D701,'dict-pitch'!$A$1:$D$50,4,0)))</f>
        <v>0</v>
      </c>
    </row>
    <row r="702" spans="1:16" x14ac:dyDescent="0.25">
      <c r="A702">
        <v>849</v>
      </c>
      <c r="B702" s="85">
        <v>3</v>
      </c>
      <c r="C702" s="1">
        <v>59</v>
      </c>
      <c r="D702" s="1">
        <v>48</v>
      </c>
      <c r="E702" s="1"/>
      <c r="F702" s="1">
        <v>-2</v>
      </c>
      <c r="G702" s="1">
        <v>940</v>
      </c>
      <c r="H702" s="80">
        <f t="shared" si="22"/>
        <v>59.75</v>
      </c>
      <c r="I702" s="80">
        <f t="shared" si="21"/>
        <v>0.125</v>
      </c>
      <c r="J702" s="1">
        <v>2</v>
      </c>
      <c r="K702" s="1" t="str" cm="1">
        <f t="array" ref="K702">INDEX('dict-rhythm'!$A$1:$B$43,MATCH(TRUE,EXACT(J702,'dict-rhythm'!$A$1:$A$43),0),2)</f>
        <v>8</v>
      </c>
      <c r="L702" s="1" t="str">
        <f>_xlfn.IFNA(VLOOKUP(K702,'dict-rhythm'!$B$1:$C$53,2,0),K702)</f>
        <v>quaver note</v>
      </c>
      <c r="M702" s="5"/>
      <c r="N702" s="5"/>
      <c r="O702" t="str">
        <f>IF(RIGHT($O$1,1)="#",VLOOKUP(D702,'dict-pitch'!$A$1:$C$50,2,0),VLOOKUP(D702,'dict-pitch'!$A$1:$C$50,3,0))</f>
        <v>C3</v>
      </c>
      <c r="P702" t="b">
        <f>OR(EXACT(E702,O702),EXACT(E702,VLOOKUP(D702,'dict-pitch'!$A$1:$D$50,3,0)),EXACT(E702,VLOOKUP(D702,'dict-pitch'!$A$1:$D$50,4,0)))</f>
        <v>0</v>
      </c>
    </row>
    <row r="703" spans="1:16" x14ac:dyDescent="0.25">
      <c r="A703">
        <v>849</v>
      </c>
      <c r="B703" s="85">
        <v>3</v>
      </c>
      <c r="C703" s="1">
        <v>59</v>
      </c>
      <c r="D703" s="1">
        <v>49</v>
      </c>
      <c r="E703" s="1"/>
      <c r="F703" s="1">
        <v>2</v>
      </c>
      <c r="G703" s="1">
        <v>942</v>
      </c>
      <c r="H703" s="80">
        <f t="shared" si="22"/>
        <v>59.875</v>
      </c>
      <c r="I703" s="80">
        <f t="shared" si="21"/>
        <v>0.125</v>
      </c>
      <c r="J703" s="1">
        <v>2</v>
      </c>
      <c r="K703" s="1" t="str" cm="1">
        <f t="array" ref="K703">INDEX('dict-rhythm'!$A$1:$B$43,MATCH(TRUE,EXACT(J703,'dict-rhythm'!$A$1:$A$43),0),2)</f>
        <v>8</v>
      </c>
      <c r="L703" s="1" t="str">
        <f>_xlfn.IFNA(VLOOKUP(K703,'dict-rhythm'!$B$1:$C$53,2,0),K703)</f>
        <v>quaver note</v>
      </c>
      <c r="M703" s="7"/>
      <c r="N703" s="7"/>
      <c r="O703" t="str">
        <f>IF(RIGHT($O$1,1)="#",VLOOKUP(D703,'dict-pitch'!$A$1:$C$50,2,0),VLOOKUP(D703,'dict-pitch'!$A$1:$C$50,3,0))</f>
        <v>C#3</v>
      </c>
      <c r="P703" t="b">
        <f>OR(EXACT(E703,O703),EXACT(E703,VLOOKUP(D703,'dict-pitch'!$A$1:$D$50,3,0)),EXACT(E703,VLOOKUP(D703,'dict-pitch'!$A$1:$D$50,4,0)))</f>
        <v>0</v>
      </c>
    </row>
    <row r="704" spans="1:16" x14ac:dyDescent="0.25">
      <c r="A704">
        <v>849</v>
      </c>
      <c r="B704" s="85">
        <v>3</v>
      </c>
      <c r="C704" s="1">
        <v>60</v>
      </c>
      <c r="D704" s="1">
        <v>51</v>
      </c>
      <c r="E704" s="1"/>
      <c r="F704" s="1">
        <v>2</v>
      </c>
      <c r="G704" s="1">
        <v>944</v>
      </c>
      <c r="H704" s="80">
        <f t="shared" si="22"/>
        <v>60</v>
      </c>
      <c r="I704" s="80">
        <f t="shared" si="21"/>
        <v>0.5</v>
      </c>
      <c r="J704" s="1">
        <v>8</v>
      </c>
      <c r="K704" s="1" t="str" cm="1">
        <f t="array" ref="K704">INDEX('dict-rhythm'!$A$1:$B$43,MATCH(TRUE,EXACT(J704,'dict-rhythm'!$A$1:$A$43),0),2)</f>
        <v>2</v>
      </c>
      <c r="L704" s="1" t="str">
        <f>_xlfn.IFNA(VLOOKUP(K704,'dict-rhythm'!$B$1:$C$53,2,0),K704)</f>
        <v>minim</v>
      </c>
      <c r="M704" s="4"/>
      <c r="N704" s="4"/>
      <c r="O704" t="str">
        <f>IF(RIGHT($O$1,1)="#",VLOOKUP(D704,'dict-pitch'!$A$1:$C$50,2,0),VLOOKUP(D704,'dict-pitch'!$A$1:$C$50,3,0))</f>
        <v>D#3</v>
      </c>
      <c r="P704" t="b">
        <f>OR(EXACT(E704,O704),EXACT(E704,VLOOKUP(D704,'dict-pitch'!$A$1:$D$50,3,0)),EXACT(E704,VLOOKUP(D704,'dict-pitch'!$A$1:$D$50,4,0)))</f>
        <v>0</v>
      </c>
    </row>
    <row r="705" spans="1:16" x14ac:dyDescent="0.25">
      <c r="A705">
        <v>849</v>
      </c>
      <c r="B705" s="85">
        <v>3</v>
      </c>
      <c r="C705" s="1">
        <v>60</v>
      </c>
      <c r="D705" s="1">
        <v>0</v>
      </c>
      <c r="E705" s="1"/>
      <c r="F705" s="1">
        <v>0</v>
      </c>
      <c r="G705" s="1">
        <v>952</v>
      </c>
      <c r="H705" s="80">
        <f t="shared" si="22"/>
        <v>60.5</v>
      </c>
      <c r="I705" s="80">
        <f t="shared" si="21"/>
        <v>0.5</v>
      </c>
      <c r="J705" s="1">
        <v>8</v>
      </c>
      <c r="K705" s="1" t="str" cm="1">
        <f t="array" ref="K705">INDEX('dict-rhythm'!$A$1:$B$43,MATCH(TRUE,EXACT(J705,'dict-rhythm'!$A$1:$A$43),0),2)</f>
        <v>2</v>
      </c>
      <c r="L705" s="1" t="str">
        <f>_xlfn.IFNA(VLOOKUP(K705,'dict-rhythm'!$B$1:$C$53,2,0),K705)</f>
        <v>minim</v>
      </c>
      <c r="M705" s="7"/>
      <c r="N705" s="7"/>
      <c r="O705" t="str">
        <f>IF(RIGHT($O$1,1)="#",VLOOKUP(D705,'dict-pitch'!$A$1:$C$50,2,0),VLOOKUP(D705,'dict-pitch'!$A$1:$C$50,3,0))</f>
        <v>r</v>
      </c>
      <c r="P705" t="b">
        <f>OR(EXACT(E705,O705),EXACT(E705,VLOOKUP(D705,'dict-pitch'!$A$1:$D$50,3,0)),EXACT(E705,VLOOKUP(D705,'dict-pitch'!$A$1:$D$50,4,0)))</f>
        <v>0</v>
      </c>
    </row>
    <row r="706" spans="1:16" x14ac:dyDescent="0.25">
      <c r="A706">
        <v>849</v>
      </c>
      <c r="B706" s="85">
        <v>3</v>
      </c>
      <c r="C706" s="1">
        <v>61</v>
      </c>
      <c r="D706" s="1">
        <v>0</v>
      </c>
      <c r="E706" s="1"/>
      <c r="F706" s="1">
        <v>0</v>
      </c>
      <c r="G706" s="1">
        <v>960</v>
      </c>
      <c r="H706" s="80">
        <f t="shared" si="22"/>
        <v>61</v>
      </c>
      <c r="I706" s="80">
        <f t="shared" ref="I706:I769" si="23">J706/16</f>
        <v>1</v>
      </c>
      <c r="J706" s="1">
        <v>16</v>
      </c>
      <c r="K706" s="1" t="str" cm="1">
        <f t="array" ref="K706">INDEX('dict-rhythm'!$A$1:$B$43,MATCH(TRUE,EXACT(J706,'dict-rhythm'!$A$1:$A$43),0),2)</f>
        <v>1</v>
      </c>
      <c r="L706" s="1" t="str">
        <f>_xlfn.IFNA(VLOOKUP(K706,'dict-rhythm'!$B$1:$C$53,2,0),K706)</f>
        <v>semibreve</v>
      </c>
      <c r="M706" s="3"/>
      <c r="N706" s="3"/>
      <c r="O706" t="str">
        <f>IF(RIGHT($O$1,1)="#",VLOOKUP(D706,'dict-pitch'!$A$1:$C$50,2,0),VLOOKUP(D706,'dict-pitch'!$A$1:$C$50,3,0))</f>
        <v>r</v>
      </c>
      <c r="P706" t="b">
        <f>OR(EXACT(E706,O706),EXACT(E706,VLOOKUP(D706,'dict-pitch'!$A$1:$D$50,3,0)),EXACT(E706,VLOOKUP(D706,'dict-pitch'!$A$1:$D$50,4,0)))</f>
        <v>0</v>
      </c>
    </row>
    <row r="707" spans="1:16" x14ac:dyDescent="0.25">
      <c r="A707">
        <v>849</v>
      </c>
      <c r="B707" s="85">
        <v>3</v>
      </c>
      <c r="C707" s="1">
        <v>62</v>
      </c>
      <c r="D707" s="1">
        <v>0</v>
      </c>
      <c r="E707" s="1"/>
      <c r="F707" s="1">
        <v>0</v>
      </c>
      <c r="G707" s="1">
        <v>976</v>
      </c>
      <c r="H707" s="80">
        <f t="shared" ref="H707:H770" si="24">1+G707/16</f>
        <v>62</v>
      </c>
      <c r="I707" s="80">
        <f t="shared" si="23"/>
        <v>1</v>
      </c>
      <c r="J707" s="1">
        <v>16</v>
      </c>
      <c r="K707" s="1" t="str" cm="1">
        <f t="array" ref="K707">INDEX('dict-rhythm'!$A$1:$B$43,MATCH(TRUE,EXACT(J707,'dict-rhythm'!$A$1:$A$43),0),2)</f>
        <v>1</v>
      </c>
      <c r="L707" s="1" t="str">
        <f>_xlfn.IFNA(VLOOKUP(K707,'dict-rhythm'!$B$1:$C$53,2,0),K707)</f>
        <v>semibreve</v>
      </c>
      <c r="M707" s="3"/>
      <c r="N707" s="3"/>
      <c r="O707" t="str">
        <f>IF(RIGHT($O$1,1)="#",VLOOKUP(D707,'dict-pitch'!$A$1:$C$50,2,0),VLOOKUP(D707,'dict-pitch'!$A$1:$C$50,3,0))</f>
        <v>r</v>
      </c>
      <c r="P707" t="b">
        <f>OR(EXACT(E707,O707),EXACT(E707,VLOOKUP(D707,'dict-pitch'!$A$1:$D$50,3,0)),EXACT(E707,VLOOKUP(D707,'dict-pitch'!$A$1:$D$50,4,0)))</f>
        <v>0</v>
      </c>
    </row>
    <row r="708" spans="1:16" x14ac:dyDescent="0.25">
      <c r="A708">
        <v>849</v>
      </c>
      <c r="B708" s="85">
        <v>3</v>
      </c>
      <c r="C708" s="1">
        <v>63</v>
      </c>
      <c r="D708" s="1">
        <v>0</v>
      </c>
      <c r="E708" s="1"/>
      <c r="F708" s="1">
        <v>0</v>
      </c>
      <c r="G708" s="1">
        <v>992</v>
      </c>
      <c r="H708" s="80">
        <f t="shared" si="24"/>
        <v>63</v>
      </c>
      <c r="I708" s="80">
        <f t="shared" si="23"/>
        <v>1</v>
      </c>
      <c r="J708" s="1">
        <v>16</v>
      </c>
      <c r="K708" s="1" t="str" cm="1">
        <f t="array" ref="K708">INDEX('dict-rhythm'!$A$1:$B$43,MATCH(TRUE,EXACT(J708,'dict-rhythm'!$A$1:$A$43),0),2)</f>
        <v>1</v>
      </c>
      <c r="L708" s="1" t="str">
        <f>_xlfn.IFNA(VLOOKUP(K708,'dict-rhythm'!$B$1:$C$53,2,0),K708)</f>
        <v>semibreve</v>
      </c>
      <c r="M708" s="3"/>
      <c r="N708" s="3"/>
      <c r="O708" t="str">
        <f>IF(RIGHT($O$1,1)="#",VLOOKUP(D708,'dict-pitch'!$A$1:$C$50,2,0),VLOOKUP(D708,'dict-pitch'!$A$1:$C$50,3,0))</f>
        <v>r</v>
      </c>
      <c r="P708" t="b">
        <f>OR(EXACT(E708,O708),EXACT(E708,VLOOKUP(D708,'dict-pitch'!$A$1:$D$50,3,0)),EXACT(E708,VLOOKUP(D708,'dict-pitch'!$A$1:$D$50,4,0)))</f>
        <v>0</v>
      </c>
    </row>
    <row r="709" spans="1:16" x14ac:dyDescent="0.25">
      <c r="A709">
        <v>849</v>
      </c>
      <c r="B709" s="85">
        <v>3</v>
      </c>
      <c r="C709" s="1">
        <v>64</v>
      </c>
      <c r="D709" s="1">
        <v>0</v>
      </c>
      <c r="E709" s="1"/>
      <c r="F709" s="1">
        <v>0</v>
      </c>
      <c r="G709" s="1">
        <v>1008</v>
      </c>
      <c r="H709" s="80">
        <f t="shared" si="24"/>
        <v>64</v>
      </c>
      <c r="I709" s="80">
        <f t="shared" si="23"/>
        <v>0.25</v>
      </c>
      <c r="J709" s="1">
        <v>4</v>
      </c>
      <c r="K709" s="1" t="str" cm="1">
        <f t="array" ref="K709">INDEX('dict-rhythm'!$A$1:$B$43,MATCH(TRUE,EXACT(J709,'dict-rhythm'!$A$1:$A$43),0),2)</f>
        <v>4</v>
      </c>
      <c r="L709" s="1" t="str">
        <f>_xlfn.IFNA(VLOOKUP(K709,'dict-rhythm'!$B$1:$C$53,2,0),K709)</f>
        <v>crotchet</v>
      </c>
      <c r="M709" s="4"/>
      <c r="N709" s="4"/>
      <c r="O709" t="str">
        <f>IF(RIGHT($O$1,1)="#",VLOOKUP(D709,'dict-pitch'!$A$1:$C$50,2,0),VLOOKUP(D709,'dict-pitch'!$A$1:$C$50,3,0))</f>
        <v>r</v>
      </c>
      <c r="P709" t="b">
        <f>OR(EXACT(E709,O709),EXACT(E709,VLOOKUP(D709,'dict-pitch'!$A$1:$D$50,3,0)),EXACT(E709,VLOOKUP(D709,'dict-pitch'!$A$1:$D$50,4,0)))</f>
        <v>0</v>
      </c>
    </row>
    <row r="710" spans="1:16" x14ac:dyDescent="0.25">
      <c r="A710">
        <v>849</v>
      </c>
      <c r="B710" s="85">
        <v>3</v>
      </c>
      <c r="C710" s="1">
        <v>64</v>
      </c>
      <c r="D710" s="1">
        <v>49</v>
      </c>
      <c r="E710" s="1"/>
      <c r="F710" s="1">
        <v>-2</v>
      </c>
      <c r="G710" s="1">
        <v>1012</v>
      </c>
      <c r="H710" s="80">
        <f t="shared" si="24"/>
        <v>64.25</v>
      </c>
      <c r="I710" s="80">
        <f t="shared" si="23"/>
        <v>0.25</v>
      </c>
      <c r="J710" s="1">
        <v>4</v>
      </c>
      <c r="K710" s="1" t="str" cm="1">
        <f t="array" ref="K710">INDEX('dict-rhythm'!$A$1:$B$43,MATCH(TRUE,EXACT(J710,'dict-rhythm'!$A$1:$A$43),0),2)</f>
        <v>4</v>
      </c>
      <c r="L710" s="1" t="str">
        <f>_xlfn.IFNA(VLOOKUP(K710,'dict-rhythm'!$B$1:$C$53,2,0),K710)</f>
        <v>crotchet</v>
      </c>
      <c r="M710" s="10" t="s">
        <v>14</v>
      </c>
      <c r="N710" s="10" t="s">
        <v>14</v>
      </c>
      <c r="O710" t="str">
        <f>IF(RIGHT($O$1,1)="#",VLOOKUP(D710,'dict-pitch'!$A$1:$C$50,2,0),VLOOKUP(D710,'dict-pitch'!$A$1:$C$50,3,0))</f>
        <v>C#3</v>
      </c>
      <c r="P710" t="b">
        <f>OR(EXACT(E710,O710),EXACT(E710,VLOOKUP(D710,'dict-pitch'!$A$1:$D$50,3,0)),EXACT(E710,VLOOKUP(D710,'dict-pitch'!$A$1:$D$50,4,0)))</f>
        <v>0</v>
      </c>
    </row>
    <row r="711" spans="1:16" x14ac:dyDescent="0.25">
      <c r="A711">
        <v>849</v>
      </c>
      <c r="B711" s="85">
        <v>3</v>
      </c>
      <c r="C711" s="1">
        <v>64</v>
      </c>
      <c r="D711" s="1">
        <v>54</v>
      </c>
      <c r="E711" s="1"/>
      <c r="F711" s="1">
        <v>4</v>
      </c>
      <c r="G711" s="1">
        <v>1016</v>
      </c>
      <c r="H711" s="80">
        <f t="shared" si="24"/>
        <v>64.5</v>
      </c>
      <c r="I711" s="80">
        <f t="shared" si="23"/>
        <v>0.25</v>
      </c>
      <c r="J711" s="1">
        <v>4</v>
      </c>
      <c r="K711" s="1" t="str" cm="1">
        <f t="array" ref="K711">INDEX('dict-rhythm'!$A$1:$B$43,MATCH(TRUE,EXACT(J711,'dict-rhythm'!$A$1:$A$43),0),2)</f>
        <v>4</v>
      </c>
      <c r="L711" s="1" t="str">
        <f>_xlfn.IFNA(VLOOKUP(K711,'dict-rhythm'!$B$1:$C$53,2,0),K711)</f>
        <v>crotchet</v>
      </c>
      <c r="M711" s="10" t="s">
        <v>14</v>
      </c>
      <c r="N711" s="10" t="s">
        <v>14</v>
      </c>
      <c r="O711" t="str">
        <f>IF(RIGHT($O$1,1)="#",VLOOKUP(D711,'dict-pitch'!$A$1:$C$50,2,0),VLOOKUP(D711,'dict-pitch'!$A$1:$C$50,3,0))</f>
        <v>F#3</v>
      </c>
      <c r="P711" t="b">
        <f>OR(EXACT(E711,O711),EXACT(E711,VLOOKUP(D711,'dict-pitch'!$A$1:$D$50,3,0)),EXACT(E711,VLOOKUP(D711,'dict-pitch'!$A$1:$D$50,4,0)))</f>
        <v>0</v>
      </c>
    </row>
    <row r="712" spans="1:16" x14ac:dyDescent="0.25">
      <c r="A712">
        <v>849</v>
      </c>
      <c r="B712" s="85">
        <v>3</v>
      </c>
      <c r="C712" s="1">
        <v>64</v>
      </c>
      <c r="D712" s="1">
        <v>54</v>
      </c>
      <c r="E712" s="1"/>
      <c r="F712" s="1">
        <v>1</v>
      </c>
      <c r="G712" s="1">
        <v>1020</v>
      </c>
      <c r="H712" s="80">
        <f t="shared" si="24"/>
        <v>64.75</v>
      </c>
      <c r="I712" s="80">
        <f t="shared" si="23"/>
        <v>0.25</v>
      </c>
      <c r="J712" s="1">
        <v>4</v>
      </c>
      <c r="K712" s="1" t="str" cm="1">
        <f t="array" ref="K712">INDEX('dict-rhythm'!$A$1:$B$43,MATCH(TRUE,EXACT(J712,'dict-rhythm'!$A$1:$A$43),0),2)</f>
        <v>4</v>
      </c>
      <c r="L712" s="1" t="str">
        <f>_xlfn.IFNA(VLOOKUP(K712,'dict-rhythm'!$B$1:$C$53,2,0),K712)</f>
        <v>crotchet</v>
      </c>
      <c r="M712" s="10" t="s">
        <v>14</v>
      </c>
      <c r="N712" s="10" t="s">
        <v>14</v>
      </c>
      <c r="O712" t="str">
        <f>IF(RIGHT($O$1,1)="#",VLOOKUP(D712,'dict-pitch'!$A$1:$C$50,2,0),VLOOKUP(D712,'dict-pitch'!$A$1:$C$50,3,0))</f>
        <v>F#3</v>
      </c>
      <c r="P712" t="b">
        <f>OR(EXACT(E712,O712),EXACT(E712,VLOOKUP(D712,'dict-pitch'!$A$1:$D$50,3,0)),EXACT(E712,VLOOKUP(D712,'dict-pitch'!$A$1:$D$50,4,0)))</f>
        <v>0</v>
      </c>
    </row>
    <row r="713" spans="1:16" x14ac:dyDescent="0.25">
      <c r="A713">
        <v>849</v>
      </c>
      <c r="B713" s="85">
        <v>3</v>
      </c>
      <c r="C713" s="1">
        <v>65</v>
      </c>
      <c r="D713" s="1">
        <v>54</v>
      </c>
      <c r="E713" s="1"/>
      <c r="F713" s="1">
        <v>1</v>
      </c>
      <c r="G713" s="1">
        <v>1024</v>
      </c>
      <c r="H713" s="80">
        <f t="shared" si="24"/>
        <v>65</v>
      </c>
      <c r="I713" s="80">
        <f t="shared" si="23"/>
        <v>0.25</v>
      </c>
      <c r="J713" s="1">
        <v>4</v>
      </c>
      <c r="K713" s="1" t="str" cm="1">
        <f t="array" ref="K713">INDEX('dict-rhythm'!$A$1:$B$43,MATCH(TRUE,EXACT(J713,'dict-rhythm'!$A$1:$A$43),0),2)</f>
        <v>4</v>
      </c>
      <c r="L713" s="1" t="str">
        <f>_xlfn.IFNA(VLOOKUP(K713,'dict-rhythm'!$B$1:$C$53,2,0),K713)</f>
        <v>crotchet</v>
      </c>
      <c r="M713" s="10" t="s">
        <v>14</v>
      </c>
      <c r="N713" s="10" t="s">
        <v>14</v>
      </c>
      <c r="O713" t="str">
        <f>IF(RIGHT($O$1,1)="#",VLOOKUP(D713,'dict-pitch'!$A$1:$C$50,2,0),VLOOKUP(D713,'dict-pitch'!$A$1:$C$50,3,0))</f>
        <v>F#3</v>
      </c>
      <c r="P713" t="b">
        <f>OR(EXACT(E713,O713),EXACT(E713,VLOOKUP(D713,'dict-pitch'!$A$1:$D$50,3,0)),EXACT(E713,VLOOKUP(D713,'dict-pitch'!$A$1:$D$50,4,0)))</f>
        <v>0</v>
      </c>
    </row>
    <row r="714" spans="1:16" x14ac:dyDescent="0.25">
      <c r="A714">
        <v>849</v>
      </c>
      <c r="B714" s="85">
        <v>3</v>
      </c>
      <c r="C714" s="1">
        <v>65</v>
      </c>
      <c r="D714" s="1">
        <v>52</v>
      </c>
      <c r="E714" s="1"/>
      <c r="F714" s="1">
        <v>-2</v>
      </c>
      <c r="G714" s="1">
        <v>1028</v>
      </c>
      <c r="H714" s="80">
        <f t="shared" si="24"/>
        <v>65.25</v>
      </c>
      <c r="I714" s="80">
        <f t="shared" si="23"/>
        <v>0.125</v>
      </c>
      <c r="J714" s="1">
        <v>2</v>
      </c>
      <c r="K714" s="1" t="str" cm="1">
        <f t="array" ref="K714">INDEX('dict-rhythm'!$A$1:$B$43,MATCH(TRUE,EXACT(J714,'dict-rhythm'!$A$1:$A$43),0),2)</f>
        <v>8</v>
      </c>
      <c r="L714" s="1" t="str">
        <f>_xlfn.IFNA(VLOOKUP(K714,'dict-rhythm'!$B$1:$C$53,2,0),K714)</f>
        <v>quaver note</v>
      </c>
      <c r="M714" s="10" t="s">
        <v>14</v>
      </c>
      <c r="N714" s="10" t="s">
        <v>14</v>
      </c>
      <c r="O714" t="str">
        <f>IF(RIGHT($O$1,1)="#",VLOOKUP(D714,'dict-pitch'!$A$1:$C$50,2,0),VLOOKUP(D714,'dict-pitch'!$A$1:$C$50,3,0))</f>
        <v>E3</v>
      </c>
      <c r="P714" t="b">
        <f>OR(EXACT(E714,O714),EXACT(E714,VLOOKUP(D714,'dict-pitch'!$A$1:$D$50,3,0)),EXACT(E714,VLOOKUP(D714,'dict-pitch'!$A$1:$D$50,4,0)))</f>
        <v>0</v>
      </c>
    </row>
    <row r="715" spans="1:16" x14ac:dyDescent="0.25">
      <c r="A715">
        <v>849</v>
      </c>
      <c r="B715" s="85">
        <v>3</v>
      </c>
      <c r="C715" s="1">
        <v>65</v>
      </c>
      <c r="D715" s="1">
        <v>51</v>
      </c>
      <c r="E715" s="1"/>
      <c r="F715" s="1">
        <v>-2</v>
      </c>
      <c r="G715" s="1">
        <v>1030</v>
      </c>
      <c r="H715" s="80">
        <f t="shared" si="24"/>
        <v>65.375</v>
      </c>
      <c r="I715" s="80">
        <f t="shared" si="23"/>
        <v>0.125</v>
      </c>
      <c r="J715" s="1">
        <v>2</v>
      </c>
      <c r="K715" s="1" t="str" cm="1">
        <f t="array" ref="K715">INDEX('dict-rhythm'!$A$1:$B$43,MATCH(TRUE,EXACT(J715,'dict-rhythm'!$A$1:$A$43),0),2)</f>
        <v>8</v>
      </c>
      <c r="L715" s="1" t="str">
        <f>_xlfn.IFNA(VLOOKUP(K715,'dict-rhythm'!$B$1:$C$53,2,0),K715)</f>
        <v>quaver note</v>
      </c>
      <c r="M715" s="10" t="s">
        <v>14</v>
      </c>
      <c r="N715" s="10" t="s">
        <v>14</v>
      </c>
      <c r="O715" t="str">
        <f>IF(RIGHT($O$1,1)="#",VLOOKUP(D715,'dict-pitch'!$A$1:$C$50,2,0),VLOOKUP(D715,'dict-pitch'!$A$1:$C$50,3,0))</f>
        <v>D#3</v>
      </c>
      <c r="P715" t="b">
        <f>OR(EXACT(E715,O715),EXACT(E715,VLOOKUP(D715,'dict-pitch'!$A$1:$D$50,3,0)),EXACT(E715,VLOOKUP(D715,'dict-pitch'!$A$1:$D$50,4,0)))</f>
        <v>0</v>
      </c>
    </row>
    <row r="716" spans="1:16" x14ac:dyDescent="0.25">
      <c r="A716">
        <v>849</v>
      </c>
      <c r="B716" s="85">
        <v>3</v>
      </c>
      <c r="C716" s="1">
        <v>65</v>
      </c>
      <c r="D716" s="1">
        <v>52</v>
      </c>
      <c r="E716" s="1"/>
      <c r="F716" s="1">
        <v>2</v>
      </c>
      <c r="G716" s="1">
        <v>1032</v>
      </c>
      <c r="H716" s="80">
        <f t="shared" si="24"/>
        <v>65.5</v>
      </c>
      <c r="I716" s="80">
        <f t="shared" si="23"/>
        <v>0.5</v>
      </c>
      <c r="J716" s="1">
        <v>8</v>
      </c>
      <c r="K716" s="1" t="str" cm="1">
        <f t="array" ref="K716">INDEX('dict-rhythm'!$A$1:$B$43,MATCH(TRUE,EXACT(J716,'dict-rhythm'!$A$1:$A$43),0),2)</f>
        <v>2</v>
      </c>
      <c r="L716" s="1" t="str">
        <f>_xlfn.IFNA(VLOOKUP(K716,'dict-rhythm'!$B$1:$C$53,2,0),K716)</f>
        <v>minim</v>
      </c>
      <c r="M716" s="10" t="s">
        <v>14</v>
      </c>
      <c r="N716" s="10" t="s">
        <v>14</v>
      </c>
      <c r="O716" t="str">
        <f>IF(RIGHT($O$1,1)="#",VLOOKUP(D716,'dict-pitch'!$A$1:$C$50,2,0),VLOOKUP(D716,'dict-pitch'!$A$1:$C$50,3,0))</f>
        <v>E3</v>
      </c>
      <c r="P716" t="b">
        <f>OR(EXACT(E716,O716),EXACT(E716,VLOOKUP(D716,'dict-pitch'!$A$1:$D$50,3,0)),EXACT(E716,VLOOKUP(D716,'dict-pitch'!$A$1:$D$50,4,0)))</f>
        <v>0</v>
      </c>
    </row>
    <row r="717" spans="1:16" x14ac:dyDescent="0.25">
      <c r="A717">
        <v>849</v>
      </c>
      <c r="B717" s="85">
        <v>3</v>
      </c>
      <c r="C717" s="1">
        <v>66</v>
      </c>
      <c r="D717" s="1">
        <v>55</v>
      </c>
      <c r="E717" s="1"/>
      <c r="F717" s="1">
        <v>2</v>
      </c>
      <c r="G717" s="1">
        <v>1040</v>
      </c>
      <c r="H717" s="80">
        <f t="shared" si="24"/>
        <v>66</v>
      </c>
      <c r="I717" s="80">
        <f t="shared" si="23"/>
        <v>0.5</v>
      </c>
      <c r="J717" s="1">
        <v>8</v>
      </c>
      <c r="K717" s="1" t="str" cm="1">
        <f t="array" ref="K717">INDEX('dict-rhythm'!$A$1:$B$43,MATCH(TRUE,EXACT(J717,'dict-rhythm'!$A$1:$A$43),0),2)</f>
        <v>2</v>
      </c>
      <c r="L717" s="1" t="str">
        <f>_xlfn.IFNA(VLOOKUP(K717,'dict-rhythm'!$B$1:$C$53,2,0),K717)</f>
        <v>minim</v>
      </c>
      <c r="M717" s="10" t="s">
        <v>14</v>
      </c>
      <c r="N717" s="10"/>
      <c r="O717" t="str">
        <f>IF(RIGHT($O$1,1)="#",VLOOKUP(D717,'dict-pitch'!$A$1:$C$50,2,0),VLOOKUP(D717,'dict-pitch'!$A$1:$C$50,3,0))</f>
        <v>G3</v>
      </c>
      <c r="P717" t="b">
        <f>OR(EXACT(E717,O717),EXACT(E717,VLOOKUP(D717,'dict-pitch'!$A$1:$D$50,3,0)),EXACT(E717,VLOOKUP(D717,'dict-pitch'!$A$1:$D$50,4,0)))</f>
        <v>0</v>
      </c>
    </row>
    <row r="718" spans="1:16" x14ac:dyDescent="0.25">
      <c r="A718">
        <v>849</v>
      </c>
      <c r="B718" s="85">
        <v>3</v>
      </c>
      <c r="C718" s="1">
        <v>66</v>
      </c>
      <c r="D718" s="1">
        <v>56</v>
      </c>
      <c r="E718" s="1"/>
      <c r="F718" s="1">
        <v>2</v>
      </c>
      <c r="G718" s="1">
        <v>1048</v>
      </c>
      <c r="H718" s="80">
        <f t="shared" si="24"/>
        <v>66.5</v>
      </c>
      <c r="I718" s="80">
        <f t="shared" si="23"/>
        <v>0.5</v>
      </c>
      <c r="J718" s="1">
        <v>8</v>
      </c>
      <c r="K718" s="1" t="str" cm="1">
        <f t="array" ref="K718">INDEX('dict-rhythm'!$A$1:$B$43,MATCH(TRUE,EXACT(J718,'dict-rhythm'!$A$1:$A$43),0),2)</f>
        <v>2</v>
      </c>
      <c r="L718" s="1" t="str">
        <f>_xlfn.IFNA(VLOOKUP(K718,'dict-rhythm'!$B$1:$C$53,2,0),K718)</f>
        <v>minim</v>
      </c>
      <c r="M718" s="7"/>
      <c r="N718" s="7"/>
      <c r="O718" t="str">
        <f>IF(RIGHT($O$1,1)="#",VLOOKUP(D718,'dict-pitch'!$A$1:$C$50,2,0),VLOOKUP(D718,'dict-pitch'!$A$1:$C$50,3,0))</f>
        <v>G#3</v>
      </c>
      <c r="P718" t="b">
        <f>OR(EXACT(E718,O718),EXACT(E718,VLOOKUP(D718,'dict-pitch'!$A$1:$D$50,3,0)),EXACT(E718,VLOOKUP(D718,'dict-pitch'!$A$1:$D$50,4,0)))</f>
        <v>0</v>
      </c>
    </row>
    <row r="719" spans="1:16" x14ac:dyDescent="0.25">
      <c r="A719">
        <v>849</v>
      </c>
      <c r="B719" s="85">
        <v>3</v>
      </c>
      <c r="C719" s="1">
        <v>67</v>
      </c>
      <c r="D719" s="1">
        <v>53</v>
      </c>
      <c r="E719" s="1"/>
      <c r="F719" s="1">
        <v>-3</v>
      </c>
      <c r="G719" s="1">
        <v>1056</v>
      </c>
      <c r="H719" s="80">
        <f t="shared" si="24"/>
        <v>67</v>
      </c>
      <c r="I719" s="80">
        <f t="shared" si="23"/>
        <v>0.25</v>
      </c>
      <c r="J719" s="1">
        <v>4</v>
      </c>
      <c r="K719" s="1" t="str" cm="1">
        <f t="array" ref="K719">INDEX('dict-rhythm'!$A$1:$B$43,MATCH(TRUE,EXACT(J719,'dict-rhythm'!$A$1:$A$43),0),2)</f>
        <v>4</v>
      </c>
      <c r="L719" s="1" t="str">
        <f>_xlfn.IFNA(VLOOKUP(K719,'dict-rhythm'!$B$1:$C$53,2,0),K719)</f>
        <v>crotchet</v>
      </c>
      <c r="M719" s="4"/>
      <c r="N719" s="4"/>
      <c r="O719" t="str">
        <f>IF(RIGHT($O$1,1)="#",VLOOKUP(D719,'dict-pitch'!$A$1:$C$50,2,0),VLOOKUP(D719,'dict-pitch'!$A$1:$C$50,3,0))</f>
        <v>F3</v>
      </c>
      <c r="P719" t="b">
        <f>OR(EXACT(E719,O719),EXACT(E719,VLOOKUP(D719,'dict-pitch'!$A$1:$D$50,3,0)),EXACT(E719,VLOOKUP(D719,'dict-pitch'!$A$1:$D$50,4,0)))</f>
        <v>0</v>
      </c>
    </row>
    <row r="720" spans="1:16" x14ac:dyDescent="0.25">
      <c r="A720">
        <v>849</v>
      </c>
      <c r="B720" s="85">
        <v>3</v>
      </c>
      <c r="C720" s="1">
        <v>67</v>
      </c>
      <c r="D720" s="1">
        <v>0</v>
      </c>
      <c r="E720" s="1"/>
      <c r="F720" s="1">
        <v>0</v>
      </c>
      <c r="G720" s="1">
        <v>1060</v>
      </c>
      <c r="H720" s="80">
        <f t="shared" si="24"/>
        <v>67.25</v>
      </c>
      <c r="I720" s="80">
        <f t="shared" si="23"/>
        <v>0.25</v>
      </c>
      <c r="J720" s="1">
        <v>4</v>
      </c>
      <c r="K720" s="1" t="str" cm="1">
        <f t="array" ref="K720">INDEX('dict-rhythm'!$A$1:$B$43,MATCH(TRUE,EXACT(J720,'dict-rhythm'!$A$1:$A$43),0),2)</f>
        <v>4</v>
      </c>
      <c r="L720" s="1" t="str">
        <f>_xlfn.IFNA(VLOOKUP(K720,'dict-rhythm'!$B$1:$C$53,2,0),K720)</f>
        <v>crotchet</v>
      </c>
      <c r="M720" s="5"/>
      <c r="N720" s="5"/>
      <c r="O720" t="str">
        <f>IF(RIGHT($O$1,1)="#",VLOOKUP(D720,'dict-pitch'!$A$1:$C$50,2,0),VLOOKUP(D720,'dict-pitch'!$A$1:$C$50,3,0))</f>
        <v>r</v>
      </c>
      <c r="P720" t="b">
        <f>OR(EXACT(E720,O720),EXACT(E720,VLOOKUP(D720,'dict-pitch'!$A$1:$D$50,3,0)),EXACT(E720,VLOOKUP(D720,'dict-pitch'!$A$1:$D$50,4,0)))</f>
        <v>0</v>
      </c>
    </row>
    <row r="721" spans="1:16" x14ac:dyDescent="0.25">
      <c r="A721">
        <v>849</v>
      </c>
      <c r="B721" s="85">
        <v>3</v>
      </c>
      <c r="C721" s="1">
        <v>67</v>
      </c>
      <c r="D721" s="1">
        <v>0</v>
      </c>
      <c r="E721" s="1"/>
      <c r="F721" s="1">
        <v>0</v>
      </c>
      <c r="G721" s="1">
        <v>1064</v>
      </c>
      <c r="H721" s="80">
        <f t="shared" si="24"/>
        <v>67.5</v>
      </c>
      <c r="I721" s="80">
        <f t="shared" si="23"/>
        <v>0.5</v>
      </c>
      <c r="J721" s="1">
        <v>8</v>
      </c>
      <c r="K721" s="1" t="str" cm="1">
        <f t="array" ref="K721">INDEX('dict-rhythm'!$A$1:$B$43,MATCH(TRUE,EXACT(J721,'dict-rhythm'!$A$1:$A$43),0),2)</f>
        <v>2</v>
      </c>
      <c r="L721" s="1" t="str">
        <f>_xlfn.IFNA(VLOOKUP(K721,'dict-rhythm'!$B$1:$C$53,2,0),K721)</f>
        <v>minim</v>
      </c>
      <c r="M721" s="7"/>
      <c r="N721" s="7"/>
      <c r="O721" t="str">
        <f>IF(RIGHT($O$1,1)="#",VLOOKUP(D721,'dict-pitch'!$A$1:$C$50,2,0),VLOOKUP(D721,'dict-pitch'!$A$1:$C$50,3,0))</f>
        <v>r</v>
      </c>
      <c r="P721" t="b">
        <f>OR(EXACT(E721,O721),EXACT(E721,VLOOKUP(D721,'dict-pitch'!$A$1:$D$50,3,0)),EXACT(E721,VLOOKUP(D721,'dict-pitch'!$A$1:$D$50,4,0)))</f>
        <v>0</v>
      </c>
    </row>
    <row r="722" spans="1:16" x14ac:dyDescent="0.25">
      <c r="A722">
        <v>849</v>
      </c>
      <c r="B722" s="85">
        <v>3</v>
      </c>
      <c r="C722" s="1">
        <v>68</v>
      </c>
      <c r="D722" s="1">
        <v>0</v>
      </c>
      <c r="E722" s="1"/>
      <c r="F722" s="1">
        <v>0</v>
      </c>
      <c r="G722" s="1">
        <v>1072</v>
      </c>
      <c r="H722" s="80">
        <f t="shared" si="24"/>
        <v>68</v>
      </c>
      <c r="I722" s="80">
        <f t="shared" si="23"/>
        <v>1</v>
      </c>
      <c r="J722" s="1">
        <v>16</v>
      </c>
      <c r="K722" s="1" t="str" cm="1">
        <f t="array" ref="K722">INDEX('dict-rhythm'!$A$1:$B$43,MATCH(TRUE,EXACT(J722,'dict-rhythm'!$A$1:$A$43),0),2)</f>
        <v>1</v>
      </c>
      <c r="L722" s="1" t="str">
        <f>_xlfn.IFNA(VLOOKUP(K722,'dict-rhythm'!$B$1:$C$53,2,0),K722)</f>
        <v>semibreve</v>
      </c>
      <c r="M722" s="3"/>
      <c r="N722" s="3"/>
      <c r="O722" t="str">
        <f>IF(RIGHT($O$1,1)="#",VLOOKUP(D722,'dict-pitch'!$A$1:$C$50,2,0),VLOOKUP(D722,'dict-pitch'!$A$1:$C$50,3,0))</f>
        <v>r</v>
      </c>
      <c r="P722" t="b">
        <f>OR(EXACT(E722,O722),EXACT(E722,VLOOKUP(D722,'dict-pitch'!$A$1:$D$50,3,0)),EXACT(E722,VLOOKUP(D722,'dict-pitch'!$A$1:$D$50,4,0)))</f>
        <v>0</v>
      </c>
    </row>
    <row r="723" spans="1:16" x14ac:dyDescent="0.25">
      <c r="A723">
        <v>849</v>
      </c>
      <c r="B723" s="85">
        <v>3</v>
      </c>
      <c r="C723" s="1">
        <v>69</v>
      </c>
      <c r="D723" s="1">
        <v>0</v>
      </c>
      <c r="E723" s="1"/>
      <c r="F723" s="1">
        <v>0</v>
      </c>
      <c r="G723" s="1">
        <v>1088</v>
      </c>
      <c r="H723" s="80">
        <f t="shared" si="24"/>
        <v>69</v>
      </c>
      <c r="I723" s="80">
        <f t="shared" si="23"/>
        <v>0.25</v>
      </c>
      <c r="J723" s="1">
        <v>4</v>
      </c>
      <c r="K723" s="1" t="str" cm="1">
        <f t="array" ref="K723">INDEX('dict-rhythm'!$A$1:$B$43,MATCH(TRUE,EXACT(J723,'dict-rhythm'!$A$1:$A$43),0),2)</f>
        <v>4</v>
      </c>
      <c r="L723" s="1" t="str">
        <f>_xlfn.IFNA(VLOOKUP(K723,'dict-rhythm'!$B$1:$C$53,2,0),K723)</f>
        <v>crotchet</v>
      </c>
      <c r="M723" s="4"/>
      <c r="N723" s="4"/>
      <c r="O723" t="str">
        <f>IF(RIGHT($O$1,1)="#",VLOOKUP(D723,'dict-pitch'!$A$1:$C$50,2,0),VLOOKUP(D723,'dict-pitch'!$A$1:$C$50,3,0))</f>
        <v>r</v>
      </c>
      <c r="P723" t="b">
        <f>OR(EXACT(E723,O723),EXACT(E723,VLOOKUP(D723,'dict-pitch'!$A$1:$D$50,3,0)),EXACT(E723,VLOOKUP(D723,'dict-pitch'!$A$1:$D$50,4,0)))</f>
        <v>0</v>
      </c>
    </row>
    <row r="724" spans="1:16" x14ac:dyDescent="0.25">
      <c r="A724">
        <v>849</v>
      </c>
      <c r="B724" s="85">
        <v>3</v>
      </c>
      <c r="C724" s="1">
        <v>69</v>
      </c>
      <c r="D724" s="1">
        <v>51</v>
      </c>
      <c r="E724" s="1"/>
      <c r="F724" s="1">
        <v>-2</v>
      </c>
      <c r="G724" s="1">
        <v>1092</v>
      </c>
      <c r="H724" s="80">
        <f t="shared" si="24"/>
        <v>69.25</v>
      </c>
      <c r="I724" s="80">
        <f t="shared" si="23"/>
        <v>0.25</v>
      </c>
      <c r="J724" s="1">
        <v>4</v>
      </c>
      <c r="K724" s="1" t="str" cm="1">
        <f t="array" ref="K724">INDEX('dict-rhythm'!$A$1:$B$43,MATCH(TRUE,EXACT(J724,'dict-rhythm'!$A$1:$A$43),0),2)</f>
        <v>4</v>
      </c>
      <c r="L724" s="1" t="str">
        <f>_xlfn.IFNA(VLOOKUP(K724,'dict-rhythm'!$B$1:$C$53,2,0),K724)</f>
        <v>crotchet</v>
      </c>
      <c r="M724" s="10" t="s">
        <v>14</v>
      </c>
      <c r="N724" s="10" t="s">
        <v>14</v>
      </c>
      <c r="O724" t="str">
        <f>IF(RIGHT($O$1,1)="#",VLOOKUP(D724,'dict-pitch'!$A$1:$C$50,2,0),VLOOKUP(D724,'dict-pitch'!$A$1:$C$50,3,0))</f>
        <v>D#3</v>
      </c>
      <c r="P724" t="b">
        <f>OR(EXACT(E724,O724),EXACT(E724,VLOOKUP(D724,'dict-pitch'!$A$1:$D$50,3,0)),EXACT(E724,VLOOKUP(D724,'dict-pitch'!$A$1:$D$50,4,0)))</f>
        <v>0</v>
      </c>
    </row>
    <row r="725" spans="1:16" x14ac:dyDescent="0.25">
      <c r="A725">
        <v>849</v>
      </c>
      <c r="B725" s="85">
        <v>3</v>
      </c>
      <c r="C725" s="1">
        <v>69</v>
      </c>
      <c r="D725" s="1">
        <v>56</v>
      </c>
      <c r="E725" s="1"/>
      <c r="F725" s="1">
        <v>4</v>
      </c>
      <c r="G725" s="1">
        <v>1096</v>
      </c>
      <c r="H725" s="80">
        <f t="shared" si="24"/>
        <v>69.5</v>
      </c>
      <c r="I725" s="80">
        <f t="shared" si="23"/>
        <v>0.25</v>
      </c>
      <c r="J725" s="1">
        <v>4</v>
      </c>
      <c r="K725" s="1" t="str" cm="1">
        <f t="array" ref="K725">INDEX('dict-rhythm'!$A$1:$B$43,MATCH(TRUE,EXACT(J725,'dict-rhythm'!$A$1:$A$43),0),2)</f>
        <v>4</v>
      </c>
      <c r="L725" s="1" t="str">
        <f>_xlfn.IFNA(VLOOKUP(K725,'dict-rhythm'!$B$1:$C$53,2,0),K725)</f>
        <v>crotchet</v>
      </c>
      <c r="M725" s="10" t="s">
        <v>14</v>
      </c>
      <c r="N725" s="10" t="s">
        <v>14</v>
      </c>
      <c r="O725" t="str">
        <f>IF(RIGHT($O$1,1)="#",VLOOKUP(D725,'dict-pitch'!$A$1:$C$50,2,0),VLOOKUP(D725,'dict-pitch'!$A$1:$C$50,3,0))</f>
        <v>G#3</v>
      </c>
      <c r="P725" t="b">
        <f>OR(EXACT(E725,O725),EXACT(E725,VLOOKUP(D725,'dict-pitch'!$A$1:$D$50,3,0)),EXACT(E725,VLOOKUP(D725,'dict-pitch'!$A$1:$D$50,4,0)))</f>
        <v>0</v>
      </c>
    </row>
    <row r="726" spans="1:16" x14ac:dyDescent="0.25">
      <c r="A726">
        <v>849</v>
      </c>
      <c r="B726" s="85">
        <v>3</v>
      </c>
      <c r="C726" s="1">
        <v>69</v>
      </c>
      <c r="D726" s="1">
        <v>56</v>
      </c>
      <c r="E726" s="1"/>
      <c r="F726" s="1">
        <v>1</v>
      </c>
      <c r="G726" s="1">
        <v>1100</v>
      </c>
      <c r="H726" s="80">
        <f t="shared" si="24"/>
        <v>69.75</v>
      </c>
      <c r="I726" s="80">
        <f t="shared" si="23"/>
        <v>0.25</v>
      </c>
      <c r="J726" s="1">
        <v>4</v>
      </c>
      <c r="K726" s="1" t="str" cm="1">
        <f t="array" ref="K726">INDEX('dict-rhythm'!$A$1:$B$43,MATCH(TRUE,EXACT(J726,'dict-rhythm'!$A$1:$A$43),0),2)</f>
        <v>4</v>
      </c>
      <c r="L726" s="1" t="str">
        <f>_xlfn.IFNA(VLOOKUP(K726,'dict-rhythm'!$B$1:$C$53,2,0),K726)</f>
        <v>crotchet</v>
      </c>
      <c r="M726" s="10" t="s">
        <v>14</v>
      </c>
      <c r="N726" s="10" t="s">
        <v>14</v>
      </c>
      <c r="O726" t="str">
        <f>IF(RIGHT($O$1,1)="#",VLOOKUP(D726,'dict-pitch'!$A$1:$C$50,2,0),VLOOKUP(D726,'dict-pitch'!$A$1:$C$50,3,0))</f>
        <v>G#3</v>
      </c>
      <c r="P726" t="b">
        <f>OR(EXACT(E726,O726),EXACT(E726,VLOOKUP(D726,'dict-pitch'!$A$1:$D$50,3,0)),EXACT(E726,VLOOKUP(D726,'dict-pitch'!$A$1:$D$50,4,0)))</f>
        <v>0</v>
      </c>
    </row>
    <row r="727" spans="1:16" x14ac:dyDescent="0.25">
      <c r="A727">
        <v>849</v>
      </c>
      <c r="B727" s="85">
        <v>3</v>
      </c>
      <c r="C727" s="1">
        <v>70</v>
      </c>
      <c r="D727" s="1">
        <v>56</v>
      </c>
      <c r="E727" s="1"/>
      <c r="F727" s="1">
        <v>1</v>
      </c>
      <c r="G727" s="1">
        <v>1104</v>
      </c>
      <c r="H727" s="80">
        <f t="shared" si="24"/>
        <v>70</v>
      </c>
      <c r="I727" s="80">
        <f t="shared" si="23"/>
        <v>0.25</v>
      </c>
      <c r="J727" s="1">
        <v>4</v>
      </c>
      <c r="K727" s="1" t="str" cm="1">
        <f t="array" ref="K727">INDEX('dict-rhythm'!$A$1:$B$43,MATCH(TRUE,EXACT(J727,'dict-rhythm'!$A$1:$A$43),0),2)</f>
        <v>4</v>
      </c>
      <c r="L727" s="1" t="str">
        <f>_xlfn.IFNA(VLOOKUP(K727,'dict-rhythm'!$B$1:$C$53,2,0),K727)</f>
        <v>crotchet</v>
      </c>
      <c r="M727" s="10" t="s">
        <v>14</v>
      </c>
      <c r="N727" s="10" t="s">
        <v>14</v>
      </c>
      <c r="O727" t="str">
        <f>IF(RIGHT($O$1,1)="#",VLOOKUP(D727,'dict-pitch'!$A$1:$C$50,2,0),VLOOKUP(D727,'dict-pitch'!$A$1:$C$50,3,0))</f>
        <v>G#3</v>
      </c>
      <c r="P727" t="b">
        <f>OR(EXACT(E727,O727),EXACT(E727,VLOOKUP(D727,'dict-pitch'!$A$1:$D$50,3,0)),EXACT(E727,VLOOKUP(D727,'dict-pitch'!$A$1:$D$50,4,0)))</f>
        <v>0</v>
      </c>
    </row>
    <row r="728" spans="1:16" x14ac:dyDescent="0.25">
      <c r="A728">
        <v>849</v>
      </c>
      <c r="B728" s="85">
        <v>3</v>
      </c>
      <c r="C728" s="1">
        <v>70</v>
      </c>
      <c r="D728" s="1">
        <v>54</v>
      </c>
      <c r="E728" s="1"/>
      <c r="F728" s="1">
        <v>-2</v>
      </c>
      <c r="G728" s="1">
        <v>1108</v>
      </c>
      <c r="H728" s="80">
        <f t="shared" si="24"/>
        <v>70.25</v>
      </c>
      <c r="I728" s="80">
        <f t="shared" si="23"/>
        <v>0.125</v>
      </c>
      <c r="J728" s="1">
        <v>2</v>
      </c>
      <c r="K728" s="1" t="str" cm="1">
        <f t="array" ref="K728">INDEX('dict-rhythm'!$A$1:$B$43,MATCH(TRUE,EXACT(J728,'dict-rhythm'!$A$1:$A$43),0),2)</f>
        <v>8</v>
      </c>
      <c r="L728" s="1" t="str">
        <f>_xlfn.IFNA(VLOOKUP(K728,'dict-rhythm'!$B$1:$C$53,2,0),K728)</f>
        <v>quaver note</v>
      </c>
      <c r="M728" s="10" t="s">
        <v>14</v>
      </c>
      <c r="N728" s="10" t="s">
        <v>14</v>
      </c>
      <c r="O728" t="str">
        <f>IF(RIGHT($O$1,1)="#",VLOOKUP(D728,'dict-pitch'!$A$1:$C$50,2,0),VLOOKUP(D728,'dict-pitch'!$A$1:$C$50,3,0))</f>
        <v>F#3</v>
      </c>
      <c r="P728" t="b">
        <f>OR(EXACT(E728,O728),EXACT(E728,VLOOKUP(D728,'dict-pitch'!$A$1:$D$50,3,0)),EXACT(E728,VLOOKUP(D728,'dict-pitch'!$A$1:$D$50,4,0)))</f>
        <v>0</v>
      </c>
    </row>
    <row r="729" spans="1:16" x14ac:dyDescent="0.25">
      <c r="A729">
        <v>849</v>
      </c>
      <c r="B729" s="85">
        <v>3</v>
      </c>
      <c r="C729" s="1">
        <v>70</v>
      </c>
      <c r="D729" s="1">
        <v>52</v>
      </c>
      <c r="E729" s="1"/>
      <c r="F729" s="1">
        <v>-2</v>
      </c>
      <c r="G729" s="1">
        <v>1110</v>
      </c>
      <c r="H729" s="80">
        <f t="shared" si="24"/>
        <v>70.375</v>
      </c>
      <c r="I729" s="80">
        <f t="shared" si="23"/>
        <v>0.125</v>
      </c>
      <c r="J729" s="1">
        <v>2</v>
      </c>
      <c r="K729" s="1" t="str" cm="1">
        <f t="array" ref="K729">INDEX('dict-rhythm'!$A$1:$B$43,MATCH(TRUE,EXACT(J729,'dict-rhythm'!$A$1:$A$43),0),2)</f>
        <v>8</v>
      </c>
      <c r="L729" s="1" t="str">
        <f>_xlfn.IFNA(VLOOKUP(K729,'dict-rhythm'!$B$1:$C$53,2,0),K729)</f>
        <v>quaver note</v>
      </c>
      <c r="M729" s="10" t="s">
        <v>14</v>
      </c>
      <c r="N729" s="10" t="s">
        <v>14</v>
      </c>
      <c r="O729" t="str">
        <f>IF(RIGHT($O$1,1)="#",VLOOKUP(D729,'dict-pitch'!$A$1:$C$50,2,0),VLOOKUP(D729,'dict-pitch'!$A$1:$C$50,3,0))</f>
        <v>E3</v>
      </c>
      <c r="P729" t="b">
        <f>OR(EXACT(E729,O729),EXACT(E729,VLOOKUP(D729,'dict-pitch'!$A$1:$D$50,3,0)),EXACT(E729,VLOOKUP(D729,'dict-pitch'!$A$1:$D$50,4,0)))</f>
        <v>0</v>
      </c>
    </row>
    <row r="730" spans="1:16" x14ac:dyDescent="0.25">
      <c r="A730">
        <v>849</v>
      </c>
      <c r="B730" s="85">
        <v>3</v>
      </c>
      <c r="C730" s="1">
        <v>70</v>
      </c>
      <c r="D730" s="1">
        <v>54</v>
      </c>
      <c r="E730" s="1"/>
      <c r="F730" s="1">
        <v>2</v>
      </c>
      <c r="G730" s="1">
        <v>1112</v>
      </c>
      <c r="H730" s="80">
        <f t="shared" si="24"/>
        <v>70.5</v>
      </c>
      <c r="I730" s="80">
        <f t="shared" si="23"/>
        <v>0.625</v>
      </c>
      <c r="J730" s="1">
        <v>10</v>
      </c>
      <c r="K730" s="1" t="str" cm="1">
        <f t="array" ref="K730">INDEX('dict-rhythm'!$A$1:$B$43,MATCH(TRUE,EXACT(J730,'dict-rhythm'!$A$1:$A$43),0),2)</f>
        <v>2+8</v>
      </c>
      <c r="L730" s="1" t="str">
        <f>_xlfn.IFNA(VLOOKUP(K730,'dict-rhythm'!$B$1:$C$53,2,0),K730)</f>
        <v>minim + quaver</v>
      </c>
      <c r="M730" s="10" t="s">
        <v>14</v>
      </c>
      <c r="N730" s="10" t="s">
        <v>14</v>
      </c>
      <c r="O730" t="str">
        <f>IF(RIGHT($O$1,1)="#",VLOOKUP(D730,'dict-pitch'!$A$1:$C$50,2,0),VLOOKUP(D730,'dict-pitch'!$A$1:$C$50,3,0))</f>
        <v>F#3</v>
      </c>
      <c r="P730" t="b">
        <f>OR(EXACT(E730,O730),EXACT(E730,VLOOKUP(D730,'dict-pitch'!$A$1:$D$50,3,0)),EXACT(E730,VLOOKUP(D730,'dict-pitch'!$A$1:$D$50,4,0)))</f>
        <v>0</v>
      </c>
    </row>
    <row r="731" spans="1:16" x14ac:dyDescent="0.25">
      <c r="A731">
        <v>849</v>
      </c>
      <c r="B731" s="85">
        <v>3</v>
      </c>
      <c r="C731" s="1">
        <v>71</v>
      </c>
      <c r="D731" s="1">
        <v>57</v>
      </c>
      <c r="E731" s="1"/>
      <c r="F731" s="1">
        <v>3</v>
      </c>
      <c r="G731" s="1">
        <v>1122</v>
      </c>
      <c r="H731" s="80">
        <f t="shared" si="24"/>
        <v>71.125</v>
      </c>
      <c r="I731" s="80">
        <f t="shared" si="23"/>
        <v>0.125</v>
      </c>
      <c r="J731" s="1">
        <v>2</v>
      </c>
      <c r="K731" s="1" t="str" cm="1">
        <f t="array" ref="K731">INDEX('dict-rhythm'!$A$1:$B$43,MATCH(TRUE,EXACT(J731,'dict-rhythm'!$A$1:$A$43),0),2)</f>
        <v>8</v>
      </c>
      <c r="L731" s="1" t="str">
        <f>_xlfn.IFNA(VLOOKUP(K731,'dict-rhythm'!$B$1:$C$53,2,0),K731)</f>
        <v>quaver note</v>
      </c>
      <c r="M731" s="4"/>
      <c r="N731" s="4"/>
      <c r="O731" t="str">
        <f>IF(RIGHT($O$1,1)="#",VLOOKUP(D731,'dict-pitch'!$A$1:$C$50,2,0),VLOOKUP(D731,'dict-pitch'!$A$1:$C$50,3,0))</f>
        <v>A3</v>
      </c>
      <c r="P731" t="b">
        <f>OR(EXACT(E731,O731),EXACT(E731,VLOOKUP(D731,'dict-pitch'!$A$1:$D$50,3,0)),EXACT(E731,VLOOKUP(D731,'dict-pitch'!$A$1:$D$50,4,0)))</f>
        <v>0</v>
      </c>
    </row>
    <row r="732" spans="1:16" x14ac:dyDescent="0.25">
      <c r="A732">
        <v>849</v>
      </c>
      <c r="B732" s="85">
        <v>3</v>
      </c>
      <c r="C732" s="1">
        <v>71</v>
      </c>
      <c r="D732" s="1">
        <v>56</v>
      </c>
      <c r="E732" s="1"/>
      <c r="F732" s="1">
        <v>-2</v>
      </c>
      <c r="G732" s="1">
        <v>1124</v>
      </c>
      <c r="H732" s="80">
        <f t="shared" si="24"/>
        <v>71.25</v>
      </c>
      <c r="I732" s="80">
        <f t="shared" si="23"/>
        <v>0.125</v>
      </c>
      <c r="J732" s="1">
        <v>2</v>
      </c>
      <c r="K732" s="1" t="str" cm="1">
        <f t="array" ref="K732">INDEX('dict-rhythm'!$A$1:$B$43,MATCH(TRUE,EXACT(J732,'dict-rhythm'!$A$1:$A$43),0),2)</f>
        <v>8</v>
      </c>
      <c r="L732" s="1" t="str">
        <f>_xlfn.IFNA(VLOOKUP(K732,'dict-rhythm'!$B$1:$C$53,2,0),K732)</f>
        <v>quaver note</v>
      </c>
      <c r="M732" s="5"/>
      <c r="N732" s="5"/>
      <c r="O732" t="str">
        <f>IF(RIGHT($O$1,1)="#",VLOOKUP(D732,'dict-pitch'!$A$1:$C$50,2,0),VLOOKUP(D732,'dict-pitch'!$A$1:$C$50,3,0))</f>
        <v>G#3</v>
      </c>
      <c r="P732" t="b">
        <f>OR(EXACT(E732,O732),EXACT(E732,VLOOKUP(D732,'dict-pitch'!$A$1:$D$50,3,0)),EXACT(E732,VLOOKUP(D732,'dict-pitch'!$A$1:$D$50,4,0)))</f>
        <v>0</v>
      </c>
    </row>
    <row r="733" spans="1:16" x14ac:dyDescent="0.25">
      <c r="A733">
        <v>849</v>
      </c>
      <c r="B733" s="85">
        <v>3</v>
      </c>
      <c r="C733" s="1">
        <v>71</v>
      </c>
      <c r="D733" s="1">
        <v>54</v>
      </c>
      <c r="E733" s="1"/>
      <c r="F733" s="1">
        <v>-2</v>
      </c>
      <c r="G733" s="1">
        <v>1126</v>
      </c>
      <c r="H733" s="80">
        <f t="shared" si="24"/>
        <v>71.375</v>
      </c>
      <c r="I733" s="80">
        <f t="shared" si="23"/>
        <v>0.125</v>
      </c>
      <c r="J733" s="1">
        <v>2</v>
      </c>
      <c r="K733" s="1" t="str" cm="1">
        <f t="array" ref="K733">INDEX('dict-rhythm'!$A$1:$B$43,MATCH(TRUE,EXACT(J733,'dict-rhythm'!$A$1:$A$43),0),2)</f>
        <v>8</v>
      </c>
      <c r="L733" s="1" t="str">
        <f>_xlfn.IFNA(VLOOKUP(K733,'dict-rhythm'!$B$1:$C$53,2,0),K733)</f>
        <v>quaver note</v>
      </c>
      <c r="M733" s="5"/>
      <c r="N733" s="5"/>
      <c r="O733" t="str">
        <f>IF(RIGHT($O$1,1)="#",VLOOKUP(D733,'dict-pitch'!$A$1:$C$50,2,0),VLOOKUP(D733,'dict-pitch'!$A$1:$C$50,3,0))</f>
        <v>F#3</v>
      </c>
      <c r="P733" t="b">
        <f>OR(EXACT(E733,O733),EXACT(E733,VLOOKUP(D733,'dict-pitch'!$A$1:$D$50,3,0)),EXACT(E733,VLOOKUP(D733,'dict-pitch'!$A$1:$D$50,4,0)))</f>
        <v>0</v>
      </c>
    </row>
    <row r="734" spans="1:16" x14ac:dyDescent="0.25">
      <c r="A734">
        <v>849</v>
      </c>
      <c r="B734" s="85">
        <v>3</v>
      </c>
      <c r="C734" s="1">
        <v>71</v>
      </c>
      <c r="D734" s="1">
        <v>53</v>
      </c>
      <c r="E734" s="1"/>
      <c r="F734" s="1">
        <v>-2</v>
      </c>
      <c r="G734" s="1">
        <v>1128</v>
      </c>
      <c r="H734" s="80">
        <f t="shared" si="24"/>
        <v>71.5</v>
      </c>
      <c r="I734" s="80">
        <f t="shared" si="23"/>
        <v>0.125</v>
      </c>
      <c r="J734" s="1">
        <v>2</v>
      </c>
      <c r="K734" s="1" t="str" cm="1">
        <f t="array" ref="K734">INDEX('dict-rhythm'!$A$1:$B$43,MATCH(TRUE,EXACT(J734,'dict-rhythm'!$A$1:$A$43),0),2)</f>
        <v>8</v>
      </c>
      <c r="L734" s="1" t="str">
        <f>_xlfn.IFNA(VLOOKUP(K734,'dict-rhythm'!$B$1:$C$53,2,0),K734)</f>
        <v>quaver note</v>
      </c>
      <c r="M734" s="5"/>
      <c r="N734" s="5"/>
      <c r="O734" t="str">
        <f>IF(RIGHT($O$1,1)="#",VLOOKUP(D734,'dict-pitch'!$A$1:$C$50,2,0),VLOOKUP(D734,'dict-pitch'!$A$1:$C$50,3,0))</f>
        <v>F3</v>
      </c>
      <c r="P734" t="b">
        <f>OR(EXACT(E734,O734),EXACT(E734,VLOOKUP(D734,'dict-pitch'!$A$1:$D$50,3,0)),EXACT(E734,VLOOKUP(D734,'dict-pitch'!$A$1:$D$50,4,0)))</f>
        <v>0</v>
      </c>
    </row>
    <row r="735" spans="1:16" x14ac:dyDescent="0.25">
      <c r="A735">
        <v>849</v>
      </c>
      <c r="B735" s="85">
        <v>3</v>
      </c>
      <c r="C735" s="1">
        <v>71</v>
      </c>
      <c r="D735" s="1">
        <v>51</v>
      </c>
      <c r="E735" s="1"/>
      <c r="F735" s="1">
        <v>-2</v>
      </c>
      <c r="G735" s="1">
        <v>1130</v>
      </c>
      <c r="H735" s="80">
        <f t="shared" si="24"/>
        <v>71.625</v>
      </c>
      <c r="I735" s="80">
        <f t="shared" si="23"/>
        <v>0.125</v>
      </c>
      <c r="J735" s="1">
        <v>2</v>
      </c>
      <c r="K735" s="1" t="str" cm="1">
        <f t="array" ref="K735">INDEX('dict-rhythm'!$A$1:$B$43,MATCH(TRUE,EXACT(J735,'dict-rhythm'!$A$1:$A$43),0),2)</f>
        <v>8</v>
      </c>
      <c r="L735" s="1" t="str">
        <f>_xlfn.IFNA(VLOOKUP(K735,'dict-rhythm'!$B$1:$C$53,2,0),K735)</f>
        <v>quaver note</v>
      </c>
      <c r="M735" s="5"/>
      <c r="N735" s="5"/>
      <c r="O735" t="str">
        <f>IF(RIGHT($O$1,1)="#",VLOOKUP(D735,'dict-pitch'!$A$1:$C$50,2,0),VLOOKUP(D735,'dict-pitch'!$A$1:$C$50,3,0))</f>
        <v>D#3</v>
      </c>
      <c r="P735" t="b">
        <f>OR(EXACT(E735,O735),EXACT(E735,VLOOKUP(D735,'dict-pitch'!$A$1:$D$50,3,0)),EXACT(E735,VLOOKUP(D735,'dict-pitch'!$A$1:$D$50,4,0)))</f>
        <v>0</v>
      </c>
    </row>
    <row r="736" spans="1:16" x14ac:dyDescent="0.25">
      <c r="A736">
        <v>849</v>
      </c>
      <c r="B736" s="85">
        <v>3</v>
      </c>
      <c r="C736" s="1">
        <v>71</v>
      </c>
      <c r="D736" s="1">
        <v>53</v>
      </c>
      <c r="E736" s="1"/>
      <c r="F736" s="1">
        <v>2</v>
      </c>
      <c r="G736" s="1">
        <v>1132</v>
      </c>
      <c r="H736" s="80">
        <f t="shared" si="24"/>
        <v>71.75</v>
      </c>
      <c r="I736" s="80">
        <f t="shared" si="23"/>
        <v>0.125</v>
      </c>
      <c r="J736" s="1">
        <v>2</v>
      </c>
      <c r="K736" s="1" t="str" cm="1">
        <f t="array" ref="K736">INDEX('dict-rhythm'!$A$1:$B$43,MATCH(TRUE,EXACT(J736,'dict-rhythm'!$A$1:$A$43),0),2)</f>
        <v>8</v>
      </c>
      <c r="L736" s="1" t="str">
        <f>_xlfn.IFNA(VLOOKUP(K736,'dict-rhythm'!$B$1:$C$53,2,0),K736)</f>
        <v>quaver note</v>
      </c>
      <c r="M736" s="5"/>
      <c r="N736" s="5"/>
      <c r="O736" t="str">
        <f>IF(RIGHT($O$1,1)="#",VLOOKUP(D736,'dict-pitch'!$A$1:$C$50,2,0),VLOOKUP(D736,'dict-pitch'!$A$1:$C$50,3,0))</f>
        <v>F3</v>
      </c>
      <c r="P736" t="b">
        <f>OR(EXACT(E736,O736),EXACT(E736,VLOOKUP(D736,'dict-pitch'!$A$1:$D$50,3,0)),EXACT(E736,VLOOKUP(D736,'dict-pitch'!$A$1:$D$50,4,0)))</f>
        <v>0</v>
      </c>
    </row>
    <row r="737" spans="1:16" x14ac:dyDescent="0.25">
      <c r="A737">
        <v>849</v>
      </c>
      <c r="B737" s="85">
        <v>3</v>
      </c>
      <c r="C737" s="1">
        <v>71</v>
      </c>
      <c r="D737" s="1">
        <v>49</v>
      </c>
      <c r="E737" s="1"/>
      <c r="F737" s="1">
        <v>-3</v>
      </c>
      <c r="G737" s="1">
        <v>1134</v>
      </c>
      <c r="H737" s="80">
        <f t="shared" si="24"/>
        <v>71.875</v>
      </c>
      <c r="I737" s="80">
        <f t="shared" si="23"/>
        <v>0.125</v>
      </c>
      <c r="J737" s="1">
        <v>2</v>
      </c>
      <c r="K737" s="1" t="str" cm="1">
        <f t="array" ref="K737">INDEX('dict-rhythm'!$A$1:$B$43,MATCH(TRUE,EXACT(J737,'dict-rhythm'!$A$1:$A$43),0),2)</f>
        <v>8</v>
      </c>
      <c r="L737" s="1" t="str">
        <f>_xlfn.IFNA(VLOOKUP(K737,'dict-rhythm'!$B$1:$C$53,2,0),K737)</f>
        <v>quaver note</v>
      </c>
      <c r="M737" s="7"/>
      <c r="N737" s="7"/>
      <c r="O737" t="str">
        <f>IF(RIGHT($O$1,1)="#",VLOOKUP(D737,'dict-pitch'!$A$1:$C$50,2,0),VLOOKUP(D737,'dict-pitch'!$A$1:$C$50,3,0))</f>
        <v>C#3</v>
      </c>
      <c r="P737" t="b">
        <f>OR(EXACT(E737,O737),EXACT(E737,VLOOKUP(D737,'dict-pitch'!$A$1:$D$50,3,0)),EXACT(E737,VLOOKUP(D737,'dict-pitch'!$A$1:$D$50,4,0)))</f>
        <v>0</v>
      </c>
    </row>
    <row r="738" spans="1:16" x14ac:dyDescent="0.25">
      <c r="A738">
        <v>849</v>
      </c>
      <c r="B738" s="85">
        <v>3</v>
      </c>
      <c r="C738" s="1">
        <v>72</v>
      </c>
      <c r="D738" s="1">
        <v>54</v>
      </c>
      <c r="E738" s="1"/>
      <c r="F738" s="1">
        <v>4</v>
      </c>
      <c r="G738" s="1">
        <v>1136</v>
      </c>
      <c r="H738" s="80">
        <f t="shared" si="24"/>
        <v>72</v>
      </c>
      <c r="I738" s="80">
        <f t="shared" si="23"/>
        <v>0.125</v>
      </c>
      <c r="J738" s="1">
        <v>2</v>
      </c>
      <c r="K738" s="1" t="str" cm="1">
        <f t="array" ref="K738">INDEX('dict-rhythm'!$A$1:$B$43,MATCH(TRUE,EXACT(J738,'dict-rhythm'!$A$1:$A$43),0),2)</f>
        <v>8</v>
      </c>
      <c r="L738" s="1" t="str">
        <f>_xlfn.IFNA(VLOOKUP(K738,'dict-rhythm'!$B$1:$C$53,2,0),K738)</f>
        <v>quaver note</v>
      </c>
      <c r="M738" s="4"/>
      <c r="N738" s="4"/>
      <c r="O738" t="str">
        <f>IF(RIGHT($O$1,1)="#",VLOOKUP(D738,'dict-pitch'!$A$1:$C$50,2,0),VLOOKUP(D738,'dict-pitch'!$A$1:$C$50,3,0))</f>
        <v>F#3</v>
      </c>
      <c r="P738" t="b">
        <f>OR(EXACT(E738,O738),EXACT(E738,VLOOKUP(D738,'dict-pitch'!$A$1:$D$50,3,0)),EXACT(E738,VLOOKUP(D738,'dict-pitch'!$A$1:$D$50,4,0)))</f>
        <v>0</v>
      </c>
    </row>
    <row r="739" spans="1:16" x14ac:dyDescent="0.25">
      <c r="A739">
        <v>849</v>
      </c>
      <c r="B739" s="85">
        <v>3</v>
      </c>
      <c r="C739" s="1">
        <v>72</v>
      </c>
      <c r="D739" s="1">
        <v>53</v>
      </c>
      <c r="E739" s="1"/>
      <c r="F739" s="1">
        <v>-2</v>
      </c>
      <c r="G739" s="1">
        <v>1138</v>
      </c>
      <c r="H739" s="80">
        <f t="shared" si="24"/>
        <v>72.125</v>
      </c>
      <c r="I739" s="80">
        <f t="shared" si="23"/>
        <v>0.125</v>
      </c>
      <c r="J739" s="1">
        <v>2</v>
      </c>
      <c r="K739" s="1" t="str" cm="1">
        <f t="array" ref="K739">INDEX('dict-rhythm'!$A$1:$B$43,MATCH(TRUE,EXACT(J739,'dict-rhythm'!$A$1:$A$43),0),2)</f>
        <v>8</v>
      </c>
      <c r="L739" s="1" t="str">
        <f>_xlfn.IFNA(VLOOKUP(K739,'dict-rhythm'!$B$1:$C$53,2,0),K739)</f>
        <v>quaver note</v>
      </c>
      <c r="M739" s="5"/>
      <c r="N739" s="5"/>
      <c r="O739" t="str">
        <f>IF(RIGHT($O$1,1)="#",VLOOKUP(D739,'dict-pitch'!$A$1:$C$50,2,0),VLOOKUP(D739,'dict-pitch'!$A$1:$C$50,3,0))</f>
        <v>F3</v>
      </c>
      <c r="P739" t="b">
        <f>OR(EXACT(E739,O739),EXACT(E739,VLOOKUP(D739,'dict-pitch'!$A$1:$D$50,3,0)),EXACT(E739,VLOOKUP(D739,'dict-pitch'!$A$1:$D$50,4,0)))</f>
        <v>0</v>
      </c>
    </row>
    <row r="740" spans="1:16" x14ac:dyDescent="0.25">
      <c r="A740">
        <v>849</v>
      </c>
      <c r="B740" s="85">
        <v>3</v>
      </c>
      <c r="C740" s="1">
        <v>72</v>
      </c>
      <c r="D740" s="1">
        <v>54</v>
      </c>
      <c r="E740" s="1"/>
      <c r="F740" s="1">
        <v>2</v>
      </c>
      <c r="G740" s="1">
        <v>1140</v>
      </c>
      <c r="H740" s="80">
        <f t="shared" si="24"/>
        <v>72.25</v>
      </c>
      <c r="I740" s="80">
        <f t="shared" si="23"/>
        <v>0.125</v>
      </c>
      <c r="J740" s="1">
        <v>2</v>
      </c>
      <c r="K740" s="1" t="str" cm="1">
        <f t="array" ref="K740">INDEX('dict-rhythm'!$A$1:$B$43,MATCH(TRUE,EXACT(J740,'dict-rhythm'!$A$1:$A$43),0),2)</f>
        <v>8</v>
      </c>
      <c r="L740" s="1" t="str">
        <f>_xlfn.IFNA(VLOOKUP(K740,'dict-rhythm'!$B$1:$C$53,2,0),K740)</f>
        <v>quaver note</v>
      </c>
      <c r="M740" s="5"/>
      <c r="N740" s="5"/>
      <c r="O740" t="str">
        <f>IF(RIGHT($O$1,1)="#",VLOOKUP(D740,'dict-pitch'!$A$1:$C$50,2,0),VLOOKUP(D740,'dict-pitch'!$A$1:$C$50,3,0))</f>
        <v>F#3</v>
      </c>
      <c r="P740" t="b">
        <f>OR(EXACT(E740,O740),EXACT(E740,VLOOKUP(D740,'dict-pitch'!$A$1:$D$50,3,0)),EXACT(E740,VLOOKUP(D740,'dict-pitch'!$A$1:$D$50,4,0)))</f>
        <v>0</v>
      </c>
    </row>
    <row r="741" spans="1:16" x14ac:dyDescent="0.25">
      <c r="A741">
        <v>849</v>
      </c>
      <c r="B741" s="85">
        <v>3</v>
      </c>
      <c r="C741" s="1">
        <v>72</v>
      </c>
      <c r="D741" s="1">
        <v>56</v>
      </c>
      <c r="E741" s="1"/>
      <c r="F741" s="1">
        <v>2</v>
      </c>
      <c r="G741" s="1">
        <v>1142</v>
      </c>
      <c r="H741" s="80">
        <f t="shared" si="24"/>
        <v>72.375</v>
      </c>
      <c r="I741" s="80">
        <f t="shared" si="23"/>
        <v>0.125</v>
      </c>
      <c r="J741" s="1">
        <v>2</v>
      </c>
      <c r="K741" s="1" t="str" cm="1">
        <f t="array" ref="K741">INDEX('dict-rhythm'!$A$1:$B$43,MATCH(TRUE,EXACT(J741,'dict-rhythm'!$A$1:$A$43),0),2)</f>
        <v>8</v>
      </c>
      <c r="L741" s="1" t="str">
        <f>_xlfn.IFNA(VLOOKUP(K741,'dict-rhythm'!$B$1:$C$53,2,0),K741)</f>
        <v>quaver note</v>
      </c>
      <c r="M741" s="5"/>
      <c r="N741" s="5"/>
      <c r="O741" t="str">
        <f>IF(RIGHT($O$1,1)="#",VLOOKUP(D741,'dict-pitch'!$A$1:$C$50,2,0),VLOOKUP(D741,'dict-pitch'!$A$1:$C$50,3,0))</f>
        <v>G#3</v>
      </c>
      <c r="P741" t="b">
        <f>OR(EXACT(E741,O741),EXACT(E741,VLOOKUP(D741,'dict-pitch'!$A$1:$D$50,3,0)),EXACT(E741,VLOOKUP(D741,'dict-pitch'!$A$1:$D$50,4,0)))</f>
        <v>0</v>
      </c>
    </row>
    <row r="742" spans="1:16" x14ac:dyDescent="0.25">
      <c r="A742">
        <v>849</v>
      </c>
      <c r="B742" s="85">
        <v>3</v>
      </c>
      <c r="C742" s="1">
        <v>72</v>
      </c>
      <c r="D742" s="1">
        <v>57</v>
      </c>
      <c r="E742" s="1"/>
      <c r="F742" s="1">
        <v>2</v>
      </c>
      <c r="G742" s="1">
        <v>1144</v>
      </c>
      <c r="H742" s="80">
        <f t="shared" si="24"/>
        <v>72.5</v>
      </c>
      <c r="I742" s="80">
        <f t="shared" si="23"/>
        <v>0.125</v>
      </c>
      <c r="J742" s="1">
        <v>2</v>
      </c>
      <c r="K742" s="1" t="str" cm="1">
        <f t="array" ref="K742">INDEX('dict-rhythm'!$A$1:$B$43,MATCH(TRUE,EXACT(J742,'dict-rhythm'!$A$1:$A$43),0),2)</f>
        <v>8</v>
      </c>
      <c r="L742" s="1" t="str">
        <f>_xlfn.IFNA(VLOOKUP(K742,'dict-rhythm'!$B$1:$C$53,2,0),K742)</f>
        <v>quaver note</v>
      </c>
      <c r="M742" s="5"/>
      <c r="N742" s="5"/>
      <c r="O742" t="str">
        <f>IF(RIGHT($O$1,1)="#",VLOOKUP(D742,'dict-pitch'!$A$1:$C$50,2,0),VLOOKUP(D742,'dict-pitch'!$A$1:$C$50,3,0))</f>
        <v>A3</v>
      </c>
      <c r="P742" t="b">
        <f>OR(EXACT(E742,O742),EXACT(E742,VLOOKUP(D742,'dict-pitch'!$A$1:$D$50,3,0)),EXACT(E742,VLOOKUP(D742,'dict-pitch'!$A$1:$D$50,4,0)))</f>
        <v>0</v>
      </c>
    </row>
    <row r="743" spans="1:16" x14ac:dyDescent="0.25">
      <c r="A743">
        <v>849</v>
      </c>
      <c r="B743" s="85">
        <v>3</v>
      </c>
      <c r="C743" s="1">
        <v>72</v>
      </c>
      <c r="D743" s="1">
        <v>56</v>
      </c>
      <c r="E743" s="1"/>
      <c r="F743" s="1">
        <v>-2</v>
      </c>
      <c r="G743" s="1">
        <v>1146</v>
      </c>
      <c r="H743" s="80">
        <f t="shared" si="24"/>
        <v>72.625</v>
      </c>
      <c r="I743" s="80">
        <f t="shared" si="23"/>
        <v>0.125</v>
      </c>
      <c r="J743" s="1">
        <v>2</v>
      </c>
      <c r="K743" s="1" t="str" cm="1">
        <f t="array" ref="K743">INDEX('dict-rhythm'!$A$1:$B$43,MATCH(TRUE,EXACT(J743,'dict-rhythm'!$A$1:$A$43),0),2)</f>
        <v>8</v>
      </c>
      <c r="L743" s="1" t="str">
        <f>_xlfn.IFNA(VLOOKUP(K743,'dict-rhythm'!$B$1:$C$53,2,0),K743)</f>
        <v>quaver note</v>
      </c>
      <c r="M743" s="5"/>
      <c r="N743" s="5"/>
      <c r="O743" t="str">
        <f>IF(RIGHT($O$1,1)="#",VLOOKUP(D743,'dict-pitch'!$A$1:$C$50,2,0),VLOOKUP(D743,'dict-pitch'!$A$1:$C$50,3,0))</f>
        <v>G#3</v>
      </c>
      <c r="P743" t="b">
        <f>OR(EXACT(E743,O743),EXACT(E743,VLOOKUP(D743,'dict-pitch'!$A$1:$D$50,3,0)),EXACT(E743,VLOOKUP(D743,'dict-pitch'!$A$1:$D$50,4,0)))</f>
        <v>0</v>
      </c>
    </row>
    <row r="744" spans="1:16" x14ac:dyDescent="0.25">
      <c r="A744">
        <v>849</v>
      </c>
      <c r="B744" s="85">
        <v>3</v>
      </c>
      <c r="C744" s="1">
        <v>72</v>
      </c>
      <c r="D744" s="1">
        <v>57</v>
      </c>
      <c r="E744" s="1"/>
      <c r="F744" s="1">
        <v>2</v>
      </c>
      <c r="G744" s="1">
        <v>1148</v>
      </c>
      <c r="H744" s="80">
        <f t="shared" si="24"/>
        <v>72.75</v>
      </c>
      <c r="I744" s="80">
        <f t="shared" si="23"/>
        <v>0.125</v>
      </c>
      <c r="J744" s="1">
        <v>2</v>
      </c>
      <c r="K744" s="1" t="str" cm="1">
        <f t="array" ref="K744">INDEX('dict-rhythm'!$A$1:$B$43,MATCH(TRUE,EXACT(J744,'dict-rhythm'!$A$1:$A$43),0),2)</f>
        <v>8</v>
      </c>
      <c r="L744" s="1" t="str">
        <f>_xlfn.IFNA(VLOOKUP(K744,'dict-rhythm'!$B$1:$C$53,2,0),K744)</f>
        <v>quaver note</v>
      </c>
      <c r="M744" s="5"/>
      <c r="N744" s="5"/>
      <c r="O744" t="str">
        <f>IF(RIGHT($O$1,1)="#",VLOOKUP(D744,'dict-pitch'!$A$1:$C$50,2,0),VLOOKUP(D744,'dict-pitch'!$A$1:$C$50,3,0))</f>
        <v>A3</v>
      </c>
      <c r="P744" t="b">
        <f>OR(EXACT(E744,O744),EXACT(E744,VLOOKUP(D744,'dict-pitch'!$A$1:$D$50,3,0)),EXACT(E744,VLOOKUP(D744,'dict-pitch'!$A$1:$D$50,4,0)))</f>
        <v>0</v>
      </c>
    </row>
    <row r="745" spans="1:16" x14ac:dyDescent="0.25">
      <c r="A745">
        <v>849</v>
      </c>
      <c r="B745" s="85">
        <v>3</v>
      </c>
      <c r="C745" s="1">
        <v>72</v>
      </c>
      <c r="D745" s="1">
        <v>59</v>
      </c>
      <c r="E745" s="1"/>
      <c r="F745" s="1">
        <v>2</v>
      </c>
      <c r="G745" s="1">
        <v>1150</v>
      </c>
      <c r="H745" s="80">
        <f t="shared" si="24"/>
        <v>72.875</v>
      </c>
      <c r="I745" s="80">
        <f t="shared" si="23"/>
        <v>0.125</v>
      </c>
      <c r="J745" s="1">
        <v>2</v>
      </c>
      <c r="K745" s="1" t="str" cm="1">
        <f t="array" ref="K745">INDEX('dict-rhythm'!$A$1:$B$43,MATCH(TRUE,EXACT(J745,'dict-rhythm'!$A$1:$A$43),0),2)</f>
        <v>8</v>
      </c>
      <c r="L745" s="1" t="str">
        <f>_xlfn.IFNA(VLOOKUP(K745,'dict-rhythm'!$B$1:$C$53,2,0),K745)</f>
        <v>quaver note</v>
      </c>
      <c r="M745" s="7"/>
      <c r="N745" s="7"/>
      <c r="O745" t="str">
        <f>IF(RIGHT($O$1,1)="#",VLOOKUP(D745,'dict-pitch'!$A$1:$C$50,2,0),VLOOKUP(D745,'dict-pitch'!$A$1:$C$50,3,0))</f>
        <v>B3</v>
      </c>
      <c r="P745" t="b">
        <f>OR(EXACT(E745,O745),EXACT(E745,VLOOKUP(D745,'dict-pitch'!$A$1:$D$50,3,0)),EXACT(E745,VLOOKUP(D745,'dict-pitch'!$A$1:$D$50,4,0)))</f>
        <v>0</v>
      </c>
    </row>
    <row r="746" spans="1:16" x14ac:dyDescent="0.25">
      <c r="A746">
        <v>849</v>
      </c>
      <c r="B746" s="85">
        <v>3</v>
      </c>
      <c r="C746" s="1">
        <v>73</v>
      </c>
      <c r="D746" s="1">
        <v>61</v>
      </c>
      <c r="E746" s="1"/>
      <c r="F746" s="1">
        <v>2</v>
      </c>
      <c r="G746" s="1">
        <v>1152</v>
      </c>
      <c r="H746" s="80">
        <f t="shared" si="24"/>
        <v>73</v>
      </c>
      <c r="I746" s="80">
        <f t="shared" si="23"/>
        <v>0.125</v>
      </c>
      <c r="J746" s="1">
        <v>2</v>
      </c>
      <c r="K746" s="1" t="str" cm="1">
        <f t="array" ref="K746">INDEX('dict-rhythm'!$A$1:$B$43,MATCH(TRUE,EXACT(J746,'dict-rhythm'!$A$1:$A$43),0),2)</f>
        <v>8</v>
      </c>
      <c r="L746" s="1" t="str">
        <f>_xlfn.IFNA(VLOOKUP(K746,'dict-rhythm'!$B$1:$C$53,2,0),K746)</f>
        <v>quaver note</v>
      </c>
      <c r="M746" s="4"/>
      <c r="N746" s="4"/>
      <c r="O746" t="str">
        <f>IF(RIGHT($O$1,1)="#",VLOOKUP(D746,'dict-pitch'!$A$1:$C$50,2,0),VLOOKUP(D746,'dict-pitch'!$A$1:$C$50,3,0))</f>
        <v>C#4</v>
      </c>
      <c r="P746" t="b">
        <f>OR(EXACT(E746,O746),EXACT(E746,VLOOKUP(D746,'dict-pitch'!$A$1:$D$50,3,0)),EXACT(E746,VLOOKUP(D746,'dict-pitch'!$A$1:$D$50,4,0)))</f>
        <v>0</v>
      </c>
    </row>
    <row r="747" spans="1:16" x14ac:dyDescent="0.25">
      <c r="A747">
        <v>849</v>
      </c>
      <c r="B747" s="85">
        <v>3</v>
      </c>
      <c r="C747" s="1">
        <v>73</v>
      </c>
      <c r="D747" s="1">
        <v>60</v>
      </c>
      <c r="E747" s="1"/>
      <c r="F747" s="1">
        <v>-2</v>
      </c>
      <c r="G747" s="1">
        <v>1154</v>
      </c>
      <c r="H747" s="80">
        <f t="shared" si="24"/>
        <v>73.125</v>
      </c>
      <c r="I747" s="80">
        <f t="shared" si="23"/>
        <v>0.125</v>
      </c>
      <c r="J747" s="1">
        <v>2</v>
      </c>
      <c r="K747" s="1" t="str" cm="1">
        <f t="array" ref="K747">INDEX('dict-rhythm'!$A$1:$B$43,MATCH(TRUE,EXACT(J747,'dict-rhythm'!$A$1:$A$43),0),2)</f>
        <v>8</v>
      </c>
      <c r="L747" s="1" t="str">
        <f>_xlfn.IFNA(VLOOKUP(K747,'dict-rhythm'!$B$1:$C$53,2,0),K747)</f>
        <v>quaver note</v>
      </c>
      <c r="M747" s="54" t="s">
        <v>8</v>
      </c>
      <c r="N747" s="54"/>
      <c r="O747" t="str">
        <f>IF(RIGHT($O$1,1)="#",VLOOKUP(D747,'dict-pitch'!$A$1:$C$50,2,0),VLOOKUP(D747,'dict-pitch'!$A$1:$C$50,3,0))</f>
        <v>C4</v>
      </c>
      <c r="P747" t="b">
        <f>OR(EXACT(E747,O747),EXACT(E747,VLOOKUP(D747,'dict-pitch'!$A$1:$D$50,3,0)),EXACT(E747,VLOOKUP(D747,'dict-pitch'!$A$1:$D$50,4,0)))</f>
        <v>0</v>
      </c>
    </row>
    <row r="748" spans="1:16" x14ac:dyDescent="0.25">
      <c r="A748">
        <v>849</v>
      </c>
      <c r="B748" s="85">
        <v>3</v>
      </c>
      <c r="C748" s="1">
        <v>73</v>
      </c>
      <c r="D748" s="1">
        <v>61</v>
      </c>
      <c r="E748" s="1"/>
      <c r="F748" s="1">
        <v>2</v>
      </c>
      <c r="G748" s="1">
        <v>1156</v>
      </c>
      <c r="H748" s="80">
        <f t="shared" si="24"/>
        <v>73.25</v>
      </c>
      <c r="I748" s="80">
        <f t="shared" si="23"/>
        <v>0.125</v>
      </c>
      <c r="J748" s="1">
        <v>2</v>
      </c>
      <c r="K748" s="1" t="str" cm="1">
        <f t="array" ref="K748">INDEX('dict-rhythm'!$A$1:$B$43,MATCH(TRUE,EXACT(J748,'dict-rhythm'!$A$1:$A$43),0),2)</f>
        <v>8</v>
      </c>
      <c r="L748" s="1" t="str">
        <f>_xlfn.IFNA(VLOOKUP(K748,'dict-rhythm'!$B$1:$C$53,2,0),K748)</f>
        <v>quaver note</v>
      </c>
      <c r="M748" s="54" t="s">
        <v>8</v>
      </c>
      <c r="N748" s="54"/>
      <c r="O748" t="str">
        <f>IF(RIGHT($O$1,1)="#",VLOOKUP(D748,'dict-pitch'!$A$1:$C$50,2,0),VLOOKUP(D748,'dict-pitch'!$A$1:$C$50,3,0))</f>
        <v>C#4</v>
      </c>
      <c r="P748" t="b">
        <f>OR(EXACT(E748,O748),EXACT(E748,VLOOKUP(D748,'dict-pitch'!$A$1:$D$50,3,0)),EXACT(E748,VLOOKUP(D748,'dict-pitch'!$A$1:$D$50,4,0)))</f>
        <v>0</v>
      </c>
    </row>
    <row r="749" spans="1:16" x14ac:dyDescent="0.25">
      <c r="A749">
        <v>849</v>
      </c>
      <c r="B749" s="85">
        <v>3</v>
      </c>
      <c r="C749" s="1">
        <v>73</v>
      </c>
      <c r="D749" s="1">
        <v>63</v>
      </c>
      <c r="E749" s="1"/>
      <c r="F749" s="1">
        <v>2</v>
      </c>
      <c r="G749" s="1">
        <v>1158</v>
      </c>
      <c r="H749" s="80">
        <f t="shared" si="24"/>
        <v>73.375</v>
      </c>
      <c r="I749" s="80">
        <f t="shared" si="23"/>
        <v>0.125</v>
      </c>
      <c r="J749" s="1">
        <v>2</v>
      </c>
      <c r="K749" s="1" t="str" cm="1">
        <f t="array" ref="K749">INDEX('dict-rhythm'!$A$1:$B$43,MATCH(TRUE,EXACT(J749,'dict-rhythm'!$A$1:$A$43),0),2)</f>
        <v>8</v>
      </c>
      <c r="L749" s="1" t="str">
        <f>_xlfn.IFNA(VLOOKUP(K749,'dict-rhythm'!$B$1:$C$53,2,0),K749)</f>
        <v>quaver note</v>
      </c>
      <c r="M749" s="54" t="s">
        <v>8</v>
      </c>
      <c r="N749" s="54"/>
      <c r="O749" t="str">
        <f>IF(RIGHT($O$1,1)="#",VLOOKUP(D749,'dict-pitch'!$A$1:$C$50,2,0),VLOOKUP(D749,'dict-pitch'!$A$1:$C$50,3,0))</f>
        <v>D#4</v>
      </c>
      <c r="P749" t="b">
        <f>OR(EXACT(E749,O749),EXACT(E749,VLOOKUP(D749,'dict-pitch'!$A$1:$D$50,3,0)),EXACT(E749,VLOOKUP(D749,'dict-pitch'!$A$1:$D$50,4,0)))</f>
        <v>0</v>
      </c>
    </row>
    <row r="750" spans="1:16" x14ac:dyDescent="0.25">
      <c r="A750">
        <v>849</v>
      </c>
      <c r="B750" s="85">
        <v>3</v>
      </c>
      <c r="C750" s="1">
        <v>73</v>
      </c>
      <c r="D750" s="1">
        <v>64</v>
      </c>
      <c r="E750" s="1"/>
      <c r="F750" s="1">
        <v>2</v>
      </c>
      <c r="G750" s="1">
        <v>1160</v>
      </c>
      <c r="H750" s="80">
        <f t="shared" si="24"/>
        <v>73.5</v>
      </c>
      <c r="I750" s="80">
        <f t="shared" si="23"/>
        <v>0.125</v>
      </c>
      <c r="J750" s="1">
        <v>2</v>
      </c>
      <c r="K750" s="1" t="str" cm="1">
        <f t="array" ref="K750">INDEX('dict-rhythm'!$A$1:$B$43,MATCH(TRUE,EXACT(J750,'dict-rhythm'!$A$1:$A$43),0),2)</f>
        <v>8</v>
      </c>
      <c r="L750" s="1" t="str">
        <f>_xlfn.IFNA(VLOOKUP(K750,'dict-rhythm'!$B$1:$C$53,2,0),K750)</f>
        <v>quaver note</v>
      </c>
      <c r="M750" s="54" t="s">
        <v>8</v>
      </c>
      <c r="N750" s="54"/>
      <c r="O750" t="str">
        <f>IF(RIGHT($O$1,1)="#",VLOOKUP(D750,'dict-pitch'!$A$1:$C$50,2,0),VLOOKUP(D750,'dict-pitch'!$A$1:$C$50,3,0))</f>
        <v>E4</v>
      </c>
      <c r="P750" t="b">
        <f>OR(EXACT(E750,O750),EXACT(E750,VLOOKUP(D750,'dict-pitch'!$A$1:$D$50,3,0)),EXACT(E750,VLOOKUP(D750,'dict-pitch'!$A$1:$D$50,4,0)))</f>
        <v>0</v>
      </c>
    </row>
    <row r="751" spans="1:16" x14ac:dyDescent="0.25">
      <c r="A751">
        <v>849</v>
      </c>
      <c r="B751" s="85">
        <v>3</v>
      </c>
      <c r="C751" s="1">
        <v>73</v>
      </c>
      <c r="D751" s="1">
        <v>63</v>
      </c>
      <c r="E751" s="1"/>
      <c r="F751" s="1">
        <v>-2</v>
      </c>
      <c r="G751" s="1">
        <v>1162</v>
      </c>
      <c r="H751" s="80">
        <f t="shared" si="24"/>
        <v>73.625</v>
      </c>
      <c r="I751" s="80">
        <f t="shared" si="23"/>
        <v>0.125</v>
      </c>
      <c r="J751" s="1">
        <v>2</v>
      </c>
      <c r="K751" s="1" t="str" cm="1">
        <f t="array" ref="K751">INDEX('dict-rhythm'!$A$1:$B$43,MATCH(TRUE,EXACT(J751,'dict-rhythm'!$A$1:$A$43),0),2)</f>
        <v>8</v>
      </c>
      <c r="L751" s="1" t="str">
        <f>_xlfn.IFNA(VLOOKUP(K751,'dict-rhythm'!$B$1:$C$53,2,0),K751)</f>
        <v>quaver note</v>
      </c>
      <c r="M751" s="54" t="s">
        <v>8</v>
      </c>
      <c r="N751" s="54"/>
      <c r="O751" t="str">
        <f>IF(RIGHT($O$1,1)="#",VLOOKUP(D751,'dict-pitch'!$A$1:$C$50,2,0),VLOOKUP(D751,'dict-pitch'!$A$1:$C$50,3,0))</f>
        <v>D#4</v>
      </c>
      <c r="P751" t="b">
        <f>OR(EXACT(E751,O751),EXACT(E751,VLOOKUP(D751,'dict-pitch'!$A$1:$D$50,3,0)),EXACT(E751,VLOOKUP(D751,'dict-pitch'!$A$1:$D$50,4,0)))</f>
        <v>0</v>
      </c>
    </row>
    <row r="752" spans="1:16" x14ac:dyDescent="0.25">
      <c r="A752">
        <v>849</v>
      </c>
      <c r="B752" s="85">
        <v>3</v>
      </c>
      <c r="C752" s="1">
        <v>73</v>
      </c>
      <c r="D752" s="1">
        <v>64</v>
      </c>
      <c r="E752" s="1"/>
      <c r="F752" s="1">
        <v>2</v>
      </c>
      <c r="G752" s="1">
        <v>1164</v>
      </c>
      <c r="H752" s="80">
        <f t="shared" si="24"/>
        <v>73.75</v>
      </c>
      <c r="I752" s="80">
        <f t="shared" si="23"/>
        <v>0.125</v>
      </c>
      <c r="J752" s="1">
        <v>2</v>
      </c>
      <c r="K752" s="1" t="str" cm="1">
        <f t="array" ref="K752">INDEX('dict-rhythm'!$A$1:$B$43,MATCH(TRUE,EXACT(J752,'dict-rhythm'!$A$1:$A$43),0),2)</f>
        <v>8</v>
      </c>
      <c r="L752" s="1" t="str">
        <f>_xlfn.IFNA(VLOOKUP(K752,'dict-rhythm'!$B$1:$C$53,2,0),K752)</f>
        <v>quaver note</v>
      </c>
      <c r="M752" s="54" t="s">
        <v>8</v>
      </c>
      <c r="N752" s="54"/>
      <c r="O752" t="str">
        <f>IF(RIGHT($O$1,1)="#",VLOOKUP(D752,'dict-pitch'!$A$1:$C$50,2,0),VLOOKUP(D752,'dict-pitch'!$A$1:$C$50,3,0))</f>
        <v>E4</v>
      </c>
      <c r="P752" t="b">
        <f>OR(EXACT(E752,O752),EXACT(E752,VLOOKUP(D752,'dict-pitch'!$A$1:$D$50,3,0)),EXACT(E752,VLOOKUP(D752,'dict-pitch'!$A$1:$D$50,4,0)))</f>
        <v>0</v>
      </c>
    </row>
    <row r="753" spans="1:16" x14ac:dyDescent="0.25">
      <c r="A753">
        <v>849</v>
      </c>
      <c r="B753" s="85">
        <v>3</v>
      </c>
      <c r="C753" s="1">
        <v>73</v>
      </c>
      <c r="D753" s="1">
        <v>66</v>
      </c>
      <c r="E753" s="1"/>
      <c r="F753" s="1">
        <v>2</v>
      </c>
      <c r="G753" s="1">
        <v>1166</v>
      </c>
      <c r="H753" s="80">
        <f t="shared" si="24"/>
        <v>73.875</v>
      </c>
      <c r="I753" s="80">
        <f t="shared" si="23"/>
        <v>0.125</v>
      </c>
      <c r="J753" s="1">
        <v>2</v>
      </c>
      <c r="K753" s="1" t="str" cm="1">
        <f t="array" ref="K753">INDEX('dict-rhythm'!$A$1:$B$43,MATCH(TRUE,EXACT(J753,'dict-rhythm'!$A$1:$A$43),0),2)</f>
        <v>8</v>
      </c>
      <c r="L753" s="1" t="str">
        <f>_xlfn.IFNA(VLOOKUP(K753,'dict-rhythm'!$B$1:$C$53,2,0),K753)</f>
        <v>quaver note</v>
      </c>
      <c r="M753" s="54" t="s">
        <v>8</v>
      </c>
      <c r="N753" s="54"/>
      <c r="O753" t="str">
        <f>IF(RIGHT($O$1,1)="#",VLOOKUP(D753,'dict-pitch'!$A$1:$C$50,2,0),VLOOKUP(D753,'dict-pitch'!$A$1:$C$50,3,0))</f>
        <v>F#4</v>
      </c>
      <c r="P753" t="b">
        <f>OR(EXACT(E753,O753),EXACT(E753,VLOOKUP(D753,'dict-pitch'!$A$1:$D$50,3,0)),EXACT(E753,VLOOKUP(D753,'dict-pitch'!$A$1:$D$50,4,0)))</f>
        <v>0</v>
      </c>
    </row>
    <row r="754" spans="1:16" x14ac:dyDescent="0.25">
      <c r="A754">
        <v>849</v>
      </c>
      <c r="B754" s="85">
        <v>3</v>
      </c>
      <c r="C754" s="1">
        <v>74</v>
      </c>
      <c r="D754" s="1">
        <v>68</v>
      </c>
      <c r="E754" s="1"/>
      <c r="F754" s="1">
        <v>2</v>
      </c>
      <c r="G754" s="1">
        <v>1168</v>
      </c>
      <c r="H754" s="80">
        <f t="shared" si="24"/>
        <v>74</v>
      </c>
      <c r="I754" s="80">
        <f t="shared" si="23"/>
        <v>0.125</v>
      </c>
      <c r="J754" s="1">
        <v>2</v>
      </c>
      <c r="K754" s="1" t="str" cm="1">
        <f t="array" ref="K754">INDEX('dict-rhythm'!$A$1:$B$43,MATCH(TRUE,EXACT(J754,'dict-rhythm'!$A$1:$A$43),0),2)</f>
        <v>8</v>
      </c>
      <c r="L754" s="1" t="str">
        <f>_xlfn.IFNA(VLOOKUP(K754,'dict-rhythm'!$B$1:$C$53,2,0),K754)</f>
        <v>quaver note</v>
      </c>
      <c r="M754" s="54" t="s">
        <v>8</v>
      </c>
      <c r="N754" s="54"/>
      <c r="O754" t="str">
        <f>IF(RIGHT($O$1,1)="#",VLOOKUP(D754,'dict-pitch'!$A$1:$C$50,2,0),VLOOKUP(D754,'dict-pitch'!$A$1:$C$50,3,0))</f>
        <v>G#4</v>
      </c>
      <c r="P754" t="b">
        <f>OR(EXACT(E754,O754),EXACT(E754,VLOOKUP(D754,'dict-pitch'!$A$1:$D$50,3,0)),EXACT(E754,VLOOKUP(D754,'dict-pitch'!$A$1:$D$50,4,0)))</f>
        <v>0</v>
      </c>
    </row>
    <row r="755" spans="1:16" x14ac:dyDescent="0.25">
      <c r="A755">
        <v>849</v>
      </c>
      <c r="B755" s="85">
        <v>3</v>
      </c>
      <c r="C755" s="1">
        <v>74</v>
      </c>
      <c r="D755" s="1">
        <v>66</v>
      </c>
      <c r="E755" s="1"/>
      <c r="F755" s="1">
        <v>-2</v>
      </c>
      <c r="G755" s="1">
        <v>1170</v>
      </c>
      <c r="H755" s="80">
        <f t="shared" si="24"/>
        <v>74.125</v>
      </c>
      <c r="I755" s="80">
        <f t="shared" si="23"/>
        <v>0.125</v>
      </c>
      <c r="J755" s="1">
        <v>2</v>
      </c>
      <c r="K755" s="1" t="str" cm="1">
        <f t="array" ref="K755">INDEX('dict-rhythm'!$A$1:$B$43,MATCH(TRUE,EXACT(J755,'dict-rhythm'!$A$1:$A$43),0),2)</f>
        <v>8</v>
      </c>
      <c r="L755" s="1" t="str">
        <f>_xlfn.IFNA(VLOOKUP(K755,'dict-rhythm'!$B$1:$C$53,2,0),K755)</f>
        <v>quaver note</v>
      </c>
      <c r="M755" s="54" t="s">
        <v>8</v>
      </c>
      <c r="N755" s="54"/>
      <c r="O755" t="str">
        <f>IF(RIGHT($O$1,1)="#",VLOOKUP(D755,'dict-pitch'!$A$1:$C$50,2,0),VLOOKUP(D755,'dict-pitch'!$A$1:$C$50,3,0))</f>
        <v>F#4</v>
      </c>
      <c r="P755" t="b">
        <f>OR(EXACT(E755,O755),EXACT(E755,VLOOKUP(D755,'dict-pitch'!$A$1:$D$50,3,0)),EXACT(E755,VLOOKUP(D755,'dict-pitch'!$A$1:$D$50,4,0)))</f>
        <v>0</v>
      </c>
    </row>
    <row r="756" spans="1:16" x14ac:dyDescent="0.25">
      <c r="A756">
        <v>849</v>
      </c>
      <c r="B756" s="85">
        <v>3</v>
      </c>
      <c r="C756" s="1">
        <v>74</v>
      </c>
      <c r="D756" s="1">
        <v>68</v>
      </c>
      <c r="E756" s="1"/>
      <c r="F756" s="1">
        <v>2</v>
      </c>
      <c r="G756" s="1">
        <v>1172</v>
      </c>
      <c r="H756" s="80">
        <f t="shared" si="24"/>
        <v>74.25</v>
      </c>
      <c r="I756" s="80">
        <f t="shared" si="23"/>
        <v>0.125</v>
      </c>
      <c r="J756" s="1">
        <v>2</v>
      </c>
      <c r="K756" s="1" t="str" cm="1">
        <f t="array" ref="K756">INDEX('dict-rhythm'!$A$1:$B$43,MATCH(TRUE,EXACT(J756,'dict-rhythm'!$A$1:$A$43),0),2)</f>
        <v>8</v>
      </c>
      <c r="L756" s="1" t="str">
        <f>_xlfn.IFNA(VLOOKUP(K756,'dict-rhythm'!$B$1:$C$53,2,0),K756)</f>
        <v>quaver note</v>
      </c>
      <c r="M756" s="54" t="s">
        <v>8</v>
      </c>
      <c r="N756" s="54"/>
      <c r="O756" t="str">
        <f>IF(RIGHT($O$1,1)="#",VLOOKUP(D756,'dict-pitch'!$A$1:$C$50,2,0),VLOOKUP(D756,'dict-pitch'!$A$1:$C$50,3,0))</f>
        <v>G#4</v>
      </c>
      <c r="P756" t="b">
        <f>OR(EXACT(E756,O756),EXACT(E756,VLOOKUP(D756,'dict-pitch'!$A$1:$D$50,3,0)),EXACT(E756,VLOOKUP(D756,'dict-pitch'!$A$1:$D$50,4,0)))</f>
        <v>0</v>
      </c>
    </row>
    <row r="757" spans="1:16" x14ac:dyDescent="0.25">
      <c r="A757">
        <v>849</v>
      </c>
      <c r="B757" s="85">
        <v>3</v>
      </c>
      <c r="C757" s="1">
        <v>74</v>
      </c>
      <c r="D757" s="1">
        <v>69</v>
      </c>
      <c r="E757" s="1"/>
      <c r="F757" s="1">
        <v>2</v>
      </c>
      <c r="G757" s="1">
        <v>1174</v>
      </c>
      <c r="H757" s="80">
        <f t="shared" si="24"/>
        <v>74.375</v>
      </c>
      <c r="I757" s="80">
        <f t="shared" si="23"/>
        <v>0.125</v>
      </c>
      <c r="J757" s="1">
        <v>2</v>
      </c>
      <c r="K757" s="1" t="str" cm="1">
        <f t="array" ref="K757">INDEX('dict-rhythm'!$A$1:$B$43,MATCH(TRUE,EXACT(J757,'dict-rhythm'!$A$1:$A$43),0),2)</f>
        <v>8</v>
      </c>
      <c r="L757" s="1" t="str">
        <f>_xlfn.IFNA(VLOOKUP(K757,'dict-rhythm'!$B$1:$C$53,2,0),K757)</f>
        <v>quaver note</v>
      </c>
      <c r="M757" s="54" t="s">
        <v>8</v>
      </c>
      <c r="N757" s="54"/>
      <c r="O757" t="str">
        <f>IF(RIGHT($O$1,1)="#",VLOOKUP(D757,'dict-pitch'!$A$1:$C$50,2,0),VLOOKUP(D757,'dict-pitch'!$A$1:$C$50,3,0))</f>
        <v>A4</v>
      </c>
      <c r="P757" t="b">
        <f>OR(EXACT(E757,O757),EXACT(E757,VLOOKUP(D757,'dict-pitch'!$A$1:$D$50,3,0)),EXACT(E757,VLOOKUP(D757,'dict-pitch'!$A$1:$D$50,4,0)))</f>
        <v>0</v>
      </c>
    </row>
    <row r="758" spans="1:16" x14ac:dyDescent="0.25">
      <c r="A758">
        <v>849</v>
      </c>
      <c r="B758" s="85">
        <v>3</v>
      </c>
      <c r="C758" s="1">
        <v>74</v>
      </c>
      <c r="D758" s="1">
        <v>68</v>
      </c>
      <c r="E758" s="1"/>
      <c r="F758" s="1">
        <v>-2</v>
      </c>
      <c r="G758" s="1">
        <v>1176</v>
      </c>
      <c r="H758" s="80">
        <f t="shared" si="24"/>
        <v>74.5</v>
      </c>
      <c r="I758" s="80">
        <f t="shared" si="23"/>
        <v>0.125</v>
      </c>
      <c r="J758" s="1">
        <v>2</v>
      </c>
      <c r="K758" s="1" t="str" cm="1">
        <f t="array" ref="K758">INDEX('dict-rhythm'!$A$1:$B$43,MATCH(TRUE,EXACT(J758,'dict-rhythm'!$A$1:$A$43),0),2)</f>
        <v>8</v>
      </c>
      <c r="L758" s="1" t="str">
        <f>_xlfn.IFNA(VLOOKUP(K758,'dict-rhythm'!$B$1:$C$53,2,0),K758)</f>
        <v>quaver note</v>
      </c>
      <c r="M758" s="54" t="s">
        <v>8</v>
      </c>
      <c r="N758" s="54"/>
      <c r="O758" t="str">
        <f>IF(RIGHT($O$1,1)="#",VLOOKUP(D758,'dict-pitch'!$A$1:$C$50,2,0),VLOOKUP(D758,'dict-pitch'!$A$1:$C$50,3,0))</f>
        <v>G#4</v>
      </c>
      <c r="P758" t="b">
        <f>OR(EXACT(E758,O758),EXACT(E758,VLOOKUP(D758,'dict-pitch'!$A$1:$D$50,3,0)),EXACT(E758,VLOOKUP(D758,'dict-pitch'!$A$1:$D$50,4,0)))</f>
        <v>0</v>
      </c>
    </row>
    <row r="759" spans="1:16" x14ac:dyDescent="0.25">
      <c r="A759">
        <v>849</v>
      </c>
      <c r="B759" s="85">
        <v>3</v>
      </c>
      <c r="C759" s="1">
        <v>74</v>
      </c>
      <c r="D759" s="1">
        <v>66</v>
      </c>
      <c r="E759" s="1"/>
      <c r="F759" s="1">
        <v>-2</v>
      </c>
      <c r="G759" s="1">
        <v>1178</v>
      </c>
      <c r="H759" s="80">
        <f t="shared" si="24"/>
        <v>74.625</v>
      </c>
      <c r="I759" s="80">
        <f t="shared" si="23"/>
        <v>0.125</v>
      </c>
      <c r="J759" s="1">
        <v>2</v>
      </c>
      <c r="K759" s="1" t="str" cm="1">
        <f t="array" ref="K759">INDEX('dict-rhythm'!$A$1:$B$43,MATCH(TRUE,EXACT(J759,'dict-rhythm'!$A$1:$A$43),0),2)</f>
        <v>8</v>
      </c>
      <c r="L759" s="1" t="str">
        <f>_xlfn.IFNA(VLOOKUP(K759,'dict-rhythm'!$B$1:$C$53,2,0),K759)</f>
        <v>quaver note</v>
      </c>
      <c r="M759" s="54" t="s">
        <v>8</v>
      </c>
      <c r="N759" s="54"/>
      <c r="O759" t="str">
        <f>IF(RIGHT($O$1,1)="#",VLOOKUP(D759,'dict-pitch'!$A$1:$C$50,2,0),VLOOKUP(D759,'dict-pitch'!$A$1:$C$50,3,0))</f>
        <v>F#4</v>
      </c>
      <c r="P759" t="b">
        <f>OR(EXACT(E759,O759),EXACT(E759,VLOOKUP(D759,'dict-pitch'!$A$1:$D$50,3,0)),EXACT(E759,VLOOKUP(D759,'dict-pitch'!$A$1:$D$50,4,0)))</f>
        <v>0</v>
      </c>
    </row>
    <row r="760" spans="1:16" x14ac:dyDescent="0.25">
      <c r="A760">
        <v>849</v>
      </c>
      <c r="B760" s="85">
        <v>3</v>
      </c>
      <c r="C760" s="1">
        <v>74</v>
      </c>
      <c r="D760" s="1">
        <v>64</v>
      </c>
      <c r="E760" s="1"/>
      <c r="F760" s="1">
        <v>-2</v>
      </c>
      <c r="G760" s="1">
        <v>1180</v>
      </c>
      <c r="H760" s="80">
        <f t="shared" si="24"/>
        <v>74.75</v>
      </c>
      <c r="I760" s="80">
        <f t="shared" si="23"/>
        <v>0.125</v>
      </c>
      <c r="J760" s="1">
        <v>2</v>
      </c>
      <c r="K760" s="1" t="str" cm="1">
        <f t="array" ref="K760">INDEX('dict-rhythm'!$A$1:$B$43,MATCH(TRUE,EXACT(J760,'dict-rhythm'!$A$1:$A$43),0),2)</f>
        <v>8</v>
      </c>
      <c r="L760" s="1" t="str">
        <f>_xlfn.IFNA(VLOOKUP(K760,'dict-rhythm'!$B$1:$C$53,2,0),K760)</f>
        <v>quaver note</v>
      </c>
      <c r="M760" s="54" t="s">
        <v>8</v>
      </c>
      <c r="N760" s="54"/>
      <c r="O760" t="str">
        <f>IF(RIGHT($O$1,1)="#",VLOOKUP(D760,'dict-pitch'!$A$1:$C$50,2,0),VLOOKUP(D760,'dict-pitch'!$A$1:$C$50,3,0))</f>
        <v>E4</v>
      </c>
      <c r="P760" t="b">
        <f>OR(EXACT(E760,O760),EXACT(E760,VLOOKUP(D760,'dict-pitch'!$A$1:$D$50,3,0)),EXACT(E760,VLOOKUP(D760,'dict-pitch'!$A$1:$D$50,4,0)))</f>
        <v>0</v>
      </c>
    </row>
    <row r="761" spans="1:16" x14ac:dyDescent="0.25">
      <c r="A761">
        <v>849</v>
      </c>
      <c r="B761" s="85">
        <v>3</v>
      </c>
      <c r="C761" s="1">
        <v>74</v>
      </c>
      <c r="D761" s="1">
        <v>68</v>
      </c>
      <c r="E761" s="1"/>
      <c r="F761" s="1">
        <v>3</v>
      </c>
      <c r="G761" s="1">
        <v>1182</v>
      </c>
      <c r="H761" s="80">
        <f t="shared" si="24"/>
        <v>74.875</v>
      </c>
      <c r="I761" s="80">
        <f t="shared" si="23"/>
        <v>0.125</v>
      </c>
      <c r="J761" s="1">
        <v>2</v>
      </c>
      <c r="K761" s="1" t="str" cm="1">
        <f t="array" ref="K761">INDEX('dict-rhythm'!$A$1:$B$43,MATCH(TRUE,EXACT(J761,'dict-rhythm'!$A$1:$A$43),0),2)</f>
        <v>8</v>
      </c>
      <c r="L761" s="1" t="str">
        <f>_xlfn.IFNA(VLOOKUP(K761,'dict-rhythm'!$B$1:$C$53,2,0),K761)</f>
        <v>quaver note</v>
      </c>
      <c r="M761" s="54" t="s">
        <v>8</v>
      </c>
      <c r="N761" s="54"/>
      <c r="O761" t="str">
        <f>IF(RIGHT($O$1,1)="#",VLOOKUP(D761,'dict-pitch'!$A$1:$C$50,2,0),VLOOKUP(D761,'dict-pitch'!$A$1:$C$50,3,0))</f>
        <v>G#4</v>
      </c>
      <c r="P761" t="b">
        <f>OR(EXACT(E761,O761),EXACT(E761,VLOOKUP(D761,'dict-pitch'!$A$1:$D$50,3,0)),EXACT(E761,VLOOKUP(D761,'dict-pitch'!$A$1:$D$50,4,0)))</f>
        <v>0</v>
      </c>
    </row>
    <row r="762" spans="1:16" x14ac:dyDescent="0.25">
      <c r="A762">
        <v>849</v>
      </c>
      <c r="B762" s="85">
        <v>3</v>
      </c>
      <c r="C762" s="1">
        <v>75</v>
      </c>
      <c r="D762" s="1">
        <v>66</v>
      </c>
      <c r="E762" s="1"/>
      <c r="F762" s="1">
        <v>-2</v>
      </c>
      <c r="G762" s="1">
        <v>1184</v>
      </c>
      <c r="H762" s="80">
        <f t="shared" si="24"/>
        <v>75</v>
      </c>
      <c r="I762" s="80">
        <f t="shared" si="23"/>
        <v>0.125</v>
      </c>
      <c r="J762" s="1">
        <v>2</v>
      </c>
      <c r="K762" s="1" t="str" cm="1">
        <f t="array" ref="K762">INDEX('dict-rhythm'!$A$1:$B$43,MATCH(TRUE,EXACT(J762,'dict-rhythm'!$A$1:$A$43),0),2)</f>
        <v>8</v>
      </c>
      <c r="L762" s="1" t="str">
        <f>_xlfn.IFNA(VLOOKUP(K762,'dict-rhythm'!$B$1:$C$53,2,0),K762)</f>
        <v>quaver note</v>
      </c>
      <c r="M762" s="54" t="s">
        <v>8</v>
      </c>
      <c r="N762" s="54"/>
      <c r="O762" t="str">
        <f>IF(RIGHT($O$1,1)="#",VLOOKUP(D762,'dict-pitch'!$A$1:$C$50,2,0),VLOOKUP(D762,'dict-pitch'!$A$1:$C$50,3,0))</f>
        <v>F#4</v>
      </c>
      <c r="P762" t="b">
        <f>OR(EXACT(E762,O762),EXACT(E762,VLOOKUP(D762,'dict-pitch'!$A$1:$D$50,3,0)),EXACT(E762,VLOOKUP(D762,'dict-pitch'!$A$1:$D$50,4,0)))</f>
        <v>0</v>
      </c>
    </row>
    <row r="763" spans="1:16" x14ac:dyDescent="0.25">
      <c r="A763">
        <v>849</v>
      </c>
      <c r="B763" s="85">
        <v>3</v>
      </c>
      <c r="C763" s="1">
        <v>75</v>
      </c>
      <c r="D763" s="1">
        <v>64</v>
      </c>
      <c r="E763" s="1"/>
      <c r="F763" s="1">
        <v>-2</v>
      </c>
      <c r="G763" s="1">
        <v>1186</v>
      </c>
      <c r="H763" s="80">
        <f t="shared" si="24"/>
        <v>75.125</v>
      </c>
      <c r="I763" s="80">
        <f t="shared" si="23"/>
        <v>0.125</v>
      </c>
      <c r="J763" s="1">
        <v>2</v>
      </c>
      <c r="K763" s="1" t="str" cm="1">
        <f t="array" ref="K763">INDEX('dict-rhythm'!$A$1:$B$43,MATCH(TRUE,EXACT(J763,'dict-rhythm'!$A$1:$A$43),0),2)</f>
        <v>8</v>
      </c>
      <c r="L763" s="1" t="str">
        <f>_xlfn.IFNA(VLOOKUP(K763,'dict-rhythm'!$B$1:$C$53,2,0),K763)</f>
        <v>quaver note</v>
      </c>
      <c r="M763" s="54" t="s">
        <v>8</v>
      </c>
      <c r="N763" s="54"/>
      <c r="O763" t="str">
        <f>IF(RIGHT($O$1,1)="#",VLOOKUP(D763,'dict-pitch'!$A$1:$C$50,2,0),VLOOKUP(D763,'dict-pitch'!$A$1:$C$50,3,0))</f>
        <v>E4</v>
      </c>
      <c r="P763" t="b">
        <f>OR(EXACT(E763,O763),EXACT(E763,VLOOKUP(D763,'dict-pitch'!$A$1:$D$50,3,0)),EXACT(E763,VLOOKUP(D763,'dict-pitch'!$A$1:$D$50,4,0)))</f>
        <v>0</v>
      </c>
    </row>
    <row r="764" spans="1:16" x14ac:dyDescent="0.25">
      <c r="A764">
        <v>849</v>
      </c>
      <c r="B764" s="85">
        <v>3</v>
      </c>
      <c r="C764" s="1">
        <v>75</v>
      </c>
      <c r="D764" s="1">
        <v>66</v>
      </c>
      <c r="E764" s="1"/>
      <c r="F764" s="1">
        <v>2</v>
      </c>
      <c r="G764" s="1">
        <v>1188</v>
      </c>
      <c r="H764" s="80">
        <f t="shared" si="24"/>
        <v>75.25</v>
      </c>
      <c r="I764" s="80">
        <f t="shared" si="23"/>
        <v>0.125</v>
      </c>
      <c r="J764" s="1">
        <v>2</v>
      </c>
      <c r="K764" s="1" t="str" cm="1">
        <f t="array" ref="K764">INDEX('dict-rhythm'!$A$1:$B$43,MATCH(TRUE,EXACT(J764,'dict-rhythm'!$A$1:$A$43),0),2)</f>
        <v>8</v>
      </c>
      <c r="L764" s="1" t="str">
        <f>_xlfn.IFNA(VLOOKUP(K764,'dict-rhythm'!$B$1:$C$53,2,0),K764)</f>
        <v>quaver note</v>
      </c>
      <c r="M764" s="54" t="s">
        <v>8</v>
      </c>
      <c r="N764" s="54"/>
      <c r="O764" t="str">
        <f>IF(RIGHT($O$1,1)="#",VLOOKUP(D764,'dict-pitch'!$A$1:$C$50,2,0),VLOOKUP(D764,'dict-pitch'!$A$1:$C$50,3,0))</f>
        <v>F#4</v>
      </c>
      <c r="P764" t="b">
        <f>OR(EXACT(E764,O764),EXACT(E764,VLOOKUP(D764,'dict-pitch'!$A$1:$D$50,3,0)),EXACT(E764,VLOOKUP(D764,'dict-pitch'!$A$1:$D$50,4,0)))</f>
        <v>0</v>
      </c>
    </row>
    <row r="765" spans="1:16" x14ac:dyDescent="0.25">
      <c r="A765">
        <v>849</v>
      </c>
      <c r="B765" s="85">
        <v>3</v>
      </c>
      <c r="C765" s="1">
        <v>75</v>
      </c>
      <c r="D765" s="1">
        <v>68</v>
      </c>
      <c r="E765" s="1"/>
      <c r="F765" s="1">
        <v>2</v>
      </c>
      <c r="G765" s="1">
        <v>1190</v>
      </c>
      <c r="H765" s="80">
        <f t="shared" si="24"/>
        <v>75.375</v>
      </c>
      <c r="I765" s="80">
        <f t="shared" si="23"/>
        <v>0.125</v>
      </c>
      <c r="J765" s="1">
        <v>2</v>
      </c>
      <c r="K765" s="1" t="str" cm="1">
        <f t="array" ref="K765">INDEX('dict-rhythm'!$A$1:$B$43,MATCH(TRUE,EXACT(J765,'dict-rhythm'!$A$1:$A$43),0),2)</f>
        <v>8</v>
      </c>
      <c r="L765" s="1" t="str">
        <f>_xlfn.IFNA(VLOOKUP(K765,'dict-rhythm'!$B$1:$C$53,2,0),K765)</f>
        <v>quaver note</v>
      </c>
      <c r="M765" s="54" t="s">
        <v>8</v>
      </c>
      <c r="N765" s="54"/>
      <c r="O765" t="str">
        <f>IF(RIGHT($O$1,1)="#",VLOOKUP(D765,'dict-pitch'!$A$1:$C$50,2,0),VLOOKUP(D765,'dict-pitch'!$A$1:$C$50,3,0))</f>
        <v>G#4</v>
      </c>
      <c r="P765" t="b">
        <f>OR(EXACT(E765,O765),EXACT(E765,VLOOKUP(D765,'dict-pitch'!$A$1:$D$50,3,0)),EXACT(E765,VLOOKUP(D765,'dict-pitch'!$A$1:$D$50,4,0)))</f>
        <v>0</v>
      </c>
    </row>
    <row r="766" spans="1:16" x14ac:dyDescent="0.25">
      <c r="A766">
        <v>849</v>
      </c>
      <c r="B766" s="85">
        <v>3</v>
      </c>
      <c r="C766" s="1">
        <v>75</v>
      </c>
      <c r="D766" s="1">
        <v>66</v>
      </c>
      <c r="E766" s="1"/>
      <c r="F766" s="1">
        <v>-2</v>
      </c>
      <c r="G766" s="1">
        <v>1192</v>
      </c>
      <c r="H766" s="80">
        <f t="shared" si="24"/>
        <v>75.5</v>
      </c>
      <c r="I766" s="80">
        <f t="shared" si="23"/>
        <v>0.125</v>
      </c>
      <c r="J766" s="1">
        <v>2</v>
      </c>
      <c r="K766" s="1" t="str" cm="1">
        <f t="array" ref="K766">INDEX('dict-rhythm'!$A$1:$B$43,MATCH(TRUE,EXACT(J766,'dict-rhythm'!$A$1:$A$43),0),2)</f>
        <v>8</v>
      </c>
      <c r="L766" s="1" t="str">
        <f>_xlfn.IFNA(VLOOKUP(K766,'dict-rhythm'!$B$1:$C$53,2,0),K766)</f>
        <v>quaver note</v>
      </c>
      <c r="M766" s="54" t="s">
        <v>8</v>
      </c>
      <c r="N766" s="54"/>
      <c r="O766" t="str">
        <f>IF(RIGHT($O$1,1)="#",VLOOKUP(D766,'dict-pitch'!$A$1:$C$50,2,0),VLOOKUP(D766,'dict-pitch'!$A$1:$C$50,3,0))</f>
        <v>F#4</v>
      </c>
      <c r="P766" t="b">
        <f>OR(EXACT(E766,O766),EXACT(E766,VLOOKUP(D766,'dict-pitch'!$A$1:$D$50,3,0)),EXACT(E766,VLOOKUP(D766,'dict-pitch'!$A$1:$D$50,4,0)))</f>
        <v>0</v>
      </c>
    </row>
    <row r="767" spans="1:16" x14ac:dyDescent="0.25">
      <c r="A767">
        <v>849</v>
      </c>
      <c r="B767" s="85">
        <v>3</v>
      </c>
      <c r="C767" s="1">
        <v>75</v>
      </c>
      <c r="D767" s="1">
        <v>64</v>
      </c>
      <c r="E767" s="1"/>
      <c r="F767" s="1">
        <v>-2</v>
      </c>
      <c r="G767" s="1">
        <v>1194</v>
      </c>
      <c r="H767" s="80">
        <f t="shared" si="24"/>
        <v>75.625</v>
      </c>
      <c r="I767" s="80">
        <f t="shared" si="23"/>
        <v>0.125</v>
      </c>
      <c r="J767" s="1">
        <v>2</v>
      </c>
      <c r="K767" s="1" t="str" cm="1">
        <f t="array" ref="K767">INDEX('dict-rhythm'!$A$1:$B$43,MATCH(TRUE,EXACT(J767,'dict-rhythm'!$A$1:$A$43),0),2)</f>
        <v>8</v>
      </c>
      <c r="L767" s="1" t="str">
        <f>_xlfn.IFNA(VLOOKUP(K767,'dict-rhythm'!$B$1:$C$53,2,0),K767)</f>
        <v>quaver note</v>
      </c>
      <c r="M767" s="54" t="s">
        <v>8</v>
      </c>
      <c r="N767" s="54"/>
      <c r="O767" t="str">
        <f>IF(RIGHT($O$1,1)="#",VLOOKUP(D767,'dict-pitch'!$A$1:$C$50,2,0),VLOOKUP(D767,'dict-pitch'!$A$1:$C$50,3,0))</f>
        <v>E4</v>
      </c>
      <c r="P767" t="b">
        <f>OR(EXACT(E767,O767),EXACT(E767,VLOOKUP(D767,'dict-pitch'!$A$1:$D$50,3,0)),EXACT(E767,VLOOKUP(D767,'dict-pitch'!$A$1:$D$50,4,0)))</f>
        <v>0</v>
      </c>
    </row>
    <row r="768" spans="1:16" x14ac:dyDescent="0.25">
      <c r="A768">
        <v>849</v>
      </c>
      <c r="B768" s="85">
        <v>3</v>
      </c>
      <c r="C768" s="1">
        <v>75</v>
      </c>
      <c r="D768" s="1">
        <v>63</v>
      </c>
      <c r="E768" s="1"/>
      <c r="F768" s="1">
        <v>-2</v>
      </c>
      <c r="G768" s="1">
        <v>1196</v>
      </c>
      <c r="H768" s="80">
        <f t="shared" si="24"/>
        <v>75.75</v>
      </c>
      <c r="I768" s="80">
        <f t="shared" si="23"/>
        <v>0.125</v>
      </c>
      <c r="J768" s="1">
        <v>2</v>
      </c>
      <c r="K768" s="1" t="str" cm="1">
        <f t="array" ref="K768">INDEX('dict-rhythm'!$A$1:$B$43,MATCH(TRUE,EXACT(J768,'dict-rhythm'!$A$1:$A$43),0),2)</f>
        <v>8</v>
      </c>
      <c r="L768" s="1" t="str">
        <f>_xlfn.IFNA(VLOOKUP(K768,'dict-rhythm'!$B$1:$C$53,2,0),K768)</f>
        <v>quaver note</v>
      </c>
      <c r="M768" s="54" t="s">
        <v>8</v>
      </c>
      <c r="N768" s="54"/>
      <c r="O768" t="str">
        <f>IF(RIGHT($O$1,1)="#",VLOOKUP(D768,'dict-pitch'!$A$1:$C$50,2,0),VLOOKUP(D768,'dict-pitch'!$A$1:$C$50,3,0))</f>
        <v>D#4</v>
      </c>
      <c r="P768" t="b">
        <f>OR(EXACT(E768,O768),EXACT(E768,VLOOKUP(D768,'dict-pitch'!$A$1:$D$50,3,0)),EXACT(E768,VLOOKUP(D768,'dict-pitch'!$A$1:$D$50,4,0)))</f>
        <v>0</v>
      </c>
    </row>
    <row r="769" spans="1:16" x14ac:dyDescent="0.25">
      <c r="A769">
        <v>849</v>
      </c>
      <c r="B769" s="85">
        <v>3</v>
      </c>
      <c r="C769" s="1">
        <v>75</v>
      </c>
      <c r="D769" s="1">
        <v>66</v>
      </c>
      <c r="E769" s="1"/>
      <c r="F769" s="1">
        <v>3</v>
      </c>
      <c r="G769" s="1">
        <v>1198</v>
      </c>
      <c r="H769" s="80">
        <f t="shared" si="24"/>
        <v>75.875</v>
      </c>
      <c r="I769" s="80">
        <f t="shared" si="23"/>
        <v>0.125</v>
      </c>
      <c r="J769" s="1">
        <v>2</v>
      </c>
      <c r="K769" s="1" t="str" cm="1">
        <f t="array" ref="K769">INDEX('dict-rhythm'!$A$1:$B$43,MATCH(TRUE,EXACT(J769,'dict-rhythm'!$A$1:$A$43),0),2)</f>
        <v>8</v>
      </c>
      <c r="L769" s="1" t="str">
        <f>_xlfn.IFNA(VLOOKUP(K769,'dict-rhythm'!$B$1:$C$53,2,0),K769)</f>
        <v>quaver note</v>
      </c>
      <c r="M769" s="54" t="s">
        <v>8</v>
      </c>
      <c r="N769" s="54"/>
      <c r="O769" t="str">
        <f>IF(RIGHT($O$1,1)="#",VLOOKUP(D769,'dict-pitch'!$A$1:$C$50,2,0),VLOOKUP(D769,'dict-pitch'!$A$1:$C$50,3,0))</f>
        <v>F#4</v>
      </c>
      <c r="P769" t="b">
        <f>OR(EXACT(E769,O769),EXACT(E769,VLOOKUP(D769,'dict-pitch'!$A$1:$D$50,3,0)),EXACT(E769,VLOOKUP(D769,'dict-pitch'!$A$1:$D$50,4,0)))</f>
        <v>0</v>
      </c>
    </row>
    <row r="770" spans="1:16" x14ac:dyDescent="0.25">
      <c r="A770">
        <v>849</v>
      </c>
      <c r="B770" s="85">
        <v>3</v>
      </c>
      <c r="C770" s="1">
        <v>76</v>
      </c>
      <c r="D770" s="1">
        <v>64</v>
      </c>
      <c r="E770" s="1"/>
      <c r="F770" s="1">
        <v>-2</v>
      </c>
      <c r="G770" s="1">
        <v>1200</v>
      </c>
      <c r="H770" s="80">
        <f t="shared" si="24"/>
        <v>76</v>
      </c>
      <c r="I770" s="80">
        <f t="shared" ref="I770:I833" si="25">J770/16</f>
        <v>0.125</v>
      </c>
      <c r="J770" s="1">
        <v>2</v>
      </c>
      <c r="K770" s="1" t="str" cm="1">
        <f t="array" ref="K770">INDEX('dict-rhythm'!$A$1:$B$43,MATCH(TRUE,EXACT(J770,'dict-rhythm'!$A$1:$A$43),0),2)</f>
        <v>8</v>
      </c>
      <c r="L770" s="1" t="str">
        <f>_xlfn.IFNA(VLOOKUP(K770,'dict-rhythm'!$B$1:$C$53,2,0),K770)</f>
        <v>quaver note</v>
      </c>
      <c r="M770" s="54" t="s">
        <v>8</v>
      </c>
      <c r="N770" s="54"/>
      <c r="O770" t="str">
        <f>IF(RIGHT($O$1,1)="#",VLOOKUP(D770,'dict-pitch'!$A$1:$C$50,2,0),VLOOKUP(D770,'dict-pitch'!$A$1:$C$50,3,0))</f>
        <v>E4</v>
      </c>
      <c r="P770" t="b">
        <f>OR(EXACT(E770,O770),EXACT(E770,VLOOKUP(D770,'dict-pitch'!$A$1:$D$50,3,0)),EXACT(E770,VLOOKUP(D770,'dict-pitch'!$A$1:$D$50,4,0)))</f>
        <v>0</v>
      </c>
    </row>
    <row r="771" spans="1:16" x14ac:dyDescent="0.25">
      <c r="A771">
        <v>849</v>
      </c>
      <c r="B771" s="85">
        <v>3</v>
      </c>
      <c r="C771" s="1">
        <v>76</v>
      </c>
      <c r="D771" s="1">
        <v>63</v>
      </c>
      <c r="E771" s="1"/>
      <c r="F771" s="1">
        <v>-2</v>
      </c>
      <c r="G771" s="1">
        <v>1202</v>
      </c>
      <c r="H771" s="80">
        <f t="shared" ref="H771:H834" si="26">1+G771/16</f>
        <v>76.125</v>
      </c>
      <c r="I771" s="80">
        <f t="shared" si="25"/>
        <v>0.125</v>
      </c>
      <c r="J771" s="1">
        <v>2</v>
      </c>
      <c r="K771" s="1" t="str" cm="1">
        <f t="array" ref="K771">INDEX('dict-rhythm'!$A$1:$B$43,MATCH(TRUE,EXACT(J771,'dict-rhythm'!$A$1:$A$43),0),2)</f>
        <v>8</v>
      </c>
      <c r="L771" s="1" t="str">
        <f>_xlfn.IFNA(VLOOKUP(K771,'dict-rhythm'!$B$1:$C$53,2,0),K771)</f>
        <v>quaver note</v>
      </c>
      <c r="M771" s="5"/>
      <c r="N771" s="5"/>
      <c r="O771" t="str">
        <f>IF(RIGHT($O$1,1)="#",VLOOKUP(D771,'dict-pitch'!$A$1:$C$50,2,0),VLOOKUP(D771,'dict-pitch'!$A$1:$C$50,3,0))</f>
        <v>D#4</v>
      </c>
      <c r="P771" t="b">
        <f>OR(EXACT(E771,O771),EXACT(E771,VLOOKUP(D771,'dict-pitch'!$A$1:$D$50,3,0)),EXACT(E771,VLOOKUP(D771,'dict-pitch'!$A$1:$D$50,4,0)))</f>
        <v>0</v>
      </c>
    </row>
    <row r="772" spans="1:16" x14ac:dyDescent="0.25">
      <c r="A772">
        <v>849</v>
      </c>
      <c r="B772" s="85">
        <v>3</v>
      </c>
      <c r="C772" s="1">
        <v>76</v>
      </c>
      <c r="D772" s="1">
        <v>64</v>
      </c>
      <c r="E772" s="1"/>
      <c r="F772" s="1">
        <v>2</v>
      </c>
      <c r="G772" s="1">
        <v>1204</v>
      </c>
      <c r="H772" s="80">
        <f t="shared" si="26"/>
        <v>76.25</v>
      </c>
      <c r="I772" s="80">
        <f t="shared" si="25"/>
        <v>0.125</v>
      </c>
      <c r="J772" s="1">
        <v>2</v>
      </c>
      <c r="K772" s="1" t="str" cm="1">
        <f t="array" ref="K772">INDEX('dict-rhythm'!$A$1:$B$43,MATCH(TRUE,EXACT(J772,'dict-rhythm'!$A$1:$A$43),0),2)</f>
        <v>8</v>
      </c>
      <c r="L772" s="1" t="str">
        <f>_xlfn.IFNA(VLOOKUP(K772,'dict-rhythm'!$B$1:$C$53,2,0),K772)</f>
        <v>quaver note</v>
      </c>
      <c r="M772" s="5"/>
      <c r="N772" s="5"/>
      <c r="O772" t="str">
        <f>IF(RIGHT($O$1,1)="#",VLOOKUP(D772,'dict-pitch'!$A$1:$C$50,2,0),VLOOKUP(D772,'dict-pitch'!$A$1:$C$50,3,0))</f>
        <v>E4</v>
      </c>
      <c r="P772" t="b">
        <f>OR(EXACT(E772,O772),EXACT(E772,VLOOKUP(D772,'dict-pitch'!$A$1:$D$50,3,0)),EXACT(E772,VLOOKUP(D772,'dict-pitch'!$A$1:$D$50,4,0)))</f>
        <v>0</v>
      </c>
    </row>
    <row r="773" spans="1:16" x14ac:dyDescent="0.25">
      <c r="A773">
        <v>849</v>
      </c>
      <c r="B773" s="85">
        <v>3</v>
      </c>
      <c r="C773" s="1">
        <v>76</v>
      </c>
      <c r="D773" s="1">
        <v>66</v>
      </c>
      <c r="E773" s="1"/>
      <c r="F773" s="1">
        <v>2</v>
      </c>
      <c r="G773" s="1">
        <v>1206</v>
      </c>
      <c r="H773" s="80">
        <f t="shared" si="26"/>
        <v>76.375</v>
      </c>
      <c r="I773" s="80">
        <f t="shared" si="25"/>
        <v>0.125</v>
      </c>
      <c r="J773" s="1">
        <v>2</v>
      </c>
      <c r="K773" s="1" t="str" cm="1">
        <f t="array" ref="K773">INDEX('dict-rhythm'!$A$1:$B$43,MATCH(TRUE,EXACT(J773,'dict-rhythm'!$A$1:$A$43),0),2)</f>
        <v>8</v>
      </c>
      <c r="L773" s="1" t="str">
        <f>_xlfn.IFNA(VLOOKUP(K773,'dict-rhythm'!$B$1:$C$53,2,0),K773)</f>
        <v>quaver note</v>
      </c>
      <c r="M773" s="5"/>
      <c r="N773" s="5"/>
      <c r="O773" t="str">
        <f>IF(RIGHT($O$1,1)="#",VLOOKUP(D773,'dict-pitch'!$A$1:$C$50,2,0),VLOOKUP(D773,'dict-pitch'!$A$1:$C$50,3,0))</f>
        <v>F#4</v>
      </c>
      <c r="P773" t="b">
        <f>OR(EXACT(E773,O773),EXACT(E773,VLOOKUP(D773,'dict-pitch'!$A$1:$D$50,3,0)),EXACT(E773,VLOOKUP(D773,'dict-pitch'!$A$1:$D$50,4,0)))</f>
        <v>0</v>
      </c>
    </row>
    <row r="774" spans="1:16" x14ac:dyDescent="0.25">
      <c r="A774">
        <v>849</v>
      </c>
      <c r="B774" s="85">
        <v>3</v>
      </c>
      <c r="C774" s="1">
        <v>76</v>
      </c>
      <c r="D774" s="1">
        <v>64</v>
      </c>
      <c r="E774" s="1"/>
      <c r="F774" s="1">
        <v>-2</v>
      </c>
      <c r="G774" s="1">
        <v>1208</v>
      </c>
      <c r="H774" s="80">
        <f t="shared" si="26"/>
        <v>76.5</v>
      </c>
      <c r="I774" s="80">
        <f t="shared" si="25"/>
        <v>0.125</v>
      </c>
      <c r="J774" s="1">
        <v>2</v>
      </c>
      <c r="K774" s="1" t="str" cm="1">
        <f t="array" ref="K774">INDEX('dict-rhythm'!$A$1:$B$43,MATCH(TRUE,EXACT(J774,'dict-rhythm'!$A$1:$A$43),0),2)</f>
        <v>8</v>
      </c>
      <c r="L774" s="1" t="str">
        <f>_xlfn.IFNA(VLOOKUP(K774,'dict-rhythm'!$B$1:$C$53,2,0),K774)</f>
        <v>quaver note</v>
      </c>
      <c r="M774" s="5"/>
      <c r="N774" s="5"/>
      <c r="O774" t="str">
        <f>IF(RIGHT($O$1,1)="#",VLOOKUP(D774,'dict-pitch'!$A$1:$C$50,2,0),VLOOKUP(D774,'dict-pitch'!$A$1:$C$50,3,0))</f>
        <v>E4</v>
      </c>
      <c r="P774" t="b">
        <f>OR(EXACT(E774,O774),EXACT(E774,VLOOKUP(D774,'dict-pitch'!$A$1:$D$50,3,0)),EXACT(E774,VLOOKUP(D774,'dict-pitch'!$A$1:$D$50,4,0)))</f>
        <v>0</v>
      </c>
    </row>
    <row r="775" spans="1:16" x14ac:dyDescent="0.25">
      <c r="A775">
        <v>849</v>
      </c>
      <c r="B775" s="85">
        <v>3</v>
      </c>
      <c r="C775" s="1">
        <v>76</v>
      </c>
      <c r="D775" s="1">
        <v>63</v>
      </c>
      <c r="E775" s="1"/>
      <c r="F775" s="1">
        <v>-2</v>
      </c>
      <c r="G775" s="1">
        <v>1210</v>
      </c>
      <c r="H775" s="80">
        <f t="shared" si="26"/>
        <v>76.625</v>
      </c>
      <c r="I775" s="80">
        <f t="shared" si="25"/>
        <v>0.125</v>
      </c>
      <c r="J775" s="1">
        <v>2</v>
      </c>
      <c r="K775" s="1" t="str" cm="1">
        <f t="array" ref="K775">INDEX('dict-rhythm'!$A$1:$B$43,MATCH(TRUE,EXACT(J775,'dict-rhythm'!$A$1:$A$43),0),2)</f>
        <v>8</v>
      </c>
      <c r="L775" s="1" t="str">
        <f>_xlfn.IFNA(VLOOKUP(K775,'dict-rhythm'!$B$1:$C$53,2,0),K775)</f>
        <v>quaver note</v>
      </c>
      <c r="M775" s="5"/>
      <c r="N775" s="5"/>
      <c r="O775" t="str">
        <f>IF(RIGHT($O$1,1)="#",VLOOKUP(D775,'dict-pitch'!$A$1:$C$50,2,0),VLOOKUP(D775,'dict-pitch'!$A$1:$C$50,3,0))</f>
        <v>D#4</v>
      </c>
      <c r="P775" t="b">
        <f>OR(EXACT(E775,O775),EXACT(E775,VLOOKUP(D775,'dict-pitch'!$A$1:$D$50,3,0)),EXACT(E775,VLOOKUP(D775,'dict-pitch'!$A$1:$D$50,4,0)))</f>
        <v>0</v>
      </c>
    </row>
    <row r="776" spans="1:16" x14ac:dyDescent="0.25">
      <c r="A776">
        <v>849</v>
      </c>
      <c r="B776" s="85">
        <v>3</v>
      </c>
      <c r="C776" s="1">
        <v>76</v>
      </c>
      <c r="D776" s="1">
        <v>61</v>
      </c>
      <c r="E776" s="1"/>
      <c r="F776" s="1">
        <v>-2</v>
      </c>
      <c r="G776" s="1">
        <v>1212</v>
      </c>
      <c r="H776" s="80">
        <f t="shared" si="26"/>
        <v>76.75</v>
      </c>
      <c r="I776" s="80">
        <f t="shared" si="25"/>
        <v>0.125</v>
      </c>
      <c r="J776" s="1">
        <v>2</v>
      </c>
      <c r="K776" s="1" t="str" cm="1">
        <f t="array" ref="K776">INDEX('dict-rhythm'!$A$1:$B$43,MATCH(TRUE,EXACT(J776,'dict-rhythm'!$A$1:$A$43),0),2)</f>
        <v>8</v>
      </c>
      <c r="L776" s="1" t="str">
        <f>_xlfn.IFNA(VLOOKUP(K776,'dict-rhythm'!$B$1:$C$53,2,0),K776)</f>
        <v>quaver note</v>
      </c>
      <c r="M776" s="5"/>
      <c r="N776" s="5"/>
      <c r="O776" t="str">
        <f>IF(RIGHT($O$1,1)="#",VLOOKUP(D776,'dict-pitch'!$A$1:$C$50,2,0),VLOOKUP(D776,'dict-pitch'!$A$1:$C$50,3,0))</f>
        <v>C#4</v>
      </c>
      <c r="P776" t="b">
        <f>OR(EXACT(E776,O776),EXACT(E776,VLOOKUP(D776,'dict-pitch'!$A$1:$D$50,3,0)),EXACT(E776,VLOOKUP(D776,'dict-pitch'!$A$1:$D$50,4,0)))</f>
        <v>0</v>
      </c>
    </row>
    <row r="777" spans="1:16" x14ac:dyDescent="0.25">
      <c r="A777">
        <v>849</v>
      </c>
      <c r="B777" s="85">
        <v>3</v>
      </c>
      <c r="C777" s="1">
        <v>76</v>
      </c>
      <c r="D777" s="1">
        <v>64</v>
      </c>
      <c r="E777" s="1"/>
      <c r="F777" s="1">
        <v>3</v>
      </c>
      <c r="G777" s="1">
        <v>1214</v>
      </c>
      <c r="H777" s="80">
        <f t="shared" si="26"/>
        <v>76.875</v>
      </c>
      <c r="I777" s="80">
        <f t="shared" si="25"/>
        <v>0.125</v>
      </c>
      <c r="J777" s="1">
        <v>2</v>
      </c>
      <c r="K777" s="1" t="str" cm="1">
        <f t="array" ref="K777">INDEX('dict-rhythm'!$A$1:$B$43,MATCH(TRUE,EXACT(J777,'dict-rhythm'!$A$1:$A$43),0),2)</f>
        <v>8</v>
      </c>
      <c r="L777" s="1" t="str">
        <f>_xlfn.IFNA(VLOOKUP(K777,'dict-rhythm'!$B$1:$C$53,2,0),K777)</f>
        <v>quaver note</v>
      </c>
      <c r="M777" s="7"/>
      <c r="N777" s="7"/>
      <c r="O777" t="str">
        <f>IF(RIGHT($O$1,1)="#",VLOOKUP(D777,'dict-pitch'!$A$1:$C$50,2,0),VLOOKUP(D777,'dict-pitch'!$A$1:$C$50,3,0))</f>
        <v>E4</v>
      </c>
      <c r="P777" t="b">
        <f>OR(EXACT(E777,O777),EXACT(E777,VLOOKUP(D777,'dict-pitch'!$A$1:$D$50,3,0)),EXACT(E777,VLOOKUP(D777,'dict-pitch'!$A$1:$D$50,4,0)))</f>
        <v>0</v>
      </c>
    </row>
    <row r="778" spans="1:16" x14ac:dyDescent="0.25">
      <c r="A778">
        <v>849</v>
      </c>
      <c r="B778" s="85">
        <v>3</v>
      </c>
      <c r="C778" s="1">
        <v>77</v>
      </c>
      <c r="D778" s="1">
        <v>63</v>
      </c>
      <c r="E778" s="1"/>
      <c r="F778" s="1">
        <v>-2</v>
      </c>
      <c r="G778" s="1">
        <v>1216</v>
      </c>
      <c r="H778" s="80">
        <f t="shared" si="26"/>
        <v>77</v>
      </c>
      <c r="I778" s="80">
        <f t="shared" si="25"/>
        <v>0.5</v>
      </c>
      <c r="J778" s="1">
        <v>8</v>
      </c>
      <c r="K778" s="1" t="str" cm="1">
        <f t="array" ref="K778">INDEX('dict-rhythm'!$A$1:$B$43,MATCH(TRUE,EXACT(J778,'dict-rhythm'!$A$1:$A$43),0),2)</f>
        <v>2</v>
      </c>
      <c r="L778" s="1" t="str">
        <f>_xlfn.IFNA(VLOOKUP(K778,'dict-rhythm'!$B$1:$C$53,2,0),K778)</f>
        <v>minim</v>
      </c>
      <c r="M778" s="4"/>
      <c r="N778" s="4"/>
      <c r="O778" t="str">
        <f>IF(RIGHT($O$1,1)="#",VLOOKUP(D778,'dict-pitch'!$A$1:$C$50,2,0),VLOOKUP(D778,'dict-pitch'!$A$1:$C$50,3,0))</f>
        <v>D#4</v>
      </c>
      <c r="P778" t="b">
        <f>OR(EXACT(E778,O778),EXACT(E778,VLOOKUP(D778,'dict-pitch'!$A$1:$D$50,3,0)),EXACT(E778,VLOOKUP(D778,'dict-pitch'!$A$1:$D$50,4,0)))</f>
        <v>0</v>
      </c>
    </row>
    <row r="779" spans="1:16" x14ac:dyDescent="0.25">
      <c r="A779">
        <v>849</v>
      </c>
      <c r="B779" s="85">
        <v>3</v>
      </c>
      <c r="C779" s="1">
        <v>77</v>
      </c>
      <c r="D779" s="1">
        <v>0</v>
      </c>
      <c r="E779" s="1"/>
      <c r="F779" s="1">
        <v>0</v>
      </c>
      <c r="G779" s="1">
        <v>1224</v>
      </c>
      <c r="H779" s="80">
        <f t="shared" si="26"/>
        <v>77.5</v>
      </c>
      <c r="I779" s="80">
        <f t="shared" si="25"/>
        <v>0.5</v>
      </c>
      <c r="J779" s="1">
        <v>8</v>
      </c>
      <c r="K779" s="1" t="str" cm="1">
        <f t="array" ref="K779">INDEX('dict-rhythm'!$A$1:$B$43,MATCH(TRUE,EXACT(J779,'dict-rhythm'!$A$1:$A$43),0),2)</f>
        <v>2</v>
      </c>
      <c r="L779" s="1" t="str">
        <f>_xlfn.IFNA(VLOOKUP(K779,'dict-rhythm'!$B$1:$C$53,2,0),K779)</f>
        <v>minim</v>
      </c>
      <c r="M779" s="7"/>
      <c r="N779" s="7"/>
      <c r="O779" t="str">
        <f>IF(RIGHT($O$1,1)="#",VLOOKUP(D779,'dict-pitch'!$A$1:$C$50,2,0),VLOOKUP(D779,'dict-pitch'!$A$1:$C$50,3,0))</f>
        <v>r</v>
      </c>
      <c r="P779" t="b">
        <f>OR(EXACT(E779,O779),EXACT(E779,VLOOKUP(D779,'dict-pitch'!$A$1:$D$50,3,0)),EXACT(E779,VLOOKUP(D779,'dict-pitch'!$A$1:$D$50,4,0)))</f>
        <v>0</v>
      </c>
    </row>
    <row r="780" spans="1:16" x14ac:dyDescent="0.25">
      <c r="A780">
        <v>849</v>
      </c>
      <c r="B780" s="85">
        <v>3</v>
      </c>
      <c r="C780" s="1">
        <v>78</v>
      </c>
      <c r="D780" s="1">
        <v>0</v>
      </c>
      <c r="E780" s="1"/>
      <c r="F780" s="1">
        <v>0</v>
      </c>
      <c r="G780" s="1">
        <v>1232</v>
      </c>
      <c r="H780" s="80">
        <f t="shared" si="26"/>
        <v>78</v>
      </c>
      <c r="I780" s="80">
        <f t="shared" si="25"/>
        <v>1</v>
      </c>
      <c r="J780" s="1">
        <v>16</v>
      </c>
      <c r="K780" s="1" t="str" cm="1">
        <f t="array" ref="K780">INDEX('dict-rhythm'!$A$1:$B$43,MATCH(TRUE,EXACT(J780,'dict-rhythm'!$A$1:$A$43),0),2)</f>
        <v>1</v>
      </c>
      <c r="L780" s="1" t="str">
        <f>_xlfn.IFNA(VLOOKUP(K780,'dict-rhythm'!$B$1:$C$53,2,0),K780)</f>
        <v>semibreve</v>
      </c>
      <c r="M780" s="3"/>
      <c r="N780" s="3"/>
      <c r="O780" t="str">
        <f>IF(RIGHT($O$1,1)="#",VLOOKUP(D780,'dict-pitch'!$A$1:$C$50,2,0),VLOOKUP(D780,'dict-pitch'!$A$1:$C$50,3,0))</f>
        <v>r</v>
      </c>
      <c r="P780" t="b">
        <f>OR(EXACT(E780,O780),EXACT(E780,VLOOKUP(D780,'dict-pitch'!$A$1:$D$50,3,0)),EXACT(E780,VLOOKUP(D780,'dict-pitch'!$A$1:$D$50,4,0)))</f>
        <v>0</v>
      </c>
    </row>
    <row r="781" spans="1:16" x14ac:dyDescent="0.25">
      <c r="A781">
        <v>849</v>
      </c>
      <c r="B781" s="85">
        <v>3</v>
      </c>
      <c r="C781" s="1">
        <v>79</v>
      </c>
      <c r="D781" s="1">
        <v>0</v>
      </c>
      <c r="E781" s="1"/>
      <c r="F781" s="1">
        <v>0</v>
      </c>
      <c r="G781" s="1">
        <v>1248</v>
      </c>
      <c r="H781" s="80">
        <f t="shared" si="26"/>
        <v>79</v>
      </c>
      <c r="I781" s="80">
        <f t="shared" si="25"/>
        <v>1</v>
      </c>
      <c r="J781" s="1">
        <v>16</v>
      </c>
      <c r="K781" s="1" t="str" cm="1">
        <f t="array" ref="K781">INDEX('dict-rhythm'!$A$1:$B$43,MATCH(TRUE,EXACT(J781,'dict-rhythm'!$A$1:$A$43),0),2)</f>
        <v>1</v>
      </c>
      <c r="L781" s="1" t="str">
        <f>_xlfn.IFNA(VLOOKUP(K781,'dict-rhythm'!$B$1:$C$53,2,0),K781)</f>
        <v>semibreve</v>
      </c>
      <c r="M781" s="3"/>
      <c r="N781" s="3"/>
      <c r="O781" t="str">
        <f>IF(RIGHT($O$1,1)="#",VLOOKUP(D781,'dict-pitch'!$A$1:$C$50,2,0),VLOOKUP(D781,'dict-pitch'!$A$1:$C$50,3,0))</f>
        <v>r</v>
      </c>
      <c r="P781" t="b">
        <f>OR(EXACT(E781,O781),EXACT(E781,VLOOKUP(D781,'dict-pitch'!$A$1:$D$50,3,0)),EXACT(E781,VLOOKUP(D781,'dict-pitch'!$A$1:$D$50,4,0)))</f>
        <v>0</v>
      </c>
    </row>
    <row r="782" spans="1:16" x14ac:dyDescent="0.25">
      <c r="A782">
        <v>849</v>
      </c>
      <c r="B782" s="85">
        <v>3</v>
      </c>
      <c r="C782" s="1">
        <v>80</v>
      </c>
      <c r="D782" s="1">
        <v>0</v>
      </c>
      <c r="E782" s="1"/>
      <c r="F782" s="1">
        <v>0</v>
      </c>
      <c r="G782" s="1">
        <v>1264</v>
      </c>
      <c r="H782" s="80">
        <f t="shared" si="26"/>
        <v>80</v>
      </c>
      <c r="I782" s="80">
        <f t="shared" si="25"/>
        <v>1</v>
      </c>
      <c r="J782" s="1">
        <v>16</v>
      </c>
      <c r="K782" s="1" t="str" cm="1">
        <f t="array" ref="K782">INDEX('dict-rhythm'!$A$1:$B$43,MATCH(TRUE,EXACT(J782,'dict-rhythm'!$A$1:$A$43),0),2)</f>
        <v>1</v>
      </c>
      <c r="L782" s="1" t="str">
        <f>_xlfn.IFNA(VLOOKUP(K782,'dict-rhythm'!$B$1:$C$53,2,0),K782)</f>
        <v>semibreve</v>
      </c>
      <c r="M782" s="3"/>
      <c r="N782" s="3"/>
      <c r="O782" t="str">
        <f>IF(RIGHT($O$1,1)="#",VLOOKUP(D782,'dict-pitch'!$A$1:$C$50,2,0),VLOOKUP(D782,'dict-pitch'!$A$1:$C$50,3,0))</f>
        <v>r</v>
      </c>
      <c r="P782" t="b">
        <f>OR(EXACT(E782,O782),EXACT(E782,VLOOKUP(D782,'dict-pitch'!$A$1:$D$50,3,0)),EXACT(E782,VLOOKUP(D782,'dict-pitch'!$A$1:$D$50,4,0)))</f>
        <v>0</v>
      </c>
    </row>
    <row r="783" spans="1:16" x14ac:dyDescent="0.25">
      <c r="A783">
        <v>849</v>
      </c>
      <c r="B783" s="85">
        <v>3</v>
      </c>
      <c r="C783" s="1">
        <v>81</v>
      </c>
      <c r="D783" s="1">
        <v>0</v>
      </c>
      <c r="E783" s="1"/>
      <c r="F783" s="1">
        <v>0</v>
      </c>
      <c r="G783" s="1">
        <v>1280</v>
      </c>
      <c r="H783" s="80">
        <f t="shared" si="26"/>
        <v>81</v>
      </c>
      <c r="I783" s="80">
        <f t="shared" si="25"/>
        <v>1</v>
      </c>
      <c r="J783" s="1">
        <v>16</v>
      </c>
      <c r="K783" s="1" t="str" cm="1">
        <f t="array" ref="K783">INDEX('dict-rhythm'!$A$1:$B$43,MATCH(TRUE,EXACT(J783,'dict-rhythm'!$A$1:$A$43),0),2)</f>
        <v>1</v>
      </c>
      <c r="L783" s="1" t="str">
        <f>_xlfn.IFNA(VLOOKUP(K783,'dict-rhythm'!$B$1:$C$53,2,0),K783)</f>
        <v>semibreve</v>
      </c>
      <c r="M783" s="3"/>
      <c r="N783" s="3"/>
      <c r="O783" t="str">
        <f>IF(RIGHT($O$1,1)="#",VLOOKUP(D783,'dict-pitch'!$A$1:$C$50,2,0),VLOOKUP(D783,'dict-pitch'!$A$1:$C$50,3,0))</f>
        <v>r</v>
      </c>
      <c r="P783" t="b">
        <f>OR(EXACT(E783,O783),EXACT(E783,VLOOKUP(D783,'dict-pitch'!$A$1:$D$50,3,0)),EXACT(E783,VLOOKUP(D783,'dict-pitch'!$A$1:$D$50,4,0)))</f>
        <v>0</v>
      </c>
    </row>
    <row r="784" spans="1:16" x14ac:dyDescent="0.25">
      <c r="A784">
        <v>849</v>
      </c>
      <c r="B784" s="85">
        <v>3</v>
      </c>
      <c r="C784" s="1">
        <v>82</v>
      </c>
      <c r="D784" s="1">
        <v>0</v>
      </c>
      <c r="E784" s="1"/>
      <c r="F784" s="1">
        <v>0</v>
      </c>
      <c r="G784" s="1">
        <v>1296</v>
      </c>
      <c r="H784" s="80">
        <f t="shared" si="26"/>
        <v>82</v>
      </c>
      <c r="I784" s="80">
        <f t="shared" si="25"/>
        <v>0.25</v>
      </c>
      <c r="J784" s="1">
        <v>4</v>
      </c>
      <c r="K784" s="1" t="str" cm="1">
        <f t="array" ref="K784">INDEX('dict-rhythm'!$A$1:$B$43,MATCH(TRUE,EXACT(J784,'dict-rhythm'!$A$1:$A$43),0),2)</f>
        <v>4</v>
      </c>
      <c r="L784" s="1" t="str">
        <f>_xlfn.IFNA(VLOOKUP(K784,'dict-rhythm'!$B$1:$C$53,2,0),K784)</f>
        <v>crotchet</v>
      </c>
      <c r="M784" s="4"/>
      <c r="N784" s="4"/>
      <c r="O784" t="str">
        <f>IF(RIGHT($O$1,1)="#",VLOOKUP(D784,'dict-pitch'!$A$1:$C$50,2,0),VLOOKUP(D784,'dict-pitch'!$A$1:$C$50,3,0))</f>
        <v>r</v>
      </c>
      <c r="P784" t="b">
        <f>OR(EXACT(E784,O784),EXACT(E784,VLOOKUP(D784,'dict-pitch'!$A$1:$D$50,3,0)),EXACT(E784,VLOOKUP(D784,'dict-pitch'!$A$1:$D$50,4,0)))</f>
        <v>0</v>
      </c>
    </row>
    <row r="785" spans="1:16" x14ac:dyDescent="0.25">
      <c r="A785">
        <v>849</v>
      </c>
      <c r="B785" s="85">
        <v>3</v>
      </c>
      <c r="C785" s="1">
        <v>82</v>
      </c>
      <c r="D785" s="1">
        <v>56</v>
      </c>
      <c r="E785" s="1"/>
      <c r="F785" s="1">
        <v>-5</v>
      </c>
      <c r="G785" s="1">
        <v>1300</v>
      </c>
      <c r="H785" s="80">
        <f t="shared" si="26"/>
        <v>82.25</v>
      </c>
      <c r="I785" s="80">
        <f t="shared" si="25"/>
        <v>0.25</v>
      </c>
      <c r="J785" s="1">
        <v>4</v>
      </c>
      <c r="K785" s="1" t="str" cm="1">
        <f t="array" ref="K785">INDEX('dict-rhythm'!$A$1:$B$43,MATCH(TRUE,EXACT(J785,'dict-rhythm'!$A$1:$A$43),0),2)</f>
        <v>4</v>
      </c>
      <c r="L785" s="1" t="str">
        <f>_xlfn.IFNA(VLOOKUP(K785,'dict-rhythm'!$B$1:$C$53,2,0),K785)</f>
        <v>crotchet</v>
      </c>
      <c r="M785" s="10" t="s">
        <v>14</v>
      </c>
      <c r="N785" s="10" t="s">
        <v>14</v>
      </c>
      <c r="O785" t="str">
        <f>IF(RIGHT($O$1,1)="#",VLOOKUP(D785,'dict-pitch'!$A$1:$C$50,2,0),VLOOKUP(D785,'dict-pitch'!$A$1:$C$50,3,0))</f>
        <v>G#3</v>
      </c>
      <c r="P785" t="b">
        <f>OR(EXACT(E785,O785),EXACT(E785,VLOOKUP(D785,'dict-pitch'!$A$1:$D$50,3,0)),EXACT(E785,VLOOKUP(D785,'dict-pitch'!$A$1:$D$50,4,0)))</f>
        <v>0</v>
      </c>
    </row>
    <row r="786" spans="1:16" x14ac:dyDescent="0.25">
      <c r="A786">
        <v>849</v>
      </c>
      <c r="B786" s="85">
        <v>3</v>
      </c>
      <c r="C786" s="1">
        <v>82</v>
      </c>
      <c r="D786" s="1">
        <v>61</v>
      </c>
      <c r="E786" s="1"/>
      <c r="F786" s="1">
        <v>4</v>
      </c>
      <c r="G786" s="1">
        <v>1304</v>
      </c>
      <c r="H786" s="80">
        <f t="shared" si="26"/>
        <v>82.5</v>
      </c>
      <c r="I786" s="80">
        <f t="shared" si="25"/>
        <v>0.25</v>
      </c>
      <c r="J786" s="1">
        <v>4</v>
      </c>
      <c r="K786" s="1" t="str" cm="1">
        <f t="array" ref="K786">INDEX('dict-rhythm'!$A$1:$B$43,MATCH(TRUE,EXACT(J786,'dict-rhythm'!$A$1:$A$43),0),2)</f>
        <v>4</v>
      </c>
      <c r="L786" s="1" t="str">
        <f>_xlfn.IFNA(VLOOKUP(K786,'dict-rhythm'!$B$1:$C$53,2,0),K786)</f>
        <v>crotchet</v>
      </c>
      <c r="M786" s="10" t="s">
        <v>14</v>
      </c>
      <c r="N786" s="10" t="s">
        <v>14</v>
      </c>
      <c r="O786" t="str">
        <f>IF(RIGHT($O$1,1)="#",VLOOKUP(D786,'dict-pitch'!$A$1:$C$50,2,0),VLOOKUP(D786,'dict-pitch'!$A$1:$C$50,3,0))</f>
        <v>C#4</v>
      </c>
      <c r="P786" t="b">
        <f>OR(EXACT(E786,O786),EXACT(E786,VLOOKUP(D786,'dict-pitch'!$A$1:$D$50,3,0)),EXACT(E786,VLOOKUP(D786,'dict-pitch'!$A$1:$D$50,4,0)))</f>
        <v>0</v>
      </c>
    </row>
    <row r="787" spans="1:16" x14ac:dyDescent="0.25">
      <c r="A787">
        <v>849</v>
      </c>
      <c r="B787" s="85">
        <v>3</v>
      </c>
      <c r="C787" s="1">
        <v>82</v>
      </c>
      <c r="D787" s="1">
        <v>61</v>
      </c>
      <c r="E787" s="1"/>
      <c r="F787" s="1">
        <v>1</v>
      </c>
      <c r="G787" s="1">
        <v>1308</v>
      </c>
      <c r="H787" s="80">
        <f t="shared" si="26"/>
        <v>82.75</v>
      </c>
      <c r="I787" s="80">
        <f t="shared" si="25"/>
        <v>0.25</v>
      </c>
      <c r="J787" s="1">
        <v>4</v>
      </c>
      <c r="K787" s="1" t="str" cm="1">
        <f t="array" ref="K787">INDEX('dict-rhythm'!$A$1:$B$43,MATCH(TRUE,EXACT(J787,'dict-rhythm'!$A$1:$A$43),0),2)</f>
        <v>4</v>
      </c>
      <c r="L787" s="1" t="str">
        <f>_xlfn.IFNA(VLOOKUP(K787,'dict-rhythm'!$B$1:$C$53,2,0),K787)</f>
        <v>crotchet</v>
      </c>
      <c r="M787" s="10" t="s">
        <v>14</v>
      </c>
      <c r="N787" s="10" t="s">
        <v>14</v>
      </c>
      <c r="O787" t="str">
        <f>IF(RIGHT($O$1,1)="#",VLOOKUP(D787,'dict-pitch'!$A$1:$C$50,2,0),VLOOKUP(D787,'dict-pitch'!$A$1:$C$50,3,0))</f>
        <v>C#4</v>
      </c>
      <c r="P787" t="b">
        <f>OR(EXACT(E787,O787),EXACT(E787,VLOOKUP(D787,'dict-pitch'!$A$1:$D$50,3,0)),EXACT(E787,VLOOKUP(D787,'dict-pitch'!$A$1:$D$50,4,0)))</f>
        <v>0</v>
      </c>
    </row>
    <row r="788" spans="1:16" x14ac:dyDescent="0.25">
      <c r="A788">
        <v>849</v>
      </c>
      <c r="B788" s="85">
        <v>3</v>
      </c>
      <c r="C788" s="1">
        <v>83</v>
      </c>
      <c r="D788" s="1">
        <v>61</v>
      </c>
      <c r="E788" s="1"/>
      <c r="F788" s="1">
        <v>1</v>
      </c>
      <c r="G788" s="1">
        <v>1312</v>
      </c>
      <c r="H788" s="80">
        <f t="shared" si="26"/>
        <v>83</v>
      </c>
      <c r="I788" s="80">
        <f t="shared" si="25"/>
        <v>0.25</v>
      </c>
      <c r="J788" s="1">
        <v>4</v>
      </c>
      <c r="K788" s="1" t="str" cm="1">
        <f t="array" ref="K788">INDEX('dict-rhythm'!$A$1:$B$43,MATCH(TRUE,EXACT(J788,'dict-rhythm'!$A$1:$A$43),0),2)</f>
        <v>4</v>
      </c>
      <c r="L788" s="1" t="str">
        <f>_xlfn.IFNA(VLOOKUP(K788,'dict-rhythm'!$B$1:$C$53,2,0),K788)</f>
        <v>crotchet</v>
      </c>
      <c r="M788" s="10" t="s">
        <v>14</v>
      </c>
      <c r="N788" s="10" t="s">
        <v>14</v>
      </c>
      <c r="O788" t="str">
        <f>IF(RIGHT($O$1,1)="#",VLOOKUP(D788,'dict-pitch'!$A$1:$C$50,2,0),VLOOKUP(D788,'dict-pitch'!$A$1:$C$50,3,0))</f>
        <v>C#4</v>
      </c>
      <c r="P788" t="b">
        <f>OR(EXACT(E788,O788),EXACT(E788,VLOOKUP(D788,'dict-pitch'!$A$1:$D$50,3,0)),EXACT(E788,VLOOKUP(D788,'dict-pitch'!$A$1:$D$50,4,0)))</f>
        <v>0</v>
      </c>
    </row>
    <row r="789" spans="1:16" x14ac:dyDescent="0.25">
      <c r="A789">
        <v>849</v>
      </c>
      <c r="B789" s="85">
        <v>3</v>
      </c>
      <c r="C789" s="1">
        <v>83</v>
      </c>
      <c r="D789" s="1">
        <v>60</v>
      </c>
      <c r="E789" s="1"/>
      <c r="F789" s="1">
        <v>-2</v>
      </c>
      <c r="G789" s="1">
        <v>1316</v>
      </c>
      <c r="H789" s="80">
        <f t="shared" si="26"/>
        <v>83.25</v>
      </c>
      <c r="I789" s="80">
        <f t="shared" si="25"/>
        <v>0.125</v>
      </c>
      <c r="J789" s="1">
        <v>2</v>
      </c>
      <c r="K789" s="1" t="str" cm="1">
        <f t="array" ref="K789">INDEX('dict-rhythm'!$A$1:$B$43,MATCH(TRUE,EXACT(J789,'dict-rhythm'!$A$1:$A$43),0),2)</f>
        <v>8</v>
      </c>
      <c r="L789" s="1" t="str">
        <f>_xlfn.IFNA(VLOOKUP(K789,'dict-rhythm'!$B$1:$C$53,2,0),K789)</f>
        <v>quaver note</v>
      </c>
      <c r="M789" s="10" t="s">
        <v>14</v>
      </c>
      <c r="N789" s="10" t="s">
        <v>14</v>
      </c>
      <c r="O789" t="str">
        <f>IF(RIGHT($O$1,1)="#",VLOOKUP(D789,'dict-pitch'!$A$1:$C$50,2,0),VLOOKUP(D789,'dict-pitch'!$A$1:$C$50,3,0))</f>
        <v>C4</v>
      </c>
      <c r="P789" t="b">
        <f>OR(EXACT(E789,O789),EXACT(E789,VLOOKUP(D789,'dict-pitch'!$A$1:$D$50,3,0)),EXACT(E789,VLOOKUP(D789,'dict-pitch'!$A$1:$D$50,4,0)))</f>
        <v>0</v>
      </c>
    </row>
    <row r="790" spans="1:16" x14ac:dyDescent="0.25">
      <c r="A790">
        <v>849</v>
      </c>
      <c r="B790" s="85">
        <v>3</v>
      </c>
      <c r="C790" s="1">
        <v>83</v>
      </c>
      <c r="D790" s="1">
        <v>58</v>
      </c>
      <c r="E790" s="1"/>
      <c r="F790" s="1">
        <v>-2</v>
      </c>
      <c r="G790" s="1">
        <v>1318</v>
      </c>
      <c r="H790" s="80">
        <f t="shared" si="26"/>
        <v>83.375</v>
      </c>
      <c r="I790" s="80">
        <f t="shared" si="25"/>
        <v>0.125</v>
      </c>
      <c r="J790" s="1">
        <v>2</v>
      </c>
      <c r="K790" s="1" t="str" cm="1">
        <f t="array" ref="K790">INDEX('dict-rhythm'!$A$1:$B$43,MATCH(TRUE,EXACT(J790,'dict-rhythm'!$A$1:$A$43),0),2)</f>
        <v>8</v>
      </c>
      <c r="L790" s="1" t="str">
        <f>_xlfn.IFNA(VLOOKUP(K790,'dict-rhythm'!$B$1:$C$53,2,0),K790)</f>
        <v>quaver note</v>
      </c>
      <c r="M790" s="10" t="s">
        <v>14</v>
      </c>
      <c r="N790" s="10" t="s">
        <v>14</v>
      </c>
      <c r="O790" t="str">
        <f>IF(RIGHT($O$1,1)="#",VLOOKUP(D790,'dict-pitch'!$A$1:$C$50,2,0),VLOOKUP(D790,'dict-pitch'!$A$1:$C$50,3,0))</f>
        <v>A#3</v>
      </c>
      <c r="P790" t="b">
        <f>OR(EXACT(E790,O790),EXACT(E790,VLOOKUP(D790,'dict-pitch'!$A$1:$D$50,3,0)),EXACT(E790,VLOOKUP(D790,'dict-pitch'!$A$1:$D$50,4,0)))</f>
        <v>0</v>
      </c>
    </row>
    <row r="791" spans="1:16" x14ac:dyDescent="0.25">
      <c r="A791">
        <v>849</v>
      </c>
      <c r="B791" s="85">
        <v>3</v>
      </c>
      <c r="C791" s="1">
        <v>83</v>
      </c>
      <c r="D791" s="1">
        <v>60</v>
      </c>
      <c r="E791" s="1"/>
      <c r="F791" s="1">
        <v>2</v>
      </c>
      <c r="G791" s="1">
        <v>1320</v>
      </c>
      <c r="H791" s="80">
        <f t="shared" si="26"/>
        <v>83.5</v>
      </c>
      <c r="I791" s="80">
        <f t="shared" si="25"/>
        <v>0.5</v>
      </c>
      <c r="J791" s="1">
        <v>8</v>
      </c>
      <c r="K791" s="1" t="str" cm="1">
        <f t="array" ref="K791">INDEX('dict-rhythm'!$A$1:$B$43,MATCH(TRUE,EXACT(J791,'dict-rhythm'!$A$1:$A$43),0),2)</f>
        <v>2</v>
      </c>
      <c r="L791" s="1" t="str">
        <f>_xlfn.IFNA(VLOOKUP(K791,'dict-rhythm'!$B$1:$C$53,2,0),K791)</f>
        <v>minim</v>
      </c>
      <c r="M791" s="10" t="s">
        <v>14</v>
      </c>
      <c r="N791" s="10" t="s">
        <v>14</v>
      </c>
      <c r="O791" t="str">
        <f>IF(RIGHT($O$1,1)="#",VLOOKUP(D791,'dict-pitch'!$A$1:$C$50,2,0),VLOOKUP(D791,'dict-pitch'!$A$1:$C$50,3,0))</f>
        <v>C4</v>
      </c>
      <c r="P791" t="b">
        <f>OR(EXACT(E791,O791),EXACT(E791,VLOOKUP(D791,'dict-pitch'!$A$1:$D$50,3,0)),EXACT(E791,VLOOKUP(D791,'dict-pitch'!$A$1:$D$50,4,0)))</f>
        <v>0</v>
      </c>
    </row>
    <row r="792" spans="1:16" x14ac:dyDescent="0.25">
      <c r="A792">
        <v>849</v>
      </c>
      <c r="B792" s="85">
        <v>3</v>
      </c>
      <c r="C792" s="1">
        <v>84</v>
      </c>
      <c r="D792" s="1">
        <v>61</v>
      </c>
      <c r="E792" s="1"/>
      <c r="F792" s="1">
        <v>2</v>
      </c>
      <c r="G792" s="1">
        <v>1328</v>
      </c>
      <c r="H792" s="80">
        <f t="shared" si="26"/>
        <v>84</v>
      </c>
      <c r="I792" s="80">
        <f t="shared" si="25"/>
        <v>1</v>
      </c>
      <c r="J792" s="1">
        <v>16</v>
      </c>
      <c r="K792" s="1" t="str" cm="1">
        <f t="array" ref="K792">INDEX('dict-rhythm'!$A$1:$B$43,MATCH(TRUE,EXACT(J792,'dict-rhythm'!$A$1:$A$43),0),2)</f>
        <v>1</v>
      </c>
      <c r="L792" s="1" t="str">
        <f>_xlfn.IFNA(VLOOKUP(K792,'dict-rhythm'!$B$1:$C$53,2,0),K792)</f>
        <v>semibreve</v>
      </c>
      <c r="M792" s="10" t="s">
        <v>14</v>
      </c>
      <c r="N792" s="10"/>
      <c r="O792" t="str">
        <f>IF(RIGHT($O$1,1)="#",VLOOKUP(D792,'dict-pitch'!$A$1:$C$50,2,0),VLOOKUP(D792,'dict-pitch'!$A$1:$C$50,3,0))</f>
        <v>C#4</v>
      </c>
      <c r="P792" t="b">
        <f>OR(EXACT(E792,O792),EXACT(E792,VLOOKUP(D792,'dict-pitch'!$A$1:$D$50,3,0)),EXACT(E792,VLOOKUP(D792,'dict-pitch'!$A$1:$D$50,4,0)))</f>
        <v>0</v>
      </c>
    </row>
    <row r="793" spans="1:16" x14ac:dyDescent="0.25">
      <c r="A793">
        <v>849</v>
      </c>
      <c r="B793" s="85">
        <v>3</v>
      </c>
      <c r="C793" s="1">
        <v>85</v>
      </c>
      <c r="D793" s="1">
        <v>59</v>
      </c>
      <c r="E793" s="1"/>
      <c r="F793" s="1">
        <v>-2</v>
      </c>
      <c r="G793" s="1">
        <v>1344</v>
      </c>
      <c r="H793" s="80">
        <f t="shared" si="26"/>
        <v>85</v>
      </c>
      <c r="I793" s="80">
        <f t="shared" si="25"/>
        <v>0.75</v>
      </c>
      <c r="J793" s="1">
        <v>12</v>
      </c>
      <c r="K793" s="1" t="str" cm="1">
        <f t="array" ref="K793">INDEX('dict-rhythm'!$A$1:$B$43,MATCH(TRUE,EXACT(J793,'dict-rhythm'!$A$1:$A$43),0),2)</f>
        <v>2.</v>
      </c>
      <c r="L793" s="1" t="str">
        <f>_xlfn.IFNA(VLOOKUP(K793,'dict-rhythm'!$B$1:$C$53,2,0),K793)</f>
        <v>dotted minim</v>
      </c>
      <c r="M793" s="4"/>
      <c r="N793" s="4"/>
      <c r="O793" t="str">
        <f>IF(RIGHT($O$1,1)="#",VLOOKUP(D793,'dict-pitch'!$A$1:$C$50,2,0),VLOOKUP(D793,'dict-pitch'!$A$1:$C$50,3,0))</f>
        <v>B3</v>
      </c>
      <c r="P793" t="b">
        <f>OR(EXACT(E793,O793),EXACT(E793,VLOOKUP(D793,'dict-pitch'!$A$1:$D$50,3,0)),EXACT(E793,VLOOKUP(D793,'dict-pitch'!$A$1:$D$50,4,0)))</f>
        <v>0</v>
      </c>
    </row>
    <row r="794" spans="1:16" x14ac:dyDescent="0.25">
      <c r="A794">
        <v>849</v>
      </c>
      <c r="B794" s="85">
        <v>3</v>
      </c>
      <c r="C794" s="1">
        <v>85</v>
      </c>
      <c r="D794" s="1">
        <v>66</v>
      </c>
      <c r="E794" s="1"/>
      <c r="F794" s="1">
        <v>5</v>
      </c>
      <c r="G794" s="1">
        <v>1356</v>
      </c>
      <c r="H794" s="80">
        <f t="shared" si="26"/>
        <v>85.75</v>
      </c>
      <c r="I794" s="80">
        <f t="shared" si="25"/>
        <v>0.25</v>
      </c>
      <c r="J794" s="1">
        <v>4</v>
      </c>
      <c r="K794" s="1" t="str" cm="1">
        <f t="array" ref="K794">INDEX('dict-rhythm'!$A$1:$B$43,MATCH(TRUE,EXACT(J794,'dict-rhythm'!$A$1:$A$43),0),2)</f>
        <v>4</v>
      </c>
      <c r="L794" s="1" t="str">
        <f>_xlfn.IFNA(VLOOKUP(K794,'dict-rhythm'!$B$1:$C$53,2,0),K794)</f>
        <v>crotchet</v>
      </c>
      <c r="M794" s="7"/>
      <c r="N794" s="7"/>
      <c r="O794" t="str">
        <f>IF(RIGHT($O$1,1)="#",VLOOKUP(D794,'dict-pitch'!$A$1:$C$50,2,0),VLOOKUP(D794,'dict-pitch'!$A$1:$C$50,3,0))</f>
        <v>F#4</v>
      </c>
      <c r="P794" t="b">
        <f>OR(EXACT(E794,O794),EXACT(E794,VLOOKUP(D794,'dict-pitch'!$A$1:$D$50,3,0)),EXACT(E794,VLOOKUP(D794,'dict-pitch'!$A$1:$D$50,4,0)))</f>
        <v>0</v>
      </c>
    </row>
    <row r="795" spans="1:16" x14ac:dyDescent="0.25">
      <c r="A795">
        <v>849</v>
      </c>
      <c r="B795" s="85">
        <v>3</v>
      </c>
      <c r="C795" s="1">
        <v>86</v>
      </c>
      <c r="D795" s="1">
        <v>65</v>
      </c>
      <c r="E795" s="1"/>
      <c r="F795" s="1">
        <v>-2</v>
      </c>
      <c r="G795" s="1">
        <v>1360</v>
      </c>
      <c r="H795" s="80">
        <f t="shared" si="26"/>
        <v>86</v>
      </c>
      <c r="I795" s="80">
        <f t="shared" si="25"/>
        <v>0.5</v>
      </c>
      <c r="J795" s="1">
        <v>8</v>
      </c>
      <c r="K795" s="1" t="str" cm="1">
        <f t="array" ref="K795">INDEX('dict-rhythm'!$A$1:$B$43,MATCH(TRUE,EXACT(J795,'dict-rhythm'!$A$1:$A$43),0),2)</f>
        <v>2</v>
      </c>
      <c r="L795" s="1" t="str">
        <f>_xlfn.IFNA(VLOOKUP(K795,'dict-rhythm'!$B$1:$C$53,2,0),K795)</f>
        <v>minim</v>
      </c>
      <c r="M795" s="4"/>
      <c r="N795" s="4"/>
      <c r="O795" t="str">
        <f>IF(RIGHT($O$1,1)="#",VLOOKUP(D795,'dict-pitch'!$A$1:$C$50,2,0),VLOOKUP(D795,'dict-pitch'!$A$1:$C$50,3,0))</f>
        <v>F4</v>
      </c>
      <c r="P795" t="b">
        <f>OR(EXACT(E795,O795),EXACT(E795,VLOOKUP(D795,'dict-pitch'!$A$1:$D$50,3,0)),EXACT(E795,VLOOKUP(D795,'dict-pitch'!$A$1:$D$50,4,0)))</f>
        <v>0</v>
      </c>
    </row>
    <row r="796" spans="1:16" x14ac:dyDescent="0.25">
      <c r="A796">
        <v>849</v>
      </c>
      <c r="B796" s="85">
        <v>3</v>
      </c>
      <c r="C796" s="1">
        <v>86</v>
      </c>
      <c r="D796" s="1">
        <v>66</v>
      </c>
      <c r="E796" s="1"/>
      <c r="F796" s="1">
        <v>2</v>
      </c>
      <c r="G796" s="1">
        <v>1368</v>
      </c>
      <c r="H796" s="80">
        <f t="shared" si="26"/>
        <v>86.5</v>
      </c>
      <c r="I796" s="80">
        <f t="shared" si="25"/>
        <v>0.5</v>
      </c>
      <c r="J796" s="1">
        <v>8</v>
      </c>
      <c r="K796" s="1" t="str" cm="1">
        <f t="array" ref="K796">INDEX('dict-rhythm'!$A$1:$B$43,MATCH(TRUE,EXACT(J796,'dict-rhythm'!$A$1:$A$43),0),2)</f>
        <v>2</v>
      </c>
      <c r="L796" s="1" t="str">
        <f>_xlfn.IFNA(VLOOKUP(K796,'dict-rhythm'!$B$1:$C$53,2,0),K796)</f>
        <v>minim</v>
      </c>
      <c r="M796" s="7"/>
      <c r="N796" s="7"/>
      <c r="O796" t="str">
        <f>IF(RIGHT($O$1,1)="#",VLOOKUP(D796,'dict-pitch'!$A$1:$C$50,2,0),VLOOKUP(D796,'dict-pitch'!$A$1:$C$50,3,0))</f>
        <v>F#4</v>
      </c>
      <c r="P796" t="b">
        <f>OR(EXACT(E796,O796),EXACT(E796,VLOOKUP(D796,'dict-pitch'!$A$1:$D$50,3,0)),EXACT(E796,VLOOKUP(D796,'dict-pitch'!$A$1:$D$50,4,0)))</f>
        <v>0</v>
      </c>
    </row>
    <row r="797" spans="1:16" x14ac:dyDescent="0.25">
      <c r="A797">
        <v>849</v>
      </c>
      <c r="B797" s="85">
        <v>3</v>
      </c>
      <c r="C797" s="1">
        <v>87</v>
      </c>
      <c r="D797" s="1">
        <v>59</v>
      </c>
      <c r="E797" s="1"/>
      <c r="F797" s="1">
        <v>-5</v>
      </c>
      <c r="G797" s="1">
        <v>1376</v>
      </c>
      <c r="H797" s="80">
        <f t="shared" si="26"/>
        <v>87</v>
      </c>
      <c r="I797" s="80">
        <f t="shared" si="25"/>
        <v>0.5</v>
      </c>
      <c r="J797" s="1">
        <v>8</v>
      </c>
      <c r="K797" s="1" t="str" cm="1">
        <f t="array" ref="K797">INDEX('dict-rhythm'!$A$1:$B$43,MATCH(TRUE,EXACT(J797,'dict-rhythm'!$A$1:$A$43),0),2)</f>
        <v>2</v>
      </c>
      <c r="L797" s="1" t="str">
        <f>_xlfn.IFNA(VLOOKUP(K797,'dict-rhythm'!$B$1:$C$53,2,0),K797)</f>
        <v>minim</v>
      </c>
      <c r="M797" s="4"/>
      <c r="N797" s="4"/>
      <c r="O797" t="str">
        <f>IF(RIGHT($O$1,1)="#",VLOOKUP(D797,'dict-pitch'!$A$1:$C$50,2,0),VLOOKUP(D797,'dict-pitch'!$A$1:$C$50,3,0))</f>
        <v>B3</v>
      </c>
      <c r="P797" t="b">
        <f>OR(EXACT(E797,O797),EXACT(E797,VLOOKUP(D797,'dict-pitch'!$A$1:$D$50,3,0)),EXACT(E797,VLOOKUP(D797,'dict-pitch'!$A$1:$D$50,4,0)))</f>
        <v>0</v>
      </c>
    </row>
    <row r="798" spans="1:16" x14ac:dyDescent="0.25">
      <c r="A798">
        <v>849</v>
      </c>
      <c r="B798" s="85">
        <v>3</v>
      </c>
      <c r="C798" s="1">
        <v>87</v>
      </c>
      <c r="D798">
        <v>61</v>
      </c>
      <c r="F798">
        <v>2</v>
      </c>
      <c r="G798">
        <v>1384</v>
      </c>
      <c r="H798" s="80">
        <f t="shared" si="26"/>
        <v>87.5</v>
      </c>
      <c r="I798" s="80">
        <f t="shared" si="25"/>
        <v>1.125</v>
      </c>
      <c r="J798">
        <v>18</v>
      </c>
      <c r="K798" s="1" t="str" cm="1">
        <f t="array" ref="K798">INDEX('dict-rhythm'!$A$1:$B$43,MATCH(TRUE,EXACT(J798,'dict-rhythm'!$A$1:$A$43),0),2)</f>
        <v>1+8</v>
      </c>
      <c r="L798" s="1" t="str">
        <f>_xlfn.IFNA(VLOOKUP(K798,'dict-rhythm'!$B$1:$C$53,2,0),K798)</f>
        <v>semibreve + quaver</v>
      </c>
      <c r="M798" s="7"/>
      <c r="N798" s="7"/>
      <c r="O798" t="str">
        <f>IF(RIGHT($O$1,1)="#",VLOOKUP(D798,'dict-pitch'!$A$1:$C$50,2,0),VLOOKUP(D798,'dict-pitch'!$A$1:$C$50,3,0))</f>
        <v>C#4</v>
      </c>
      <c r="P798" t="b">
        <f>OR(EXACT(E798,O798),EXACT(E798,VLOOKUP(D798,'dict-pitch'!$A$1:$D$50,3,0)),EXACT(E798,VLOOKUP(D798,'dict-pitch'!$A$1:$D$50,4,0)))</f>
        <v>0</v>
      </c>
    </row>
    <row r="799" spans="1:16" x14ac:dyDescent="0.25">
      <c r="A799">
        <v>849</v>
      </c>
      <c r="B799" s="85">
        <v>3</v>
      </c>
      <c r="C799" s="1">
        <v>88</v>
      </c>
      <c r="D799">
        <v>61</v>
      </c>
      <c r="F799">
        <v>1</v>
      </c>
      <c r="G799">
        <v>1402</v>
      </c>
      <c r="H799" s="80">
        <f t="shared" si="26"/>
        <v>88.625</v>
      </c>
      <c r="I799" s="80">
        <f t="shared" si="25"/>
        <v>0.125</v>
      </c>
      <c r="J799">
        <v>2</v>
      </c>
      <c r="K799" s="1" t="str" cm="1">
        <f t="array" ref="K799">INDEX('dict-rhythm'!$A$1:$B$43,MATCH(TRUE,EXACT(J799,'dict-rhythm'!$A$1:$A$43),0),2)</f>
        <v>8</v>
      </c>
      <c r="L799" s="1" t="str">
        <f>_xlfn.IFNA(VLOOKUP(K799,'dict-rhythm'!$B$1:$C$53,2,0),K799)</f>
        <v>quaver note</v>
      </c>
      <c r="M799" s="4"/>
      <c r="N799" s="4"/>
      <c r="O799" t="str">
        <f>IF(RIGHT($O$1,1)="#",VLOOKUP(D799,'dict-pitch'!$A$1:$C$50,2,0),VLOOKUP(D799,'dict-pitch'!$A$1:$C$50,3,0))</f>
        <v>C#4</v>
      </c>
      <c r="P799" t="b">
        <f>OR(EXACT(E799,O799),EXACT(E799,VLOOKUP(D799,'dict-pitch'!$A$1:$D$50,3,0)),EXACT(E799,VLOOKUP(D799,'dict-pitch'!$A$1:$D$50,4,0)))</f>
        <v>0</v>
      </c>
    </row>
    <row r="800" spans="1:16" x14ac:dyDescent="0.25">
      <c r="A800">
        <v>849</v>
      </c>
      <c r="B800" s="85">
        <v>3</v>
      </c>
      <c r="C800" s="1">
        <v>88</v>
      </c>
      <c r="D800">
        <v>59</v>
      </c>
      <c r="F800">
        <v>-2</v>
      </c>
      <c r="G800">
        <v>1404</v>
      </c>
      <c r="H800" s="80">
        <f t="shared" si="26"/>
        <v>88.75</v>
      </c>
      <c r="I800" s="80">
        <f t="shared" si="25"/>
        <v>0.125</v>
      </c>
      <c r="J800">
        <v>2</v>
      </c>
      <c r="K800" s="1" t="str" cm="1">
        <f t="array" ref="K800">INDEX('dict-rhythm'!$A$1:$B$43,MATCH(TRUE,EXACT(J800,'dict-rhythm'!$A$1:$A$43),0),2)</f>
        <v>8</v>
      </c>
      <c r="L800" s="1" t="str">
        <f>_xlfn.IFNA(VLOOKUP(K800,'dict-rhythm'!$B$1:$C$53,2,0),K800)</f>
        <v>quaver note</v>
      </c>
      <c r="M800" s="5"/>
      <c r="N800" s="5"/>
      <c r="O800" t="str">
        <f>IF(RIGHT($O$1,1)="#",VLOOKUP(D800,'dict-pitch'!$A$1:$C$50,2,0),VLOOKUP(D800,'dict-pitch'!$A$1:$C$50,3,0))</f>
        <v>B3</v>
      </c>
      <c r="P800" t="b">
        <f>OR(EXACT(E800,O800),EXACT(E800,VLOOKUP(D800,'dict-pitch'!$A$1:$D$50,3,0)),EXACT(E800,VLOOKUP(D800,'dict-pitch'!$A$1:$D$50,4,0)))</f>
        <v>0</v>
      </c>
    </row>
    <row r="801" spans="1:16" x14ac:dyDescent="0.25">
      <c r="A801">
        <v>849</v>
      </c>
      <c r="B801" s="85">
        <v>3</v>
      </c>
      <c r="C801" s="1">
        <v>88</v>
      </c>
      <c r="D801">
        <v>57</v>
      </c>
      <c r="F801">
        <v>-2</v>
      </c>
      <c r="G801">
        <v>1406</v>
      </c>
      <c r="H801" s="80">
        <f t="shared" si="26"/>
        <v>88.875</v>
      </c>
      <c r="I801" s="80">
        <f t="shared" si="25"/>
        <v>0.125</v>
      </c>
      <c r="J801">
        <v>2</v>
      </c>
      <c r="K801" s="1" t="str" cm="1">
        <f t="array" ref="K801">INDEX('dict-rhythm'!$A$1:$B$43,MATCH(TRUE,EXACT(J801,'dict-rhythm'!$A$1:$A$43),0),2)</f>
        <v>8</v>
      </c>
      <c r="L801" s="1" t="str">
        <f>_xlfn.IFNA(VLOOKUP(K801,'dict-rhythm'!$B$1:$C$53,2,0),K801)</f>
        <v>quaver note</v>
      </c>
      <c r="M801" s="7"/>
      <c r="N801" s="7"/>
      <c r="O801" t="str">
        <f>IF(RIGHT($O$1,1)="#",VLOOKUP(D801,'dict-pitch'!$A$1:$C$50,2,0),VLOOKUP(D801,'dict-pitch'!$A$1:$C$50,3,0))</f>
        <v>A3</v>
      </c>
      <c r="P801" t="b">
        <f>OR(EXACT(E801,O801),EXACT(E801,VLOOKUP(D801,'dict-pitch'!$A$1:$D$50,3,0)),EXACT(E801,VLOOKUP(D801,'dict-pitch'!$A$1:$D$50,4,0)))</f>
        <v>0</v>
      </c>
    </row>
    <row r="802" spans="1:16" x14ac:dyDescent="0.25">
      <c r="A802">
        <v>849</v>
      </c>
      <c r="B802" s="85">
        <v>3</v>
      </c>
      <c r="C802" s="1">
        <v>89</v>
      </c>
      <c r="D802">
        <v>56</v>
      </c>
      <c r="F802">
        <v>-2</v>
      </c>
      <c r="G802">
        <v>1408</v>
      </c>
      <c r="H802" s="80">
        <f t="shared" si="26"/>
        <v>89</v>
      </c>
      <c r="I802" s="80">
        <f t="shared" si="25"/>
        <v>1</v>
      </c>
      <c r="J802">
        <v>16</v>
      </c>
      <c r="K802" s="1" t="str" cm="1">
        <f t="array" ref="K802">INDEX('dict-rhythm'!$A$1:$B$43,MATCH(TRUE,EXACT(J802,'dict-rhythm'!$A$1:$A$43),0),2)</f>
        <v>1</v>
      </c>
      <c r="L802" s="1" t="str">
        <f>_xlfn.IFNA(VLOOKUP(K802,'dict-rhythm'!$B$1:$C$53,2,0),K802)</f>
        <v>semibreve</v>
      </c>
      <c r="M802" s="3"/>
      <c r="N802" s="3"/>
      <c r="O802" t="str">
        <f>IF(RIGHT($O$1,1)="#",VLOOKUP(D802,'dict-pitch'!$A$1:$C$50,2,0),VLOOKUP(D802,'dict-pitch'!$A$1:$C$50,3,0))</f>
        <v>G#3</v>
      </c>
      <c r="P802" t="b">
        <f>OR(EXACT(E802,O802),EXACT(E802,VLOOKUP(D802,'dict-pitch'!$A$1:$D$50,3,0)),EXACT(E802,VLOOKUP(D802,'dict-pitch'!$A$1:$D$50,4,0)))</f>
        <v>0</v>
      </c>
    </row>
    <row r="803" spans="1:16" x14ac:dyDescent="0.25">
      <c r="A803">
        <v>849</v>
      </c>
      <c r="B803" s="85">
        <v>3</v>
      </c>
      <c r="C803" s="1">
        <v>90</v>
      </c>
      <c r="D803">
        <v>0</v>
      </c>
      <c r="F803">
        <v>0</v>
      </c>
      <c r="G803">
        <v>1424</v>
      </c>
      <c r="H803" s="80">
        <f t="shared" si="26"/>
        <v>90</v>
      </c>
      <c r="I803" s="80">
        <f t="shared" si="25"/>
        <v>1</v>
      </c>
      <c r="J803">
        <v>16</v>
      </c>
      <c r="K803" s="1" t="str" cm="1">
        <f t="array" ref="K803">INDEX('dict-rhythm'!$A$1:$B$43,MATCH(TRUE,EXACT(J803,'dict-rhythm'!$A$1:$A$43),0),2)</f>
        <v>1</v>
      </c>
      <c r="L803" s="1" t="str">
        <f>_xlfn.IFNA(VLOOKUP(K803,'dict-rhythm'!$B$1:$C$53,2,0),K803)</f>
        <v>semibreve</v>
      </c>
      <c r="M803" s="3"/>
      <c r="N803" s="3"/>
      <c r="O803" t="str">
        <f>IF(RIGHT($O$1,1)="#",VLOOKUP(D803,'dict-pitch'!$A$1:$C$50,2,0),VLOOKUP(D803,'dict-pitch'!$A$1:$C$50,3,0))</f>
        <v>r</v>
      </c>
      <c r="P803" t="b">
        <f>OR(EXACT(E803,O803),EXACT(E803,VLOOKUP(D803,'dict-pitch'!$A$1:$D$50,3,0)),EXACT(E803,VLOOKUP(D803,'dict-pitch'!$A$1:$D$50,4,0)))</f>
        <v>0</v>
      </c>
    </row>
    <row r="804" spans="1:16" x14ac:dyDescent="0.25">
      <c r="A804">
        <v>849</v>
      </c>
      <c r="B804" s="85">
        <v>3</v>
      </c>
      <c r="C804" s="1">
        <v>91</v>
      </c>
      <c r="D804">
        <v>0</v>
      </c>
      <c r="F804">
        <v>0</v>
      </c>
      <c r="G804">
        <v>1440</v>
      </c>
      <c r="H804" s="80">
        <f t="shared" si="26"/>
        <v>91</v>
      </c>
      <c r="I804" s="80">
        <f t="shared" si="25"/>
        <v>1</v>
      </c>
      <c r="J804">
        <v>16</v>
      </c>
      <c r="K804" s="1" t="str" cm="1">
        <f t="array" ref="K804">INDEX('dict-rhythm'!$A$1:$B$43,MATCH(TRUE,EXACT(J804,'dict-rhythm'!$A$1:$A$43),0),2)</f>
        <v>1</v>
      </c>
      <c r="L804" s="1" t="str">
        <f>_xlfn.IFNA(VLOOKUP(K804,'dict-rhythm'!$B$1:$C$53,2,0),K804)</f>
        <v>semibreve</v>
      </c>
      <c r="M804" s="3"/>
      <c r="N804" s="3"/>
      <c r="O804" t="str">
        <f>IF(RIGHT($O$1,1)="#",VLOOKUP(D804,'dict-pitch'!$A$1:$C$50,2,0),VLOOKUP(D804,'dict-pitch'!$A$1:$C$50,3,0))</f>
        <v>r</v>
      </c>
      <c r="P804" t="b">
        <f>OR(EXACT(E804,O804),EXACT(E804,VLOOKUP(D804,'dict-pitch'!$A$1:$D$50,3,0)),EXACT(E804,VLOOKUP(D804,'dict-pitch'!$A$1:$D$50,4,0)))</f>
        <v>0</v>
      </c>
    </row>
    <row r="805" spans="1:16" x14ac:dyDescent="0.25">
      <c r="A805">
        <v>849</v>
      </c>
      <c r="B805" s="85">
        <v>3</v>
      </c>
      <c r="C805" s="1">
        <v>92</v>
      </c>
      <c r="D805">
        <v>0</v>
      </c>
      <c r="F805">
        <v>0</v>
      </c>
      <c r="G805">
        <v>1456</v>
      </c>
      <c r="H805" s="80">
        <f t="shared" si="26"/>
        <v>92</v>
      </c>
      <c r="I805" s="80">
        <f t="shared" si="25"/>
        <v>1</v>
      </c>
      <c r="J805">
        <v>16</v>
      </c>
      <c r="K805" s="1" t="str" cm="1">
        <f t="array" ref="K805">INDEX('dict-rhythm'!$A$1:$B$43,MATCH(TRUE,EXACT(J805,'dict-rhythm'!$A$1:$A$43),0),2)</f>
        <v>1</v>
      </c>
      <c r="L805" s="1" t="str">
        <f>_xlfn.IFNA(VLOOKUP(K805,'dict-rhythm'!$B$1:$C$53,2,0),K805)</f>
        <v>semibreve</v>
      </c>
      <c r="M805" s="3"/>
      <c r="N805" s="3"/>
      <c r="O805" t="str">
        <f>IF(RIGHT($O$1,1)="#",VLOOKUP(D805,'dict-pitch'!$A$1:$C$50,2,0),VLOOKUP(D805,'dict-pitch'!$A$1:$C$50,3,0))</f>
        <v>r</v>
      </c>
      <c r="P805" t="b">
        <f>OR(EXACT(E805,O805),EXACT(E805,VLOOKUP(D805,'dict-pitch'!$A$1:$D$50,3,0)),EXACT(E805,VLOOKUP(D805,'dict-pitch'!$A$1:$D$50,4,0)))</f>
        <v>0</v>
      </c>
    </row>
    <row r="806" spans="1:16" x14ac:dyDescent="0.25">
      <c r="A806">
        <v>849</v>
      </c>
      <c r="B806" s="85">
        <v>3</v>
      </c>
      <c r="C806" s="1">
        <v>93</v>
      </c>
      <c r="D806">
        <v>0</v>
      </c>
      <c r="F806">
        <v>0</v>
      </c>
      <c r="G806">
        <v>1472</v>
      </c>
      <c r="H806" s="80">
        <f t="shared" si="26"/>
        <v>93</v>
      </c>
      <c r="I806" s="80">
        <f t="shared" si="25"/>
        <v>1</v>
      </c>
      <c r="J806">
        <v>16</v>
      </c>
      <c r="K806" s="1" t="str" cm="1">
        <f t="array" ref="K806">INDEX('dict-rhythm'!$A$1:$B$43,MATCH(TRUE,EXACT(J806,'dict-rhythm'!$A$1:$A$43),0),2)</f>
        <v>1</v>
      </c>
      <c r="L806" s="1" t="str">
        <f>_xlfn.IFNA(VLOOKUP(K806,'dict-rhythm'!$B$1:$C$53,2,0),K806)</f>
        <v>semibreve</v>
      </c>
      <c r="M806" s="3"/>
      <c r="N806" s="3"/>
      <c r="O806" t="str">
        <f>IF(RIGHT($O$1,1)="#",VLOOKUP(D806,'dict-pitch'!$A$1:$C$50,2,0),VLOOKUP(D806,'dict-pitch'!$A$1:$C$50,3,0))</f>
        <v>r</v>
      </c>
      <c r="P806" t="b">
        <f>OR(EXACT(E806,O806),EXACT(E806,VLOOKUP(D806,'dict-pitch'!$A$1:$D$50,3,0)),EXACT(E806,VLOOKUP(D806,'dict-pitch'!$A$1:$D$50,4,0)))</f>
        <v>0</v>
      </c>
    </row>
    <row r="807" spans="1:16" x14ac:dyDescent="0.25">
      <c r="A807">
        <v>849</v>
      </c>
      <c r="B807" s="85">
        <v>3</v>
      </c>
      <c r="C807" s="1">
        <v>94</v>
      </c>
      <c r="D807">
        <v>0</v>
      </c>
      <c r="F807">
        <v>0</v>
      </c>
      <c r="G807">
        <v>1488</v>
      </c>
      <c r="H807" s="80">
        <f t="shared" si="26"/>
        <v>94</v>
      </c>
      <c r="I807" s="80">
        <f t="shared" si="25"/>
        <v>1</v>
      </c>
      <c r="J807">
        <v>16</v>
      </c>
      <c r="K807" s="1" t="str" cm="1">
        <f t="array" ref="K807">INDEX('dict-rhythm'!$A$1:$B$43,MATCH(TRUE,EXACT(J807,'dict-rhythm'!$A$1:$A$43),0),2)</f>
        <v>1</v>
      </c>
      <c r="L807" s="1" t="str">
        <f>_xlfn.IFNA(VLOOKUP(K807,'dict-rhythm'!$B$1:$C$53,2,0),K807)</f>
        <v>semibreve</v>
      </c>
      <c r="M807" s="3"/>
      <c r="N807" s="3"/>
      <c r="O807" t="str">
        <f>IF(RIGHT($O$1,1)="#",VLOOKUP(D807,'dict-pitch'!$A$1:$C$50,2,0),VLOOKUP(D807,'dict-pitch'!$A$1:$C$50,3,0))</f>
        <v>r</v>
      </c>
      <c r="P807" t="b">
        <f>OR(EXACT(E807,O807),EXACT(E807,VLOOKUP(D807,'dict-pitch'!$A$1:$D$50,3,0)),EXACT(E807,VLOOKUP(D807,'dict-pitch'!$A$1:$D$50,4,0)))</f>
        <v>0</v>
      </c>
    </row>
    <row r="808" spans="1:16" x14ac:dyDescent="0.25">
      <c r="A808">
        <v>849</v>
      </c>
      <c r="B808" s="85">
        <v>3</v>
      </c>
      <c r="C808" s="1">
        <v>95</v>
      </c>
      <c r="D808">
        <v>0</v>
      </c>
      <c r="F808">
        <v>0</v>
      </c>
      <c r="G808">
        <v>1504</v>
      </c>
      <c r="H808" s="80">
        <f t="shared" si="26"/>
        <v>95</v>
      </c>
      <c r="I808" s="80">
        <f t="shared" si="25"/>
        <v>0.25</v>
      </c>
      <c r="J808">
        <v>4</v>
      </c>
      <c r="K808" s="1" t="str" cm="1">
        <f t="array" ref="K808">INDEX('dict-rhythm'!$A$1:$B$43,MATCH(TRUE,EXACT(J808,'dict-rhythm'!$A$1:$A$43),0),2)</f>
        <v>4</v>
      </c>
      <c r="L808" s="1" t="str">
        <f>_xlfn.IFNA(VLOOKUP(K808,'dict-rhythm'!$B$1:$C$53,2,0),K808)</f>
        <v>crotchet</v>
      </c>
      <c r="M808" s="4"/>
      <c r="N808" s="4"/>
      <c r="O808" t="str">
        <f>IF(RIGHT($O$1,1)="#",VLOOKUP(D808,'dict-pitch'!$A$1:$C$50,2,0),VLOOKUP(D808,'dict-pitch'!$A$1:$C$50,3,0))</f>
        <v>r</v>
      </c>
      <c r="P808" t="b">
        <f>OR(EXACT(E808,O808),EXACT(E808,VLOOKUP(D808,'dict-pitch'!$A$1:$D$50,3,0)),EXACT(E808,VLOOKUP(D808,'dict-pitch'!$A$1:$D$50,4,0)))</f>
        <v>0</v>
      </c>
    </row>
    <row r="809" spans="1:16" x14ac:dyDescent="0.25">
      <c r="A809">
        <v>849</v>
      </c>
      <c r="B809" s="85">
        <v>3</v>
      </c>
      <c r="C809" s="1">
        <v>95</v>
      </c>
      <c r="D809">
        <v>59</v>
      </c>
      <c r="F809">
        <v>3</v>
      </c>
      <c r="G809">
        <v>1508</v>
      </c>
      <c r="H809" s="80">
        <f t="shared" si="26"/>
        <v>95.25</v>
      </c>
      <c r="I809" s="80">
        <f t="shared" si="25"/>
        <v>0.25</v>
      </c>
      <c r="J809">
        <v>4</v>
      </c>
      <c r="K809" s="1" t="str" cm="1">
        <f t="array" ref="K809">INDEX('dict-rhythm'!$A$1:$B$43,MATCH(TRUE,EXACT(J809,'dict-rhythm'!$A$1:$A$43),0),2)</f>
        <v>4</v>
      </c>
      <c r="L809" s="1" t="str">
        <f>_xlfn.IFNA(VLOOKUP(K809,'dict-rhythm'!$B$1:$C$53,2,0),K809)</f>
        <v>crotchet</v>
      </c>
      <c r="M809" s="10" t="s">
        <v>14</v>
      </c>
      <c r="N809" s="10" t="s">
        <v>14</v>
      </c>
      <c r="O809" t="str">
        <f>IF(RIGHT($O$1,1)="#",VLOOKUP(D809,'dict-pitch'!$A$1:$C$50,2,0),VLOOKUP(D809,'dict-pitch'!$A$1:$C$50,3,0))</f>
        <v>B3</v>
      </c>
      <c r="P809" t="b">
        <f>OR(EXACT(E809,O809),EXACT(E809,VLOOKUP(D809,'dict-pitch'!$A$1:$D$50,3,0)),EXACT(E809,VLOOKUP(D809,'dict-pitch'!$A$1:$D$50,4,0)))</f>
        <v>0</v>
      </c>
    </row>
    <row r="810" spans="1:16" x14ac:dyDescent="0.25">
      <c r="A810">
        <v>849</v>
      </c>
      <c r="B810" s="85">
        <v>3</v>
      </c>
      <c r="C810" s="1">
        <v>95</v>
      </c>
      <c r="D810">
        <v>64</v>
      </c>
      <c r="F810">
        <v>4</v>
      </c>
      <c r="G810">
        <v>1512</v>
      </c>
      <c r="H810" s="80">
        <f t="shared" si="26"/>
        <v>95.5</v>
      </c>
      <c r="I810" s="80">
        <f t="shared" si="25"/>
        <v>0.25</v>
      </c>
      <c r="J810">
        <v>4</v>
      </c>
      <c r="K810" s="1" t="str" cm="1">
        <f t="array" ref="K810">INDEX('dict-rhythm'!$A$1:$B$43,MATCH(TRUE,EXACT(J810,'dict-rhythm'!$A$1:$A$43),0),2)</f>
        <v>4</v>
      </c>
      <c r="L810" s="1" t="str">
        <f>_xlfn.IFNA(VLOOKUP(K810,'dict-rhythm'!$B$1:$C$53,2,0),K810)</f>
        <v>crotchet</v>
      </c>
      <c r="M810" s="10" t="s">
        <v>14</v>
      </c>
      <c r="N810" s="10" t="s">
        <v>14</v>
      </c>
      <c r="O810" t="str">
        <f>IF(RIGHT($O$1,1)="#",VLOOKUP(D810,'dict-pitch'!$A$1:$C$50,2,0),VLOOKUP(D810,'dict-pitch'!$A$1:$C$50,3,0))</f>
        <v>E4</v>
      </c>
      <c r="P810" t="b">
        <f>OR(EXACT(E810,O810),EXACT(E810,VLOOKUP(D810,'dict-pitch'!$A$1:$D$50,3,0)),EXACT(E810,VLOOKUP(D810,'dict-pitch'!$A$1:$D$50,4,0)))</f>
        <v>0</v>
      </c>
    </row>
    <row r="811" spans="1:16" x14ac:dyDescent="0.25">
      <c r="A811">
        <v>849</v>
      </c>
      <c r="B811" s="85">
        <v>3</v>
      </c>
      <c r="C811" s="1">
        <v>95</v>
      </c>
      <c r="D811">
        <v>64</v>
      </c>
      <c r="F811">
        <v>1</v>
      </c>
      <c r="G811">
        <v>1516</v>
      </c>
      <c r="H811" s="80">
        <f t="shared" si="26"/>
        <v>95.75</v>
      </c>
      <c r="I811" s="80">
        <f t="shared" si="25"/>
        <v>0.25</v>
      </c>
      <c r="J811">
        <v>4</v>
      </c>
      <c r="K811" s="1" t="str" cm="1">
        <f t="array" ref="K811">INDEX('dict-rhythm'!$A$1:$B$43,MATCH(TRUE,EXACT(J811,'dict-rhythm'!$A$1:$A$43),0),2)</f>
        <v>4</v>
      </c>
      <c r="L811" s="1" t="str">
        <f>_xlfn.IFNA(VLOOKUP(K811,'dict-rhythm'!$B$1:$C$53,2,0),K811)</f>
        <v>crotchet</v>
      </c>
      <c r="M811" s="10" t="s">
        <v>14</v>
      </c>
      <c r="N811" s="10" t="s">
        <v>14</v>
      </c>
      <c r="O811" t="str">
        <f>IF(RIGHT($O$1,1)="#",VLOOKUP(D811,'dict-pitch'!$A$1:$C$50,2,0),VLOOKUP(D811,'dict-pitch'!$A$1:$C$50,3,0))</f>
        <v>E4</v>
      </c>
      <c r="P811" t="b">
        <f>OR(EXACT(E811,O811),EXACT(E811,VLOOKUP(D811,'dict-pitch'!$A$1:$D$50,3,0)),EXACT(E811,VLOOKUP(D811,'dict-pitch'!$A$1:$D$50,4,0)))</f>
        <v>0</v>
      </c>
    </row>
    <row r="812" spans="1:16" x14ac:dyDescent="0.25">
      <c r="A812">
        <v>849</v>
      </c>
      <c r="B812" s="85">
        <v>3</v>
      </c>
      <c r="C812" s="1">
        <v>96</v>
      </c>
      <c r="D812">
        <v>64</v>
      </c>
      <c r="F812">
        <v>1</v>
      </c>
      <c r="G812">
        <v>1520</v>
      </c>
      <c r="H812" s="80">
        <f t="shared" si="26"/>
        <v>96</v>
      </c>
      <c r="I812" s="80">
        <f t="shared" si="25"/>
        <v>0.25</v>
      </c>
      <c r="J812">
        <v>4</v>
      </c>
      <c r="K812" s="1" t="str" cm="1">
        <f t="array" ref="K812">INDEX('dict-rhythm'!$A$1:$B$43,MATCH(TRUE,EXACT(J812,'dict-rhythm'!$A$1:$A$43),0),2)</f>
        <v>4</v>
      </c>
      <c r="L812" s="1" t="str">
        <f>_xlfn.IFNA(VLOOKUP(K812,'dict-rhythm'!$B$1:$C$53,2,0),K812)</f>
        <v>crotchet</v>
      </c>
      <c r="M812" s="10" t="s">
        <v>14</v>
      </c>
      <c r="N812" s="10" t="s">
        <v>14</v>
      </c>
      <c r="O812" t="str">
        <f>IF(RIGHT($O$1,1)="#",VLOOKUP(D812,'dict-pitch'!$A$1:$C$50,2,0),VLOOKUP(D812,'dict-pitch'!$A$1:$C$50,3,0))</f>
        <v>E4</v>
      </c>
      <c r="P812" t="b">
        <f>OR(EXACT(E812,O812),EXACT(E812,VLOOKUP(D812,'dict-pitch'!$A$1:$D$50,3,0)),EXACT(E812,VLOOKUP(D812,'dict-pitch'!$A$1:$D$50,4,0)))</f>
        <v>0</v>
      </c>
    </row>
    <row r="813" spans="1:16" x14ac:dyDescent="0.25">
      <c r="A813">
        <v>849</v>
      </c>
      <c r="B813" s="85">
        <v>3</v>
      </c>
      <c r="C813" s="1">
        <v>96</v>
      </c>
      <c r="D813">
        <v>62</v>
      </c>
      <c r="F813">
        <v>-2</v>
      </c>
      <c r="G813">
        <v>1524</v>
      </c>
      <c r="H813" s="80">
        <f t="shared" si="26"/>
        <v>96.25</v>
      </c>
      <c r="I813" s="80">
        <f t="shared" si="25"/>
        <v>0.125</v>
      </c>
      <c r="J813">
        <v>2</v>
      </c>
      <c r="K813" s="1" t="str" cm="1">
        <f t="array" ref="K813">INDEX('dict-rhythm'!$A$1:$B$43,MATCH(TRUE,EXACT(J813,'dict-rhythm'!$A$1:$A$43),0),2)</f>
        <v>8</v>
      </c>
      <c r="L813" s="1" t="str">
        <f>_xlfn.IFNA(VLOOKUP(K813,'dict-rhythm'!$B$1:$C$53,2,0),K813)</f>
        <v>quaver note</v>
      </c>
      <c r="M813" s="10" t="s">
        <v>14</v>
      </c>
      <c r="N813" s="10" t="s">
        <v>14</v>
      </c>
      <c r="O813" t="str">
        <f>IF(RIGHT($O$1,1)="#",VLOOKUP(D813,'dict-pitch'!$A$1:$C$50,2,0),VLOOKUP(D813,'dict-pitch'!$A$1:$C$50,3,0))</f>
        <v>D4</v>
      </c>
      <c r="P813" t="b">
        <f>OR(EXACT(E813,O813),EXACT(E813,VLOOKUP(D813,'dict-pitch'!$A$1:$D$50,3,0)),EXACT(E813,VLOOKUP(D813,'dict-pitch'!$A$1:$D$50,4,0)))</f>
        <v>0</v>
      </c>
    </row>
    <row r="814" spans="1:16" x14ac:dyDescent="0.25">
      <c r="A814">
        <v>849</v>
      </c>
      <c r="B814" s="85">
        <v>3</v>
      </c>
      <c r="C814" s="1">
        <v>96</v>
      </c>
      <c r="D814">
        <v>61</v>
      </c>
      <c r="F814">
        <v>-2</v>
      </c>
      <c r="G814">
        <v>1526</v>
      </c>
      <c r="H814" s="80">
        <f t="shared" si="26"/>
        <v>96.375</v>
      </c>
      <c r="I814" s="80">
        <f t="shared" si="25"/>
        <v>0.125</v>
      </c>
      <c r="J814">
        <v>2</v>
      </c>
      <c r="K814" s="1" t="str" cm="1">
        <f t="array" ref="K814">INDEX('dict-rhythm'!$A$1:$B$43,MATCH(TRUE,EXACT(J814,'dict-rhythm'!$A$1:$A$43),0),2)</f>
        <v>8</v>
      </c>
      <c r="L814" s="1" t="str">
        <f>_xlfn.IFNA(VLOOKUP(K814,'dict-rhythm'!$B$1:$C$53,2,0),K814)</f>
        <v>quaver note</v>
      </c>
      <c r="M814" s="10" t="s">
        <v>14</v>
      </c>
      <c r="N814" s="10" t="s">
        <v>14</v>
      </c>
      <c r="O814" t="str">
        <f>IF(RIGHT($O$1,1)="#",VLOOKUP(D814,'dict-pitch'!$A$1:$C$50,2,0),VLOOKUP(D814,'dict-pitch'!$A$1:$C$50,3,0))</f>
        <v>C#4</v>
      </c>
      <c r="P814" t="b">
        <f>OR(EXACT(E814,O814),EXACT(E814,VLOOKUP(D814,'dict-pitch'!$A$1:$D$50,3,0)),EXACT(E814,VLOOKUP(D814,'dict-pitch'!$A$1:$D$50,4,0)))</f>
        <v>0</v>
      </c>
    </row>
    <row r="815" spans="1:16" x14ac:dyDescent="0.25">
      <c r="A815">
        <v>849</v>
      </c>
      <c r="B815" s="85">
        <v>3</v>
      </c>
      <c r="C815" s="1">
        <v>96</v>
      </c>
      <c r="D815">
        <v>59</v>
      </c>
      <c r="F815">
        <v>-2</v>
      </c>
      <c r="G815">
        <v>1528</v>
      </c>
      <c r="H815" s="80">
        <f t="shared" si="26"/>
        <v>96.5</v>
      </c>
      <c r="I815" s="80">
        <f t="shared" si="25"/>
        <v>0.5</v>
      </c>
      <c r="J815">
        <v>8</v>
      </c>
      <c r="K815" s="1" t="str" cm="1">
        <f t="array" ref="K815">INDEX('dict-rhythm'!$A$1:$B$43,MATCH(TRUE,EXACT(J815,'dict-rhythm'!$A$1:$A$43),0),2)</f>
        <v>2</v>
      </c>
      <c r="L815" s="1" t="str">
        <f>_xlfn.IFNA(VLOOKUP(K815,'dict-rhythm'!$B$1:$C$53,2,0),K815)</f>
        <v>minim</v>
      </c>
      <c r="M815" s="10" t="s">
        <v>14</v>
      </c>
      <c r="N815" s="10" t="s">
        <v>14</v>
      </c>
      <c r="O815" t="str">
        <f>IF(RIGHT($O$1,1)="#",VLOOKUP(D815,'dict-pitch'!$A$1:$C$50,2,0),VLOOKUP(D815,'dict-pitch'!$A$1:$C$50,3,0))</f>
        <v>B3</v>
      </c>
      <c r="P815" t="b">
        <f>OR(EXACT(E815,O815),EXACT(E815,VLOOKUP(D815,'dict-pitch'!$A$1:$D$50,3,0)),EXACT(E815,VLOOKUP(D815,'dict-pitch'!$A$1:$D$50,4,0)))</f>
        <v>0</v>
      </c>
    </row>
    <row r="816" spans="1:16" x14ac:dyDescent="0.25">
      <c r="A816">
        <v>849</v>
      </c>
      <c r="B816" s="85">
        <v>3</v>
      </c>
      <c r="C816" s="1">
        <v>97</v>
      </c>
      <c r="D816">
        <v>0</v>
      </c>
      <c r="F816">
        <v>0</v>
      </c>
      <c r="G816">
        <v>1536</v>
      </c>
      <c r="H816" s="80">
        <f t="shared" si="26"/>
        <v>97</v>
      </c>
      <c r="I816" s="80">
        <f t="shared" si="25"/>
        <v>0.25</v>
      </c>
      <c r="J816">
        <v>4</v>
      </c>
      <c r="K816" s="1" t="str" cm="1">
        <f t="array" ref="K816">INDEX('dict-rhythm'!$A$1:$B$43,MATCH(TRUE,EXACT(J816,'dict-rhythm'!$A$1:$A$43),0),2)</f>
        <v>4</v>
      </c>
      <c r="L816" s="1" t="str">
        <f>_xlfn.IFNA(VLOOKUP(K816,'dict-rhythm'!$B$1:$C$53,2,0),K816)</f>
        <v>crotchet</v>
      </c>
      <c r="M816" s="4"/>
      <c r="N816" s="4"/>
      <c r="O816" t="str">
        <f>IF(RIGHT($O$1,1)="#",VLOOKUP(D816,'dict-pitch'!$A$1:$C$50,2,0),VLOOKUP(D816,'dict-pitch'!$A$1:$C$50,3,0))</f>
        <v>r</v>
      </c>
      <c r="P816" t="b">
        <f>OR(EXACT(E816,O816),EXACT(E816,VLOOKUP(D816,'dict-pitch'!$A$1:$D$50,3,0)),EXACT(E816,VLOOKUP(D816,'dict-pitch'!$A$1:$D$50,4,0)))</f>
        <v>0</v>
      </c>
    </row>
    <row r="817" spans="1:16" x14ac:dyDescent="0.25">
      <c r="A817">
        <v>849</v>
      </c>
      <c r="B817" s="85">
        <v>3</v>
      </c>
      <c r="C817" s="1">
        <v>97</v>
      </c>
      <c r="D817">
        <v>61</v>
      </c>
      <c r="F817">
        <v>2</v>
      </c>
      <c r="G817">
        <v>1540</v>
      </c>
      <c r="H817" s="80">
        <f t="shared" si="26"/>
        <v>97.25</v>
      </c>
      <c r="I817" s="80">
        <f t="shared" si="25"/>
        <v>0.25</v>
      </c>
      <c r="J817">
        <v>4</v>
      </c>
      <c r="K817" s="1" t="str" cm="1">
        <f t="array" ref="K817">INDEX('dict-rhythm'!$A$1:$B$43,MATCH(TRUE,EXACT(J817,'dict-rhythm'!$A$1:$A$43),0),2)</f>
        <v>4</v>
      </c>
      <c r="L817" s="1" t="str">
        <f>_xlfn.IFNA(VLOOKUP(K817,'dict-rhythm'!$B$1:$C$53,2,0),K817)</f>
        <v>crotchet</v>
      </c>
      <c r="M817" s="10" t="s">
        <v>14</v>
      </c>
      <c r="N817" s="10" t="s">
        <v>14</v>
      </c>
      <c r="O817" t="str">
        <f>IF(RIGHT($O$1,1)="#",VLOOKUP(D817,'dict-pitch'!$A$1:$C$50,2,0),VLOOKUP(D817,'dict-pitch'!$A$1:$C$50,3,0))</f>
        <v>C#4</v>
      </c>
      <c r="P817" t="b">
        <f>OR(EXACT(E817,O817),EXACT(E817,VLOOKUP(D817,'dict-pitch'!$A$1:$D$50,3,0)),EXACT(E817,VLOOKUP(D817,'dict-pitch'!$A$1:$D$50,4,0)))</f>
        <v>0</v>
      </c>
    </row>
    <row r="818" spans="1:16" x14ac:dyDescent="0.25">
      <c r="A818">
        <v>849</v>
      </c>
      <c r="B818" s="85">
        <v>3</v>
      </c>
      <c r="C818" s="1">
        <v>97</v>
      </c>
      <c r="D818">
        <v>66</v>
      </c>
      <c r="F818">
        <v>4</v>
      </c>
      <c r="G818">
        <v>1544</v>
      </c>
      <c r="H818" s="80">
        <f t="shared" si="26"/>
        <v>97.5</v>
      </c>
      <c r="I818" s="80">
        <f t="shared" si="25"/>
        <v>0.25</v>
      </c>
      <c r="J818">
        <v>4</v>
      </c>
      <c r="K818" s="1" t="str" cm="1">
        <f t="array" ref="K818">INDEX('dict-rhythm'!$A$1:$B$43,MATCH(TRUE,EXACT(J818,'dict-rhythm'!$A$1:$A$43),0),2)</f>
        <v>4</v>
      </c>
      <c r="L818" s="1" t="str">
        <f>_xlfn.IFNA(VLOOKUP(K818,'dict-rhythm'!$B$1:$C$53,2,0),K818)</f>
        <v>crotchet</v>
      </c>
      <c r="M818" s="10" t="s">
        <v>14</v>
      </c>
      <c r="N818" s="10" t="s">
        <v>14</v>
      </c>
      <c r="O818" t="str">
        <f>IF(RIGHT($O$1,1)="#",VLOOKUP(D818,'dict-pitch'!$A$1:$C$50,2,0),VLOOKUP(D818,'dict-pitch'!$A$1:$C$50,3,0))</f>
        <v>F#4</v>
      </c>
      <c r="P818" t="b">
        <f>OR(EXACT(E818,O818),EXACT(E818,VLOOKUP(D818,'dict-pitch'!$A$1:$D$50,3,0)),EXACT(E818,VLOOKUP(D818,'dict-pitch'!$A$1:$D$50,4,0)))</f>
        <v>0</v>
      </c>
    </row>
    <row r="819" spans="1:16" x14ac:dyDescent="0.25">
      <c r="A819">
        <v>849</v>
      </c>
      <c r="B819" s="85">
        <v>3</v>
      </c>
      <c r="C819" s="1">
        <v>97</v>
      </c>
      <c r="D819">
        <v>66</v>
      </c>
      <c r="F819">
        <v>1</v>
      </c>
      <c r="G819">
        <v>1548</v>
      </c>
      <c r="H819" s="80">
        <f t="shared" si="26"/>
        <v>97.75</v>
      </c>
      <c r="I819" s="80">
        <f t="shared" si="25"/>
        <v>0.25</v>
      </c>
      <c r="J819">
        <v>4</v>
      </c>
      <c r="K819" s="1" t="str" cm="1">
        <f t="array" ref="K819">INDEX('dict-rhythm'!$A$1:$B$43,MATCH(TRUE,EXACT(J819,'dict-rhythm'!$A$1:$A$43),0),2)</f>
        <v>4</v>
      </c>
      <c r="L819" s="1" t="str">
        <f>_xlfn.IFNA(VLOOKUP(K819,'dict-rhythm'!$B$1:$C$53,2,0),K819)</f>
        <v>crotchet</v>
      </c>
      <c r="M819" s="10" t="s">
        <v>14</v>
      </c>
      <c r="N819" s="10" t="s">
        <v>14</v>
      </c>
      <c r="O819" t="str">
        <f>IF(RIGHT($O$1,1)="#",VLOOKUP(D819,'dict-pitch'!$A$1:$C$50,2,0),VLOOKUP(D819,'dict-pitch'!$A$1:$C$50,3,0))</f>
        <v>F#4</v>
      </c>
      <c r="P819" t="b">
        <f>OR(EXACT(E819,O819),EXACT(E819,VLOOKUP(D819,'dict-pitch'!$A$1:$D$50,3,0)),EXACT(E819,VLOOKUP(D819,'dict-pitch'!$A$1:$D$50,4,0)))</f>
        <v>0</v>
      </c>
    </row>
    <row r="820" spans="1:16" x14ac:dyDescent="0.25">
      <c r="A820">
        <v>849</v>
      </c>
      <c r="B820" s="85">
        <v>3</v>
      </c>
      <c r="C820" s="1">
        <v>98</v>
      </c>
      <c r="D820">
        <v>66</v>
      </c>
      <c r="F820">
        <v>1</v>
      </c>
      <c r="G820">
        <v>1552</v>
      </c>
      <c r="H820" s="80">
        <f t="shared" si="26"/>
        <v>98</v>
      </c>
      <c r="I820" s="80">
        <f t="shared" si="25"/>
        <v>0.25</v>
      </c>
      <c r="J820">
        <v>4</v>
      </c>
      <c r="K820" s="1" t="str" cm="1">
        <f t="array" ref="K820">INDEX('dict-rhythm'!$A$1:$B$43,MATCH(TRUE,EXACT(J820,'dict-rhythm'!$A$1:$A$43),0),2)</f>
        <v>4</v>
      </c>
      <c r="L820" s="1" t="str">
        <f>_xlfn.IFNA(VLOOKUP(K820,'dict-rhythm'!$B$1:$C$53,2,0),K820)</f>
        <v>crotchet</v>
      </c>
      <c r="M820" s="10" t="s">
        <v>14</v>
      </c>
      <c r="N820" s="10" t="s">
        <v>14</v>
      </c>
      <c r="O820" t="str">
        <f>IF(RIGHT($O$1,1)="#",VLOOKUP(D820,'dict-pitch'!$A$1:$C$50,2,0),VLOOKUP(D820,'dict-pitch'!$A$1:$C$50,3,0))</f>
        <v>F#4</v>
      </c>
      <c r="P820" t="b">
        <f>OR(EXACT(E820,O820),EXACT(E820,VLOOKUP(D820,'dict-pitch'!$A$1:$D$50,3,0)),EXACT(E820,VLOOKUP(D820,'dict-pitch'!$A$1:$D$50,4,0)))</f>
        <v>0</v>
      </c>
    </row>
    <row r="821" spans="1:16" x14ac:dyDescent="0.25">
      <c r="A821">
        <v>849</v>
      </c>
      <c r="B821" s="85">
        <v>3</v>
      </c>
      <c r="C821" s="1">
        <v>98</v>
      </c>
      <c r="D821">
        <v>64</v>
      </c>
      <c r="F821">
        <v>-2</v>
      </c>
      <c r="G821">
        <v>1556</v>
      </c>
      <c r="H821" s="80">
        <f t="shared" si="26"/>
        <v>98.25</v>
      </c>
      <c r="I821" s="80">
        <f t="shared" si="25"/>
        <v>0.125</v>
      </c>
      <c r="J821">
        <v>2</v>
      </c>
      <c r="K821" s="1" t="str" cm="1">
        <f t="array" ref="K821">INDEX('dict-rhythm'!$A$1:$B$43,MATCH(TRUE,EXACT(J821,'dict-rhythm'!$A$1:$A$43),0),2)</f>
        <v>8</v>
      </c>
      <c r="L821" s="1" t="str">
        <f>_xlfn.IFNA(VLOOKUP(K821,'dict-rhythm'!$B$1:$C$53,2,0),K821)</f>
        <v>quaver note</v>
      </c>
      <c r="M821" s="10" t="s">
        <v>14</v>
      </c>
      <c r="N821" s="10" t="s">
        <v>14</v>
      </c>
      <c r="O821" t="str">
        <f>IF(RIGHT($O$1,1)="#",VLOOKUP(D821,'dict-pitch'!$A$1:$C$50,2,0),VLOOKUP(D821,'dict-pitch'!$A$1:$C$50,3,0))</f>
        <v>E4</v>
      </c>
      <c r="P821" t="b">
        <f>OR(EXACT(E821,O821),EXACT(E821,VLOOKUP(D821,'dict-pitch'!$A$1:$D$50,3,0)),EXACT(E821,VLOOKUP(D821,'dict-pitch'!$A$1:$D$50,4,0)))</f>
        <v>0</v>
      </c>
    </row>
    <row r="822" spans="1:16" x14ac:dyDescent="0.25">
      <c r="A822">
        <v>849</v>
      </c>
      <c r="B822" s="85">
        <v>3</v>
      </c>
      <c r="C822" s="1">
        <v>98</v>
      </c>
      <c r="D822">
        <v>63</v>
      </c>
      <c r="F822">
        <v>-2</v>
      </c>
      <c r="G822">
        <v>1558</v>
      </c>
      <c r="H822" s="80">
        <f t="shared" si="26"/>
        <v>98.375</v>
      </c>
      <c r="I822" s="80">
        <f t="shared" si="25"/>
        <v>0.125</v>
      </c>
      <c r="J822">
        <v>2</v>
      </c>
      <c r="K822" s="1" t="str" cm="1">
        <f t="array" ref="K822">INDEX('dict-rhythm'!$A$1:$B$43,MATCH(TRUE,EXACT(J822,'dict-rhythm'!$A$1:$A$43),0),2)</f>
        <v>8</v>
      </c>
      <c r="L822" s="1" t="str">
        <f>_xlfn.IFNA(VLOOKUP(K822,'dict-rhythm'!$B$1:$C$53,2,0),K822)</f>
        <v>quaver note</v>
      </c>
      <c r="M822" s="10" t="s">
        <v>14</v>
      </c>
      <c r="N822" s="10" t="s">
        <v>14</v>
      </c>
      <c r="O822" t="str">
        <f>IF(RIGHT($O$1,1)="#",VLOOKUP(D822,'dict-pitch'!$A$1:$C$50,2,0),VLOOKUP(D822,'dict-pitch'!$A$1:$C$50,3,0))</f>
        <v>D#4</v>
      </c>
      <c r="P822" t="b">
        <f>OR(EXACT(E822,O822),EXACT(E822,VLOOKUP(D822,'dict-pitch'!$A$1:$D$50,3,0)),EXACT(E822,VLOOKUP(D822,'dict-pitch'!$A$1:$D$50,4,0)))</f>
        <v>0</v>
      </c>
    </row>
    <row r="823" spans="1:16" x14ac:dyDescent="0.25">
      <c r="A823">
        <v>849</v>
      </c>
      <c r="B823" s="85">
        <v>3</v>
      </c>
      <c r="C823" s="1">
        <v>98</v>
      </c>
      <c r="D823">
        <v>64</v>
      </c>
      <c r="F823">
        <v>2</v>
      </c>
      <c r="G823">
        <v>1560</v>
      </c>
      <c r="H823" s="80">
        <f t="shared" si="26"/>
        <v>98.5</v>
      </c>
      <c r="I823" s="80">
        <f t="shared" si="25"/>
        <v>0.5</v>
      </c>
      <c r="J823">
        <v>8</v>
      </c>
      <c r="K823" s="1" t="str" cm="1">
        <f t="array" ref="K823">INDEX('dict-rhythm'!$A$1:$B$43,MATCH(TRUE,EXACT(J823,'dict-rhythm'!$A$1:$A$43),0),2)</f>
        <v>2</v>
      </c>
      <c r="L823" s="1" t="str">
        <f>_xlfn.IFNA(VLOOKUP(K823,'dict-rhythm'!$B$1:$C$53,2,0),K823)</f>
        <v>minim</v>
      </c>
      <c r="M823" s="10" t="s">
        <v>14</v>
      </c>
      <c r="N823" s="10" t="s">
        <v>14</v>
      </c>
      <c r="O823" t="str">
        <f>IF(RIGHT($O$1,1)="#",VLOOKUP(D823,'dict-pitch'!$A$1:$C$50,2,0),VLOOKUP(D823,'dict-pitch'!$A$1:$C$50,3,0))</f>
        <v>E4</v>
      </c>
      <c r="P823" t="b">
        <f>OR(EXACT(E823,O823),EXACT(E823,VLOOKUP(D823,'dict-pitch'!$A$1:$D$50,3,0)),EXACT(E823,VLOOKUP(D823,'dict-pitch'!$A$1:$D$50,4,0)))</f>
        <v>0</v>
      </c>
    </row>
    <row r="824" spans="1:16" x14ac:dyDescent="0.25">
      <c r="A824">
        <v>849</v>
      </c>
      <c r="B824" s="85">
        <v>3</v>
      </c>
      <c r="C824" s="1">
        <v>99</v>
      </c>
      <c r="D824">
        <v>66</v>
      </c>
      <c r="F824">
        <v>2</v>
      </c>
      <c r="G824">
        <v>1568</v>
      </c>
      <c r="H824" s="80">
        <f t="shared" si="26"/>
        <v>99</v>
      </c>
      <c r="I824" s="80">
        <f t="shared" si="25"/>
        <v>0.875</v>
      </c>
      <c r="J824">
        <v>14</v>
      </c>
      <c r="K824" s="1" t="str" cm="1">
        <f t="array" ref="K824">INDEX('dict-rhythm'!$A$1:$B$43,MATCH(TRUE,EXACT(J824,'dict-rhythm'!$A$1:$A$43),0),2)</f>
        <v>2.+8</v>
      </c>
      <c r="L824" s="1" t="str">
        <f>_xlfn.IFNA(VLOOKUP(K824,'dict-rhythm'!$B$1:$C$53,2,0),K824)</f>
        <v>dotted minim + quaver</v>
      </c>
      <c r="M824" s="10" t="s">
        <v>14</v>
      </c>
      <c r="N824" s="10"/>
      <c r="O824" t="str">
        <f>IF(RIGHT($O$1,1)="#",VLOOKUP(D824,'dict-pitch'!$A$1:$C$50,2,0),VLOOKUP(D824,'dict-pitch'!$A$1:$C$50,3,0))</f>
        <v>F#4</v>
      </c>
      <c r="P824" t="b">
        <f>OR(EXACT(E824,O824),EXACT(E824,VLOOKUP(D824,'dict-pitch'!$A$1:$D$50,3,0)),EXACT(E824,VLOOKUP(D824,'dict-pitch'!$A$1:$D$50,4,0)))</f>
        <v>0</v>
      </c>
    </row>
    <row r="825" spans="1:16" x14ac:dyDescent="0.25">
      <c r="A825">
        <v>849</v>
      </c>
      <c r="B825" s="85">
        <v>3</v>
      </c>
      <c r="C825" s="1">
        <v>99</v>
      </c>
      <c r="D825">
        <v>68</v>
      </c>
      <c r="F825">
        <v>2</v>
      </c>
      <c r="G825">
        <v>1582</v>
      </c>
      <c r="H825" s="80">
        <f t="shared" si="26"/>
        <v>99.875</v>
      </c>
      <c r="I825" s="80">
        <f t="shared" si="25"/>
        <v>0.125</v>
      </c>
      <c r="J825">
        <v>2</v>
      </c>
      <c r="K825" s="1" t="str" cm="1">
        <f t="array" ref="K825">INDEX('dict-rhythm'!$A$1:$B$43,MATCH(TRUE,EXACT(J825,'dict-rhythm'!$A$1:$A$43),0),2)</f>
        <v>8</v>
      </c>
      <c r="L825" s="1" t="str">
        <f>_xlfn.IFNA(VLOOKUP(K825,'dict-rhythm'!$B$1:$C$53,2,0),K825)</f>
        <v>quaver note</v>
      </c>
      <c r="M825" s="7"/>
      <c r="N825" s="7"/>
      <c r="O825" t="str">
        <f>IF(RIGHT($O$1,1)="#",VLOOKUP(D825,'dict-pitch'!$A$1:$C$50,2,0),VLOOKUP(D825,'dict-pitch'!$A$1:$C$50,3,0))</f>
        <v>G#4</v>
      </c>
      <c r="P825" t="b">
        <f>OR(EXACT(E825,O825),EXACT(E825,VLOOKUP(D825,'dict-pitch'!$A$1:$D$50,3,0)),EXACT(E825,VLOOKUP(D825,'dict-pitch'!$A$1:$D$50,4,0)))</f>
        <v>0</v>
      </c>
    </row>
    <row r="826" spans="1:16" x14ac:dyDescent="0.25">
      <c r="A826">
        <v>849</v>
      </c>
      <c r="B826" s="85">
        <v>3</v>
      </c>
      <c r="C826" s="1">
        <v>100</v>
      </c>
      <c r="D826">
        <v>69</v>
      </c>
      <c r="F826">
        <v>2</v>
      </c>
      <c r="G826">
        <v>1584</v>
      </c>
      <c r="H826" s="80">
        <f t="shared" si="26"/>
        <v>100</v>
      </c>
      <c r="I826" s="80">
        <f t="shared" si="25"/>
        <v>0.25</v>
      </c>
      <c r="J826">
        <v>4</v>
      </c>
      <c r="K826" s="1" t="str" cm="1">
        <f t="array" ref="K826">INDEX('dict-rhythm'!$A$1:$B$43,MATCH(TRUE,EXACT(J826,'dict-rhythm'!$A$1:$A$43),0),2)</f>
        <v>4</v>
      </c>
      <c r="L826" s="1" t="str">
        <f>_xlfn.IFNA(VLOOKUP(K826,'dict-rhythm'!$B$1:$C$53,2,0),K826)</f>
        <v>crotchet</v>
      </c>
      <c r="M826" s="4"/>
      <c r="N826" s="4"/>
      <c r="O826" t="str">
        <f>IF(RIGHT($O$1,1)="#",VLOOKUP(D826,'dict-pitch'!$A$1:$C$50,2,0),VLOOKUP(D826,'dict-pitch'!$A$1:$C$50,3,0))</f>
        <v>A4</v>
      </c>
      <c r="P826" t="b">
        <f>OR(EXACT(E826,O826),EXACT(E826,VLOOKUP(D826,'dict-pitch'!$A$1:$D$50,3,0)),EXACT(E826,VLOOKUP(D826,'dict-pitch'!$A$1:$D$50,4,0)))</f>
        <v>0</v>
      </c>
    </row>
    <row r="827" spans="1:16" x14ac:dyDescent="0.25">
      <c r="A827">
        <v>849</v>
      </c>
      <c r="B827" s="85">
        <v>3</v>
      </c>
      <c r="C827" s="1">
        <v>100</v>
      </c>
      <c r="D827">
        <v>68</v>
      </c>
      <c r="F827">
        <v>-2</v>
      </c>
      <c r="G827">
        <v>1588</v>
      </c>
      <c r="H827" s="80">
        <f t="shared" si="26"/>
        <v>100.25</v>
      </c>
      <c r="I827" s="80">
        <f t="shared" si="25"/>
        <v>0.125</v>
      </c>
      <c r="J827">
        <v>2</v>
      </c>
      <c r="K827" s="1" t="str" cm="1">
        <f t="array" ref="K827">INDEX('dict-rhythm'!$A$1:$B$43,MATCH(TRUE,EXACT(J827,'dict-rhythm'!$A$1:$A$43),0),2)</f>
        <v>8</v>
      </c>
      <c r="L827" s="1" t="str">
        <f>_xlfn.IFNA(VLOOKUP(K827,'dict-rhythm'!$B$1:$C$53,2,0),K827)</f>
        <v>quaver note</v>
      </c>
      <c r="M827" s="5"/>
      <c r="N827" s="5"/>
      <c r="O827" t="str">
        <f>IF(RIGHT($O$1,1)="#",VLOOKUP(D827,'dict-pitch'!$A$1:$C$50,2,0),VLOOKUP(D827,'dict-pitch'!$A$1:$C$50,3,0))</f>
        <v>G#4</v>
      </c>
      <c r="P827" t="b">
        <f>OR(EXACT(E827,O827),EXACT(E827,VLOOKUP(D827,'dict-pitch'!$A$1:$D$50,3,0)),EXACT(E827,VLOOKUP(D827,'dict-pitch'!$A$1:$D$50,4,0)))</f>
        <v>0</v>
      </c>
    </row>
    <row r="828" spans="1:16" x14ac:dyDescent="0.25">
      <c r="A828">
        <v>849</v>
      </c>
      <c r="B828" s="85">
        <v>3</v>
      </c>
      <c r="C828" s="1">
        <v>100</v>
      </c>
      <c r="D828">
        <v>66</v>
      </c>
      <c r="F828">
        <v>-2</v>
      </c>
      <c r="G828">
        <v>1590</v>
      </c>
      <c r="H828" s="80">
        <f t="shared" si="26"/>
        <v>100.375</v>
      </c>
      <c r="I828" s="80">
        <f t="shared" si="25"/>
        <v>0.125</v>
      </c>
      <c r="J828">
        <v>2</v>
      </c>
      <c r="K828" s="1" t="str" cm="1">
        <f t="array" ref="K828">INDEX('dict-rhythm'!$A$1:$B$43,MATCH(TRUE,EXACT(J828,'dict-rhythm'!$A$1:$A$43),0),2)</f>
        <v>8</v>
      </c>
      <c r="L828" s="1" t="str">
        <f>_xlfn.IFNA(VLOOKUP(K828,'dict-rhythm'!$B$1:$C$53,2,0),K828)</f>
        <v>quaver note</v>
      </c>
      <c r="M828" s="5"/>
      <c r="N828" s="5"/>
      <c r="O828" t="str">
        <f>IF(RIGHT($O$1,1)="#",VLOOKUP(D828,'dict-pitch'!$A$1:$C$50,2,0),VLOOKUP(D828,'dict-pitch'!$A$1:$C$50,3,0))</f>
        <v>F#4</v>
      </c>
      <c r="P828" t="b">
        <f>OR(EXACT(E828,O828),EXACT(E828,VLOOKUP(D828,'dict-pitch'!$A$1:$D$50,3,0)),EXACT(E828,VLOOKUP(D828,'dict-pitch'!$A$1:$D$50,4,0)))</f>
        <v>0</v>
      </c>
    </row>
    <row r="829" spans="1:16" x14ac:dyDescent="0.25">
      <c r="A829">
        <v>849</v>
      </c>
      <c r="B829" s="85">
        <v>3</v>
      </c>
      <c r="C829" s="1">
        <v>100</v>
      </c>
      <c r="D829">
        <v>68</v>
      </c>
      <c r="F829">
        <v>2</v>
      </c>
      <c r="G829">
        <v>1592</v>
      </c>
      <c r="H829" s="80">
        <f t="shared" si="26"/>
        <v>100.5</v>
      </c>
      <c r="I829" s="80">
        <f t="shared" si="25"/>
        <v>0.25</v>
      </c>
      <c r="J829">
        <v>4</v>
      </c>
      <c r="K829" s="1" t="str" cm="1">
        <f t="array" ref="K829">INDEX('dict-rhythm'!$A$1:$B$43,MATCH(TRUE,EXACT(J829,'dict-rhythm'!$A$1:$A$43),0),2)</f>
        <v>4</v>
      </c>
      <c r="L829" s="1" t="str">
        <f>_xlfn.IFNA(VLOOKUP(K829,'dict-rhythm'!$B$1:$C$53,2,0),K829)</f>
        <v>crotchet</v>
      </c>
      <c r="M829" s="5"/>
      <c r="N829" s="5"/>
      <c r="O829" t="str">
        <f>IF(RIGHT($O$1,1)="#",VLOOKUP(D829,'dict-pitch'!$A$1:$C$50,2,0),VLOOKUP(D829,'dict-pitch'!$A$1:$C$50,3,0))</f>
        <v>G#4</v>
      </c>
      <c r="P829" t="b">
        <f>OR(EXACT(E829,O829),EXACT(E829,VLOOKUP(D829,'dict-pitch'!$A$1:$D$50,3,0)),EXACT(E829,VLOOKUP(D829,'dict-pitch'!$A$1:$D$50,4,0)))</f>
        <v>0</v>
      </c>
    </row>
    <row r="830" spans="1:16" x14ac:dyDescent="0.25">
      <c r="A830">
        <v>849</v>
      </c>
      <c r="B830" s="85">
        <v>3</v>
      </c>
      <c r="C830" s="1">
        <v>100</v>
      </c>
      <c r="D830">
        <v>66</v>
      </c>
      <c r="F830">
        <v>-2</v>
      </c>
      <c r="G830">
        <v>1596</v>
      </c>
      <c r="H830" s="80">
        <f t="shared" si="26"/>
        <v>100.75</v>
      </c>
      <c r="I830" s="80">
        <f t="shared" si="25"/>
        <v>0.125</v>
      </c>
      <c r="J830">
        <v>2</v>
      </c>
      <c r="K830" s="1" t="str" cm="1">
        <f t="array" ref="K830">INDEX('dict-rhythm'!$A$1:$B$43,MATCH(TRUE,EXACT(J830,'dict-rhythm'!$A$1:$A$43),0),2)</f>
        <v>8</v>
      </c>
      <c r="L830" s="1" t="str">
        <f>_xlfn.IFNA(VLOOKUP(K830,'dict-rhythm'!$B$1:$C$53,2,0),K830)</f>
        <v>quaver note</v>
      </c>
      <c r="M830" s="5"/>
      <c r="N830" s="5"/>
      <c r="O830" t="str">
        <f>IF(RIGHT($O$1,1)="#",VLOOKUP(D830,'dict-pitch'!$A$1:$C$50,2,0),VLOOKUP(D830,'dict-pitch'!$A$1:$C$50,3,0))</f>
        <v>F#4</v>
      </c>
      <c r="P830" t="b">
        <f>OR(EXACT(E830,O830),EXACT(E830,VLOOKUP(D830,'dict-pitch'!$A$1:$D$50,3,0)),EXACT(E830,VLOOKUP(D830,'dict-pitch'!$A$1:$D$50,4,0)))</f>
        <v>0</v>
      </c>
    </row>
    <row r="831" spans="1:16" x14ac:dyDescent="0.25">
      <c r="A831">
        <v>849</v>
      </c>
      <c r="B831" s="85">
        <v>3</v>
      </c>
      <c r="C831" s="1">
        <v>100</v>
      </c>
      <c r="D831">
        <v>64</v>
      </c>
      <c r="F831">
        <v>-2</v>
      </c>
      <c r="G831">
        <v>1598</v>
      </c>
      <c r="H831" s="80">
        <f t="shared" si="26"/>
        <v>100.875</v>
      </c>
      <c r="I831" s="80">
        <f t="shared" si="25"/>
        <v>0.125</v>
      </c>
      <c r="J831">
        <v>2</v>
      </c>
      <c r="K831" s="1" t="str" cm="1">
        <f t="array" ref="K831">INDEX('dict-rhythm'!$A$1:$B$43,MATCH(TRUE,EXACT(J831,'dict-rhythm'!$A$1:$A$43),0),2)</f>
        <v>8</v>
      </c>
      <c r="L831" s="1" t="str">
        <f>_xlfn.IFNA(VLOOKUP(K831,'dict-rhythm'!$B$1:$C$53,2,0),K831)</f>
        <v>quaver note</v>
      </c>
      <c r="M831" s="7"/>
      <c r="N831" s="7"/>
      <c r="O831" t="str">
        <f>IF(RIGHT($O$1,1)="#",VLOOKUP(D831,'dict-pitch'!$A$1:$C$50,2,0),VLOOKUP(D831,'dict-pitch'!$A$1:$C$50,3,0))</f>
        <v>E4</v>
      </c>
      <c r="P831" t="b">
        <f>OR(EXACT(E831,O831),EXACT(E831,VLOOKUP(D831,'dict-pitch'!$A$1:$D$50,3,0)),EXACT(E831,VLOOKUP(D831,'dict-pitch'!$A$1:$D$50,4,0)))</f>
        <v>0</v>
      </c>
    </row>
    <row r="832" spans="1:16" x14ac:dyDescent="0.25">
      <c r="A832">
        <v>849</v>
      </c>
      <c r="B832" s="85">
        <v>3</v>
      </c>
      <c r="C832" s="1">
        <v>101</v>
      </c>
      <c r="D832">
        <v>63</v>
      </c>
      <c r="F832">
        <v>-2</v>
      </c>
      <c r="G832">
        <v>1600</v>
      </c>
      <c r="H832" s="80">
        <f t="shared" si="26"/>
        <v>101</v>
      </c>
      <c r="I832" s="80">
        <f t="shared" si="25"/>
        <v>0.5</v>
      </c>
      <c r="J832">
        <v>8</v>
      </c>
      <c r="K832" s="1" t="str" cm="1">
        <f t="array" ref="K832">INDEX('dict-rhythm'!$A$1:$B$43,MATCH(TRUE,EXACT(J832,'dict-rhythm'!$A$1:$A$43),0),2)</f>
        <v>2</v>
      </c>
      <c r="L832" s="1" t="str">
        <f>_xlfn.IFNA(VLOOKUP(K832,'dict-rhythm'!$B$1:$C$53,2,0),K832)</f>
        <v>minim</v>
      </c>
      <c r="M832" s="4"/>
      <c r="N832" s="4"/>
      <c r="O832" t="str">
        <f>IF(RIGHT($O$1,1)="#",VLOOKUP(D832,'dict-pitch'!$A$1:$C$50,2,0),VLOOKUP(D832,'dict-pitch'!$A$1:$C$50,3,0))</f>
        <v>D#4</v>
      </c>
      <c r="P832" t="b">
        <f>OR(EXACT(E832,O832),EXACT(E832,VLOOKUP(D832,'dict-pitch'!$A$1:$D$50,3,0)),EXACT(E832,VLOOKUP(D832,'dict-pitch'!$A$1:$D$50,4,0)))</f>
        <v>0</v>
      </c>
    </row>
    <row r="833" spans="1:16" x14ac:dyDescent="0.25">
      <c r="A833">
        <v>849</v>
      </c>
      <c r="B833" s="85">
        <v>3</v>
      </c>
      <c r="C833" s="1">
        <v>101</v>
      </c>
      <c r="D833">
        <v>64</v>
      </c>
      <c r="F833">
        <v>2</v>
      </c>
      <c r="G833">
        <v>1608</v>
      </c>
      <c r="H833" s="80">
        <f t="shared" si="26"/>
        <v>101.5</v>
      </c>
      <c r="I833" s="80">
        <f t="shared" si="25"/>
        <v>1</v>
      </c>
      <c r="J833">
        <v>16</v>
      </c>
      <c r="K833" s="1" t="str" cm="1">
        <f t="array" ref="K833">INDEX('dict-rhythm'!$A$1:$B$43,MATCH(TRUE,EXACT(J833,'dict-rhythm'!$A$1:$A$43),0),2)</f>
        <v>1</v>
      </c>
      <c r="L833" s="1" t="str">
        <f>_xlfn.IFNA(VLOOKUP(K833,'dict-rhythm'!$B$1:$C$53,2,0),K833)</f>
        <v>semibreve</v>
      </c>
      <c r="M833" s="7"/>
      <c r="N833" s="7"/>
      <c r="O833" t="str">
        <f>IF(RIGHT($O$1,1)="#",VLOOKUP(D833,'dict-pitch'!$A$1:$C$50,2,0),VLOOKUP(D833,'dict-pitch'!$A$1:$C$50,3,0))</f>
        <v>E4</v>
      </c>
      <c r="P833" t="b">
        <f>OR(EXACT(E833,O833),EXACT(E833,VLOOKUP(D833,'dict-pitch'!$A$1:$D$50,3,0)),EXACT(E833,VLOOKUP(D833,'dict-pitch'!$A$1:$D$50,4,0)))</f>
        <v>0</v>
      </c>
    </row>
    <row r="834" spans="1:16" x14ac:dyDescent="0.25">
      <c r="A834">
        <v>849</v>
      </c>
      <c r="B834" s="85">
        <v>3</v>
      </c>
      <c r="C834" s="1">
        <v>102</v>
      </c>
      <c r="D834">
        <v>63</v>
      </c>
      <c r="F834">
        <v>-2</v>
      </c>
      <c r="G834">
        <v>1624</v>
      </c>
      <c r="H834" s="80">
        <f t="shared" si="26"/>
        <v>102.5</v>
      </c>
      <c r="I834" s="80">
        <f t="shared" ref="I834:I897" si="27">J834/16</f>
        <v>0.25</v>
      </c>
      <c r="J834">
        <v>4</v>
      </c>
      <c r="K834" s="1" t="str" cm="1">
        <f t="array" ref="K834">INDEX('dict-rhythm'!$A$1:$B$43,MATCH(TRUE,EXACT(J834,'dict-rhythm'!$A$1:$A$43),0),2)</f>
        <v>4</v>
      </c>
      <c r="L834" s="1" t="str">
        <f>_xlfn.IFNA(VLOOKUP(K834,'dict-rhythm'!$B$1:$C$53,2,0),K834)</f>
        <v>crotchet</v>
      </c>
      <c r="M834" s="4"/>
      <c r="N834" s="4"/>
      <c r="O834" t="str">
        <f>IF(RIGHT($O$1,1)="#",VLOOKUP(D834,'dict-pitch'!$A$1:$C$50,2,0),VLOOKUP(D834,'dict-pitch'!$A$1:$C$50,3,0))</f>
        <v>D#4</v>
      </c>
      <c r="P834" t="b">
        <f>OR(EXACT(E834,O834),EXACT(E834,VLOOKUP(D834,'dict-pitch'!$A$1:$D$50,3,0)),EXACT(E834,VLOOKUP(D834,'dict-pitch'!$A$1:$D$50,4,0)))</f>
        <v>0</v>
      </c>
    </row>
    <row r="835" spans="1:16" x14ac:dyDescent="0.25">
      <c r="A835">
        <v>849</v>
      </c>
      <c r="B835" s="85">
        <v>3</v>
      </c>
      <c r="C835" s="1">
        <v>102</v>
      </c>
      <c r="D835">
        <v>61</v>
      </c>
      <c r="F835">
        <v>-2</v>
      </c>
      <c r="G835">
        <v>1628</v>
      </c>
      <c r="H835" s="80">
        <f t="shared" ref="H835:H898" si="28">1+G835/16</f>
        <v>102.75</v>
      </c>
      <c r="I835" s="80">
        <f t="shared" si="27"/>
        <v>0.25</v>
      </c>
      <c r="J835">
        <v>4</v>
      </c>
      <c r="K835" s="1" t="str" cm="1">
        <f t="array" ref="K835">INDEX('dict-rhythm'!$A$1:$B$43,MATCH(TRUE,EXACT(J835,'dict-rhythm'!$A$1:$A$43),0),2)</f>
        <v>4</v>
      </c>
      <c r="L835" s="1" t="str">
        <f>_xlfn.IFNA(VLOOKUP(K835,'dict-rhythm'!$B$1:$C$53,2,0),K835)</f>
        <v>crotchet</v>
      </c>
      <c r="M835" s="7"/>
      <c r="N835" s="7"/>
      <c r="O835" t="str">
        <f>IF(RIGHT($O$1,1)="#",VLOOKUP(D835,'dict-pitch'!$A$1:$C$50,2,0),VLOOKUP(D835,'dict-pitch'!$A$1:$C$50,3,0))</f>
        <v>C#4</v>
      </c>
      <c r="P835" t="b">
        <f>OR(EXACT(E835,O835),EXACT(E835,VLOOKUP(D835,'dict-pitch'!$A$1:$D$50,3,0)),EXACT(E835,VLOOKUP(D835,'dict-pitch'!$A$1:$D$50,4,0)))</f>
        <v>0</v>
      </c>
    </row>
    <row r="836" spans="1:16" x14ac:dyDescent="0.25">
      <c r="A836">
        <v>849</v>
      </c>
      <c r="B836" s="85">
        <v>3</v>
      </c>
      <c r="C836" s="1">
        <v>103</v>
      </c>
      <c r="D836">
        <v>63</v>
      </c>
      <c r="F836">
        <v>2</v>
      </c>
      <c r="G836">
        <v>1632</v>
      </c>
      <c r="H836" s="80">
        <f t="shared" si="28"/>
        <v>103</v>
      </c>
      <c r="I836" s="80">
        <f t="shared" si="27"/>
        <v>0.25</v>
      </c>
      <c r="J836">
        <v>4</v>
      </c>
      <c r="K836" s="1" t="str" cm="1">
        <f t="array" ref="K836">INDEX('dict-rhythm'!$A$1:$B$43,MATCH(TRUE,EXACT(J836,'dict-rhythm'!$A$1:$A$43),0),2)</f>
        <v>4</v>
      </c>
      <c r="L836" s="1" t="str">
        <f>_xlfn.IFNA(VLOOKUP(K836,'dict-rhythm'!$B$1:$C$53,2,0),K836)</f>
        <v>crotchet</v>
      </c>
      <c r="M836" s="4"/>
      <c r="N836" s="4"/>
      <c r="O836" t="str">
        <f>IF(RIGHT($O$1,1)="#",VLOOKUP(D836,'dict-pitch'!$A$1:$C$50,2,0),VLOOKUP(D836,'dict-pitch'!$A$1:$C$50,3,0))</f>
        <v>D#4</v>
      </c>
      <c r="P836" t="b">
        <f>OR(EXACT(E836,O836),EXACT(E836,VLOOKUP(D836,'dict-pitch'!$A$1:$D$50,3,0)),EXACT(E836,VLOOKUP(D836,'dict-pitch'!$A$1:$D$50,4,0)))</f>
        <v>0</v>
      </c>
    </row>
    <row r="837" spans="1:16" x14ac:dyDescent="0.25">
      <c r="A837">
        <v>849</v>
      </c>
      <c r="B837" s="85">
        <v>3</v>
      </c>
      <c r="C837" s="1">
        <v>103</v>
      </c>
      <c r="D837">
        <v>65</v>
      </c>
      <c r="F837">
        <v>2</v>
      </c>
      <c r="G837">
        <v>1636</v>
      </c>
      <c r="H837" s="80">
        <f t="shared" si="28"/>
        <v>103.25</v>
      </c>
      <c r="I837" s="80">
        <f t="shared" si="27"/>
        <v>0.125</v>
      </c>
      <c r="J837">
        <v>2</v>
      </c>
      <c r="K837" s="1" t="str" cm="1">
        <f t="array" ref="K837">INDEX('dict-rhythm'!$A$1:$B$43,MATCH(TRUE,EXACT(J837,'dict-rhythm'!$A$1:$A$43),0),2)</f>
        <v>8</v>
      </c>
      <c r="L837" s="1" t="str">
        <f>_xlfn.IFNA(VLOOKUP(K837,'dict-rhythm'!$B$1:$C$53,2,0),K837)</f>
        <v>quaver note</v>
      </c>
      <c r="M837" s="10" t="s">
        <v>14</v>
      </c>
      <c r="N837" s="10" t="s">
        <v>14</v>
      </c>
      <c r="O837" t="str">
        <f>IF(RIGHT($O$1,1)="#",VLOOKUP(D837,'dict-pitch'!$A$1:$C$50,2,0),VLOOKUP(D837,'dict-pitch'!$A$1:$C$50,3,0))</f>
        <v>F4</v>
      </c>
      <c r="P837" t="b">
        <f>OR(EXACT(E837,O837),EXACT(E837,VLOOKUP(D837,'dict-pitch'!$A$1:$D$50,3,0)),EXACT(E837,VLOOKUP(D837,'dict-pitch'!$A$1:$D$50,4,0)))</f>
        <v>0</v>
      </c>
    </row>
    <row r="838" spans="1:16" x14ac:dyDescent="0.25">
      <c r="A838">
        <v>849</v>
      </c>
      <c r="B838" s="85">
        <v>3</v>
      </c>
      <c r="C838" s="1">
        <v>103</v>
      </c>
      <c r="D838">
        <v>66</v>
      </c>
      <c r="F838">
        <v>2</v>
      </c>
      <c r="G838">
        <v>1638</v>
      </c>
      <c r="H838" s="80">
        <f t="shared" si="28"/>
        <v>103.375</v>
      </c>
      <c r="I838" s="80">
        <f t="shared" si="27"/>
        <v>0.125</v>
      </c>
      <c r="J838">
        <v>2</v>
      </c>
      <c r="K838" s="1" t="str" cm="1">
        <f t="array" ref="K838">INDEX('dict-rhythm'!$A$1:$B$43,MATCH(TRUE,EXACT(J838,'dict-rhythm'!$A$1:$A$43),0),2)</f>
        <v>8</v>
      </c>
      <c r="L838" s="1" t="str">
        <f>_xlfn.IFNA(VLOOKUP(K838,'dict-rhythm'!$B$1:$C$53,2,0),K838)</f>
        <v>quaver note</v>
      </c>
      <c r="M838" s="10" t="s">
        <v>14</v>
      </c>
      <c r="N838" s="10" t="s">
        <v>14</v>
      </c>
      <c r="O838" t="str">
        <f>IF(RIGHT($O$1,1)="#",VLOOKUP(D838,'dict-pitch'!$A$1:$C$50,2,0),VLOOKUP(D838,'dict-pitch'!$A$1:$C$50,3,0))</f>
        <v>F#4</v>
      </c>
      <c r="P838" t="b">
        <f>OR(EXACT(E838,O838),EXACT(E838,VLOOKUP(D838,'dict-pitch'!$A$1:$D$50,3,0)),EXACT(E838,VLOOKUP(D838,'dict-pitch'!$A$1:$D$50,4,0)))</f>
        <v>0</v>
      </c>
    </row>
    <row r="839" spans="1:16" x14ac:dyDescent="0.25">
      <c r="A839">
        <v>849</v>
      </c>
      <c r="B839" s="85">
        <v>3</v>
      </c>
      <c r="C839" s="1">
        <v>103</v>
      </c>
      <c r="D839">
        <v>68</v>
      </c>
      <c r="F839">
        <v>2</v>
      </c>
      <c r="G839">
        <v>1640</v>
      </c>
      <c r="H839" s="80">
        <f t="shared" si="28"/>
        <v>103.5</v>
      </c>
      <c r="I839" s="80">
        <f t="shared" si="27"/>
        <v>0.25</v>
      </c>
      <c r="J839">
        <v>4</v>
      </c>
      <c r="K839" s="1" t="str" cm="1">
        <f t="array" ref="K839">INDEX('dict-rhythm'!$A$1:$B$43,MATCH(TRUE,EXACT(J839,'dict-rhythm'!$A$1:$A$43),0),2)</f>
        <v>4</v>
      </c>
      <c r="L839" s="1" t="str">
        <f>_xlfn.IFNA(VLOOKUP(K839,'dict-rhythm'!$B$1:$C$53,2,0),K839)</f>
        <v>crotchet</v>
      </c>
      <c r="M839" s="10" t="s">
        <v>14</v>
      </c>
      <c r="N839" s="10" t="s">
        <v>14</v>
      </c>
      <c r="O839" t="str">
        <f>IF(RIGHT($O$1,1)="#",VLOOKUP(D839,'dict-pitch'!$A$1:$C$50,2,0),VLOOKUP(D839,'dict-pitch'!$A$1:$C$50,3,0))</f>
        <v>G#4</v>
      </c>
      <c r="P839" t="b">
        <f>OR(EXACT(E839,O839),EXACT(E839,VLOOKUP(D839,'dict-pitch'!$A$1:$D$50,3,0)),EXACT(E839,VLOOKUP(D839,'dict-pitch'!$A$1:$D$50,4,0)))</f>
        <v>0</v>
      </c>
    </row>
    <row r="840" spans="1:16" x14ac:dyDescent="0.25">
      <c r="A840">
        <v>849</v>
      </c>
      <c r="B840" s="85">
        <v>3</v>
      </c>
      <c r="C840" s="1">
        <v>103</v>
      </c>
      <c r="D840">
        <v>68</v>
      </c>
      <c r="F840">
        <v>1</v>
      </c>
      <c r="G840">
        <v>1644</v>
      </c>
      <c r="H840" s="80">
        <f t="shared" si="28"/>
        <v>103.75</v>
      </c>
      <c r="I840" s="80">
        <f t="shared" si="27"/>
        <v>0.25</v>
      </c>
      <c r="J840">
        <v>4</v>
      </c>
      <c r="K840" s="1" t="str" cm="1">
        <f t="array" ref="K840">INDEX('dict-rhythm'!$A$1:$B$43,MATCH(TRUE,EXACT(J840,'dict-rhythm'!$A$1:$A$43),0),2)</f>
        <v>4</v>
      </c>
      <c r="L840" s="1" t="str">
        <f>_xlfn.IFNA(VLOOKUP(K840,'dict-rhythm'!$B$1:$C$53,2,0),K840)</f>
        <v>crotchet</v>
      </c>
      <c r="M840" s="10" t="s">
        <v>14</v>
      </c>
      <c r="N840" s="10" t="s">
        <v>14</v>
      </c>
      <c r="O840" t="str">
        <f>IF(RIGHT($O$1,1)="#",VLOOKUP(D840,'dict-pitch'!$A$1:$C$50,2,0),VLOOKUP(D840,'dict-pitch'!$A$1:$C$50,3,0))</f>
        <v>G#4</v>
      </c>
      <c r="P840" t="b">
        <f>OR(EXACT(E840,O840),EXACT(E840,VLOOKUP(D840,'dict-pitch'!$A$1:$D$50,3,0)),EXACT(E840,VLOOKUP(D840,'dict-pitch'!$A$1:$D$50,4,0)))</f>
        <v>0</v>
      </c>
    </row>
    <row r="841" spans="1:16" x14ac:dyDescent="0.25">
      <c r="A841">
        <v>849</v>
      </c>
      <c r="B841" s="85">
        <v>3</v>
      </c>
      <c r="C841" s="1">
        <v>104</v>
      </c>
      <c r="D841">
        <v>0</v>
      </c>
      <c r="F841">
        <v>0</v>
      </c>
      <c r="G841">
        <v>1648</v>
      </c>
      <c r="H841" s="80">
        <f t="shared" si="28"/>
        <v>104</v>
      </c>
      <c r="I841" s="80">
        <f t="shared" si="27"/>
        <v>0.25</v>
      </c>
      <c r="J841">
        <v>4</v>
      </c>
      <c r="K841" s="1" t="str" cm="1">
        <f t="array" ref="K841">INDEX('dict-rhythm'!$A$1:$B$43,MATCH(TRUE,EXACT(J841,'dict-rhythm'!$A$1:$A$43),0),2)</f>
        <v>4</v>
      </c>
      <c r="L841" s="1" t="str">
        <f>_xlfn.IFNA(VLOOKUP(K841,'dict-rhythm'!$B$1:$C$53,2,0),K841)</f>
        <v>crotchet</v>
      </c>
      <c r="M841" s="10" t="s">
        <v>14</v>
      </c>
      <c r="N841" s="10" t="s">
        <v>14</v>
      </c>
      <c r="O841" t="str">
        <f>IF(RIGHT($O$1,1)="#",VLOOKUP(D841,'dict-pitch'!$A$1:$C$50,2,0),VLOOKUP(D841,'dict-pitch'!$A$1:$C$50,3,0))</f>
        <v>r</v>
      </c>
      <c r="P841" t="b">
        <f>OR(EXACT(E841,O841),EXACT(E841,VLOOKUP(D841,'dict-pitch'!$A$1:$D$50,3,0)),EXACT(E841,VLOOKUP(D841,'dict-pitch'!$A$1:$D$50,4,0)))</f>
        <v>0</v>
      </c>
    </row>
    <row r="842" spans="1:16" x14ac:dyDescent="0.25">
      <c r="A842">
        <v>849</v>
      </c>
      <c r="B842" s="85">
        <v>3</v>
      </c>
      <c r="C842" s="1">
        <v>104</v>
      </c>
      <c r="D842">
        <v>61</v>
      </c>
      <c r="F842">
        <v>-5</v>
      </c>
      <c r="G842">
        <v>1652</v>
      </c>
      <c r="H842" s="80">
        <f t="shared" si="28"/>
        <v>104.25</v>
      </c>
      <c r="I842" s="80">
        <f t="shared" si="27"/>
        <v>0.25</v>
      </c>
      <c r="J842">
        <v>4</v>
      </c>
      <c r="K842" s="1" t="str" cm="1">
        <f t="array" ref="K842">INDEX('dict-rhythm'!$A$1:$B$43,MATCH(TRUE,EXACT(J842,'dict-rhythm'!$A$1:$A$43),0),2)</f>
        <v>4</v>
      </c>
      <c r="L842" s="1" t="str">
        <f>_xlfn.IFNA(VLOOKUP(K842,'dict-rhythm'!$B$1:$C$53,2,0),K842)</f>
        <v>crotchet</v>
      </c>
      <c r="M842" s="10" t="s">
        <v>14</v>
      </c>
      <c r="N842" s="10" t="s">
        <v>14</v>
      </c>
      <c r="O842" t="str">
        <f>IF(RIGHT($O$1,1)="#",VLOOKUP(D842,'dict-pitch'!$A$1:$C$50,2,0),VLOOKUP(D842,'dict-pitch'!$A$1:$C$50,3,0))</f>
        <v>C#4</v>
      </c>
      <c r="P842" t="b">
        <f>OR(EXACT(E842,O842),EXACT(E842,VLOOKUP(D842,'dict-pitch'!$A$1:$D$50,3,0)),EXACT(E842,VLOOKUP(D842,'dict-pitch'!$A$1:$D$50,4,0)))</f>
        <v>0</v>
      </c>
    </row>
    <row r="843" spans="1:16" x14ac:dyDescent="0.25">
      <c r="A843">
        <v>849</v>
      </c>
      <c r="B843" s="85">
        <v>3</v>
      </c>
      <c r="C843" s="1">
        <v>104</v>
      </c>
      <c r="D843">
        <v>63</v>
      </c>
      <c r="F843">
        <v>2</v>
      </c>
      <c r="G843">
        <v>1656</v>
      </c>
      <c r="H843" s="80">
        <f t="shared" si="28"/>
        <v>104.5</v>
      </c>
      <c r="I843" s="80">
        <f t="shared" si="27"/>
        <v>0.25</v>
      </c>
      <c r="J843">
        <v>4</v>
      </c>
      <c r="K843" s="1" t="str" cm="1">
        <f t="array" ref="K843">INDEX('dict-rhythm'!$A$1:$B$43,MATCH(TRUE,EXACT(J843,'dict-rhythm'!$A$1:$A$43),0),2)</f>
        <v>4</v>
      </c>
      <c r="L843" s="1" t="str">
        <f>_xlfn.IFNA(VLOOKUP(K843,'dict-rhythm'!$B$1:$C$53,2,0),K843)</f>
        <v>crotchet</v>
      </c>
      <c r="M843" s="5"/>
      <c r="N843" s="10" t="s">
        <v>14</v>
      </c>
      <c r="O843" t="str">
        <f>IF(RIGHT($O$1,1)="#",VLOOKUP(D843,'dict-pitch'!$A$1:$C$50,2,0),VLOOKUP(D843,'dict-pitch'!$A$1:$C$50,3,0))</f>
        <v>D#4</v>
      </c>
      <c r="P843" t="b">
        <f>OR(EXACT(E843,O843),EXACT(E843,VLOOKUP(D843,'dict-pitch'!$A$1:$D$50,3,0)),EXACT(E843,VLOOKUP(D843,'dict-pitch'!$A$1:$D$50,4,0)))</f>
        <v>0</v>
      </c>
    </row>
    <row r="844" spans="1:16" x14ac:dyDescent="0.25">
      <c r="A844">
        <v>849</v>
      </c>
      <c r="B844" s="85">
        <v>3</v>
      </c>
      <c r="C844" s="1">
        <v>104</v>
      </c>
      <c r="D844">
        <v>61</v>
      </c>
      <c r="F844">
        <v>-2</v>
      </c>
      <c r="G844">
        <v>1660</v>
      </c>
      <c r="H844" s="80">
        <f t="shared" si="28"/>
        <v>104.75</v>
      </c>
      <c r="I844" s="80">
        <f t="shared" si="27"/>
        <v>0.25</v>
      </c>
      <c r="J844">
        <v>4</v>
      </c>
      <c r="K844" s="1" t="str" cm="1">
        <f t="array" ref="K844">INDEX('dict-rhythm'!$A$1:$B$43,MATCH(TRUE,EXACT(J844,'dict-rhythm'!$A$1:$A$43),0),2)</f>
        <v>4</v>
      </c>
      <c r="L844" s="1" t="str">
        <f>_xlfn.IFNA(VLOOKUP(K844,'dict-rhythm'!$B$1:$C$53,2,0),K844)</f>
        <v>crotchet</v>
      </c>
      <c r="M844" s="7"/>
      <c r="N844" s="7"/>
      <c r="O844" t="str">
        <f>IF(RIGHT($O$1,1)="#",VLOOKUP(D844,'dict-pitch'!$A$1:$C$50,2,0),VLOOKUP(D844,'dict-pitch'!$A$1:$C$50,3,0))</f>
        <v>C#4</v>
      </c>
      <c r="P844" t="b">
        <f>OR(EXACT(E844,O844),EXACT(E844,VLOOKUP(D844,'dict-pitch'!$A$1:$D$50,3,0)),EXACT(E844,VLOOKUP(D844,'dict-pitch'!$A$1:$D$50,4,0)))</f>
        <v>0</v>
      </c>
    </row>
    <row r="845" spans="1:16" x14ac:dyDescent="0.25">
      <c r="A845">
        <v>849</v>
      </c>
      <c r="B845" s="85">
        <v>3</v>
      </c>
      <c r="C845" s="1">
        <v>105</v>
      </c>
      <c r="D845">
        <v>60</v>
      </c>
      <c r="F845">
        <v>-2</v>
      </c>
      <c r="G845">
        <v>1664</v>
      </c>
      <c r="H845" s="80">
        <f t="shared" si="28"/>
        <v>105</v>
      </c>
      <c r="I845" s="80">
        <f t="shared" si="27"/>
        <v>0.5</v>
      </c>
      <c r="J845">
        <v>8</v>
      </c>
      <c r="K845" s="1" t="str" cm="1">
        <f t="array" ref="K845">INDEX('dict-rhythm'!$A$1:$B$43,MATCH(TRUE,EXACT(J845,'dict-rhythm'!$A$1:$A$43),0),2)</f>
        <v>2</v>
      </c>
      <c r="L845" s="1" t="str">
        <f>_xlfn.IFNA(VLOOKUP(K845,'dict-rhythm'!$B$1:$C$53,2,0),K845)</f>
        <v>minim</v>
      </c>
      <c r="M845" s="4"/>
      <c r="N845" s="4"/>
      <c r="O845" t="str">
        <f>IF(RIGHT($O$1,1)="#",VLOOKUP(D845,'dict-pitch'!$A$1:$C$50,2,0),VLOOKUP(D845,'dict-pitch'!$A$1:$C$50,3,0))</f>
        <v>C4</v>
      </c>
      <c r="P845" t="b">
        <f>OR(EXACT(E845,O845),EXACT(E845,VLOOKUP(D845,'dict-pitch'!$A$1:$D$50,3,0)),EXACT(E845,VLOOKUP(D845,'dict-pitch'!$A$1:$D$50,4,0)))</f>
        <v>0</v>
      </c>
    </row>
    <row r="846" spans="1:16" x14ac:dyDescent="0.25">
      <c r="A846">
        <v>849</v>
      </c>
      <c r="B846" s="85">
        <v>3</v>
      </c>
      <c r="C846" s="1">
        <v>105</v>
      </c>
      <c r="D846">
        <v>61</v>
      </c>
      <c r="F846">
        <v>2</v>
      </c>
      <c r="G846">
        <v>1672</v>
      </c>
      <c r="H846" s="80">
        <f t="shared" si="28"/>
        <v>105.5</v>
      </c>
      <c r="I846" s="80">
        <f t="shared" si="27"/>
        <v>1</v>
      </c>
      <c r="J846">
        <v>16</v>
      </c>
      <c r="K846" s="1" t="str" cm="1">
        <f t="array" ref="K846">INDEX('dict-rhythm'!$A$1:$B$43,MATCH(TRUE,EXACT(J846,'dict-rhythm'!$A$1:$A$43),0),2)</f>
        <v>1</v>
      </c>
      <c r="L846" s="1" t="str">
        <f>_xlfn.IFNA(VLOOKUP(K846,'dict-rhythm'!$B$1:$C$53,2,0),K846)</f>
        <v>semibreve</v>
      </c>
      <c r="M846" s="7"/>
      <c r="N846" s="7"/>
      <c r="O846" t="str">
        <f>IF(RIGHT($O$1,1)="#",VLOOKUP(D846,'dict-pitch'!$A$1:$C$50,2,0),VLOOKUP(D846,'dict-pitch'!$A$1:$C$50,3,0))</f>
        <v>C#4</v>
      </c>
      <c r="P846" t="b">
        <f>OR(EXACT(E846,O846),EXACT(E846,VLOOKUP(D846,'dict-pitch'!$A$1:$D$50,3,0)),EXACT(E846,VLOOKUP(D846,'dict-pitch'!$A$1:$D$50,4,0)))</f>
        <v>0</v>
      </c>
    </row>
    <row r="847" spans="1:16" x14ac:dyDescent="0.25">
      <c r="A847">
        <v>849</v>
      </c>
      <c r="B847" s="85">
        <v>3</v>
      </c>
      <c r="C847" s="1">
        <v>106</v>
      </c>
      <c r="D847">
        <v>63</v>
      </c>
      <c r="F847">
        <v>2</v>
      </c>
      <c r="G847">
        <v>1688</v>
      </c>
      <c r="H847" s="80">
        <f t="shared" si="28"/>
        <v>106.5</v>
      </c>
      <c r="I847" s="80">
        <f t="shared" si="27"/>
        <v>0.5</v>
      </c>
      <c r="J847">
        <v>8</v>
      </c>
      <c r="K847" s="1" t="str" cm="1">
        <f t="array" ref="K847">INDEX('dict-rhythm'!$A$1:$B$43,MATCH(TRUE,EXACT(J847,'dict-rhythm'!$A$1:$A$43),0),2)</f>
        <v>2</v>
      </c>
      <c r="L847" s="1" t="str">
        <f>_xlfn.IFNA(VLOOKUP(K847,'dict-rhythm'!$B$1:$C$53,2,0),K847)</f>
        <v>minim</v>
      </c>
      <c r="M847" s="3"/>
      <c r="N847" s="3"/>
      <c r="O847" t="str">
        <f>IF(RIGHT($O$1,1)="#",VLOOKUP(D847,'dict-pitch'!$A$1:$C$50,2,0),VLOOKUP(D847,'dict-pitch'!$A$1:$C$50,3,0))</f>
        <v>D#4</v>
      </c>
      <c r="P847" t="b">
        <f>OR(EXACT(E847,O847),EXACT(E847,VLOOKUP(D847,'dict-pitch'!$A$1:$D$50,3,0)),EXACT(E847,VLOOKUP(D847,'dict-pitch'!$A$1:$D$50,4,0)))</f>
        <v>0</v>
      </c>
    </row>
    <row r="848" spans="1:16" x14ac:dyDescent="0.25">
      <c r="A848">
        <v>849</v>
      </c>
      <c r="B848" s="85">
        <v>3</v>
      </c>
      <c r="C848" s="1">
        <v>107</v>
      </c>
      <c r="D848">
        <v>61</v>
      </c>
      <c r="F848">
        <v>-2</v>
      </c>
      <c r="G848">
        <v>1696</v>
      </c>
      <c r="H848" s="80">
        <f t="shared" si="28"/>
        <v>107</v>
      </c>
      <c r="I848" s="80">
        <f t="shared" si="27"/>
        <v>0.25</v>
      </c>
      <c r="J848">
        <v>4</v>
      </c>
      <c r="K848" s="1" t="str" cm="1">
        <f t="array" ref="K848">INDEX('dict-rhythm'!$A$1:$B$43,MATCH(TRUE,EXACT(J848,'dict-rhythm'!$A$1:$A$43),0),2)</f>
        <v>4</v>
      </c>
      <c r="L848" s="1" t="str">
        <f>_xlfn.IFNA(VLOOKUP(K848,'dict-rhythm'!$B$1:$C$53,2,0),K848)</f>
        <v>crotchet</v>
      </c>
      <c r="M848" s="4"/>
      <c r="N848" s="4"/>
      <c r="O848" t="str">
        <f>IF(RIGHT($O$1,1)="#",VLOOKUP(D848,'dict-pitch'!$A$1:$C$50,2,0),VLOOKUP(D848,'dict-pitch'!$A$1:$C$50,3,0))</f>
        <v>C#4</v>
      </c>
      <c r="P848" t="b">
        <f>OR(EXACT(E848,O848),EXACT(E848,VLOOKUP(D848,'dict-pitch'!$A$1:$D$50,3,0)),EXACT(E848,VLOOKUP(D848,'dict-pitch'!$A$1:$D$50,4,0)))</f>
        <v>0</v>
      </c>
    </row>
    <row r="849" spans="1:16" x14ac:dyDescent="0.25">
      <c r="A849">
        <v>849</v>
      </c>
      <c r="B849" s="85">
        <v>3</v>
      </c>
      <c r="C849" s="1">
        <v>107</v>
      </c>
      <c r="D849">
        <v>61</v>
      </c>
      <c r="F849">
        <v>1</v>
      </c>
      <c r="G849">
        <v>1700</v>
      </c>
      <c r="H849" s="80">
        <f t="shared" si="28"/>
        <v>107.25</v>
      </c>
      <c r="I849" s="80">
        <f t="shared" si="27"/>
        <v>0.25</v>
      </c>
      <c r="J849">
        <v>4</v>
      </c>
      <c r="K849" s="1" t="str" cm="1">
        <f t="array" ref="K849">INDEX('dict-rhythm'!$A$1:$B$43,MATCH(TRUE,EXACT(J849,'dict-rhythm'!$A$1:$A$43),0),2)</f>
        <v>4</v>
      </c>
      <c r="L849" s="1" t="str">
        <f>_xlfn.IFNA(VLOOKUP(K849,'dict-rhythm'!$B$1:$C$53,2,0),K849)</f>
        <v>crotchet</v>
      </c>
      <c r="M849" s="10" t="s">
        <v>14</v>
      </c>
      <c r="N849" s="10"/>
      <c r="O849" t="str">
        <f>IF(RIGHT($O$1,1)="#",VLOOKUP(D849,'dict-pitch'!$A$1:$C$50,2,0),VLOOKUP(D849,'dict-pitch'!$A$1:$C$50,3,0))</f>
        <v>C#4</v>
      </c>
      <c r="P849" t="b">
        <f>OR(EXACT(E849,O849),EXACT(E849,VLOOKUP(D849,'dict-pitch'!$A$1:$D$50,3,0)),EXACT(E849,VLOOKUP(D849,'dict-pitch'!$A$1:$D$50,4,0)))</f>
        <v>0</v>
      </c>
    </row>
    <row r="850" spans="1:16" x14ac:dyDescent="0.25">
      <c r="A850">
        <v>849</v>
      </c>
      <c r="B850" s="85">
        <v>3</v>
      </c>
      <c r="C850" s="1">
        <v>107</v>
      </c>
      <c r="D850">
        <v>66</v>
      </c>
      <c r="F850">
        <v>4</v>
      </c>
      <c r="G850">
        <v>1704</v>
      </c>
      <c r="H850" s="80">
        <f t="shared" si="28"/>
        <v>107.5</v>
      </c>
      <c r="I850" s="80">
        <f t="shared" si="27"/>
        <v>0.25</v>
      </c>
      <c r="J850">
        <v>4</v>
      </c>
      <c r="K850" s="1" t="str" cm="1">
        <f t="array" ref="K850">INDEX('dict-rhythm'!$A$1:$B$43,MATCH(TRUE,EXACT(J850,'dict-rhythm'!$A$1:$A$43),0),2)</f>
        <v>4</v>
      </c>
      <c r="L850" s="1" t="str">
        <f>_xlfn.IFNA(VLOOKUP(K850,'dict-rhythm'!$B$1:$C$53,2,0),K850)</f>
        <v>crotchet</v>
      </c>
      <c r="M850" s="10" t="s">
        <v>14</v>
      </c>
      <c r="N850" s="10"/>
      <c r="O850" t="str">
        <f>IF(RIGHT($O$1,1)="#",VLOOKUP(D850,'dict-pitch'!$A$1:$C$50,2,0),VLOOKUP(D850,'dict-pitch'!$A$1:$C$50,3,0))</f>
        <v>F#4</v>
      </c>
      <c r="P850" t="b">
        <f>OR(EXACT(E850,O850),EXACT(E850,VLOOKUP(D850,'dict-pitch'!$A$1:$D$50,3,0)),EXACT(E850,VLOOKUP(D850,'dict-pitch'!$A$1:$D$50,4,0)))</f>
        <v>0</v>
      </c>
    </row>
    <row r="851" spans="1:16" x14ac:dyDescent="0.25">
      <c r="A851">
        <v>849</v>
      </c>
      <c r="B851" s="85">
        <v>3</v>
      </c>
      <c r="C851" s="1">
        <v>107</v>
      </c>
      <c r="D851">
        <v>66</v>
      </c>
      <c r="F851">
        <v>1</v>
      </c>
      <c r="G851">
        <v>1708</v>
      </c>
      <c r="H851" s="80">
        <f t="shared" si="28"/>
        <v>107.75</v>
      </c>
      <c r="I851" s="80">
        <f t="shared" si="27"/>
        <v>0.25</v>
      </c>
      <c r="J851">
        <v>4</v>
      </c>
      <c r="K851" s="1" t="str" cm="1">
        <f t="array" ref="K851">INDEX('dict-rhythm'!$A$1:$B$43,MATCH(TRUE,EXACT(J851,'dict-rhythm'!$A$1:$A$43),0),2)</f>
        <v>4</v>
      </c>
      <c r="L851" s="1" t="str">
        <f>_xlfn.IFNA(VLOOKUP(K851,'dict-rhythm'!$B$1:$C$53,2,0),K851)</f>
        <v>crotchet</v>
      </c>
      <c r="M851" s="10" t="s">
        <v>14</v>
      </c>
      <c r="N851" s="10"/>
      <c r="O851" t="str">
        <f>IF(RIGHT($O$1,1)="#",VLOOKUP(D851,'dict-pitch'!$A$1:$C$50,2,0),VLOOKUP(D851,'dict-pitch'!$A$1:$C$50,3,0))</f>
        <v>F#4</v>
      </c>
      <c r="P851" t="b">
        <f>OR(EXACT(E851,O851),EXACT(E851,VLOOKUP(D851,'dict-pitch'!$A$1:$D$50,3,0)),EXACT(E851,VLOOKUP(D851,'dict-pitch'!$A$1:$D$50,4,0)))</f>
        <v>0</v>
      </c>
    </row>
    <row r="852" spans="1:16" x14ac:dyDescent="0.25">
      <c r="A852">
        <v>849</v>
      </c>
      <c r="B852" s="85">
        <v>3</v>
      </c>
      <c r="C852" s="1">
        <v>108</v>
      </c>
      <c r="D852">
        <v>66</v>
      </c>
      <c r="F852">
        <v>1</v>
      </c>
      <c r="G852">
        <v>1712</v>
      </c>
      <c r="H852" s="80">
        <f t="shared" si="28"/>
        <v>108</v>
      </c>
      <c r="I852" s="80">
        <f t="shared" si="27"/>
        <v>0.25</v>
      </c>
      <c r="J852">
        <v>4</v>
      </c>
      <c r="K852" s="1" t="str" cm="1">
        <f t="array" ref="K852">INDEX('dict-rhythm'!$A$1:$B$43,MATCH(TRUE,EXACT(J852,'dict-rhythm'!$A$1:$A$43),0),2)</f>
        <v>4</v>
      </c>
      <c r="L852" s="1" t="str">
        <f>_xlfn.IFNA(VLOOKUP(K852,'dict-rhythm'!$B$1:$C$53,2,0),K852)</f>
        <v>crotchet</v>
      </c>
      <c r="M852" s="10" t="s">
        <v>14</v>
      </c>
      <c r="N852" s="10"/>
      <c r="O852" t="str">
        <f>IF(RIGHT($O$1,1)="#",VLOOKUP(D852,'dict-pitch'!$A$1:$C$50,2,0),VLOOKUP(D852,'dict-pitch'!$A$1:$C$50,3,0))</f>
        <v>F#4</v>
      </c>
      <c r="P852" t="b">
        <f>OR(EXACT(E852,O852),EXACT(E852,VLOOKUP(D852,'dict-pitch'!$A$1:$D$50,3,0)),EXACT(E852,VLOOKUP(D852,'dict-pitch'!$A$1:$D$50,4,0)))</f>
        <v>0</v>
      </c>
    </row>
    <row r="853" spans="1:16" x14ac:dyDescent="0.25">
      <c r="A853">
        <v>849</v>
      </c>
      <c r="B853" s="85">
        <v>3</v>
      </c>
      <c r="C853" s="1">
        <v>108</v>
      </c>
      <c r="D853">
        <v>64</v>
      </c>
      <c r="F853">
        <v>-2</v>
      </c>
      <c r="G853">
        <v>1716</v>
      </c>
      <c r="H853" s="80">
        <f t="shared" si="28"/>
        <v>108.25</v>
      </c>
      <c r="I853" s="80">
        <f t="shared" si="27"/>
        <v>0.125</v>
      </c>
      <c r="J853">
        <v>2</v>
      </c>
      <c r="K853" s="1" t="str" cm="1">
        <f t="array" ref="K853">INDEX('dict-rhythm'!$A$1:$B$43,MATCH(TRUE,EXACT(J853,'dict-rhythm'!$A$1:$A$43),0),2)</f>
        <v>8</v>
      </c>
      <c r="L853" s="1" t="str">
        <f>_xlfn.IFNA(VLOOKUP(K853,'dict-rhythm'!$B$1:$C$53,2,0),K853)</f>
        <v>quaver note</v>
      </c>
      <c r="M853" s="10" t="s">
        <v>14</v>
      </c>
      <c r="N853" s="10"/>
      <c r="O853" t="str">
        <f>IF(RIGHT($O$1,1)="#",VLOOKUP(D853,'dict-pitch'!$A$1:$C$50,2,0),VLOOKUP(D853,'dict-pitch'!$A$1:$C$50,3,0))</f>
        <v>E4</v>
      </c>
      <c r="P853" t="b">
        <f>OR(EXACT(E853,O853),EXACT(E853,VLOOKUP(D853,'dict-pitch'!$A$1:$D$50,3,0)),EXACT(E853,VLOOKUP(D853,'dict-pitch'!$A$1:$D$50,4,0)))</f>
        <v>0</v>
      </c>
    </row>
    <row r="854" spans="1:16" x14ac:dyDescent="0.25">
      <c r="A854">
        <v>849</v>
      </c>
      <c r="B854" s="85">
        <v>3</v>
      </c>
      <c r="C854" s="1">
        <v>108</v>
      </c>
      <c r="D854">
        <v>63</v>
      </c>
      <c r="F854">
        <v>-2</v>
      </c>
      <c r="G854">
        <v>1718</v>
      </c>
      <c r="H854" s="80">
        <f t="shared" si="28"/>
        <v>108.375</v>
      </c>
      <c r="I854" s="80">
        <f t="shared" si="27"/>
        <v>0.125</v>
      </c>
      <c r="J854">
        <v>2</v>
      </c>
      <c r="K854" s="1" t="str" cm="1">
        <f t="array" ref="K854">INDEX('dict-rhythm'!$A$1:$B$43,MATCH(TRUE,EXACT(J854,'dict-rhythm'!$A$1:$A$43),0),2)</f>
        <v>8</v>
      </c>
      <c r="L854" s="1" t="str">
        <f>_xlfn.IFNA(VLOOKUP(K854,'dict-rhythm'!$B$1:$C$53,2,0),K854)</f>
        <v>quaver note</v>
      </c>
      <c r="M854" s="10" t="s">
        <v>14</v>
      </c>
      <c r="N854" s="10"/>
      <c r="O854" t="str">
        <f>IF(RIGHT($O$1,1)="#",VLOOKUP(D854,'dict-pitch'!$A$1:$C$50,2,0),VLOOKUP(D854,'dict-pitch'!$A$1:$C$50,3,0))</f>
        <v>D#4</v>
      </c>
      <c r="P854" t="b">
        <f>OR(EXACT(E854,O854),EXACT(E854,VLOOKUP(D854,'dict-pitch'!$A$1:$D$50,3,0)),EXACT(E854,VLOOKUP(D854,'dict-pitch'!$A$1:$D$50,4,0)))</f>
        <v>0</v>
      </c>
    </row>
    <row r="855" spans="1:16" x14ac:dyDescent="0.25">
      <c r="A855">
        <v>849</v>
      </c>
      <c r="B855" s="85">
        <v>3</v>
      </c>
      <c r="C855" s="1">
        <v>108</v>
      </c>
      <c r="D855">
        <v>64</v>
      </c>
      <c r="F855">
        <v>2</v>
      </c>
      <c r="G855">
        <v>1720</v>
      </c>
      <c r="H855" s="80">
        <f t="shared" si="28"/>
        <v>108.5</v>
      </c>
      <c r="I855" s="80">
        <f t="shared" si="27"/>
        <v>0.25</v>
      </c>
      <c r="J855">
        <v>4</v>
      </c>
      <c r="K855" s="1" t="str" cm="1">
        <f t="array" ref="K855">INDEX('dict-rhythm'!$A$1:$B$43,MATCH(TRUE,EXACT(J855,'dict-rhythm'!$A$1:$A$43),0),2)</f>
        <v>4</v>
      </c>
      <c r="L855" s="1" t="str">
        <f>_xlfn.IFNA(VLOOKUP(K855,'dict-rhythm'!$B$1:$C$53,2,0),K855)</f>
        <v>crotchet</v>
      </c>
      <c r="M855" s="10" t="s">
        <v>14</v>
      </c>
      <c r="N855" s="10"/>
      <c r="O855" t="str">
        <f>IF(RIGHT($O$1,1)="#",VLOOKUP(D855,'dict-pitch'!$A$1:$C$50,2,0),VLOOKUP(D855,'dict-pitch'!$A$1:$C$50,3,0))</f>
        <v>E4</v>
      </c>
      <c r="P855" t="b">
        <f>OR(EXACT(E855,O855),EXACT(E855,VLOOKUP(D855,'dict-pitch'!$A$1:$D$50,3,0)),EXACT(E855,VLOOKUP(D855,'dict-pitch'!$A$1:$D$50,4,0)))</f>
        <v>0</v>
      </c>
    </row>
    <row r="856" spans="1:16" x14ac:dyDescent="0.25">
      <c r="A856">
        <v>849</v>
      </c>
      <c r="B856" s="85">
        <v>3</v>
      </c>
      <c r="C856" s="1">
        <v>108</v>
      </c>
      <c r="D856">
        <v>66</v>
      </c>
      <c r="F856">
        <v>2</v>
      </c>
      <c r="G856">
        <v>1724</v>
      </c>
      <c r="H856" s="80">
        <f t="shared" si="28"/>
        <v>108.75</v>
      </c>
      <c r="I856" s="80">
        <f t="shared" si="27"/>
        <v>0.125</v>
      </c>
      <c r="J856">
        <v>2</v>
      </c>
      <c r="K856" s="1" t="str" cm="1">
        <f t="array" ref="K856">INDEX('dict-rhythm'!$A$1:$B$43,MATCH(TRUE,EXACT(J856,'dict-rhythm'!$A$1:$A$43),0),2)</f>
        <v>8</v>
      </c>
      <c r="L856" s="1" t="str">
        <f>_xlfn.IFNA(VLOOKUP(K856,'dict-rhythm'!$B$1:$C$53,2,0),K856)</f>
        <v>quaver note</v>
      </c>
      <c r="M856" s="5"/>
      <c r="N856" s="5"/>
      <c r="O856" t="str">
        <f>IF(RIGHT($O$1,1)="#",VLOOKUP(D856,'dict-pitch'!$A$1:$C$50,2,0),VLOOKUP(D856,'dict-pitch'!$A$1:$C$50,3,0))</f>
        <v>F#4</v>
      </c>
      <c r="P856" t="b">
        <f>OR(EXACT(E856,O856),EXACT(E856,VLOOKUP(D856,'dict-pitch'!$A$1:$D$50,3,0)),EXACT(E856,VLOOKUP(D856,'dict-pitch'!$A$1:$D$50,4,0)))</f>
        <v>0</v>
      </c>
    </row>
    <row r="857" spans="1:16" x14ac:dyDescent="0.25">
      <c r="A857">
        <v>849</v>
      </c>
      <c r="B857" s="85">
        <v>3</v>
      </c>
      <c r="C857" s="1">
        <v>108</v>
      </c>
      <c r="D857">
        <v>68</v>
      </c>
      <c r="F857">
        <v>2</v>
      </c>
      <c r="G857">
        <v>1726</v>
      </c>
      <c r="H857" s="80">
        <f t="shared" si="28"/>
        <v>108.875</v>
      </c>
      <c r="I857" s="80">
        <f t="shared" si="27"/>
        <v>0.125</v>
      </c>
      <c r="J857">
        <v>2</v>
      </c>
      <c r="K857" s="1" t="str" cm="1">
        <f t="array" ref="K857">INDEX('dict-rhythm'!$A$1:$B$43,MATCH(TRUE,EXACT(J857,'dict-rhythm'!$A$1:$A$43),0),2)</f>
        <v>8</v>
      </c>
      <c r="L857" s="1" t="str">
        <f>_xlfn.IFNA(VLOOKUP(K857,'dict-rhythm'!$B$1:$C$53,2,0),K857)</f>
        <v>quaver note</v>
      </c>
      <c r="M857" s="7"/>
      <c r="N857" s="7"/>
      <c r="O857" t="str">
        <f>IF(RIGHT($O$1,1)="#",VLOOKUP(D857,'dict-pitch'!$A$1:$C$50,2,0),VLOOKUP(D857,'dict-pitch'!$A$1:$C$50,3,0))</f>
        <v>G#4</v>
      </c>
      <c r="P857" t="b">
        <f>OR(EXACT(E857,O857),EXACT(E857,VLOOKUP(D857,'dict-pitch'!$A$1:$D$50,3,0)),EXACT(E857,VLOOKUP(D857,'dict-pitch'!$A$1:$D$50,4,0)))</f>
        <v>0</v>
      </c>
    </row>
    <row r="858" spans="1:16" x14ac:dyDescent="0.25">
      <c r="A858">
        <v>849</v>
      </c>
      <c r="B858" s="85">
        <v>3</v>
      </c>
      <c r="C858" s="1">
        <v>109</v>
      </c>
      <c r="D858">
        <v>70</v>
      </c>
      <c r="F858">
        <v>2</v>
      </c>
      <c r="G858">
        <v>1728</v>
      </c>
      <c r="H858" s="80">
        <f t="shared" si="28"/>
        <v>109</v>
      </c>
      <c r="I858" s="80">
        <f t="shared" si="27"/>
        <v>0.5</v>
      </c>
      <c r="J858">
        <v>8</v>
      </c>
      <c r="K858" s="1" t="str" cm="1">
        <f t="array" ref="K858">INDEX('dict-rhythm'!$A$1:$B$43,MATCH(TRUE,EXACT(J858,'dict-rhythm'!$A$1:$A$43),0),2)</f>
        <v>2</v>
      </c>
      <c r="L858" s="1" t="str">
        <f>_xlfn.IFNA(VLOOKUP(K858,'dict-rhythm'!$B$1:$C$53,2,0),K858)</f>
        <v>minim</v>
      </c>
      <c r="M858" s="4"/>
      <c r="N858" s="4"/>
      <c r="O858" t="str">
        <f>IF(RIGHT($O$1,1)="#",VLOOKUP(D858,'dict-pitch'!$A$1:$C$50,2,0),VLOOKUP(D858,'dict-pitch'!$A$1:$C$50,3,0))</f>
        <v>A#4</v>
      </c>
      <c r="P858" t="b">
        <f>OR(EXACT(E858,O858),EXACT(E858,VLOOKUP(D858,'dict-pitch'!$A$1:$D$50,3,0)),EXACT(E858,VLOOKUP(D858,'dict-pitch'!$A$1:$D$50,4,0)))</f>
        <v>0</v>
      </c>
    </row>
    <row r="859" spans="1:16" x14ac:dyDescent="0.25">
      <c r="A859">
        <v>849</v>
      </c>
      <c r="B859" s="85">
        <v>3</v>
      </c>
      <c r="C859" s="1">
        <v>109</v>
      </c>
      <c r="D859">
        <v>63</v>
      </c>
      <c r="F859">
        <v>-5</v>
      </c>
      <c r="G859">
        <v>1736</v>
      </c>
      <c r="H859" s="80">
        <f t="shared" si="28"/>
        <v>109.5</v>
      </c>
      <c r="I859" s="80">
        <f t="shared" si="27"/>
        <v>1</v>
      </c>
      <c r="J859">
        <v>16</v>
      </c>
      <c r="K859" s="1" t="str" cm="1">
        <f t="array" ref="K859">INDEX('dict-rhythm'!$A$1:$B$43,MATCH(TRUE,EXACT(J859,'dict-rhythm'!$A$1:$A$43),0),2)</f>
        <v>1</v>
      </c>
      <c r="L859" s="1" t="str">
        <f>_xlfn.IFNA(VLOOKUP(K859,'dict-rhythm'!$B$1:$C$53,2,0),K859)</f>
        <v>semibreve</v>
      </c>
      <c r="M859" s="7"/>
      <c r="N859" s="7"/>
      <c r="O859" t="str">
        <f>IF(RIGHT($O$1,1)="#",VLOOKUP(D859,'dict-pitch'!$A$1:$C$50,2,0),VLOOKUP(D859,'dict-pitch'!$A$1:$C$50,3,0))</f>
        <v>D#4</v>
      </c>
      <c r="P859" t="b">
        <f>OR(EXACT(E859,O859),EXACT(E859,VLOOKUP(D859,'dict-pitch'!$A$1:$D$50,3,0)),EXACT(E859,VLOOKUP(D859,'dict-pitch'!$A$1:$D$50,4,0)))</f>
        <v>0</v>
      </c>
    </row>
    <row r="860" spans="1:16" x14ac:dyDescent="0.25">
      <c r="A860">
        <v>849</v>
      </c>
      <c r="B860" s="85">
        <v>3</v>
      </c>
      <c r="C860" s="1">
        <v>110</v>
      </c>
      <c r="D860">
        <v>64</v>
      </c>
      <c r="F860">
        <v>2</v>
      </c>
      <c r="G860">
        <v>1752</v>
      </c>
      <c r="H860" s="80">
        <f t="shared" si="28"/>
        <v>110.5</v>
      </c>
      <c r="I860" s="80">
        <f t="shared" si="27"/>
        <v>0.5</v>
      </c>
      <c r="J860">
        <v>8</v>
      </c>
      <c r="K860" s="1" t="str" cm="1">
        <f t="array" ref="K860">INDEX('dict-rhythm'!$A$1:$B$43,MATCH(TRUE,EXACT(J860,'dict-rhythm'!$A$1:$A$43),0),2)</f>
        <v>2</v>
      </c>
      <c r="L860" s="1" t="str">
        <f>_xlfn.IFNA(VLOOKUP(K860,'dict-rhythm'!$B$1:$C$53,2,0),K860)</f>
        <v>minim</v>
      </c>
      <c r="M860" s="3"/>
      <c r="N860" s="3"/>
      <c r="O860" t="str">
        <f>IF(RIGHT($O$1,1)="#",VLOOKUP(D860,'dict-pitch'!$A$1:$C$50,2,0),VLOOKUP(D860,'dict-pitch'!$A$1:$C$50,3,0))</f>
        <v>E4</v>
      </c>
      <c r="P860" t="b">
        <f>OR(EXACT(E860,O860),EXACT(E860,VLOOKUP(D860,'dict-pitch'!$A$1:$D$50,3,0)),EXACT(E860,VLOOKUP(D860,'dict-pitch'!$A$1:$D$50,4,0)))</f>
        <v>0</v>
      </c>
    </row>
    <row r="861" spans="1:16" x14ac:dyDescent="0.25">
      <c r="A861">
        <v>849</v>
      </c>
      <c r="B861" s="85">
        <v>3</v>
      </c>
      <c r="C861" s="1">
        <v>111</v>
      </c>
      <c r="D861">
        <v>63</v>
      </c>
      <c r="F861">
        <v>-2</v>
      </c>
      <c r="G861">
        <v>1760</v>
      </c>
      <c r="H861" s="80">
        <f t="shared" si="28"/>
        <v>111</v>
      </c>
      <c r="I861" s="80">
        <f t="shared" si="27"/>
        <v>0.75</v>
      </c>
      <c r="J861">
        <v>12</v>
      </c>
      <c r="K861" s="1" t="str" cm="1">
        <f t="array" ref="K861">INDEX('dict-rhythm'!$A$1:$B$43,MATCH(TRUE,EXACT(J861,'dict-rhythm'!$A$1:$A$43),0),2)</f>
        <v>2.</v>
      </c>
      <c r="L861" s="1" t="str">
        <f>_xlfn.IFNA(VLOOKUP(K861,'dict-rhythm'!$B$1:$C$53,2,0),K861)</f>
        <v>dotted minim</v>
      </c>
      <c r="M861" s="4"/>
      <c r="N861" s="4"/>
      <c r="O861" t="str">
        <f>IF(RIGHT($O$1,1)="#",VLOOKUP(D861,'dict-pitch'!$A$1:$C$50,2,0),VLOOKUP(D861,'dict-pitch'!$A$1:$C$50,3,0))</f>
        <v>D#4</v>
      </c>
      <c r="P861" t="b">
        <f>OR(EXACT(E861,O861),EXACT(E861,VLOOKUP(D861,'dict-pitch'!$A$1:$D$50,3,0)),EXACT(E861,VLOOKUP(D861,'dict-pitch'!$A$1:$D$50,4,0)))</f>
        <v>0</v>
      </c>
    </row>
    <row r="862" spans="1:16" x14ac:dyDescent="0.25">
      <c r="A862">
        <v>849</v>
      </c>
      <c r="B862" s="85">
        <v>3</v>
      </c>
      <c r="C862" s="1">
        <v>111</v>
      </c>
      <c r="D862">
        <v>64</v>
      </c>
      <c r="F862">
        <v>2</v>
      </c>
      <c r="G862">
        <v>1772</v>
      </c>
      <c r="H862" s="80">
        <f t="shared" si="28"/>
        <v>111.75</v>
      </c>
      <c r="I862" s="80">
        <f t="shared" si="27"/>
        <v>0.125</v>
      </c>
      <c r="J862">
        <v>2</v>
      </c>
      <c r="K862" s="1" t="str" cm="1">
        <f t="array" ref="K862">INDEX('dict-rhythm'!$A$1:$B$43,MATCH(TRUE,EXACT(J862,'dict-rhythm'!$A$1:$A$43),0),2)</f>
        <v>8</v>
      </c>
      <c r="L862" s="1" t="str">
        <f>_xlfn.IFNA(VLOOKUP(K862,'dict-rhythm'!$B$1:$C$53,2,0),K862)</f>
        <v>quaver note</v>
      </c>
      <c r="M862" s="5"/>
      <c r="N862" s="5"/>
      <c r="O862" t="str">
        <f>IF(RIGHT($O$1,1)="#",VLOOKUP(D862,'dict-pitch'!$A$1:$C$50,2,0),VLOOKUP(D862,'dict-pitch'!$A$1:$C$50,3,0))</f>
        <v>E4</v>
      </c>
      <c r="P862" t="b">
        <f>OR(EXACT(E862,O862),EXACT(E862,VLOOKUP(D862,'dict-pitch'!$A$1:$D$50,3,0)),EXACT(E862,VLOOKUP(D862,'dict-pitch'!$A$1:$D$50,4,0)))</f>
        <v>0</v>
      </c>
    </row>
    <row r="863" spans="1:16" x14ac:dyDescent="0.25">
      <c r="A863">
        <v>849</v>
      </c>
      <c r="B863" s="85">
        <v>3</v>
      </c>
      <c r="C863" s="1">
        <v>111</v>
      </c>
      <c r="D863">
        <v>66</v>
      </c>
      <c r="F863">
        <v>2</v>
      </c>
      <c r="G863">
        <v>1774</v>
      </c>
      <c r="H863" s="80">
        <f t="shared" si="28"/>
        <v>111.875</v>
      </c>
      <c r="I863" s="80">
        <f t="shared" si="27"/>
        <v>0.125</v>
      </c>
      <c r="J863">
        <v>2</v>
      </c>
      <c r="K863" s="1" t="str" cm="1">
        <f t="array" ref="K863">INDEX('dict-rhythm'!$A$1:$B$43,MATCH(TRUE,EXACT(J863,'dict-rhythm'!$A$1:$A$43),0),2)</f>
        <v>8</v>
      </c>
      <c r="L863" s="1" t="str">
        <f>_xlfn.IFNA(VLOOKUP(K863,'dict-rhythm'!$B$1:$C$53,2,0),K863)</f>
        <v>quaver note</v>
      </c>
      <c r="M863" s="7"/>
      <c r="N863" s="7"/>
      <c r="O863" t="str">
        <f>IF(RIGHT($O$1,1)="#",VLOOKUP(D863,'dict-pitch'!$A$1:$C$50,2,0),VLOOKUP(D863,'dict-pitch'!$A$1:$C$50,3,0))</f>
        <v>F#4</v>
      </c>
      <c r="P863" t="b">
        <f>OR(EXACT(E863,O863),EXACT(E863,VLOOKUP(D863,'dict-pitch'!$A$1:$D$50,3,0)),EXACT(E863,VLOOKUP(D863,'dict-pitch'!$A$1:$D$50,4,0)))</f>
        <v>0</v>
      </c>
    </row>
    <row r="864" spans="1:16" x14ac:dyDescent="0.25">
      <c r="A864">
        <v>849</v>
      </c>
      <c r="B864" s="85">
        <v>3</v>
      </c>
      <c r="C864" s="1">
        <v>112</v>
      </c>
      <c r="D864">
        <v>65</v>
      </c>
      <c r="F864">
        <v>-2</v>
      </c>
      <c r="G864">
        <v>1776</v>
      </c>
      <c r="H864" s="80">
        <f t="shared" si="28"/>
        <v>112</v>
      </c>
      <c r="I864" s="80">
        <f t="shared" si="27"/>
        <v>0.25</v>
      </c>
      <c r="J864">
        <v>4</v>
      </c>
      <c r="K864" s="1" t="str" cm="1">
        <f t="array" ref="K864">INDEX('dict-rhythm'!$A$1:$B$43,MATCH(TRUE,EXACT(J864,'dict-rhythm'!$A$1:$A$43),0),2)</f>
        <v>4</v>
      </c>
      <c r="L864" s="1" t="str">
        <f>_xlfn.IFNA(VLOOKUP(K864,'dict-rhythm'!$B$1:$C$53,2,0),K864)</f>
        <v>crotchet</v>
      </c>
      <c r="M864" s="4"/>
      <c r="N864" s="4"/>
      <c r="O864" t="str">
        <f>IF(RIGHT($O$1,1)="#",VLOOKUP(D864,'dict-pitch'!$A$1:$C$50,2,0),VLOOKUP(D864,'dict-pitch'!$A$1:$C$50,3,0))</f>
        <v>F4</v>
      </c>
      <c r="P864" t="b">
        <f>OR(EXACT(E864,O864),EXACT(E864,VLOOKUP(D864,'dict-pitch'!$A$1:$D$50,3,0)),EXACT(E864,VLOOKUP(D864,'dict-pitch'!$A$1:$D$50,4,0)))</f>
        <v>0</v>
      </c>
    </row>
    <row r="865" spans="1:16" x14ac:dyDescent="0.25">
      <c r="A865">
        <v>849</v>
      </c>
      <c r="B865" s="85">
        <v>3</v>
      </c>
      <c r="C865" s="1">
        <v>112</v>
      </c>
      <c r="D865">
        <v>61</v>
      </c>
      <c r="F865">
        <v>-3</v>
      </c>
      <c r="G865">
        <v>1780</v>
      </c>
      <c r="H865" s="80">
        <f t="shared" si="28"/>
        <v>112.25</v>
      </c>
      <c r="I865" s="80">
        <f t="shared" si="27"/>
        <v>1</v>
      </c>
      <c r="J865">
        <v>16</v>
      </c>
      <c r="K865" s="1" t="str" cm="1">
        <f t="array" ref="K865">INDEX('dict-rhythm'!$A$1:$B$43,MATCH(TRUE,EXACT(J865,'dict-rhythm'!$A$1:$A$43),0),2)</f>
        <v>1</v>
      </c>
      <c r="L865" s="1" t="str">
        <f>_xlfn.IFNA(VLOOKUP(K865,'dict-rhythm'!$B$1:$C$53,2,0),K865)</f>
        <v>semibreve</v>
      </c>
      <c r="M865" s="7"/>
      <c r="N865" s="7"/>
      <c r="O865" t="str">
        <f>IF(RIGHT($O$1,1)="#",VLOOKUP(D865,'dict-pitch'!$A$1:$C$50,2,0),VLOOKUP(D865,'dict-pitch'!$A$1:$C$50,3,0))</f>
        <v>C#4</v>
      </c>
      <c r="P865" t="b">
        <f>OR(EXACT(E865,O865),EXACT(E865,VLOOKUP(D865,'dict-pitch'!$A$1:$D$50,3,0)),EXACT(E865,VLOOKUP(D865,'dict-pitch'!$A$1:$D$50,4,0)))</f>
        <v>0</v>
      </c>
    </row>
    <row r="866" spans="1:16" x14ac:dyDescent="0.25">
      <c r="A866">
        <v>849</v>
      </c>
      <c r="B866" s="85">
        <v>3</v>
      </c>
      <c r="C866" s="1">
        <v>113</v>
      </c>
      <c r="D866">
        <v>61</v>
      </c>
      <c r="F866">
        <v>1</v>
      </c>
      <c r="G866">
        <v>1796</v>
      </c>
      <c r="H866" s="80">
        <f t="shared" si="28"/>
        <v>113.25</v>
      </c>
      <c r="I866" s="80">
        <f t="shared" si="27"/>
        <v>0.25</v>
      </c>
      <c r="J866">
        <v>4</v>
      </c>
      <c r="K866" s="1" t="str" cm="1">
        <f t="array" ref="K866">INDEX('dict-rhythm'!$A$1:$B$43,MATCH(TRUE,EXACT(J866,'dict-rhythm'!$A$1:$A$43),0),2)</f>
        <v>4</v>
      </c>
      <c r="L866" s="1" t="str">
        <f>_xlfn.IFNA(VLOOKUP(K866,'dict-rhythm'!$B$1:$C$53,2,0),K866)</f>
        <v>crotchet</v>
      </c>
      <c r="M866" s="10" t="s">
        <v>14</v>
      </c>
      <c r="N866" s="10"/>
      <c r="O866" t="str">
        <f>IF(RIGHT($O$1,1)="#",VLOOKUP(D866,'dict-pitch'!$A$1:$C$50,2,0),VLOOKUP(D866,'dict-pitch'!$A$1:$C$50,3,0))</f>
        <v>C#4</v>
      </c>
      <c r="P866" t="b">
        <f>OR(EXACT(E866,O866),EXACT(E866,VLOOKUP(D866,'dict-pitch'!$A$1:$D$50,3,0)),EXACT(E866,VLOOKUP(D866,'dict-pitch'!$A$1:$D$50,4,0)))</f>
        <v>0</v>
      </c>
    </row>
    <row r="867" spans="1:16" x14ac:dyDescent="0.25">
      <c r="A867">
        <v>849</v>
      </c>
      <c r="B867" s="85">
        <v>3</v>
      </c>
      <c r="C867" s="1">
        <v>113</v>
      </c>
      <c r="D867">
        <v>66</v>
      </c>
      <c r="F867">
        <v>4</v>
      </c>
      <c r="G867">
        <v>1800</v>
      </c>
      <c r="H867" s="80">
        <f t="shared" si="28"/>
        <v>113.5</v>
      </c>
      <c r="I867" s="80">
        <f t="shared" si="27"/>
        <v>0.25</v>
      </c>
      <c r="J867">
        <v>4</v>
      </c>
      <c r="K867" s="1" t="str" cm="1">
        <f t="array" ref="K867">INDEX('dict-rhythm'!$A$1:$B$43,MATCH(TRUE,EXACT(J867,'dict-rhythm'!$A$1:$A$43),0),2)</f>
        <v>4</v>
      </c>
      <c r="L867" s="1" t="str">
        <f>_xlfn.IFNA(VLOOKUP(K867,'dict-rhythm'!$B$1:$C$53,2,0),K867)</f>
        <v>crotchet</v>
      </c>
      <c r="M867" s="10" t="s">
        <v>14</v>
      </c>
      <c r="N867" s="10"/>
      <c r="O867" t="str">
        <f>IF(RIGHT($O$1,1)="#",VLOOKUP(D867,'dict-pitch'!$A$1:$C$50,2,0),VLOOKUP(D867,'dict-pitch'!$A$1:$C$50,3,0))</f>
        <v>F#4</v>
      </c>
      <c r="P867" t="b">
        <f>OR(EXACT(E867,O867),EXACT(E867,VLOOKUP(D867,'dict-pitch'!$A$1:$D$50,3,0)),EXACT(E867,VLOOKUP(D867,'dict-pitch'!$A$1:$D$50,4,0)))</f>
        <v>0</v>
      </c>
    </row>
    <row r="868" spans="1:16" x14ac:dyDescent="0.25">
      <c r="A868">
        <v>849</v>
      </c>
      <c r="B868" s="85">
        <v>3</v>
      </c>
      <c r="C868" s="1">
        <v>113</v>
      </c>
      <c r="D868">
        <v>66</v>
      </c>
      <c r="F868">
        <v>1</v>
      </c>
      <c r="G868">
        <v>1804</v>
      </c>
      <c r="H868" s="80">
        <f t="shared" si="28"/>
        <v>113.75</v>
      </c>
      <c r="I868" s="80">
        <f t="shared" si="27"/>
        <v>0.25</v>
      </c>
      <c r="J868">
        <v>4</v>
      </c>
      <c r="K868" s="1" t="str" cm="1">
        <f t="array" ref="K868">INDEX('dict-rhythm'!$A$1:$B$43,MATCH(TRUE,EXACT(J868,'dict-rhythm'!$A$1:$A$43),0),2)</f>
        <v>4</v>
      </c>
      <c r="L868" s="1" t="str">
        <f>_xlfn.IFNA(VLOOKUP(K868,'dict-rhythm'!$B$1:$C$53,2,0),K868)</f>
        <v>crotchet</v>
      </c>
      <c r="M868" s="10" t="s">
        <v>14</v>
      </c>
      <c r="N868" s="10"/>
      <c r="O868" t="str">
        <f>IF(RIGHT($O$1,1)="#",VLOOKUP(D868,'dict-pitch'!$A$1:$C$50,2,0),VLOOKUP(D868,'dict-pitch'!$A$1:$C$50,3,0))</f>
        <v>F#4</v>
      </c>
      <c r="P868" t="b">
        <f>OR(EXACT(E868,O868),EXACT(E868,VLOOKUP(D868,'dict-pitch'!$A$1:$D$50,3,0)),EXACT(E868,VLOOKUP(D868,'dict-pitch'!$A$1:$D$50,4,0)))</f>
        <v>0</v>
      </c>
    </row>
    <row r="869" spans="1:16" x14ac:dyDescent="0.25">
      <c r="A869">
        <v>849</v>
      </c>
      <c r="B869" s="85">
        <v>3</v>
      </c>
      <c r="C869" s="1">
        <v>114</v>
      </c>
      <c r="D869">
        <v>66</v>
      </c>
      <c r="F869">
        <v>1</v>
      </c>
      <c r="G869">
        <v>1808</v>
      </c>
      <c r="H869" s="80">
        <f t="shared" si="28"/>
        <v>114</v>
      </c>
      <c r="I869" s="80">
        <f t="shared" si="27"/>
        <v>0.5</v>
      </c>
      <c r="J869">
        <v>8</v>
      </c>
      <c r="K869" s="1" t="str" cm="1">
        <f t="array" ref="K869">INDEX('dict-rhythm'!$A$1:$B$43,MATCH(TRUE,EXACT(J869,'dict-rhythm'!$A$1:$A$43),0),2)</f>
        <v>2</v>
      </c>
      <c r="L869" s="1" t="str">
        <f>_xlfn.IFNA(VLOOKUP(K869,'dict-rhythm'!$B$1:$C$53,2,0),K869)</f>
        <v>minim</v>
      </c>
      <c r="M869" s="10" t="s">
        <v>14</v>
      </c>
      <c r="N869" s="10"/>
      <c r="O869" t="str">
        <f>IF(RIGHT($O$1,1)="#",VLOOKUP(D869,'dict-pitch'!$A$1:$C$50,2,0),VLOOKUP(D869,'dict-pitch'!$A$1:$C$50,3,0))</f>
        <v>F#4</v>
      </c>
      <c r="P869" t="b">
        <f>OR(EXACT(E869,O869),EXACT(E869,VLOOKUP(D869,'dict-pitch'!$A$1:$D$50,3,0)),EXACT(E869,VLOOKUP(D869,'dict-pitch'!$A$1:$D$50,4,0)))</f>
        <v>0</v>
      </c>
    </row>
    <row r="870" spans="1:16" x14ac:dyDescent="0.25">
      <c r="A870">
        <v>849</v>
      </c>
      <c r="B870" s="85">
        <v>3</v>
      </c>
      <c r="C870" s="1">
        <v>114</v>
      </c>
      <c r="D870">
        <v>65</v>
      </c>
      <c r="F870">
        <v>-2</v>
      </c>
      <c r="G870">
        <v>1816</v>
      </c>
      <c r="H870" s="80">
        <f t="shared" si="28"/>
        <v>114.5</v>
      </c>
      <c r="I870" s="80">
        <f t="shared" si="27"/>
        <v>0.25</v>
      </c>
      <c r="J870">
        <v>4</v>
      </c>
      <c r="K870" s="1" t="str" cm="1">
        <f t="array" ref="K870">INDEX('dict-rhythm'!$A$1:$B$43,MATCH(TRUE,EXACT(J870,'dict-rhythm'!$A$1:$A$43),0),2)</f>
        <v>4</v>
      </c>
      <c r="L870" s="1" t="str">
        <f>_xlfn.IFNA(VLOOKUP(K870,'dict-rhythm'!$B$1:$C$53,2,0),K870)</f>
        <v>crotchet</v>
      </c>
      <c r="M870" s="10" t="s">
        <v>14</v>
      </c>
      <c r="N870" s="10"/>
      <c r="O870" t="str">
        <f>IF(RIGHT($O$1,1)="#",VLOOKUP(D870,'dict-pitch'!$A$1:$C$50,2,0),VLOOKUP(D870,'dict-pitch'!$A$1:$C$50,3,0))</f>
        <v>F4</v>
      </c>
      <c r="P870" t="b">
        <f>OR(EXACT(E870,O870),EXACT(E870,VLOOKUP(D870,'dict-pitch'!$A$1:$D$50,3,0)),EXACT(E870,VLOOKUP(D870,'dict-pitch'!$A$1:$D$50,4,0)))</f>
        <v>0</v>
      </c>
    </row>
    <row r="871" spans="1:16" x14ac:dyDescent="0.25">
      <c r="A871">
        <v>849</v>
      </c>
      <c r="B871" s="85">
        <v>3</v>
      </c>
      <c r="C871" s="1">
        <v>114</v>
      </c>
      <c r="D871">
        <v>63</v>
      </c>
      <c r="F871">
        <v>-2</v>
      </c>
      <c r="G871">
        <v>1820</v>
      </c>
      <c r="H871" s="80">
        <f t="shared" si="28"/>
        <v>114.75</v>
      </c>
      <c r="I871" s="80">
        <f t="shared" si="27"/>
        <v>0.25</v>
      </c>
      <c r="J871">
        <v>4</v>
      </c>
      <c r="K871" s="1" t="str" cm="1">
        <f t="array" ref="K871">INDEX('dict-rhythm'!$A$1:$B$43,MATCH(TRUE,EXACT(J871,'dict-rhythm'!$A$1:$A$43),0),2)</f>
        <v>4</v>
      </c>
      <c r="L871" s="1" t="str">
        <f>_xlfn.IFNA(VLOOKUP(K871,'dict-rhythm'!$B$1:$C$53,2,0),K871)</f>
        <v>crotchet</v>
      </c>
      <c r="M871" s="7"/>
      <c r="N871" s="7"/>
      <c r="O871" t="str">
        <f>IF(RIGHT($O$1,1)="#",VLOOKUP(D871,'dict-pitch'!$A$1:$C$50,2,0),VLOOKUP(D871,'dict-pitch'!$A$1:$C$50,3,0))</f>
        <v>D#4</v>
      </c>
      <c r="P871" t="b">
        <f>OR(EXACT(E871,O871),EXACT(E871,VLOOKUP(D871,'dict-pitch'!$A$1:$D$50,3,0)),EXACT(E871,VLOOKUP(D871,'dict-pitch'!$A$1:$D$50,4,0)))</f>
        <v>0</v>
      </c>
    </row>
    <row r="872" spans="1:16" x14ac:dyDescent="0.25">
      <c r="A872">
        <v>849</v>
      </c>
      <c r="B872" s="85">
        <v>3</v>
      </c>
      <c r="C872" s="1">
        <v>115</v>
      </c>
      <c r="D872">
        <v>65</v>
      </c>
      <c r="F872">
        <v>2</v>
      </c>
      <c r="G872">
        <v>1824</v>
      </c>
      <c r="H872" s="80">
        <f t="shared" si="28"/>
        <v>115</v>
      </c>
      <c r="I872" s="80">
        <f t="shared" si="27"/>
        <v>1</v>
      </c>
      <c r="J872">
        <v>16</v>
      </c>
      <c r="K872" s="1" t="str" cm="1">
        <f t="array" ref="K872">INDEX('dict-rhythm'!$A$1:$B$43,MATCH(TRUE,EXACT(J872,'dict-rhythm'!$A$1:$A$43),0),2)</f>
        <v>1</v>
      </c>
      <c r="L872" s="1" t="str">
        <f>_xlfn.IFNA(VLOOKUP(K872,'dict-rhythm'!$B$1:$C$53,2,0),K872)</f>
        <v>semibreve</v>
      </c>
      <c r="M872" s="3"/>
      <c r="N872" s="3"/>
      <c r="O872" t="str">
        <f>IF(RIGHT($O$1,1)="#",VLOOKUP(D872,'dict-pitch'!$A$1:$C$50,2,0),VLOOKUP(D872,'dict-pitch'!$A$1:$C$50,3,0))</f>
        <v>F4</v>
      </c>
      <c r="P872" t="b">
        <f>OR(EXACT(E872,O872),EXACT(E872,VLOOKUP(D872,'dict-pitch'!$A$1:$D$50,3,0)),EXACT(E872,VLOOKUP(D872,'dict-pitch'!$A$1:$D$50,4,0)))</f>
        <v>0</v>
      </c>
    </row>
    <row r="873" spans="1:16" x14ac:dyDescent="0.25">
      <c r="A873">
        <v>849</v>
      </c>
      <c r="B873" s="85">
        <v>4</v>
      </c>
      <c r="C873" s="1">
        <v>1</v>
      </c>
      <c r="D873">
        <v>0</v>
      </c>
      <c r="F873">
        <v>0</v>
      </c>
      <c r="G873">
        <v>0</v>
      </c>
      <c r="H873" s="80">
        <f t="shared" si="28"/>
        <v>1</v>
      </c>
      <c r="I873" s="80">
        <f t="shared" si="27"/>
        <v>1</v>
      </c>
      <c r="J873">
        <v>16</v>
      </c>
      <c r="K873" s="1" t="str" cm="1">
        <f t="array" ref="K873">INDEX('dict-rhythm'!$A$1:$B$43,MATCH(TRUE,EXACT(J873,'dict-rhythm'!$A$1:$A$43),0),2)</f>
        <v>1</v>
      </c>
      <c r="L873" s="1" t="str">
        <f>_xlfn.IFNA(VLOOKUP(K873,'dict-rhythm'!$B$1:$C$53,2,0),K873)</f>
        <v>semibreve</v>
      </c>
      <c r="M873" s="3"/>
      <c r="N873" s="3"/>
      <c r="O873" t="str">
        <f>IF(RIGHT($O$1,1)="#",VLOOKUP(D873,'dict-pitch'!$A$1:$C$50,2,0),VLOOKUP(D873,'dict-pitch'!$A$1:$C$50,3,0))</f>
        <v>r</v>
      </c>
      <c r="P873" t="b">
        <f>OR(EXACT(E873,O873),EXACT(E873,VLOOKUP(D873,'dict-pitch'!$A$1:$D$50,3,0)),EXACT(E873,VLOOKUP(D873,'dict-pitch'!$A$1:$D$50,4,0)))</f>
        <v>0</v>
      </c>
    </row>
    <row r="874" spans="1:16" x14ac:dyDescent="0.25">
      <c r="A874">
        <v>849</v>
      </c>
      <c r="B874" s="85">
        <v>4</v>
      </c>
      <c r="C874" s="1">
        <v>2</v>
      </c>
      <c r="D874">
        <v>0</v>
      </c>
      <c r="F874">
        <v>0</v>
      </c>
      <c r="G874">
        <v>16</v>
      </c>
      <c r="H874" s="80">
        <f t="shared" si="28"/>
        <v>2</v>
      </c>
      <c r="I874" s="80">
        <f t="shared" si="27"/>
        <v>1</v>
      </c>
      <c r="J874">
        <v>16</v>
      </c>
      <c r="K874" s="1" t="str" cm="1">
        <f t="array" ref="K874">INDEX('dict-rhythm'!$A$1:$B$43,MATCH(TRUE,EXACT(J874,'dict-rhythm'!$A$1:$A$43),0),2)</f>
        <v>1</v>
      </c>
      <c r="L874" s="1" t="str">
        <f>_xlfn.IFNA(VLOOKUP(K874,'dict-rhythm'!$B$1:$C$53,2,0),K874)</f>
        <v>semibreve</v>
      </c>
      <c r="M874" s="3"/>
      <c r="N874" s="3"/>
      <c r="O874" t="str">
        <f>IF(RIGHT($O$1,1)="#",VLOOKUP(D874,'dict-pitch'!$A$1:$C$50,2,0),VLOOKUP(D874,'dict-pitch'!$A$1:$C$50,3,0))</f>
        <v>r</v>
      </c>
      <c r="P874" t="b">
        <f>OR(EXACT(E874,O874),EXACT(E874,VLOOKUP(D874,'dict-pitch'!$A$1:$D$50,3,0)),EXACT(E874,VLOOKUP(D874,'dict-pitch'!$A$1:$D$50,4,0)))</f>
        <v>0</v>
      </c>
    </row>
    <row r="875" spans="1:16" x14ac:dyDescent="0.25">
      <c r="A875">
        <v>849</v>
      </c>
      <c r="B875" s="85">
        <v>4</v>
      </c>
      <c r="C875" s="1">
        <v>3</v>
      </c>
      <c r="D875">
        <v>0</v>
      </c>
      <c r="F875">
        <v>0</v>
      </c>
      <c r="G875">
        <v>32</v>
      </c>
      <c r="H875" s="80">
        <f t="shared" si="28"/>
        <v>3</v>
      </c>
      <c r="I875" s="80">
        <f t="shared" si="27"/>
        <v>1</v>
      </c>
      <c r="J875">
        <v>16</v>
      </c>
      <c r="K875" s="1" t="str" cm="1">
        <f t="array" ref="K875">INDEX('dict-rhythm'!$A$1:$B$43,MATCH(TRUE,EXACT(J875,'dict-rhythm'!$A$1:$A$43),0),2)</f>
        <v>1</v>
      </c>
      <c r="L875" s="1" t="str">
        <f>_xlfn.IFNA(VLOOKUP(K875,'dict-rhythm'!$B$1:$C$53,2,0),K875)</f>
        <v>semibreve</v>
      </c>
      <c r="M875" s="3"/>
      <c r="N875" s="3"/>
      <c r="O875" t="str">
        <f>IF(RIGHT($O$1,1)="#",VLOOKUP(D875,'dict-pitch'!$A$1:$C$50,2,0),VLOOKUP(D875,'dict-pitch'!$A$1:$C$50,3,0))</f>
        <v>r</v>
      </c>
      <c r="P875" t="b">
        <f>OR(EXACT(E875,O875),EXACT(E875,VLOOKUP(D875,'dict-pitch'!$A$1:$D$50,3,0)),EXACT(E875,VLOOKUP(D875,'dict-pitch'!$A$1:$D$50,4,0)))</f>
        <v>0</v>
      </c>
    </row>
    <row r="876" spans="1:16" x14ac:dyDescent="0.25">
      <c r="A876">
        <v>849</v>
      </c>
      <c r="B876" s="85">
        <v>4</v>
      </c>
      <c r="C876" s="1">
        <v>4</v>
      </c>
      <c r="D876">
        <v>0</v>
      </c>
      <c r="F876">
        <v>0</v>
      </c>
      <c r="G876">
        <v>48</v>
      </c>
      <c r="H876" s="80">
        <f t="shared" si="28"/>
        <v>4</v>
      </c>
      <c r="I876" s="80">
        <f t="shared" si="27"/>
        <v>1</v>
      </c>
      <c r="J876">
        <v>16</v>
      </c>
      <c r="K876" s="1" t="str" cm="1">
        <f t="array" ref="K876">INDEX('dict-rhythm'!$A$1:$B$43,MATCH(TRUE,EXACT(J876,'dict-rhythm'!$A$1:$A$43),0),2)</f>
        <v>1</v>
      </c>
      <c r="L876" s="1" t="str">
        <f>_xlfn.IFNA(VLOOKUP(K876,'dict-rhythm'!$B$1:$C$53,2,0),K876)</f>
        <v>semibreve</v>
      </c>
      <c r="M876" s="3"/>
      <c r="N876" s="3"/>
      <c r="O876" t="str">
        <f>IF(RIGHT($O$1,1)="#",VLOOKUP(D876,'dict-pitch'!$A$1:$C$50,2,0),VLOOKUP(D876,'dict-pitch'!$A$1:$C$50,3,0))</f>
        <v>r</v>
      </c>
      <c r="P876" t="b">
        <f>OR(EXACT(E876,O876),EXACT(E876,VLOOKUP(D876,'dict-pitch'!$A$1:$D$50,3,0)),EXACT(E876,VLOOKUP(D876,'dict-pitch'!$A$1:$D$50,4,0)))</f>
        <v>0</v>
      </c>
    </row>
    <row r="877" spans="1:16" x14ac:dyDescent="0.25">
      <c r="A877">
        <v>849</v>
      </c>
      <c r="B877" s="85">
        <v>4</v>
      </c>
      <c r="C877" s="1">
        <v>5</v>
      </c>
      <c r="D877">
        <v>0</v>
      </c>
      <c r="F877">
        <v>0</v>
      </c>
      <c r="G877">
        <v>64</v>
      </c>
      <c r="H877" s="80">
        <f t="shared" si="28"/>
        <v>5</v>
      </c>
      <c r="I877" s="80">
        <f t="shared" si="27"/>
        <v>1</v>
      </c>
      <c r="J877">
        <v>16</v>
      </c>
      <c r="K877" s="1" t="str" cm="1">
        <f t="array" ref="K877">INDEX('dict-rhythm'!$A$1:$B$43,MATCH(TRUE,EXACT(J877,'dict-rhythm'!$A$1:$A$43),0),2)</f>
        <v>1</v>
      </c>
      <c r="L877" s="1" t="str">
        <f>_xlfn.IFNA(VLOOKUP(K877,'dict-rhythm'!$B$1:$C$53,2,0),K877)</f>
        <v>semibreve</v>
      </c>
      <c r="M877" s="3"/>
      <c r="N877" s="3"/>
      <c r="O877" t="str">
        <f>IF(RIGHT($O$1,1)="#",VLOOKUP(D877,'dict-pitch'!$A$1:$C$50,2,0),VLOOKUP(D877,'dict-pitch'!$A$1:$C$50,3,0))</f>
        <v>r</v>
      </c>
      <c r="P877" t="b">
        <f>OR(EXACT(E877,O877),EXACT(E877,VLOOKUP(D877,'dict-pitch'!$A$1:$D$50,3,0)),EXACT(E877,VLOOKUP(D877,'dict-pitch'!$A$1:$D$50,4,0)))</f>
        <v>0</v>
      </c>
    </row>
    <row r="878" spans="1:16" x14ac:dyDescent="0.25">
      <c r="A878">
        <v>849</v>
      </c>
      <c r="B878" s="85">
        <v>4</v>
      </c>
      <c r="C878" s="1">
        <v>6</v>
      </c>
      <c r="D878">
        <v>0</v>
      </c>
      <c r="F878">
        <v>0</v>
      </c>
      <c r="G878">
        <v>80</v>
      </c>
      <c r="H878" s="80">
        <f t="shared" si="28"/>
        <v>6</v>
      </c>
      <c r="I878" s="80">
        <f t="shared" si="27"/>
        <v>1</v>
      </c>
      <c r="J878">
        <v>16</v>
      </c>
      <c r="K878" s="1" t="str" cm="1">
        <f t="array" ref="K878">INDEX('dict-rhythm'!$A$1:$B$43,MATCH(TRUE,EXACT(J878,'dict-rhythm'!$A$1:$A$43),0),2)</f>
        <v>1</v>
      </c>
      <c r="L878" s="1" t="str">
        <f>_xlfn.IFNA(VLOOKUP(K878,'dict-rhythm'!$B$1:$C$53,2,0),K878)</f>
        <v>semibreve</v>
      </c>
      <c r="M878" s="3"/>
      <c r="N878" s="3"/>
      <c r="O878" t="str">
        <f>IF(RIGHT($O$1,1)="#",VLOOKUP(D878,'dict-pitch'!$A$1:$C$50,2,0),VLOOKUP(D878,'dict-pitch'!$A$1:$C$50,3,0))</f>
        <v>r</v>
      </c>
      <c r="P878" t="b">
        <f>OR(EXACT(E878,O878),EXACT(E878,VLOOKUP(D878,'dict-pitch'!$A$1:$D$50,3,0)),EXACT(E878,VLOOKUP(D878,'dict-pitch'!$A$1:$D$50,4,0)))</f>
        <v>0</v>
      </c>
    </row>
    <row r="879" spans="1:16" x14ac:dyDescent="0.25">
      <c r="A879">
        <v>849</v>
      </c>
      <c r="B879" s="85">
        <v>4</v>
      </c>
      <c r="C879" s="1">
        <v>7</v>
      </c>
      <c r="D879">
        <v>0</v>
      </c>
      <c r="F879">
        <v>0</v>
      </c>
      <c r="G879">
        <v>96</v>
      </c>
      <c r="H879" s="80">
        <f t="shared" si="28"/>
        <v>7</v>
      </c>
      <c r="I879" s="80">
        <f t="shared" si="27"/>
        <v>1</v>
      </c>
      <c r="J879">
        <v>16</v>
      </c>
      <c r="K879" s="1" t="str" cm="1">
        <f t="array" ref="K879">INDEX('dict-rhythm'!$A$1:$B$43,MATCH(TRUE,EXACT(J879,'dict-rhythm'!$A$1:$A$43),0),2)</f>
        <v>1</v>
      </c>
      <c r="L879" s="1" t="str">
        <f>_xlfn.IFNA(VLOOKUP(K879,'dict-rhythm'!$B$1:$C$53,2,0),K879)</f>
        <v>semibreve</v>
      </c>
      <c r="M879" s="3"/>
      <c r="N879" s="3"/>
      <c r="O879" t="str">
        <f>IF(RIGHT($O$1,1)="#",VLOOKUP(D879,'dict-pitch'!$A$1:$C$50,2,0),VLOOKUP(D879,'dict-pitch'!$A$1:$C$50,3,0))</f>
        <v>r</v>
      </c>
      <c r="P879" t="b">
        <f>OR(EXACT(E879,O879),EXACT(E879,VLOOKUP(D879,'dict-pitch'!$A$1:$D$50,3,0)),EXACT(E879,VLOOKUP(D879,'dict-pitch'!$A$1:$D$50,4,0)))</f>
        <v>0</v>
      </c>
    </row>
    <row r="880" spans="1:16" x14ac:dyDescent="0.25">
      <c r="A880">
        <v>849</v>
      </c>
      <c r="B880" s="85">
        <v>4</v>
      </c>
      <c r="C880" s="1">
        <v>8</v>
      </c>
      <c r="D880">
        <v>0</v>
      </c>
      <c r="F880">
        <v>0</v>
      </c>
      <c r="G880">
        <v>112</v>
      </c>
      <c r="H880" s="80">
        <f t="shared" si="28"/>
        <v>8</v>
      </c>
      <c r="I880" s="80">
        <f t="shared" si="27"/>
        <v>1</v>
      </c>
      <c r="J880">
        <v>16</v>
      </c>
      <c r="K880" s="1" t="str" cm="1">
        <f t="array" ref="K880">INDEX('dict-rhythm'!$A$1:$B$43,MATCH(TRUE,EXACT(J880,'dict-rhythm'!$A$1:$A$43),0),2)</f>
        <v>1</v>
      </c>
      <c r="L880" s="1" t="str">
        <f>_xlfn.IFNA(VLOOKUP(K880,'dict-rhythm'!$B$1:$C$53,2,0),K880)</f>
        <v>semibreve</v>
      </c>
      <c r="M880" s="3"/>
      <c r="N880" s="3"/>
      <c r="O880" t="str">
        <f>IF(RIGHT($O$1,1)="#",VLOOKUP(D880,'dict-pitch'!$A$1:$C$50,2,0),VLOOKUP(D880,'dict-pitch'!$A$1:$C$50,3,0))</f>
        <v>r</v>
      </c>
      <c r="P880" t="b">
        <f>OR(EXACT(E880,O880),EXACT(E880,VLOOKUP(D880,'dict-pitch'!$A$1:$D$50,3,0)),EXACT(E880,VLOOKUP(D880,'dict-pitch'!$A$1:$D$50,4,0)))</f>
        <v>0</v>
      </c>
    </row>
    <row r="881" spans="1:16" x14ac:dyDescent="0.25">
      <c r="A881">
        <v>849</v>
      </c>
      <c r="B881" s="85">
        <v>4</v>
      </c>
      <c r="C881" s="1">
        <v>9</v>
      </c>
      <c r="D881">
        <v>0</v>
      </c>
      <c r="F881">
        <v>0</v>
      </c>
      <c r="G881">
        <v>128</v>
      </c>
      <c r="H881" s="80">
        <f t="shared" si="28"/>
        <v>9</v>
      </c>
      <c r="I881" s="80">
        <f t="shared" si="27"/>
        <v>1</v>
      </c>
      <c r="J881">
        <v>16</v>
      </c>
      <c r="K881" s="1" t="str" cm="1">
        <f t="array" ref="K881">INDEX('dict-rhythm'!$A$1:$B$43,MATCH(TRUE,EXACT(J881,'dict-rhythm'!$A$1:$A$43),0),2)</f>
        <v>1</v>
      </c>
      <c r="L881" s="1" t="str">
        <f>_xlfn.IFNA(VLOOKUP(K881,'dict-rhythm'!$B$1:$C$53,2,0),K881)</f>
        <v>semibreve</v>
      </c>
      <c r="M881" s="3"/>
      <c r="N881" s="3"/>
      <c r="O881" t="str">
        <f>IF(RIGHT($O$1,1)="#",VLOOKUP(D881,'dict-pitch'!$A$1:$C$50,2,0),VLOOKUP(D881,'dict-pitch'!$A$1:$C$50,3,0))</f>
        <v>r</v>
      </c>
      <c r="P881" t="b">
        <f>OR(EXACT(E881,O881),EXACT(E881,VLOOKUP(D881,'dict-pitch'!$A$1:$D$50,3,0)),EXACT(E881,VLOOKUP(D881,'dict-pitch'!$A$1:$D$50,4,0)))</f>
        <v>0</v>
      </c>
    </row>
    <row r="882" spans="1:16" x14ac:dyDescent="0.25">
      <c r="A882">
        <v>849</v>
      </c>
      <c r="B882" s="85">
        <v>4</v>
      </c>
      <c r="C882" s="1">
        <v>10</v>
      </c>
      <c r="D882">
        <v>0</v>
      </c>
      <c r="F882">
        <v>0</v>
      </c>
      <c r="G882">
        <v>144</v>
      </c>
      <c r="H882" s="80">
        <f t="shared" si="28"/>
        <v>10</v>
      </c>
      <c r="I882" s="80">
        <f t="shared" si="27"/>
        <v>1</v>
      </c>
      <c r="J882">
        <v>16</v>
      </c>
      <c r="K882" s="1" t="str" cm="1">
        <f t="array" ref="K882">INDEX('dict-rhythm'!$A$1:$B$43,MATCH(TRUE,EXACT(J882,'dict-rhythm'!$A$1:$A$43),0),2)</f>
        <v>1</v>
      </c>
      <c r="L882" s="1" t="str">
        <f>_xlfn.IFNA(VLOOKUP(K882,'dict-rhythm'!$B$1:$C$53,2,0),K882)</f>
        <v>semibreve</v>
      </c>
      <c r="M882" s="3"/>
      <c r="N882" s="3"/>
      <c r="O882" t="str">
        <f>IF(RIGHT($O$1,1)="#",VLOOKUP(D882,'dict-pitch'!$A$1:$C$50,2,0),VLOOKUP(D882,'dict-pitch'!$A$1:$C$50,3,0))</f>
        <v>r</v>
      </c>
      <c r="P882" t="b">
        <f>OR(EXACT(E882,O882),EXACT(E882,VLOOKUP(D882,'dict-pitch'!$A$1:$D$50,3,0)),EXACT(E882,VLOOKUP(D882,'dict-pitch'!$A$1:$D$50,4,0)))</f>
        <v>0</v>
      </c>
    </row>
    <row r="883" spans="1:16" x14ac:dyDescent="0.25">
      <c r="A883">
        <v>849</v>
      </c>
      <c r="B883" s="85">
        <v>4</v>
      </c>
      <c r="C883" s="1">
        <v>11</v>
      </c>
      <c r="D883">
        <v>0</v>
      </c>
      <c r="F883">
        <v>0</v>
      </c>
      <c r="G883">
        <v>160</v>
      </c>
      <c r="H883" s="80">
        <f t="shared" si="28"/>
        <v>11</v>
      </c>
      <c r="I883" s="80">
        <f t="shared" si="27"/>
        <v>1</v>
      </c>
      <c r="J883">
        <v>16</v>
      </c>
      <c r="K883" s="1" t="str" cm="1">
        <f t="array" ref="K883">INDEX('dict-rhythm'!$A$1:$B$43,MATCH(TRUE,EXACT(J883,'dict-rhythm'!$A$1:$A$43),0),2)</f>
        <v>1</v>
      </c>
      <c r="L883" s="1" t="str">
        <f>_xlfn.IFNA(VLOOKUP(K883,'dict-rhythm'!$B$1:$C$53,2,0),K883)</f>
        <v>semibreve</v>
      </c>
      <c r="M883" s="3"/>
      <c r="N883" s="3"/>
      <c r="O883" t="str">
        <f>IF(RIGHT($O$1,1)="#",VLOOKUP(D883,'dict-pitch'!$A$1:$C$50,2,0),VLOOKUP(D883,'dict-pitch'!$A$1:$C$50,3,0))</f>
        <v>r</v>
      </c>
      <c r="P883" t="b">
        <f>OR(EXACT(E883,O883),EXACT(E883,VLOOKUP(D883,'dict-pitch'!$A$1:$D$50,3,0)),EXACT(E883,VLOOKUP(D883,'dict-pitch'!$A$1:$D$50,4,0)))</f>
        <v>0</v>
      </c>
    </row>
    <row r="884" spans="1:16" x14ac:dyDescent="0.25">
      <c r="A884">
        <v>849</v>
      </c>
      <c r="B884" s="85">
        <v>4</v>
      </c>
      <c r="C884" s="1">
        <v>12</v>
      </c>
      <c r="D884">
        <v>0</v>
      </c>
      <c r="F884">
        <v>0</v>
      </c>
      <c r="G884">
        <v>176</v>
      </c>
      <c r="H884" s="80">
        <f t="shared" si="28"/>
        <v>12</v>
      </c>
      <c r="I884" s="80">
        <f t="shared" si="27"/>
        <v>0.5</v>
      </c>
      <c r="J884">
        <v>8</v>
      </c>
      <c r="K884" s="1" t="str" cm="1">
        <f t="array" ref="K884">INDEX('dict-rhythm'!$A$1:$B$43,MATCH(TRUE,EXACT(J884,'dict-rhythm'!$A$1:$A$43),0),2)</f>
        <v>2</v>
      </c>
      <c r="L884" s="1" t="str">
        <f>_xlfn.IFNA(VLOOKUP(K884,'dict-rhythm'!$B$1:$C$53,2,0),K884)</f>
        <v>minim</v>
      </c>
      <c r="M884" s="4"/>
      <c r="N884" s="4"/>
      <c r="O884" t="str">
        <f>IF(RIGHT($O$1,1)="#",VLOOKUP(D884,'dict-pitch'!$A$1:$C$50,2,0),VLOOKUP(D884,'dict-pitch'!$A$1:$C$50,3,0))</f>
        <v>r</v>
      </c>
      <c r="P884" t="b">
        <f>OR(EXACT(E884,O884),EXACT(E884,VLOOKUP(D884,'dict-pitch'!$A$1:$D$50,3,0)),EXACT(E884,VLOOKUP(D884,'dict-pitch'!$A$1:$D$50,4,0)))</f>
        <v>0</v>
      </c>
    </row>
    <row r="885" spans="1:16" x14ac:dyDescent="0.25">
      <c r="A885">
        <v>849</v>
      </c>
      <c r="B885" s="85">
        <v>4</v>
      </c>
      <c r="C885" s="1">
        <v>12</v>
      </c>
      <c r="D885">
        <v>68</v>
      </c>
      <c r="F885">
        <v>0</v>
      </c>
      <c r="G885">
        <v>184</v>
      </c>
      <c r="H885" s="80">
        <f t="shared" si="28"/>
        <v>12.5</v>
      </c>
      <c r="I885" s="80">
        <f t="shared" si="27"/>
        <v>0.5</v>
      </c>
      <c r="J885">
        <v>8</v>
      </c>
      <c r="K885" s="1" t="str" cm="1">
        <f t="array" ref="K885">INDEX('dict-rhythm'!$A$1:$B$43,MATCH(TRUE,EXACT(J885,'dict-rhythm'!$A$1:$A$43),0),2)</f>
        <v>2</v>
      </c>
      <c r="L885" s="1" t="str">
        <f>_xlfn.IFNA(VLOOKUP(K885,'dict-rhythm'!$B$1:$C$53,2,0),K885)</f>
        <v>minim</v>
      </c>
      <c r="M885" s="52" t="s">
        <v>7</v>
      </c>
      <c r="N885" s="52"/>
      <c r="O885" t="str">
        <f>IF(RIGHT($O$1,1)="#",VLOOKUP(D885,'dict-pitch'!$A$1:$C$50,2,0),VLOOKUP(D885,'dict-pitch'!$A$1:$C$50,3,0))</f>
        <v>G#4</v>
      </c>
      <c r="P885" t="b">
        <f>OR(EXACT(E885,O885),EXACT(E885,VLOOKUP(D885,'dict-pitch'!$A$1:$D$50,3,0)),EXACT(E885,VLOOKUP(D885,'dict-pitch'!$A$1:$D$50,4,0)))</f>
        <v>0</v>
      </c>
    </row>
    <row r="886" spans="1:16" x14ac:dyDescent="0.25">
      <c r="A886">
        <v>849</v>
      </c>
      <c r="B886" s="85">
        <v>4</v>
      </c>
      <c r="C886" s="1">
        <v>13</v>
      </c>
      <c r="D886">
        <v>65</v>
      </c>
      <c r="F886">
        <v>-3</v>
      </c>
      <c r="G886">
        <v>192</v>
      </c>
      <c r="H886" s="80">
        <f t="shared" si="28"/>
        <v>13</v>
      </c>
      <c r="I886" s="80">
        <f t="shared" si="27"/>
        <v>0.5</v>
      </c>
      <c r="J886">
        <v>8</v>
      </c>
      <c r="K886" s="1" t="str" cm="1">
        <f t="array" ref="K886">INDEX('dict-rhythm'!$A$1:$B$43,MATCH(TRUE,EXACT(J886,'dict-rhythm'!$A$1:$A$43),0),2)</f>
        <v>2</v>
      </c>
      <c r="L886" s="1" t="str">
        <f>_xlfn.IFNA(VLOOKUP(K886,'dict-rhythm'!$B$1:$C$53,2,0),K886)</f>
        <v>minim</v>
      </c>
      <c r="M886" s="52" t="s">
        <v>7</v>
      </c>
      <c r="N886" s="52"/>
      <c r="O886" t="str">
        <f>IF(RIGHT($O$1,1)="#",VLOOKUP(D886,'dict-pitch'!$A$1:$C$50,2,0),VLOOKUP(D886,'dict-pitch'!$A$1:$C$50,3,0))</f>
        <v>F4</v>
      </c>
      <c r="P886" t="b">
        <f>OR(EXACT(E886,O886),EXACT(E886,VLOOKUP(D886,'dict-pitch'!$A$1:$D$50,3,0)),EXACT(E886,VLOOKUP(D886,'dict-pitch'!$A$1:$D$50,4,0)))</f>
        <v>0</v>
      </c>
    </row>
    <row r="887" spans="1:16" x14ac:dyDescent="0.25">
      <c r="A887">
        <v>849</v>
      </c>
      <c r="B887" s="85">
        <v>4</v>
      </c>
      <c r="C887" s="1">
        <v>13</v>
      </c>
      <c r="D887">
        <v>69</v>
      </c>
      <c r="F887">
        <v>4</v>
      </c>
      <c r="G887">
        <v>200</v>
      </c>
      <c r="H887" s="80">
        <f t="shared" si="28"/>
        <v>13.5</v>
      </c>
      <c r="I887" s="80">
        <f t="shared" si="27"/>
        <v>0.5</v>
      </c>
      <c r="J887">
        <v>8</v>
      </c>
      <c r="K887" s="1" t="str" cm="1">
        <f t="array" ref="K887">INDEX('dict-rhythm'!$A$1:$B$43,MATCH(TRUE,EXACT(J887,'dict-rhythm'!$A$1:$A$43),0),2)</f>
        <v>2</v>
      </c>
      <c r="L887" s="1" t="str">
        <f>_xlfn.IFNA(VLOOKUP(K887,'dict-rhythm'!$B$1:$C$53,2,0),K887)</f>
        <v>minim</v>
      </c>
      <c r="M887" s="52" t="s">
        <v>7</v>
      </c>
      <c r="N887" s="52"/>
      <c r="O887" t="str">
        <f>IF(RIGHT($O$1,1)="#",VLOOKUP(D887,'dict-pitch'!$A$1:$C$50,2,0),VLOOKUP(D887,'dict-pitch'!$A$1:$C$50,3,0))</f>
        <v>A4</v>
      </c>
      <c r="P887" t="b">
        <f>OR(EXACT(E887,O887),EXACT(E887,VLOOKUP(D887,'dict-pitch'!$A$1:$D$50,3,0)),EXACT(E887,VLOOKUP(D887,'dict-pitch'!$A$1:$D$50,4,0)))</f>
        <v>0</v>
      </c>
    </row>
    <row r="888" spans="1:16" x14ac:dyDescent="0.25">
      <c r="A888">
        <v>849</v>
      </c>
      <c r="B888" s="85">
        <v>4</v>
      </c>
      <c r="C888" s="1">
        <v>14</v>
      </c>
      <c r="D888">
        <v>68</v>
      </c>
      <c r="F888">
        <v>-2</v>
      </c>
      <c r="G888">
        <v>208</v>
      </c>
      <c r="H888" s="80">
        <f t="shared" si="28"/>
        <v>14</v>
      </c>
      <c r="I888" s="80">
        <f t="shared" si="27"/>
        <v>0.5</v>
      </c>
      <c r="J888">
        <v>8</v>
      </c>
      <c r="K888" s="1" t="str" cm="1">
        <f t="array" ref="K888">INDEX('dict-rhythm'!$A$1:$B$43,MATCH(TRUE,EXACT(J888,'dict-rhythm'!$A$1:$A$43),0),2)</f>
        <v>2</v>
      </c>
      <c r="L888" s="1" t="str">
        <f>_xlfn.IFNA(VLOOKUP(K888,'dict-rhythm'!$B$1:$C$53,2,0),K888)</f>
        <v>minim</v>
      </c>
      <c r="M888" s="52" t="s">
        <v>7</v>
      </c>
      <c r="N888" s="52"/>
      <c r="O888" t="str">
        <f>IF(RIGHT($O$1,1)="#",VLOOKUP(D888,'dict-pitch'!$A$1:$C$50,2,0),VLOOKUP(D888,'dict-pitch'!$A$1:$C$50,3,0))</f>
        <v>G#4</v>
      </c>
      <c r="P888" t="b">
        <f>OR(EXACT(E888,O888),EXACT(E888,VLOOKUP(D888,'dict-pitch'!$A$1:$D$50,3,0)),EXACT(E888,VLOOKUP(D888,'dict-pitch'!$A$1:$D$50,4,0)))</f>
        <v>0</v>
      </c>
    </row>
    <row r="889" spans="1:16" x14ac:dyDescent="0.25">
      <c r="A889">
        <v>849</v>
      </c>
      <c r="B889" s="85">
        <v>4</v>
      </c>
      <c r="C889" s="1">
        <v>14</v>
      </c>
      <c r="D889">
        <v>66</v>
      </c>
      <c r="F889">
        <v>-2</v>
      </c>
      <c r="G889">
        <v>216</v>
      </c>
      <c r="H889" s="80">
        <f t="shared" si="28"/>
        <v>14.5</v>
      </c>
      <c r="I889" s="80">
        <f t="shared" si="27"/>
        <v>1</v>
      </c>
      <c r="J889">
        <v>16</v>
      </c>
      <c r="K889" s="1" t="str" cm="1">
        <f t="array" ref="K889">INDEX('dict-rhythm'!$A$1:$B$43,MATCH(TRUE,EXACT(J889,'dict-rhythm'!$A$1:$A$43),0),2)</f>
        <v>1</v>
      </c>
      <c r="L889" s="1" t="str">
        <f>_xlfn.IFNA(VLOOKUP(K889,'dict-rhythm'!$B$1:$C$53,2,0),K889)</f>
        <v>semibreve</v>
      </c>
      <c r="M889" s="52" t="s">
        <v>7</v>
      </c>
      <c r="N889" s="52"/>
      <c r="O889" t="str">
        <f>IF(RIGHT($O$1,1)="#",VLOOKUP(D889,'dict-pitch'!$A$1:$C$50,2,0),VLOOKUP(D889,'dict-pitch'!$A$1:$C$50,3,0))</f>
        <v>F#4</v>
      </c>
      <c r="P889" t="b">
        <f>OR(EXACT(E889,O889),EXACT(E889,VLOOKUP(D889,'dict-pitch'!$A$1:$D$50,3,0)),EXACT(E889,VLOOKUP(D889,'dict-pitch'!$A$1:$D$50,4,0)))</f>
        <v>0</v>
      </c>
    </row>
    <row r="890" spans="1:16" x14ac:dyDescent="0.25">
      <c r="A890">
        <v>849</v>
      </c>
      <c r="B890" s="85">
        <v>4</v>
      </c>
      <c r="C890" s="1">
        <v>15</v>
      </c>
      <c r="D890">
        <v>73</v>
      </c>
      <c r="F890">
        <v>5</v>
      </c>
      <c r="G890">
        <v>232</v>
      </c>
      <c r="H890" s="80">
        <f t="shared" si="28"/>
        <v>15.5</v>
      </c>
      <c r="I890" s="80">
        <f t="shared" si="27"/>
        <v>1</v>
      </c>
      <c r="J890">
        <v>16</v>
      </c>
      <c r="K890" s="1" t="str" cm="1">
        <f t="array" ref="K890">INDEX('dict-rhythm'!$A$1:$B$43,MATCH(TRUE,EXACT(J890,'dict-rhythm'!$A$1:$A$43),0),2)</f>
        <v>1</v>
      </c>
      <c r="L890" s="1" t="str">
        <f>_xlfn.IFNA(VLOOKUP(K890,'dict-rhythm'!$B$1:$C$53,2,0),K890)</f>
        <v>semibreve</v>
      </c>
      <c r="M890" s="3"/>
      <c r="N890" s="3"/>
      <c r="O890" t="str">
        <f>IF(RIGHT($O$1,1)="#",VLOOKUP(D890,'dict-pitch'!$A$1:$C$50,2,0),VLOOKUP(D890,'dict-pitch'!$A$1:$C$50,3,0))</f>
        <v>C#5</v>
      </c>
      <c r="P890" t="b">
        <f>OR(EXACT(E890,O890),EXACT(E890,VLOOKUP(D890,'dict-pitch'!$A$1:$D$50,3,0)),EXACT(E890,VLOOKUP(D890,'dict-pitch'!$A$1:$D$50,4,0)))</f>
        <v>0</v>
      </c>
    </row>
    <row r="891" spans="1:16" x14ac:dyDescent="0.25">
      <c r="A891">
        <v>849</v>
      </c>
      <c r="B891" s="85">
        <v>4</v>
      </c>
      <c r="C891" s="1">
        <v>16</v>
      </c>
      <c r="D891">
        <v>71</v>
      </c>
      <c r="F891">
        <v>-2</v>
      </c>
      <c r="G891">
        <v>248</v>
      </c>
      <c r="H891" s="80">
        <f t="shared" si="28"/>
        <v>16.5</v>
      </c>
      <c r="I891" s="80">
        <f t="shared" si="27"/>
        <v>1</v>
      </c>
      <c r="J891">
        <v>16</v>
      </c>
      <c r="K891" s="1" t="str" cm="1">
        <f t="array" ref="K891">INDEX('dict-rhythm'!$A$1:$B$43,MATCH(TRUE,EXACT(J891,'dict-rhythm'!$A$1:$A$43),0),2)</f>
        <v>1</v>
      </c>
      <c r="L891" s="1" t="str">
        <f>_xlfn.IFNA(VLOOKUP(K891,'dict-rhythm'!$B$1:$C$53,2,0),K891)</f>
        <v>semibreve</v>
      </c>
      <c r="M891" s="3"/>
      <c r="N891" s="3"/>
      <c r="O891" t="str">
        <f>IF(RIGHT($O$1,1)="#",VLOOKUP(D891,'dict-pitch'!$A$1:$C$50,2,0),VLOOKUP(D891,'dict-pitch'!$A$1:$C$50,3,0))</f>
        <v>B4</v>
      </c>
      <c r="P891" t="b">
        <f>OR(EXACT(E891,O891),EXACT(E891,VLOOKUP(D891,'dict-pitch'!$A$1:$D$50,3,0)),EXACT(E891,VLOOKUP(D891,'dict-pitch'!$A$1:$D$50,4,0)))</f>
        <v>0</v>
      </c>
    </row>
    <row r="892" spans="1:16" x14ac:dyDescent="0.25">
      <c r="A892">
        <v>849</v>
      </c>
      <c r="B892" s="85">
        <v>4</v>
      </c>
      <c r="C892" s="1">
        <v>17</v>
      </c>
      <c r="D892">
        <v>69</v>
      </c>
      <c r="F892">
        <v>-2</v>
      </c>
      <c r="G892">
        <v>264</v>
      </c>
      <c r="H892" s="80">
        <f t="shared" si="28"/>
        <v>17.5</v>
      </c>
      <c r="I892" s="80">
        <f t="shared" si="27"/>
        <v>0.5</v>
      </c>
      <c r="J892">
        <v>8</v>
      </c>
      <c r="K892" s="1" t="str" cm="1">
        <f t="array" ref="K892">INDEX('dict-rhythm'!$A$1:$B$43,MATCH(TRUE,EXACT(J892,'dict-rhythm'!$A$1:$A$43),0),2)</f>
        <v>2</v>
      </c>
      <c r="L892" s="1" t="str">
        <f>_xlfn.IFNA(VLOOKUP(K892,'dict-rhythm'!$B$1:$C$53,2,0),K892)</f>
        <v>minim</v>
      </c>
      <c r="M892" s="3"/>
      <c r="N892" s="3"/>
      <c r="O892" t="str">
        <f>IF(RIGHT($O$1,1)="#",VLOOKUP(D892,'dict-pitch'!$A$1:$C$50,2,0),VLOOKUP(D892,'dict-pitch'!$A$1:$C$50,3,0))</f>
        <v>A4</v>
      </c>
      <c r="P892" t="b">
        <f>OR(EXACT(E892,O892),EXACT(E892,VLOOKUP(D892,'dict-pitch'!$A$1:$D$50,3,0)),EXACT(E892,VLOOKUP(D892,'dict-pitch'!$A$1:$D$50,4,0)))</f>
        <v>0</v>
      </c>
    </row>
    <row r="893" spans="1:16" x14ac:dyDescent="0.25">
      <c r="A893">
        <v>849</v>
      </c>
      <c r="B893" s="85">
        <v>4</v>
      </c>
      <c r="C893" s="1">
        <v>18</v>
      </c>
      <c r="D893">
        <v>68</v>
      </c>
      <c r="F893">
        <v>-2</v>
      </c>
      <c r="G893">
        <v>272</v>
      </c>
      <c r="H893" s="80">
        <f t="shared" si="28"/>
        <v>18</v>
      </c>
      <c r="I893" s="80">
        <f t="shared" si="27"/>
        <v>0.5</v>
      </c>
      <c r="J893">
        <v>8</v>
      </c>
      <c r="K893" s="1" t="str" cm="1">
        <f t="array" ref="K893">INDEX('dict-rhythm'!$A$1:$B$43,MATCH(TRUE,EXACT(J893,'dict-rhythm'!$A$1:$A$43),0),2)</f>
        <v>2</v>
      </c>
      <c r="L893" s="1" t="str">
        <f>_xlfn.IFNA(VLOOKUP(K893,'dict-rhythm'!$B$1:$C$53,2,0),K893)</f>
        <v>minim</v>
      </c>
      <c r="M893" s="4"/>
      <c r="N893" s="4"/>
      <c r="O893" t="str">
        <f>IF(RIGHT($O$1,1)="#",VLOOKUP(D893,'dict-pitch'!$A$1:$C$50,2,0),VLOOKUP(D893,'dict-pitch'!$A$1:$C$50,3,0))</f>
        <v>G#4</v>
      </c>
      <c r="P893" t="b">
        <f>OR(EXACT(E893,O893),EXACT(E893,VLOOKUP(D893,'dict-pitch'!$A$1:$D$50,3,0)),EXACT(E893,VLOOKUP(D893,'dict-pitch'!$A$1:$D$50,4,0)))</f>
        <v>0</v>
      </c>
    </row>
    <row r="894" spans="1:16" x14ac:dyDescent="0.25">
      <c r="A894">
        <v>849</v>
      </c>
      <c r="B894" s="85">
        <v>4</v>
      </c>
      <c r="C894" s="1">
        <v>18</v>
      </c>
      <c r="D894">
        <v>69</v>
      </c>
      <c r="F894">
        <v>2</v>
      </c>
      <c r="G894">
        <v>280</v>
      </c>
      <c r="H894" s="80">
        <f t="shared" si="28"/>
        <v>18.5</v>
      </c>
      <c r="I894" s="80">
        <f t="shared" si="27"/>
        <v>0.75</v>
      </c>
      <c r="J894">
        <v>12</v>
      </c>
      <c r="K894" s="1" t="str" cm="1">
        <f t="array" ref="K894">INDEX('dict-rhythm'!$A$1:$B$43,MATCH(TRUE,EXACT(J894,'dict-rhythm'!$A$1:$A$43),0),2)</f>
        <v>2.</v>
      </c>
      <c r="L894" s="1" t="str">
        <f>_xlfn.IFNA(VLOOKUP(K894,'dict-rhythm'!$B$1:$C$53,2,0),K894)</f>
        <v>dotted minim</v>
      </c>
      <c r="M894" s="7"/>
      <c r="N894" s="7"/>
      <c r="O894" t="str">
        <f>IF(RIGHT($O$1,1)="#",VLOOKUP(D894,'dict-pitch'!$A$1:$C$50,2,0),VLOOKUP(D894,'dict-pitch'!$A$1:$C$50,3,0))</f>
        <v>A4</v>
      </c>
      <c r="P894" t="b">
        <f>OR(EXACT(E894,O894),EXACT(E894,VLOOKUP(D894,'dict-pitch'!$A$1:$D$50,3,0)),EXACT(E894,VLOOKUP(D894,'dict-pitch'!$A$1:$D$50,4,0)))</f>
        <v>0</v>
      </c>
    </row>
    <row r="895" spans="1:16" x14ac:dyDescent="0.25">
      <c r="A895">
        <v>849</v>
      </c>
      <c r="B895" s="85">
        <v>4</v>
      </c>
      <c r="C895" s="1">
        <v>19</v>
      </c>
      <c r="D895">
        <v>68</v>
      </c>
      <c r="F895">
        <v>-2</v>
      </c>
      <c r="G895">
        <v>292</v>
      </c>
      <c r="H895" s="80">
        <f t="shared" si="28"/>
        <v>19.25</v>
      </c>
      <c r="I895" s="80">
        <f t="shared" si="27"/>
        <v>0.25</v>
      </c>
      <c r="J895">
        <v>4</v>
      </c>
      <c r="K895" s="1" t="str" cm="1">
        <f t="array" ref="K895">INDEX('dict-rhythm'!$A$1:$B$43,MATCH(TRUE,EXACT(J895,'dict-rhythm'!$A$1:$A$43),0),2)</f>
        <v>4</v>
      </c>
      <c r="L895" s="1" t="str">
        <f>_xlfn.IFNA(VLOOKUP(K895,'dict-rhythm'!$B$1:$C$53,2,0),K895)</f>
        <v>crotchet</v>
      </c>
      <c r="M895" s="4"/>
      <c r="N895" s="4"/>
      <c r="O895" t="str">
        <f>IF(RIGHT($O$1,1)="#",VLOOKUP(D895,'dict-pitch'!$A$1:$C$50,2,0),VLOOKUP(D895,'dict-pitch'!$A$1:$C$50,3,0))</f>
        <v>G#4</v>
      </c>
      <c r="P895" t="b">
        <f>OR(EXACT(E895,O895),EXACT(E895,VLOOKUP(D895,'dict-pitch'!$A$1:$D$50,3,0)),EXACT(E895,VLOOKUP(D895,'dict-pitch'!$A$1:$D$50,4,0)))</f>
        <v>0</v>
      </c>
    </row>
    <row r="896" spans="1:16" x14ac:dyDescent="0.25">
      <c r="A896">
        <v>849</v>
      </c>
      <c r="B896" s="85">
        <v>4</v>
      </c>
      <c r="C896" s="1">
        <v>19</v>
      </c>
      <c r="D896">
        <v>66</v>
      </c>
      <c r="F896">
        <v>-2</v>
      </c>
      <c r="G896">
        <v>296</v>
      </c>
      <c r="H896" s="80">
        <f t="shared" si="28"/>
        <v>19.5</v>
      </c>
      <c r="I896" s="80">
        <f t="shared" si="27"/>
        <v>0.25</v>
      </c>
      <c r="J896">
        <v>4</v>
      </c>
      <c r="K896" s="1" t="str" cm="1">
        <f t="array" ref="K896">INDEX('dict-rhythm'!$A$1:$B$43,MATCH(TRUE,EXACT(J896,'dict-rhythm'!$A$1:$A$43),0),2)</f>
        <v>4</v>
      </c>
      <c r="L896" s="1" t="str">
        <f>_xlfn.IFNA(VLOOKUP(K896,'dict-rhythm'!$B$1:$C$53,2,0),K896)</f>
        <v>crotchet</v>
      </c>
      <c r="M896" s="5"/>
      <c r="N896" s="5"/>
      <c r="O896" t="str">
        <f>IF(RIGHT($O$1,1)="#",VLOOKUP(D896,'dict-pitch'!$A$1:$C$50,2,0),VLOOKUP(D896,'dict-pitch'!$A$1:$C$50,3,0))</f>
        <v>F#4</v>
      </c>
      <c r="P896" t="b">
        <f>OR(EXACT(E896,O896),EXACT(E896,VLOOKUP(D896,'dict-pitch'!$A$1:$D$50,3,0)),EXACT(E896,VLOOKUP(D896,'dict-pitch'!$A$1:$D$50,4,0)))</f>
        <v>0</v>
      </c>
    </row>
    <row r="897" spans="1:16" x14ac:dyDescent="0.25">
      <c r="A897">
        <v>849</v>
      </c>
      <c r="B897" s="85">
        <v>4</v>
      </c>
      <c r="C897" s="1">
        <v>19</v>
      </c>
      <c r="D897">
        <v>64</v>
      </c>
      <c r="F897">
        <v>-2</v>
      </c>
      <c r="G897">
        <v>300</v>
      </c>
      <c r="H897" s="80">
        <f t="shared" si="28"/>
        <v>19.75</v>
      </c>
      <c r="I897" s="80">
        <f t="shared" si="27"/>
        <v>0.25</v>
      </c>
      <c r="J897">
        <v>4</v>
      </c>
      <c r="K897" s="1" t="str" cm="1">
        <f t="array" ref="K897">INDEX('dict-rhythm'!$A$1:$B$43,MATCH(TRUE,EXACT(J897,'dict-rhythm'!$A$1:$A$43),0),2)</f>
        <v>4</v>
      </c>
      <c r="L897" s="1" t="str">
        <f>_xlfn.IFNA(VLOOKUP(K897,'dict-rhythm'!$B$1:$C$53,2,0),K897)</f>
        <v>crotchet</v>
      </c>
      <c r="M897" s="7"/>
      <c r="N897" s="7"/>
      <c r="O897" t="str">
        <f>IF(RIGHT($O$1,1)="#",VLOOKUP(D897,'dict-pitch'!$A$1:$C$50,2,0),VLOOKUP(D897,'dict-pitch'!$A$1:$C$50,3,0))</f>
        <v>E4</v>
      </c>
      <c r="P897" t="b">
        <f>OR(EXACT(E897,O897),EXACT(E897,VLOOKUP(D897,'dict-pitch'!$A$1:$D$50,3,0)),EXACT(E897,VLOOKUP(D897,'dict-pitch'!$A$1:$D$50,4,0)))</f>
        <v>0</v>
      </c>
    </row>
    <row r="898" spans="1:16" x14ac:dyDescent="0.25">
      <c r="A898">
        <v>849</v>
      </c>
      <c r="B898" s="85">
        <v>4</v>
      </c>
      <c r="C898" s="1">
        <v>20</v>
      </c>
      <c r="D898">
        <v>63</v>
      </c>
      <c r="F898">
        <v>-2</v>
      </c>
      <c r="G898">
        <v>304</v>
      </c>
      <c r="H898" s="80">
        <f t="shared" si="28"/>
        <v>20</v>
      </c>
      <c r="I898" s="80">
        <f t="shared" ref="I898:I961" si="29">J898/16</f>
        <v>0.5</v>
      </c>
      <c r="J898">
        <v>8</v>
      </c>
      <c r="K898" s="1" t="str" cm="1">
        <f t="array" ref="K898">INDEX('dict-rhythm'!$A$1:$B$43,MATCH(TRUE,EXACT(J898,'dict-rhythm'!$A$1:$A$43),0),2)</f>
        <v>2</v>
      </c>
      <c r="L898" s="1" t="str">
        <f>_xlfn.IFNA(VLOOKUP(K898,'dict-rhythm'!$B$1:$C$53,2,0),K898)</f>
        <v>minim</v>
      </c>
      <c r="M898" s="4"/>
      <c r="N898" s="4"/>
      <c r="O898" t="str">
        <f>IF(RIGHT($O$1,1)="#",VLOOKUP(D898,'dict-pitch'!$A$1:$C$50,2,0),VLOOKUP(D898,'dict-pitch'!$A$1:$C$50,3,0))</f>
        <v>D#4</v>
      </c>
      <c r="P898" t="b">
        <f>OR(EXACT(E898,O898),EXACT(E898,VLOOKUP(D898,'dict-pitch'!$A$1:$D$50,3,0)),EXACT(E898,VLOOKUP(D898,'dict-pitch'!$A$1:$D$50,4,0)))</f>
        <v>0</v>
      </c>
    </row>
    <row r="899" spans="1:16" x14ac:dyDescent="0.25">
      <c r="A899">
        <v>849</v>
      </c>
      <c r="B899" s="85">
        <v>4</v>
      </c>
      <c r="C899" s="1">
        <v>20</v>
      </c>
      <c r="D899">
        <v>68</v>
      </c>
      <c r="F899">
        <v>4</v>
      </c>
      <c r="G899">
        <v>312</v>
      </c>
      <c r="H899" s="80">
        <f t="shared" ref="H899:H962" si="30">1+G899/16</f>
        <v>20.5</v>
      </c>
      <c r="I899" s="80">
        <f t="shared" si="29"/>
        <v>0.5</v>
      </c>
      <c r="J899">
        <v>8</v>
      </c>
      <c r="K899" s="1" t="str" cm="1">
        <f t="array" ref="K899">INDEX('dict-rhythm'!$A$1:$B$43,MATCH(TRUE,EXACT(J899,'dict-rhythm'!$A$1:$A$43),0),2)</f>
        <v>2</v>
      </c>
      <c r="L899" s="1" t="str">
        <f>_xlfn.IFNA(VLOOKUP(K899,'dict-rhythm'!$B$1:$C$53,2,0),K899)</f>
        <v>minim</v>
      </c>
      <c r="M899" s="7"/>
      <c r="N899" s="7"/>
      <c r="O899" t="str">
        <f>IF(RIGHT($O$1,1)="#",VLOOKUP(D899,'dict-pitch'!$A$1:$C$50,2,0),VLOOKUP(D899,'dict-pitch'!$A$1:$C$50,3,0))</f>
        <v>G#4</v>
      </c>
      <c r="P899" t="b">
        <f>OR(EXACT(E899,O899),EXACT(E899,VLOOKUP(D899,'dict-pitch'!$A$1:$D$50,3,0)),EXACT(E899,VLOOKUP(D899,'dict-pitch'!$A$1:$D$50,4,0)))</f>
        <v>0</v>
      </c>
    </row>
    <row r="900" spans="1:16" x14ac:dyDescent="0.25">
      <c r="A900">
        <v>849</v>
      </c>
      <c r="B900" s="85">
        <v>4</v>
      </c>
      <c r="C900" s="1">
        <v>21</v>
      </c>
      <c r="D900">
        <v>68</v>
      </c>
      <c r="F900">
        <v>1</v>
      </c>
      <c r="G900">
        <v>320</v>
      </c>
      <c r="H900" s="80">
        <f t="shared" si="30"/>
        <v>21</v>
      </c>
      <c r="I900" s="80">
        <f t="shared" si="29"/>
        <v>0.5</v>
      </c>
      <c r="J900">
        <v>8</v>
      </c>
      <c r="K900" s="1" t="str" cm="1">
        <f t="array" ref="K900">INDEX('dict-rhythm'!$A$1:$B$43,MATCH(TRUE,EXACT(J900,'dict-rhythm'!$A$1:$A$43),0),2)</f>
        <v>2</v>
      </c>
      <c r="L900" s="1" t="str">
        <f>_xlfn.IFNA(VLOOKUP(K900,'dict-rhythm'!$B$1:$C$53,2,0),K900)</f>
        <v>minim</v>
      </c>
      <c r="M900" s="4"/>
      <c r="N900" s="4"/>
      <c r="O900" t="str">
        <f>IF(RIGHT($O$1,1)="#",VLOOKUP(D900,'dict-pitch'!$A$1:$C$50,2,0),VLOOKUP(D900,'dict-pitch'!$A$1:$C$50,3,0))</f>
        <v>G#4</v>
      </c>
      <c r="P900" t="b">
        <f>OR(EXACT(E900,O900),EXACT(E900,VLOOKUP(D900,'dict-pitch'!$A$1:$D$50,3,0)),EXACT(E900,VLOOKUP(D900,'dict-pitch'!$A$1:$D$50,4,0)))</f>
        <v>0</v>
      </c>
    </row>
    <row r="901" spans="1:16" x14ac:dyDescent="0.25">
      <c r="A901">
        <v>849</v>
      </c>
      <c r="B901" s="85">
        <v>4</v>
      </c>
      <c r="C901" s="1">
        <v>21</v>
      </c>
      <c r="D901">
        <v>67</v>
      </c>
      <c r="F901">
        <v>-2</v>
      </c>
      <c r="G901">
        <v>328</v>
      </c>
      <c r="H901" s="80">
        <f t="shared" si="30"/>
        <v>21.5</v>
      </c>
      <c r="I901" s="80">
        <f t="shared" si="29"/>
        <v>0.5</v>
      </c>
      <c r="J901">
        <v>8</v>
      </c>
      <c r="K901" s="1" t="str" cm="1">
        <f t="array" ref="K901">INDEX('dict-rhythm'!$A$1:$B$43,MATCH(TRUE,EXACT(J901,'dict-rhythm'!$A$1:$A$43),0),2)</f>
        <v>2</v>
      </c>
      <c r="L901" s="1" t="str">
        <f>_xlfn.IFNA(VLOOKUP(K901,'dict-rhythm'!$B$1:$C$53,2,0),K901)</f>
        <v>minim</v>
      </c>
      <c r="M901" s="7"/>
      <c r="N901" s="7"/>
      <c r="O901" t="str">
        <f>IF(RIGHT($O$1,1)="#",VLOOKUP(D901,'dict-pitch'!$A$1:$C$50,2,0),VLOOKUP(D901,'dict-pitch'!$A$1:$C$50,3,0))</f>
        <v>G4</v>
      </c>
      <c r="P901" t="b">
        <f>OR(EXACT(E901,O901),EXACT(E901,VLOOKUP(D901,'dict-pitch'!$A$1:$D$50,3,0)),EXACT(E901,VLOOKUP(D901,'dict-pitch'!$A$1:$D$50,4,0)))</f>
        <v>0</v>
      </c>
    </row>
    <row r="902" spans="1:16" x14ac:dyDescent="0.25">
      <c r="A902">
        <v>849</v>
      </c>
      <c r="B902" s="85">
        <v>4</v>
      </c>
      <c r="C902" s="1">
        <v>22</v>
      </c>
      <c r="D902">
        <v>68</v>
      </c>
      <c r="F902">
        <v>2</v>
      </c>
      <c r="G902">
        <v>336</v>
      </c>
      <c r="H902" s="80">
        <f t="shared" si="30"/>
        <v>22</v>
      </c>
      <c r="I902" s="80">
        <f t="shared" si="29"/>
        <v>0.5</v>
      </c>
      <c r="J902">
        <v>8</v>
      </c>
      <c r="K902" s="1" t="str" cm="1">
        <f t="array" ref="K902">INDEX('dict-rhythm'!$A$1:$B$43,MATCH(TRUE,EXACT(J902,'dict-rhythm'!$A$1:$A$43),0),2)</f>
        <v>2</v>
      </c>
      <c r="L902" s="1" t="str">
        <f>_xlfn.IFNA(VLOOKUP(K902,'dict-rhythm'!$B$1:$C$53,2,0),K902)</f>
        <v>minim</v>
      </c>
      <c r="M902" s="4"/>
      <c r="N902" s="4"/>
      <c r="O902" t="str">
        <f>IF(RIGHT($O$1,1)="#",VLOOKUP(D902,'dict-pitch'!$A$1:$C$50,2,0),VLOOKUP(D902,'dict-pitch'!$A$1:$C$50,3,0))</f>
        <v>G#4</v>
      </c>
      <c r="P902" t="b">
        <f>OR(EXACT(E902,O902),EXACT(E902,VLOOKUP(D902,'dict-pitch'!$A$1:$D$50,3,0)),EXACT(E902,VLOOKUP(D902,'dict-pitch'!$A$1:$D$50,4,0)))</f>
        <v>0</v>
      </c>
    </row>
    <row r="903" spans="1:16" x14ac:dyDescent="0.25">
      <c r="A903">
        <v>849</v>
      </c>
      <c r="B903" s="85">
        <v>4</v>
      </c>
      <c r="C903" s="1">
        <v>22</v>
      </c>
      <c r="D903">
        <v>59</v>
      </c>
      <c r="F903">
        <v>-6</v>
      </c>
      <c r="G903">
        <v>344</v>
      </c>
      <c r="H903" s="80">
        <f t="shared" si="30"/>
        <v>22.5</v>
      </c>
      <c r="I903" s="80">
        <f t="shared" si="29"/>
        <v>0.5</v>
      </c>
      <c r="J903">
        <v>8</v>
      </c>
      <c r="K903" s="1" t="str" cm="1">
        <f t="array" ref="K903">INDEX('dict-rhythm'!$A$1:$B$43,MATCH(TRUE,EXACT(J903,'dict-rhythm'!$A$1:$A$43),0),2)</f>
        <v>2</v>
      </c>
      <c r="L903" s="1" t="str">
        <f>_xlfn.IFNA(VLOOKUP(K903,'dict-rhythm'!$B$1:$C$53,2,0),K903)</f>
        <v>minim</v>
      </c>
      <c r="M903" s="7"/>
      <c r="N903" s="7"/>
      <c r="O903" t="str">
        <f>IF(RIGHT($O$1,1)="#",VLOOKUP(D903,'dict-pitch'!$A$1:$C$50,2,0),VLOOKUP(D903,'dict-pitch'!$A$1:$C$50,3,0))</f>
        <v>B3</v>
      </c>
      <c r="P903" t="b">
        <f>OR(EXACT(E903,O903),EXACT(E903,VLOOKUP(D903,'dict-pitch'!$A$1:$D$50,3,0)),EXACT(E903,VLOOKUP(D903,'dict-pitch'!$A$1:$D$50,4,0)))</f>
        <v>0</v>
      </c>
    </row>
    <row r="904" spans="1:16" x14ac:dyDescent="0.25">
      <c r="A904">
        <v>849</v>
      </c>
      <c r="B904" s="85">
        <v>4</v>
      </c>
      <c r="C904" s="1">
        <v>23</v>
      </c>
      <c r="D904">
        <v>61</v>
      </c>
      <c r="F904">
        <v>2</v>
      </c>
      <c r="G904">
        <v>352</v>
      </c>
      <c r="H904" s="80">
        <f t="shared" si="30"/>
        <v>23</v>
      </c>
      <c r="I904" s="80">
        <f t="shared" si="29"/>
        <v>0.75</v>
      </c>
      <c r="J904">
        <v>12</v>
      </c>
      <c r="K904" s="1" t="str" cm="1">
        <f t="array" ref="K904">INDEX('dict-rhythm'!$A$1:$B$43,MATCH(TRUE,EXACT(J904,'dict-rhythm'!$A$1:$A$43),0),2)</f>
        <v>2.</v>
      </c>
      <c r="L904" s="1" t="str">
        <f>_xlfn.IFNA(VLOOKUP(K904,'dict-rhythm'!$B$1:$C$53,2,0),K904)</f>
        <v>dotted minim</v>
      </c>
      <c r="M904" s="4"/>
      <c r="N904" s="4"/>
      <c r="O904" t="str">
        <f>IF(RIGHT($O$1,1)="#",VLOOKUP(D904,'dict-pitch'!$A$1:$C$50,2,0),VLOOKUP(D904,'dict-pitch'!$A$1:$C$50,3,0))</f>
        <v>C#4</v>
      </c>
      <c r="P904" t="b">
        <f>OR(EXACT(E904,O904),EXACT(E904,VLOOKUP(D904,'dict-pitch'!$A$1:$D$50,3,0)),EXACT(E904,VLOOKUP(D904,'dict-pitch'!$A$1:$D$50,4,0)))</f>
        <v>0</v>
      </c>
    </row>
    <row r="905" spans="1:16" x14ac:dyDescent="0.25">
      <c r="A905">
        <v>849</v>
      </c>
      <c r="B905" s="85">
        <v>4</v>
      </c>
      <c r="C905" s="1">
        <v>23</v>
      </c>
      <c r="D905">
        <v>61</v>
      </c>
      <c r="F905">
        <v>1</v>
      </c>
      <c r="G905">
        <v>364</v>
      </c>
      <c r="H905" s="80">
        <f t="shared" si="30"/>
        <v>23.75</v>
      </c>
      <c r="I905" s="80">
        <f t="shared" si="29"/>
        <v>0.25</v>
      </c>
      <c r="J905">
        <v>4</v>
      </c>
      <c r="K905" s="1" t="str" cm="1">
        <f t="array" ref="K905">INDEX('dict-rhythm'!$A$1:$B$43,MATCH(TRUE,EXACT(J905,'dict-rhythm'!$A$1:$A$43),0),2)</f>
        <v>4</v>
      </c>
      <c r="L905" s="1" t="str">
        <f>_xlfn.IFNA(VLOOKUP(K905,'dict-rhythm'!$B$1:$C$53,2,0),K905)</f>
        <v>crotchet</v>
      </c>
      <c r="M905" s="7"/>
      <c r="N905" s="7"/>
      <c r="O905" t="str">
        <f>IF(RIGHT($O$1,1)="#",VLOOKUP(D905,'dict-pitch'!$A$1:$C$50,2,0),VLOOKUP(D905,'dict-pitch'!$A$1:$C$50,3,0))</f>
        <v>C#4</v>
      </c>
      <c r="P905" t="b">
        <f>OR(EXACT(E905,O905),EXACT(E905,VLOOKUP(D905,'dict-pitch'!$A$1:$D$50,3,0)),EXACT(E905,VLOOKUP(D905,'dict-pitch'!$A$1:$D$50,4,0)))</f>
        <v>0</v>
      </c>
    </row>
    <row r="906" spans="1:16" x14ac:dyDescent="0.25">
      <c r="A906">
        <v>849</v>
      </c>
      <c r="B906" s="85">
        <v>4</v>
      </c>
      <c r="C906" s="1">
        <v>24</v>
      </c>
      <c r="D906">
        <v>63</v>
      </c>
      <c r="F906">
        <v>2</v>
      </c>
      <c r="G906">
        <v>368</v>
      </c>
      <c r="H906" s="80">
        <f t="shared" si="30"/>
        <v>24</v>
      </c>
      <c r="I906" s="80">
        <f t="shared" si="29"/>
        <v>0.25</v>
      </c>
      <c r="J906">
        <v>4</v>
      </c>
      <c r="K906" s="1" t="str" cm="1">
        <f t="array" ref="K906">INDEX('dict-rhythm'!$A$1:$B$43,MATCH(TRUE,EXACT(J906,'dict-rhythm'!$A$1:$A$43),0),2)</f>
        <v>4</v>
      </c>
      <c r="L906" s="1" t="str">
        <f>_xlfn.IFNA(VLOOKUP(K906,'dict-rhythm'!$B$1:$C$53,2,0),K906)</f>
        <v>crotchet</v>
      </c>
      <c r="M906" s="4"/>
      <c r="N906" s="4"/>
      <c r="O906" t="str">
        <f>IF(RIGHT($O$1,1)="#",VLOOKUP(D906,'dict-pitch'!$A$1:$C$50,2,0),VLOOKUP(D906,'dict-pitch'!$A$1:$C$50,3,0))</f>
        <v>D#4</v>
      </c>
      <c r="P906" t="b">
        <f>OR(EXACT(E906,O906),EXACT(E906,VLOOKUP(D906,'dict-pitch'!$A$1:$D$50,3,0)),EXACT(E906,VLOOKUP(D906,'dict-pitch'!$A$1:$D$50,4,0)))</f>
        <v>0</v>
      </c>
    </row>
    <row r="907" spans="1:16" x14ac:dyDescent="0.25">
      <c r="A907">
        <v>849</v>
      </c>
      <c r="B907" s="85">
        <v>4</v>
      </c>
      <c r="C907" s="1">
        <v>24</v>
      </c>
      <c r="D907">
        <v>61</v>
      </c>
      <c r="F907">
        <v>-2</v>
      </c>
      <c r="G907">
        <v>372</v>
      </c>
      <c r="H907" s="80">
        <f t="shared" si="30"/>
        <v>24.25</v>
      </c>
      <c r="I907" s="80">
        <f t="shared" si="29"/>
        <v>0.25</v>
      </c>
      <c r="J907">
        <v>4</v>
      </c>
      <c r="K907" s="1" t="str" cm="1">
        <f t="array" ref="K907">INDEX('dict-rhythm'!$A$1:$B$43,MATCH(TRUE,EXACT(J907,'dict-rhythm'!$A$1:$A$43),0),2)</f>
        <v>4</v>
      </c>
      <c r="L907" s="1" t="str">
        <f>_xlfn.IFNA(VLOOKUP(K907,'dict-rhythm'!$B$1:$C$53,2,0),K907)</f>
        <v>crotchet</v>
      </c>
      <c r="M907" s="5"/>
      <c r="N907" s="5"/>
      <c r="O907" t="str">
        <f>IF(RIGHT($O$1,1)="#",VLOOKUP(D907,'dict-pitch'!$A$1:$C$50,2,0),VLOOKUP(D907,'dict-pitch'!$A$1:$C$50,3,0))</f>
        <v>C#4</v>
      </c>
      <c r="P907" t="b">
        <f>OR(EXACT(E907,O907),EXACT(E907,VLOOKUP(D907,'dict-pitch'!$A$1:$D$50,3,0)),EXACT(E907,VLOOKUP(D907,'dict-pitch'!$A$1:$D$50,4,0)))</f>
        <v>0</v>
      </c>
    </row>
    <row r="908" spans="1:16" x14ac:dyDescent="0.25">
      <c r="A908">
        <v>849</v>
      </c>
      <c r="B908" s="85">
        <v>4</v>
      </c>
      <c r="C908" s="1">
        <v>24</v>
      </c>
      <c r="D908">
        <v>63</v>
      </c>
      <c r="F908">
        <v>2</v>
      </c>
      <c r="G908">
        <v>376</v>
      </c>
      <c r="H908" s="80">
        <f t="shared" si="30"/>
        <v>24.5</v>
      </c>
      <c r="I908" s="80">
        <f t="shared" si="29"/>
        <v>0.25</v>
      </c>
      <c r="J908">
        <v>4</v>
      </c>
      <c r="K908" s="1" t="str" cm="1">
        <f t="array" ref="K908">INDEX('dict-rhythm'!$A$1:$B$43,MATCH(TRUE,EXACT(J908,'dict-rhythm'!$A$1:$A$43),0),2)</f>
        <v>4</v>
      </c>
      <c r="L908" s="1" t="str">
        <f>_xlfn.IFNA(VLOOKUP(K908,'dict-rhythm'!$B$1:$C$53,2,0),K908)</f>
        <v>crotchet</v>
      </c>
      <c r="M908" s="5"/>
      <c r="N908" s="5"/>
      <c r="O908" t="str">
        <f>IF(RIGHT($O$1,1)="#",VLOOKUP(D908,'dict-pitch'!$A$1:$C$50,2,0),VLOOKUP(D908,'dict-pitch'!$A$1:$C$50,3,0))</f>
        <v>D#4</v>
      </c>
      <c r="P908" t="b">
        <f>OR(EXACT(E908,O908),EXACT(E908,VLOOKUP(D908,'dict-pitch'!$A$1:$D$50,3,0)),EXACT(E908,VLOOKUP(D908,'dict-pitch'!$A$1:$D$50,4,0)))</f>
        <v>0</v>
      </c>
    </row>
    <row r="909" spans="1:16" x14ac:dyDescent="0.25">
      <c r="A909">
        <v>849</v>
      </c>
      <c r="B909" s="85">
        <v>4</v>
      </c>
      <c r="C909" s="1">
        <v>24</v>
      </c>
      <c r="D909">
        <v>65</v>
      </c>
      <c r="F909">
        <v>2</v>
      </c>
      <c r="G909">
        <v>380</v>
      </c>
      <c r="H909" s="80">
        <f t="shared" si="30"/>
        <v>24.75</v>
      </c>
      <c r="I909" s="80">
        <f t="shared" si="29"/>
        <v>0.25</v>
      </c>
      <c r="J909">
        <v>4</v>
      </c>
      <c r="K909" s="1" t="str" cm="1">
        <f t="array" ref="K909">INDEX('dict-rhythm'!$A$1:$B$43,MATCH(TRUE,EXACT(J909,'dict-rhythm'!$A$1:$A$43),0),2)</f>
        <v>4</v>
      </c>
      <c r="L909" s="1" t="str">
        <f>_xlfn.IFNA(VLOOKUP(K909,'dict-rhythm'!$B$1:$C$53,2,0),K909)</f>
        <v>crotchet</v>
      </c>
      <c r="M909" s="7"/>
      <c r="N909" s="7"/>
      <c r="O909" t="str">
        <f>IF(RIGHT($O$1,1)="#",VLOOKUP(D909,'dict-pitch'!$A$1:$C$50,2,0),VLOOKUP(D909,'dict-pitch'!$A$1:$C$50,3,0))</f>
        <v>F4</v>
      </c>
      <c r="P909" t="b">
        <f>OR(EXACT(E909,O909),EXACT(E909,VLOOKUP(D909,'dict-pitch'!$A$1:$D$50,3,0)),EXACT(E909,VLOOKUP(D909,'dict-pitch'!$A$1:$D$50,4,0)))</f>
        <v>0</v>
      </c>
    </row>
    <row r="910" spans="1:16" x14ac:dyDescent="0.25">
      <c r="A910">
        <v>849</v>
      </c>
      <c r="B910" s="85">
        <v>4</v>
      </c>
      <c r="C910" s="1">
        <v>25</v>
      </c>
      <c r="D910">
        <v>66</v>
      </c>
      <c r="F910">
        <v>2</v>
      </c>
      <c r="G910">
        <v>384</v>
      </c>
      <c r="H910" s="80">
        <f t="shared" si="30"/>
        <v>25</v>
      </c>
      <c r="I910" s="80">
        <f t="shared" si="29"/>
        <v>0.5</v>
      </c>
      <c r="J910">
        <v>8</v>
      </c>
      <c r="K910" s="1" t="str" cm="1">
        <f t="array" ref="K910">INDEX('dict-rhythm'!$A$1:$B$43,MATCH(TRUE,EXACT(J910,'dict-rhythm'!$A$1:$A$43),0),2)</f>
        <v>2</v>
      </c>
      <c r="L910" s="1" t="str">
        <f>_xlfn.IFNA(VLOOKUP(K910,'dict-rhythm'!$B$1:$C$53,2,0),K910)</f>
        <v>minim</v>
      </c>
      <c r="M910" s="4"/>
      <c r="N910" s="4"/>
      <c r="O910" t="str">
        <f>IF(RIGHT($O$1,1)="#",VLOOKUP(D910,'dict-pitch'!$A$1:$C$50,2,0),VLOOKUP(D910,'dict-pitch'!$A$1:$C$50,3,0))</f>
        <v>F#4</v>
      </c>
      <c r="P910" t="b">
        <f>OR(EXACT(E910,O910),EXACT(E910,VLOOKUP(D910,'dict-pitch'!$A$1:$D$50,3,0)),EXACT(E910,VLOOKUP(D910,'dict-pitch'!$A$1:$D$50,4,0)))</f>
        <v>0</v>
      </c>
    </row>
    <row r="911" spans="1:16" x14ac:dyDescent="0.25">
      <c r="A911">
        <v>849</v>
      </c>
      <c r="B911" s="85">
        <v>4</v>
      </c>
      <c r="C911" s="1">
        <v>25</v>
      </c>
      <c r="D911">
        <v>69</v>
      </c>
      <c r="F911">
        <v>3</v>
      </c>
      <c r="G911">
        <v>392</v>
      </c>
      <c r="H911" s="80">
        <f t="shared" si="30"/>
        <v>25.5</v>
      </c>
      <c r="I911" s="80">
        <f t="shared" si="29"/>
        <v>0.5</v>
      </c>
      <c r="J911">
        <v>8</v>
      </c>
      <c r="K911" s="1" t="str" cm="1">
        <f t="array" ref="K911">INDEX('dict-rhythm'!$A$1:$B$43,MATCH(TRUE,EXACT(J911,'dict-rhythm'!$A$1:$A$43),0),2)</f>
        <v>2</v>
      </c>
      <c r="L911" s="1" t="str">
        <f>_xlfn.IFNA(VLOOKUP(K911,'dict-rhythm'!$B$1:$C$53,2,0),K911)</f>
        <v>minim</v>
      </c>
      <c r="M911" s="7"/>
      <c r="N911" s="7"/>
      <c r="O911" t="str">
        <f>IF(RIGHT($O$1,1)="#",VLOOKUP(D911,'dict-pitch'!$A$1:$C$50,2,0),VLOOKUP(D911,'dict-pitch'!$A$1:$C$50,3,0))</f>
        <v>A4</v>
      </c>
      <c r="P911" t="b">
        <f>OR(EXACT(E911,O911),EXACT(E911,VLOOKUP(D911,'dict-pitch'!$A$1:$D$50,3,0)),EXACT(E911,VLOOKUP(D911,'dict-pitch'!$A$1:$D$50,4,0)))</f>
        <v>0</v>
      </c>
    </row>
    <row r="912" spans="1:16" x14ac:dyDescent="0.25">
      <c r="A912">
        <v>849</v>
      </c>
      <c r="B912" s="85">
        <v>4</v>
      </c>
      <c r="C912" s="1">
        <v>26</v>
      </c>
      <c r="D912">
        <v>68</v>
      </c>
      <c r="F912">
        <v>-2</v>
      </c>
      <c r="G912">
        <v>400</v>
      </c>
      <c r="H912" s="80">
        <f t="shared" si="30"/>
        <v>26</v>
      </c>
      <c r="I912" s="80">
        <f t="shared" si="29"/>
        <v>0.5</v>
      </c>
      <c r="J912">
        <v>8</v>
      </c>
      <c r="K912" s="1" t="str" cm="1">
        <f t="array" ref="K912">INDEX('dict-rhythm'!$A$1:$B$43,MATCH(TRUE,EXACT(J912,'dict-rhythm'!$A$1:$A$43),0),2)</f>
        <v>2</v>
      </c>
      <c r="L912" s="1" t="str">
        <f>_xlfn.IFNA(VLOOKUP(K912,'dict-rhythm'!$B$1:$C$53,2,0),K912)</f>
        <v>minim</v>
      </c>
      <c r="M912" s="4"/>
      <c r="N912" s="4"/>
      <c r="O912" t="str">
        <f>IF(RIGHT($O$1,1)="#",VLOOKUP(D912,'dict-pitch'!$A$1:$C$50,2,0),VLOOKUP(D912,'dict-pitch'!$A$1:$C$50,3,0))</f>
        <v>G#4</v>
      </c>
      <c r="P912" t="b">
        <f>OR(EXACT(E912,O912),EXACT(E912,VLOOKUP(D912,'dict-pitch'!$A$1:$D$50,3,0)),EXACT(E912,VLOOKUP(D912,'dict-pitch'!$A$1:$D$50,4,0)))</f>
        <v>0</v>
      </c>
    </row>
    <row r="913" spans="1:16" x14ac:dyDescent="0.25">
      <c r="A913">
        <v>849</v>
      </c>
      <c r="B913" s="85">
        <v>4</v>
      </c>
      <c r="C913" s="1">
        <v>26</v>
      </c>
      <c r="D913">
        <v>0</v>
      </c>
      <c r="F913">
        <v>0</v>
      </c>
      <c r="G913">
        <v>408</v>
      </c>
      <c r="H913" s="80">
        <f t="shared" si="30"/>
        <v>26.5</v>
      </c>
      <c r="I913" s="80">
        <f t="shared" si="29"/>
        <v>0.125</v>
      </c>
      <c r="J913">
        <v>2</v>
      </c>
      <c r="K913" s="1" t="str" cm="1">
        <f t="array" ref="K913">INDEX('dict-rhythm'!$A$1:$B$43,MATCH(TRUE,EXACT(J913,'dict-rhythm'!$A$1:$A$43),0),2)</f>
        <v>8</v>
      </c>
      <c r="L913" s="1" t="str">
        <f>_xlfn.IFNA(VLOOKUP(K913,'dict-rhythm'!$B$1:$C$53,2,0),K913)</f>
        <v>quaver note</v>
      </c>
      <c r="M913" s="5"/>
      <c r="N913" s="5"/>
      <c r="O913" t="str">
        <f>IF(RIGHT($O$1,1)="#",VLOOKUP(D913,'dict-pitch'!$A$1:$C$50,2,0),VLOOKUP(D913,'dict-pitch'!$A$1:$C$50,3,0))</f>
        <v>r</v>
      </c>
      <c r="P913" t="b">
        <f>OR(EXACT(E913,O913),EXACT(E913,VLOOKUP(D913,'dict-pitch'!$A$1:$D$50,3,0)),EXACT(E913,VLOOKUP(D913,'dict-pitch'!$A$1:$D$50,4,0)))</f>
        <v>0</v>
      </c>
    </row>
    <row r="914" spans="1:16" x14ac:dyDescent="0.25">
      <c r="A914">
        <v>849</v>
      </c>
      <c r="B914" s="85">
        <v>4</v>
      </c>
      <c r="C914" s="1">
        <v>26</v>
      </c>
      <c r="D914">
        <v>71</v>
      </c>
      <c r="F914">
        <v>3</v>
      </c>
      <c r="G914">
        <v>410</v>
      </c>
      <c r="H914" s="80">
        <f t="shared" si="30"/>
        <v>26.625</v>
      </c>
      <c r="I914" s="80">
        <f t="shared" si="29"/>
        <v>0.125</v>
      </c>
      <c r="J914">
        <v>2</v>
      </c>
      <c r="K914" s="1" t="str" cm="1">
        <f t="array" ref="K914">INDEX('dict-rhythm'!$A$1:$B$43,MATCH(TRUE,EXACT(J914,'dict-rhythm'!$A$1:$A$43),0),2)</f>
        <v>8</v>
      </c>
      <c r="L914" s="1" t="str">
        <f>_xlfn.IFNA(VLOOKUP(K914,'dict-rhythm'!$B$1:$C$53,2,0),K914)</f>
        <v>quaver note</v>
      </c>
      <c r="M914" s="5"/>
      <c r="N914" s="5"/>
      <c r="O914" t="str">
        <f>IF(RIGHT($O$1,1)="#",VLOOKUP(D914,'dict-pitch'!$A$1:$C$50,2,0),VLOOKUP(D914,'dict-pitch'!$A$1:$C$50,3,0))</f>
        <v>B4</v>
      </c>
      <c r="P914" t="b">
        <f>OR(EXACT(E914,O914),EXACT(E914,VLOOKUP(D914,'dict-pitch'!$A$1:$D$50,3,0)),EXACT(E914,VLOOKUP(D914,'dict-pitch'!$A$1:$D$50,4,0)))</f>
        <v>0</v>
      </c>
    </row>
    <row r="915" spans="1:16" x14ac:dyDescent="0.25">
      <c r="A915">
        <v>849</v>
      </c>
      <c r="B915" s="85">
        <v>4</v>
      </c>
      <c r="C915" s="1">
        <v>26</v>
      </c>
      <c r="D915">
        <v>69</v>
      </c>
      <c r="F915">
        <v>-2</v>
      </c>
      <c r="G915">
        <v>412</v>
      </c>
      <c r="H915" s="80">
        <f t="shared" si="30"/>
        <v>26.75</v>
      </c>
      <c r="I915" s="80">
        <f t="shared" si="29"/>
        <v>0.125</v>
      </c>
      <c r="J915">
        <v>2</v>
      </c>
      <c r="K915" s="1" t="str" cm="1">
        <f t="array" ref="K915">INDEX('dict-rhythm'!$A$1:$B$43,MATCH(TRUE,EXACT(J915,'dict-rhythm'!$A$1:$A$43),0),2)</f>
        <v>8</v>
      </c>
      <c r="L915" s="1" t="str">
        <f>_xlfn.IFNA(VLOOKUP(K915,'dict-rhythm'!$B$1:$C$53,2,0),K915)</f>
        <v>quaver note</v>
      </c>
      <c r="M915" s="5"/>
      <c r="N915" s="5"/>
      <c r="O915" t="str">
        <f>IF(RIGHT($O$1,1)="#",VLOOKUP(D915,'dict-pitch'!$A$1:$C$50,2,0),VLOOKUP(D915,'dict-pitch'!$A$1:$C$50,3,0))</f>
        <v>A4</v>
      </c>
      <c r="P915" t="b">
        <f>OR(EXACT(E915,O915),EXACT(E915,VLOOKUP(D915,'dict-pitch'!$A$1:$D$50,3,0)),EXACT(E915,VLOOKUP(D915,'dict-pitch'!$A$1:$D$50,4,0)))</f>
        <v>0</v>
      </c>
    </row>
    <row r="916" spans="1:16" x14ac:dyDescent="0.25">
      <c r="A916">
        <v>849</v>
      </c>
      <c r="B916" s="85">
        <v>4</v>
      </c>
      <c r="C916" s="1">
        <v>26</v>
      </c>
      <c r="D916">
        <v>68</v>
      </c>
      <c r="F916">
        <v>-2</v>
      </c>
      <c r="G916">
        <v>414</v>
      </c>
      <c r="H916" s="80">
        <f t="shared" si="30"/>
        <v>26.875</v>
      </c>
      <c r="I916" s="80">
        <f t="shared" si="29"/>
        <v>0.125</v>
      </c>
      <c r="J916">
        <v>2</v>
      </c>
      <c r="K916" s="1" t="str" cm="1">
        <f t="array" ref="K916">INDEX('dict-rhythm'!$A$1:$B$43,MATCH(TRUE,EXACT(J916,'dict-rhythm'!$A$1:$A$43),0),2)</f>
        <v>8</v>
      </c>
      <c r="L916" s="1" t="str">
        <f>_xlfn.IFNA(VLOOKUP(K916,'dict-rhythm'!$B$1:$C$53,2,0),K916)</f>
        <v>quaver note</v>
      </c>
      <c r="M916" s="7"/>
      <c r="N916" s="7"/>
      <c r="O916" t="str">
        <f>IF(RIGHT($O$1,1)="#",VLOOKUP(D916,'dict-pitch'!$A$1:$C$50,2,0),VLOOKUP(D916,'dict-pitch'!$A$1:$C$50,3,0))</f>
        <v>G#4</v>
      </c>
      <c r="P916" t="b">
        <f>OR(EXACT(E916,O916),EXACT(E916,VLOOKUP(D916,'dict-pitch'!$A$1:$D$50,3,0)),EXACT(E916,VLOOKUP(D916,'dict-pitch'!$A$1:$D$50,4,0)))</f>
        <v>0</v>
      </c>
    </row>
    <row r="917" spans="1:16" x14ac:dyDescent="0.25">
      <c r="A917">
        <v>849</v>
      </c>
      <c r="B917" s="85">
        <v>4</v>
      </c>
      <c r="C917" s="1">
        <v>27</v>
      </c>
      <c r="D917">
        <v>66</v>
      </c>
      <c r="F917">
        <v>-2</v>
      </c>
      <c r="G917">
        <v>416</v>
      </c>
      <c r="H917" s="80">
        <f t="shared" si="30"/>
        <v>27</v>
      </c>
      <c r="I917" s="80">
        <f t="shared" si="29"/>
        <v>0.25</v>
      </c>
      <c r="J917">
        <v>4</v>
      </c>
      <c r="K917" s="1" t="str" cm="1">
        <f t="array" ref="K917">INDEX('dict-rhythm'!$A$1:$B$43,MATCH(TRUE,EXACT(J917,'dict-rhythm'!$A$1:$A$43),0),2)</f>
        <v>4</v>
      </c>
      <c r="L917" s="1" t="str">
        <f>_xlfn.IFNA(VLOOKUP(K917,'dict-rhythm'!$B$1:$C$53,2,0),K917)</f>
        <v>crotchet</v>
      </c>
      <c r="M917" s="4"/>
      <c r="N917" s="4"/>
      <c r="O917" t="str">
        <f>IF(RIGHT($O$1,1)="#",VLOOKUP(D917,'dict-pitch'!$A$1:$C$50,2,0),VLOOKUP(D917,'dict-pitch'!$A$1:$C$50,3,0))</f>
        <v>F#4</v>
      </c>
      <c r="P917" t="b">
        <f>OR(EXACT(E917,O917),EXACT(E917,VLOOKUP(D917,'dict-pitch'!$A$1:$D$50,3,0)),EXACT(E917,VLOOKUP(D917,'dict-pitch'!$A$1:$D$50,4,0)))</f>
        <v>0</v>
      </c>
    </row>
    <row r="918" spans="1:16" x14ac:dyDescent="0.25">
      <c r="A918">
        <v>849</v>
      </c>
      <c r="B918" s="85">
        <v>4</v>
      </c>
      <c r="C918" s="1">
        <v>27</v>
      </c>
      <c r="D918">
        <v>69</v>
      </c>
      <c r="F918">
        <v>3</v>
      </c>
      <c r="G918">
        <v>420</v>
      </c>
      <c r="H918" s="80">
        <f t="shared" si="30"/>
        <v>27.25</v>
      </c>
      <c r="I918" s="80">
        <f t="shared" si="29"/>
        <v>0.25</v>
      </c>
      <c r="J918">
        <v>4</v>
      </c>
      <c r="K918" s="1" t="str" cm="1">
        <f t="array" ref="K918">INDEX('dict-rhythm'!$A$1:$B$43,MATCH(TRUE,EXACT(J918,'dict-rhythm'!$A$1:$A$43),0),2)</f>
        <v>4</v>
      </c>
      <c r="L918" s="1" t="str">
        <f>_xlfn.IFNA(VLOOKUP(K918,'dict-rhythm'!$B$1:$C$53,2,0),K918)</f>
        <v>crotchet</v>
      </c>
      <c r="M918" s="5"/>
      <c r="N918" s="5"/>
      <c r="O918" t="str">
        <f>IF(RIGHT($O$1,1)="#",VLOOKUP(D918,'dict-pitch'!$A$1:$C$50,2,0),VLOOKUP(D918,'dict-pitch'!$A$1:$C$50,3,0))</f>
        <v>A4</v>
      </c>
      <c r="P918" t="b">
        <f>OR(EXACT(E918,O918),EXACT(E918,VLOOKUP(D918,'dict-pitch'!$A$1:$D$50,3,0)),EXACT(E918,VLOOKUP(D918,'dict-pitch'!$A$1:$D$50,4,0)))</f>
        <v>0</v>
      </c>
    </row>
    <row r="919" spans="1:16" x14ac:dyDescent="0.25">
      <c r="A919">
        <v>849</v>
      </c>
      <c r="B919" s="85">
        <v>4</v>
      </c>
      <c r="C919" s="1">
        <v>27</v>
      </c>
      <c r="D919">
        <v>68</v>
      </c>
      <c r="F919">
        <v>-2</v>
      </c>
      <c r="G919">
        <v>424</v>
      </c>
      <c r="H919" s="80">
        <f t="shared" si="30"/>
        <v>27.5</v>
      </c>
      <c r="I919" s="80">
        <f t="shared" si="29"/>
        <v>0.25</v>
      </c>
      <c r="J919">
        <v>4</v>
      </c>
      <c r="K919" s="1" t="str" cm="1">
        <f t="array" ref="K919">INDEX('dict-rhythm'!$A$1:$B$43,MATCH(TRUE,EXACT(J919,'dict-rhythm'!$A$1:$A$43),0),2)</f>
        <v>4</v>
      </c>
      <c r="L919" s="1" t="str">
        <f>_xlfn.IFNA(VLOOKUP(K919,'dict-rhythm'!$B$1:$C$53,2,0),K919)</f>
        <v>crotchet</v>
      </c>
      <c r="M919" s="5"/>
      <c r="N919" s="5"/>
      <c r="O919" t="str">
        <f>IF(RIGHT($O$1,1)="#",VLOOKUP(D919,'dict-pitch'!$A$1:$C$50,2,0),VLOOKUP(D919,'dict-pitch'!$A$1:$C$50,3,0))</f>
        <v>G#4</v>
      </c>
      <c r="P919" t="b">
        <f>OR(EXACT(E919,O919),EXACT(E919,VLOOKUP(D919,'dict-pitch'!$A$1:$D$50,3,0)),EXACT(E919,VLOOKUP(D919,'dict-pitch'!$A$1:$D$50,4,0)))</f>
        <v>0</v>
      </c>
    </row>
    <row r="920" spans="1:16" x14ac:dyDescent="0.25">
      <c r="A920">
        <v>849</v>
      </c>
      <c r="B920" s="85">
        <v>4</v>
      </c>
      <c r="C920" s="1">
        <v>27</v>
      </c>
      <c r="D920">
        <v>66</v>
      </c>
      <c r="F920">
        <v>-2</v>
      </c>
      <c r="G920">
        <v>428</v>
      </c>
      <c r="H920" s="80">
        <f t="shared" si="30"/>
        <v>27.75</v>
      </c>
      <c r="I920" s="80">
        <f t="shared" si="29"/>
        <v>0.25</v>
      </c>
      <c r="J920">
        <v>4</v>
      </c>
      <c r="K920" s="1" t="str" cm="1">
        <f t="array" ref="K920">INDEX('dict-rhythm'!$A$1:$B$43,MATCH(TRUE,EXACT(J920,'dict-rhythm'!$A$1:$A$43),0),2)</f>
        <v>4</v>
      </c>
      <c r="L920" s="1" t="str">
        <f>_xlfn.IFNA(VLOOKUP(K920,'dict-rhythm'!$B$1:$C$53,2,0),K920)</f>
        <v>crotchet</v>
      </c>
      <c r="M920" s="7"/>
      <c r="N920" s="7"/>
      <c r="O920" t="str">
        <f>IF(RIGHT($O$1,1)="#",VLOOKUP(D920,'dict-pitch'!$A$1:$C$50,2,0),VLOOKUP(D920,'dict-pitch'!$A$1:$C$50,3,0))</f>
        <v>F#4</v>
      </c>
      <c r="P920" t="b">
        <f>OR(EXACT(E920,O920),EXACT(E920,VLOOKUP(D920,'dict-pitch'!$A$1:$D$50,3,0)),EXACT(E920,VLOOKUP(D920,'dict-pitch'!$A$1:$D$50,4,0)))</f>
        <v>0</v>
      </c>
    </row>
    <row r="921" spans="1:16" x14ac:dyDescent="0.25">
      <c r="A921">
        <v>849</v>
      </c>
      <c r="B921" s="85">
        <v>4</v>
      </c>
      <c r="C921" s="1">
        <v>28</v>
      </c>
      <c r="D921">
        <v>65</v>
      </c>
      <c r="F921">
        <v>-2</v>
      </c>
      <c r="G921">
        <v>432</v>
      </c>
      <c r="H921" s="80">
        <f t="shared" si="30"/>
        <v>28</v>
      </c>
      <c r="I921" s="80">
        <f t="shared" si="29"/>
        <v>0.5</v>
      </c>
      <c r="J921">
        <v>8</v>
      </c>
      <c r="K921" s="1" t="str" cm="1">
        <f t="array" ref="K921">INDEX('dict-rhythm'!$A$1:$B$43,MATCH(TRUE,EXACT(J921,'dict-rhythm'!$A$1:$A$43),0),2)</f>
        <v>2</v>
      </c>
      <c r="L921" s="1" t="str">
        <f>_xlfn.IFNA(VLOOKUP(K921,'dict-rhythm'!$B$1:$C$53,2,0),K921)</f>
        <v>minim</v>
      </c>
      <c r="M921" s="4"/>
      <c r="N921" s="4"/>
      <c r="O921" t="str">
        <f>IF(RIGHT($O$1,1)="#",VLOOKUP(D921,'dict-pitch'!$A$1:$C$50,2,0),VLOOKUP(D921,'dict-pitch'!$A$1:$C$50,3,0))</f>
        <v>F4</v>
      </c>
      <c r="P921" t="b">
        <f>OR(EXACT(E921,O921),EXACT(E921,VLOOKUP(D921,'dict-pitch'!$A$1:$D$50,3,0)),EXACT(E921,VLOOKUP(D921,'dict-pitch'!$A$1:$D$50,4,0)))</f>
        <v>0</v>
      </c>
    </row>
    <row r="922" spans="1:16" x14ac:dyDescent="0.25">
      <c r="A922">
        <v>849</v>
      </c>
      <c r="B922" s="85">
        <v>4</v>
      </c>
      <c r="C922" s="1">
        <v>28</v>
      </c>
      <c r="D922">
        <v>66</v>
      </c>
      <c r="F922">
        <v>2</v>
      </c>
      <c r="G922">
        <v>440</v>
      </c>
      <c r="H922" s="80">
        <f t="shared" si="30"/>
        <v>28.5</v>
      </c>
      <c r="I922" s="80">
        <f t="shared" si="29"/>
        <v>0.75</v>
      </c>
      <c r="J922">
        <v>12</v>
      </c>
      <c r="K922" s="1" t="str" cm="1">
        <f t="array" ref="K922">INDEX('dict-rhythm'!$A$1:$B$43,MATCH(TRUE,EXACT(J922,'dict-rhythm'!$A$1:$A$43),0),2)</f>
        <v>2.</v>
      </c>
      <c r="L922" s="1" t="str">
        <f>_xlfn.IFNA(VLOOKUP(K922,'dict-rhythm'!$B$1:$C$53,2,0),K922)</f>
        <v>dotted minim</v>
      </c>
      <c r="M922" s="7"/>
      <c r="N922" s="7"/>
      <c r="O922" t="str">
        <f>IF(RIGHT($O$1,1)="#",VLOOKUP(D922,'dict-pitch'!$A$1:$C$50,2,0),VLOOKUP(D922,'dict-pitch'!$A$1:$C$50,3,0))</f>
        <v>F#4</v>
      </c>
      <c r="P922" t="b">
        <f>OR(EXACT(E922,O922),EXACT(E922,VLOOKUP(D922,'dict-pitch'!$A$1:$D$50,3,0)),EXACT(E922,VLOOKUP(D922,'dict-pitch'!$A$1:$D$50,4,0)))</f>
        <v>0</v>
      </c>
    </row>
    <row r="923" spans="1:16" x14ac:dyDescent="0.25">
      <c r="A923">
        <v>849</v>
      </c>
      <c r="B923" s="85">
        <v>4</v>
      </c>
      <c r="C923" s="1">
        <v>29</v>
      </c>
      <c r="D923">
        <v>64</v>
      </c>
      <c r="F923">
        <v>-2</v>
      </c>
      <c r="G923">
        <v>452</v>
      </c>
      <c r="H923" s="80">
        <f t="shared" si="30"/>
        <v>29.25</v>
      </c>
      <c r="I923" s="80">
        <f t="shared" si="29"/>
        <v>1.25</v>
      </c>
      <c r="J923">
        <v>20</v>
      </c>
      <c r="K923" s="1" t="str" cm="1">
        <f t="array" ref="K923">INDEX('dict-rhythm'!$A$1:$B$43,MATCH(TRUE,EXACT(J923,'dict-rhythm'!$A$1:$A$43),0),2)</f>
        <v>1+4</v>
      </c>
      <c r="L923" s="1" t="str">
        <f>_xlfn.IFNA(VLOOKUP(K923,'dict-rhythm'!$B$1:$C$53,2,0),K923)</f>
        <v>semibreve + crotchet</v>
      </c>
      <c r="M923" s="3"/>
      <c r="N923" s="3"/>
      <c r="O923" t="str">
        <f>IF(RIGHT($O$1,1)="#",VLOOKUP(D923,'dict-pitch'!$A$1:$C$50,2,0),VLOOKUP(D923,'dict-pitch'!$A$1:$C$50,3,0))</f>
        <v>E4</v>
      </c>
      <c r="P923" t="b">
        <f>OR(EXACT(E923,O923),EXACT(E923,VLOOKUP(D923,'dict-pitch'!$A$1:$D$50,3,0)),EXACT(E923,VLOOKUP(D923,'dict-pitch'!$A$1:$D$50,4,0)))</f>
        <v>0</v>
      </c>
    </row>
    <row r="924" spans="1:16" x14ac:dyDescent="0.25">
      <c r="A924">
        <v>849</v>
      </c>
      <c r="B924" s="85">
        <v>4</v>
      </c>
      <c r="C924" s="1">
        <v>30</v>
      </c>
      <c r="D924">
        <v>63</v>
      </c>
      <c r="F924">
        <v>-2</v>
      </c>
      <c r="G924">
        <v>472</v>
      </c>
      <c r="H924" s="80">
        <f t="shared" si="30"/>
        <v>30.5</v>
      </c>
      <c r="I924" s="80">
        <f t="shared" si="29"/>
        <v>0.5</v>
      </c>
      <c r="J924">
        <v>8</v>
      </c>
      <c r="K924" s="1" t="str" cm="1">
        <f t="array" ref="K924">INDEX('dict-rhythm'!$A$1:$B$43,MATCH(TRUE,EXACT(J924,'dict-rhythm'!$A$1:$A$43),0),2)</f>
        <v>2</v>
      </c>
      <c r="L924" s="1" t="str">
        <f>_xlfn.IFNA(VLOOKUP(K924,'dict-rhythm'!$B$1:$C$53,2,0),K924)</f>
        <v>minim</v>
      </c>
      <c r="M924" s="58"/>
      <c r="N924" s="58"/>
      <c r="O924" t="str">
        <f>IF(RIGHT($O$1,1)="#",VLOOKUP(D924,'dict-pitch'!$A$1:$C$50,2,0),VLOOKUP(D924,'dict-pitch'!$A$1:$C$50,3,0))</f>
        <v>D#4</v>
      </c>
      <c r="P924" t="b">
        <f>OR(EXACT(E924,O924),EXACT(E924,VLOOKUP(D924,'dict-pitch'!$A$1:$D$50,3,0)),EXACT(E924,VLOOKUP(D924,'dict-pitch'!$A$1:$D$50,4,0)))</f>
        <v>0</v>
      </c>
    </row>
    <row r="925" spans="1:16" x14ac:dyDescent="0.25">
      <c r="A925">
        <v>849</v>
      </c>
      <c r="B925" s="85">
        <v>4</v>
      </c>
      <c r="C925" s="1">
        <v>31</v>
      </c>
      <c r="D925">
        <v>64</v>
      </c>
      <c r="F925">
        <v>2</v>
      </c>
      <c r="G925">
        <v>480</v>
      </c>
      <c r="H925" s="80">
        <f t="shared" si="30"/>
        <v>31</v>
      </c>
      <c r="I925" s="80">
        <f t="shared" si="29"/>
        <v>1.25</v>
      </c>
      <c r="J925">
        <v>20</v>
      </c>
      <c r="K925" s="1" t="str" cm="1">
        <f t="array" ref="K925">INDEX('dict-rhythm'!$A$1:$B$43,MATCH(TRUE,EXACT(J925,'dict-rhythm'!$A$1:$A$43),0),2)</f>
        <v>1+4</v>
      </c>
      <c r="L925" s="1" t="str">
        <f>_xlfn.IFNA(VLOOKUP(K925,'dict-rhythm'!$B$1:$C$53,2,0),K925)</f>
        <v>semibreve + crotchet</v>
      </c>
      <c r="M925" s="3"/>
      <c r="N925" s="3"/>
      <c r="O925" t="str">
        <f>IF(RIGHT($O$1,1)="#",VLOOKUP(D925,'dict-pitch'!$A$1:$C$50,2,0),VLOOKUP(D925,'dict-pitch'!$A$1:$C$50,3,0))</f>
        <v>E4</v>
      </c>
      <c r="P925" t="b">
        <f>OR(EXACT(E925,O925),EXACT(E925,VLOOKUP(D925,'dict-pitch'!$A$1:$D$50,3,0)),EXACT(E925,VLOOKUP(D925,'dict-pitch'!$A$1:$D$50,4,0)))</f>
        <v>0</v>
      </c>
    </row>
    <row r="926" spans="1:16" x14ac:dyDescent="0.25">
      <c r="A926">
        <v>849</v>
      </c>
      <c r="B926" s="85">
        <v>4</v>
      </c>
      <c r="C926" s="1">
        <v>32</v>
      </c>
      <c r="D926">
        <v>63</v>
      </c>
      <c r="F926">
        <v>-2</v>
      </c>
      <c r="G926">
        <v>500</v>
      </c>
      <c r="H926" s="80">
        <f t="shared" si="30"/>
        <v>32.25</v>
      </c>
      <c r="I926" s="80">
        <f t="shared" si="29"/>
        <v>0.25</v>
      </c>
      <c r="J926">
        <v>4</v>
      </c>
      <c r="K926" s="1" t="str" cm="1">
        <f t="array" ref="K926">INDEX('dict-rhythm'!$A$1:$B$43,MATCH(TRUE,EXACT(J926,'dict-rhythm'!$A$1:$A$43),0),2)</f>
        <v>4</v>
      </c>
      <c r="L926" s="1" t="str">
        <f>_xlfn.IFNA(VLOOKUP(K926,'dict-rhythm'!$B$1:$C$53,2,0),K926)</f>
        <v>crotchet</v>
      </c>
      <c r="M926" s="4"/>
      <c r="N926" s="4"/>
      <c r="O926" t="str">
        <f>IF(RIGHT($O$1,1)="#",VLOOKUP(D926,'dict-pitch'!$A$1:$C$50,2,0),VLOOKUP(D926,'dict-pitch'!$A$1:$C$50,3,0))</f>
        <v>D#4</v>
      </c>
      <c r="P926" t="b">
        <f>OR(EXACT(E926,O926),EXACT(E926,VLOOKUP(D926,'dict-pitch'!$A$1:$D$50,3,0)),EXACT(E926,VLOOKUP(D926,'dict-pitch'!$A$1:$D$50,4,0)))</f>
        <v>0</v>
      </c>
    </row>
    <row r="927" spans="1:16" x14ac:dyDescent="0.25">
      <c r="A927">
        <v>849</v>
      </c>
      <c r="B927" s="85">
        <v>4</v>
      </c>
      <c r="C927" s="1">
        <v>32</v>
      </c>
      <c r="D927">
        <v>64</v>
      </c>
      <c r="F927">
        <v>2</v>
      </c>
      <c r="G927">
        <v>504</v>
      </c>
      <c r="H927" s="80">
        <f t="shared" si="30"/>
        <v>32.5</v>
      </c>
      <c r="I927" s="80">
        <f t="shared" si="29"/>
        <v>0.25</v>
      </c>
      <c r="J927">
        <v>4</v>
      </c>
      <c r="K927" s="1" t="str" cm="1">
        <f t="array" ref="K927">INDEX('dict-rhythm'!$A$1:$B$43,MATCH(TRUE,EXACT(J927,'dict-rhythm'!$A$1:$A$43),0),2)</f>
        <v>4</v>
      </c>
      <c r="L927" s="1" t="str">
        <f>_xlfn.IFNA(VLOOKUP(K927,'dict-rhythm'!$B$1:$C$53,2,0),K927)</f>
        <v>crotchet</v>
      </c>
      <c r="M927" s="5"/>
      <c r="N927" s="5"/>
      <c r="O927" t="str">
        <f>IF(RIGHT($O$1,1)="#",VLOOKUP(D927,'dict-pitch'!$A$1:$C$50,2,0),VLOOKUP(D927,'dict-pitch'!$A$1:$C$50,3,0))</f>
        <v>E4</v>
      </c>
      <c r="P927" t="b">
        <f>OR(EXACT(E927,O927),EXACT(E927,VLOOKUP(D927,'dict-pitch'!$A$1:$D$50,3,0)),EXACT(E927,VLOOKUP(D927,'dict-pitch'!$A$1:$D$50,4,0)))</f>
        <v>0</v>
      </c>
    </row>
    <row r="928" spans="1:16" x14ac:dyDescent="0.25">
      <c r="A928">
        <v>849</v>
      </c>
      <c r="B928" s="85">
        <v>4</v>
      </c>
      <c r="C928" s="1">
        <v>32</v>
      </c>
      <c r="D928">
        <v>66</v>
      </c>
      <c r="F928">
        <v>2</v>
      </c>
      <c r="G928">
        <v>508</v>
      </c>
      <c r="H928" s="80">
        <f t="shared" si="30"/>
        <v>32.75</v>
      </c>
      <c r="I928" s="80">
        <f t="shared" si="29"/>
        <v>0.125</v>
      </c>
      <c r="J928">
        <v>2</v>
      </c>
      <c r="K928" s="1" t="str" cm="1">
        <f t="array" ref="K928">INDEX('dict-rhythm'!$A$1:$B$43,MATCH(TRUE,EXACT(J928,'dict-rhythm'!$A$1:$A$43),0),2)</f>
        <v>8</v>
      </c>
      <c r="L928" s="1" t="str">
        <f>_xlfn.IFNA(VLOOKUP(K928,'dict-rhythm'!$B$1:$C$53,2,0),K928)</f>
        <v>quaver note</v>
      </c>
      <c r="M928" s="5"/>
      <c r="N928" s="5"/>
      <c r="O928" t="str">
        <f>IF(RIGHT($O$1,1)="#",VLOOKUP(D928,'dict-pitch'!$A$1:$C$50,2,0),VLOOKUP(D928,'dict-pitch'!$A$1:$C$50,3,0))</f>
        <v>F#4</v>
      </c>
      <c r="P928" t="b">
        <f>OR(EXACT(E928,O928),EXACT(E928,VLOOKUP(D928,'dict-pitch'!$A$1:$D$50,3,0)),EXACT(E928,VLOOKUP(D928,'dict-pitch'!$A$1:$D$50,4,0)))</f>
        <v>0</v>
      </c>
    </row>
    <row r="929" spans="1:16" x14ac:dyDescent="0.25">
      <c r="A929">
        <v>849</v>
      </c>
      <c r="B929" s="85">
        <v>4</v>
      </c>
      <c r="C929" s="1">
        <v>32</v>
      </c>
      <c r="D929">
        <v>68</v>
      </c>
      <c r="F929">
        <v>2</v>
      </c>
      <c r="G929">
        <v>510</v>
      </c>
      <c r="H929" s="80">
        <f t="shared" si="30"/>
        <v>32.875</v>
      </c>
      <c r="I929" s="80">
        <f t="shared" si="29"/>
        <v>0.125</v>
      </c>
      <c r="J929">
        <v>2</v>
      </c>
      <c r="K929" s="1" t="str" cm="1">
        <f t="array" ref="K929">INDEX('dict-rhythm'!$A$1:$B$43,MATCH(TRUE,EXACT(J929,'dict-rhythm'!$A$1:$A$43),0),2)</f>
        <v>8</v>
      </c>
      <c r="L929" s="1" t="str">
        <f>_xlfn.IFNA(VLOOKUP(K929,'dict-rhythm'!$B$1:$C$53,2,0),K929)</f>
        <v>quaver note</v>
      </c>
      <c r="M929" s="7"/>
      <c r="N929" s="7"/>
      <c r="O929" t="str">
        <f>IF(RIGHT($O$1,1)="#",VLOOKUP(D929,'dict-pitch'!$A$1:$C$50,2,0),VLOOKUP(D929,'dict-pitch'!$A$1:$C$50,3,0))</f>
        <v>G#4</v>
      </c>
      <c r="P929" t="b">
        <f>OR(EXACT(E929,O929),EXACT(E929,VLOOKUP(D929,'dict-pitch'!$A$1:$D$50,3,0)),EXACT(E929,VLOOKUP(D929,'dict-pitch'!$A$1:$D$50,4,0)))</f>
        <v>0</v>
      </c>
    </row>
    <row r="930" spans="1:16" x14ac:dyDescent="0.25">
      <c r="A930">
        <v>849</v>
      </c>
      <c r="B930" s="85">
        <v>4</v>
      </c>
      <c r="C930" s="1">
        <v>33</v>
      </c>
      <c r="D930">
        <v>66</v>
      </c>
      <c r="F930">
        <v>-2</v>
      </c>
      <c r="G930">
        <v>512</v>
      </c>
      <c r="H930" s="80">
        <f t="shared" si="30"/>
        <v>33</v>
      </c>
      <c r="I930" s="80">
        <f t="shared" si="29"/>
        <v>0.5</v>
      </c>
      <c r="J930">
        <v>8</v>
      </c>
      <c r="K930" s="1" t="str" cm="1">
        <f t="array" ref="K930">INDEX('dict-rhythm'!$A$1:$B$43,MATCH(TRUE,EXACT(J930,'dict-rhythm'!$A$1:$A$43),0),2)</f>
        <v>2</v>
      </c>
      <c r="L930" s="1" t="str">
        <f>_xlfn.IFNA(VLOOKUP(K930,'dict-rhythm'!$B$1:$C$53,2,0),K930)</f>
        <v>minim</v>
      </c>
      <c r="M930" s="4"/>
      <c r="N930" s="4"/>
      <c r="O930" t="str">
        <f>IF(RIGHT($O$1,1)="#",VLOOKUP(D930,'dict-pitch'!$A$1:$C$50,2,0),VLOOKUP(D930,'dict-pitch'!$A$1:$C$50,3,0))</f>
        <v>F#4</v>
      </c>
      <c r="P930" t="b">
        <f>OR(EXACT(E930,O930),EXACT(E930,VLOOKUP(D930,'dict-pitch'!$A$1:$D$50,3,0)),EXACT(E930,VLOOKUP(D930,'dict-pitch'!$A$1:$D$50,4,0)))</f>
        <v>0</v>
      </c>
    </row>
    <row r="931" spans="1:16" x14ac:dyDescent="0.25">
      <c r="A931">
        <v>849</v>
      </c>
      <c r="B931" s="85">
        <v>4</v>
      </c>
      <c r="C931" s="1">
        <v>33</v>
      </c>
      <c r="D931">
        <v>71</v>
      </c>
      <c r="F931">
        <v>4</v>
      </c>
      <c r="G931">
        <v>520</v>
      </c>
      <c r="H931" s="80">
        <f t="shared" si="30"/>
        <v>33.5</v>
      </c>
      <c r="I931" s="80">
        <f t="shared" si="29"/>
        <v>0.75</v>
      </c>
      <c r="J931">
        <v>12</v>
      </c>
      <c r="K931" s="1" t="str" cm="1">
        <f t="array" ref="K931">INDEX('dict-rhythm'!$A$1:$B$43,MATCH(TRUE,EXACT(J931,'dict-rhythm'!$A$1:$A$43),0),2)</f>
        <v>2.</v>
      </c>
      <c r="L931" s="1" t="str">
        <f>_xlfn.IFNA(VLOOKUP(K931,'dict-rhythm'!$B$1:$C$53,2,0),K931)</f>
        <v>dotted minim</v>
      </c>
      <c r="M931" s="7"/>
      <c r="N931" s="7"/>
      <c r="O931" t="str">
        <f>IF(RIGHT($O$1,1)="#",VLOOKUP(D931,'dict-pitch'!$A$1:$C$50,2,0),VLOOKUP(D931,'dict-pitch'!$A$1:$C$50,3,0))</f>
        <v>B4</v>
      </c>
      <c r="P931" t="b">
        <f>OR(EXACT(E931,O931),EXACT(E931,VLOOKUP(D931,'dict-pitch'!$A$1:$D$50,3,0)),EXACT(E931,VLOOKUP(D931,'dict-pitch'!$A$1:$D$50,4,0)))</f>
        <v>0</v>
      </c>
    </row>
    <row r="932" spans="1:16" x14ac:dyDescent="0.25">
      <c r="A932">
        <v>849</v>
      </c>
      <c r="B932" s="85">
        <v>4</v>
      </c>
      <c r="C932" s="1">
        <v>34</v>
      </c>
      <c r="D932">
        <v>73</v>
      </c>
      <c r="F932">
        <v>2</v>
      </c>
      <c r="G932">
        <v>532</v>
      </c>
      <c r="H932" s="80">
        <f t="shared" si="30"/>
        <v>34.25</v>
      </c>
      <c r="I932" s="80">
        <f t="shared" si="29"/>
        <v>0.25</v>
      </c>
      <c r="J932">
        <v>4</v>
      </c>
      <c r="K932" s="1" t="str" cm="1">
        <f t="array" ref="K932">INDEX('dict-rhythm'!$A$1:$B$43,MATCH(TRUE,EXACT(J932,'dict-rhythm'!$A$1:$A$43),0),2)</f>
        <v>4</v>
      </c>
      <c r="L932" s="1" t="str">
        <f>_xlfn.IFNA(VLOOKUP(K932,'dict-rhythm'!$B$1:$C$53,2,0),K932)</f>
        <v>crotchet</v>
      </c>
      <c r="M932" s="4"/>
      <c r="N932" s="4"/>
      <c r="O932" t="str">
        <f>IF(RIGHT($O$1,1)="#",VLOOKUP(D932,'dict-pitch'!$A$1:$C$50,2,0),VLOOKUP(D932,'dict-pitch'!$A$1:$C$50,3,0))</f>
        <v>C#5</v>
      </c>
      <c r="P932" t="b">
        <f>OR(EXACT(E932,O932),EXACT(E932,VLOOKUP(D932,'dict-pitch'!$A$1:$D$50,3,0)),EXACT(E932,VLOOKUP(D932,'dict-pitch'!$A$1:$D$50,4,0)))</f>
        <v>0</v>
      </c>
    </row>
    <row r="933" spans="1:16" x14ac:dyDescent="0.25">
      <c r="A933">
        <v>849</v>
      </c>
      <c r="B933" s="85">
        <v>4</v>
      </c>
      <c r="C933" s="1">
        <v>34</v>
      </c>
      <c r="D933">
        <v>71</v>
      </c>
      <c r="F933">
        <v>-2</v>
      </c>
      <c r="G933">
        <v>536</v>
      </c>
      <c r="H933" s="80">
        <f t="shared" si="30"/>
        <v>34.5</v>
      </c>
      <c r="I933" s="80">
        <f t="shared" si="29"/>
        <v>0.25</v>
      </c>
      <c r="J933">
        <v>4</v>
      </c>
      <c r="K933" s="1" t="str" cm="1">
        <f t="array" ref="K933">INDEX('dict-rhythm'!$A$1:$B$43,MATCH(TRUE,EXACT(J933,'dict-rhythm'!$A$1:$A$43),0),2)</f>
        <v>4</v>
      </c>
      <c r="L933" s="1" t="str">
        <f>_xlfn.IFNA(VLOOKUP(K933,'dict-rhythm'!$B$1:$C$53,2,0),K933)</f>
        <v>crotchet</v>
      </c>
      <c r="M933" s="5"/>
      <c r="N933" s="5"/>
      <c r="O933" t="str">
        <f>IF(RIGHT($O$1,1)="#",VLOOKUP(D933,'dict-pitch'!$A$1:$C$50,2,0),VLOOKUP(D933,'dict-pitch'!$A$1:$C$50,3,0))</f>
        <v>B4</v>
      </c>
      <c r="P933" t="b">
        <f>OR(EXACT(E933,O933),EXACT(E933,VLOOKUP(D933,'dict-pitch'!$A$1:$D$50,3,0)),EXACT(E933,VLOOKUP(D933,'dict-pitch'!$A$1:$D$50,4,0)))</f>
        <v>0</v>
      </c>
    </row>
    <row r="934" spans="1:16" x14ac:dyDescent="0.25">
      <c r="A934">
        <v>849</v>
      </c>
      <c r="B934" s="85">
        <v>4</v>
      </c>
      <c r="C934" s="1">
        <v>34</v>
      </c>
      <c r="D934">
        <v>69</v>
      </c>
      <c r="F934">
        <v>-2</v>
      </c>
      <c r="G934">
        <v>540</v>
      </c>
      <c r="H934" s="80">
        <f t="shared" si="30"/>
        <v>34.75</v>
      </c>
      <c r="I934" s="80">
        <f t="shared" si="29"/>
        <v>0.25</v>
      </c>
      <c r="J934">
        <v>4</v>
      </c>
      <c r="K934" s="1" t="str" cm="1">
        <f t="array" ref="K934">INDEX('dict-rhythm'!$A$1:$B$43,MATCH(TRUE,EXACT(J934,'dict-rhythm'!$A$1:$A$43),0),2)</f>
        <v>4</v>
      </c>
      <c r="L934" s="1" t="str">
        <f>_xlfn.IFNA(VLOOKUP(K934,'dict-rhythm'!$B$1:$C$53,2,0),K934)</f>
        <v>crotchet</v>
      </c>
      <c r="M934" s="7"/>
      <c r="N934" s="7"/>
      <c r="O934" t="str">
        <f>IF(RIGHT($O$1,1)="#",VLOOKUP(D934,'dict-pitch'!$A$1:$C$50,2,0),VLOOKUP(D934,'dict-pitch'!$A$1:$C$50,3,0))</f>
        <v>A4</v>
      </c>
      <c r="P934" t="b">
        <f>OR(EXACT(E934,O934),EXACT(E934,VLOOKUP(D934,'dict-pitch'!$A$1:$D$50,3,0)),EXACT(E934,VLOOKUP(D934,'dict-pitch'!$A$1:$D$50,4,0)))</f>
        <v>0</v>
      </c>
    </row>
    <row r="935" spans="1:16" x14ac:dyDescent="0.25">
      <c r="A935">
        <v>849</v>
      </c>
      <c r="B935" s="85">
        <v>4</v>
      </c>
      <c r="C935" s="1">
        <v>35</v>
      </c>
      <c r="D935">
        <v>68</v>
      </c>
      <c r="F935">
        <v>-2</v>
      </c>
      <c r="G935">
        <v>544</v>
      </c>
      <c r="H935" s="80">
        <f t="shared" si="30"/>
        <v>35</v>
      </c>
      <c r="I935" s="80">
        <f t="shared" si="29"/>
        <v>0.5</v>
      </c>
      <c r="J935">
        <v>8</v>
      </c>
      <c r="K935" s="1" t="str" cm="1">
        <f t="array" ref="K935">INDEX('dict-rhythm'!$A$1:$B$43,MATCH(TRUE,EXACT(J935,'dict-rhythm'!$A$1:$A$43),0),2)</f>
        <v>2</v>
      </c>
      <c r="L935" s="1" t="str">
        <f>_xlfn.IFNA(VLOOKUP(K935,'dict-rhythm'!$B$1:$C$53,2,0),K935)</f>
        <v>minim</v>
      </c>
      <c r="M935" s="4"/>
      <c r="N935" s="4"/>
      <c r="O935" t="str">
        <f>IF(RIGHT($O$1,1)="#",VLOOKUP(D935,'dict-pitch'!$A$1:$C$50,2,0),VLOOKUP(D935,'dict-pitch'!$A$1:$C$50,3,0))</f>
        <v>G#4</v>
      </c>
      <c r="P935" t="b">
        <f>OR(EXACT(E935,O935),EXACT(E935,VLOOKUP(D935,'dict-pitch'!$A$1:$D$50,3,0)),EXACT(E935,VLOOKUP(D935,'dict-pitch'!$A$1:$D$50,4,0)))</f>
        <v>0</v>
      </c>
    </row>
    <row r="936" spans="1:16" x14ac:dyDescent="0.25">
      <c r="A936">
        <v>849</v>
      </c>
      <c r="B936" s="85">
        <v>4</v>
      </c>
      <c r="C936" s="1">
        <v>35</v>
      </c>
      <c r="D936">
        <v>0</v>
      </c>
      <c r="F936">
        <v>0</v>
      </c>
      <c r="G936">
        <v>552</v>
      </c>
      <c r="H936" s="80">
        <f t="shared" si="30"/>
        <v>35.5</v>
      </c>
      <c r="I936" s="80">
        <f t="shared" si="29"/>
        <v>0.5</v>
      </c>
      <c r="J936">
        <v>8</v>
      </c>
      <c r="K936" s="1" t="str" cm="1">
        <f t="array" ref="K936">INDEX('dict-rhythm'!$A$1:$B$43,MATCH(TRUE,EXACT(J936,'dict-rhythm'!$A$1:$A$43),0),2)</f>
        <v>2</v>
      </c>
      <c r="L936" s="1" t="str">
        <f>_xlfn.IFNA(VLOOKUP(K936,'dict-rhythm'!$B$1:$C$53,2,0),K936)</f>
        <v>minim</v>
      </c>
      <c r="M936" s="7"/>
      <c r="N936" s="7"/>
      <c r="O936" t="str">
        <f>IF(RIGHT($O$1,1)="#",VLOOKUP(D936,'dict-pitch'!$A$1:$C$50,2,0),VLOOKUP(D936,'dict-pitch'!$A$1:$C$50,3,0))</f>
        <v>r</v>
      </c>
      <c r="P936" t="b">
        <f>OR(EXACT(E936,O936),EXACT(E936,VLOOKUP(D936,'dict-pitch'!$A$1:$D$50,3,0)),EXACT(E936,VLOOKUP(D936,'dict-pitch'!$A$1:$D$50,4,0)))</f>
        <v>0</v>
      </c>
    </row>
    <row r="937" spans="1:16" x14ac:dyDescent="0.25">
      <c r="A937">
        <v>849</v>
      </c>
      <c r="B937" s="85">
        <v>4</v>
      </c>
      <c r="C937" s="1">
        <v>36</v>
      </c>
      <c r="D937">
        <v>0</v>
      </c>
      <c r="F937">
        <v>0</v>
      </c>
      <c r="G937">
        <v>560</v>
      </c>
      <c r="H937" s="80">
        <f t="shared" si="30"/>
        <v>36</v>
      </c>
      <c r="I937" s="80">
        <f t="shared" si="29"/>
        <v>1</v>
      </c>
      <c r="J937">
        <v>16</v>
      </c>
      <c r="K937" s="1" t="str" cm="1">
        <f t="array" ref="K937">INDEX('dict-rhythm'!$A$1:$B$43,MATCH(TRUE,EXACT(J937,'dict-rhythm'!$A$1:$A$43),0),2)</f>
        <v>1</v>
      </c>
      <c r="L937" s="1" t="str">
        <f>_xlfn.IFNA(VLOOKUP(K937,'dict-rhythm'!$B$1:$C$53,2,0),K937)</f>
        <v>semibreve</v>
      </c>
      <c r="M937" s="3"/>
      <c r="N937" s="3"/>
      <c r="O937" t="str">
        <f>IF(RIGHT($O$1,1)="#",VLOOKUP(D937,'dict-pitch'!$A$1:$C$50,2,0),VLOOKUP(D937,'dict-pitch'!$A$1:$C$50,3,0))</f>
        <v>r</v>
      </c>
      <c r="P937" t="b">
        <f>OR(EXACT(E937,O937),EXACT(E937,VLOOKUP(D937,'dict-pitch'!$A$1:$D$50,3,0)),EXACT(E937,VLOOKUP(D937,'dict-pitch'!$A$1:$D$50,4,0)))</f>
        <v>0</v>
      </c>
    </row>
    <row r="938" spans="1:16" x14ac:dyDescent="0.25">
      <c r="A938">
        <v>849</v>
      </c>
      <c r="B938" s="85">
        <v>4</v>
      </c>
      <c r="C938" s="1">
        <v>37</v>
      </c>
      <c r="D938">
        <v>0</v>
      </c>
      <c r="F938">
        <v>0</v>
      </c>
      <c r="G938">
        <v>576</v>
      </c>
      <c r="H938" s="80">
        <f t="shared" si="30"/>
        <v>37</v>
      </c>
      <c r="I938" s="80">
        <f t="shared" si="29"/>
        <v>1</v>
      </c>
      <c r="J938">
        <v>16</v>
      </c>
      <c r="K938" s="1" t="str" cm="1">
        <f t="array" ref="K938">INDEX('dict-rhythm'!$A$1:$B$43,MATCH(TRUE,EXACT(J938,'dict-rhythm'!$A$1:$A$43),0),2)</f>
        <v>1</v>
      </c>
      <c r="L938" s="1" t="str">
        <f>_xlfn.IFNA(VLOOKUP(K938,'dict-rhythm'!$B$1:$C$53,2,0),K938)</f>
        <v>semibreve</v>
      </c>
      <c r="M938" s="3"/>
      <c r="N938" s="3"/>
      <c r="O938" t="str">
        <f>IF(RIGHT($O$1,1)="#",VLOOKUP(D938,'dict-pitch'!$A$1:$C$50,2,0),VLOOKUP(D938,'dict-pitch'!$A$1:$C$50,3,0))</f>
        <v>r</v>
      </c>
      <c r="P938" t="b">
        <f>OR(EXACT(E938,O938),EXACT(E938,VLOOKUP(D938,'dict-pitch'!$A$1:$D$50,3,0)),EXACT(E938,VLOOKUP(D938,'dict-pitch'!$A$1:$D$50,4,0)))</f>
        <v>0</v>
      </c>
    </row>
    <row r="939" spans="1:16" x14ac:dyDescent="0.25">
      <c r="A939">
        <v>849</v>
      </c>
      <c r="B939" s="85">
        <v>4</v>
      </c>
      <c r="C939" s="1">
        <v>38</v>
      </c>
      <c r="D939">
        <v>0</v>
      </c>
      <c r="F939">
        <v>0</v>
      </c>
      <c r="G939">
        <v>592</v>
      </c>
      <c r="H939" s="80">
        <f t="shared" si="30"/>
        <v>38</v>
      </c>
      <c r="I939" s="80">
        <f t="shared" si="29"/>
        <v>1</v>
      </c>
      <c r="J939">
        <v>16</v>
      </c>
      <c r="K939" s="1" t="str" cm="1">
        <f t="array" ref="K939">INDEX('dict-rhythm'!$A$1:$B$43,MATCH(TRUE,EXACT(J939,'dict-rhythm'!$A$1:$A$43),0),2)</f>
        <v>1</v>
      </c>
      <c r="L939" s="1" t="str">
        <f>_xlfn.IFNA(VLOOKUP(K939,'dict-rhythm'!$B$1:$C$53,2,0),K939)</f>
        <v>semibreve</v>
      </c>
      <c r="M939" s="3"/>
      <c r="N939" s="3"/>
      <c r="O939" t="str">
        <f>IF(RIGHT($O$1,1)="#",VLOOKUP(D939,'dict-pitch'!$A$1:$C$50,2,0),VLOOKUP(D939,'dict-pitch'!$A$1:$C$50,3,0))</f>
        <v>r</v>
      </c>
      <c r="P939" t="b">
        <f>OR(EXACT(E939,O939),EXACT(E939,VLOOKUP(D939,'dict-pitch'!$A$1:$D$50,3,0)),EXACT(E939,VLOOKUP(D939,'dict-pitch'!$A$1:$D$50,4,0)))</f>
        <v>0</v>
      </c>
    </row>
    <row r="940" spans="1:16" x14ac:dyDescent="0.25">
      <c r="A940">
        <v>849</v>
      </c>
      <c r="B940" s="85">
        <v>4</v>
      </c>
      <c r="C940" s="1">
        <v>39</v>
      </c>
      <c r="D940">
        <v>0</v>
      </c>
      <c r="F940">
        <v>0</v>
      </c>
      <c r="G940">
        <v>608</v>
      </c>
      <c r="H940" s="80">
        <f t="shared" si="30"/>
        <v>39</v>
      </c>
      <c r="I940" s="80">
        <f t="shared" si="29"/>
        <v>1</v>
      </c>
      <c r="J940">
        <v>16</v>
      </c>
      <c r="K940" s="1" t="str" cm="1">
        <f t="array" ref="K940">INDEX('dict-rhythm'!$A$1:$B$43,MATCH(TRUE,EXACT(J940,'dict-rhythm'!$A$1:$A$43),0),2)</f>
        <v>1</v>
      </c>
      <c r="L940" s="1" t="str">
        <f>_xlfn.IFNA(VLOOKUP(K940,'dict-rhythm'!$B$1:$C$53,2,0),K940)</f>
        <v>semibreve</v>
      </c>
      <c r="M940" s="3"/>
      <c r="N940" s="3"/>
      <c r="O940" t="str">
        <f>IF(RIGHT($O$1,1)="#",VLOOKUP(D940,'dict-pitch'!$A$1:$C$50,2,0),VLOOKUP(D940,'dict-pitch'!$A$1:$C$50,3,0))</f>
        <v>r</v>
      </c>
      <c r="P940" t="b">
        <f>OR(EXACT(E940,O940),EXACT(E940,VLOOKUP(D940,'dict-pitch'!$A$1:$D$50,3,0)),EXACT(E940,VLOOKUP(D940,'dict-pitch'!$A$1:$D$50,4,0)))</f>
        <v>0</v>
      </c>
    </row>
    <row r="941" spans="1:16" x14ac:dyDescent="0.25">
      <c r="A941">
        <v>849</v>
      </c>
      <c r="B941" s="85">
        <v>4</v>
      </c>
      <c r="C941" s="1">
        <v>40</v>
      </c>
      <c r="D941">
        <v>0</v>
      </c>
      <c r="F941">
        <v>0</v>
      </c>
      <c r="G941">
        <v>624</v>
      </c>
      <c r="H941" s="80">
        <f t="shared" si="30"/>
        <v>40</v>
      </c>
      <c r="I941" s="80">
        <f t="shared" si="29"/>
        <v>1</v>
      </c>
      <c r="J941">
        <v>16</v>
      </c>
      <c r="K941" s="1" t="str" cm="1">
        <f t="array" ref="K941">INDEX('dict-rhythm'!$A$1:$B$43,MATCH(TRUE,EXACT(J941,'dict-rhythm'!$A$1:$A$43),0),2)</f>
        <v>1</v>
      </c>
      <c r="L941" s="1" t="str">
        <f>_xlfn.IFNA(VLOOKUP(K941,'dict-rhythm'!$B$1:$C$53,2,0),K941)</f>
        <v>semibreve</v>
      </c>
      <c r="M941" s="3"/>
      <c r="N941" s="3"/>
      <c r="O941" t="str">
        <f>IF(RIGHT($O$1,1)="#",VLOOKUP(D941,'dict-pitch'!$A$1:$C$50,2,0),VLOOKUP(D941,'dict-pitch'!$A$1:$C$50,3,0))</f>
        <v>r</v>
      </c>
      <c r="P941" t="b">
        <f>OR(EXACT(E941,O941),EXACT(E941,VLOOKUP(D941,'dict-pitch'!$A$1:$D$50,3,0)),EXACT(E941,VLOOKUP(D941,'dict-pitch'!$A$1:$D$50,4,0)))</f>
        <v>0</v>
      </c>
    </row>
    <row r="942" spans="1:16" x14ac:dyDescent="0.25">
      <c r="A942">
        <v>849</v>
      </c>
      <c r="B942" s="85">
        <v>4</v>
      </c>
      <c r="C942" s="1">
        <v>41</v>
      </c>
      <c r="D942">
        <v>0</v>
      </c>
      <c r="F942">
        <v>0</v>
      </c>
      <c r="G942">
        <v>640</v>
      </c>
      <c r="H942" s="80">
        <f t="shared" si="30"/>
        <v>41</v>
      </c>
      <c r="I942" s="80">
        <f t="shared" si="29"/>
        <v>1</v>
      </c>
      <c r="J942">
        <v>16</v>
      </c>
      <c r="K942" s="1" t="str" cm="1">
        <f t="array" ref="K942">INDEX('dict-rhythm'!$A$1:$B$43,MATCH(TRUE,EXACT(J942,'dict-rhythm'!$A$1:$A$43),0),2)</f>
        <v>1</v>
      </c>
      <c r="L942" s="1" t="str">
        <f>_xlfn.IFNA(VLOOKUP(K942,'dict-rhythm'!$B$1:$C$53,2,0),K942)</f>
        <v>semibreve</v>
      </c>
      <c r="M942" s="3"/>
      <c r="N942" s="3"/>
      <c r="O942" t="str">
        <f>IF(RIGHT($O$1,1)="#",VLOOKUP(D942,'dict-pitch'!$A$1:$C$50,2,0),VLOOKUP(D942,'dict-pitch'!$A$1:$C$50,3,0))</f>
        <v>r</v>
      </c>
      <c r="P942" t="b">
        <f>OR(EXACT(E942,O942),EXACT(E942,VLOOKUP(D942,'dict-pitch'!$A$1:$D$50,3,0)),EXACT(E942,VLOOKUP(D942,'dict-pitch'!$A$1:$D$50,4,0)))</f>
        <v>0</v>
      </c>
    </row>
    <row r="943" spans="1:16" x14ac:dyDescent="0.25">
      <c r="A943">
        <v>849</v>
      </c>
      <c r="B943" s="85">
        <v>4</v>
      </c>
      <c r="C943" s="1">
        <v>42</v>
      </c>
      <c r="D943">
        <v>0</v>
      </c>
      <c r="F943">
        <v>0</v>
      </c>
      <c r="G943">
        <v>656</v>
      </c>
      <c r="H943" s="80">
        <f t="shared" si="30"/>
        <v>42</v>
      </c>
      <c r="I943" s="80">
        <f t="shared" si="29"/>
        <v>1</v>
      </c>
      <c r="J943">
        <v>16</v>
      </c>
      <c r="K943" s="1" t="str" cm="1">
        <f t="array" ref="K943">INDEX('dict-rhythm'!$A$1:$B$43,MATCH(TRUE,EXACT(J943,'dict-rhythm'!$A$1:$A$43),0),2)</f>
        <v>1</v>
      </c>
      <c r="L943" s="1" t="str">
        <f>_xlfn.IFNA(VLOOKUP(K943,'dict-rhythm'!$B$1:$C$53,2,0),K943)</f>
        <v>semibreve</v>
      </c>
      <c r="M943" s="3"/>
      <c r="N943" s="3"/>
      <c r="O943" t="str">
        <f>IF(RIGHT($O$1,1)="#",VLOOKUP(D943,'dict-pitch'!$A$1:$C$50,2,0),VLOOKUP(D943,'dict-pitch'!$A$1:$C$50,3,0))</f>
        <v>r</v>
      </c>
      <c r="P943" t="b">
        <f>OR(EXACT(E943,O943),EXACT(E943,VLOOKUP(D943,'dict-pitch'!$A$1:$D$50,3,0)),EXACT(E943,VLOOKUP(D943,'dict-pitch'!$A$1:$D$50,4,0)))</f>
        <v>0</v>
      </c>
    </row>
    <row r="944" spans="1:16" x14ac:dyDescent="0.25">
      <c r="A944">
        <v>849</v>
      </c>
      <c r="B944" s="85">
        <v>4</v>
      </c>
      <c r="C944" s="1">
        <v>43</v>
      </c>
      <c r="D944">
        <v>0</v>
      </c>
      <c r="F944">
        <v>0</v>
      </c>
      <c r="G944">
        <v>672</v>
      </c>
      <c r="H944" s="80">
        <f t="shared" si="30"/>
        <v>43</v>
      </c>
      <c r="I944" s="80">
        <f t="shared" si="29"/>
        <v>1</v>
      </c>
      <c r="J944">
        <v>16</v>
      </c>
      <c r="K944" s="1" t="str" cm="1">
        <f t="array" ref="K944">INDEX('dict-rhythm'!$A$1:$B$43,MATCH(TRUE,EXACT(J944,'dict-rhythm'!$A$1:$A$43),0),2)</f>
        <v>1</v>
      </c>
      <c r="L944" s="1" t="str">
        <f>_xlfn.IFNA(VLOOKUP(K944,'dict-rhythm'!$B$1:$C$53,2,0),K944)</f>
        <v>semibreve</v>
      </c>
      <c r="M944" s="3"/>
      <c r="N944" s="3"/>
      <c r="O944" t="str">
        <f>IF(RIGHT($O$1,1)="#",VLOOKUP(D944,'dict-pitch'!$A$1:$C$50,2,0),VLOOKUP(D944,'dict-pitch'!$A$1:$C$50,3,0))</f>
        <v>r</v>
      </c>
      <c r="P944" t="b">
        <f>OR(EXACT(E944,O944),EXACT(E944,VLOOKUP(D944,'dict-pitch'!$A$1:$D$50,3,0)),EXACT(E944,VLOOKUP(D944,'dict-pitch'!$A$1:$D$50,4,0)))</f>
        <v>0</v>
      </c>
    </row>
    <row r="945" spans="1:16" x14ac:dyDescent="0.25">
      <c r="A945">
        <v>849</v>
      </c>
      <c r="B945" s="85">
        <v>4</v>
      </c>
      <c r="C945" s="1">
        <v>44</v>
      </c>
      <c r="D945">
        <v>0</v>
      </c>
      <c r="F945">
        <v>0</v>
      </c>
      <c r="G945">
        <v>688</v>
      </c>
      <c r="H945" s="80">
        <f t="shared" si="30"/>
        <v>44</v>
      </c>
      <c r="I945" s="80">
        <f t="shared" si="29"/>
        <v>0.5</v>
      </c>
      <c r="J945">
        <v>8</v>
      </c>
      <c r="K945" s="1" t="str" cm="1">
        <f t="array" ref="K945">INDEX('dict-rhythm'!$A$1:$B$43,MATCH(TRUE,EXACT(J945,'dict-rhythm'!$A$1:$A$43),0),2)</f>
        <v>2</v>
      </c>
      <c r="L945" s="1" t="str">
        <f>_xlfn.IFNA(VLOOKUP(K945,'dict-rhythm'!$B$1:$C$53,2,0),K945)</f>
        <v>minim</v>
      </c>
      <c r="M945" s="4"/>
      <c r="N945" s="4"/>
      <c r="O945" t="str">
        <f>IF(RIGHT($O$1,1)="#",VLOOKUP(D945,'dict-pitch'!$A$1:$C$50,2,0),VLOOKUP(D945,'dict-pitch'!$A$1:$C$50,3,0))</f>
        <v>r</v>
      </c>
      <c r="P945" t="b">
        <f>OR(EXACT(E945,O945),EXACT(E945,VLOOKUP(D945,'dict-pitch'!$A$1:$D$50,3,0)),EXACT(E945,VLOOKUP(D945,'dict-pitch'!$A$1:$D$50,4,0)))</f>
        <v>0</v>
      </c>
    </row>
    <row r="946" spans="1:16" x14ac:dyDescent="0.25">
      <c r="A946">
        <v>849</v>
      </c>
      <c r="B946" s="85">
        <v>4</v>
      </c>
      <c r="C946" s="1">
        <v>44</v>
      </c>
      <c r="D946">
        <v>73</v>
      </c>
      <c r="F946">
        <v>4</v>
      </c>
      <c r="G946">
        <v>696</v>
      </c>
      <c r="H946" s="80">
        <f t="shared" si="30"/>
        <v>44.5</v>
      </c>
      <c r="I946" s="80">
        <f t="shared" si="29"/>
        <v>0.5</v>
      </c>
      <c r="J946">
        <v>8</v>
      </c>
      <c r="K946" s="1" t="str" cm="1">
        <f t="array" ref="K946">INDEX('dict-rhythm'!$A$1:$B$43,MATCH(TRUE,EXACT(J946,'dict-rhythm'!$A$1:$A$43),0),2)</f>
        <v>2</v>
      </c>
      <c r="L946" s="1" t="str">
        <f>_xlfn.IFNA(VLOOKUP(K946,'dict-rhythm'!$B$1:$C$53,2,0),K946)</f>
        <v>minim</v>
      </c>
      <c r="M946" s="52" t="s">
        <v>7</v>
      </c>
      <c r="N946" s="52"/>
      <c r="O946" t="str">
        <f>IF(RIGHT($O$1,1)="#",VLOOKUP(D946,'dict-pitch'!$A$1:$C$50,2,0),VLOOKUP(D946,'dict-pitch'!$A$1:$C$50,3,0))</f>
        <v>C#5</v>
      </c>
      <c r="P946" t="b">
        <f>OR(EXACT(E946,O946),EXACT(E946,VLOOKUP(D946,'dict-pitch'!$A$1:$D$50,3,0)),EXACT(E946,VLOOKUP(D946,'dict-pitch'!$A$1:$D$50,4,0)))</f>
        <v>0</v>
      </c>
    </row>
    <row r="947" spans="1:16" x14ac:dyDescent="0.25">
      <c r="A947">
        <v>849</v>
      </c>
      <c r="B947" s="85">
        <v>4</v>
      </c>
      <c r="C947" s="1">
        <v>45</v>
      </c>
      <c r="D947">
        <v>72</v>
      </c>
      <c r="F947">
        <v>-2</v>
      </c>
      <c r="G947">
        <v>704</v>
      </c>
      <c r="H947" s="80">
        <f t="shared" si="30"/>
        <v>45</v>
      </c>
      <c r="I947" s="80">
        <f t="shared" si="29"/>
        <v>0.5</v>
      </c>
      <c r="J947">
        <v>8</v>
      </c>
      <c r="K947" s="1" t="str" cm="1">
        <f t="array" ref="K947">INDEX('dict-rhythm'!$A$1:$B$43,MATCH(TRUE,EXACT(J947,'dict-rhythm'!$A$1:$A$43),0),2)</f>
        <v>2</v>
      </c>
      <c r="L947" s="1" t="str">
        <f>_xlfn.IFNA(VLOOKUP(K947,'dict-rhythm'!$B$1:$C$53,2,0),K947)</f>
        <v>minim</v>
      </c>
      <c r="M947" s="52" t="s">
        <v>7</v>
      </c>
      <c r="N947" s="52"/>
      <c r="O947" t="str">
        <f>IF(RIGHT($O$1,1)="#",VLOOKUP(D947,'dict-pitch'!$A$1:$C$50,2,0),VLOOKUP(D947,'dict-pitch'!$A$1:$C$50,3,0))</f>
        <v>C5</v>
      </c>
      <c r="P947" t="b">
        <f>OR(EXACT(E947,O947),EXACT(E947,VLOOKUP(D947,'dict-pitch'!$A$1:$D$50,3,0)),EXACT(E947,VLOOKUP(D947,'dict-pitch'!$A$1:$D$50,4,0)))</f>
        <v>0</v>
      </c>
    </row>
    <row r="948" spans="1:16" x14ac:dyDescent="0.25">
      <c r="A948">
        <v>849</v>
      </c>
      <c r="B948" s="85">
        <v>4</v>
      </c>
      <c r="C948" s="1">
        <v>45</v>
      </c>
      <c r="D948">
        <v>76</v>
      </c>
      <c r="F948">
        <v>4</v>
      </c>
      <c r="G948">
        <v>712</v>
      </c>
      <c r="H948" s="80">
        <f t="shared" si="30"/>
        <v>45.5</v>
      </c>
      <c r="I948" s="80">
        <f t="shared" si="29"/>
        <v>0.5</v>
      </c>
      <c r="J948">
        <v>8</v>
      </c>
      <c r="K948" s="1" t="str" cm="1">
        <f t="array" ref="K948">INDEX('dict-rhythm'!$A$1:$B$43,MATCH(TRUE,EXACT(J948,'dict-rhythm'!$A$1:$A$43),0),2)</f>
        <v>2</v>
      </c>
      <c r="L948" s="1" t="str">
        <f>_xlfn.IFNA(VLOOKUP(K948,'dict-rhythm'!$B$1:$C$53,2,0),K948)</f>
        <v>minim</v>
      </c>
      <c r="M948" s="52" t="s">
        <v>7</v>
      </c>
      <c r="N948" s="52"/>
      <c r="O948" t="str">
        <f>IF(RIGHT($O$1,1)="#",VLOOKUP(D948,'dict-pitch'!$A$1:$C$50,2,0),VLOOKUP(D948,'dict-pitch'!$A$1:$C$50,3,0))</f>
        <v>E5</v>
      </c>
      <c r="P948" t="b">
        <f>OR(EXACT(E948,O948),EXACT(E948,VLOOKUP(D948,'dict-pitch'!$A$1:$D$50,3,0)),EXACT(E948,VLOOKUP(D948,'dict-pitch'!$A$1:$D$50,4,0)))</f>
        <v>0</v>
      </c>
    </row>
    <row r="949" spans="1:16" x14ac:dyDescent="0.25">
      <c r="A949">
        <v>849</v>
      </c>
      <c r="B949" s="85">
        <v>4</v>
      </c>
      <c r="C949" s="1">
        <v>46</v>
      </c>
      <c r="D949">
        <v>75</v>
      </c>
      <c r="F949">
        <v>-2</v>
      </c>
      <c r="G949">
        <v>720</v>
      </c>
      <c r="H949" s="80">
        <f t="shared" si="30"/>
        <v>46</v>
      </c>
      <c r="I949" s="80">
        <f t="shared" si="29"/>
        <v>1.5</v>
      </c>
      <c r="J949">
        <v>24</v>
      </c>
      <c r="K949" s="1" t="str" cm="1">
        <f t="array" ref="K949">INDEX('dict-rhythm'!$A$1:$B$43,MATCH(TRUE,EXACT(J949,'dict-rhythm'!$A$1:$A$43),0),2)</f>
        <v>1.</v>
      </c>
      <c r="L949" s="1" t="str">
        <f>_xlfn.IFNA(VLOOKUP(K949,'dict-rhythm'!$B$1:$C$53,2,0),K949)</f>
        <v>dotted semibreve</v>
      </c>
      <c r="M949" s="52" t="s">
        <v>7</v>
      </c>
      <c r="N949" s="52"/>
      <c r="O949" t="str">
        <f>IF(RIGHT($O$1,1)="#",VLOOKUP(D949,'dict-pitch'!$A$1:$C$50,2,0),VLOOKUP(D949,'dict-pitch'!$A$1:$C$50,3,0))</f>
        <v>D#5</v>
      </c>
      <c r="P949" t="b">
        <f>OR(EXACT(E949,O949),EXACT(E949,VLOOKUP(D949,'dict-pitch'!$A$1:$D$50,3,0)),EXACT(E949,VLOOKUP(D949,'dict-pitch'!$A$1:$D$50,4,0)))</f>
        <v>0</v>
      </c>
    </row>
    <row r="950" spans="1:16" x14ac:dyDescent="0.25">
      <c r="A950">
        <v>849</v>
      </c>
      <c r="B950" s="85">
        <v>4</v>
      </c>
      <c r="C950" s="1">
        <v>47</v>
      </c>
      <c r="D950">
        <v>73</v>
      </c>
      <c r="F950">
        <v>-2</v>
      </c>
      <c r="G950">
        <v>744</v>
      </c>
      <c r="H950" s="80">
        <f t="shared" si="30"/>
        <v>47.5</v>
      </c>
      <c r="I950" s="80">
        <f t="shared" si="29"/>
        <v>1</v>
      </c>
      <c r="J950">
        <v>16</v>
      </c>
      <c r="K950" s="1" t="str" cm="1">
        <f t="array" ref="K950">INDEX('dict-rhythm'!$A$1:$B$43,MATCH(TRUE,EXACT(J950,'dict-rhythm'!$A$1:$A$43),0),2)</f>
        <v>1</v>
      </c>
      <c r="L950" s="1" t="str">
        <f>_xlfn.IFNA(VLOOKUP(K950,'dict-rhythm'!$B$1:$C$53,2,0),K950)</f>
        <v>semibreve</v>
      </c>
      <c r="M950" s="3"/>
      <c r="N950" s="3"/>
      <c r="O950" t="str">
        <f>IF(RIGHT($O$1,1)="#",VLOOKUP(D950,'dict-pitch'!$A$1:$C$50,2,0),VLOOKUP(D950,'dict-pitch'!$A$1:$C$50,3,0))</f>
        <v>C#5</v>
      </c>
      <c r="P950" t="b">
        <f>OR(EXACT(E950,O950),EXACT(E950,VLOOKUP(D950,'dict-pitch'!$A$1:$D$50,3,0)),EXACT(E950,VLOOKUP(D950,'dict-pitch'!$A$1:$D$50,4,0)))</f>
        <v>0</v>
      </c>
    </row>
    <row r="951" spans="1:16" x14ac:dyDescent="0.25">
      <c r="A951">
        <v>849</v>
      </c>
      <c r="B951" s="85">
        <v>4</v>
      </c>
      <c r="C951" s="1">
        <v>48</v>
      </c>
      <c r="D951">
        <v>72</v>
      </c>
      <c r="F951">
        <v>-2</v>
      </c>
      <c r="G951">
        <v>760</v>
      </c>
      <c r="H951" s="80">
        <f t="shared" si="30"/>
        <v>48.5</v>
      </c>
      <c r="I951" s="80">
        <f t="shared" si="29"/>
        <v>0.25</v>
      </c>
      <c r="J951">
        <v>4</v>
      </c>
      <c r="K951" s="1" t="str" cm="1">
        <f t="array" ref="K951">INDEX('dict-rhythm'!$A$1:$B$43,MATCH(TRUE,EXACT(J951,'dict-rhythm'!$A$1:$A$43),0),2)</f>
        <v>4</v>
      </c>
      <c r="L951" s="1" t="str">
        <f>_xlfn.IFNA(VLOOKUP(K951,'dict-rhythm'!$B$1:$C$53,2,0),K951)</f>
        <v>crotchet</v>
      </c>
      <c r="M951" s="4"/>
      <c r="N951" s="4"/>
      <c r="O951" t="str">
        <f>IF(RIGHT($O$1,1)="#",VLOOKUP(D951,'dict-pitch'!$A$1:$C$50,2,0),VLOOKUP(D951,'dict-pitch'!$A$1:$C$50,3,0))</f>
        <v>C5</v>
      </c>
      <c r="P951" t="b">
        <f>OR(EXACT(E951,O951),EXACT(E951,VLOOKUP(D951,'dict-pitch'!$A$1:$D$50,3,0)),EXACT(E951,VLOOKUP(D951,'dict-pitch'!$A$1:$D$50,4,0)))</f>
        <v>0</v>
      </c>
    </row>
    <row r="952" spans="1:16" x14ac:dyDescent="0.25">
      <c r="A952">
        <v>849</v>
      </c>
      <c r="B952" s="85">
        <v>4</v>
      </c>
      <c r="C952" s="1">
        <v>48</v>
      </c>
      <c r="D952">
        <v>71</v>
      </c>
      <c r="F952">
        <v>1</v>
      </c>
      <c r="G952">
        <v>764</v>
      </c>
      <c r="H952" s="80">
        <f t="shared" si="30"/>
        <v>48.75</v>
      </c>
      <c r="I952" s="80">
        <f t="shared" si="29"/>
        <v>0.375</v>
      </c>
      <c r="J952">
        <v>6</v>
      </c>
      <c r="K952" s="1" t="str" cm="1">
        <f t="array" ref="K952">INDEX('dict-rhythm'!$A$1:$B$43,MATCH(TRUE,EXACT(J952,'dict-rhythm'!$A$1:$A$43),0),2)</f>
        <v>4.</v>
      </c>
      <c r="L952" s="1" t="str">
        <f>_xlfn.IFNA(VLOOKUP(K952,'dict-rhythm'!$B$1:$C$53,2,0),K952)</f>
        <v>dotted crotchet</v>
      </c>
      <c r="M952" s="7"/>
      <c r="N952" s="7"/>
      <c r="O952" t="str">
        <f>IF(RIGHT($O$1,1)="#",VLOOKUP(D952,'dict-pitch'!$A$1:$C$50,2,0),VLOOKUP(D952,'dict-pitch'!$A$1:$C$50,3,0))</f>
        <v>B4</v>
      </c>
      <c r="P952" t="b">
        <f>OR(EXACT(E952,O952),EXACT(E952,VLOOKUP(D952,'dict-pitch'!$A$1:$D$50,3,0)),EXACT(E952,VLOOKUP(D952,'dict-pitch'!$A$1:$D$50,4,0)))</f>
        <v>0</v>
      </c>
    </row>
    <row r="953" spans="1:16" x14ac:dyDescent="0.25">
      <c r="A953">
        <v>849</v>
      </c>
      <c r="B953" s="85">
        <v>4</v>
      </c>
      <c r="C953" s="1">
        <v>49</v>
      </c>
      <c r="D953">
        <v>71</v>
      </c>
      <c r="F953">
        <v>1</v>
      </c>
      <c r="G953">
        <v>770</v>
      </c>
      <c r="H953" s="80">
        <f t="shared" si="30"/>
        <v>49.125</v>
      </c>
      <c r="I953" s="80">
        <f t="shared" si="29"/>
        <v>0.125</v>
      </c>
      <c r="J953">
        <v>2</v>
      </c>
      <c r="K953" s="1" t="str" cm="1">
        <f t="array" ref="K953">INDEX('dict-rhythm'!$A$1:$B$43,MATCH(TRUE,EXACT(J953,'dict-rhythm'!$A$1:$A$43),0),2)</f>
        <v>8</v>
      </c>
      <c r="L953" s="1" t="str">
        <f>_xlfn.IFNA(VLOOKUP(K953,'dict-rhythm'!$B$1:$C$53,2,0),K953)</f>
        <v>quaver note</v>
      </c>
      <c r="M953" s="54" t="s">
        <v>8</v>
      </c>
      <c r="N953" s="54"/>
      <c r="O953" t="str">
        <f>IF(RIGHT($O$1,1)="#",VLOOKUP(D953,'dict-pitch'!$A$1:$C$50,2,0),VLOOKUP(D953,'dict-pitch'!$A$1:$C$50,3,0))</f>
        <v>B4</v>
      </c>
      <c r="P953" t="b">
        <f>OR(EXACT(E953,O953),EXACT(E953,VLOOKUP(D953,'dict-pitch'!$A$1:$D$50,3,0)),EXACT(E953,VLOOKUP(D953,'dict-pitch'!$A$1:$D$50,4,0)))</f>
        <v>0</v>
      </c>
    </row>
    <row r="954" spans="1:16" x14ac:dyDescent="0.25">
      <c r="A954">
        <v>849</v>
      </c>
      <c r="B954" s="85">
        <v>4</v>
      </c>
      <c r="C954" s="1">
        <v>49</v>
      </c>
      <c r="D954">
        <v>73</v>
      </c>
      <c r="F954">
        <v>2</v>
      </c>
      <c r="G954">
        <v>772</v>
      </c>
      <c r="H954" s="80">
        <f t="shared" si="30"/>
        <v>49.25</v>
      </c>
      <c r="I954" s="80">
        <f t="shared" si="29"/>
        <v>0.125</v>
      </c>
      <c r="J954">
        <v>2</v>
      </c>
      <c r="K954" s="1" t="str" cm="1">
        <f t="array" ref="K954">INDEX('dict-rhythm'!$A$1:$B$43,MATCH(TRUE,EXACT(J954,'dict-rhythm'!$A$1:$A$43),0),2)</f>
        <v>8</v>
      </c>
      <c r="L954" s="1" t="str">
        <f>_xlfn.IFNA(VLOOKUP(K954,'dict-rhythm'!$B$1:$C$53,2,0),K954)</f>
        <v>quaver note</v>
      </c>
      <c r="M954" s="54" t="s">
        <v>8</v>
      </c>
      <c r="N954" s="54"/>
      <c r="O954" t="str">
        <f>IF(RIGHT($O$1,1)="#",VLOOKUP(D954,'dict-pitch'!$A$1:$C$50,2,0),VLOOKUP(D954,'dict-pitch'!$A$1:$C$50,3,0))</f>
        <v>C#5</v>
      </c>
      <c r="P954" t="b">
        <f>OR(EXACT(E954,O954),EXACT(E954,VLOOKUP(D954,'dict-pitch'!$A$1:$D$50,3,0)),EXACT(E954,VLOOKUP(D954,'dict-pitch'!$A$1:$D$50,4,0)))</f>
        <v>0</v>
      </c>
    </row>
    <row r="955" spans="1:16" x14ac:dyDescent="0.25">
      <c r="A955">
        <v>849</v>
      </c>
      <c r="B955" s="85">
        <v>4</v>
      </c>
      <c r="C955" s="1">
        <v>49</v>
      </c>
      <c r="D955">
        <v>74</v>
      </c>
      <c r="F955">
        <v>2</v>
      </c>
      <c r="G955">
        <v>774</v>
      </c>
      <c r="H955" s="80">
        <f t="shared" si="30"/>
        <v>49.375</v>
      </c>
      <c r="I955" s="80">
        <f t="shared" si="29"/>
        <v>0.125</v>
      </c>
      <c r="J955">
        <v>2</v>
      </c>
      <c r="K955" s="1" t="str" cm="1">
        <f t="array" ref="K955">INDEX('dict-rhythm'!$A$1:$B$43,MATCH(TRUE,EXACT(J955,'dict-rhythm'!$A$1:$A$43),0),2)</f>
        <v>8</v>
      </c>
      <c r="L955" s="1" t="str">
        <f>_xlfn.IFNA(VLOOKUP(K955,'dict-rhythm'!$B$1:$C$53,2,0),K955)</f>
        <v>quaver note</v>
      </c>
      <c r="M955" s="54" t="s">
        <v>8</v>
      </c>
      <c r="N955" s="54"/>
      <c r="O955" t="str">
        <f>IF(RIGHT($O$1,1)="#",VLOOKUP(D955,'dict-pitch'!$A$1:$C$50,2,0),VLOOKUP(D955,'dict-pitch'!$A$1:$C$50,3,0))</f>
        <v>D5</v>
      </c>
      <c r="P955" t="b">
        <f>OR(EXACT(E955,O955),EXACT(E955,VLOOKUP(D955,'dict-pitch'!$A$1:$D$50,3,0)),EXACT(E955,VLOOKUP(D955,'dict-pitch'!$A$1:$D$50,4,0)))</f>
        <v>0</v>
      </c>
    </row>
    <row r="956" spans="1:16" x14ac:dyDescent="0.25">
      <c r="A956">
        <v>849</v>
      </c>
      <c r="B956" s="85">
        <v>4</v>
      </c>
      <c r="C956" s="1">
        <v>49</v>
      </c>
      <c r="D956">
        <v>73</v>
      </c>
      <c r="F956">
        <v>-2</v>
      </c>
      <c r="G956">
        <v>776</v>
      </c>
      <c r="H956" s="80">
        <f t="shared" si="30"/>
        <v>49.5</v>
      </c>
      <c r="I956" s="80">
        <f t="shared" si="29"/>
        <v>0.125</v>
      </c>
      <c r="J956">
        <v>2</v>
      </c>
      <c r="K956" s="1" t="str" cm="1">
        <f t="array" ref="K956">INDEX('dict-rhythm'!$A$1:$B$43,MATCH(TRUE,EXACT(J956,'dict-rhythm'!$A$1:$A$43),0),2)</f>
        <v>8</v>
      </c>
      <c r="L956" s="1" t="str">
        <f>_xlfn.IFNA(VLOOKUP(K956,'dict-rhythm'!$B$1:$C$53,2,0),K956)</f>
        <v>quaver note</v>
      </c>
      <c r="M956" s="54" t="s">
        <v>8</v>
      </c>
      <c r="N956" s="54"/>
      <c r="O956" t="str">
        <f>IF(RIGHT($O$1,1)="#",VLOOKUP(D956,'dict-pitch'!$A$1:$C$50,2,0),VLOOKUP(D956,'dict-pitch'!$A$1:$C$50,3,0))</f>
        <v>C#5</v>
      </c>
      <c r="P956" t="b">
        <f>OR(EXACT(E956,O956),EXACT(E956,VLOOKUP(D956,'dict-pitch'!$A$1:$D$50,3,0)),EXACT(E956,VLOOKUP(D956,'dict-pitch'!$A$1:$D$50,4,0)))</f>
        <v>0</v>
      </c>
    </row>
    <row r="957" spans="1:16" x14ac:dyDescent="0.25">
      <c r="A957">
        <v>849</v>
      </c>
      <c r="B957" s="85">
        <v>4</v>
      </c>
      <c r="C957" s="1">
        <v>49</v>
      </c>
      <c r="D957">
        <v>71</v>
      </c>
      <c r="F957">
        <v>-2</v>
      </c>
      <c r="G957">
        <v>778</v>
      </c>
      <c r="H957" s="80">
        <f t="shared" si="30"/>
        <v>49.625</v>
      </c>
      <c r="I957" s="80">
        <f t="shared" si="29"/>
        <v>0.125</v>
      </c>
      <c r="J957">
        <v>2</v>
      </c>
      <c r="K957" s="1" t="str" cm="1">
        <f t="array" ref="K957">INDEX('dict-rhythm'!$A$1:$B$43,MATCH(TRUE,EXACT(J957,'dict-rhythm'!$A$1:$A$43),0),2)</f>
        <v>8</v>
      </c>
      <c r="L957" s="1" t="str">
        <f>_xlfn.IFNA(VLOOKUP(K957,'dict-rhythm'!$B$1:$C$53,2,0),K957)</f>
        <v>quaver note</v>
      </c>
      <c r="M957" s="54" t="s">
        <v>8</v>
      </c>
      <c r="N957" s="54"/>
      <c r="O957" t="str">
        <f>IF(RIGHT($O$1,1)="#",VLOOKUP(D957,'dict-pitch'!$A$1:$C$50,2,0),VLOOKUP(D957,'dict-pitch'!$A$1:$C$50,3,0))</f>
        <v>B4</v>
      </c>
      <c r="P957" t="b">
        <f>OR(EXACT(E957,O957),EXACT(E957,VLOOKUP(D957,'dict-pitch'!$A$1:$D$50,3,0)),EXACT(E957,VLOOKUP(D957,'dict-pitch'!$A$1:$D$50,4,0)))</f>
        <v>0</v>
      </c>
    </row>
    <row r="958" spans="1:16" x14ac:dyDescent="0.25">
      <c r="A958">
        <v>849</v>
      </c>
      <c r="B958" s="85">
        <v>4</v>
      </c>
      <c r="C958" s="1">
        <v>49</v>
      </c>
      <c r="D958">
        <v>69</v>
      </c>
      <c r="F958">
        <v>-2</v>
      </c>
      <c r="G958">
        <v>780</v>
      </c>
      <c r="H958" s="80">
        <f t="shared" si="30"/>
        <v>49.75</v>
      </c>
      <c r="I958" s="80">
        <f t="shared" si="29"/>
        <v>0.125</v>
      </c>
      <c r="J958">
        <v>2</v>
      </c>
      <c r="K958" s="1" t="str" cm="1">
        <f t="array" ref="K958">INDEX('dict-rhythm'!$A$1:$B$43,MATCH(TRUE,EXACT(J958,'dict-rhythm'!$A$1:$A$43),0),2)</f>
        <v>8</v>
      </c>
      <c r="L958" s="1" t="str">
        <f>_xlfn.IFNA(VLOOKUP(K958,'dict-rhythm'!$B$1:$C$53,2,0),K958)</f>
        <v>quaver note</v>
      </c>
      <c r="M958" s="54" t="s">
        <v>8</v>
      </c>
      <c r="N958" s="54"/>
      <c r="O958" t="str">
        <f>IF(RIGHT($O$1,1)="#",VLOOKUP(D958,'dict-pitch'!$A$1:$C$50,2,0),VLOOKUP(D958,'dict-pitch'!$A$1:$C$50,3,0))</f>
        <v>A4</v>
      </c>
      <c r="P958" t="b">
        <f>OR(EXACT(E958,O958),EXACT(E958,VLOOKUP(D958,'dict-pitch'!$A$1:$D$50,3,0)),EXACT(E958,VLOOKUP(D958,'dict-pitch'!$A$1:$D$50,4,0)))</f>
        <v>0</v>
      </c>
    </row>
    <row r="959" spans="1:16" x14ac:dyDescent="0.25">
      <c r="A959">
        <v>849</v>
      </c>
      <c r="B959" s="85">
        <v>4</v>
      </c>
      <c r="C959" s="1">
        <v>49</v>
      </c>
      <c r="D959">
        <v>73</v>
      </c>
      <c r="F959">
        <v>3</v>
      </c>
      <c r="G959">
        <v>782</v>
      </c>
      <c r="H959" s="80">
        <f t="shared" si="30"/>
        <v>49.875</v>
      </c>
      <c r="I959" s="80">
        <f t="shared" si="29"/>
        <v>0.125</v>
      </c>
      <c r="J959">
        <v>2</v>
      </c>
      <c r="K959" s="1" t="str" cm="1">
        <f t="array" ref="K959">INDEX('dict-rhythm'!$A$1:$B$43,MATCH(TRUE,EXACT(J959,'dict-rhythm'!$A$1:$A$43),0),2)</f>
        <v>8</v>
      </c>
      <c r="L959" s="1" t="str">
        <f>_xlfn.IFNA(VLOOKUP(K959,'dict-rhythm'!$B$1:$C$53,2,0),K959)</f>
        <v>quaver note</v>
      </c>
      <c r="M959" s="54" t="s">
        <v>8</v>
      </c>
      <c r="N959" s="54"/>
      <c r="O959" t="str">
        <f>IF(RIGHT($O$1,1)="#",VLOOKUP(D959,'dict-pitch'!$A$1:$C$50,2,0),VLOOKUP(D959,'dict-pitch'!$A$1:$C$50,3,0))</f>
        <v>C#5</v>
      </c>
      <c r="P959" t="b">
        <f>OR(EXACT(E959,O959),EXACT(E959,VLOOKUP(D959,'dict-pitch'!$A$1:$D$50,3,0)),EXACT(E959,VLOOKUP(D959,'dict-pitch'!$A$1:$D$50,4,0)))</f>
        <v>0</v>
      </c>
    </row>
    <row r="960" spans="1:16" x14ac:dyDescent="0.25">
      <c r="A960">
        <v>849</v>
      </c>
      <c r="B960" s="85">
        <v>4</v>
      </c>
      <c r="C960" s="1">
        <v>50</v>
      </c>
      <c r="D960">
        <v>71</v>
      </c>
      <c r="F960">
        <v>-2</v>
      </c>
      <c r="G960">
        <v>784</v>
      </c>
      <c r="H960" s="80">
        <f t="shared" si="30"/>
        <v>50</v>
      </c>
      <c r="I960" s="80">
        <f t="shared" si="29"/>
        <v>0.125</v>
      </c>
      <c r="J960">
        <v>2</v>
      </c>
      <c r="K960" s="1" t="str" cm="1">
        <f t="array" ref="K960">INDEX('dict-rhythm'!$A$1:$B$43,MATCH(TRUE,EXACT(J960,'dict-rhythm'!$A$1:$A$43),0),2)</f>
        <v>8</v>
      </c>
      <c r="L960" s="1" t="str">
        <f>_xlfn.IFNA(VLOOKUP(K960,'dict-rhythm'!$B$1:$C$53,2,0),K960)</f>
        <v>quaver note</v>
      </c>
      <c r="M960" s="54" t="s">
        <v>8</v>
      </c>
      <c r="N960" s="54"/>
      <c r="O960" t="str">
        <f>IF(RIGHT($O$1,1)="#",VLOOKUP(D960,'dict-pitch'!$A$1:$C$50,2,0),VLOOKUP(D960,'dict-pitch'!$A$1:$C$50,3,0))</f>
        <v>B4</v>
      </c>
      <c r="P960" t="b">
        <f>OR(EXACT(E960,O960),EXACT(E960,VLOOKUP(D960,'dict-pitch'!$A$1:$D$50,3,0)),EXACT(E960,VLOOKUP(D960,'dict-pitch'!$A$1:$D$50,4,0)))</f>
        <v>0</v>
      </c>
    </row>
    <row r="961" spans="1:16" x14ac:dyDescent="0.25">
      <c r="A961">
        <v>849</v>
      </c>
      <c r="B961" s="85">
        <v>4</v>
      </c>
      <c r="C961" s="1">
        <v>50</v>
      </c>
      <c r="D961">
        <v>69</v>
      </c>
      <c r="F961">
        <v>-2</v>
      </c>
      <c r="G961">
        <v>786</v>
      </c>
      <c r="H961" s="80">
        <f t="shared" si="30"/>
        <v>50.125</v>
      </c>
      <c r="I961" s="80">
        <f t="shared" si="29"/>
        <v>0.125</v>
      </c>
      <c r="J961">
        <v>2</v>
      </c>
      <c r="K961" s="1" t="str" cm="1">
        <f t="array" ref="K961">INDEX('dict-rhythm'!$A$1:$B$43,MATCH(TRUE,EXACT(J961,'dict-rhythm'!$A$1:$A$43),0),2)</f>
        <v>8</v>
      </c>
      <c r="L961" s="1" t="str">
        <f>_xlfn.IFNA(VLOOKUP(K961,'dict-rhythm'!$B$1:$C$53,2,0),K961)</f>
        <v>quaver note</v>
      </c>
      <c r="M961" s="54" t="s">
        <v>8</v>
      </c>
      <c r="N961" s="54"/>
      <c r="O961" t="str">
        <f>IF(RIGHT($O$1,1)="#",VLOOKUP(D961,'dict-pitch'!$A$1:$C$50,2,0),VLOOKUP(D961,'dict-pitch'!$A$1:$C$50,3,0))</f>
        <v>A4</v>
      </c>
      <c r="P961" t="b">
        <f>OR(EXACT(E961,O961),EXACT(E961,VLOOKUP(D961,'dict-pitch'!$A$1:$D$50,3,0)),EXACT(E961,VLOOKUP(D961,'dict-pitch'!$A$1:$D$50,4,0)))</f>
        <v>0</v>
      </c>
    </row>
    <row r="962" spans="1:16" x14ac:dyDescent="0.25">
      <c r="A962">
        <v>849</v>
      </c>
      <c r="B962" s="85">
        <v>4</v>
      </c>
      <c r="C962" s="1">
        <v>50</v>
      </c>
      <c r="D962">
        <v>71</v>
      </c>
      <c r="F962">
        <v>2</v>
      </c>
      <c r="G962">
        <v>788</v>
      </c>
      <c r="H962" s="80">
        <f t="shared" si="30"/>
        <v>50.25</v>
      </c>
      <c r="I962" s="80">
        <f t="shared" ref="I962:I1025" si="31">J962/16</f>
        <v>0.125</v>
      </c>
      <c r="J962">
        <v>2</v>
      </c>
      <c r="K962" s="1" t="str" cm="1">
        <f t="array" ref="K962">INDEX('dict-rhythm'!$A$1:$B$43,MATCH(TRUE,EXACT(J962,'dict-rhythm'!$A$1:$A$43),0),2)</f>
        <v>8</v>
      </c>
      <c r="L962" s="1" t="str">
        <f>_xlfn.IFNA(VLOOKUP(K962,'dict-rhythm'!$B$1:$C$53,2,0),K962)</f>
        <v>quaver note</v>
      </c>
      <c r="M962" s="54" t="s">
        <v>8</v>
      </c>
      <c r="N962" s="54"/>
      <c r="O962" t="str">
        <f>IF(RIGHT($O$1,1)="#",VLOOKUP(D962,'dict-pitch'!$A$1:$C$50,2,0),VLOOKUP(D962,'dict-pitch'!$A$1:$C$50,3,0))</f>
        <v>B4</v>
      </c>
      <c r="P962" t="b">
        <f>OR(EXACT(E962,O962),EXACT(E962,VLOOKUP(D962,'dict-pitch'!$A$1:$D$50,3,0)),EXACT(E962,VLOOKUP(D962,'dict-pitch'!$A$1:$D$50,4,0)))</f>
        <v>0</v>
      </c>
    </row>
    <row r="963" spans="1:16" x14ac:dyDescent="0.25">
      <c r="A963">
        <v>849</v>
      </c>
      <c r="B963" s="85">
        <v>4</v>
      </c>
      <c r="C963" s="1">
        <v>50</v>
      </c>
      <c r="D963">
        <v>73</v>
      </c>
      <c r="F963">
        <v>2</v>
      </c>
      <c r="G963">
        <v>790</v>
      </c>
      <c r="H963" s="80">
        <f t="shared" ref="H963:H1026" si="32">1+G963/16</f>
        <v>50.375</v>
      </c>
      <c r="I963" s="80">
        <f t="shared" si="31"/>
        <v>0.125</v>
      </c>
      <c r="J963">
        <v>2</v>
      </c>
      <c r="K963" s="1" t="str" cm="1">
        <f t="array" ref="K963">INDEX('dict-rhythm'!$A$1:$B$43,MATCH(TRUE,EXACT(J963,'dict-rhythm'!$A$1:$A$43),0),2)</f>
        <v>8</v>
      </c>
      <c r="L963" s="1" t="str">
        <f>_xlfn.IFNA(VLOOKUP(K963,'dict-rhythm'!$B$1:$C$53,2,0),K963)</f>
        <v>quaver note</v>
      </c>
      <c r="M963" s="54" t="s">
        <v>8</v>
      </c>
      <c r="N963" s="54"/>
      <c r="O963" t="str">
        <f>IF(RIGHT($O$1,1)="#",VLOOKUP(D963,'dict-pitch'!$A$1:$C$50,2,0),VLOOKUP(D963,'dict-pitch'!$A$1:$C$50,3,0))</f>
        <v>C#5</v>
      </c>
      <c r="P963" t="b">
        <f>OR(EXACT(E963,O963),EXACT(E963,VLOOKUP(D963,'dict-pitch'!$A$1:$D$50,3,0)),EXACT(E963,VLOOKUP(D963,'dict-pitch'!$A$1:$D$50,4,0)))</f>
        <v>0</v>
      </c>
    </row>
    <row r="964" spans="1:16" x14ac:dyDescent="0.25">
      <c r="A964">
        <v>849</v>
      </c>
      <c r="B964" s="85">
        <v>4</v>
      </c>
      <c r="C964" s="1">
        <v>50</v>
      </c>
      <c r="D964">
        <v>71</v>
      </c>
      <c r="F964">
        <v>-2</v>
      </c>
      <c r="G964">
        <v>792</v>
      </c>
      <c r="H964" s="80">
        <f t="shared" si="32"/>
        <v>50.5</v>
      </c>
      <c r="I964" s="80">
        <f t="shared" si="31"/>
        <v>0.125</v>
      </c>
      <c r="J964">
        <v>2</v>
      </c>
      <c r="K964" s="1" t="str" cm="1">
        <f t="array" ref="K964">INDEX('dict-rhythm'!$A$1:$B$43,MATCH(TRUE,EXACT(J964,'dict-rhythm'!$A$1:$A$43),0),2)</f>
        <v>8</v>
      </c>
      <c r="L964" s="1" t="str">
        <f>_xlfn.IFNA(VLOOKUP(K964,'dict-rhythm'!$B$1:$C$53,2,0),K964)</f>
        <v>quaver note</v>
      </c>
      <c r="M964" s="54" t="s">
        <v>8</v>
      </c>
      <c r="N964" s="54"/>
      <c r="O964" t="str">
        <f>IF(RIGHT($O$1,1)="#",VLOOKUP(D964,'dict-pitch'!$A$1:$C$50,2,0),VLOOKUP(D964,'dict-pitch'!$A$1:$C$50,3,0))</f>
        <v>B4</v>
      </c>
      <c r="P964" t="b">
        <f>OR(EXACT(E964,O964),EXACT(E964,VLOOKUP(D964,'dict-pitch'!$A$1:$D$50,3,0)),EXACT(E964,VLOOKUP(D964,'dict-pitch'!$A$1:$D$50,4,0)))</f>
        <v>0</v>
      </c>
    </row>
    <row r="965" spans="1:16" x14ac:dyDescent="0.25">
      <c r="A965">
        <v>849</v>
      </c>
      <c r="B965" s="85">
        <v>4</v>
      </c>
      <c r="C965" s="1">
        <v>50</v>
      </c>
      <c r="D965">
        <v>69</v>
      </c>
      <c r="F965">
        <v>-2</v>
      </c>
      <c r="G965">
        <v>794</v>
      </c>
      <c r="H965" s="80">
        <f t="shared" si="32"/>
        <v>50.625</v>
      </c>
      <c r="I965" s="80">
        <f t="shared" si="31"/>
        <v>0.125</v>
      </c>
      <c r="J965">
        <v>2</v>
      </c>
      <c r="K965" s="1" t="str" cm="1">
        <f t="array" ref="K965">INDEX('dict-rhythm'!$A$1:$B$43,MATCH(TRUE,EXACT(J965,'dict-rhythm'!$A$1:$A$43),0),2)</f>
        <v>8</v>
      </c>
      <c r="L965" s="1" t="str">
        <f>_xlfn.IFNA(VLOOKUP(K965,'dict-rhythm'!$B$1:$C$53,2,0),K965)</f>
        <v>quaver note</v>
      </c>
      <c r="M965" s="54" t="s">
        <v>8</v>
      </c>
      <c r="N965" s="54"/>
      <c r="O965" t="str">
        <f>IF(RIGHT($O$1,1)="#",VLOOKUP(D965,'dict-pitch'!$A$1:$C$50,2,0),VLOOKUP(D965,'dict-pitch'!$A$1:$C$50,3,0))</f>
        <v>A4</v>
      </c>
      <c r="P965" t="b">
        <f>OR(EXACT(E965,O965),EXACT(E965,VLOOKUP(D965,'dict-pitch'!$A$1:$D$50,3,0)),EXACT(E965,VLOOKUP(D965,'dict-pitch'!$A$1:$D$50,4,0)))</f>
        <v>0</v>
      </c>
    </row>
    <row r="966" spans="1:16" x14ac:dyDescent="0.25">
      <c r="A966">
        <v>849</v>
      </c>
      <c r="B966" s="85">
        <v>4</v>
      </c>
      <c r="C966" s="1">
        <v>50</v>
      </c>
      <c r="D966">
        <v>68</v>
      </c>
      <c r="F966">
        <v>-2</v>
      </c>
      <c r="G966">
        <v>796</v>
      </c>
      <c r="H966" s="80">
        <f t="shared" si="32"/>
        <v>50.75</v>
      </c>
      <c r="I966" s="80">
        <f t="shared" si="31"/>
        <v>0.125</v>
      </c>
      <c r="J966">
        <v>2</v>
      </c>
      <c r="K966" s="1" t="str" cm="1">
        <f t="array" ref="K966">INDEX('dict-rhythm'!$A$1:$B$43,MATCH(TRUE,EXACT(J966,'dict-rhythm'!$A$1:$A$43),0),2)</f>
        <v>8</v>
      </c>
      <c r="L966" s="1" t="str">
        <f>_xlfn.IFNA(VLOOKUP(K966,'dict-rhythm'!$B$1:$C$53,2,0),K966)</f>
        <v>quaver note</v>
      </c>
      <c r="M966" s="54" t="s">
        <v>8</v>
      </c>
      <c r="N966" s="54"/>
      <c r="O966" t="str">
        <f>IF(RIGHT($O$1,1)="#",VLOOKUP(D966,'dict-pitch'!$A$1:$C$50,2,0),VLOOKUP(D966,'dict-pitch'!$A$1:$C$50,3,0))</f>
        <v>G#4</v>
      </c>
      <c r="P966" t="b">
        <f>OR(EXACT(E966,O966),EXACT(E966,VLOOKUP(D966,'dict-pitch'!$A$1:$D$50,3,0)),EXACT(E966,VLOOKUP(D966,'dict-pitch'!$A$1:$D$50,4,0)))</f>
        <v>0</v>
      </c>
    </row>
    <row r="967" spans="1:16" x14ac:dyDescent="0.25">
      <c r="A967">
        <v>849</v>
      </c>
      <c r="B967" s="85">
        <v>4</v>
      </c>
      <c r="C967" s="1">
        <v>50</v>
      </c>
      <c r="D967">
        <v>71</v>
      </c>
      <c r="F967">
        <v>3</v>
      </c>
      <c r="G967">
        <v>798</v>
      </c>
      <c r="H967" s="80">
        <f t="shared" si="32"/>
        <v>50.875</v>
      </c>
      <c r="I967" s="80">
        <f t="shared" si="31"/>
        <v>0.125</v>
      </c>
      <c r="J967">
        <v>2</v>
      </c>
      <c r="K967" s="1" t="str" cm="1">
        <f t="array" ref="K967">INDEX('dict-rhythm'!$A$1:$B$43,MATCH(TRUE,EXACT(J967,'dict-rhythm'!$A$1:$A$43),0),2)</f>
        <v>8</v>
      </c>
      <c r="L967" s="1" t="str">
        <f>_xlfn.IFNA(VLOOKUP(K967,'dict-rhythm'!$B$1:$C$53,2,0),K967)</f>
        <v>quaver note</v>
      </c>
      <c r="M967" s="54" t="s">
        <v>8</v>
      </c>
      <c r="N967" s="54"/>
      <c r="O967" t="str">
        <f>IF(RIGHT($O$1,1)="#",VLOOKUP(D967,'dict-pitch'!$A$1:$C$50,2,0),VLOOKUP(D967,'dict-pitch'!$A$1:$C$50,3,0))</f>
        <v>B4</v>
      </c>
      <c r="P967" t="b">
        <f>OR(EXACT(E967,O967),EXACT(E967,VLOOKUP(D967,'dict-pitch'!$A$1:$D$50,3,0)),EXACT(E967,VLOOKUP(D967,'dict-pitch'!$A$1:$D$50,4,0)))</f>
        <v>0</v>
      </c>
    </row>
    <row r="968" spans="1:16" x14ac:dyDescent="0.25">
      <c r="A968">
        <v>849</v>
      </c>
      <c r="B968" s="85">
        <v>4</v>
      </c>
      <c r="C968" s="1">
        <v>51</v>
      </c>
      <c r="D968">
        <v>69</v>
      </c>
      <c r="F968">
        <v>-2</v>
      </c>
      <c r="G968">
        <v>800</v>
      </c>
      <c r="H968" s="80">
        <f t="shared" si="32"/>
        <v>51</v>
      </c>
      <c r="I968" s="80">
        <f t="shared" si="31"/>
        <v>0.625</v>
      </c>
      <c r="J968">
        <v>10</v>
      </c>
      <c r="K968" s="1" t="str" cm="1">
        <f t="array" ref="K968">INDEX('dict-rhythm'!$A$1:$B$43,MATCH(TRUE,EXACT(J968,'dict-rhythm'!$A$1:$A$43),0),2)</f>
        <v>2+8</v>
      </c>
      <c r="L968" s="1" t="str">
        <f>_xlfn.IFNA(VLOOKUP(K968,'dict-rhythm'!$B$1:$C$53,2,0),K968)</f>
        <v>minim + quaver</v>
      </c>
      <c r="M968" s="54" t="s">
        <v>8</v>
      </c>
      <c r="N968" s="54"/>
      <c r="O968" t="str">
        <f>IF(RIGHT($O$1,1)="#",VLOOKUP(D968,'dict-pitch'!$A$1:$C$50,2,0),VLOOKUP(D968,'dict-pitch'!$A$1:$C$50,3,0))</f>
        <v>A4</v>
      </c>
      <c r="P968" t="b">
        <f>OR(EXACT(E968,O968),EXACT(E968,VLOOKUP(D968,'dict-pitch'!$A$1:$D$50,3,0)),EXACT(E968,VLOOKUP(D968,'dict-pitch'!$A$1:$D$50,4,0)))</f>
        <v>0</v>
      </c>
    </row>
    <row r="969" spans="1:16" x14ac:dyDescent="0.25">
      <c r="A969">
        <v>849</v>
      </c>
      <c r="B969" s="85">
        <v>4</v>
      </c>
      <c r="C969" s="1">
        <v>51</v>
      </c>
      <c r="D969">
        <v>73</v>
      </c>
      <c r="F969">
        <v>3</v>
      </c>
      <c r="G969">
        <v>810</v>
      </c>
      <c r="H969" s="80">
        <f t="shared" si="32"/>
        <v>51.625</v>
      </c>
      <c r="I969" s="80">
        <f t="shared" si="31"/>
        <v>0.125</v>
      </c>
      <c r="J969">
        <v>2</v>
      </c>
      <c r="K969" s="1" t="str" cm="1">
        <f t="array" ref="K969">INDEX('dict-rhythm'!$A$1:$B$43,MATCH(TRUE,EXACT(J969,'dict-rhythm'!$A$1:$A$43),0),2)</f>
        <v>8</v>
      </c>
      <c r="L969" s="1" t="str">
        <f>_xlfn.IFNA(VLOOKUP(K969,'dict-rhythm'!$B$1:$C$53,2,0),K969)</f>
        <v>quaver note</v>
      </c>
      <c r="M969" s="5"/>
      <c r="N969" s="5"/>
      <c r="O969" t="str">
        <f>IF(RIGHT($O$1,1)="#",VLOOKUP(D969,'dict-pitch'!$A$1:$C$50,2,0),VLOOKUP(D969,'dict-pitch'!$A$1:$C$50,3,0))</f>
        <v>C#5</v>
      </c>
      <c r="P969" t="b">
        <f>OR(EXACT(E969,O969),EXACT(E969,VLOOKUP(D969,'dict-pitch'!$A$1:$D$50,3,0)),EXACT(E969,VLOOKUP(D969,'dict-pitch'!$A$1:$D$50,4,0)))</f>
        <v>0</v>
      </c>
    </row>
    <row r="970" spans="1:16" x14ac:dyDescent="0.25">
      <c r="A970">
        <v>849</v>
      </c>
      <c r="B970" s="85">
        <v>4</v>
      </c>
      <c r="C970" s="1">
        <v>51</v>
      </c>
      <c r="D970">
        <v>71</v>
      </c>
      <c r="F970">
        <v>-2</v>
      </c>
      <c r="G970">
        <v>812</v>
      </c>
      <c r="H970" s="80">
        <f t="shared" si="32"/>
        <v>51.75</v>
      </c>
      <c r="I970" s="80">
        <f t="shared" si="31"/>
        <v>0.125</v>
      </c>
      <c r="J970">
        <v>2</v>
      </c>
      <c r="K970" s="1" t="str" cm="1">
        <f t="array" ref="K970">INDEX('dict-rhythm'!$A$1:$B$43,MATCH(TRUE,EXACT(J970,'dict-rhythm'!$A$1:$A$43),0),2)</f>
        <v>8</v>
      </c>
      <c r="L970" s="1" t="str">
        <f>_xlfn.IFNA(VLOOKUP(K970,'dict-rhythm'!$B$1:$C$53,2,0),K970)</f>
        <v>quaver note</v>
      </c>
      <c r="M970" s="5"/>
      <c r="N970" s="5"/>
      <c r="O970" t="str">
        <f>IF(RIGHT($O$1,1)="#",VLOOKUP(D970,'dict-pitch'!$A$1:$C$50,2,0),VLOOKUP(D970,'dict-pitch'!$A$1:$C$50,3,0))</f>
        <v>B4</v>
      </c>
      <c r="P970" t="b">
        <f>OR(EXACT(E970,O970),EXACT(E970,VLOOKUP(D970,'dict-pitch'!$A$1:$D$50,3,0)),EXACT(E970,VLOOKUP(D970,'dict-pitch'!$A$1:$D$50,4,0)))</f>
        <v>0</v>
      </c>
    </row>
    <row r="971" spans="1:16" x14ac:dyDescent="0.25">
      <c r="A971">
        <v>849</v>
      </c>
      <c r="B971" s="85">
        <v>4</v>
      </c>
      <c r="C971" s="1">
        <v>51</v>
      </c>
      <c r="D971">
        <v>69</v>
      </c>
      <c r="F971">
        <v>-2</v>
      </c>
      <c r="G971">
        <v>814</v>
      </c>
      <c r="H971" s="80">
        <f t="shared" si="32"/>
        <v>51.875</v>
      </c>
      <c r="I971" s="80">
        <f t="shared" si="31"/>
        <v>0.125</v>
      </c>
      <c r="J971">
        <v>2</v>
      </c>
      <c r="K971" s="1" t="str" cm="1">
        <f t="array" ref="K971">INDEX('dict-rhythm'!$A$1:$B$43,MATCH(TRUE,EXACT(J971,'dict-rhythm'!$A$1:$A$43),0),2)</f>
        <v>8</v>
      </c>
      <c r="L971" s="1" t="str">
        <f>_xlfn.IFNA(VLOOKUP(K971,'dict-rhythm'!$B$1:$C$53,2,0),K971)</f>
        <v>quaver note</v>
      </c>
      <c r="M971" s="7"/>
      <c r="N971" s="7"/>
      <c r="O971" t="str">
        <f>IF(RIGHT($O$1,1)="#",VLOOKUP(D971,'dict-pitch'!$A$1:$C$50,2,0),VLOOKUP(D971,'dict-pitch'!$A$1:$C$50,3,0))</f>
        <v>A4</v>
      </c>
      <c r="P971" t="b">
        <f>OR(EXACT(E971,O971),EXACT(E971,VLOOKUP(D971,'dict-pitch'!$A$1:$D$50,3,0)),EXACT(E971,VLOOKUP(D971,'dict-pitch'!$A$1:$D$50,4,0)))</f>
        <v>0</v>
      </c>
    </row>
    <row r="972" spans="1:16" x14ac:dyDescent="0.25">
      <c r="A972">
        <v>849</v>
      </c>
      <c r="B972" s="85">
        <v>4</v>
      </c>
      <c r="C972" s="1">
        <v>52</v>
      </c>
      <c r="D972">
        <v>68</v>
      </c>
      <c r="F972">
        <v>-2</v>
      </c>
      <c r="G972">
        <v>816</v>
      </c>
      <c r="H972" s="80">
        <f t="shared" si="32"/>
        <v>52</v>
      </c>
      <c r="I972" s="80">
        <f t="shared" si="31"/>
        <v>0.5</v>
      </c>
      <c r="J972">
        <v>8</v>
      </c>
      <c r="K972" s="1" t="str" cm="1">
        <f t="array" ref="K972">INDEX('dict-rhythm'!$A$1:$B$43,MATCH(TRUE,EXACT(J972,'dict-rhythm'!$A$1:$A$43),0),2)</f>
        <v>2</v>
      </c>
      <c r="L972" s="1" t="str">
        <f>_xlfn.IFNA(VLOOKUP(K972,'dict-rhythm'!$B$1:$C$53,2,0),K972)</f>
        <v>minim</v>
      </c>
      <c r="M972" s="4"/>
      <c r="N972" s="4"/>
      <c r="O972" t="str">
        <f>IF(RIGHT($O$1,1)="#",VLOOKUP(D972,'dict-pitch'!$A$1:$C$50,2,0),VLOOKUP(D972,'dict-pitch'!$A$1:$C$50,3,0))</f>
        <v>G#4</v>
      </c>
      <c r="P972" t="b">
        <f>OR(EXACT(E972,O972),EXACT(E972,VLOOKUP(D972,'dict-pitch'!$A$1:$D$50,3,0)),EXACT(E972,VLOOKUP(D972,'dict-pitch'!$A$1:$D$50,4,0)))</f>
        <v>0</v>
      </c>
    </row>
    <row r="973" spans="1:16" x14ac:dyDescent="0.25">
      <c r="A973">
        <v>849</v>
      </c>
      <c r="B973" s="85">
        <v>4</v>
      </c>
      <c r="C973" s="1">
        <v>52</v>
      </c>
      <c r="D973">
        <v>0</v>
      </c>
      <c r="F973">
        <v>0</v>
      </c>
      <c r="G973">
        <v>824</v>
      </c>
      <c r="H973" s="80">
        <f t="shared" si="32"/>
        <v>52.5</v>
      </c>
      <c r="I973" s="80">
        <f t="shared" si="31"/>
        <v>0.5</v>
      </c>
      <c r="J973">
        <v>8</v>
      </c>
      <c r="K973" s="1" t="str" cm="1">
        <f t="array" ref="K973">INDEX('dict-rhythm'!$A$1:$B$43,MATCH(TRUE,EXACT(J973,'dict-rhythm'!$A$1:$A$43),0),2)</f>
        <v>2</v>
      </c>
      <c r="L973" s="1" t="str">
        <f>_xlfn.IFNA(VLOOKUP(K973,'dict-rhythm'!$B$1:$C$53,2,0),K973)</f>
        <v>minim</v>
      </c>
      <c r="M973" s="7"/>
      <c r="N973" s="7"/>
      <c r="O973" t="str">
        <f>IF(RIGHT($O$1,1)="#",VLOOKUP(D973,'dict-pitch'!$A$1:$C$50,2,0),VLOOKUP(D973,'dict-pitch'!$A$1:$C$50,3,0))</f>
        <v>r</v>
      </c>
      <c r="P973" t="b">
        <f>OR(EXACT(E973,O973),EXACT(E973,VLOOKUP(D973,'dict-pitch'!$A$1:$D$50,3,0)),EXACT(E973,VLOOKUP(D973,'dict-pitch'!$A$1:$D$50,4,0)))</f>
        <v>0</v>
      </c>
    </row>
    <row r="974" spans="1:16" x14ac:dyDescent="0.25">
      <c r="A974">
        <v>849</v>
      </c>
      <c r="B974" s="85">
        <v>4</v>
      </c>
      <c r="C974" s="1">
        <v>53</v>
      </c>
      <c r="D974">
        <v>0</v>
      </c>
      <c r="F974">
        <v>0</v>
      </c>
      <c r="G974">
        <v>832</v>
      </c>
      <c r="H974" s="80">
        <f t="shared" si="32"/>
        <v>53</v>
      </c>
      <c r="I974" s="80">
        <f t="shared" si="31"/>
        <v>1</v>
      </c>
      <c r="J974">
        <v>16</v>
      </c>
      <c r="K974" s="1" t="str" cm="1">
        <f t="array" ref="K974">INDEX('dict-rhythm'!$A$1:$B$43,MATCH(TRUE,EXACT(J974,'dict-rhythm'!$A$1:$A$43),0),2)</f>
        <v>1</v>
      </c>
      <c r="L974" s="1" t="str">
        <f>_xlfn.IFNA(VLOOKUP(K974,'dict-rhythm'!$B$1:$C$53,2,0),K974)</f>
        <v>semibreve</v>
      </c>
      <c r="M974" s="3"/>
      <c r="N974" s="3"/>
      <c r="O974" t="str">
        <f>IF(RIGHT($O$1,1)="#",VLOOKUP(D974,'dict-pitch'!$A$1:$C$50,2,0),VLOOKUP(D974,'dict-pitch'!$A$1:$C$50,3,0))</f>
        <v>r</v>
      </c>
      <c r="P974" t="b">
        <f>OR(EXACT(E974,O974),EXACT(E974,VLOOKUP(D974,'dict-pitch'!$A$1:$D$50,3,0)),EXACT(E974,VLOOKUP(D974,'dict-pitch'!$A$1:$D$50,4,0)))</f>
        <v>0</v>
      </c>
    </row>
    <row r="975" spans="1:16" x14ac:dyDescent="0.25">
      <c r="A975">
        <v>849</v>
      </c>
      <c r="B975" s="85">
        <v>4</v>
      </c>
      <c r="C975" s="1">
        <v>54</v>
      </c>
      <c r="D975">
        <v>0</v>
      </c>
      <c r="F975">
        <v>0</v>
      </c>
      <c r="G975">
        <v>848</v>
      </c>
      <c r="H975" s="80">
        <f t="shared" si="32"/>
        <v>54</v>
      </c>
      <c r="I975" s="80">
        <f t="shared" si="31"/>
        <v>0.5</v>
      </c>
      <c r="J975">
        <v>8</v>
      </c>
      <c r="K975" s="1" t="str" cm="1">
        <f t="array" ref="K975">INDEX('dict-rhythm'!$A$1:$B$43,MATCH(TRUE,EXACT(J975,'dict-rhythm'!$A$1:$A$43),0),2)</f>
        <v>2</v>
      </c>
      <c r="L975" s="1" t="str">
        <f>_xlfn.IFNA(VLOOKUP(K975,'dict-rhythm'!$B$1:$C$53,2,0),K975)</f>
        <v>minim</v>
      </c>
      <c r="M975" s="4"/>
      <c r="N975" s="4"/>
      <c r="O975" t="str">
        <f>IF(RIGHT($O$1,1)="#",VLOOKUP(D975,'dict-pitch'!$A$1:$C$50,2,0),VLOOKUP(D975,'dict-pitch'!$A$1:$C$50,3,0))</f>
        <v>r</v>
      </c>
      <c r="P975" t="b">
        <f>OR(EXACT(E975,O975),EXACT(E975,VLOOKUP(D975,'dict-pitch'!$A$1:$D$50,3,0)),EXACT(E975,VLOOKUP(D975,'dict-pitch'!$A$1:$D$50,4,0)))</f>
        <v>0</v>
      </c>
    </row>
    <row r="976" spans="1:16" x14ac:dyDescent="0.25">
      <c r="A976">
        <v>849</v>
      </c>
      <c r="B976" s="85">
        <v>4</v>
      </c>
      <c r="C976" s="1">
        <v>54</v>
      </c>
      <c r="D976">
        <v>69</v>
      </c>
      <c r="F976">
        <v>2</v>
      </c>
      <c r="G976">
        <v>856</v>
      </c>
      <c r="H976" s="80">
        <f t="shared" si="32"/>
        <v>54.5</v>
      </c>
      <c r="I976" s="80">
        <f t="shared" si="31"/>
        <v>0.5</v>
      </c>
      <c r="J976">
        <v>8</v>
      </c>
      <c r="K976" s="1" t="str" cm="1">
        <f t="array" ref="K976">INDEX('dict-rhythm'!$A$1:$B$43,MATCH(TRUE,EXACT(J976,'dict-rhythm'!$A$1:$A$43),0),2)</f>
        <v>2</v>
      </c>
      <c r="L976" s="1" t="str">
        <f>_xlfn.IFNA(VLOOKUP(K976,'dict-rhythm'!$B$1:$C$53,2,0),K976)</f>
        <v>minim</v>
      </c>
      <c r="M976" s="52" t="s">
        <v>7</v>
      </c>
      <c r="N976" s="52"/>
      <c r="O976" t="str">
        <f>IF(RIGHT($O$1,1)="#",VLOOKUP(D976,'dict-pitch'!$A$1:$C$50,2,0),VLOOKUP(D976,'dict-pitch'!$A$1:$C$50,3,0))</f>
        <v>A4</v>
      </c>
      <c r="P976" t="b">
        <f>OR(EXACT(E976,O976),EXACT(E976,VLOOKUP(D976,'dict-pitch'!$A$1:$D$50,3,0)),EXACT(E976,VLOOKUP(D976,'dict-pitch'!$A$1:$D$50,4,0)))</f>
        <v>0</v>
      </c>
    </row>
    <row r="977" spans="1:16" x14ac:dyDescent="0.25">
      <c r="A977">
        <v>849</v>
      </c>
      <c r="B977" s="85">
        <v>4</v>
      </c>
      <c r="C977" s="1">
        <v>55</v>
      </c>
      <c r="D977">
        <v>68</v>
      </c>
      <c r="F977">
        <v>-2</v>
      </c>
      <c r="G977">
        <v>864</v>
      </c>
      <c r="H977" s="80">
        <f t="shared" si="32"/>
        <v>55</v>
      </c>
      <c r="I977" s="80">
        <f t="shared" si="31"/>
        <v>0.5</v>
      </c>
      <c r="J977">
        <v>8</v>
      </c>
      <c r="K977" s="1" t="str" cm="1">
        <f t="array" ref="K977">INDEX('dict-rhythm'!$A$1:$B$43,MATCH(TRUE,EXACT(J977,'dict-rhythm'!$A$1:$A$43),0),2)</f>
        <v>2</v>
      </c>
      <c r="L977" s="1" t="str">
        <f>_xlfn.IFNA(VLOOKUP(K977,'dict-rhythm'!$B$1:$C$53,2,0),K977)</f>
        <v>minim</v>
      </c>
      <c r="M977" s="52" t="s">
        <v>7</v>
      </c>
      <c r="N977" s="52"/>
      <c r="O977" t="str">
        <f>IF(RIGHT($O$1,1)="#",VLOOKUP(D977,'dict-pitch'!$A$1:$C$50,2,0),VLOOKUP(D977,'dict-pitch'!$A$1:$C$50,3,0))</f>
        <v>G#4</v>
      </c>
      <c r="P977" t="b">
        <f>OR(EXACT(E977,O977),EXACT(E977,VLOOKUP(D977,'dict-pitch'!$A$1:$D$50,3,0)),EXACT(E977,VLOOKUP(D977,'dict-pitch'!$A$1:$D$50,4,0)))</f>
        <v>0</v>
      </c>
    </row>
    <row r="978" spans="1:16" x14ac:dyDescent="0.25">
      <c r="A978">
        <v>849</v>
      </c>
      <c r="B978" s="85">
        <v>4</v>
      </c>
      <c r="C978" s="1">
        <v>55</v>
      </c>
      <c r="D978">
        <v>73</v>
      </c>
      <c r="F978">
        <v>4</v>
      </c>
      <c r="G978">
        <v>872</v>
      </c>
      <c r="H978" s="80">
        <f t="shared" si="32"/>
        <v>55.5</v>
      </c>
      <c r="I978" s="80">
        <f t="shared" si="31"/>
        <v>0.5</v>
      </c>
      <c r="J978">
        <v>8</v>
      </c>
      <c r="K978" s="1" t="str" cm="1">
        <f t="array" ref="K978">INDEX('dict-rhythm'!$A$1:$B$43,MATCH(TRUE,EXACT(J978,'dict-rhythm'!$A$1:$A$43),0),2)</f>
        <v>2</v>
      </c>
      <c r="L978" s="1" t="str">
        <f>_xlfn.IFNA(VLOOKUP(K978,'dict-rhythm'!$B$1:$C$53,2,0),K978)</f>
        <v>minim</v>
      </c>
      <c r="M978" s="52" t="s">
        <v>7</v>
      </c>
      <c r="N978" s="52"/>
      <c r="O978" t="str">
        <f>IF(RIGHT($O$1,1)="#",VLOOKUP(D978,'dict-pitch'!$A$1:$C$50,2,0),VLOOKUP(D978,'dict-pitch'!$A$1:$C$50,3,0))</f>
        <v>C#5</v>
      </c>
      <c r="P978" t="b">
        <f>OR(EXACT(E978,O978),EXACT(E978,VLOOKUP(D978,'dict-pitch'!$A$1:$D$50,3,0)),EXACT(E978,VLOOKUP(D978,'dict-pitch'!$A$1:$D$50,4,0)))</f>
        <v>0</v>
      </c>
    </row>
    <row r="979" spans="1:16" x14ac:dyDescent="0.25">
      <c r="A979">
        <v>849</v>
      </c>
      <c r="B979" s="85">
        <v>4</v>
      </c>
      <c r="C979" s="1">
        <v>56</v>
      </c>
      <c r="D979">
        <v>71</v>
      </c>
      <c r="F979">
        <v>-2</v>
      </c>
      <c r="G979">
        <v>880</v>
      </c>
      <c r="H979" s="80">
        <f t="shared" si="32"/>
        <v>56</v>
      </c>
      <c r="I979" s="80">
        <f t="shared" si="31"/>
        <v>1.25</v>
      </c>
      <c r="J979">
        <v>20</v>
      </c>
      <c r="K979" s="1" t="str" cm="1">
        <f t="array" ref="K979">INDEX('dict-rhythm'!$A$1:$B$43,MATCH(TRUE,EXACT(J979,'dict-rhythm'!$A$1:$A$43),0),2)</f>
        <v>1+4</v>
      </c>
      <c r="L979" s="1" t="str">
        <f>_xlfn.IFNA(VLOOKUP(K979,'dict-rhythm'!$B$1:$C$53,2,0),K979)</f>
        <v>semibreve + crotchet</v>
      </c>
      <c r="M979" s="52" t="s">
        <v>7</v>
      </c>
      <c r="N979" s="52"/>
      <c r="O979" t="str">
        <f>IF(RIGHT($O$1,1)="#",VLOOKUP(D979,'dict-pitch'!$A$1:$C$50,2,0),VLOOKUP(D979,'dict-pitch'!$A$1:$C$50,3,0))</f>
        <v>B4</v>
      </c>
      <c r="P979" t="b">
        <f>OR(EXACT(E979,O979),EXACT(E979,VLOOKUP(D979,'dict-pitch'!$A$1:$D$50,3,0)),EXACT(E979,VLOOKUP(D979,'dict-pitch'!$A$1:$D$50,4,0)))</f>
        <v>0</v>
      </c>
    </row>
    <row r="980" spans="1:16" x14ac:dyDescent="0.25">
      <c r="A980">
        <v>849</v>
      </c>
      <c r="B980" s="85">
        <v>4</v>
      </c>
      <c r="C980" s="1">
        <v>57</v>
      </c>
      <c r="D980">
        <v>64</v>
      </c>
      <c r="F980">
        <v>-5</v>
      </c>
      <c r="G980">
        <v>900</v>
      </c>
      <c r="H980" s="80">
        <f t="shared" si="32"/>
        <v>57.25</v>
      </c>
      <c r="I980" s="80">
        <f t="shared" si="31"/>
        <v>0.25</v>
      </c>
      <c r="J980">
        <v>4</v>
      </c>
      <c r="K980" s="1" t="str" cm="1">
        <f t="array" ref="K980">INDEX('dict-rhythm'!$A$1:$B$43,MATCH(TRUE,EXACT(J980,'dict-rhythm'!$A$1:$A$43),0),2)</f>
        <v>4</v>
      </c>
      <c r="L980" s="1" t="str">
        <f>_xlfn.IFNA(VLOOKUP(K980,'dict-rhythm'!$B$1:$C$53,2,0),K980)</f>
        <v>crotchet</v>
      </c>
      <c r="M980" s="10" t="s">
        <v>14</v>
      </c>
      <c r="N980" s="10" t="s">
        <v>14</v>
      </c>
      <c r="O980" t="str">
        <f>IF(RIGHT($O$1,1)="#",VLOOKUP(D980,'dict-pitch'!$A$1:$C$50,2,0),VLOOKUP(D980,'dict-pitch'!$A$1:$C$50,3,0))</f>
        <v>E4</v>
      </c>
      <c r="P980" t="b">
        <f>OR(EXACT(E980,O980),EXACT(E980,VLOOKUP(D980,'dict-pitch'!$A$1:$D$50,3,0)),EXACT(E980,VLOOKUP(D980,'dict-pitch'!$A$1:$D$50,4,0)))</f>
        <v>0</v>
      </c>
    </row>
    <row r="981" spans="1:16" x14ac:dyDescent="0.25">
      <c r="A981">
        <v>849</v>
      </c>
      <c r="B981" s="85">
        <v>4</v>
      </c>
      <c r="C981" s="1">
        <v>57</v>
      </c>
      <c r="D981">
        <v>69</v>
      </c>
      <c r="F981">
        <v>4</v>
      </c>
      <c r="G981">
        <v>904</v>
      </c>
      <c r="H981" s="80">
        <f t="shared" si="32"/>
        <v>57.5</v>
      </c>
      <c r="I981" s="80">
        <f t="shared" si="31"/>
        <v>0.25</v>
      </c>
      <c r="J981">
        <v>4</v>
      </c>
      <c r="K981" s="1" t="str" cm="1">
        <f t="array" ref="K981">INDEX('dict-rhythm'!$A$1:$B$43,MATCH(TRUE,EXACT(J981,'dict-rhythm'!$A$1:$A$43),0),2)</f>
        <v>4</v>
      </c>
      <c r="L981" s="1" t="str">
        <f>_xlfn.IFNA(VLOOKUP(K981,'dict-rhythm'!$B$1:$C$53,2,0),K981)</f>
        <v>crotchet</v>
      </c>
      <c r="M981" s="10" t="s">
        <v>14</v>
      </c>
      <c r="N981" s="10" t="s">
        <v>14</v>
      </c>
      <c r="O981" t="str">
        <f>IF(RIGHT($O$1,1)="#",VLOOKUP(D981,'dict-pitch'!$A$1:$C$50,2,0),VLOOKUP(D981,'dict-pitch'!$A$1:$C$50,3,0))</f>
        <v>A4</v>
      </c>
      <c r="P981" t="b">
        <f>OR(EXACT(E981,O981),EXACT(E981,VLOOKUP(D981,'dict-pitch'!$A$1:$D$50,3,0)),EXACT(E981,VLOOKUP(D981,'dict-pitch'!$A$1:$D$50,4,0)))</f>
        <v>0</v>
      </c>
    </row>
    <row r="982" spans="1:16" x14ac:dyDescent="0.25">
      <c r="A982">
        <v>849</v>
      </c>
      <c r="B982" s="85">
        <v>4</v>
      </c>
      <c r="C982" s="1">
        <v>57</v>
      </c>
      <c r="D982">
        <v>69</v>
      </c>
      <c r="F982">
        <v>1</v>
      </c>
      <c r="G982">
        <v>908</v>
      </c>
      <c r="H982" s="80">
        <f t="shared" si="32"/>
        <v>57.75</v>
      </c>
      <c r="I982" s="80">
        <f t="shared" si="31"/>
        <v>0.25</v>
      </c>
      <c r="J982">
        <v>4</v>
      </c>
      <c r="K982" s="1" t="str" cm="1">
        <f t="array" ref="K982">INDEX('dict-rhythm'!$A$1:$B$43,MATCH(TRUE,EXACT(J982,'dict-rhythm'!$A$1:$A$43),0),2)</f>
        <v>4</v>
      </c>
      <c r="L982" s="1" t="str">
        <f>_xlfn.IFNA(VLOOKUP(K982,'dict-rhythm'!$B$1:$C$53,2,0),K982)</f>
        <v>crotchet</v>
      </c>
      <c r="M982" s="10" t="s">
        <v>14</v>
      </c>
      <c r="N982" s="10" t="s">
        <v>14</v>
      </c>
      <c r="O982" t="str">
        <f>IF(RIGHT($O$1,1)="#",VLOOKUP(D982,'dict-pitch'!$A$1:$C$50,2,0),VLOOKUP(D982,'dict-pitch'!$A$1:$C$50,3,0))</f>
        <v>A4</v>
      </c>
      <c r="P982" t="b">
        <f>OR(EXACT(E982,O982),EXACT(E982,VLOOKUP(D982,'dict-pitch'!$A$1:$D$50,3,0)),EXACT(E982,VLOOKUP(D982,'dict-pitch'!$A$1:$D$50,4,0)))</f>
        <v>0</v>
      </c>
    </row>
    <row r="983" spans="1:16" x14ac:dyDescent="0.25">
      <c r="A983">
        <v>849</v>
      </c>
      <c r="B983" s="85">
        <v>4</v>
      </c>
      <c r="C983" s="1">
        <v>58</v>
      </c>
      <c r="D983">
        <v>69</v>
      </c>
      <c r="F983">
        <v>1</v>
      </c>
      <c r="G983">
        <v>912</v>
      </c>
      <c r="H983" s="80">
        <f t="shared" si="32"/>
        <v>58</v>
      </c>
      <c r="I983" s="80">
        <f t="shared" si="31"/>
        <v>0.25</v>
      </c>
      <c r="J983">
        <v>4</v>
      </c>
      <c r="K983" s="1" t="str" cm="1">
        <f t="array" ref="K983">INDEX('dict-rhythm'!$A$1:$B$43,MATCH(TRUE,EXACT(J983,'dict-rhythm'!$A$1:$A$43),0),2)</f>
        <v>4</v>
      </c>
      <c r="L983" s="1" t="str">
        <f>_xlfn.IFNA(VLOOKUP(K983,'dict-rhythm'!$B$1:$C$53,2,0),K983)</f>
        <v>crotchet</v>
      </c>
      <c r="M983" s="10" t="s">
        <v>14</v>
      </c>
      <c r="N983" s="10" t="s">
        <v>14</v>
      </c>
      <c r="O983" t="str">
        <f>IF(RIGHT($O$1,1)="#",VLOOKUP(D983,'dict-pitch'!$A$1:$C$50,2,0),VLOOKUP(D983,'dict-pitch'!$A$1:$C$50,3,0))</f>
        <v>A4</v>
      </c>
      <c r="P983" t="b">
        <f>OR(EXACT(E983,O983),EXACT(E983,VLOOKUP(D983,'dict-pitch'!$A$1:$D$50,3,0)),EXACT(E983,VLOOKUP(D983,'dict-pitch'!$A$1:$D$50,4,0)))</f>
        <v>0</v>
      </c>
    </row>
    <row r="984" spans="1:16" x14ac:dyDescent="0.25">
      <c r="A984">
        <v>849</v>
      </c>
      <c r="B984" s="85">
        <v>4</v>
      </c>
      <c r="C984" s="1">
        <v>58</v>
      </c>
      <c r="D984">
        <v>68</v>
      </c>
      <c r="F984">
        <v>-2</v>
      </c>
      <c r="G984">
        <v>916</v>
      </c>
      <c r="H984" s="80">
        <f t="shared" si="32"/>
        <v>58.25</v>
      </c>
      <c r="I984" s="80">
        <f t="shared" si="31"/>
        <v>0.125</v>
      </c>
      <c r="J984">
        <v>2</v>
      </c>
      <c r="K984" s="1" t="str" cm="1">
        <f t="array" ref="K984">INDEX('dict-rhythm'!$A$1:$B$43,MATCH(TRUE,EXACT(J984,'dict-rhythm'!$A$1:$A$43),0),2)</f>
        <v>8</v>
      </c>
      <c r="L984" s="1" t="str">
        <f>_xlfn.IFNA(VLOOKUP(K984,'dict-rhythm'!$B$1:$C$53,2,0),K984)</f>
        <v>quaver note</v>
      </c>
      <c r="M984" s="10" t="s">
        <v>14</v>
      </c>
      <c r="N984" s="10" t="s">
        <v>14</v>
      </c>
      <c r="O984" t="str">
        <f>IF(RIGHT($O$1,1)="#",VLOOKUP(D984,'dict-pitch'!$A$1:$C$50,2,0),VLOOKUP(D984,'dict-pitch'!$A$1:$C$50,3,0))</f>
        <v>G#4</v>
      </c>
      <c r="P984" t="b">
        <f>OR(EXACT(E984,O984),EXACT(E984,VLOOKUP(D984,'dict-pitch'!$A$1:$D$50,3,0)),EXACT(E984,VLOOKUP(D984,'dict-pitch'!$A$1:$D$50,4,0)))</f>
        <v>0</v>
      </c>
    </row>
    <row r="985" spans="1:16" x14ac:dyDescent="0.25">
      <c r="A985">
        <v>849</v>
      </c>
      <c r="B985" s="85">
        <v>4</v>
      </c>
      <c r="C985" s="1">
        <v>58</v>
      </c>
      <c r="D985">
        <v>66</v>
      </c>
      <c r="F985">
        <v>-2</v>
      </c>
      <c r="G985">
        <v>918</v>
      </c>
      <c r="H985" s="80">
        <f t="shared" si="32"/>
        <v>58.375</v>
      </c>
      <c r="I985" s="80">
        <f t="shared" si="31"/>
        <v>0.125</v>
      </c>
      <c r="J985">
        <v>2</v>
      </c>
      <c r="K985" s="1" t="str" cm="1">
        <f t="array" ref="K985">INDEX('dict-rhythm'!$A$1:$B$43,MATCH(TRUE,EXACT(J985,'dict-rhythm'!$A$1:$A$43),0),2)</f>
        <v>8</v>
      </c>
      <c r="L985" s="1" t="str">
        <f>_xlfn.IFNA(VLOOKUP(K985,'dict-rhythm'!$B$1:$C$53,2,0),K985)</f>
        <v>quaver note</v>
      </c>
      <c r="M985" s="10" t="s">
        <v>14</v>
      </c>
      <c r="N985" s="10" t="s">
        <v>14</v>
      </c>
      <c r="O985" t="str">
        <f>IF(RIGHT($O$1,1)="#",VLOOKUP(D985,'dict-pitch'!$A$1:$C$50,2,0),VLOOKUP(D985,'dict-pitch'!$A$1:$C$50,3,0))</f>
        <v>F#4</v>
      </c>
      <c r="P985" t="b">
        <f>OR(EXACT(E985,O985),EXACT(E985,VLOOKUP(D985,'dict-pitch'!$A$1:$D$50,3,0)),EXACT(E985,VLOOKUP(D985,'dict-pitch'!$A$1:$D$50,4,0)))</f>
        <v>0</v>
      </c>
    </row>
    <row r="986" spans="1:16" x14ac:dyDescent="0.25">
      <c r="A986">
        <v>849</v>
      </c>
      <c r="B986" s="85">
        <v>4</v>
      </c>
      <c r="C986" s="1">
        <v>58</v>
      </c>
      <c r="D986">
        <v>68</v>
      </c>
      <c r="F986">
        <v>2</v>
      </c>
      <c r="G986">
        <v>920</v>
      </c>
      <c r="H986" s="80">
        <f t="shared" si="32"/>
        <v>58.5</v>
      </c>
      <c r="I986" s="80">
        <f t="shared" si="31"/>
        <v>0.75</v>
      </c>
      <c r="J986">
        <v>12</v>
      </c>
      <c r="K986" s="1" t="str" cm="1">
        <f t="array" ref="K986">INDEX('dict-rhythm'!$A$1:$B$43,MATCH(TRUE,EXACT(J986,'dict-rhythm'!$A$1:$A$43),0),2)</f>
        <v>2.</v>
      </c>
      <c r="L986" s="1" t="str">
        <f>_xlfn.IFNA(VLOOKUP(K986,'dict-rhythm'!$B$1:$C$53,2,0),K986)</f>
        <v>dotted minim</v>
      </c>
      <c r="M986" s="10" t="s">
        <v>14</v>
      </c>
      <c r="N986" s="10" t="s">
        <v>14</v>
      </c>
      <c r="O986" t="str">
        <f>IF(RIGHT($O$1,1)="#",VLOOKUP(D986,'dict-pitch'!$A$1:$C$50,2,0),VLOOKUP(D986,'dict-pitch'!$A$1:$C$50,3,0))</f>
        <v>G#4</v>
      </c>
      <c r="P986" t="b">
        <f>OR(EXACT(E986,O986),EXACT(E986,VLOOKUP(D986,'dict-pitch'!$A$1:$D$50,3,0)),EXACT(E986,VLOOKUP(D986,'dict-pitch'!$A$1:$D$50,4,0)))</f>
        <v>0</v>
      </c>
    </row>
    <row r="987" spans="1:16" x14ac:dyDescent="0.25">
      <c r="A987">
        <v>849</v>
      </c>
      <c r="B987" s="85">
        <v>4</v>
      </c>
      <c r="C987" s="1">
        <v>59</v>
      </c>
      <c r="D987">
        <v>61</v>
      </c>
      <c r="F987">
        <v>-5</v>
      </c>
      <c r="G987">
        <v>932</v>
      </c>
      <c r="H987" s="80">
        <f t="shared" si="32"/>
        <v>59.25</v>
      </c>
      <c r="I987" s="80">
        <f t="shared" si="31"/>
        <v>0.125</v>
      </c>
      <c r="J987">
        <v>2</v>
      </c>
      <c r="K987" s="1" t="str" cm="1">
        <f t="array" ref="K987">INDEX('dict-rhythm'!$A$1:$B$43,MATCH(TRUE,EXACT(J987,'dict-rhythm'!$A$1:$A$43),0),2)</f>
        <v>8</v>
      </c>
      <c r="L987" s="1" t="str">
        <f>_xlfn.IFNA(VLOOKUP(K987,'dict-rhythm'!$B$1:$C$53,2,0),K987)</f>
        <v>quaver note</v>
      </c>
      <c r="M987" s="54" t="s">
        <v>8</v>
      </c>
      <c r="N987" s="54" t="s">
        <v>8</v>
      </c>
      <c r="O987" t="str">
        <f>IF(RIGHT($O$1,1)="#",VLOOKUP(D987,'dict-pitch'!$A$1:$C$50,2,0),VLOOKUP(D987,'dict-pitch'!$A$1:$C$50,3,0))</f>
        <v>C#4</v>
      </c>
      <c r="P987" t="b">
        <f>OR(EXACT(E987,O987),EXACT(E987,VLOOKUP(D987,'dict-pitch'!$A$1:$D$50,3,0)),EXACT(E987,VLOOKUP(D987,'dict-pitch'!$A$1:$D$50,4,0)))</f>
        <v>0</v>
      </c>
    </row>
    <row r="988" spans="1:16" x14ac:dyDescent="0.25">
      <c r="A988">
        <v>849</v>
      </c>
      <c r="B988" s="85">
        <v>4</v>
      </c>
      <c r="C988" s="1">
        <v>59</v>
      </c>
      <c r="D988">
        <v>63</v>
      </c>
      <c r="F988">
        <v>2</v>
      </c>
      <c r="G988">
        <v>934</v>
      </c>
      <c r="H988" s="80">
        <f t="shared" si="32"/>
        <v>59.375</v>
      </c>
      <c r="I988" s="80">
        <f t="shared" si="31"/>
        <v>0.125</v>
      </c>
      <c r="J988">
        <v>2</v>
      </c>
      <c r="K988" s="1" t="str" cm="1">
        <f t="array" ref="K988">INDEX('dict-rhythm'!$A$1:$B$43,MATCH(TRUE,EXACT(J988,'dict-rhythm'!$A$1:$A$43),0),2)</f>
        <v>8</v>
      </c>
      <c r="L988" s="1" t="str">
        <f>_xlfn.IFNA(VLOOKUP(K988,'dict-rhythm'!$B$1:$C$53,2,0),K988)</f>
        <v>quaver note</v>
      </c>
      <c r="M988" s="54" t="s">
        <v>8</v>
      </c>
      <c r="N988" s="54" t="s">
        <v>8</v>
      </c>
      <c r="O988" t="str">
        <f>IF(RIGHT($O$1,1)="#",VLOOKUP(D988,'dict-pitch'!$A$1:$C$50,2,0),VLOOKUP(D988,'dict-pitch'!$A$1:$C$50,3,0))</f>
        <v>D#4</v>
      </c>
      <c r="P988" t="b">
        <f>OR(EXACT(E988,O988),EXACT(E988,VLOOKUP(D988,'dict-pitch'!$A$1:$D$50,3,0)),EXACT(E988,VLOOKUP(D988,'dict-pitch'!$A$1:$D$50,4,0)))</f>
        <v>0</v>
      </c>
    </row>
    <row r="989" spans="1:16" x14ac:dyDescent="0.25">
      <c r="A989">
        <v>849</v>
      </c>
      <c r="B989" s="85">
        <v>4</v>
      </c>
      <c r="C989" s="1">
        <v>59</v>
      </c>
      <c r="D989">
        <v>64</v>
      </c>
      <c r="F989">
        <v>2</v>
      </c>
      <c r="G989">
        <v>936</v>
      </c>
      <c r="H989" s="80">
        <f t="shared" si="32"/>
        <v>59.5</v>
      </c>
      <c r="I989" s="80">
        <f t="shared" si="31"/>
        <v>0.25</v>
      </c>
      <c r="J989">
        <v>4</v>
      </c>
      <c r="K989" s="1" t="str" cm="1">
        <f t="array" ref="K989">INDEX('dict-rhythm'!$A$1:$B$43,MATCH(TRUE,EXACT(J989,'dict-rhythm'!$A$1:$A$43),0),2)</f>
        <v>4</v>
      </c>
      <c r="L989" s="1" t="str">
        <f>_xlfn.IFNA(VLOOKUP(K989,'dict-rhythm'!$B$1:$C$53,2,0),K989)</f>
        <v>crotchet</v>
      </c>
      <c r="M989" s="54" t="s">
        <v>8</v>
      </c>
      <c r="N989" s="54" t="s">
        <v>8</v>
      </c>
      <c r="O989" t="str">
        <f>IF(RIGHT($O$1,1)="#",VLOOKUP(D989,'dict-pitch'!$A$1:$C$50,2,0),VLOOKUP(D989,'dict-pitch'!$A$1:$C$50,3,0))</f>
        <v>E4</v>
      </c>
      <c r="P989" t="b">
        <f>OR(EXACT(E989,O989),EXACT(E989,VLOOKUP(D989,'dict-pitch'!$A$1:$D$50,3,0)),EXACT(E989,VLOOKUP(D989,'dict-pitch'!$A$1:$D$50,4,0)))</f>
        <v>0</v>
      </c>
    </row>
    <row r="990" spans="1:16" x14ac:dyDescent="0.25">
      <c r="A990">
        <v>849</v>
      </c>
      <c r="B990" s="85">
        <v>4</v>
      </c>
      <c r="C990" s="1">
        <v>59</v>
      </c>
      <c r="D990">
        <v>66</v>
      </c>
      <c r="F990">
        <v>2</v>
      </c>
      <c r="G990">
        <v>940</v>
      </c>
      <c r="H990" s="80">
        <f t="shared" si="32"/>
        <v>59.75</v>
      </c>
      <c r="I990" s="80">
        <f t="shared" si="31"/>
        <v>0.25</v>
      </c>
      <c r="J990">
        <v>4</v>
      </c>
      <c r="K990" s="1" t="str" cm="1">
        <f t="array" ref="K990">INDEX('dict-rhythm'!$A$1:$B$43,MATCH(TRUE,EXACT(J990,'dict-rhythm'!$A$1:$A$43),0),2)</f>
        <v>4</v>
      </c>
      <c r="L990" s="1" t="str">
        <f>_xlfn.IFNA(VLOOKUP(K990,'dict-rhythm'!$B$1:$C$53,2,0),K990)</f>
        <v>crotchet</v>
      </c>
      <c r="M990" s="54" t="s">
        <v>8</v>
      </c>
      <c r="N990" s="54" t="s">
        <v>8</v>
      </c>
      <c r="O990" t="str">
        <f>IF(RIGHT($O$1,1)="#",VLOOKUP(D990,'dict-pitch'!$A$1:$C$50,2,0),VLOOKUP(D990,'dict-pitch'!$A$1:$C$50,3,0))</f>
        <v>F#4</v>
      </c>
      <c r="P990" t="b">
        <f>OR(EXACT(E990,O990),EXACT(E990,VLOOKUP(D990,'dict-pitch'!$A$1:$D$50,3,0)),EXACT(E990,VLOOKUP(D990,'dict-pitch'!$A$1:$D$50,4,0)))</f>
        <v>0</v>
      </c>
    </row>
    <row r="991" spans="1:16" x14ac:dyDescent="0.25">
      <c r="A991">
        <v>849</v>
      </c>
      <c r="B991" s="85">
        <v>4</v>
      </c>
      <c r="C991" s="1">
        <v>60</v>
      </c>
      <c r="D991">
        <v>68</v>
      </c>
      <c r="F991">
        <v>2</v>
      </c>
      <c r="G991">
        <v>944</v>
      </c>
      <c r="H991" s="80">
        <f t="shared" si="32"/>
        <v>60</v>
      </c>
      <c r="I991" s="80">
        <f t="shared" si="31"/>
        <v>0.125</v>
      </c>
      <c r="J991">
        <v>2</v>
      </c>
      <c r="K991" s="1" t="str" cm="1">
        <f t="array" ref="K991">INDEX('dict-rhythm'!$A$1:$B$43,MATCH(TRUE,EXACT(J991,'dict-rhythm'!$A$1:$A$43),0),2)</f>
        <v>8</v>
      </c>
      <c r="L991" s="1" t="str">
        <f>_xlfn.IFNA(VLOOKUP(K991,'dict-rhythm'!$B$1:$C$53,2,0),K991)</f>
        <v>quaver note</v>
      </c>
      <c r="M991" s="54" t="s">
        <v>8</v>
      </c>
      <c r="N991" s="54" t="s">
        <v>8</v>
      </c>
      <c r="O991" t="str">
        <f>IF(RIGHT($O$1,1)="#",VLOOKUP(D991,'dict-pitch'!$A$1:$C$50,2,0),VLOOKUP(D991,'dict-pitch'!$A$1:$C$50,3,0))</f>
        <v>G#4</v>
      </c>
      <c r="P991" t="b">
        <f>OR(EXACT(E991,O991),EXACT(E991,VLOOKUP(D991,'dict-pitch'!$A$1:$D$50,3,0)),EXACT(E991,VLOOKUP(D991,'dict-pitch'!$A$1:$D$50,4,0)))</f>
        <v>0</v>
      </c>
    </row>
    <row r="992" spans="1:16" x14ac:dyDescent="0.25">
      <c r="A992">
        <v>849</v>
      </c>
      <c r="B992" s="85">
        <v>4</v>
      </c>
      <c r="C992" s="1">
        <v>60</v>
      </c>
      <c r="D992">
        <v>66</v>
      </c>
      <c r="F992">
        <v>-2</v>
      </c>
      <c r="G992">
        <v>946</v>
      </c>
      <c r="H992" s="80">
        <f t="shared" si="32"/>
        <v>60.125</v>
      </c>
      <c r="I992" s="80">
        <f t="shared" si="31"/>
        <v>0.125</v>
      </c>
      <c r="J992">
        <v>2</v>
      </c>
      <c r="K992" s="1" t="str" cm="1">
        <f t="array" ref="K992">INDEX('dict-rhythm'!$A$1:$B$43,MATCH(TRUE,EXACT(J992,'dict-rhythm'!$A$1:$A$43),0),2)</f>
        <v>8</v>
      </c>
      <c r="L992" s="1" t="str">
        <f>_xlfn.IFNA(VLOOKUP(K992,'dict-rhythm'!$B$1:$C$53,2,0),K992)</f>
        <v>quaver note</v>
      </c>
      <c r="M992" s="54" t="s">
        <v>8</v>
      </c>
      <c r="N992" s="54" t="s">
        <v>8</v>
      </c>
      <c r="O992" t="str">
        <f>IF(RIGHT($O$1,1)="#",VLOOKUP(D992,'dict-pitch'!$A$1:$C$50,2,0),VLOOKUP(D992,'dict-pitch'!$A$1:$C$50,3,0))</f>
        <v>F#4</v>
      </c>
      <c r="P992" t="b">
        <f>OR(EXACT(E992,O992),EXACT(E992,VLOOKUP(D992,'dict-pitch'!$A$1:$D$50,3,0)),EXACT(E992,VLOOKUP(D992,'dict-pitch'!$A$1:$D$50,4,0)))</f>
        <v>0</v>
      </c>
    </row>
    <row r="993" spans="1:16" x14ac:dyDescent="0.25">
      <c r="A993">
        <v>849</v>
      </c>
      <c r="B993" s="85">
        <v>4</v>
      </c>
      <c r="C993" s="1">
        <v>60</v>
      </c>
      <c r="D993">
        <v>68</v>
      </c>
      <c r="F993">
        <v>2</v>
      </c>
      <c r="G993">
        <v>948</v>
      </c>
      <c r="H993" s="80">
        <f t="shared" si="32"/>
        <v>60.25</v>
      </c>
      <c r="I993" s="80">
        <f t="shared" si="31"/>
        <v>0.125</v>
      </c>
      <c r="J993">
        <v>2</v>
      </c>
      <c r="K993" s="1" t="str" cm="1">
        <f t="array" ref="K993">INDEX('dict-rhythm'!$A$1:$B$43,MATCH(TRUE,EXACT(J993,'dict-rhythm'!$A$1:$A$43),0),2)</f>
        <v>8</v>
      </c>
      <c r="L993" s="1" t="str">
        <f>_xlfn.IFNA(VLOOKUP(K993,'dict-rhythm'!$B$1:$C$53,2,0),K993)</f>
        <v>quaver note</v>
      </c>
      <c r="M993" s="54" t="s">
        <v>8</v>
      </c>
      <c r="N993" s="54" t="s">
        <v>8</v>
      </c>
      <c r="O993" t="str">
        <f>IF(RIGHT($O$1,1)="#",VLOOKUP(D993,'dict-pitch'!$A$1:$C$50,2,0),VLOOKUP(D993,'dict-pitch'!$A$1:$C$50,3,0))</f>
        <v>G#4</v>
      </c>
      <c r="P993" t="b">
        <f>OR(EXACT(E993,O993),EXACT(E993,VLOOKUP(D993,'dict-pitch'!$A$1:$D$50,3,0)),EXACT(E993,VLOOKUP(D993,'dict-pitch'!$A$1:$D$50,4,0)))</f>
        <v>0</v>
      </c>
    </row>
    <row r="994" spans="1:16" x14ac:dyDescent="0.25">
      <c r="A994">
        <v>849</v>
      </c>
      <c r="B994" s="85">
        <v>4</v>
      </c>
      <c r="C994" s="1">
        <v>60</v>
      </c>
      <c r="D994">
        <v>69</v>
      </c>
      <c r="F994">
        <v>2</v>
      </c>
      <c r="G994">
        <v>950</v>
      </c>
      <c r="H994" s="80">
        <f t="shared" si="32"/>
        <v>60.375</v>
      </c>
      <c r="I994" s="80">
        <f t="shared" si="31"/>
        <v>0.125</v>
      </c>
      <c r="J994">
        <v>2</v>
      </c>
      <c r="K994" s="1" t="str" cm="1">
        <f t="array" ref="K994">INDEX('dict-rhythm'!$A$1:$B$43,MATCH(TRUE,EXACT(J994,'dict-rhythm'!$A$1:$A$43),0),2)</f>
        <v>8</v>
      </c>
      <c r="L994" s="1" t="str">
        <f>_xlfn.IFNA(VLOOKUP(K994,'dict-rhythm'!$B$1:$C$53,2,0),K994)</f>
        <v>quaver note</v>
      </c>
      <c r="M994" s="54" t="s">
        <v>8</v>
      </c>
      <c r="N994" s="54" t="s">
        <v>8</v>
      </c>
      <c r="O994" t="str">
        <f>IF(RIGHT($O$1,1)="#",VLOOKUP(D994,'dict-pitch'!$A$1:$C$50,2,0),VLOOKUP(D994,'dict-pitch'!$A$1:$C$50,3,0))</f>
        <v>A4</v>
      </c>
      <c r="P994" t="b">
        <f>OR(EXACT(E994,O994),EXACT(E994,VLOOKUP(D994,'dict-pitch'!$A$1:$D$50,3,0)),EXACT(E994,VLOOKUP(D994,'dict-pitch'!$A$1:$D$50,4,0)))</f>
        <v>0</v>
      </c>
    </row>
    <row r="995" spans="1:16" x14ac:dyDescent="0.25">
      <c r="A995">
        <v>849</v>
      </c>
      <c r="B995" s="85">
        <v>4</v>
      </c>
      <c r="C995" s="1">
        <v>60</v>
      </c>
      <c r="D995">
        <v>68</v>
      </c>
      <c r="F995">
        <v>-2</v>
      </c>
      <c r="G995">
        <v>952</v>
      </c>
      <c r="H995" s="80">
        <f t="shared" si="32"/>
        <v>60.5</v>
      </c>
      <c r="I995" s="80">
        <f t="shared" si="31"/>
        <v>0.125</v>
      </c>
      <c r="J995">
        <v>2</v>
      </c>
      <c r="K995" s="1" t="str" cm="1">
        <f t="array" ref="K995">INDEX('dict-rhythm'!$A$1:$B$43,MATCH(TRUE,EXACT(J995,'dict-rhythm'!$A$1:$A$43),0),2)</f>
        <v>8</v>
      </c>
      <c r="L995" s="1" t="str">
        <f>_xlfn.IFNA(VLOOKUP(K995,'dict-rhythm'!$B$1:$C$53,2,0),K995)</f>
        <v>quaver note</v>
      </c>
      <c r="M995" s="54" t="s">
        <v>8</v>
      </c>
      <c r="N995" s="54" t="s">
        <v>8</v>
      </c>
      <c r="O995" t="str">
        <f>IF(RIGHT($O$1,1)="#",VLOOKUP(D995,'dict-pitch'!$A$1:$C$50,2,0),VLOOKUP(D995,'dict-pitch'!$A$1:$C$50,3,0))</f>
        <v>G#4</v>
      </c>
      <c r="P995" t="b">
        <f>OR(EXACT(E995,O995),EXACT(E995,VLOOKUP(D995,'dict-pitch'!$A$1:$D$50,3,0)),EXACT(E995,VLOOKUP(D995,'dict-pitch'!$A$1:$D$50,4,0)))</f>
        <v>0</v>
      </c>
    </row>
    <row r="996" spans="1:16" x14ac:dyDescent="0.25">
      <c r="A996">
        <v>849</v>
      </c>
      <c r="B996" s="85">
        <v>4</v>
      </c>
      <c r="C996" s="1">
        <v>60</v>
      </c>
      <c r="D996">
        <v>66</v>
      </c>
      <c r="F996">
        <v>-2</v>
      </c>
      <c r="G996">
        <v>954</v>
      </c>
      <c r="H996" s="80">
        <f t="shared" si="32"/>
        <v>60.625</v>
      </c>
      <c r="I996" s="80">
        <f t="shared" si="31"/>
        <v>0.125</v>
      </c>
      <c r="J996">
        <v>2</v>
      </c>
      <c r="K996" s="1" t="str" cm="1">
        <f t="array" ref="K996">INDEX('dict-rhythm'!$A$1:$B$43,MATCH(TRUE,EXACT(J996,'dict-rhythm'!$A$1:$A$43),0),2)</f>
        <v>8</v>
      </c>
      <c r="L996" s="1" t="str">
        <f>_xlfn.IFNA(VLOOKUP(K996,'dict-rhythm'!$B$1:$C$53,2,0),K996)</f>
        <v>quaver note</v>
      </c>
      <c r="M996" s="54" t="s">
        <v>8</v>
      </c>
      <c r="N996" s="54" t="s">
        <v>8</v>
      </c>
      <c r="O996" t="str">
        <f>IF(RIGHT($O$1,1)="#",VLOOKUP(D996,'dict-pitch'!$A$1:$C$50,2,0),VLOOKUP(D996,'dict-pitch'!$A$1:$C$50,3,0))</f>
        <v>F#4</v>
      </c>
      <c r="P996" t="b">
        <f>OR(EXACT(E996,O996),EXACT(E996,VLOOKUP(D996,'dict-pitch'!$A$1:$D$50,3,0)),EXACT(E996,VLOOKUP(D996,'dict-pitch'!$A$1:$D$50,4,0)))</f>
        <v>0</v>
      </c>
    </row>
    <row r="997" spans="1:16" x14ac:dyDescent="0.25">
      <c r="A997">
        <v>849</v>
      </c>
      <c r="B997" s="85">
        <v>4</v>
      </c>
      <c r="C997" s="1">
        <v>60</v>
      </c>
      <c r="D997">
        <v>64</v>
      </c>
      <c r="F997">
        <v>-2</v>
      </c>
      <c r="G997">
        <v>956</v>
      </c>
      <c r="H997" s="80">
        <f t="shared" si="32"/>
        <v>60.75</v>
      </c>
      <c r="I997" s="80">
        <f t="shared" si="31"/>
        <v>0.125</v>
      </c>
      <c r="J997">
        <v>2</v>
      </c>
      <c r="K997" s="1" t="str" cm="1">
        <f t="array" ref="K997">INDEX('dict-rhythm'!$A$1:$B$43,MATCH(TRUE,EXACT(J997,'dict-rhythm'!$A$1:$A$43),0),2)</f>
        <v>8</v>
      </c>
      <c r="L997" s="1" t="str">
        <f>_xlfn.IFNA(VLOOKUP(K997,'dict-rhythm'!$B$1:$C$53,2,0),K997)</f>
        <v>quaver note</v>
      </c>
      <c r="M997" s="54" t="s">
        <v>8</v>
      </c>
      <c r="N997" s="54" t="s">
        <v>8</v>
      </c>
      <c r="O997" t="str">
        <f>IF(RIGHT($O$1,1)="#",VLOOKUP(D997,'dict-pitch'!$A$1:$C$50,2,0),VLOOKUP(D997,'dict-pitch'!$A$1:$C$50,3,0))</f>
        <v>E4</v>
      </c>
      <c r="P997" t="b">
        <f>OR(EXACT(E997,O997),EXACT(E997,VLOOKUP(D997,'dict-pitch'!$A$1:$D$50,3,0)),EXACT(E997,VLOOKUP(D997,'dict-pitch'!$A$1:$D$50,4,0)))</f>
        <v>0</v>
      </c>
    </row>
    <row r="998" spans="1:16" x14ac:dyDescent="0.25">
      <c r="A998">
        <v>849</v>
      </c>
      <c r="B998" s="85">
        <v>4</v>
      </c>
      <c r="C998" s="1">
        <v>60</v>
      </c>
      <c r="D998">
        <v>68</v>
      </c>
      <c r="F998">
        <v>3</v>
      </c>
      <c r="G998">
        <v>958</v>
      </c>
      <c r="H998" s="80">
        <f t="shared" si="32"/>
        <v>60.875</v>
      </c>
      <c r="I998" s="80">
        <f t="shared" si="31"/>
        <v>0.125</v>
      </c>
      <c r="J998">
        <v>2</v>
      </c>
      <c r="K998" s="1" t="str" cm="1">
        <f t="array" ref="K998">INDEX('dict-rhythm'!$A$1:$B$43,MATCH(TRUE,EXACT(J998,'dict-rhythm'!$A$1:$A$43),0),2)</f>
        <v>8</v>
      </c>
      <c r="L998" s="1" t="str">
        <f>_xlfn.IFNA(VLOOKUP(K998,'dict-rhythm'!$B$1:$C$53,2,0),K998)</f>
        <v>quaver note</v>
      </c>
      <c r="M998" s="54" t="s">
        <v>8</v>
      </c>
      <c r="N998" s="54" t="s">
        <v>8</v>
      </c>
      <c r="O998" t="str">
        <f>IF(RIGHT($O$1,1)="#",VLOOKUP(D998,'dict-pitch'!$A$1:$C$50,2,0),VLOOKUP(D998,'dict-pitch'!$A$1:$C$50,3,0))</f>
        <v>G#4</v>
      </c>
      <c r="P998" t="b">
        <f>OR(EXACT(E998,O998),EXACT(E998,VLOOKUP(D998,'dict-pitch'!$A$1:$D$50,3,0)),EXACT(E998,VLOOKUP(D998,'dict-pitch'!$A$1:$D$50,4,0)))</f>
        <v>0</v>
      </c>
    </row>
    <row r="999" spans="1:16" x14ac:dyDescent="0.25">
      <c r="A999">
        <v>849</v>
      </c>
      <c r="B999" s="85">
        <v>4</v>
      </c>
      <c r="C999" s="1">
        <v>61</v>
      </c>
      <c r="D999">
        <v>66</v>
      </c>
      <c r="F999">
        <v>-2</v>
      </c>
      <c r="G999">
        <v>960</v>
      </c>
      <c r="H999" s="80">
        <f t="shared" si="32"/>
        <v>61</v>
      </c>
      <c r="I999" s="80">
        <f t="shared" si="31"/>
        <v>0.125</v>
      </c>
      <c r="J999">
        <v>2</v>
      </c>
      <c r="K999" s="1" t="str" cm="1">
        <f t="array" ref="K999">INDEX('dict-rhythm'!$A$1:$B$43,MATCH(TRUE,EXACT(J999,'dict-rhythm'!$A$1:$A$43),0),2)</f>
        <v>8</v>
      </c>
      <c r="L999" s="1" t="str">
        <f>_xlfn.IFNA(VLOOKUP(K999,'dict-rhythm'!$B$1:$C$53,2,0),K999)</f>
        <v>quaver note</v>
      </c>
      <c r="M999" s="54" t="s">
        <v>8</v>
      </c>
      <c r="N999" s="54" t="s">
        <v>8</v>
      </c>
      <c r="O999" t="str">
        <f>IF(RIGHT($O$1,1)="#",VLOOKUP(D999,'dict-pitch'!$A$1:$C$50,2,0),VLOOKUP(D999,'dict-pitch'!$A$1:$C$50,3,0))</f>
        <v>F#4</v>
      </c>
      <c r="P999" t="b">
        <f>OR(EXACT(E999,O999),EXACT(E999,VLOOKUP(D999,'dict-pitch'!$A$1:$D$50,3,0)),EXACT(E999,VLOOKUP(D999,'dict-pitch'!$A$1:$D$50,4,0)))</f>
        <v>0</v>
      </c>
    </row>
    <row r="1000" spans="1:16" x14ac:dyDescent="0.25">
      <c r="A1000">
        <v>849</v>
      </c>
      <c r="B1000" s="85">
        <v>4</v>
      </c>
      <c r="C1000" s="1">
        <v>61</v>
      </c>
      <c r="D1000">
        <v>64</v>
      </c>
      <c r="F1000">
        <v>-2</v>
      </c>
      <c r="G1000">
        <v>962</v>
      </c>
      <c r="H1000" s="80">
        <f t="shared" si="32"/>
        <v>61.125</v>
      </c>
      <c r="I1000" s="80">
        <f t="shared" si="31"/>
        <v>0.125</v>
      </c>
      <c r="J1000">
        <v>2</v>
      </c>
      <c r="K1000" s="1" t="str" cm="1">
        <f t="array" ref="K1000">INDEX('dict-rhythm'!$A$1:$B$43,MATCH(TRUE,EXACT(J1000,'dict-rhythm'!$A$1:$A$43),0),2)</f>
        <v>8</v>
      </c>
      <c r="L1000" s="1" t="str">
        <f>_xlfn.IFNA(VLOOKUP(K1000,'dict-rhythm'!$B$1:$C$53,2,0),K1000)</f>
        <v>quaver note</v>
      </c>
      <c r="M1000" s="54" t="s">
        <v>8</v>
      </c>
      <c r="N1000" s="54" t="s">
        <v>8</v>
      </c>
      <c r="O1000" t="str">
        <f>IF(RIGHT($O$1,1)="#",VLOOKUP(D1000,'dict-pitch'!$A$1:$C$50,2,0),VLOOKUP(D1000,'dict-pitch'!$A$1:$C$50,3,0))</f>
        <v>E4</v>
      </c>
      <c r="P1000" t="b">
        <f>OR(EXACT(E1000,O1000),EXACT(E1000,VLOOKUP(D1000,'dict-pitch'!$A$1:$D$50,3,0)),EXACT(E1000,VLOOKUP(D1000,'dict-pitch'!$A$1:$D$50,4,0)))</f>
        <v>0</v>
      </c>
    </row>
    <row r="1001" spans="1:16" x14ac:dyDescent="0.25">
      <c r="A1001">
        <v>849</v>
      </c>
      <c r="B1001" s="85">
        <v>4</v>
      </c>
      <c r="C1001" s="1">
        <v>61</v>
      </c>
      <c r="D1001">
        <v>66</v>
      </c>
      <c r="F1001">
        <v>2</v>
      </c>
      <c r="G1001">
        <v>964</v>
      </c>
      <c r="H1001" s="80">
        <f t="shared" si="32"/>
        <v>61.25</v>
      </c>
      <c r="I1001" s="80">
        <f t="shared" si="31"/>
        <v>0.125</v>
      </c>
      <c r="J1001">
        <v>2</v>
      </c>
      <c r="K1001" s="1" t="str" cm="1">
        <f t="array" ref="K1001">INDEX('dict-rhythm'!$A$1:$B$43,MATCH(TRUE,EXACT(J1001,'dict-rhythm'!$A$1:$A$43),0),2)</f>
        <v>8</v>
      </c>
      <c r="L1001" s="1" t="str">
        <f>_xlfn.IFNA(VLOOKUP(K1001,'dict-rhythm'!$B$1:$C$53,2,0),K1001)</f>
        <v>quaver note</v>
      </c>
      <c r="M1001" s="54" t="s">
        <v>8</v>
      </c>
      <c r="N1001" s="54" t="s">
        <v>8</v>
      </c>
      <c r="O1001" t="str">
        <f>IF(RIGHT($O$1,1)="#",VLOOKUP(D1001,'dict-pitch'!$A$1:$C$50,2,0),VLOOKUP(D1001,'dict-pitch'!$A$1:$C$50,3,0))</f>
        <v>F#4</v>
      </c>
      <c r="P1001" t="b">
        <f>OR(EXACT(E1001,O1001),EXACT(E1001,VLOOKUP(D1001,'dict-pitch'!$A$1:$D$50,3,0)),EXACT(E1001,VLOOKUP(D1001,'dict-pitch'!$A$1:$D$50,4,0)))</f>
        <v>0</v>
      </c>
    </row>
    <row r="1002" spans="1:16" x14ac:dyDescent="0.25">
      <c r="A1002">
        <v>849</v>
      </c>
      <c r="B1002" s="85">
        <v>4</v>
      </c>
      <c r="C1002" s="1">
        <v>61</v>
      </c>
      <c r="D1002">
        <v>68</v>
      </c>
      <c r="F1002">
        <v>2</v>
      </c>
      <c r="G1002">
        <v>966</v>
      </c>
      <c r="H1002" s="80">
        <f t="shared" si="32"/>
        <v>61.375</v>
      </c>
      <c r="I1002" s="80">
        <f t="shared" si="31"/>
        <v>0.125</v>
      </c>
      <c r="J1002">
        <v>2</v>
      </c>
      <c r="K1002" s="1" t="str" cm="1">
        <f t="array" ref="K1002">INDEX('dict-rhythm'!$A$1:$B$43,MATCH(TRUE,EXACT(J1002,'dict-rhythm'!$A$1:$A$43),0),2)</f>
        <v>8</v>
      </c>
      <c r="L1002" s="1" t="str">
        <f>_xlfn.IFNA(VLOOKUP(K1002,'dict-rhythm'!$B$1:$C$53,2,0),K1002)</f>
        <v>quaver note</v>
      </c>
      <c r="M1002" s="54" t="s">
        <v>8</v>
      </c>
      <c r="N1002" s="54" t="s">
        <v>8</v>
      </c>
      <c r="O1002" t="str">
        <f>IF(RIGHT($O$1,1)="#",VLOOKUP(D1002,'dict-pitch'!$A$1:$C$50,2,0),VLOOKUP(D1002,'dict-pitch'!$A$1:$C$50,3,0))</f>
        <v>G#4</v>
      </c>
      <c r="P1002" t="b">
        <f>OR(EXACT(E1002,O1002),EXACT(E1002,VLOOKUP(D1002,'dict-pitch'!$A$1:$D$50,3,0)),EXACT(E1002,VLOOKUP(D1002,'dict-pitch'!$A$1:$D$50,4,0)))</f>
        <v>0</v>
      </c>
    </row>
    <row r="1003" spans="1:16" x14ac:dyDescent="0.25">
      <c r="A1003">
        <v>849</v>
      </c>
      <c r="B1003" s="85">
        <v>4</v>
      </c>
      <c r="C1003" s="1">
        <v>61</v>
      </c>
      <c r="D1003">
        <v>66</v>
      </c>
      <c r="F1003">
        <v>-2</v>
      </c>
      <c r="G1003">
        <v>968</v>
      </c>
      <c r="H1003" s="80">
        <f t="shared" si="32"/>
        <v>61.5</v>
      </c>
      <c r="I1003" s="80">
        <f t="shared" si="31"/>
        <v>0.125</v>
      </c>
      <c r="J1003">
        <v>2</v>
      </c>
      <c r="K1003" s="1" t="str" cm="1">
        <f t="array" ref="K1003">INDEX('dict-rhythm'!$A$1:$B$43,MATCH(TRUE,EXACT(J1003,'dict-rhythm'!$A$1:$A$43),0),2)</f>
        <v>8</v>
      </c>
      <c r="L1003" s="1" t="str">
        <f>_xlfn.IFNA(VLOOKUP(K1003,'dict-rhythm'!$B$1:$C$53,2,0),K1003)</f>
        <v>quaver note</v>
      </c>
      <c r="M1003" s="54" t="s">
        <v>8</v>
      </c>
      <c r="N1003" s="54" t="s">
        <v>8</v>
      </c>
      <c r="O1003" t="str">
        <f>IF(RIGHT($O$1,1)="#",VLOOKUP(D1003,'dict-pitch'!$A$1:$C$50,2,0),VLOOKUP(D1003,'dict-pitch'!$A$1:$C$50,3,0))</f>
        <v>F#4</v>
      </c>
      <c r="P1003" t="b">
        <f>OR(EXACT(E1003,O1003),EXACT(E1003,VLOOKUP(D1003,'dict-pitch'!$A$1:$D$50,3,0)),EXACT(E1003,VLOOKUP(D1003,'dict-pitch'!$A$1:$D$50,4,0)))</f>
        <v>0</v>
      </c>
    </row>
    <row r="1004" spans="1:16" x14ac:dyDescent="0.25">
      <c r="A1004">
        <v>849</v>
      </c>
      <c r="B1004" s="85">
        <v>4</v>
      </c>
      <c r="C1004" s="1">
        <v>61</v>
      </c>
      <c r="D1004">
        <v>64</v>
      </c>
      <c r="F1004">
        <v>-2</v>
      </c>
      <c r="G1004">
        <v>970</v>
      </c>
      <c r="H1004" s="80">
        <f t="shared" si="32"/>
        <v>61.625</v>
      </c>
      <c r="I1004" s="80">
        <f t="shared" si="31"/>
        <v>0.125</v>
      </c>
      <c r="J1004">
        <v>2</v>
      </c>
      <c r="K1004" s="1" t="str" cm="1">
        <f t="array" ref="K1004">INDEX('dict-rhythm'!$A$1:$B$43,MATCH(TRUE,EXACT(J1004,'dict-rhythm'!$A$1:$A$43),0),2)</f>
        <v>8</v>
      </c>
      <c r="L1004" s="1" t="str">
        <f>_xlfn.IFNA(VLOOKUP(K1004,'dict-rhythm'!$B$1:$C$53,2,0),K1004)</f>
        <v>quaver note</v>
      </c>
      <c r="M1004" s="54" t="s">
        <v>8</v>
      </c>
      <c r="N1004" s="54" t="s">
        <v>8</v>
      </c>
      <c r="O1004" t="str">
        <f>IF(RIGHT($O$1,1)="#",VLOOKUP(D1004,'dict-pitch'!$A$1:$C$50,2,0),VLOOKUP(D1004,'dict-pitch'!$A$1:$C$50,3,0))</f>
        <v>E4</v>
      </c>
      <c r="P1004" t="b">
        <f>OR(EXACT(E1004,O1004),EXACT(E1004,VLOOKUP(D1004,'dict-pitch'!$A$1:$D$50,3,0)),EXACT(E1004,VLOOKUP(D1004,'dict-pitch'!$A$1:$D$50,4,0)))</f>
        <v>0</v>
      </c>
    </row>
    <row r="1005" spans="1:16" x14ac:dyDescent="0.25">
      <c r="A1005">
        <v>849</v>
      </c>
      <c r="B1005" s="85">
        <v>4</v>
      </c>
      <c r="C1005" s="1">
        <v>61</v>
      </c>
      <c r="D1005">
        <v>63</v>
      </c>
      <c r="F1005">
        <v>-2</v>
      </c>
      <c r="G1005">
        <v>972</v>
      </c>
      <c r="H1005" s="80">
        <f t="shared" si="32"/>
        <v>61.75</v>
      </c>
      <c r="I1005" s="80">
        <f t="shared" si="31"/>
        <v>0.125</v>
      </c>
      <c r="J1005">
        <v>2</v>
      </c>
      <c r="K1005" s="1" t="str" cm="1">
        <f t="array" ref="K1005">INDEX('dict-rhythm'!$A$1:$B$43,MATCH(TRUE,EXACT(J1005,'dict-rhythm'!$A$1:$A$43),0),2)</f>
        <v>8</v>
      </c>
      <c r="L1005" s="1" t="str">
        <f>_xlfn.IFNA(VLOOKUP(K1005,'dict-rhythm'!$B$1:$C$53,2,0),K1005)</f>
        <v>quaver note</v>
      </c>
      <c r="M1005" s="54" t="s">
        <v>8</v>
      </c>
      <c r="N1005" s="54" t="s">
        <v>8</v>
      </c>
      <c r="O1005" t="str">
        <f>IF(RIGHT($O$1,1)="#",VLOOKUP(D1005,'dict-pitch'!$A$1:$C$50,2,0),VLOOKUP(D1005,'dict-pitch'!$A$1:$C$50,3,0))</f>
        <v>D#4</v>
      </c>
      <c r="P1005" t="b">
        <f>OR(EXACT(E1005,O1005),EXACT(E1005,VLOOKUP(D1005,'dict-pitch'!$A$1:$D$50,3,0)),EXACT(E1005,VLOOKUP(D1005,'dict-pitch'!$A$1:$D$50,4,0)))</f>
        <v>0</v>
      </c>
    </row>
    <row r="1006" spans="1:16" x14ac:dyDescent="0.25">
      <c r="A1006">
        <v>849</v>
      </c>
      <c r="B1006" s="85">
        <v>4</v>
      </c>
      <c r="C1006" s="1">
        <v>61</v>
      </c>
      <c r="D1006">
        <v>66</v>
      </c>
      <c r="F1006">
        <v>3</v>
      </c>
      <c r="G1006">
        <v>974</v>
      </c>
      <c r="H1006" s="80">
        <f t="shared" si="32"/>
        <v>61.875</v>
      </c>
      <c r="I1006" s="80">
        <f t="shared" si="31"/>
        <v>0.125</v>
      </c>
      <c r="J1006">
        <v>2</v>
      </c>
      <c r="K1006" s="1" t="str" cm="1">
        <f t="array" ref="K1006">INDEX('dict-rhythm'!$A$1:$B$43,MATCH(TRUE,EXACT(J1006,'dict-rhythm'!$A$1:$A$43),0),2)</f>
        <v>8</v>
      </c>
      <c r="L1006" s="1" t="str">
        <f>_xlfn.IFNA(VLOOKUP(K1006,'dict-rhythm'!$B$1:$C$53,2,0),K1006)</f>
        <v>quaver note</v>
      </c>
      <c r="M1006" s="54" t="s">
        <v>8</v>
      </c>
      <c r="N1006" s="54" t="s">
        <v>8</v>
      </c>
      <c r="O1006" t="str">
        <f>IF(RIGHT($O$1,1)="#",VLOOKUP(D1006,'dict-pitch'!$A$1:$C$50,2,0),VLOOKUP(D1006,'dict-pitch'!$A$1:$C$50,3,0))</f>
        <v>F#4</v>
      </c>
      <c r="P1006" t="b">
        <f>OR(EXACT(E1006,O1006),EXACT(E1006,VLOOKUP(D1006,'dict-pitch'!$A$1:$D$50,3,0)),EXACT(E1006,VLOOKUP(D1006,'dict-pitch'!$A$1:$D$50,4,0)))</f>
        <v>0</v>
      </c>
    </row>
    <row r="1007" spans="1:16" x14ac:dyDescent="0.25">
      <c r="A1007">
        <v>849</v>
      </c>
      <c r="B1007" s="85">
        <v>4</v>
      </c>
      <c r="C1007" s="1">
        <v>62</v>
      </c>
      <c r="D1007">
        <v>64</v>
      </c>
      <c r="F1007">
        <v>-2</v>
      </c>
      <c r="G1007">
        <v>976</v>
      </c>
      <c r="H1007" s="80">
        <f t="shared" si="32"/>
        <v>62</v>
      </c>
      <c r="I1007" s="80">
        <f t="shared" si="31"/>
        <v>0.125</v>
      </c>
      <c r="J1007">
        <v>2</v>
      </c>
      <c r="K1007" s="1" t="str" cm="1">
        <f t="array" ref="K1007">INDEX('dict-rhythm'!$A$1:$B$43,MATCH(TRUE,EXACT(J1007,'dict-rhythm'!$A$1:$A$43),0),2)</f>
        <v>8</v>
      </c>
      <c r="L1007" s="1" t="str">
        <f>_xlfn.IFNA(VLOOKUP(K1007,'dict-rhythm'!$B$1:$C$53,2,0),K1007)</f>
        <v>quaver note</v>
      </c>
      <c r="M1007" s="54" t="s">
        <v>8</v>
      </c>
      <c r="N1007" s="54" t="s">
        <v>8</v>
      </c>
      <c r="O1007" t="str">
        <f>IF(RIGHT($O$1,1)="#",VLOOKUP(D1007,'dict-pitch'!$A$1:$C$50,2,0),VLOOKUP(D1007,'dict-pitch'!$A$1:$C$50,3,0))</f>
        <v>E4</v>
      </c>
      <c r="P1007" t="b">
        <f>OR(EXACT(E1007,O1007),EXACT(E1007,VLOOKUP(D1007,'dict-pitch'!$A$1:$D$50,3,0)),EXACT(E1007,VLOOKUP(D1007,'dict-pitch'!$A$1:$D$50,4,0)))</f>
        <v>0</v>
      </c>
    </row>
    <row r="1008" spans="1:16" x14ac:dyDescent="0.25">
      <c r="A1008">
        <v>849</v>
      </c>
      <c r="B1008" s="85">
        <v>4</v>
      </c>
      <c r="C1008" s="1">
        <v>62</v>
      </c>
      <c r="D1008">
        <v>63</v>
      </c>
      <c r="F1008">
        <v>-2</v>
      </c>
      <c r="G1008">
        <v>978</v>
      </c>
      <c r="H1008" s="80">
        <f t="shared" si="32"/>
        <v>62.125</v>
      </c>
      <c r="I1008" s="80">
        <f t="shared" si="31"/>
        <v>0.125</v>
      </c>
      <c r="J1008">
        <v>2</v>
      </c>
      <c r="K1008" s="1" t="str" cm="1">
        <f t="array" ref="K1008">INDEX('dict-rhythm'!$A$1:$B$43,MATCH(TRUE,EXACT(J1008,'dict-rhythm'!$A$1:$A$43),0),2)</f>
        <v>8</v>
      </c>
      <c r="L1008" s="1" t="str">
        <f>_xlfn.IFNA(VLOOKUP(K1008,'dict-rhythm'!$B$1:$C$53,2,0),K1008)</f>
        <v>quaver note</v>
      </c>
      <c r="M1008" s="5"/>
      <c r="N1008" s="5"/>
      <c r="O1008" t="str">
        <f>IF(RIGHT($O$1,1)="#",VLOOKUP(D1008,'dict-pitch'!$A$1:$C$50,2,0),VLOOKUP(D1008,'dict-pitch'!$A$1:$C$50,3,0))</f>
        <v>D#4</v>
      </c>
      <c r="P1008" t="b">
        <f>OR(EXACT(E1008,O1008),EXACT(E1008,VLOOKUP(D1008,'dict-pitch'!$A$1:$D$50,3,0)),EXACT(E1008,VLOOKUP(D1008,'dict-pitch'!$A$1:$D$50,4,0)))</f>
        <v>0</v>
      </c>
    </row>
    <row r="1009" spans="1:16" x14ac:dyDescent="0.25">
      <c r="A1009">
        <v>849</v>
      </c>
      <c r="B1009" s="85">
        <v>4</v>
      </c>
      <c r="C1009" s="1">
        <v>62</v>
      </c>
      <c r="D1009">
        <v>64</v>
      </c>
      <c r="F1009">
        <v>2</v>
      </c>
      <c r="G1009">
        <v>980</v>
      </c>
      <c r="H1009" s="80">
        <f t="shared" si="32"/>
        <v>62.25</v>
      </c>
      <c r="I1009" s="80">
        <f t="shared" si="31"/>
        <v>0.125</v>
      </c>
      <c r="J1009">
        <v>2</v>
      </c>
      <c r="K1009" s="1" t="str" cm="1">
        <f t="array" ref="K1009">INDEX('dict-rhythm'!$A$1:$B$43,MATCH(TRUE,EXACT(J1009,'dict-rhythm'!$A$1:$A$43),0),2)</f>
        <v>8</v>
      </c>
      <c r="L1009" s="1" t="str">
        <f>_xlfn.IFNA(VLOOKUP(K1009,'dict-rhythm'!$B$1:$C$53,2,0),K1009)</f>
        <v>quaver note</v>
      </c>
      <c r="M1009" s="5"/>
      <c r="N1009" s="5"/>
      <c r="O1009" t="str">
        <f>IF(RIGHT($O$1,1)="#",VLOOKUP(D1009,'dict-pitch'!$A$1:$C$50,2,0),VLOOKUP(D1009,'dict-pitch'!$A$1:$C$50,3,0))</f>
        <v>E4</v>
      </c>
      <c r="P1009" t="b">
        <f>OR(EXACT(E1009,O1009),EXACT(E1009,VLOOKUP(D1009,'dict-pitch'!$A$1:$D$50,3,0)),EXACT(E1009,VLOOKUP(D1009,'dict-pitch'!$A$1:$D$50,4,0)))</f>
        <v>0</v>
      </c>
    </row>
    <row r="1010" spans="1:16" x14ac:dyDescent="0.25">
      <c r="A1010">
        <v>849</v>
      </c>
      <c r="B1010" s="85">
        <v>4</v>
      </c>
      <c r="C1010" s="1">
        <v>62</v>
      </c>
      <c r="D1010">
        <v>66</v>
      </c>
      <c r="F1010">
        <v>2</v>
      </c>
      <c r="G1010">
        <v>982</v>
      </c>
      <c r="H1010" s="80">
        <f t="shared" si="32"/>
        <v>62.375</v>
      </c>
      <c r="I1010" s="80">
        <f t="shared" si="31"/>
        <v>0.125</v>
      </c>
      <c r="J1010">
        <v>2</v>
      </c>
      <c r="K1010" s="1" t="str" cm="1">
        <f t="array" ref="K1010">INDEX('dict-rhythm'!$A$1:$B$43,MATCH(TRUE,EXACT(J1010,'dict-rhythm'!$A$1:$A$43),0),2)</f>
        <v>8</v>
      </c>
      <c r="L1010" s="1" t="str">
        <f>_xlfn.IFNA(VLOOKUP(K1010,'dict-rhythm'!$B$1:$C$53,2,0),K1010)</f>
        <v>quaver note</v>
      </c>
      <c r="M1010" s="5"/>
      <c r="N1010" s="5"/>
      <c r="O1010" t="str">
        <f>IF(RIGHT($O$1,1)="#",VLOOKUP(D1010,'dict-pitch'!$A$1:$C$50,2,0),VLOOKUP(D1010,'dict-pitch'!$A$1:$C$50,3,0))</f>
        <v>F#4</v>
      </c>
      <c r="P1010" t="b">
        <f>OR(EXACT(E1010,O1010),EXACT(E1010,VLOOKUP(D1010,'dict-pitch'!$A$1:$D$50,3,0)),EXACT(E1010,VLOOKUP(D1010,'dict-pitch'!$A$1:$D$50,4,0)))</f>
        <v>0</v>
      </c>
    </row>
    <row r="1011" spans="1:16" x14ac:dyDescent="0.25">
      <c r="A1011">
        <v>849</v>
      </c>
      <c r="B1011" s="85">
        <v>4</v>
      </c>
      <c r="C1011" s="1">
        <v>62</v>
      </c>
      <c r="D1011">
        <v>64</v>
      </c>
      <c r="F1011">
        <v>-2</v>
      </c>
      <c r="G1011">
        <v>984</v>
      </c>
      <c r="H1011" s="80">
        <f t="shared" si="32"/>
        <v>62.5</v>
      </c>
      <c r="I1011" s="80">
        <f t="shared" si="31"/>
        <v>0.125</v>
      </c>
      <c r="J1011">
        <v>2</v>
      </c>
      <c r="K1011" s="1" t="str" cm="1">
        <f t="array" ref="K1011">INDEX('dict-rhythm'!$A$1:$B$43,MATCH(TRUE,EXACT(J1011,'dict-rhythm'!$A$1:$A$43),0),2)</f>
        <v>8</v>
      </c>
      <c r="L1011" s="1" t="str">
        <f>_xlfn.IFNA(VLOOKUP(K1011,'dict-rhythm'!$B$1:$C$53,2,0),K1011)</f>
        <v>quaver note</v>
      </c>
      <c r="M1011" s="5"/>
      <c r="N1011" s="5"/>
      <c r="O1011" t="str">
        <f>IF(RIGHT($O$1,1)="#",VLOOKUP(D1011,'dict-pitch'!$A$1:$C$50,2,0),VLOOKUP(D1011,'dict-pitch'!$A$1:$C$50,3,0))</f>
        <v>E4</v>
      </c>
      <c r="P1011" t="b">
        <f>OR(EXACT(E1011,O1011),EXACT(E1011,VLOOKUP(D1011,'dict-pitch'!$A$1:$D$50,3,0)),EXACT(E1011,VLOOKUP(D1011,'dict-pitch'!$A$1:$D$50,4,0)))</f>
        <v>0</v>
      </c>
    </row>
    <row r="1012" spans="1:16" x14ac:dyDescent="0.25">
      <c r="A1012">
        <v>849</v>
      </c>
      <c r="B1012" s="85">
        <v>4</v>
      </c>
      <c r="C1012" s="1">
        <v>62</v>
      </c>
      <c r="D1012">
        <v>63</v>
      </c>
      <c r="F1012">
        <v>-2</v>
      </c>
      <c r="G1012">
        <v>986</v>
      </c>
      <c r="H1012" s="80">
        <f t="shared" si="32"/>
        <v>62.625</v>
      </c>
      <c r="I1012" s="80">
        <f t="shared" si="31"/>
        <v>0.125</v>
      </c>
      <c r="J1012">
        <v>2</v>
      </c>
      <c r="K1012" s="1" t="str" cm="1">
        <f t="array" ref="K1012">INDEX('dict-rhythm'!$A$1:$B$43,MATCH(TRUE,EXACT(J1012,'dict-rhythm'!$A$1:$A$43),0),2)</f>
        <v>8</v>
      </c>
      <c r="L1012" s="1" t="str">
        <f>_xlfn.IFNA(VLOOKUP(K1012,'dict-rhythm'!$B$1:$C$53,2,0),K1012)</f>
        <v>quaver note</v>
      </c>
      <c r="M1012" s="5"/>
      <c r="N1012" s="5"/>
      <c r="O1012" t="str">
        <f>IF(RIGHT($O$1,1)="#",VLOOKUP(D1012,'dict-pitch'!$A$1:$C$50,2,0),VLOOKUP(D1012,'dict-pitch'!$A$1:$C$50,3,0))</f>
        <v>D#4</v>
      </c>
      <c r="P1012" t="b">
        <f>OR(EXACT(E1012,O1012),EXACT(E1012,VLOOKUP(D1012,'dict-pitch'!$A$1:$D$50,3,0)),EXACT(E1012,VLOOKUP(D1012,'dict-pitch'!$A$1:$D$50,4,0)))</f>
        <v>0</v>
      </c>
    </row>
    <row r="1013" spans="1:16" x14ac:dyDescent="0.25">
      <c r="A1013">
        <v>849</v>
      </c>
      <c r="B1013" s="85">
        <v>4</v>
      </c>
      <c r="C1013" s="1">
        <v>62</v>
      </c>
      <c r="D1013">
        <v>61</v>
      </c>
      <c r="F1013">
        <v>-2</v>
      </c>
      <c r="G1013">
        <v>988</v>
      </c>
      <c r="H1013" s="80">
        <f t="shared" si="32"/>
        <v>62.75</v>
      </c>
      <c r="I1013" s="80">
        <f t="shared" si="31"/>
        <v>0.125</v>
      </c>
      <c r="J1013">
        <v>2</v>
      </c>
      <c r="K1013" s="1" t="str" cm="1">
        <f t="array" ref="K1013">INDEX('dict-rhythm'!$A$1:$B$43,MATCH(TRUE,EXACT(J1013,'dict-rhythm'!$A$1:$A$43),0),2)</f>
        <v>8</v>
      </c>
      <c r="L1013" s="1" t="str">
        <f>_xlfn.IFNA(VLOOKUP(K1013,'dict-rhythm'!$B$1:$C$53,2,0),K1013)</f>
        <v>quaver note</v>
      </c>
      <c r="M1013" s="5"/>
      <c r="N1013" s="5"/>
      <c r="O1013" t="str">
        <f>IF(RIGHT($O$1,1)="#",VLOOKUP(D1013,'dict-pitch'!$A$1:$C$50,2,0),VLOOKUP(D1013,'dict-pitch'!$A$1:$C$50,3,0))</f>
        <v>C#4</v>
      </c>
      <c r="P1013" t="b">
        <f>OR(EXACT(E1013,O1013),EXACT(E1013,VLOOKUP(D1013,'dict-pitch'!$A$1:$D$50,3,0)),EXACT(E1013,VLOOKUP(D1013,'dict-pitch'!$A$1:$D$50,4,0)))</f>
        <v>0</v>
      </c>
    </row>
    <row r="1014" spans="1:16" x14ac:dyDescent="0.25">
      <c r="A1014">
        <v>849</v>
      </c>
      <c r="B1014" s="85">
        <v>4</v>
      </c>
      <c r="C1014" s="1">
        <v>62</v>
      </c>
      <c r="D1014">
        <v>64</v>
      </c>
      <c r="F1014">
        <v>3</v>
      </c>
      <c r="G1014">
        <v>990</v>
      </c>
      <c r="H1014" s="80">
        <f t="shared" si="32"/>
        <v>62.875</v>
      </c>
      <c r="I1014" s="80">
        <f t="shared" si="31"/>
        <v>0.125</v>
      </c>
      <c r="J1014">
        <v>2</v>
      </c>
      <c r="K1014" s="1" t="str" cm="1">
        <f t="array" ref="K1014">INDEX('dict-rhythm'!$A$1:$B$43,MATCH(TRUE,EXACT(J1014,'dict-rhythm'!$A$1:$A$43),0),2)</f>
        <v>8</v>
      </c>
      <c r="L1014" s="1" t="str">
        <f>_xlfn.IFNA(VLOOKUP(K1014,'dict-rhythm'!$B$1:$C$53,2,0),K1014)</f>
        <v>quaver note</v>
      </c>
      <c r="M1014" s="7"/>
      <c r="N1014" s="7"/>
      <c r="O1014" t="str">
        <f>IF(RIGHT($O$1,1)="#",VLOOKUP(D1014,'dict-pitch'!$A$1:$C$50,2,0),VLOOKUP(D1014,'dict-pitch'!$A$1:$C$50,3,0))</f>
        <v>E4</v>
      </c>
      <c r="P1014" t="b">
        <f>OR(EXACT(E1014,O1014),EXACT(E1014,VLOOKUP(D1014,'dict-pitch'!$A$1:$D$50,3,0)),EXACT(E1014,VLOOKUP(D1014,'dict-pitch'!$A$1:$D$50,4,0)))</f>
        <v>0</v>
      </c>
    </row>
    <row r="1015" spans="1:16" x14ac:dyDescent="0.25">
      <c r="A1015">
        <v>849</v>
      </c>
      <c r="B1015" s="85">
        <v>4</v>
      </c>
      <c r="C1015" s="1">
        <v>63</v>
      </c>
      <c r="D1015">
        <v>63</v>
      </c>
      <c r="F1015">
        <v>-2</v>
      </c>
      <c r="G1015">
        <v>992</v>
      </c>
      <c r="H1015" s="80">
        <f t="shared" si="32"/>
        <v>63</v>
      </c>
      <c r="I1015" s="80">
        <f t="shared" si="31"/>
        <v>0.125</v>
      </c>
      <c r="J1015">
        <v>2</v>
      </c>
      <c r="K1015" s="1" t="str" cm="1">
        <f t="array" ref="K1015">INDEX('dict-rhythm'!$A$1:$B$43,MATCH(TRUE,EXACT(J1015,'dict-rhythm'!$A$1:$A$43),0),2)</f>
        <v>8</v>
      </c>
      <c r="L1015" s="1" t="str">
        <f>_xlfn.IFNA(VLOOKUP(K1015,'dict-rhythm'!$B$1:$C$53,2,0),K1015)</f>
        <v>quaver note</v>
      </c>
      <c r="M1015" s="4"/>
      <c r="N1015" s="4"/>
      <c r="O1015" t="str">
        <f>IF(RIGHT($O$1,1)="#",VLOOKUP(D1015,'dict-pitch'!$A$1:$C$50,2,0),VLOOKUP(D1015,'dict-pitch'!$A$1:$C$50,3,0))</f>
        <v>D#4</v>
      </c>
      <c r="P1015" t="b">
        <f>OR(EXACT(E1015,O1015),EXACT(E1015,VLOOKUP(D1015,'dict-pitch'!$A$1:$D$50,3,0)),EXACT(E1015,VLOOKUP(D1015,'dict-pitch'!$A$1:$D$50,4,0)))</f>
        <v>0</v>
      </c>
    </row>
    <row r="1016" spans="1:16" x14ac:dyDescent="0.25">
      <c r="A1016">
        <v>849</v>
      </c>
      <c r="B1016" s="85">
        <v>4</v>
      </c>
      <c r="C1016" s="1">
        <v>63</v>
      </c>
      <c r="D1016">
        <v>61</v>
      </c>
      <c r="F1016">
        <v>-2</v>
      </c>
      <c r="G1016">
        <v>994</v>
      </c>
      <c r="H1016" s="80">
        <f t="shared" si="32"/>
        <v>63.125</v>
      </c>
      <c r="I1016" s="80">
        <f t="shared" si="31"/>
        <v>0.125</v>
      </c>
      <c r="J1016">
        <v>2</v>
      </c>
      <c r="K1016" s="1" t="str" cm="1">
        <f t="array" ref="K1016">INDEX('dict-rhythm'!$A$1:$B$43,MATCH(TRUE,EXACT(J1016,'dict-rhythm'!$A$1:$A$43),0),2)</f>
        <v>8</v>
      </c>
      <c r="L1016" s="1" t="str">
        <f>_xlfn.IFNA(VLOOKUP(K1016,'dict-rhythm'!$B$1:$C$53,2,0),K1016)</f>
        <v>quaver note</v>
      </c>
      <c r="M1016" s="5"/>
      <c r="N1016" s="5"/>
      <c r="O1016" t="str">
        <f>IF(RIGHT($O$1,1)="#",VLOOKUP(D1016,'dict-pitch'!$A$1:$C$50,2,0),VLOOKUP(D1016,'dict-pitch'!$A$1:$C$50,3,0))</f>
        <v>C#4</v>
      </c>
      <c r="P1016" t="b">
        <f>OR(EXACT(E1016,O1016),EXACT(E1016,VLOOKUP(D1016,'dict-pitch'!$A$1:$D$50,3,0)),EXACT(E1016,VLOOKUP(D1016,'dict-pitch'!$A$1:$D$50,4,0)))</f>
        <v>0</v>
      </c>
    </row>
    <row r="1017" spans="1:16" x14ac:dyDescent="0.25">
      <c r="A1017">
        <v>849</v>
      </c>
      <c r="B1017" s="85">
        <v>4</v>
      </c>
      <c r="C1017" s="1">
        <v>63</v>
      </c>
      <c r="D1017">
        <v>63</v>
      </c>
      <c r="F1017">
        <v>2</v>
      </c>
      <c r="G1017">
        <v>996</v>
      </c>
      <c r="H1017" s="80">
        <f t="shared" si="32"/>
        <v>63.25</v>
      </c>
      <c r="I1017" s="80">
        <f t="shared" si="31"/>
        <v>0.125</v>
      </c>
      <c r="J1017">
        <v>2</v>
      </c>
      <c r="K1017" s="1" t="str" cm="1">
        <f t="array" ref="K1017">INDEX('dict-rhythm'!$A$1:$B$43,MATCH(TRUE,EXACT(J1017,'dict-rhythm'!$A$1:$A$43),0),2)</f>
        <v>8</v>
      </c>
      <c r="L1017" s="1" t="str">
        <f>_xlfn.IFNA(VLOOKUP(K1017,'dict-rhythm'!$B$1:$C$53,2,0),K1017)</f>
        <v>quaver note</v>
      </c>
      <c r="M1017" s="5"/>
      <c r="N1017" s="5"/>
      <c r="O1017" t="str">
        <f>IF(RIGHT($O$1,1)="#",VLOOKUP(D1017,'dict-pitch'!$A$1:$C$50,2,0),VLOOKUP(D1017,'dict-pitch'!$A$1:$C$50,3,0))</f>
        <v>D#4</v>
      </c>
      <c r="P1017" t="b">
        <f>OR(EXACT(E1017,O1017),EXACT(E1017,VLOOKUP(D1017,'dict-pitch'!$A$1:$D$50,3,0)),EXACT(E1017,VLOOKUP(D1017,'dict-pitch'!$A$1:$D$50,4,0)))</f>
        <v>0</v>
      </c>
    </row>
    <row r="1018" spans="1:16" x14ac:dyDescent="0.25">
      <c r="A1018">
        <v>849</v>
      </c>
      <c r="B1018" s="85">
        <v>4</v>
      </c>
      <c r="C1018" s="1">
        <v>63</v>
      </c>
      <c r="D1018">
        <v>64</v>
      </c>
      <c r="F1018">
        <v>2</v>
      </c>
      <c r="G1018">
        <v>998</v>
      </c>
      <c r="H1018" s="80">
        <f t="shared" si="32"/>
        <v>63.375</v>
      </c>
      <c r="I1018" s="80">
        <f t="shared" si="31"/>
        <v>0.125</v>
      </c>
      <c r="J1018">
        <v>2</v>
      </c>
      <c r="K1018" s="1" t="str" cm="1">
        <f t="array" ref="K1018">INDEX('dict-rhythm'!$A$1:$B$43,MATCH(TRUE,EXACT(J1018,'dict-rhythm'!$A$1:$A$43),0),2)</f>
        <v>8</v>
      </c>
      <c r="L1018" s="1" t="str">
        <f>_xlfn.IFNA(VLOOKUP(K1018,'dict-rhythm'!$B$1:$C$53,2,0),K1018)</f>
        <v>quaver note</v>
      </c>
      <c r="M1018" s="5"/>
      <c r="N1018" s="5"/>
      <c r="O1018" t="str">
        <f>IF(RIGHT($O$1,1)="#",VLOOKUP(D1018,'dict-pitch'!$A$1:$C$50,2,0),VLOOKUP(D1018,'dict-pitch'!$A$1:$C$50,3,0))</f>
        <v>E4</v>
      </c>
      <c r="P1018" t="b">
        <f>OR(EXACT(E1018,O1018),EXACT(E1018,VLOOKUP(D1018,'dict-pitch'!$A$1:$D$50,3,0)),EXACT(E1018,VLOOKUP(D1018,'dict-pitch'!$A$1:$D$50,4,0)))</f>
        <v>0</v>
      </c>
    </row>
    <row r="1019" spans="1:16" x14ac:dyDescent="0.25">
      <c r="A1019">
        <v>849</v>
      </c>
      <c r="B1019" s="85">
        <v>4</v>
      </c>
      <c r="C1019" s="1">
        <v>63</v>
      </c>
      <c r="D1019">
        <v>62</v>
      </c>
      <c r="F1019">
        <v>-2</v>
      </c>
      <c r="G1019">
        <v>1000</v>
      </c>
      <c r="H1019" s="80">
        <f t="shared" si="32"/>
        <v>63.5</v>
      </c>
      <c r="I1019" s="80">
        <f t="shared" si="31"/>
        <v>0.125</v>
      </c>
      <c r="J1019">
        <v>2</v>
      </c>
      <c r="K1019" s="1" t="str" cm="1">
        <f t="array" ref="K1019">INDEX('dict-rhythm'!$A$1:$B$43,MATCH(TRUE,EXACT(J1019,'dict-rhythm'!$A$1:$A$43),0),2)</f>
        <v>8</v>
      </c>
      <c r="L1019" s="1" t="str">
        <f>_xlfn.IFNA(VLOOKUP(K1019,'dict-rhythm'!$B$1:$C$53,2,0),K1019)</f>
        <v>quaver note</v>
      </c>
      <c r="M1019" s="5"/>
      <c r="N1019" s="5"/>
      <c r="O1019" t="str">
        <f>IF(RIGHT($O$1,1)="#",VLOOKUP(D1019,'dict-pitch'!$A$1:$C$50,2,0),VLOOKUP(D1019,'dict-pitch'!$A$1:$C$50,3,0))</f>
        <v>D4</v>
      </c>
      <c r="P1019" t="b">
        <f>OR(EXACT(E1019,O1019),EXACT(E1019,VLOOKUP(D1019,'dict-pitch'!$A$1:$D$50,3,0)),EXACT(E1019,VLOOKUP(D1019,'dict-pitch'!$A$1:$D$50,4,0)))</f>
        <v>0</v>
      </c>
    </row>
    <row r="1020" spans="1:16" x14ac:dyDescent="0.25">
      <c r="A1020">
        <v>849</v>
      </c>
      <c r="B1020" s="85">
        <v>4</v>
      </c>
      <c r="C1020" s="1">
        <v>63</v>
      </c>
      <c r="D1020">
        <v>61</v>
      </c>
      <c r="F1020">
        <v>-2</v>
      </c>
      <c r="G1020">
        <v>1002</v>
      </c>
      <c r="H1020" s="80">
        <f t="shared" si="32"/>
        <v>63.625</v>
      </c>
      <c r="I1020" s="80">
        <f t="shared" si="31"/>
        <v>0.125</v>
      </c>
      <c r="J1020">
        <v>2</v>
      </c>
      <c r="K1020" s="1" t="str" cm="1">
        <f t="array" ref="K1020">INDEX('dict-rhythm'!$A$1:$B$43,MATCH(TRUE,EXACT(J1020,'dict-rhythm'!$A$1:$A$43),0),2)</f>
        <v>8</v>
      </c>
      <c r="L1020" s="1" t="str">
        <f>_xlfn.IFNA(VLOOKUP(K1020,'dict-rhythm'!$B$1:$C$53,2,0),K1020)</f>
        <v>quaver note</v>
      </c>
      <c r="M1020" s="5"/>
      <c r="N1020" s="5"/>
      <c r="O1020" t="str">
        <f>IF(RIGHT($O$1,1)="#",VLOOKUP(D1020,'dict-pitch'!$A$1:$C$50,2,0),VLOOKUP(D1020,'dict-pitch'!$A$1:$C$50,3,0))</f>
        <v>C#4</v>
      </c>
      <c r="P1020" t="b">
        <f>OR(EXACT(E1020,O1020),EXACT(E1020,VLOOKUP(D1020,'dict-pitch'!$A$1:$D$50,3,0)),EXACT(E1020,VLOOKUP(D1020,'dict-pitch'!$A$1:$D$50,4,0)))</f>
        <v>0</v>
      </c>
    </row>
    <row r="1021" spans="1:16" x14ac:dyDescent="0.25">
      <c r="A1021">
        <v>849</v>
      </c>
      <c r="B1021" s="85">
        <v>4</v>
      </c>
      <c r="C1021" s="1">
        <v>63</v>
      </c>
      <c r="D1021">
        <v>59</v>
      </c>
      <c r="F1021">
        <v>-2</v>
      </c>
      <c r="G1021">
        <v>1004</v>
      </c>
      <c r="H1021" s="80">
        <f t="shared" si="32"/>
        <v>63.75</v>
      </c>
      <c r="I1021" s="80">
        <f t="shared" si="31"/>
        <v>0.125</v>
      </c>
      <c r="J1021">
        <v>2</v>
      </c>
      <c r="K1021" s="1" t="str" cm="1">
        <f t="array" ref="K1021">INDEX('dict-rhythm'!$A$1:$B$43,MATCH(TRUE,EXACT(J1021,'dict-rhythm'!$A$1:$A$43),0),2)</f>
        <v>8</v>
      </c>
      <c r="L1021" s="1" t="str">
        <f>_xlfn.IFNA(VLOOKUP(K1021,'dict-rhythm'!$B$1:$C$53,2,0),K1021)</f>
        <v>quaver note</v>
      </c>
      <c r="M1021" s="5"/>
      <c r="N1021" s="5"/>
      <c r="O1021" t="str">
        <f>IF(RIGHT($O$1,1)="#",VLOOKUP(D1021,'dict-pitch'!$A$1:$C$50,2,0),VLOOKUP(D1021,'dict-pitch'!$A$1:$C$50,3,0))</f>
        <v>B3</v>
      </c>
      <c r="P1021" t="b">
        <f>OR(EXACT(E1021,O1021),EXACT(E1021,VLOOKUP(D1021,'dict-pitch'!$A$1:$D$50,3,0)),EXACT(E1021,VLOOKUP(D1021,'dict-pitch'!$A$1:$D$50,4,0)))</f>
        <v>0</v>
      </c>
    </row>
    <row r="1022" spans="1:16" x14ac:dyDescent="0.25">
      <c r="A1022">
        <v>849</v>
      </c>
      <c r="B1022" s="85">
        <v>4</v>
      </c>
      <c r="C1022" s="1">
        <v>63</v>
      </c>
      <c r="D1022">
        <v>62</v>
      </c>
      <c r="F1022">
        <v>3</v>
      </c>
      <c r="G1022">
        <v>1006</v>
      </c>
      <c r="H1022" s="80">
        <f t="shared" si="32"/>
        <v>63.875</v>
      </c>
      <c r="I1022" s="80">
        <f t="shared" si="31"/>
        <v>0.125</v>
      </c>
      <c r="J1022">
        <v>2</v>
      </c>
      <c r="K1022" s="1" t="str" cm="1">
        <f t="array" ref="K1022">INDEX('dict-rhythm'!$A$1:$B$43,MATCH(TRUE,EXACT(J1022,'dict-rhythm'!$A$1:$A$43),0),2)</f>
        <v>8</v>
      </c>
      <c r="L1022" s="1" t="str">
        <f>_xlfn.IFNA(VLOOKUP(K1022,'dict-rhythm'!$B$1:$C$53,2,0),K1022)</f>
        <v>quaver note</v>
      </c>
      <c r="M1022" s="7"/>
      <c r="N1022" s="7"/>
      <c r="O1022" t="str">
        <f>IF(RIGHT($O$1,1)="#",VLOOKUP(D1022,'dict-pitch'!$A$1:$C$50,2,0),VLOOKUP(D1022,'dict-pitch'!$A$1:$C$50,3,0))</f>
        <v>D4</v>
      </c>
      <c r="P1022" t="b">
        <f>OR(EXACT(E1022,O1022),EXACT(E1022,VLOOKUP(D1022,'dict-pitch'!$A$1:$D$50,3,0)),EXACT(E1022,VLOOKUP(D1022,'dict-pitch'!$A$1:$D$50,4,0)))</f>
        <v>0</v>
      </c>
    </row>
    <row r="1023" spans="1:16" x14ac:dyDescent="0.25">
      <c r="A1023">
        <v>849</v>
      </c>
      <c r="B1023" s="85">
        <v>4</v>
      </c>
      <c r="C1023" s="1">
        <v>64</v>
      </c>
      <c r="D1023">
        <v>61</v>
      </c>
      <c r="F1023">
        <v>-2</v>
      </c>
      <c r="G1023">
        <v>1008</v>
      </c>
      <c r="H1023" s="80">
        <f t="shared" si="32"/>
        <v>64</v>
      </c>
      <c r="I1023" s="80">
        <f t="shared" si="31"/>
        <v>0.125</v>
      </c>
      <c r="J1023">
        <v>2</v>
      </c>
      <c r="K1023" s="1" t="str" cm="1">
        <f t="array" ref="K1023">INDEX('dict-rhythm'!$A$1:$B$43,MATCH(TRUE,EXACT(J1023,'dict-rhythm'!$A$1:$A$43),0),2)</f>
        <v>8</v>
      </c>
      <c r="L1023" s="1" t="str">
        <f>_xlfn.IFNA(VLOOKUP(K1023,'dict-rhythm'!$B$1:$C$53,2,0),K1023)</f>
        <v>quaver note</v>
      </c>
      <c r="M1023" s="4"/>
      <c r="N1023" s="4"/>
      <c r="O1023" t="str">
        <f>IF(RIGHT($O$1,1)="#",VLOOKUP(D1023,'dict-pitch'!$A$1:$C$50,2,0),VLOOKUP(D1023,'dict-pitch'!$A$1:$C$50,3,0))</f>
        <v>C#4</v>
      </c>
      <c r="P1023" t="b">
        <f>OR(EXACT(E1023,O1023),EXACT(E1023,VLOOKUP(D1023,'dict-pitch'!$A$1:$D$50,3,0)),EXACT(E1023,VLOOKUP(D1023,'dict-pitch'!$A$1:$D$50,4,0)))</f>
        <v>0</v>
      </c>
    </row>
    <row r="1024" spans="1:16" x14ac:dyDescent="0.25">
      <c r="A1024">
        <v>849</v>
      </c>
      <c r="B1024" s="85">
        <v>4</v>
      </c>
      <c r="C1024" s="1">
        <v>64</v>
      </c>
      <c r="D1024">
        <v>59</v>
      </c>
      <c r="F1024">
        <v>-2</v>
      </c>
      <c r="G1024">
        <v>1010</v>
      </c>
      <c r="H1024" s="80">
        <f t="shared" si="32"/>
        <v>64.125</v>
      </c>
      <c r="I1024" s="80">
        <f t="shared" si="31"/>
        <v>0.125</v>
      </c>
      <c r="J1024">
        <v>2</v>
      </c>
      <c r="K1024" s="1" t="str" cm="1">
        <f t="array" ref="K1024">INDEX('dict-rhythm'!$A$1:$B$43,MATCH(TRUE,EXACT(J1024,'dict-rhythm'!$A$1:$A$43),0),2)</f>
        <v>8</v>
      </c>
      <c r="L1024" s="1" t="str">
        <f>_xlfn.IFNA(VLOOKUP(K1024,'dict-rhythm'!$B$1:$C$53,2,0),K1024)</f>
        <v>quaver note</v>
      </c>
      <c r="M1024" s="5"/>
      <c r="N1024" s="5"/>
      <c r="O1024" t="str">
        <f>IF(RIGHT($O$1,1)="#",VLOOKUP(D1024,'dict-pitch'!$A$1:$C$50,2,0),VLOOKUP(D1024,'dict-pitch'!$A$1:$C$50,3,0))</f>
        <v>B3</v>
      </c>
      <c r="P1024" t="b">
        <f>OR(EXACT(E1024,O1024),EXACT(E1024,VLOOKUP(D1024,'dict-pitch'!$A$1:$D$50,3,0)),EXACT(E1024,VLOOKUP(D1024,'dict-pitch'!$A$1:$D$50,4,0)))</f>
        <v>0</v>
      </c>
    </row>
    <row r="1025" spans="1:16" x14ac:dyDescent="0.25">
      <c r="A1025">
        <v>849</v>
      </c>
      <c r="B1025" s="85">
        <v>4</v>
      </c>
      <c r="C1025" s="1">
        <v>64</v>
      </c>
      <c r="D1025">
        <v>61</v>
      </c>
      <c r="F1025">
        <v>2</v>
      </c>
      <c r="G1025">
        <v>1012</v>
      </c>
      <c r="H1025" s="80">
        <f t="shared" si="32"/>
        <v>64.25</v>
      </c>
      <c r="I1025" s="80">
        <f t="shared" si="31"/>
        <v>0.125</v>
      </c>
      <c r="J1025">
        <v>2</v>
      </c>
      <c r="K1025" s="1" t="str" cm="1">
        <f t="array" ref="K1025">INDEX('dict-rhythm'!$A$1:$B$43,MATCH(TRUE,EXACT(J1025,'dict-rhythm'!$A$1:$A$43),0),2)</f>
        <v>8</v>
      </c>
      <c r="L1025" s="1" t="str">
        <f>_xlfn.IFNA(VLOOKUP(K1025,'dict-rhythm'!$B$1:$C$53,2,0),K1025)</f>
        <v>quaver note</v>
      </c>
      <c r="M1025" s="5"/>
      <c r="N1025" s="5"/>
      <c r="O1025" t="str">
        <f>IF(RIGHT($O$1,1)="#",VLOOKUP(D1025,'dict-pitch'!$A$1:$C$50,2,0),VLOOKUP(D1025,'dict-pitch'!$A$1:$C$50,3,0))</f>
        <v>C#4</v>
      </c>
      <c r="P1025" t="b">
        <f>OR(EXACT(E1025,O1025),EXACT(E1025,VLOOKUP(D1025,'dict-pitch'!$A$1:$D$50,3,0)),EXACT(E1025,VLOOKUP(D1025,'dict-pitch'!$A$1:$D$50,4,0)))</f>
        <v>0</v>
      </c>
    </row>
    <row r="1026" spans="1:16" x14ac:dyDescent="0.25">
      <c r="A1026">
        <v>849</v>
      </c>
      <c r="B1026" s="85">
        <v>4</v>
      </c>
      <c r="C1026" s="1">
        <v>64</v>
      </c>
      <c r="D1026">
        <v>62</v>
      </c>
      <c r="F1026">
        <v>2</v>
      </c>
      <c r="G1026">
        <v>1014</v>
      </c>
      <c r="H1026" s="80">
        <f t="shared" si="32"/>
        <v>64.375</v>
      </c>
      <c r="I1026" s="80">
        <f t="shared" ref="I1026:I1089" si="33">J1026/16</f>
        <v>0.125</v>
      </c>
      <c r="J1026">
        <v>2</v>
      </c>
      <c r="K1026" s="1" t="str" cm="1">
        <f t="array" ref="K1026">INDEX('dict-rhythm'!$A$1:$B$43,MATCH(TRUE,EXACT(J1026,'dict-rhythm'!$A$1:$A$43),0),2)</f>
        <v>8</v>
      </c>
      <c r="L1026" s="1" t="str">
        <f>_xlfn.IFNA(VLOOKUP(K1026,'dict-rhythm'!$B$1:$C$53,2,0),K1026)</f>
        <v>quaver note</v>
      </c>
      <c r="M1026" s="5"/>
      <c r="N1026" s="5"/>
      <c r="O1026" t="str">
        <f>IF(RIGHT($O$1,1)="#",VLOOKUP(D1026,'dict-pitch'!$A$1:$C$50,2,0),VLOOKUP(D1026,'dict-pitch'!$A$1:$C$50,3,0))</f>
        <v>D4</v>
      </c>
      <c r="P1026" t="b">
        <f>OR(EXACT(E1026,O1026),EXACT(E1026,VLOOKUP(D1026,'dict-pitch'!$A$1:$D$50,3,0)),EXACT(E1026,VLOOKUP(D1026,'dict-pitch'!$A$1:$D$50,4,0)))</f>
        <v>0</v>
      </c>
    </row>
    <row r="1027" spans="1:16" x14ac:dyDescent="0.25">
      <c r="A1027">
        <v>849</v>
      </c>
      <c r="B1027" s="85">
        <v>4</v>
      </c>
      <c r="C1027" s="1">
        <v>64</v>
      </c>
      <c r="D1027">
        <v>61</v>
      </c>
      <c r="F1027">
        <v>-2</v>
      </c>
      <c r="G1027">
        <v>1016</v>
      </c>
      <c r="H1027" s="80">
        <f t="shared" ref="H1027:H1090" si="34">1+G1027/16</f>
        <v>64.5</v>
      </c>
      <c r="I1027" s="80">
        <f t="shared" si="33"/>
        <v>0.125</v>
      </c>
      <c r="J1027">
        <v>2</v>
      </c>
      <c r="K1027" s="1" t="str" cm="1">
        <f t="array" ref="K1027">INDEX('dict-rhythm'!$A$1:$B$43,MATCH(TRUE,EXACT(J1027,'dict-rhythm'!$A$1:$A$43),0),2)</f>
        <v>8</v>
      </c>
      <c r="L1027" s="1" t="str">
        <f>_xlfn.IFNA(VLOOKUP(K1027,'dict-rhythm'!$B$1:$C$53,2,0),K1027)</f>
        <v>quaver note</v>
      </c>
      <c r="M1027" s="5"/>
      <c r="N1027" s="5"/>
      <c r="O1027" t="str">
        <f>IF(RIGHT($O$1,1)="#",VLOOKUP(D1027,'dict-pitch'!$A$1:$C$50,2,0),VLOOKUP(D1027,'dict-pitch'!$A$1:$C$50,3,0))</f>
        <v>C#4</v>
      </c>
      <c r="P1027" t="b">
        <f>OR(EXACT(E1027,O1027),EXACT(E1027,VLOOKUP(D1027,'dict-pitch'!$A$1:$D$50,3,0)),EXACT(E1027,VLOOKUP(D1027,'dict-pitch'!$A$1:$D$50,4,0)))</f>
        <v>0</v>
      </c>
    </row>
    <row r="1028" spans="1:16" x14ac:dyDescent="0.25">
      <c r="A1028">
        <v>849</v>
      </c>
      <c r="B1028" s="85">
        <v>4</v>
      </c>
      <c r="C1028" s="1">
        <v>64</v>
      </c>
      <c r="D1028">
        <v>64</v>
      </c>
      <c r="F1028">
        <v>3</v>
      </c>
      <c r="G1028">
        <v>1018</v>
      </c>
      <c r="H1028" s="80">
        <f t="shared" si="34"/>
        <v>64.625</v>
      </c>
      <c r="I1028" s="80">
        <f t="shared" si="33"/>
        <v>0.125</v>
      </c>
      <c r="J1028">
        <v>2</v>
      </c>
      <c r="K1028" s="1" t="str" cm="1">
        <f t="array" ref="K1028">INDEX('dict-rhythm'!$A$1:$B$43,MATCH(TRUE,EXACT(J1028,'dict-rhythm'!$A$1:$A$43),0),2)</f>
        <v>8</v>
      </c>
      <c r="L1028" s="1" t="str">
        <f>_xlfn.IFNA(VLOOKUP(K1028,'dict-rhythm'!$B$1:$C$53,2,0),K1028)</f>
        <v>quaver note</v>
      </c>
      <c r="M1028" s="5"/>
      <c r="N1028" s="5"/>
      <c r="O1028" t="str">
        <f>IF(RIGHT($O$1,1)="#",VLOOKUP(D1028,'dict-pitch'!$A$1:$C$50,2,0),VLOOKUP(D1028,'dict-pitch'!$A$1:$C$50,3,0))</f>
        <v>E4</v>
      </c>
      <c r="P1028" t="b">
        <f>OR(EXACT(E1028,O1028),EXACT(E1028,VLOOKUP(D1028,'dict-pitch'!$A$1:$D$50,3,0)),EXACT(E1028,VLOOKUP(D1028,'dict-pitch'!$A$1:$D$50,4,0)))</f>
        <v>0</v>
      </c>
    </row>
    <row r="1029" spans="1:16" x14ac:dyDescent="0.25">
      <c r="A1029">
        <v>849</v>
      </c>
      <c r="B1029" s="85">
        <v>4</v>
      </c>
      <c r="C1029" s="1">
        <v>64</v>
      </c>
      <c r="D1029">
        <v>63</v>
      </c>
      <c r="F1029">
        <v>-2</v>
      </c>
      <c r="G1029">
        <v>1020</v>
      </c>
      <c r="H1029" s="80">
        <f t="shared" si="34"/>
        <v>64.75</v>
      </c>
      <c r="I1029" s="80">
        <f t="shared" si="33"/>
        <v>0.125</v>
      </c>
      <c r="J1029">
        <v>2</v>
      </c>
      <c r="K1029" s="1" t="str" cm="1">
        <f t="array" ref="K1029">INDEX('dict-rhythm'!$A$1:$B$43,MATCH(TRUE,EXACT(J1029,'dict-rhythm'!$A$1:$A$43),0),2)</f>
        <v>8</v>
      </c>
      <c r="L1029" s="1" t="str">
        <f>_xlfn.IFNA(VLOOKUP(K1029,'dict-rhythm'!$B$1:$C$53,2,0),K1029)</f>
        <v>quaver note</v>
      </c>
      <c r="M1029" s="5"/>
      <c r="N1029" s="5"/>
      <c r="O1029" t="str">
        <f>IF(RIGHT($O$1,1)="#",VLOOKUP(D1029,'dict-pitch'!$A$1:$C$50,2,0),VLOOKUP(D1029,'dict-pitch'!$A$1:$C$50,3,0))</f>
        <v>D#4</v>
      </c>
      <c r="P1029" t="b">
        <f>OR(EXACT(E1029,O1029),EXACT(E1029,VLOOKUP(D1029,'dict-pitch'!$A$1:$D$50,3,0)),EXACT(E1029,VLOOKUP(D1029,'dict-pitch'!$A$1:$D$50,4,0)))</f>
        <v>0</v>
      </c>
    </row>
    <row r="1030" spans="1:16" x14ac:dyDescent="0.25">
      <c r="A1030">
        <v>849</v>
      </c>
      <c r="B1030" s="85">
        <v>4</v>
      </c>
      <c r="C1030" s="1">
        <v>64</v>
      </c>
      <c r="D1030">
        <v>61</v>
      </c>
      <c r="F1030">
        <v>-2</v>
      </c>
      <c r="G1030">
        <v>1022</v>
      </c>
      <c r="H1030" s="80">
        <f t="shared" si="34"/>
        <v>64.875</v>
      </c>
      <c r="I1030" s="80">
        <f t="shared" si="33"/>
        <v>0.125</v>
      </c>
      <c r="J1030">
        <v>2</v>
      </c>
      <c r="K1030" s="1" t="str" cm="1">
        <f t="array" ref="K1030">INDEX('dict-rhythm'!$A$1:$B$43,MATCH(TRUE,EXACT(J1030,'dict-rhythm'!$A$1:$A$43),0),2)</f>
        <v>8</v>
      </c>
      <c r="L1030" s="1" t="str">
        <f>_xlfn.IFNA(VLOOKUP(K1030,'dict-rhythm'!$B$1:$C$53,2,0),K1030)</f>
        <v>quaver note</v>
      </c>
      <c r="M1030" s="7"/>
      <c r="N1030" s="7"/>
      <c r="O1030" t="str">
        <f>IF(RIGHT($O$1,1)="#",VLOOKUP(D1030,'dict-pitch'!$A$1:$C$50,2,0),VLOOKUP(D1030,'dict-pitch'!$A$1:$C$50,3,0))</f>
        <v>C#4</v>
      </c>
      <c r="P1030" t="b">
        <f>OR(EXACT(E1030,O1030),EXACT(E1030,VLOOKUP(D1030,'dict-pitch'!$A$1:$D$50,3,0)),EXACT(E1030,VLOOKUP(D1030,'dict-pitch'!$A$1:$D$50,4,0)))</f>
        <v>0</v>
      </c>
    </row>
    <row r="1031" spans="1:16" x14ac:dyDescent="0.25">
      <c r="A1031">
        <v>849</v>
      </c>
      <c r="B1031" s="85">
        <v>4</v>
      </c>
      <c r="C1031" s="1">
        <v>65</v>
      </c>
      <c r="D1031">
        <v>72</v>
      </c>
      <c r="F1031">
        <v>7</v>
      </c>
      <c r="G1031">
        <v>1024</v>
      </c>
      <c r="H1031" s="80">
        <f t="shared" si="34"/>
        <v>65</v>
      </c>
      <c r="I1031" s="80">
        <f t="shared" si="33"/>
        <v>0.5</v>
      </c>
      <c r="J1031">
        <v>8</v>
      </c>
      <c r="K1031" s="1" t="str" cm="1">
        <f t="array" ref="K1031">INDEX('dict-rhythm'!$A$1:$B$43,MATCH(TRUE,EXACT(J1031,'dict-rhythm'!$A$1:$A$43),0),2)</f>
        <v>2</v>
      </c>
      <c r="L1031" s="1" t="str">
        <f>_xlfn.IFNA(VLOOKUP(K1031,'dict-rhythm'!$B$1:$C$53,2,0),K1031)</f>
        <v>minim</v>
      </c>
      <c r="M1031" s="4"/>
      <c r="N1031" s="4"/>
      <c r="O1031" t="str">
        <f>IF(RIGHT($O$1,1)="#",VLOOKUP(D1031,'dict-pitch'!$A$1:$C$50,2,0),VLOOKUP(D1031,'dict-pitch'!$A$1:$C$50,3,0))</f>
        <v>C5</v>
      </c>
      <c r="P1031" t="b">
        <f>OR(EXACT(E1031,O1031),EXACT(E1031,VLOOKUP(D1031,'dict-pitch'!$A$1:$D$50,3,0)),EXACT(E1031,VLOOKUP(D1031,'dict-pitch'!$A$1:$D$50,4,0)))</f>
        <v>0</v>
      </c>
    </row>
    <row r="1032" spans="1:16" x14ac:dyDescent="0.25">
      <c r="A1032">
        <v>849</v>
      </c>
      <c r="B1032" s="85">
        <v>4</v>
      </c>
      <c r="C1032" s="1">
        <v>65</v>
      </c>
      <c r="D1032">
        <v>61</v>
      </c>
      <c r="F1032">
        <v>-7</v>
      </c>
      <c r="G1032">
        <v>1032</v>
      </c>
      <c r="H1032" s="80">
        <f t="shared" si="34"/>
        <v>65.5</v>
      </c>
      <c r="I1032" s="80">
        <f t="shared" si="33"/>
        <v>0.5</v>
      </c>
      <c r="J1032">
        <v>8</v>
      </c>
      <c r="K1032" s="1" t="str" cm="1">
        <f t="array" ref="K1032">INDEX('dict-rhythm'!$A$1:$B$43,MATCH(TRUE,EXACT(J1032,'dict-rhythm'!$A$1:$A$43),0),2)</f>
        <v>2</v>
      </c>
      <c r="L1032" s="1" t="str">
        <f>_xlfn.IFNA(VLOOKUP(K1032,'dict-rhythm'!$B$1:$C$53,2,0),K1032)</f>
        <v>minim</v>
      </c>
      <c r="M1032" s="7"/>
      <c r="N1032" s="7"/>
      <c r="O1032" t="str">
        <f>IF(RIGHT($O$1,1)="#",VLOOKUP(D1032,'dict-pitch'!$A$1:$C$50,2,0),VLOOKUP(D1032,'dict-pitch'!$A$1:$C$50,3,0))</f>
        <v>C#4</v>
      </c>
      <c r="P1032" t="b">
        <f>OR(EXACT(E1032,O1032),EXACT(E1032,VLOOKUP(D1032,'dict-pitch'!$A$1:$D$50,3,0)),EXACT(E1032,VLOOKUP(D1032,'dict-pitch'!$A$1:$D$50,4,0)))</f>
        <v>0</v>
      </c>
    </row>
    <row r="1033" spans="1:16" x14ac:dyDescent="0.25">
      <c r="A1033">
        <v>849</v>
      </c>
      <c r="B1033" s="85">
        <v>4</v>
      </c>
      <c r="C1033" s="1">
        <v>66</v>
      </c>
      <c r="D1033">
        <v>63</v>
      </c>
      <c r="F1033">
        <v>2</v>
      </c>
      <c r="G1033">
        <v>1040</v>
      </c>
      <c r="H1033" s="80">
        <f t="shared" si="34"/>
        <v>66</v>
      </c>
      <c r="I1033" s="80">
        <f t="shared" si="33"/>
        <v>0.25</v>
      </c>
      <c r="J1033">
        <v>4</v>
      </c>
      <c r="K1033" s="1" t="str" cm="1">
        <f t="array" ref="K1033">INDEX('dict-rhythm'!$A$1:$B$43,MATCH(TRUE,EXACT(J1033,'dict-rhythm'!$A$1:$A$43),0),2)</f>
        <v>4</v>
      </c>
      <c r="L1033" s="1" t="str">
        <f>_xlfn.IFNA(VLOOKUP(K1033,'dict-rhythm'!$B$1:$C$53,2,0),K1033)</f>
        <v>crotchet</v>
      </c>
      <c r="M1033" s="4"/>
      <c r="N1033" s="4"/>
      <c r="O1033" t="str">
        <f>IF(RIGHT($O$1,1)="#",VLOOKUP(D1033,'dict-pitch'!$A$1:$C$50,2,0),VLOOKUP(D1033,'dict-pitch'!$A$1:$C$50,3,0))</f>
        <v>D#4</v>
      </c>
      <c r="P1033" t="b">
        <f>OR(EXACT(E1033,O1033),EXACT(E1033,VLOOKUP(D1033,'dict-pitch'!$A$1:$D$50,3,0)),EXACT(E1033,VLOOKUP(D1033,'dict-pitch'!$A$1:$D$50,4,0)))</f>
        <v>0</v>
      </c>
    </row>
    <row r="1034" spans="1:16" x14ac:dyDescent="0.25">
      <c r="A1034">
        <v>849</v>
      </c>
      <c r="B1034" s="85">
        <v>4</v>
      </c>
      <c r="C1034" s="1">
        <v>66</v>
      </c>
      <c r="D1034">
        <v>63</v>
      </c>
      <c r="F1034">
        <v>1</v>
      </c>
      <c r="G1034">
        <v>1044</v>
      </c>
      <c r="H1034" s="80">
        <f t="shared" si="34"/>
        <v>66.25</v>
      </c>
      <c r="I1034" s="80">
        <f t="shared" si="33"/>
        <v>0.25</v>
      </c>
      <c r="J1034">
        <v>4</v>
      </c>
      <c r="K1034" s="1" t="str" cm="1">
        <f t="array" ref="K1034">INDEX('dict-rhythm'!$A$1:$B$43,MATCH(TRUE,EXACT(J1034,'dict-rhythm'!$A$1:$A$43),0),2)</f>
        <v>4</v>
      </c>
      <c r="L1034" s="1" t="str">
        <f>_xlfn.IFNA(VLOOKUP(K1034,'dict-rhythm'!$B$1:$C$53,2,0),K1034)</f>
        <v>crotchet</v>
      </c>
      <c r="M1034" s="5"/>
      <c r="N1034" s="5"/>
      <c r="O1034" t="str">
        <f>IF(RIGHT($O$1,1)="#",VLOOKUP(D1034,'dict-pitch'!$A$1:$C$50,2,0),VLOOKUP(D1034,'dict-pitch'!$A$1:$C$50,3,0))</f>
        <v>D#4</v>
      </c>
      <c r="P1034" t="b">
        <f>OR(EXACT(E1034,O1034),EXACT(E1034,VLOOKUP(D1034,'dict-pitch'!$A$1:$D$50,3,0)),EXACT(E1034,VLOOKUP(D1034,'dict-pitch'!$A$1:$D$50,4,0)))</f>
        <v>0</v>
      </c>
    </row>
    <row r="1035" spans="1:16" x14ac:dyDescent="0.25">
      <c r="A1035">
        <v>849</v>
      </c>
      <c r="B1035" s="85">
        <v>4</v>
      </c>
      <c r="C1035" s="1">
        <v>66</v>
      </c>
      <c r="D1035">
        <v>68</v>
      </c>
      <c r="F1035">
        <v>4</v>
      </c>
      <c r="G1035">
        <v>1048</v>
      </c>
      <c r="H1035" s="80">
        <f t="shared" si="34"/>
        <v>66.5</v>
      </c>
      <c r="I1035" s="80">
        <f t="shared" si="33"/>
        <v>0.125</v>
      </c>
      <c r="J1035">
        <v>2</v>
      </c>
      <c r="K1035" s="1" t="str" cm="1">
        <f t="array" ref="K1035">INDEX('dict-rhythm'!$A$1:$B$43,MATCH(TRUE,EXACT(J1035,'dict-rhythm'!$A$1:$A$43),0),2)</f>
        <v>8</v>
      </c>
      <c r="L1035" s="1" t="str">
        <f>_xlfn.IFNA(VLOOKUP(K1035,'dict-rhythm'!$B$1:$C$53,2,0),K1035)</f>
        <v>quaver note</v>
      </c>
      <c r="M1035" s="5"/>
      <c r="N1035" s="5"/>
      <c r="O1035" t="str">
        <f>IF(RIGHT($O$1,1)="#",VLOOKUP(D1035,'dict-pitch'!$A$1:$C$50,2,0),VLOOKUP(D1035,'dict-pitch'!$A$1:$C$50,3,0))</f>
        <v>G#4</v>
      </c>
      <c r="P1035" t="b">
        <f>OR(EXACT(E1035,O1035),EXACT(E1035,VLOOKUP(D1035,'dict-pitch'!$A$1:$D$50,3,0)),EXACT(E1035,VLOOKUP(D1035,'dict-pitch'!$A$1:$D$50,4,0)))</f>
        <v>0</v>
      </c>
    </row>
    <row r="1036" spans="1:16" x14ac:dyDescent="0.25">
      <c r="A1036">
        <v>849</v>
      </c>
      <c r="B1036" s="85">
        <v>4</v>
      </c>
      <c r="C1036" s="1">
        <v>66</v>
      </c>
      <c r="D1036">
        <v>70</v>
      </c>
      <c r="F1036">
        <v>2</v>
      </c>
      <c r="G1036">
        <v>1050</v>
      </c>
      <c r="H1036" s="80">
        <f t="shared" si="34"/>
        <v>66.625</v>
      </c>
      <c r="I1036" s="80">
        <f t="shared" si="33"/>
        <v>0.125</v>
      </c>
      <c r="J1036">
        <v>2</v>
      </c>
      <c r="K1036" s="1" t="str" cm="1">
        <f t="array" ref="K1036">INDEX('dict-rhythm'!$A$1:$B$43,MATCH(TRUE,EXACT(J1036,'dict-rhythm'!$A$1:$A$43),0),2)</f>
        <v>8</v>
      </c>
      <c r="L1036" s="1" t="str">
        <f>_xlfn.IFNA(VLOOKUP(K1036,'dict-rhythm'!$B$1:$C$53,2,0),K1036)</f>
        <v>quaver note</v>
      </c>
      <c r="M1036" s="5"/>
      <c r="N1036" s="5"/>
      <c r="O1036" t="str">
        <f>IF(RIGHT($O$1,1)="#",VLOOKUP(D1036,'dict-pitch'!$A$1:$C$50,2,0),VLOOKUP(D1036,'dict-pitch'!$A$1:$C$50,3,0))</f>
        <v>A#4</v>
      </c>
      <c r="P1036" t="b">
        <f>OR(EXACT(E1036,O1036),EXACT(E1036,VLOOKUP(D1036,'dict-pitch'!$A$1:$D$50,3,0)),EXACT(E1036,VLOOKUP(D1036,'dict-pitch'!$A$1:$D$50,4,0)))</f>
        <v>0</v>
      </c>
    </row>
    <row r="1037" spans="1:16" x14ac:dyDescent="0.25">
      <c r="A1037">
        <v>849</v>
      </c>
      <c r="B1037" s="85">
        <v>4</v>
      </c>
      <c r="C1037" s="1">
        <v>66</v>
      </c>
      <c r="D1037">
        <v>71</v>
      </c>
      <c r="F1037">
        <v>2</v>
      </c>
      <c r="G1037">
        <v>1052</v>
      </c>
      <c r="H1037" s="80">
        <f t="shared" si="34"/>
        <v>66.75</v>
      </c>
      <c r="I1037" s="80">
        <f t="shared" si="33"/>
        <v>0.5</v>
      </c>
      <c r="J1037">
        <v>8</v>
      </c>
      <c r="K1037" s="1" t="str" cm="1">
        <f t="array" ref="K1037">INDEX('dict-rhythm'!$A$1:$B$43,MATCH(TRUE,EXACT(J1037,'dict-rhythm'!$A$1:$A$43),0),2)</f>
        <v>2</v>
      </c>
      <c r="L1037" s="1" t="str">
        <f>_xlfn.IFNA(VLOOKUP(K1037,'dict-rhythm'!$B$1:$C$53,2,0),K1037)</f>
        <v>minim</v>
      </c>
      <c r="M1037" s="7"/>
      <c r="N1037" s="7"/>
      <c r="O1037" t="str">
        <f>IF(RIGHT($O$1,1)="#",VLOOKUP(D1037,'dict-pitch'!$A$1:$C$50,2,0),VLOOKUP(D1037,'dict-pitch'!$A$1:$C$50,3,0))</f>
        <v>B4</v>
      </c>
      <c r="P1037" t="b">
        <f>OR(EXACT(E1037,O1037),EXACT(E1037,VLOOKUP(D1037,'dict-pitch'!$A$1:$D$50,3,0)),EXACT(E1037,VLOOKUP(D1037,'dict-pitch'!$A$1:$D$50,4,0)))</f>
        <v>0</v>
      </c>
    </row>
    <row r="1038" spans="1:16" x14ac:dyDescent="0.25">
      <c r="A1038">
        <v>849</v>
      </c>
      <c r="B1038" s="85">
        <v>4</v>
      </c>
      <c r="C1038" s="1">
        <v>67</v>
      </c>
      <c r="D1038">
        <v>70</v>
      </c>
      <c r="F1038">
        <v>-2</v>
      </c>
      <c r="G1038">
        <v>1060</v>
      </c>
      <c r="H1038" s="80">
        <f t="shared" si="34"/>
        <v>67.25</v>
      </c>
      <c r="I1038" s="80">
        <f t="shared" si="33"/>
        <v>0.25</v>
      </c>
      <c r="J1038">
        <v>4</v>
      </c>
      <c r="K1038" s="1" t="str" cm="1">
        <f t="array" ref="K1038">INDEX('dict-rhythm'!$A$1:$B$43,MATCH(TRUE,EXACT(J1038,'dict-rhythm'!$A$1:$A$43),0),2)</f>
        <v>4</v>
      </c>
      <c r="L1038" s="1" t="str">
        <f>_xlfn.IFNA(VLOOKUP(K1038,'dict-rhythm'!$B$1:$C$53,2,0),K1038)</f>
        <v>crotchet</v>
      </c>
      <c r="M1038" s="10" t="s">
        <v>14</v>
      </c>
      <c r="N1038" s="10" t="s">
        <v>14</v>
      </c>
      <c r="O1038" t="str">
        <f>IF(RIGHT($O$1,1)="#",VLOOKUP(D1038,'dict-pitch'!$A$1:$C$50,2,0),VLOOKUP(D1038,'dict-pitch'!$A$1:$C$50,3,0))</f>
        <v>A#4</v>
      </c>
      <c r="P1038" t="b">
        <f>OR(EXACT(E1038,O1038),EXACT(E1038,VLOOKUP(D1038,'dict-pitch'!$A$1:$D$50,3,0)),EXACT(E1038,VLOOKUP(D1038,'dict-pitch'!$A$1:$D$50,4,0)))</f>
        <v>0</v>
      </c>
    </row>
    <row r="1039" spans="1:16" x14ac:dyDescent="0.25">
      <c r="A1039">
        <v>849</v>
      </c>
      <c r="B1039" s="85">
        <v>4</v>
      </c>
      <c r="C1039" s="1">
        <v>67</v>
      </c>
      <c r="D1039">
        <v>75</v>
      </c>
      <c r="F1039">
        <v>4</v>
      </c>
      <c r="G1039">
        <v>1064</v>
      </c>
      <c r="H1039" s="80">
        <f t="shared" si="34"/>
        <v>67.5</v>
      </c>
      <c r="I1039" s="80">
        <f t="shared" si="33"/>
        <v>0.25</v>
      </c>
      <c r="J1039">
        <v>4</v>
      </c>
      <c r="K1039" s="1" t="str" cm="1">
        <f t="array" ref="K1039">INDEX('dict-rhythm'!$A$1:$B$43,MATCH(TRUE,EXACT(J1039,'dict-rhythm'!$A$1:$A$43),0),2)</f>
        <v>4</v>
      </c>
      <c r="L1039" s="1" t="str">
        <f>_xlfn.IFNA(VLOOKUP(K1039,'dict-rhythm'!$B$1:$C$53,2,0),K1039)</f>
        <v>crotchet</v>
      </c>
      <c r="M1039" s="10" t="s">
        <v>14</v>
      </c>
      <c r="N1039" s="10" t="s">
        <v>14</v>
      </c>
      <c r="O1039" t="str">
        <f>IF(RIGHT($O$1,1)="#",VLOOKUP(D1039,'dict-pitch'!$A$1:$C$50,2,0),VLOOKUP(D1039,'dict-pitch'!$A$1:$C$50,3,0))</f>
        <v>D#5</v>
      </c>
      <c r="P1039" t="b">
        <f>OR(EXACT(E1039,O1039),EXACT(E1039,VLOOKUP(D1039,'dict-pitch'!$A$1:$D$50,3,0)),EXACT(E1039,VLOOKUP(D1039,'dict-pitch'!$A$1:$D$50,4,0)))</f>
        <v>0</v>
      </c>
    </row>
    <row r="1040" spans="1:16" x14ac:dyDescent="0.25">
      <c r="A1040">
        <v>849</v>
      </c>
      <c r="B1040" s="85">
        <v>4</v>
      </c>
      <c r="C1040" s="1">
        <v>67</v>
      </c>
      <c r="D1040">
        <v>75</v>
      </c>
      <c r="F1040">
        <v>1</v>
      </c>
      <c r="G1040">
        <v>1068</v>
      </c>
      <c r="H1040" s="80">
        <f t="shared" si="34"/>
        <v>67.75</v>
      </c>
      <c r="I1040" s="80">
        <f t="shared" si="33"/>
        <v>0.25</v>
      </c>
      <c r="J1040">
        <v>4</v>
      </c>
      <c r="K1040" s="1" t="str" cm="1">
        <f t="array" ref="K1040">INDEX('dict-rhythm'!$A$1:$B$43,MATCH(TRUE,EXACT(J1040,'dict-rhythm'!$A$1:$A$43),0),2)</f>
        <v>4</v>
      </c>
      <c r="L1040" s="1" t="str">
        <f>_xlfn.IFNA(VLOOKUP(K1040,'dict-rhythm'!$B$1:$C$53,2,0),K1040)</f>
        <v>crotchet</v>
      </c>
      <c r="M1040" s="10" t="s">
        <v>14</v>
      </c>
      <c r="N1040" s="10" t="s">
        <v>14</v>
      </c>
      <c r="O1040" t="str">
        <f>IF(RIGHT($O$1,1)="#",VLOOKUP(D1040,'dict-pitch'!$A$1:$C$50,2,0),VLOOKUP(D1040,'dict-pitch'!$A$1:$C$50,3,0))</f>
        <v>D#5</v>
      </c>
      <c r="P1040" t="b">
        <f>OR(EXACT(E1040,O1040),EXACT(E1040,VLOOKUP(D1040,'dict-pitch'!$A$1:$D$50,3,0)),EXACT(E1040,VLOOKUP(D1040,'dict-pitch'!$A$1:$D$50,4,0)))</f>
        <v>0</v>
      </c>
    </row>
    <row r="1041" spans="1:16" x14ac:dyDescent="0.25">
      <c r="A1041">
        <v>849</v>
      </c>
      <c r="B1041" s="85">
        <v>4</v>
      </c>
      <c r="C1041" s="1">
        <v>68</v>
      </c>
      <c r="D1041">
        <v>75</v>
      </c>
      <c r="F1041">
        <v>1</v>
      </c>
      <c r="G1041">
        <v>1072</v>
      </c>
      <c r="H1041" s="80">
        <f t="shared" si="34"/>
        <v>68</v>
      </c>
      <c r="I1041" s="80">
        <f t="shared" si="33"/>
        <v>0.25</v>
      </c>
      <c r="J1041">
        <v>4</v>
      </c>
      <c r="K1041" s="1" t="str" cm="1">
        <f t="array" ref="K1041">INDEX('dict-rhythm'!$A$1:$B$43,MATCH(TRUE,EXACT(J1041,'dict-rhythm'!$A$1:$A$43),0),2)</f>
        <v>4</v>
      </c>
      <c r="L1041" s="1" t="str">
        <f>_xlfn.IFNA(VLOOKUP(K1041,'dict-rhythm'!$B$1:$C$53,2,0),K1041)</f>
        <v>crotchet</v>
      </c>
      <c r="M1041" s="10" t="s">
        <v>14</v>
      </c>
      <c r="N1041" s="10" t="s">
        <v>14</v>
      </c>
      <c r="O1041" t="str">
        <f>IF(RIGHT($O$1,1)="#",VLOOKUP(D1041,'dict-pitch'!$A$1:$C$50,2,0),VLOOKUP(D1041,'dict-pitch'!$A$1:$C$50,3,0))</f>
        <v>D#5</v>
      </c>
      <c r="P1041" t="b">
        <f>OR(EXACT(E1041,O1041),EXACT(E1041,VLOOKUP(D1041,'dict-pitch'!$A$1:$D$50,3,0)),EXACT(E1041,VLOOKUP(D1041,'dict-pitch'!$A$1:$D$50,4,0)))</f>
        <v>0</v>
      </c>
    </row>
    <row r="1042" spans="1:16" x14ac:dyDescent="0.25">
      <c r="A1042">
        <v>849</v>
      </c>
      <c r="B1042" s="85">
        <v>4</v>
      </c>
      <c r="C1042" s="1">
        <v>68</v>
      </c>
      <c r="D1042">
        <v>73</v>
      </c>
      <c r="F1042">
        <v>-2</v>
      </c>
      <c r="G1042">
        <v>1076</v>
      </c>
      <c r="H1042" s="80">
        <f t="shared" si="34"/>
        <v>68.25</v>
      </c>
      <c r="I1042" s="80">
        <f t="shared" si="33"/>
        <v>0.125</v>
      </c>
      <c r="J1042">
        <v>2</v>
      </c>
      <c r="K1042" s="1" t="str" cm="1">
        <f t="array" ref="K1042">INDEX('dict-rhythm'!$A$1:$B$43,MATCH(TRUE,EXACT(J1042,'dict-rhythm'!$A$1:$A$43),0),2)</f>
        <v>8</v>
      </c>
      <c r="L1042" s="1" t="str">
        <f>_xlfn.IFNA(VLOOKUP(K1042,'dict-rhythm'!$B$1:$C$53,2,0),K1042)</f>
        <v>quaver note</v>
      </c>
      <c r="M1042" s="10" t="s">
        <v>14</v>
      </c>
      <c r="N1042" s="10" t="s">
        <v>14</v>
      </c>
      <c r="O1042" t="str">
        <f>IF(RIGHT($O$1,1)="#",VLOOKUP(D1042,'dict-pitch'!$A$1:$C$50,2,0),VLOOKUP(D1042,'dict-pitch'!$A$1:$C$50,3,0))</f>
        <v>C#5</v>
      </c>
      <c r="P1042" t="b">
        <f>OR(EXACT(E1042,O1042),EXACT(E1042,VLOOKUP(D1042,'dict-pitch'!$A$1:$D$50,3,0)),EXACT(E1042,VLOOKUP(D1042,'dict-pitch'!$A$1:$D$50,4,0)))</f>
        <v>0</v>
      </c>
    </row>
    <row r="1043" spans="1:16" x14ac:dyDescent="0.25">
      <c r="A1043">
        <v>849</v>
      </c>
      <c r="B1043" s="85">
        <v>4</v>
      </c>
      <c r="C1043" s="1">
        <v>68</v>
      </c>
      <c r="D1043">
        <v>72</v>
      </c>
      <c r="F1043">
        <v>-2</v>
      </c>
      <c r="G1043">
        <v>1078</v>
      </c>
      <c r="H1043" s="80">
        <f t="shared" si="34"/>
        <v>68.375</v>
      </c>
      <c r="I1043" s="80">
        <f t="shared" si="33"/>
        <v>0.125</v>
      </c>
      <c r="J1043">
        <v>2</v>
      </c>
      <c r="K1043" s="1" t="str" cm="1">
        <f t="array" ref="K1043">INDEX('dict-rhythm'!$A$1:$B$43,MATCH(TRUE,EXACT(J1043,'dict-rhythm'!$A$1:$A$43),0),2)</f>
        <v>8</v>
      </c>
      <c r="L1043" s="1" t="str">
        <f>_xlfn.IFNA(VLOOKUP(K1043,'dict-rhythm'!$B$1:$C$53,2,0),K1043)</f>
        <v>quaver note</v>
      </c>
      <c r="M1043" s="10" t="s">
        <v>14</v>
      </c>
      <c r="N1043" s="10" t="s">
        <v>14</v>
      </c>
      <c r="O1043" t="str">
        <f>IF(RIGHT($O$1,1)="#",VLOOKUP(D1043,'dict-pitch'!$A$1:$C$50,2,0),VLOOKUP(D1043,'dict-pitch'!$A$1:$C$50,3,0))</f>
        <v>C5</v>
      </c>
      <c r="P1043" t="b">
        <f>OR(EXACT(E1043,O1043),EXACT(E1043,VLOOKUP(D1043,'dict-pitch'!$A$1:$D$50,3,0)),EXACT(E1043,VLOOKUP(D1043,'dict-pitch'!$A$1:$D$50,4,0)))</f>
        <v>0</v>
      </c>
    </row>
    <row r="1044" spans="1:16" x14ac:dyDescent="0.25">
      <c r="A1044">
        <v>849</v>
      </c>
      <c r="B1044" s="85">
        <v>4</v>
      </c>
      <c r="C1044" s="1">
        <v>68</v>
      </c>
      <c r="D1044">
        <v>73</v>
      </c>
      <c r="F1044">
        <v>2</v>
      </c>
      <c r="G1044">
        <v>1080</v>
      </c>
      <c r="H1044" s="80">
        <f t="shared" si="34"/>
        <v>68.5</v>
      </c>
      <c r="I1044" s="80">
        <f t="shared" si="33"/>
        <v>1</v>
      </c>
      <c r="J1044">
        <v>16</v>
      </c>
      <c r="K1044" s="1" t="str" cm="1">
        <f t="array" ref="K1044">INDEX('dict-rhythm'!$A$1:$B$43,MATCH(TRUE,EXACT(J1044,'dict-rhythm'!$A$1:$A$43),0),2)</f>
        <v>1</v>
      </c>
      <c r="L1044" s="1" t="str">
        <f>_xlfn.IFNA(VLOOKUP(K1044,'dict-rhythm'!$B$1:$C$53,2,0),K1044)</f>
        <v>semibreve</v>
      </c>
      <c r="M1044" s="10" t="s">
        <v>14</v>
      </c>
      <c r="N1044" s="10" t="s">
        <v>14</v>
      </c>
      <c r="O1044" t="str">
        <f>IF(RIGHT($O$1,1)="#",VLOOKUP(D1044,'dict-pitch'!$A$1:$C$50,2,0),VLOOKUP(D1044,'dict-pitch'!$A$1:$C$50,3,0))</f>
        <v>C#5</v>
      </c>
      <c r="P1044" t="b">
        <f>OR(EXACT(E1044,O1044),EXACT(E1044,VLOOKUP(D1044,'dict-pitch'!$A$1:$D$50,3,0)),EXACT(E1044,VLOOKUP(D1044,'dict-pitch'!$A$1:$D$50,4,0)))</f>
        <v>0</v>
      </c>
    </row>
    <row r="1045" spans="1:16" x14ac:dyDescent="0.25">
      <c r="A1045">
        <v>849</v>
      </c>
      <c r="B1045" s="85">
        <v>4</v>
      </c>
      <c r="C1045" s="1">
        <v>69</v>
      </c>
      <c r="D1045">
        <v>71</v>
      </c>
      <c r="F1045">
        <v>-2</v>
      </c>
      <c r="G1045">
        <v>1096</v>
      </c>
      <c r="H1045" s="80">
        <f t="shared" si="34"/>
        <v>69.5</v>
      </c>
      <c r="I1045" s="80">
        <f t="shared" si="33"/>
        <v>0.5</v>
      </c>
      <c r="J1045">
        <v>8</v>
      </c>
      <c r="K1045" s="1" t="str" cm="1">
        <f t="array" ref="K1045">INDEX('dict-rhythm'!$A$1:$B$43,MATCH(TRUE,EXACT(J1045,'dict-rhythm'!$A$1:$A$43),0),2)</f>
        <v>2</v>
      </c>
      <c r="L1045" s="1" t="str">
        <f>_xlfn.IFNA(VLOOKUP(K1045,'dict-rhythm'!$B$1:$C$53,2,0),K1045)</f>
        <v>minim</v>
      </c>
      <c r="M1045" s="3"/>
      <c r="N1045" s="3"/>
      <c r="O1045" t="str">
        <f>IF(RIGHT($O$1,1)="#",VLOOKUP(D1045,'dict-pitch'!$A$1:$C$50,2,0),VLOOKUP(D1045,'dict-pitch'!$A$1:$C$50,3,0))</f>
        <v>B4</v>
      </c>
      <c r="P1045" t="b">
        <f>OR(EXACT(E1045,O1045),EXACT(E1045,VLOOKUP(D1045,'dict-pitch'!$A$1:$D$50,3,0)),EXACT(E1045,VLOOKUP(D1045,'dict-pitch'!$A$1:$D$50,4,0)))</f>
        <v>0</v>
      </c>
    </row>
    <row r="1046" spans="1:16" x14ac:dyDescent="0.25">
      <c r="A1046">
        <v>849</v>
      </c>
      <c r="B1046" s="85">
        <v>4</v>
      </c>
      <c r="C1046" s="1">
        <v>70</v>
      </c>
      <c r="D1046">
        <v>70</v>
      </c>
      <c r="F1046">
        <v>-2</v>
      </c>
      <c r="G1046">
        <v>1104</v>
      </c>
      <c r="H1046" s="80">
        <f t="shared" si="34"/>
        <v>70</v>
      </c>
      <c r="I1046" s="80">
        <f t="shared" si="33"/>
        <v>0.5</v>
      </c>
      <c r="J1046">
        <v>8</v>
      </c>
      <c r="K1046" s="1" t="str" cm="1">
        <f t="array" ref="K1046">INDEX('dict-rhythm'!$A$1:$B$43,MATCH(TRUE,EXACT(J1046,'dict-rhythm'!$A$1:$A$43),0),2)</f>
        <v>2</v>
      </c>
      <c r="L1046" s="1" t="str">
        <f>_xlfn.IFNA(VLOOKUP(K1046,'dict-rhythm'!$B$1:$C$53,2,0),K1046)</f>
        <v>minim</v>
      </c>
      <c r="M1046" s="4"/>
      <c r="N1046" s="4"/>
      <c r="O1046" t="str">
        <f>IF(RIGHT($O$1,1)="#",VLOOKUP(D1046,'dict-pitch'!$A$1:$C$50,2,0),VLOOKUP(D1046,'dict-pitch'!$A$1:$C$50,3,0))</f>
        <v>A#4</v>
      </c>
      <c r="P1046" t="b">
        <f>OR(EXACT(E1046,O1046),EXACT(E1046,VLOOKUP(D1046,'dict-pitch'!$A$1:$D$50,3,0)),EXACT(E1046,VLOOKUP(D1046,'dict-pitch'!$A$1:$D$50,4,0)))</f>
        <v>0</v>
      </c>
    </row>
    <row r="1047" spans="1:16" x14ac:dyDescent="0.25">
      <c r="A1047">
        <v>849</v>
      </c>
      <c r="B1047" s="85">
        <v>4</v>
      </c>
      <c r="C1047" s="1">
        <v>70</v>
      </c>
      <c r="D1047">
        <v>69</v>
      </c>
      <c r="F1047">
        <v>1</v>
      </c>
      <c r="G1047">
        <v>1112</v>
      </c>
      <c r="H1047" s="80">
        <f t="shared" si="34"/>
        <v>70.5</v>
      </c>
      <c r="I1047" s="80">
        <f t="shared" si="33"/>
        <v>0.75</v>
      </c>
      <c r="J1047">
        <v>12</v>
      </c>
      <c r="K1047" s="1" t="str" cm="1">
        <f t="array" ref="K1047">INDEX('dict-rhythm'!$A$1:$B$43,MATCH(TRUE,EXACT(J1047,'dict-rhythm'!$A$1:$A$43),0),2)</f>
        <v>2.</v>
      </c>
      <c r="L1047" s="1" t="str">
        <f>_xlfn.IFNA(VLOOKUP(K1047,'dict-rhythm'!$B$1:$C$53,2,0),K1047)</f>
        <v>dotted minim</v>
      </c>
      <c r="M1047" s="7"/>
      <c r="N1047" s="7"/>
      <c r="O1047" t="str">
        <f>IF(RIGHT($O$1,1)="#",VLOOKUP(D1047,'dict-pitch'!$A$1:$C$50,2,0),VLOOKUP(D1047,'dict-pitch'!$A$1:$C$50,3,0))</f>
        <v>A4</v>
      </c>
      <c r="P1047" t="b">
        <f>OR(EXACT(E1047,O1047),EXACT(E1047,VLOOKUP(D1047,'dict-pitch'!$A$1:$D$50,3,0)),EXACT(E1047,VLOOKUP(D1047,'dict-pitch'!$A$1:$D$50,4,0)))</f>
        <v>0</v>
      </c>
    </row>
    <row r="1048" spans="1:16" x14ac:dyDescent="0.25">
      <c r="A1048">
        <v>849</v>
      </c>
      <c r="B1048" s="85">
        <v>4</v>
      </c>
      <c r="C1048" s="1">
        <v>71</v>
      </c>
      <c r="D1048">
        <v>63</v>
      </c>
      <c r="F1048">
        <v>-5</v>
      </c>
      <c r="G1048">
        <v>1124</v>
      </c>
      <c r="H1048" s="80">
        <f t="shared" si="34"/>
        <v>71.25</v>
      </c>
      <c r="I1048" s="80">
        <f t="shared" si="33"/>
        <v>0.25</v>
      </c>
      <c r="J1048">
        <v>4</v>
      </c>
      <c r="K1048" s="1" t="str" cm="1">
        <f t="array" ref="K1048">INDEX('dict-rhythm'!$A$1:$B$43,MATCH(TRUE,EXACT(J1048,'dict-rhythm'!$A$1:$A$43),0),2)</f>
        <v>4</v>
      </c>
      <c r="L1048" s="1" t="str">
        <f>_xlfn.IFNA(VLOOKUP(K1048,'dict-rhythm'!$B$1:$C$53,2,0),K1048)</f>
        <v>crotchet</v>
      </c>
      <c r="M1048" s="10" t="s">
        <v>14</v>
      </c>
      <c r="N1048" s="10" t="s">
        <v>14</v>
      </c>
      <c r="O1048" t="str">
        <f>IF(RIGHT($O$1,1)="#",VLOOKUP(D1048,'dict-pitch'!$A$1:$C$50,2,0),VLOOKUP(D1048,'dict-pitch'!$A$1:$C$50,3,0))</f>
        <v>D#4</v>
      </c>
      <c r="P1048" t="b">
        <f>OR(EXACT(E1048,O1048),EXACT(E1048,VLOOKUP(D1048,'dict-pitch'!$A$1:$D$50,3,0)),EXACT(E1048,VLOOKUP(D1048,'dict-pitch'!$A$1:$D$50,4,0)))</f>
        <v>0</v>
      </c>
    </row>
    <row r="1049" spans="1:16" x14ac:dyDescent="0.25">
      <c r="A1049">
        <v>849</v>
      </c>
      <c r="B1049" s="85">
        <v>4</v>
      </c>
      <c r="C1049" s="1">
        <v>71</v>
      </c>
      <c r="D1049">
        <v>68</v>
      </c>
      <c r="F1049">
        <v>4</v>
      </c>
      <c r="G1049">
        <v>1128</v>
      </c>
      <c r="H1049" s="80">
        <f t="shared" si="34"/>
        <v>71.5</v>
      </c>
      <c r="I1049" s="80">
        <f t="shared" si="33"/>
        <v>0.25</v>
      </c>
      <c r="J1049">
        <v>4</v>
      </c>
      <c r="K1049" s="1" t="str" cm="1">
        <f t="array" ref="K1049">INDEX('dict-rhythm'!$A$1:$B$43,MATCH(TRUE,EXACT(J1049,'dict-rhythm'!$A$1:$A$43),0),2)</f>
        <v>4</v>
      </c>
      <c r="L1049" s="1" t="str">
        <f>_xlfn.IFNA(VLOOKUP(K1049,'dict-rhythm'!$B$1:$C$53,2,0),K1049)</f>
        <v>crotchet</v>
      </c>
      <c r="M1049" s="10" t="s">
        <v>14</v>
      </c>
      <c r="N1049" s="10" t="s">
        <v>14</v>
      </c>
      <c r="O1049" t="str">
        <f>IF(RIGHT($O$1,1)="#",VLOOKUP(D1049,'dict-pitch'!$A$1:$C$50,2,0),VLOOKUP(D1049,'dict-pitch'!$A$1:$C$50,3,0))</f>
        <v>G#4</v>
      </c>
      <c r="P1049" t="b">
        <f>OR(EXACT(E1049,O1049),EXACT(E1049,VLOOKUP(D1049,'dict-pitch'!$A$1:$D$50,3,0)),EXACT(E1049,VLOOKUP(D1049,'dict-pitch'!$A$1:$D$50,4,0)))</f>
        <v>0</v>
      </c>
    </row>
    <row r="1050" spans="1:16" x14ac:dyDescent="0.25">
      <c r="A1050">
        <v>849</v>
      </c>
      <c r="B1050" s="85">
        <v>4</v>
      </c>
      <c r="C1050" s="1">
        <v>71</v>
      </c>
      <c r="D1050">
        <v>68</v>
      </c>
      <c r="F1050">
        <v>1</v>
      </c>
      <c r="G1050">
        <v>1132</v>
      </c>
      <c r="H1050" s="80">
        <f t="shared" si="34"/>
        <v>71.75</v>
      </c>
      <c r="I1050" s="80">
        <f t="shared" si="33"/>
        <v>0.5</v>
      </c>
      <c r="J1050">
        <v>8</v>
      </c>
      <c r="K1050" s="1" t="str" cm="1">
        <f t="array" ref="K1050">INDEX('dict-rhythm'!$A$1:$B$43,MATCH(TRUE,EXACT(J1050,'dict-rhythm'!$A$1:$A$43),0),2)</f>
        <v>2</v>
      </c>
      <c r="L1050" s="1" t="str">
        <f>_xlfn.IFNA(VLOOKUP(K1050,'dict-rhythm'!$B$1:$C$53,2,0),K1050)</f>
        <v>minim</v>
      </c>
      <c r="M1050" s="10" t="s">
        <v>14</v>
      </c>
      <c r="N1050" s="10" t="s">
        <v>14</v>
      </c>
      <c r="O1050" t="str">
        <f>IF(RIGHT($O$1,1)="#",VLOOKUP(D1050,'dict-pitch'!$A$1:$C$50,2,0),VLOOKUP(D1050,'dict-pitch'!$A$1:$C$50,3,0))</f>
        <v>G#4</v>
      </c>
      <c r="P1050" t="b">
        <f>OR(EXACT(E1050,O1050),EXACT(E1050,VLOOKUP(D1050,'dict-pitch'!$A$1:$D$50,3,0)),EXACT(E1050,VLOOKUP(D1050,'dict-pitch'!$A$1:$D$50,4,0)))</f>
        <v>0</v>
      </c>
    </row>
    <row r="1051" spans="1:16" x14ac:dyDescent="0.25">
      <c r="A1051">
        <v>849</v>
      </c>
      <c r="B1051" s="85">
        <v>4</v>
      </c>
      <c r="C1051" s="1">
        <v>72</v>
      </c>
      <c r="D1051">
        <v>66</v>
      </c>
      <c r="F1051">
        <v>-2</v>
      </c>
      <c r="G1051">
        <v>1140</v>
      </c>
      <c r="H1051" s="80">
        <f t="shared" si="34"/>
        <v>72.25</v>
      </c>
      <c r="I1051" s="80">
        <f t="shared" si="33"/>
        <v>0.125</v>
      </c>
      <c r="J1051">
        <v>2</v>
      </c>
      <c r="K1051" s="1" t="str" cm="1">
        <f t="array" ref="K1051">INDEX('dict-rhythm'!$A$1:$B$43,MATCH(TRUE,EXACT(J1051,'dict-rhythm'!$A$1:$A$43),0),2)</f>
        <v>8</v>
      </c>
      <c r="L1051" s="1" t="str">
        <f>_xlfn.IFNA(VLOOKUP(K1051,'dict-rhythm'!$B$1:$C$53,2,0),K1051)</f>
        <v>quaver note</v>
      </c>
      <c r="M1051" s="10" t="s">
        <v>14</v>
      </c>
      <c r="N1051" s="10" t="s">
        <v>14</v>
      </c>
      <c r="O1051" t="str">
        <f>IF(RIGHT($O$1,1)="#",VLOOKUP(D1051,'dict-pitch'!$A$1:$C$50,2,0),VLOOKUP(D1051,'dict-pitch'!$A$1:$C$50,3,0))</f>
        <v>F#4</v>
      </c>
      <c r="P1051" t="b">
        <f>OR(EXACT(E1051,O1051),EXACT(E1051,VLOOKUP(D1051,'dict-pitch'!$A$1:$D$50,3,0)),EXACT(E1051,VLOOKUP(D1051,'dict-pitch'!$A$1:$D$50,4,0)))</f>
        <v>0</v>
      </c>
    </row>
    <row r="1052" spans="1:16" x14ac:dyDescent="0.25">
      <c r="A1052">
        <v>849</v>
      </c>
      <c r="B1052" s="85">
        <v>4</v>
      </c>
      <c r="C1052" s="1">
        <v>72</v>
      </c>
      <c r="D1052">
        <v>65</v>
      </c>
      <c r="F1052">
        <v>-2</v>
      </c>
      <c r="G1052">
        <v>1142</v>
      </c>
      <c r="H1052" s="80">
        <f t="shared" si="34"/>
        <v>72.375</v>
      </c>
      <c r="I1052" s="80">
        <f t="shared" si="33"/>
        <v>0.125</v>
      </c>
      <c r="J1052">
        <v>2</v>
      </c>
      <c r="K1052" s="1" t="str" cm="1">
        <f t="array" ref="K1052">INDEX('dict-rhythm'!$A$1:$B$43,MATCH(TRUE,EXACT(J1052,'dict-rhythm'!$A$1:$A$43),0),2)</f>
        <v>8</v>
      </c>
      <c r="L1052" s="1" t="str">
        <f>_xlfn.IFNA(VLOOKUP(K1052,'dict-rhythm'!$B$1:$C$53,2,0),K1052)</f>
        <v>quaver note</v>
      </c>
      <c r="M1052" s="10" t="s">
        <v>14</v>
      </c>
      <c r="N1052" s="10" t="s">
        <v>14</v>
      </c>
      <c r="O1052" t="str">
        <f>IF(RIGHT($O$1,1)="#",VLOOKUP(D1052,'dict-pitch'!$A$1:$C$50,2,0),VLOOKUP(D1052,'dict-pitch'!$A$1:$C$50,3,0))</f>
        <v>F4</v>
      </c>
      <c r="P1052" t="b">
        <f>OR(EXACT(E1052,O1052),EXACT(E1052,VLOOKUP(D1052,'dict-pitch'!$A$1:$D$50,3,0)),EXACT(E1052,VLOOKUP(D1052,'dict-pitch'!$A$1:$D$50,4,0)))</f>
        <v>0</v>
      </c>
    </row>
    <row r="1053" spans="1:16" x14ac:dyDescent="0.25">
      <c r="A1053">
        <v>849</v>
      </c>
      <c r="B1053" s="85">
        <v>4</v>
      </c>
      <c r="C1053" s="1">
        <v>72</v>
      </c>
      <c r="D1053">
        <v>66</v>
      </c>
      <c r="F1053">
        <v>2</v>
      </c>
      <c r="G1053">
        <v>1144</v>
      </c>
      <c r="H1053" s="80">
        <f t="shared" si="34"/>
        <v>72.5</v>
      </c>
      <c r="I1053" s="80">
        <f t="shared" si="33"/>
        <v>1</v>
      </c>
      <c r="J1053">
        <v>16</v>
      </c>
      <c r="K1053" s="1" t="str" cm="1">
        <f t="array" ref="K1053">INDEX('dict-rhythm'!$A$1:$B$43,MATCH(TRUE,EXACT(J1053,'dict-rhythm'!$A$1:$A$43),0),2)</f>
        <v>1</v>
      </c>
      <c r="L1053" s="1" t="str">
        <f>_xlfn.IFNA(VLOOKUP(K1053,'dict-rhythm'!$B$1:$C$53,2,0),K1053)</f>
        <v>semibreve</v>
      </c>
      <c r="M1053" s="10" t="s">
        <v>14</v>
      </c>
      <c r="N1053" s="10" t="s">
        <v>14</v>
      </c>
      <c r="O1053" t="str">
        <f>IF(RIGHT($O$1,1)="#",VLOOKUP(D1053,'dict-pitch'!$A$1:$C$50,2,0),VLOOKUP(D1053,'dict-pitch'!$A$1:$C$50,3,0))</f>
        <v>F#4</v>
      </c>
      <c r="P1053" t="b">
        <f>OR(EXACT(E1053,O1053),EXACT(E1053,VLOOKUP(D1053,'dict-pitch'!$A$1:$D$50,3,0)),EXACT(E1053,VLOOKUP(D1053,'dict-pitch'!$A$1:$D$50,4,0)))</f>
        <v>0</v>
      </c>
    </row>
    <row r="1054" spans="1:16" x14ac:dyDescent="0.25">
      <c r="A1054">
        <v>849</v>
      </c>
      <c r="B1054" s="85">
        <v>4</v>
      </c>
      <c r="C1054" s="1">
        <v>73</v>
      </c>
      <c r="D1054">
        <v>64</v>
      </c>
      <c r="F1054">
        <v>-2</v>
      </c>
      <c r="G1054">
        <v>1160</v>
      </c>
      <c r="H1054" s="80">
        <f t="shared" si="34"/>
        <v>73.5</v>
      </c>
      <c r="I1054" s="80">
        <f t="shared" si="33"/>
        <v>0.5</v>
      </c>
      <c r="J1054">
        <v>8</v>
      </c>
      <c r="K1054" s="1" t="str" cm="1">
        <f t="array" ref="K1054">INDEX('dict-rhythm'!$A$1:$B$43,MATCH(TRUE,EXACT(J1054,'dict-rhythm'!$A$1:$A$43),0),2)</f>
        <v>2</v>
      </c>
      <c r="L1054" s="1" t="str">
        <f>_xlfn.IFNA(VLOOKUP(K1054,'dict-rhythm'!$B$1:$C$53,2,0),K1054)</f>
        <v>minim</v>
      </c>
      <c r="M1054" s="3"/>
      <c r="N1054" s="10" t="s">
        <v>14</v>
      </c>
      <c r="O1054" t="str">
        <f>IF(RIGHT($O$1,1)="#",VLOOKUP(D1054,'dict-pitch'!$A$1:$C$50,2,0),VLOOKUP(D1054,'dict-pitch'!$A$1:$C$50,3,0))</f>
        <v>E4</v>
      </c>
      <c r="P1054" t="b">
        <f>OR(EXACT(E1054,O1054),EXACT(E1054,VLOOKUP(D1054,'dict-pitch'!$A$1:$D$50,3,0)),EXACT(E1054,VLOOKUP(D1054,'dict-pitch'!$A$1:$D$50,4,0)))</f>
        <v>0</v>
      </c>
    </row>
    <row r="1055" spans="1:16" x14ac:dyDescent="0.25">
      <c r="A1055">
        <v>849</v>
      </c>
      <c r="B1055" s="85">
        <v>4</v>
      </c>
      <c r="C1055" s="1">
        <v>74</v>
      </c>
      <c r="D1055">
        <v>63</v>
      </c>
      <c r="F1055">
        <v>-2</v>
      </c>
      <c r="G1055">
        <v>1168</v>
      </c>
      <c r="H1055" s="80">
        <f t="shared" si="34"/>
        <v>74</v>
      </c>
      <c r="I1055" s="80">
        <f t="shared" si="33"/>
        <v>0.5</v>
      </c>
      <c r="J1055">
        <v>8</v>
      </c>
      <c r="K1055" s="1" t="str" cm="1">
        <f t="array" ref="K1055">INDEX('dict-rhythm'!$A$1:$B$43,MATCH(TRUE,EXACT(J1055,'dict-rhythm'!$A$1:$A$43),0),2)</f>
        <v>2</v>
      </c>
      <c r="L1055" s="1" t="str">
        <f>_xlfn.IFNA(VLOOKUP(K1055,'dict-rhythm'!$B$1:$C$53,2,0),K1055)</f>
        <v>minim</v>
      </c>
      <c r="M1055" s="4"/>
      <c r="N1055" s="4"/>
      <c r="O1055" t="str">
        <f>IF(RIGHT($O$1,1)="#",VLOOKUP(D1055,'dict-pitch'!$A$1:$C$50,2,0),VLOOKUP(D1055,'dict-pitch'!$A$1:$C$50,3,0))</f>
        <v>D#4</v>
      </c>
      <c r="P1055" t="b">
        <f>OR(EXACT(E1055,O1055),EXACT(E1055,VLOOKUP(D1055,'dict-pitch'!$A$1:$D$50,3,0)),EXACT(E1055,VLOOKUP(D1055,'dict-pitch'!$A$1:$D$50,4,0)))</f>
        <v>0</v>
      </c>
    </row>
    <row r="1056" spans="1:16" x14ac:dyDescent="0.25">
      <c r="A1056">
        <v>849</v>
      </c>
      <c r="B1056" s="85">
        <v>4</v>
      </c>
      <c r="C1056" s="1">
        <v>74</v>
      </c>
      <c r="D1056">
        <v>61</v>
      </c>
      <c r="F1056">
        <v>-2</v>
      </c>
      <c r="G1056">
        <v>1176</v>
      </c>
      <c r="H1056" s="80">
        <f t="shared" si="34"/>
        <v>74.5</v>
      </c>
      <c r="I1056" s="80">
        <f t="shared" si="33"/>
        <v>0.5</v>
      </c>
      <c r="J1056">
        <v>8</v>
      </c>
      <c r="K1056" s="1" t="str" cm="1">
        <f t="array" ref="K1056">INDEX('dict-rhythm'!$A$1:$B$43,MATCH(TRUE,EXACT(J1056,'dict-rhythm'!$A$1:$A$43),0),2)</f>
        <v>2</v>
      </c>
      <c r="L1056" s="1" t="str">
        <f>_xlfn.IFNA(VLOOKUP(K1056,'dict-rhythm'!$B$1:$C$53,2,0),K1056)</f>
        <v>minim</v>
      </c>
      <c r="M1056" s="7"/>
      <c r="N1056" s="7"/>
      <c r="O1056" t="str">
        <f>IF(RIGHT($O$1,1)="#",VLOOKUP(D1056,'dict-pitch'!$A$1:$C$50,2,0),VLOOKUP(D1056,'dict-pitch'!$A$1:$C$50,3,0))</f>
        <v>C#4</v>
      </c>
      <c r="P1056" t="b">
        <f>OR(EXACT(E1056,O1056),EXACT(E1056,VLOOKUP(D1056,'dict-pitch'!$A$1:$D$50,3,0)),EXACT(E1056,VLOOKUP(D1056,'dict-pitch'!$A$1:$D$50,4,0)))</f>
        <v>0</v>
      </c>
    </row>
    <row r="1057" spans="1:16" x14ac:dyDescent="0.25">
      <c r="A1057">
        <v>849</v>
      </c>
      <c r="B1057" s="85">
        <v>4</v>
      </c>
      <c r="C1057" s="1">
        <v>75</v>
      </c>
      <c r="D1057">
        <v>63</v>
      </c>
      <c r="F1057">
        <v>2</v>
      </c>
      <c r="G1057">
        <v>1184</v>
      </c>
      <c r="H1057" s="80">
        <f t="shared" si="34"/>
        <v>75</v>
      </c>
      <c r="I1057" s="80">
        <f t="shared" si="33"/>
        <v>1</v>
      </c>
      <c r="J1057">
        <v>16</v>
      </c>
      <c r="K1057" s="1" t="str" cm="1">
        <f t="array" ref="K1057">INDEX('dict-rhythm'!$A$1:$B$43,MATCH(TRUE,EXACT(J1057,'dict-rhythm'!$A$1:$A$43),0),2)</f>
        <v>1</v>
      </c>
      <c r="L1057" s="1" t="str">
        <f>_xlfn.IFNA(VLOOKUP(K1057,'dict-rhythm'!$B$1:$C$53,2,0),K1057)</f>
        <v>semibreve</v>
      </c>
      <c r="M1057" s="3"/>
      <c r="N1057" s="3"/>
      <c r="O1057" t="str">
        <f>IF(RIGHT($O$1,1)="#",VLOOKUP(D1057,'dict-pitch'!$A$1:$C$50,2,0),VLOOKUP(D1057,'dict-pitch'!$A$1:$C$50,3,0))</f>
        <v>D#4</v>
      </c>
      <c r="P1057" t="b">
        <f>OR(EXACT(E1057,O1057),EXACT(E1057,VLOOKUP(D1057,'dict-pitch'!$A$1:$D$50,3,0)),EXACT(E1057,VLOOKUP(D1057,'dict-pitch'!$A$1:$D$50,4,0)))</f>
        <v>0</v>
      </c>
    </row>
    <row r="1058" spans="1:16" x14ac:dyDescent="0.25">
      <c r="A1058">
        <v>849</v>
      </c>
      <c r="B1058" s="85">
        <v>4</v>
      </c>
      <c r="C1058" s="1">
        <v>76</v>
      </c>
      <c r="D1058">
        <v>0</v>
      </c>
      <c r="F1058">
        <v>0</v>
      </c>
      <c r="G1058">
        <v>1200</v>
      </c>
      <c r="H1058" s="80">
        <f t="shared" si="34"/>
        <v>76</v>
      </c>
      <c r="I1058" s="80">
        <f t="shared" si="33"/>
        <v>1</v>
      </c>
      <c r="J1058">
        <v>16</v>
      </c>
      <c r="K1058" s="1" t="str" cm="1">
        <f t="array" ref="K1058">INDEX('dict-rhythm'!$A$1:$B$43,MATCH(TRUE,EXACT(J1058,'dict-rhythm'!$A$1:$A$43),0),2)</f>
        <v>1</v>
      </c>
      <c r="L1058" s="1" t="str">
        <f>_xlfn.IFNA(VLOOKUP(K1058,'dict-rhythm'!$B$1:$C$53,2,0),K1058)</f>
        <v>semibreve</v>
      </c>
      <c r="M1058" s="3"/>
      <c r="N1058" s="3"/>
      <c r="O1058" t="str">
        <f>IF(RIGHT($O$1,1)="#",VLOOKUP(D1058,'dict-pitch'!$A$1:$C$50,2,0),VLOOKUP(D1058,'dict-pitch'!$A$1:$C$50,3,0))</f>
        <v>r</v>
      </c>
      <c r="P1058" t="b">
        <f>OR(EXACT(E1058,O1058),EXACT(E1058,VLOOKUP(D1058,'dict-pitch'!$A$1:$D$50,3,0)),EXACT(E1058,VLOOKUP(D1058,'dict-pitch'!$A$1:$D$50,4,0)))</f>
        <v>0</v>
      </c>
    </row>
    <row r="1059" spans="1:16" x14ac:dyDescent="0.25">
      <c r="A1059">
        <v>849</v>
      </c>
      <c r="B1059" s="85">
        <v>4</v>
      </c>
      <c r="C1059" s="1">
        <v>77</v>
      </c>
      <c r="D1059">
        <v>0</v>
      </c>
      <c r="F1059">
        <v>0</v>
      </c>
      <c r="G1059">
        <v>1216</v>
      </c>
      <c r="H1059" s="80">
        <f t="shared" si="34"/>
        <v>77</v>
      </c>
      <c r="I1059" s="80">
        <f t="shared" si="33"/>
        <v>0.25</v>
      </c>
      <c r="J1059">
        <v>4</v>
      </c>
      <c r="K1059" s="1" t="str" cm="1">
        <f t="array" ref="K1059">INDEX('dict-rhythm'!$A$1:$B$43,MATCH(TRUE,EXACT(J1059,'dict-rhythm'!$A$1:$A$43),0),2)</f>
        <v>4</v>
      </c>
      <c r="L1059" s="1" t="str">
        <f>_xlfn.IFNA(VLOOKUP(K1059,'dict-rhythm'!$B$1:$C$53,2,0),K1059)</f>
        <v>crotchet</v>
      </c>
      <c r="M1059" s="4"/>
      <c r="N1059" s="4"/>
      <c r="O1059" t="str">
        <f>IF(RIGHT($O$1,1)="#",VLOOKUP(D1059,'dict-pitch'!$A$1:$C$50,2,0),VLOOKUP(D1059,'dict-pitch'!$A$1:$C$50,3,0))</f>
        <v>r</v>
      </c>
      <c r="P1059" t="b">
        <f>OR(EXACT(E1059,O1059),EXACT(E1059,VLOOKUP(D1059,'dict-pitch'!$A$1:$D$50,3,0)),EXACT(E1059,VLOOKUP(D1059,'dict-pitch'!$A$1:$D$50,4,0)))</f>
        <v>0</v>
      </c>
    </row>
    <row r="1060" spans="1:16" x14ac:dyDescent="0.25">
      <c r="A1060">
        <v>849</v>
      </c>
      <c r="B1060" s="85">
        <v>4</v>
      </c>
      <c r="C1060" s="1">
        <v>77</v>
      </c>
      <c r="D1060">
        <v>68</v>
      </c>
      <c r="F1060">
        <v>4</v>
      </c>
      <c r="G1060">
        <v>1220</v>
      </c>
      <c r="H1060" s="80">
        <f t="shared" si="34"/>
        <v>77.25</v>
      </c>
      <c r="I1060" s="80">
        <f t="shared" si="33"/>
        <v>0.25</v>
      </c>
      <c r="J1060">
        <v>4</v>
      </c>
      <c r="K1060" s="1" t="str" cm="1">
        <f t="array" ref="K1060">INDEX('dict-rhythm'!$A$1:$B$43,MATCH(TRUE,EXACT(J1060,'dict-rhythm'!$A$1:$A$43),0),2)</f>
        <v>4</v>
      </c>
      <c r="L1060" s="1" t="str">
        <f>_xlfn.IFNA(VLOOKUP(K1060,'dict-rhythm'!$B$1:$C$53,2,0),K1060)</f>
        <v>crotchet</v>
      </c>
      <c r="M1060" s="10" t="s">
        <v>14</v>
      </c>
      <c r="N1060" s="10" t="s">
        <v>14</v>
      </c>
      <c r="O1060" t="str">
        <f>IF(RIGHT($O$1,1)="#",VLOOKUP(D1060,'dict-pitch'!$A$1:$C$50,2,0),VLOOKUP(D1060,'dict-pitch'!$A$1:$C$50,3,0))</f>
        <v>G#4</v>
      </c>
      <c r="P1060" t="b">
        <f>OR(EXACT(E1060,O1060),EXACT(E1060,VLOOKUP(D1060,'dict-pitch'!$A$1:$D$50,3,0)),EXACT(E1060,VLOOKUP(D1060,'dict-pitch'!$A$1:$D$50,4,0)))</f>
        <v>0</v>
      </c>
    </row>
    <row r="1061" spans="1:16" x14ac:dyDescent="0.25">
      <c r="A1061">
        <v>849</v>
      </c>
      <c r="B1061" s="85">
        <v>4</v>
      </c>
      <c r="C1061" s="1">
        <v>77</v>
      </c>
      <c r="D1061">
        <v>73</v>
      </c>
      <c r="F1061">
        <v>4</v>
      </c>
      <c r="G1061">
        <v>1224</v>
      </c>
      <c r="H1061" s="80">
        <f t="shared" si="34"/>
        <v>77.5</v>
      </c>
      <c r="I1061" s="80">
        <f t="shared" si="33"/>
        <v>0.25</v>
      </c>
      <c r="J1061">
        <v>4</v>
      </c>
      <c r="K1061" s="1" t="str" cm="1">
        <f t="array" ref="K1061">INDEX('dict-rhythm'!$A$1:$B$43,MATCH(TRUE,EXACT(J1061,'dict-rhythm'!$A$1:$A$43),0),2)</f>
        <v>4</v>
      </c>
      <c r="L1061" s="1" t="str">
        <f>_xlfn.IFNA(VLOOKUP(K1061,'dict-rhythm'!$B$1:$C$53,2,0),K1061)</f>
        <v>crotchet</v>
      </c>
      <c r="M1061" s="10" t="s">
        <v>14</v>
      </c>
      <c r="N1061" s="10" t="s">
        <v>14</v>
      </c>
      <c r="O1061" t="str">
        <f>IF(RIGHT($O$1,1)="#",VLOOKUP(D1061,'dict-pitch'!$A$1:$C$50,2,0),VLOOKUP(D1061,'dict-pitch'!$A$1:$C$50,3,0))</f>
        <v>C#5</v>
      </c>
      <c r="P1061" t="b">
        <f>OR(EXACT(E1061,O1061),EXACT(E1061,VLOOKUP(D1061,'dict-pitch'!$A$1:$D$50,3,0)),EXACT(E1061,VLOOKUP(D1061,'dict-pitch'!$A$1:$D$50,4,0)))</f>
        <v>0</v>
      </c>
    </row>
    <row r="1062" spans="1:16" x14ac:dyDescent="0.25">
      <c r="A1062">
        <v>849</v>
      </c>
      <c r="B1062" s="85">
        <v>4</v>
      </c>
      <c r="C1062" s="1">
        <v>77</v>
      </c>
      <c r="D1062">
        <v>73</v>
      </c>
      <c r="F1062">
        <v>1</v>
      </c>
      <c r="G1062">
        <v>1228</v>
      </c>
      <c r="H1062" s="80">
        <f t="shared" si="34"/>
        <v>77.75</v>
      </c>
      <c r="I1062" s="80">
        <f t="shared" si="33"/>
        <v>0.25</v>
      </c>
      <c r="J1062">
        <v>4</v>
      </c>
      <c r="K1062" s="1" t="str" cm="1">
        <f t="array" ref="K1062">INDEX('dict-rhythm'!$A$1:$B$43,MATCH(TRUE,EXACT(J1062,'dict-rhythm'!$A$1:$A$43),0),2)</f>
        <v>4</v>
      </c>
      <c r="L1062" s="1" t="str">
        <f>_xlfn.IFNA(VLOOKUP(K1062,'dict-rhythm'!$B$1:$C$53,2,0),K1062)</f>
        <v>crotchet</v>
      </c>
      <c r="M1062" s="10" t="s">
        <v>14</v>
      </c>
      <c r="N1062" s="10" t="s">
        <v>14</v>
      </c>
      <c r="O1062" t="str">
        <f>IF(RIGHT($O$1,1)="#",VLOOKUP(D1062,'dict-pitch'!$A$1:$C$50,2,0),VLOOKUP(D1062,'dict-pitch'!$A$1:$C$50,3,0))</f>
        <v>C#5</v>
      </c>
      <c r="P1062" t="b">
        <f>OR(EXACT(E1062,O1062),EXACT(E1062,VLOOKUP(D1062,'dict-pitch'!$A$1:$D$50,3,0)),EXACT(E1062,VLOOKUP(D1062,'dict-pitch'!$A$1:$D$50,4,0)))</f>
        <v>0</v>
      </c>
    </row>
    <row r="1063" spans="1:16" x14ac:dyDescent="0.25">
      <c r="A1063">
        <v>849</v>
      </c>
      <c r="B1063" s="85">
        <v>4</v>
      </c>
      <c r="C1063" s="1">
        <v>78</v>
      </c>
      <c r="D1063">
        <v>73</v>
      </c>
      <c r="F1063">
        <v>1</v>
      </c>
      <c r="G1063">
        <v>1232</v>
      </c>
      <c r="H1063" s="80">
        <f t="shared" si="34"/>
        <v>78</v>
      </c>
      <c r="I1063" s="80">
        <f t="shared" si="33"/>
        <v>0.25</v>
      </c>
      <c r="J1063">
        <v>4</v>
      </c>
      <c r="K1063" s="1" t="str" cm="1">
        <f t="array" ref="K1063">INDEX('dict-rhythm'!$A$1:$B$43,MATCH(TRUE,EXACT(J1063,'dict-rhythm'!$A$1:$A$43),0),2)</f>
        <v>4</v>
      </c>
      <c r="L1063" s="1" t="str">
        <f>_xlfn.IFNA(VLOOKUP(K1063,'dict-rhythm'!$B$1:$C$53,2,0),K1063)</f>
        <v>crotchet</v>
      </c>
      <c r="M1063" s="10" t="s">
        <v>14</v>
      </c>
      <c r="N1063" s="10" t="s">
        <v>14</v>
      </c>
      <c r="O1063" t="str">
        <f>IF(RIGHT($O$1,1)="#",VLOOKUP(D1063,'dict-pitch'!$A$1:$C$50,2,0),VLOOKUP(D1063,'dict-pitch'!$A$1:$C$50,3,0))</f>
        <v>C#5</v>
      </c>
      <c r="P1063" t="b">
        <f>OR(EXACT(E1063,O1063),EXACT(E1063,VLOOKUP(D1063,'dict-pitch'!$A$1:$D$50,3,0)),EXACT(E1063,VLOOKUP(D1063,'dict-pitch'!$A$1:$D$50,4,0)))</f>
        <v>0</v>
      </c>
    </row>
    <row r="1064" spans="1:16" x14ac:dyDescent="0.25">
      <c r="A1064">
        <v>849</v>
      </c>
      <c r="B1064" s="85">
        <v>4</v>
      </c>
      <c r="C1064" s="1">
        <v>78</v>
      </c>
      <c r="D1064">
        <v>72</v>
      </c>
      <c r="F1064">
        <v>-2</v>
      </c>
      <c r="G1064">
        <v>1236</v>
      </c>
      <c r="H1064" s="80">
        <f t="shared" si="34"/>
        <v>78.25</v>
      </c>
      <c r="I1064" s="80">
        <f t="shared" si="33"/>
        <v>0.125</v>
      </c>
      <c r="J1064">
        <v>2</v>
      </c>
      <c r="K1064" s="1" t="str" cm="1">
        <f t="array" ref="K1064">INDEX('dict-rhythm'!$A$1:$B$43,MATCH(TRUE,EXACT(J1064,'dict-rhythm'!$A$1:$A$43),0),2)</f>
        <v>8</v>
      </c>
      <c r="L1064" s="1" t="str">
        <f>_xlfn.IFNA(VLOOKUP(K1064,'dict-rhythm'!$B$1:$C$53,2,0),K1064)</f>
        <v>quaver note</v>
      </c>
      <c r="M1064" s="54" t="s">
        <v>8</v>
      </c>
      <c r="N1064" s="10" t="s">
        <v>14</v>
      </c>
      <c r="O1064" t="str">
        <f>IF(RIGHT($O$1,1)="#",VLOOKUP(D1064,'dict-pitch'!$A$1:$C$50,2,0),VLOOKUP(D1064,'dict-pitch'!$A$1:$C$50,3,0))</f>
        <v>C5</v>
      </c>
      <c r="P1064" t="b">
        <f>OR(EXACT(E1064,O1064),EXACT(E1064,VLOOKUP(D1064,'dict-pitch'!$A$1:$D$50,3,0)),EXACT(E1064,VLOOKUP(D1064,'dict-pitch'!$A$1:$D$50,4,0)))</f>
        <v>0</v>
      </c>
    </row>
    <row r="1065" spans="1:16" x14ac:dyDescent="0.25">
      <c r="A1065">
        <v>849</v>
      </c>
      <c r="B1065" s="85">
        <v>4</v>
      </c>
      <c r="C1065" s="1">
        <v>78</v>
      </c>
      <c r="D1065">
        <v>70</v>
      </c>
      <c r="F1065">
        <v>-2</v>
      </c>
      <c r="G1065">
        <v>1238</v>
      </c>
      <c r="H1065" s="80">
        <f t="shared" si="34"/>
        <v>78.375</v>
      </c>
      <c r="I1065" s="80">
        <f t="shared" si="33"/>
        <v>0.125</v>
      </c>
      <c r="J1065">
        <v>2</v>
      </c>
      <c r="K1065" s="1" t="str" cm="1">
        <f t="array" ref="K1065">INDEX('dict-rhythm'!$A$1:$B$43,MATCH(TRUE,EXACT(J1065,'dict-rhythm'!$A$1:$A$43),0),2)</f>
        <v>8</v>
      </c>
      <c r="L1065" s="1" t="str">
        <f>_xlfn.IFNA(VLOOKUP(K1065,'dict-rhythm'!$B$1:$C$53,2,0),K1065)</f>
        <v>quaver note</v>
      </c>
      <c r="M1065" s="54" t="s">
        <v>8</v>
      </c>
      <c r="N1065" s="10" t="s">
        <v>14</v>
      </c>
      <c r="O1065" t="str">
        <f>IF(RIGHT($O$1,1)="#",VLOOKUP(D1065,'dict-pitch'!$A$1:$C$50,2,0),VLOOKUP(D1065,'dict-pitch'!$A$1:$C$50,3,0))</f>
        <v>A#4</v>
      </c>
      <c r="P1065" t="b">
        <f>OR(EXACT(E1065,O1065),EXACT(E1065,VLOOKUP(D1065,'dict-pitch'!$A$1:$D$50,3,0)),EXACT(E1065,VLOOKUP(D1065,'dict-pitch'!$A$1:$D$50,4,0)))</f>
        <v>0</v>
      </c>
    </row>
    <row r="1066" spans="1:16" x14ac:dyDescent="0.25">
      <c r="A1066">
        <v>849</v>
      </c>
      <c r="B1066" s="85">
        <v>4</v>
      </c>
      <c r="C1066" s="1">
        <v>78</v>
      </c>
      <c r="D1066">
        <v>72</v>
      </c>
      <c r="F1066">
        <v>2</v>
      </c>
      <c r="G1066">
        <v>1240</v>
      </c>
      <c r="H1066" s="80">
        <f t="shared" si="34"/>
        <v>78.5</v>
      </c>
      <c r="I1066" s="80">
        <f t="shared" si="33"/>
        <v>0.125</v>
      </c>
      <c r="J1066">
        <v>2</v>
      </c>
      <c r="K1066" s="1" t="str" cm="1">
        <f t="array" ref="K1066">INDEX('dict-rhythm'!$A$1:$B$43,MATCH(TRUE,EXACT(J1066,'dict-rhythm'!$A$1:$A$43),0),2)</f>
        <v>8</v>
      </c>
      <c r="L1066" s="1" t="str">
        <f>_xlfn.IFNA(VLOOKUP(K1066,'dict-rhythm'!$B$1:$C$53,2,0),K1066)</f>
        <v>quaver note</v>
      </c>
      <c r="M1066" s="54" t="s">
        <v>8</v>
      </c>
      <c r="N1066" s="10" t="s">
        <v>14</v>
      </c>
      <c r="O1066" t="str">
        <f>IF(RIGHT($O$1,1)="#",VLOOKUP(D1066,'dict-pitch'!$A$1:$C$50,2,0),VLOOKUP(D1066,'dict-pitch'!$A$1:$C$50,3,0))</f>
        <v>C5</v>
      </c>
      <c r="P1066" t="b">
        <f>OR(EXACT(E1066,O1066),EXACT(E1066,VLOOKUP(D1066,'dict-pitch'!$A$1:$D$50,3,0)),EXACT(E1066,VLOOKUP(D1066,'dict-pitch'!$A$1:$D$50,4,0)))</f>
        <v>0</v>
      </c>
    </row>
    <row r="1067" spans="1:16" x14ac:dyDescent="0.25">
      <c r="A1067">
        <v>849</v>
      </c>
      <c r="B1067" s="85">
        <v>4</v>
      </c>
      <c r="C1067" s="1">
        <v>78</v>
      </c>
      <c r="D1067">
        <v>73</v>
      </c>
      <c r="F1067">
        <v>2</v>
      </c>
      <c r="G1067">
        <v>1242</v>
      </c>
      <c r="H1067" s="80">
        <f t="shared" si="34"/>
        <v>78.625</v>
      </c>
      <c r="I1067" s="80">
        <f t="shared" si="33"/>
        <v>0.125</v>
      </c>
      <c r="J1067">
        <v>2</v>
      </c>
      <c r="K1067" s="1" t="str" cm="1">
        <f t="array" ref="K1067">INDEX('dict-rhythm'!$A$1:$B$43,MATCH(TRUE,EXACT(J1067,'dict-rhythm'!$A$1:$A$43),0),2)</f>
        <v>8</v>
      </c>
      <c r="L1067" s="1" t="str">
        <f>_xlfn.IFNA(VLOOKUP(K1067,'dict-rhythm'!$B$1:$C$53,2,0),K1067)</f>
        <v>quaver note</v>
      </c>
      <c r="M1067" s="54" t="s">
        <v>8</v>
      </c>
      <c r="N1067" s="54"/>
      <c r="O1067" t="str">
        <f>IF(RIGHT($O$1,1)="#",VLOOKUP(D1067,'dict-pitch'!$A$1:$C$50,2,0),VLOOKUP(D1067,'dict-pitch'!$A$1:$C$50,3,0))</f>
        <v>C#5</v>
      </c>
      <c r="P1067" t="b">
        <f>OR(EXACT(E1067,O1067),EXACT(E1067,VLOOKUP(D1067,'dict-pitch'!$A$1:$D$50,3,0)),EXACT(E1067,VLOOKUP(D1067,'dict-pitch'!$A$1:$D$50,4,0)))</f>
        <v>0</v>
      </c>
    </row>
    <row r="1068" spans="1:16" x14ac:dyDescent="0.25">
      <c r="A1068">
        <v>849</v>
      </c>
      <c r="B1068" s="85">
        <v>4</v>
      </c>
      <c r="C1068" s="1">
        <v>78</v>
      </c>
      <c r="D1068">
        <v>75</v>
      </c>
      <c r="F1068">
        <v>2</v>
      </c>
      <c r="G1068">
        <v>1244</v>
      </c>
      <c r="H1068" s="80">
        <f t="shared" si="34"/>
        <v>78.75</v>
      </c>
      <c r="I1068" s="80">
        <f t="shared" si="33"/>
        <v>0.125</v>
      </c>
      <c r="J1068">
        <v>2</v>
      </c>
      <c r="K1068" s="1" t="str" cm="1">
        <f t="array" ref="K1068">INDEX('dict-rhythm'!$A$1:$B$43,MATCH(TRUE,EXACT(J1068,'dict-rhythm'!$A$1:$A$43),0),2)</f>
        <v>8</v>
      </c>
      <c r="L1068" s="1" t="str">
        <f>_xlfn.IFNA(VLOOKUP(K1068,'dict-rhythm'!$B$1:$C$53,2,0),K1068)</f>
        <v>quaver note</v>
      </c>
      <c r="M1068" s="54" t="s">
        <v>8</v>
      </c>
      <c r="N1068" s="54"/>
      <c r="O1068" t="str">
        <f>IF(RIGHT($O$1,1)="#",VLOOKUP(D1068,'dict-pitch'!$A$1:$C$50,2,0),VLOOKUP(D1068,'dict-pitch'!$A$1:$C$50,3,0))</f>
        <v>D#5</v>
      </c>
      <c r="P1068" t="b">
        <f>OR(EXACT(E1068,O1068),EXACT(E1068,VLOOKUP(D1068,'dict-pitch'!$A$1:$D$50,3,0)),EXACT(E1068,VLOOKUP(D1068,'dict-pitch'!$A$1:$D$50,4,0)))</f>
        <v>0</v>
      </c>
    </row>
    <row r="1069" spans="1:16" x14ac:dyDescent="0.25">
      <c r="A1069">
        <v>849</v>
      </c>
      <c r="B1069" s="85">
        <v>4</v>
      </c>
      <c r="C1069" s="1">
        <v>78</v>
      </c>
      <c r="D1069">
        <v>72</v>
      </c>
      <c r="F1069">
        <v>-3</v>
      </c>
      <c r="G1069">
        <v>1246</v>
      </c>
      <c r="H1069" s="80">
        <f t="shared" si="34"/>
        <v>78.875</v>
      </c>
      <c r="I1069" s="80">
        <f t="shared" si="33"/>
        <v>0.125</v>
      </c>
      <c r="J1069">
        <v>2</v>
      </c>
      <c r="K1069" s="1" t="str" cm="1">
        <f t="array" ref="K1069">INDEX('dict-rhythm'!$A$1:$B$43,MATCH(TRUE,EXACT(J1069,'dict-rhythm'!$A$1:$A$43),0),2)</f>
        <v>8</v>
      </c>
      <c r="L1069" s="1" t="str">
        <f>_xlfn.IFNA(VLOOKUP(K1069,'dict-rhythm'!$B$1:$C$53,2,0),K1069)</f>
        <v>quaver note</v>
      </c>
      <c r="M1069" s="54" t="s">
        <v>8</v>
      </c>
      <c r="N1069" s="54"/>
      <c r="O1069" t="str">
        <f>IF(RIGHT($O$1,1)="#",VLOOKUP(D1069,'dict-pitch'!$A$1:$C$50,2,0),VLOOKUP(D1069,'dict-pitch'!$A$1:$C$50,3,0))</f>
        <v>C5</v>
      </c>
      <c r="P1069" t="b">
        <f>OR(EXACT(E1069,O1069),EXACT(E1069,VLOOKUP(D1069,'dict-pitch'!$A$1:$D$50,3,0)),EXACT(E1069,VLOOKUP(D1069,'dict-pitch'!$A$1:$D$50,4,0)))</f>
        <v>0</v>
      </c>
    </row>
    <row r="1070" spans="1:16" x14ac:dyDescent="0.25">
      <c r="A1070">
        <v>849</v>
      </c>
      <c r="B1070" s="85">
        <v>4</v>
      </c>
      <c r="C1070" s="1">
        <v>79</v>
      </c>
      <c r="D1070">
        <v>68</v>
      </c>
      <c r="F1070">
        <v>-3</v>
      </c>
      <c r="G1070">
        <v>1248</v>
      </c>
      <c r="H1070" s="80">
        <f t="shared" si="34"/>
        <v>79</v>
      </c>
      <c r="I1070" s="80">
        <f t="shared" si="33"/>
        <v>0.125</v>
      </c>
      <c r="J1070">
        <v>2</v>
      </c>
      <c r="K1070" s="1" t="str" cm="1">
        <f t="array" ref="K1070">INDEX('dict-rhythm'!$A$1:$B$43,MATCH(TRUE,EXACT(J1070,'dict-rhythm'!$A$1:$A$43),0),2)</f>
        <v>8</v>
      </c>
      <c r="L1070" s="1" t="str">
        <f>_xlfn.IFNA(VLOOKUP(K1070,'dict-rhythm'!$B$1:$C$53,2,0),K1070)</f>
        <v>quaver note</v>
      </c>
      <c r="M1070" s="54" t="s">
        <v>8</v>
      </c>
      <c r="N1070" s="54"/>
      <c r="O1070" t="str">
        <f>IF(RIGHT($O$1,1)="#",VLOOKUP(D1070,'dict-pitch'!$A$1:$C$50,2,0),VLOOKUP(D1070,'dict-pitch'!$A$1:$C$50,3,0))</f>
        <v>G#4</v>
      </c>
      <c r="P1070" t="b">
        <f>OR(EXACT(E1070,O1070),EXACT(E1070,VLOOKUP(D1070,'dict-pitch'!$A$1:$D$50,3,0)),EXACT(E1070,VLOOKUP(D1070,'dict-pitch'!$A$1:$D$50,4,0)))</f>
        <v>0</v>
      </c>
    </row>
    <row r="1071" spans="1:16" x14ac:dyDescent="0.25">
      <c r="A1071">
        <v>849</v>
      </c>
      <c r="B1071" s="85">
        <v>4</v>
      </c>
      <c r="C1071" s="1">
        <v>79</v>
      </c>
      <c r="D1071">
        <v>66</v>
      </c>
      <c r="F1071">
        <v>-2</v>
      </c>
      <c r="G1071">
        <v>1250</v>
      </c>
      <c r="H1071" s="80">
        <f t="shared" si="34"/>
        <v>79.125</v>
      </c>
      <c r="I1071" s="80">
        <f t="shared" si="33"/>
        <v>0.125</v>
      </c>
      <c r="J1071">
        <v>2</v>
      </c>
      <c r="K1071" s="1" t="str" cm="1">
        <f t="array" ref="K1071">INDEX('dict-rhythm'!$A$1:$B$43,MATCH(TRUE,EXACT(J1071,'dict-rhythm'!$A$1:$A$43),0),2)</f>
        <v>8</v>
      </c>
      <c r="L1071" s="1" t="str">
        <f>_xlfn.IFNA(VLOOKUP(K1071,'dict-rhythm'!$B$1:$C$53,2,0),K1071)</f>
        <v>quaver note</v>
      </c>
      <c r="M1071" s="54" t="s">
        <v>8</v>
      </c>
      <c r="N1071" s="54"/>
      <c r="O1071" t="str">
        <f>IF(RIGHT($O$1,1)="#",VLOOKUP(D1071,'dict-pitch'!$A$1:$C$50,2,0),VLOOKUP(D1071,'dict-pitch'!$A$1:$C$50,3,0))</f>
        <v>F#4</v>
      </c>
      <c r="P1071" t="b">
        <f>OR(EXACT(E1071,O1071),EXACT(E1071,VLOOKUP(D1071,'dict-pitch'!$A$1:$D$50,3,0)),EXACT(E1071,VLOOKUP(D1071,'dict-pitch'!$A$1:$D$50,4,0)))</f>
        <v>0</v>
      </c>
    </row>
    <row r="1072" spans="1:16" x14ac:dyDescent="0.25">
      <c r="A1072">
        <v>849</v>
      </c>
      <c r="B1072" s="85">
        <v>4</v>
      </c>
      <c r="C1072" s="1">
        <v>79</v>
      </c>
      <c r="D1072">
        <v>68</v>
      </c>
      <c r="F1072">
        <v>2</v>
      </c>
      <c r="G1072">
        <v>1252</v>
      </c>
      <c r="H1072" s="80">
        <f t="shared" si="34"/>
        <v>79.25</v>
      </c>
      <c r="I1072" s="80">
        <f t="shared" si="33"/>
        <v>0.125</v>
      </c>
      <c r="J1072">
        <v>2</v>
      </c>
      <c r="K1072" s="1" t="str" cm="1">
        <f t="array" ref="K1072">INDEX('dict-rhythm'!$A$1:$B$43,MATCH(TRUE,EXACT(J1072,'dict-rhythm'!$A$1:$A$43),0),2)</f>
        <v>8</v>
      </c>
      <c r="L1072" s="1" t="str">
        <f>_xlfn.IFNA(VLOOKUP(K1072,'dict-rhythm'!$B$1:$C$53,2,0),K1072)</f>
        <v>quaver note</v>
      </c>
      <c r="M1072" s="54" t="s">
        <v>8</v>
      </c>
      <c r="N1072" s="54"/>
      <c r="O1072" t="str">
        <f>IF(RIGHT($O$1,1)="#",VLOOKUP(D1072,'dict-pitch'!$A$1:$C$50,2,0),VLOOKUP(D1072,'dict-pitch'!$A$1:$C$50,3,0))</f>
        <v>G#4</v>
      </c>
      <c r="P1072" t="b">
        <f>OR(EXACT(E1072,O1072),EXACT(E1072,VLOOKUP(D1072,'dict-pitch'!$A$1:$D$50,3,0)),EXACT(E1072,VLOOKUP(D1072,'dict-pitch'!$A$1:$D$50,4,0)))</f>
        <v>0</v>
      </c>
    </row>
    <row r="1073" spans="1:16" x14ac:dyDescent="0.25">
      <c r="A1073">
        <v>849</v>
      </c>
      <c r="B1073" s="85">
        <v>4</v>
      </c>
      <c r="C1073" s="1">
        <v>79</v>
      </c>
      <c r="D1073">
        <v>69</v>
      </c>
      <c r="F1073">
        <v>2</v>
      </c>
      <c r="G1073">
        <v>1254</v>
      </c>
      <c r="H1073" s="80">
        <f t="shared" si="34"/>
        <v>79.375</v>
      </c>
      <c r="I1073" s="80">
        <f t="shared" si="33"/>
        <v>0.125</v>
      </c>
      <c r="J1073">
        <v>2</v>
      </c>
      <c r="K1073" s="1" t="str" cm="1">
        <f t="array" ref="K1073">INDEX('dict-rhythm'!$A$1:$B$43,MATCH(TRUE,EXACT(J1073,'dict-rhythm'!$A$1:$A$43),0),2)</f>
        <v>8</v>
      </c>
      <c r="L1073" s="1" t="str">
        <f>_xlfn.IFNA(VLOOKUP(K1073,'dict-rhythm'!$B$1:$C$53,2,0),K1073)</f>
        <v>quaver note</v>
      </c>
      <c r="M1073" s="54" t="s">
        <v>8</v>
      </c>
      <c r="N1073" s="54"/>
      <c r="O1073" t="str">
        <f>IF(RIGHT($O$1,1)="#",VLOOKUP(D1073,'dict-pitch'!$A$1:$C$50,2,0),VLOOKUP(D1073,'dict-pitch'!$A$1:$C$50,3,0))</f>
        <v>A4</v>
      </c>
      <c r="P1073" t="b">
        <f>OR(EXACT(E1073,O1073),EXACT(E1073,VLOOKUP(D1073,'dict-pitch'!$A$1:$D$50,3,0)),EXACT(E1073,VLOOKUP(D1073,'dict-pitch'!$A$1:$D$50,4,0)))</f>
        <v>0</v>
      </c>
    </row>
    <row r="1074" spans="1:16" x14ac:dyDescent="0.25">
      <c r="A1074">
        <v>849</v>
      </c>
      <c r="B1074" s="85">
        <v>4</v>
      </c>
      <c r="C1074" s="1">
        <v>79</v>
      </c>
      <c r="D1074">
        <v>68</v>
      </c>
      <c r="F1074">
        <v>-2</v>
      </c>
      <c r="G1074">
        <v>1256</v>
      </c>
      <c r="H1074" s="80">
        <f t="shared" si="34"/>
        <v>79.5</v>
      </c>
      <c r="I1074" s="80">
        <f t="shared" si="33"/>
        <v>0.125</v>
      </c>
      <c r="J1074">
        <v>2</v>
      </c>
      <c r="K1074" s="1" t="str" cm="1">
        <f t="array" ref="K1074">INDEX('dict-rhythm'!$A$1:$B$43,MATCH(TRUE,EXACT(J1074,'dict-rhythm'!$A$1:$A$43),0),2)</f>
        <v>8</v>
      </c>
      <c r="L1074" s="1" t="str">
        <f>_xlfn.IFNA(VLOOKUP(K1074,'dict-rhythm'!$B$1:$C$53,2,0),K1074)</f>
        <v>quaver note</v>
      </c>
      <c r="M1074" s="54" t="s">
        <v>8</v>
      </c>
      <c r="N1074" s="54"/>
      <c r="O1074" t="str">
        <f>IF(RIGHT($O$1,1)="#",VLOOKUP(D1074,'dict-pitch'!$A$1:$C$50,2,0),VLOOKUP(D1074,'dict-pitch'!$A$1:$C$50,3,0))</f>
        <v>G#4</v>
      </c>
      <c r="P1074" t="b">
        <f>OR(EXACT(E1074,O1074),EXACT(E1074,VLOOKUP(D1074,'dict-pitch'!$A$1:$D$50,3,0)),EXACT(E1074,VLOOKUP(D1074,'dict-pitch'!$A$1:$D$50,4,0)))</f>
        <v>0</v>
      </c>
    </row>
    <row r="1075" spans="1:16" x14ac:dyDescent="0.25">
      <c r="A1075">
        <v>849</v>
      </c>
      <c r="B1075" s="85">
        <v>4</v>
      </c>
      <c r="C1075" s="1">
        <v>79</v>
      </c>
      <c r="D1075">
        <v>66</v>
      </c>
      <c r="F1075">
        <v>-2</v>
      </c>
      <c r="G1075">
        <v>1258</v>
      </c>
      <c r="H1075" s="80">
        <f t="shared" si="34"/>
        <v>79.625</v>
      </c>
      <c r="I1075" s="80">
        <f t="shared" si="33"/>
        <v>0.125</v>
      </c>
      <c r="J1075">
        <v>2</v>
      </c>
      <c r="K1075" s="1" t="str" cm="1">
        <f t="array" ref="K1075">INDEX('dict-rhythm'!$A$1:$B$43,MATCH(TRUE,EXACT(J1075,'dict-rhythm'!$A$1:$A$43),0),2)</f>
        <v>8</v>
      </c>
      <c r="L1075" s="1" t="str">
        <f>_xlfn.IFNA(VLOOKUP(K1075,'dict-rhythm'!$B$1:$C$53,2,0),K1075)</f>
        <v>quaver note</v>
      </c>
      <c r="M1075" s="54" t="s">
        <v>8</v>
      </c>
      <c r="N1075" s="54"/>
      <c r="O1075" t="str">
        <f>IF(RIGHT($O$1,1)="#",VLOOKUP(D1075,'dict-pitch'!$A$1:$C$50,2,0),VLOOKUP(D1075,'dict-pitch'!$A$1:$C$50,3,0))</f>
        <v>F#4</v>
      </c>
      <c r="P1075" t="b">
        <f>OR(EXACT(E1075,O1075),EXACT(E1075,VLOOKUP(D1075,'dict-pitch'!$A$1:$D$50,3,0)),EXACT(E1075,VLOOKUP(D1075,'dict-pitch'!$A$1:$D$50,4,0)))</f>
        <v>0</v>
      </c>
    </row>
    <row r="1076" spans="1:16" x14ac:dyDescent="0.25">
      <c r="A1076">
        <v>849</v>
      </c>
      <c r="B1076" s="85">
        <v>4</v>
      </c>
      <c r="C1076" s="1">
        <v>79</v>
      </c>
      <c r="D1076">
        <v>64</v>
      </c>
      <c r="F1076">
        <v>-2</v>
      </c>
      <c r="G1076">
        <v>1260</v>
      </c>
      <c r="H1076" s="80">
        <f t="shared" si="34"/>
        <v>79.75</v>
      </c>
      <c r="I1076" s="80">
        <f t="shared" si="33"/>
        <v>0.125</v>
      </c>
      <c r="J1076">
        <v>2</v>
      </c>
      <c r="K1076" s="1" t="str" cm="1">
        <f t="array" ref="K1076">INDEX('dict-rhythm'!$A$1:$B$43,MATCH(TRUE,EXACT(J1076,'dict-rhythm'!$A$1:$A$43),0),2)</f>
        <v>8</v>
      </c>
      <c r="L1076" s="1" t="str">
        <f>_xlfn.IFNA(VLOOKUP(K1076,'dict-rhythm'!$B$1:$C$53,2,0),K1076)</f>
        <v>quaver note</v>
      </c>
      <c r="M1076" s="54" t="s">
        <v>8</v>
      </c>
      <c r="N1076" s="54"/>
      <c r="O1076" t="str">
        <f>IF(RIGHT($O$1,1)="#",VLOOKUP(D1076,'dict-pitch'!$A$1:$C$50,2,0),VLOOKUP(D1076,'dict-pitch'!$A$1:$C$50,3,0))</f>
        <v>E4</v>
      </c>
      <c r="P1076" t="b">
        <f>OR(EXACT(E1076,O1076),EXACT(E1076,VLOOKUP(D1076,'dict-pitch'!$A$1:$D$50,3,0)),EXACT(E1076,VLOOKUP(D1076,'dict-pitch'!$A$1:$D$50,4,0)))</f>
        <v>0</v>
      </c>
    </row>
    <row r="1077" spans="1:16" x14ac:dyDescent="0.25">
      <c r="A1077">
        <v>849</v>
      </c>
      <c r="B1077" s="85">
        <v>4</v>
      </c>
      <c r="C1077" s="1">
        <v>79</v>
      </c>
      <c r="D1077">
        <v>68</v>
      </c>
      <c r="F1077">
        <v>3</v>
      </c>
      <c r="G1077">
        <v>1262</v>
      </c>
      <c r="H1077" s="80">
        <f t="shared" si="34"/>
        <v>79.875</v>
      </c>
      <c r="I1077" s="80">
        <f t="shared" si="33"/>
        <v>0.125</v>
      </c>
      <c r="J1077">
        <v>2</v>
      </c>
      <c r="K1077" s="1" t="str" cm="1">
        <f t="array" ref="K1077">INDEX('dict-rhythm'!$A$1:$B$43,MATCH(TRUE,EXACT(J1077,'dict-rhythm'!$A$1:$A$43),0),2)</f>
        <v>8</v>
      </c>
      <c r="L1077" s="1" t="str">
        <f>_xlfn.IFNA(VLOOKUP(K1077,'dict-rhythm'!$B$1:$C$53,2,0),K1077)</f>
        <v>quaver note</v>
      </c>
      <c r="M1077" s="54" t="s">
        <v>8</v>
      </c>
      <c r="N1077" s="54"/>
      <c r="O1077" t="str">
        <f>IF(RIGHT($O$1,1)="#",VLOOKUP(D1077,'dict-pitch'!$A$1:$C$50,2,0),VLOOKUP(D1077,'dict-pitch'!$A$1:$C$50,3,0))</f>
        <v>G#4</v>
      </c>
      <c r="P1077" t="b">
        <f>OR(EXACT(E1077,O1077),EXACT(E1077,VLOOKUP(D1077,'dict-pitch'!$A$1:$D$50,3,0)),EXACT(E1077,VLOOKUP(D1077,'dict-pitch'!$A$1:$D$50,4,0)))</f>
        <v>0</v>
      </c>
    </row>
    <row r="1078" spans="1:16" x14ac:dyDescent="0.25">
      <c r="A1078">
        <v>849</v>
      </c>
      <c r="B1078" s="85">
        <v>4</v>
      </c>
      <c r="C1078" s="1">
        <v>80</v>
      </c>
      <c r="D1078">
        <v>66</v>
      </c>
      <c r="F1078">
        <v>-2</v>
      </c>
      <c r="G1078">
        <v>1264</v>
      </c>
      <c r="H1078" s="80">
        <f t="shared" si="34"/>
        <v>80</v>
      </c>
      <c r="I1078" s="80">
        <f t="shared" si="33"/>
        <v>0.125</v>
      </c>
      <c r="J1078">
        <v>2</v>
      </c>
      <c r="K1078" s="1" t="str" cm="1">
        <f t="array" ref="K1078">INDEX('dict-rhythm'!$A$1:$B$43,MATCH(TRUE,EXACT(J1078,'dict-rhythm'!$A$1:$A$43),0),2)</f>
        <v>8</v>
      </c>
      <c r="L1078" s="1" t="str">
        <f>_xlfn.IFNA(VLOOKUP(K1078,'dict-rhythm'!$B$1:$C$53,2,0),K1078)</f>
        <v>quaver note</v>
      </c>
      <c r="M1078" s="54" t="s">
        <v>8</v>
      </c>
      <c r="N1078" s="54"/>
      <c r="O1078" t="str">
        <f>IF(RIGHT($O$1,1)="#",VLOOKUP(D1078,'dict-pitch'!$A$1:$C$50,2,0),VLOOKUP(D1078,'dict-pitch'!$A$1:$C$50,3,0))</f>
        <v>F#4</v>
      </c>
      <c r="P1078" t="b">
        <f>OR(EXACT(E1078,O1078),EXACT(E1078,VLOOKUP(D1078,'dict-pitch'!$A$1:$D$50,3,0)),EXACT(E1078,VLOOKUP(D1078,'dict-pitch'!$A$1:$D$50,4,0)))</f>
        <v>0</v>
      </c>
    </row>
    <row r="1079" spans="1:16" x14ac:dyDescent="0.25">
      <c r="A1079">
        <v>849</v>
      </c>
      <c r="B1079" s="85">
        <v>4</v>
      </c>
      <c r="C1079" s="1">
        <v>80</v>
      </c>
      <c r="D1079">
        <v>64</v>
      </c>
      <c r="F1079">
        <v>-2</v>
      </c>
      <c r="G1079">
        <v>1266</v>
      </c>
      <c r="H1079" s="80">
        <f t="shared" si="34"/>
        <v>80.125</v>
      </c>
      <c r="I1079" s="80">
        <f t="shared" si="33"/>
        <v>0.125</v>
      </c>
      <c r="J1079">
        <v>2</v>
      </c>
      <c r="K1079" s="1" t="str" cm="1">
        <f t="array" ref="K1079">INDEX('dict-rhythm'!$A$1:$B$43,MATCH(TRUE,EXACT(J1079,'dict-rhythm'!$A$1:$A$43),0),2)</f>
        <v>8</v>
      </c>
      <c r="L1079" s="1" t="str">
        <f>_xlfn.IFNA(VLOOKUP(K1079,'dict-rhythm'!$B$1:$C$53,2,0),K1079)</f>
        <v>quaver note</v>
      </c>
      <c r="M1079" s="54" t="s">
        <v>8</v>
      </c>
      <c r="N1079" s="54"/>
      <c r="O1079" t="str">
        <f>IF(RIGHT($O$1,1)="#",VLOOKUP(D1079,'dict-pitch'!$A$1:$C$50,2,0),VLOOKUP(D1079,'dict-pitch'!$A$1:$C$50,3,0))</f>
        <v>E4</v>
      </c>
      <c r="P1079" t="b">
        <f>OR(EXACT(E1079,O1079),EXACT(E1079,VLOOKUP(D1079,'dict-pitch'!$A$1:$D$50,3,0)),EXACT(E1079,VLOOKUP(D1079,'dict-pitch'!$A$1:$D$50,4,0)))</f>
        <v>0</v>
      </c>
    </row>
    <row r="1080" spans="1:16" x14ac:dyDescent="0.25">
      <c r="A1080">
        <v>849</v>
      </c>
      <c r="B1080" s="85">
        <v>4</v>
      </c>
      <c r="C1080" s="1">
        <v>80</v>
      </c>
      <c r="D1080">
        <v>66</v>
      </c>
      <c r="F1080">
        <v>2</v>
      </c>
      <c r="G1080">
        <v>1268</v>
      </c>
      <c r="H1080" s="80">
        <f t="shared" si="34"/>
        <v>80.25</v>
      </c>
      <c r="I1080" s="80">
        <f t="shared" si="33"/>
        <v>0.125</v>
      </c>
      <c r="J1080">
        <v>2</v>
      </c>
      <c r="K1080" s="1" t="str" cm="1">
        <f t="array" ref="K1080">INDEX('dict-rhythm'!$A$1:$B$43,MATCH(TRUE,EXACT(J1080,'dict-rhythm'!$A$1:$A$43),0),2)</f>
        <v>8</v>
      </c>
      <c r="L1080" s="1" t="str">
        <f>_xlfn.IFNA(VLOOKUP(K1080,'dict-rhythm'!$B$1:$C$53,2,0),K1080)</f>
        <v>quaver note</v>
      </c>
      <c r="M1080" s="54" t="s">
        <v>8</v>
      </c>
      <c r="N1080" s="54"/>
      <c r="O1080" t="str">
        <f>IF(RIGHT($O$1,1)="#",VLOOKUP(D1080,'dict-pitch'!$A$1:$C$50,2,0),VLOOKUP(D1080,'dict-pitch'!$A$1:$C$50,3,0))</f>
        <v>F#4</v>
      </c>
      <c r="P1080" t="b">
        <f>OR(EXACT(E1080,O1080),EXACT(E1080,VLOOKUP(D1080,'dict-pitch'!$A$1:$D$50,3,0)),EXACT(E1080,VLOOKUP(D1080,'dict-pitch'!$A$1:$D$50,4,0)))</f>
        <v>0</v>
      </c>
    </row>
    <row r="1081" spans="1:16" x14ac:dyDescent="0.25">
      <c r="A1081">
        <v>849</v>
      </c>
      <c r="B1081" s="85">
        <v>4</v>
      </c>
      <c r="C1081" s="1">
        <v>80</v>
      </c>
      <c r="D1081">
        <v>68</v>
      </c>
      <c r="F1081">
        <v>2</v>
      </c>
      <c r="G1081">
        <v>1270</v>
      </c>
      <c r="H1081" s="80">
        <f t="shared" si="34"/>
        <v>80.375</v>
      </c>
      <c r="I1081" s="80">
        <f t="shared" si="33"/>
        <v>0.125</v>
      </c>
      <c r="J1081">
        <v>2</v>
      </c>
      <c r="K1081" s="1" t="str" cm="1">
        <f t="array" ref="K1081">INDEX('dict-rhythm'!$A$1:$B$43,MATCH(TRUE,EXACT(J1081,'dict-rhythm'!$A$1:$A$43),0),2)</f>
        <v>8</v>
      </c>
      <c r="L1081" s="1" t="str">
        <f>_xlfn.IFNA(VLOOKUP(K1081,'dict-rhythm'!$B$1:$C$53,2,0),K1081)</f>
        <v>quaver note</v>
      </c>
      <c r="M1081" s="54" t="s">
        <v>8</v>
      </c>
      <c r="N1081" s="54"/>
      <c r="O1081" t="str">
        <f>IF(RIGHT($O$1,1)="#",VLOOKUP(D1081,'dict-pitch'!$A$1:$C$50,2,0),VLOOKUP(D1081,'dict-pitch'!$A$1:$C$50,3,0))</f>
        <v>G#4</v>
      </c>
      <c r="P1081" t="b">
        <f>OR(EXACT(E1081,O1081),EXACT(E1081,VLOOKUP(D1081,'dict-pitch'!$A$1:$D$50,3,0)),EXACT(E1081,VLOOKUP(D1081,'dict-pitch'!$A$1:$D$50,4,0)))</f>
        <v>0</v>
      </c>
    </row>
    <row r="1082" spans="1:16" x14ac:dyDescent="0.25">
      <c r="A1082">
        <v>849</v>
      </c>
      <c r="B1082" s="85">
        <v>4</v>
      </c>
      <c r="C1082" s="1">
        <v>80</v>
      </c>
      <c r="D1082">
        <v>66</v>
      </c>
      <c r="F1082">
        <v>-2</v>
      </c>
      <c r="G1082">
        <v>1272</v>
      </c>
      <c r="H1082" s="80">
        <f t="shared" si="34"/>
        <v>80.5</v>
      </c>
      <c r="I1082" s="80">
        <f t="shared" si="33"/>
        <v>0.125</v>
      </c>
      <c r="J1082">
        <v>2</v>
      </c>
      <c r="K1082" s="1" t="str" cm="1">
        <f t="array" ref="K1082">INDEX('dict-rhythm'!$A$1:$B$43,MATCH(TRUE,EXACT(J1082,'dict-rhythm'!$A$1:$A$43),0),2)</f>
        <v>8</v>
      </c>
      <c r="L1082" s="1" t="str">
        <f>_xlfn.IFNA(VLOOKUP(K1082,'dict-rhythm'!$B$1:$C$53,2,0),K1082)</f>
        <v>quaver note</v>
      </c>
      <c r="M1082" s="54" t="s">
        <v>8</v>
      </c>
      <c r="N1082" s="54"/>
      <c r="O1082" t="str">
        <f>IF(RIGHT($O$1,1)="#",VLOOKUP(D1082,'dict-pitch'!$A$1:$C$50,2,0),VLOOKUP(D1082,'dict-pitch'!$A$1:$C$50,3,0))</f>
        <v>F#4</v>
      </c>
      <c r="P1082" t="b">
        <f>OR(EXACT(E1082,O1082),EXACT(E1082,VLOOKUP(D1082,'dict-pitch'!$A$1:$D$50,3,0)),EXACT(E1082,VLOOKUP(D1082,'dict-pitch'!$A$1:$D$50,4,0)))</f>
        <v>0</v>
      </c>
    </row>
    <row r="1083" spans="1:16" x14ac:dyDescent="0.25">
      <c r="A1083">
        <v>849</v>
      </c>
      <c r="B1083" s="85">
        <v>4</v>
      </c>
      <c r="C1083" s="1">
        <v>80</v>
      </c>
      <c r="D1083">
        <v>64</v>
      </c>
      <c r="F1083">
        <v>-2</v>
      </c>
      <c r="G1083">
        <v>1274</v>
      </c>
      <c r="H1083" s="80">
        <f t="shared" si="34"/>
        <v>80.625</v>
      </c>
      <c r="I1083" s="80">
        <f t="shared" si="33"/>
        <v>0.125</v>
      </c>
      <c r="J1083">
        <v>2</v>
      </c>
      <c r="K1083" s="1" t="str" cm="1">
        <f t="array" ref="K1083">INDEX('dict-rhythm'!$A$1:$B$43,MATCH(TRUE,EXACT(J1083,'dict-rhythm'!$A$1:$A$43),0),2)</f>
        <v>8</v>
      </c>
      <c r="L1083" s="1" t="str">
        <f>_xlfn.IFNA(VLOOKUP(K1083,'dict-rhythm'!$B$1:$C$53,2,0),K1083)</f>
        <v>quaver note</v>
      </c>
      <c r="M1083" s="54" t="s">
        <v>8</v>
      </c>
      <c r="N1083" s="54"/>
      <c r="O1083" t="str">
        <f>IF(RIGHT($O$1,1)="#",VLOOKUP(D1083,'dict-pitch'!$A$1:$C$50,2,0),VLOOKUP(D1083,'dict-pitch'!$A$1:$C$50,3,0))</f>
        <v>E4</v>
      </c>
      <c r="P1083" t="b">
        <f>OR(EXACT(E1083,O1083),EXACT(E1083,VLOOKUP(D1083,'dict-pitch'!$A$1:$D$50,3,0)),EXACT(E1083,VLOOKUP(D1083,'dict-pitch'!$A$1:$D$50,4,0)))</f>
        <v>0</v>
      </c>
    </row>
    <row r="1084" spans="1:16" x14ac:dyDescent="0.25">
      <c r="A1084">
        <v>849</v>
      </c>
      <c r="B1084" s="85">
        <v>4</v>
      </c>
      <c r="C1084" s="1">
        <v>80</v>
      </c>
      <c r="D1084">
        <v>63</v>
      </c>
      <c r="F1084">
        <v>-2</v>
      </c>
      <c r="G1084">
        <v>1276</v>
      </c>
      <c r="H1084" s="80">
        <f t="shared" si="34"/>
        <v>80.75</v>
      </c>
      <c r="I1084" s="80">
        <f t="shared" si="33"/>
        <v>0.125</v>
      </c>
      <c r="J1084">
        <v>2</v>
      </c>
      <c r="K1084" s="1" t="str" cm="1">
        <f t="array" ref="K1084">INDEX('dict-rhythm'!$A$1:$B$43,MATCH(TRUE,EXACT(J1084,'dict-rhythm'!$A$1:$A$43),0),2)</f>
        <v>8</v>
      </c>
      <c r="L1084" s="1" t="str">
        <f>_xlfn.IFNA(VLOOKUP(K1084,'dict-rhythm'!$B$1:$C$53,2,0),K1084)</f>
        <v>quaver note</v>
      </c>
      <c r="M1084" s="54" t="s">
        <v>8</v>
      </c>
      <c r="N1084" s="54"/>
      <c r="O1084" t="str">
        <f>IF(RIGHT($O$1,1)="#",VLOOKUP(D1084,'dict-pitch'!$A$1:$C$50,2,0),VLOOKUP(D1084,'dict-pitch'!$A$1:$C$50,3,0))</f>
        <v>D#4</v>
      </c>
      <c r="P1084" t="b">
        <f>OR(EXACT(E1084,O1084),EXACT(E1084,VLOOKUP(D1084,'dict-pitch'!$A$1:$D$50,3,0)),EXACT(E1084,VLOOKUP(D1084,'dict-pitch'!$A$1:$D$50,4,0)))</f>
        <v>0</v>
      </c>
    </row>
    <row r="1085" spans="1:16" x14ac:dyDescent="0.25">
      <c r="A1085">
        <v>849</v>
      </c>
      <c r="B1085" s="85">
        <v>4</v>
      </c>
      <c r="C1085" s="1">
        <v>80</v>
      </c>
      <c r="D1085">
        <v>66</v>
      </c>
      <c r="F1085">
        <v>3</v>
      </c>
      <c r="G1085">
        <v>1278</v>
      </c>
      <c r="H1085" s="80">
        <f t="shared" si="34"/>
        <v>80.875</v>
      </c>
      <c r="I1085" s="80">
        <f t="shared" si="33"/>
        <v>0.125</v>
      </c>
      <c r="J1085">
        <v>2</v>
      </c>
      <c r="K1085" s="1" t="str" cm="1">
        <f t="array" ref="K1085">INDEX('dict-rhythm'!$A$1:$B$43,MATCH(TRUE,EXACT(J1085,'dict-rhythm'!$A$1:$A$43),0),2)</f>
        <v>8</v>
      </c>
      <c r="L1085" s="1" t="str">
        <f>_xlfn.IFNA(VLOOKUP(K1085,'dict-rhythm'!$B$1:$C$53,2,0),K1085)</f>
        <v>quaver note</v>
      </c>
      <c r="M1085" s="54" t="s">
        <v>8</v>
      </c>
      <c r="N1085" s="54"/>
      <c r="O1085" t="str">
        <f>IF(RIGHT($O$1,1)="#",VLOOKUP(D1085,'dict-pitch'!$A$1:$C$50,2,0),VLOOKUP(D1085,'dict-pitch'!$A$1:$C$50,3,0))</f>
        <v>F#4</v>
      </c>
      <c r="P1085" t="b">
        <f>OR(EXACT(E1085,O1085),EXACT(E1085,VLOOKUP(D1085,'dict-pitch'!$A$1:$D$50,3,0)),EXACT(E1085,VLOOKUP(D1085,'dict-pitch'!$A$1:$D$50,4,0)))</f>
        <v>0</v>
      </c>
    </row>
    <row r="1086" spans="1:16" x14ac:dyDescent="0.25">
      <c r="A1086">
        <v>849</v>
      </c>
      <c r="B1086" s="85">
        <v>4</v>
      </c>
      <c r="C1086" s="1">
        <v>81</v>
      </c>
      <c r="D1086">
        <v>64</v>
      </c>
      <c r="F1086">
        <v>-2</v>
      </c>
      <c r="G1086">
        <v>1280</v>
      </c>
      <c r="H1086" s="80">
        <f t="shared" si="34"/>
        <v>81</v>
      </c>
      <c r="I1086" s="80">
        <f t="shared" si="33"/>
        <v>0.125</v>
      </c>
      <c r="J1086">
        <v>2</v>
      </c>
      <c r="K1086" s="1" t="str" cm="1">
        <f t="array" ref="K1086">INDEX('dict-rhythm'!$A$1:$B$43,MATCH(TRUE,EXACT(J1086,'dict-rhythm'!$A$1:$A$43),0),2)</f>
        <v>8</v>
      </c>
      <c r="L1086" s="1" t="str">
        <f>_xlfn.IFNA(VLOOKUP(K1086,'dict-rhythm'!$B$1:$C$53,2,0),K1086)</f>
        <v>quaver note</v>
      </c>
      <c r="M1086" s="54" t="s">
        <v>8</v>
      </c>
      <c r="N1086" s="54"/>
      <c r="O1086" t="str">
        <f>IF(RIGHT($O$1,1)="#",VLOOKUP(D1086,'dict-pitch'!$A$1:$C$50,2,0),VLOOKUP(D1086,'dict-pitch'!$A$1:$C$50,3,0))</f>
        <v>E4</v>
      </c>
      <c r="P1086" t="b">
        <f>OR(EXACT(E1086,O1086),EXACT(E1086,VLOOKUP(D1086,'dict-pitch'!$A$1:$D$50,3,0)),EXACT(E1086,VLOOKUP(D1086,'dict-pitch'!$A$1:$D$50,4,0)))</f>
        <v>0</v>
      </c>
    </row>
    <row r="1087" spans="1:16" x14ac:dyDescent="0.25">
      <c r="A1087">
        <v>849</v>
      </c>
      <c r="B1087" s="85">
        <v>4</v>
      </c>
      <c r="C1087" s="1">
        <v>81</v>
      </c>
      <c r="D1087">
        <v>68</v>
      </c>
      <c r="F1087">
        <v>3</v>
      </c>
      <c r="G1087">
        <v>1282</v>
      </c>
      <c r="H1087" s="80">
        <f t="shared" si="34"/>
        <v>81.125</v>
      </c>
      <c r="I1087" s="80">
        <f t="shared" si="33"/>
        <v>0.125</v>
      </c>
      <c r="J1087">
        <v>2</v>
      </c>
      <c r="K1087" s="1" t="str" cm="1">
        <f t="array" ref="K1087">INDEX('dict-rhythm'!$A$1:$B$43,MATCH(TRUE,EXACT(J1087,'dict-rhythm'!$A$1:$A$43),0),2)</f>
        <v>8</v>
      </c>
      <c r="L1087" s="1" t="str">
        <f>_xlfn.IFNA(VLOOKUP(K1087,'dict-rhythm'!$B$1:$C$53,2,0),K1087)</f>
        <v>quaver note</v>
      </c>
      <c r="M1087" s="5"/>
      <c r="N1087" s="5"/>
      <c r="O1087" t="str">
        <f>IF(RIGHT($O$1,1)="#",VLOOKUP(D1087,'dict-pitch'!$A$1:$C$50,2,0),VLOOKUP(D1087,'dict-pitch'!$A$1:$C$50,3,0))</f>
        <v>G#4</v>
      </c>
      <c r="P1087" t="b">
        <f>OR(EXACT(E1087,O1087),EXACT(E1087,VLOOKUP(D1087,'dict-pitch'!$A$1:$D$50,3,0)),EXACT(E1087,VLOOKUP(D1087,'dict-pitch'!$A$1:$D$50,4,0)))</f>
        <v>0</v>
      </c>
    </row>
    <row r="1088" spans="1:16" x14ac:dyDescent="0.25">
      <c r="A1088">
        <v>849</v>
      </c>
      <c r="B1088" s="85">
        <v>4</v>
      </c>
      <c r="C1088" s="1">
        <v>81</v>
      </c>
      <c r="D1088">
        <v>69</v>
      </c>
      <c r="F1088">
        <v>2</v>
      </c>
      <c r="G1088">
        <v>1284</v>
      </c>
      <c r="H1088" s="80">
        <f t="shared" si="34"/>
        <v>81.25</v>
      </c>
      <c r="I1088" s="80">
        <f t="shared" si="33"/>
        <v>0.125</v>
      </c>
      <c r="J1088">
        <v>2</v>
      </c>
      <c r="K1088" s="1" t="str" cm="1">
        <f t="array" ref="K1088">INDEX('dict-rhythm'!$A$1:$B$43,MATCH(TRUE,EXACT(J1088,'dict-rhythm'!$A$1:$A$43),0),2)</f>
        <v>8</v>
      </c>
      <c r="L1088" s="1" t="str">
        <f>_xlfn.IFNA(VLOOKUP(K1088,'dict-rhythm'!$B$1:$C$53,2,0),K1088)</f>
        <v>quaver note</v>
      </c>
      <c r="M1088" s="5"/>
      <c r="N1088" s="5"/>
      <c r="O1088" t="str">
        <f>IF(RIGHT($O$1,1)="#",VLOOKUP(D1088,'dict-pitch'!$A$1:$C$50,2,0),VLOOKUP(D1088,'dict-pitch'!$A$1:$C$50,3,0))</f>
        <v>A4</v>
      </c>
      <c r="P1088" t="b">
        <f>OR(EXACT(E1088,O1088),EXACT(E1088,VLOOKUP(D1088,'dict-pitch'!$A$1:$D$50,3,0)),EXACT(E1088,VLOOKUP(D1088,'dict-pitch'!$A$1:$D$50,4,0)))</f>
        <v>0</v>
      </c>
    </row>
    <row r="1089" spans="1:16" x14ac:dyDescent="0.25">
      <c r="A1089">
        <v>849</v>
      </c>
      <c r="B1089" s="85">
        <v>4</v>
      </c>
      <c r="C1089" s="1">
        <v>81</v>
      </c>
      <c r="D1089">
        <v>71</v>
      </c>
      <c r="F1089">
        <v>2</v>
      </c>
      <c r="G1089">
        <v>1286</v>
      </c>
      <c r="H1089" s="80">
        <f t="shared" si="34"/>
        <v>81.375</v>
      </c>
      <c r="I1089" s="80">
        <f t="shared" si="33"/>
        <v>0.125</v>
      </c>
      <c r="J1089">
        <v>2</v>
      </c>
      <c r="K1089" s="1" t="str" cm="1">
        <f t="array" ref="K1089">INDEX('dict-rhythm'!$A$1:$B$43,MATCH(TRUE,EXACT(J1089,'dict-rhythm'!$A$1:$A$43),0),2)</f>
        <v>8</v>
      </c>
      <c r="L1089" s="1" t="str">
        <f>_xlfn.IFNA(VLOOKUP(K1089,'dict-rhythm'!$B$1:$C$53,2,0),K1089)</f>
        <v>quaver note</v>
      </c>
      <c r="M1089" s="5"/>
      <c r="N1089" s="5"/>
      <c r="O1089" t="str">
        <f>IF(RIGHT($O$1,1)="#",VLOOKUP(D1089,'dict-pitch'!$A$1:$C$50,2,0),VLOOKUP(D1089,'dict-pitch'!$A$1:$C$50,3,0))</f>
        <v>B4</v>
      </c>
      <c r="P1089" t="b">
        <f>OR(EXACT(E1089,O1089),EXACT(E1089,VLOOKUP(D1089,'dict-pitch'!$A$1:$D$50,3,0)),EXACT(E1089,VLOOKUP(D1089,'dict-pitch'!$A$1:$D$50,4,0)))</f>
        <v>0</v>
      </c>
    </row>
    <row r="1090" spans="1:16" x14ac:dyDescent="0.25">
      <c r="A1090">
        <v>849</v>
      </c>
      <c r="B1090" s="85">
        <v>4</v>
      </c>
      <c r="C1090" s="1">
        <v>81</v>
      </c>
      <c r="D1090">
        <v>73</v>
      </c>
      <c r="F1090">
        <v>2</v>
      </c>
      <c r="G1090">
        <v>1288</v>
      </c>
      <c r="H1090" s="80">
        <f t="shared" si="34"/>
        <v>81.5</v>
      </c>
      <c r="I1090" s="80">
        <f t="shared" ref="I1090:I1153" si="35">J1090/16</f>
        <v>0.125</v>
      </c>
      <c r="J1090">
        <v>2</v>
      </c>
      <c r="K1090" s="1" t="str" cm="1">
        <f t="array" ref="K1090">INDEX('dict-rhythm'!$A$1:$B$43,MATCH(TRUE,EXACT(J1090,'dict-rhythm'!$A$1:$A$43),0),2)</f>
        <v>8</v>
      </c>
      <c r="L1090" s="1" t="str">
        <f>_xlfn.IFNA(VLOOKUP(K1090,'dict-rhythm'!$B$1:$C$53,2,0),K1090)</f>
        <v>quaver note</v>
      </c>
      <c r="M1090" s="5"/>
      <c r="N1090" s="5"/>
      <c r="O1090" t="str">
        <f>IF(RIGHT($O$1,1)="#",VLOOKUP(D1090,'dict-pitch'!$A$1:$C$50,2,0),VLOOKUP(D1090,'dict-pitch'!$A$1:$C$50,3,0))</f>
        <v>C#5</v>
      </c>
      <c r="P1090" t="b">
        <f>OR(EXACT(E1090,O1090),EXACT(E1090,VLOOKUP(D1090,'dict-pitch'!$A$1:$D$50,3,0)),EXACT(E1090,VLOOKUP(D1090,'dict-pitch'!$A$1:$D$50,4,0)))</f>
        <v>0</v>
      </c>
    </row>
    <row r="1091" spans="1:16" x14ac:dyDescent="0.25">
      <c r="A1091">
        <v>849</v>
      </c>
      <c r="B1091" s="85">
        <v>4</v>
      </c>
      <c r="C1091" s="1">
        <v>81</v>
      </c>
      <c r="D1091">
        <v>75</v>
      </c>
      <c r="F1091">
        <v>2</v>
      </c>
      <c r="G1091">
        <v>1290</v>
      </c>
      <c r="H1091" s="80">
        <f t="shared" ref="H1091:H1154" si="36">1+G1091/16</f>
        <v>81.625</v>
      </c>
      <c r="I1091" s="80">
        <f t="shared" si="35"/>
        <v>0.125</v>
      </c>
      <c r="J1091">
        <v>2</v>
      </c>
      <c r="K1091" s="1" t="str" cm="1">
        <f t="array" ref="K1091">INDEX('dict-rhythm'!$A$1:$B$43,MATCH(TRUE,EXACT(J1091,'dict-rhythm'!$A$1:$A$43),0),2)</f>
        <v>8</v>
      </c>
      <c r="L1091" s="1" t="str">
        <f>_xlfn.IFNA(VLOOKUP(K1091,'dict-rhythm'!$B$1:$C$53,2,0),K1091)</f>
        <v>quaver note</v>
      </c>
      <c r="M1091" s="5"/>
      <c r="N1091" s="5"/>
      <c r="O1091" t="str">
        <f>IF(RIGHT($O$1,1)="#",VLOOKUP(D1091,'dict-pitch'!$A$1:$C$50,2,0),VLOOKUP(D1091,'dict-pitch'!$A$1:$C$50,3,0))</f>
        <v>D#5</v>
      </c>
      <c r="P1091" t="b">
        <f>OR(EXACT(E1091,O1091),EXACT(E1091,VLOOKUP(D1091,'dict-pitch'!$A$1:$D$50,3,0)),EXACT(E1091,VLOOKUP(D1091,'dict-pitch'!$A$1:$D$50,4,0)))</f>
        <v>0</v>
      </c>
    </row>
    <row r="1092" spans="1:16" x14ac:dyDescent="0.25">
      <c r="A1092">
        <v>849</v>
      </c>
      <c r="B1092" s="85">
        <v>4</v>
      </c>
      <c r="C1092" s="1">
        <v>81</v>
      </c>
      <c r="D1092">
        <v>72</v>
      </c>
      <c r="F1092">
        <v>-3</v>
      </c>
      <c r="G1092">
        <v>1292</v>
      </c>
      <c r="H1092" s="80">
        <f t="shared" si="36"/>
        <v>81.75</v>
      </c>
      <c r="I1092" s="80">
        <f t="shared" si="35"/>
        <v>0.125</v>
      </c>
      <c r="J1092">
        <v>2</v>
      </c>
      <c r="K1092" s="1" t="str" cm="1">
        <f t="array" ref="K1092">INDEX('dict-rhythm'!$A$1:$B$43,MATCH(TRUE,EXACT(J1092,'dict-rhythm'!$A$1:$A$43),0),2)</f>
        <v>8</v>
      </c>
      <c r="L1092" s="1" t="str">
        <f>_xlfn.IFNA(VLOOKUP(K1092,'dict-rhythm'!$B$1:$C$53,2,0),K1092)</f>
        <v>quaver note</v>
      </c>
      <c r="M1092" s="5"/>
      <c r="N1092" s="5"/>
      <c r="O1092" t="str">
        <f>IF(RIGHT($O$1,1)="#",VLOOKUP(D1092,'dict-pitch'!$A$1:$C$50,2,0),VLOOKUP(D1092,'dict-pitch'!$A$1:$C$50,3,0))</f>
        <v>C5</v>
      </c>
      <c r="P1092" t="b">
        <f>OR(EXACT(E1092,O1092),EXACT(E1092,VLOOKUP(D1092,'dict-pitch'!$A$1:$D$50,3,0)),EXACT(E1092,VLOOKUP(D1092,'dict-pitch'!$A$1:$D$50,4,0)))</f>
        <v>0</v>
      </c>
    </row>
    <row r="1093" spans="1:16" x14ac:dyDescent="0.25">
      <c r="A1093">
        <v>849</v>
      </c>
      <c r="B1093" s="85">
        <v>4</v>
      </c>
      <c r="C1093" s="1">
        <v>81</v>
      </c>
      <c r="D1093">
        <v>73</v>
      </c>
      <c r="F1093">
        <v>2</v>
      </c>
      <c r="G1093">
        <v>1294</v>
      </c>
      <c r="H1093" s="80">
        <f t="shared" si="36"/>
        <v>81.875</v>
      </c>
      <c r="I1093" s="80">
        <f t="shared" si="35"/>
        <v>0.125</v>
      </c>
      <c r="J1093">
        <v>2</v>
      </c>
      <c r="K1093" s="1" t="str" cm="1">
        <f t="array" ref="K1093">INDEX('dict-rhythm'!$A$1:$B$43,MATCH(TRUE,EXACT(J1093,'dict-rhythm'!$A$1:$A$43),0),2)</f>
        <v>8</v>
      </c>
      <c r="L1093" s="1" t="str">
        <f>_xlfn.IFNA(VLOOKUP(K1093,'dict-rhythm'!$B$1:$C$53,2,0),K1093)</f>
        <v>quaver note</v>
      </c>
      <c r="M1093" s="7"/>
      <c r="N1093" s="7"/>
      <c r="O1093" t="str">
        <f>IF(RIGHT($O$1,1)="#",VLOOKUP(D1093,'dict-pitch'!$A$1:$C$50,2,0),VLOOKUP(D1093,'dict-pitch'!$A$1:$C$50,3,0))</f>
        <v>C#5</v>
      </c>
      <c r="P1093" t="b">
        <f>OR(EXACT(E1093,O1093),EXACT(E1093,VLOOKUP(D1093,'dict-pitch'!$A$1:$D$50,3,0)),EXACT(E1093,VLOOKUP(D1093,'dict-pitch'!$A$1:$D$50,4,0)))</f>
        <v>0</v>
      </c>
    </row>
    <row r="1094" spans="1:16" x14ac:dyDescent="0.25">
      <c r="A1094">
        <v>849</v>
      </c>
      <c r="B1094" s="85">
        <v>4</v>
      </c>
      <c r="C1094" s="1">
        <v>82</v>
      </c>
      <c r="D1094">
        <v>75</v>
      </c>
      <c r="F1094">
        <v>2</v>
      </c>
      <c r="G1094">
        <v>1296</v>
      </c>
      <c r="H1094" s="80">
        <f t="shared" si="36"/>
        <v>82</v>
      </c>
      <c r="I1094" s="80">
        <f t="shared" si="35"/>
        <v>0.25</v>
      </c>
      <c r="J1094">
        <v>4</v>
      </c>
      <c r="K1094" s="1" t="str" cm="1">
        <f t="array" ref="K1094">INDEX('dict-rhythm'!$A$1:$B$43,MATCH(TRUE,EXACT(J1094,'dict-rhythm'!$A$1:$A$43),0),2)</f>
        <v>4</v>
      </c>
      <c r="L1094" s="1" t="str">
        <f>_xlfn.IFNA(VLOOKUP(K1094,'dict-rhythm'!$B$1:$C$53,2,0),K1094)</f>
        <v>crotchet</v>
      </c>
      <c r="M1094" s="4"/>
      <c r="N1094" s="4"/>
      <c r="O1094" t="str">
        <f>IF(RIGHT($O$1,1)="#",VLOOKUP(D1094,'dict-pitch'!$A$1:$C$50,2,0),VLOOKUP(D1094,'dict-pitch'!$A$1:$C$50,3,0))</f>
        <v>D#5</v>
      </c>
      <c r="P1094" t="b">
        <f>OR(EXACT(E1094,O1094),EXACT(E1094,VLOOKUP(D1094,'dict-pitch'!$A$1:$D$50,3,0)),EXACT(E1094,VLOOKUP(D1094,'dict-pitch'!$A$1:$D$50,4,0)))</f>
        <v>0</v>
      </c>
    </row>
    <row r="1095" spans="1:16" x14ac:dyDescent="0.25">
      <c r="A1095">
        <v>849</v>
      </c>
      <c r="B1095" s="85">
        <v>4</v>
      </c>
      <c r="C1095" s="1">
        <v>82</v>
      </c>
      <c r="D1095">
        <v>0</v>
      </c>
      <c r="F1095">
        <v>0</v>
      </c>
      <c r="G1095">
        <v>1300</v>
      </c>
      <c r="H1095" s="80">
        <f t="shared" si="36"/>
        <v>82.25</v>
      </c>
      <c r="I1095" s="80">
        <f t="shared" si="35"/>
        <v>0.25</v>
      </c>
      <c r="J1095">
        <v>4</v>
      </c>
      <c r="K1095" s="1" t="str" cm="1">
        <f t="array" ref="K1095">INDEX('dict-rhythm'!$A$1:$B$43,MATCH(TRUE,EXACT(J1095,'dict-rhythm'!$A$1:$A$43),0),2)</f>
        <v>4</v>
      </c>
      <c r="L1095" s="1" t="str">
        <f>_xlfn.IFNA(VLOOKUP(K1095,'dict-rhythm'!$B$1:$C$53,2,0),K1095)</f>
        <v>crotchet</v>
      </c>
      <c r="M1095" s="5"/>
      <c r="N1095" s="5"/>
      <c r="O1095" t="str">
        <f>IF(RIGHT($O$1,1)="#",VLOOKUP(D1095,'dict-pitch'!$A$1:$C$50,2,0),VLOOKUP(D1095,'dict-pitch'!$A$1:$C$50,3,0))</f>
        <v>r</v>
      </c>
      <c r="P1095" t="b">
        <f>OR(EXACT(E1095,O1095),EXACT(E1095,VLOOKUP(D1095,'dict-pitch'!$A$1:$D$50,3,0)),EXACT(E1095,VLOOKUP(D1095,'dict-pitch'!$A$1:$D$50,4,0)))</f>
        <v>0</v>
      </c>
    </row>
    <row r="1096" spans="1:16" x14ac:dyDescent="0.25">
      <c r="A1096">
        <v>849</v>
      </c>
      <c r="B1096" s="85">
        <v>4</v>
      </c>
      <c r="C1096" s="1">
        <v>82</v>
      </c>
      <c r="D1096">
        <v>0</v>
      </c>
      <c r="F1096">
        <v>0</v>
      </c>
      <c r="G1096">
        <v>1304</v>
      </c>
      <c r="H1096" s="80">
        <f t="shared" si="36"/>
        <v>82.5</v>
      </c>
      <c r="I1096" s="80">
        <f t="shared" si="35"/>
        <v>0.5</v>
      </c>
      <c r="J1096">
        <v>8</v>
      </c>
      <c r="K1096" s="1" t="str" cm="1">
        <f t="array" ref="K1096">INDEX('dict-rhythm'!$A$1:$B$43,MATCH(TRUE,EXACT(J1096,'dict-rhythm'!$A$1:$A$43),0),2)</f>
        <v>2</v>
      </c>
      <c r="L1096" s="1" t="str">
        <f>_xlfn.IFNA(VLOOKUP(K1096,'dict-rhythm'!$B$1:$C$53,2,0),K1096)</f>
        <v>minim</v>
      </c>
      <c r="M1096" s="7"/>
      <c r="N1096" s="7"/>
      <c r="O1096" t="str">
        <f>IF(RIGHT($O$1,1)="#",VLOOKUP(D1096,'dict-pitch'!$A$1:$C$50,2,0),VLOOKUP(D1096,'dict-pitch'!$A$1:$C$50,3,0))</f>
        <v>r</v>
      </c>
      <c r="P1096" t="b">
        <f>OR(EXACT(E1096,O1096),EXACT(E1096,VLOOKUP(D1096,'dict-pitch'!$A$1:$D$50,3,0)),EXACT(E1096,VLOOKUP(D1096,'dict-pitch'!$A$1:$D$50,4,0)))</f>
        <v>0</v>
      </c>
    </row>
    <row r="1097" spans="1:16" x14ac:dyDescent="0.25">
      <c r="A1097">
        <v>849</v>
      </c>
      <c r="B1097" s="85">
        <v>4</v>
      </c>
      <c r="C1097" s="1">
        <v>83</v>
      </c>
      <c r="D1097">
        <v>0</v>
      </c>
      <c r="F1097">
        <v>0</v>
      </c>
      <c r="G1097">
        <v>1312</v>
      </c>
      <c r="H1097" s="80">
        <f t="shared" si="36"/>
        <v>83</v>
      </c>
      <c r="I1097" s="80">
        <f t="shared" si="35"/>
        <v>1</v>
      </c>
      <c r="J1097">
        <v>16</v>
      </c>
      <c r="K1097" s="1" t="str" cm="1">
        <f t="array" ref="K1097">INDEX('dict-rhythm'!$A$1:$B$43,MATCH(TRUE,EXACT(J1097,'dict-rhythm'!$A$1:$A$43),0),2)</f>
        <v>1</v>
      </c>
      <c r="L1097" s="1" t="str">
        <f>_xlfn.IFNA(VLOOKUP(K1097,'dict-rhythm'!$B$1:$C$53,2,0),K1097)</f>
        <v>semibreve</v>
      </c>
      <c r="M1097" s="3"/>
      <c r="N1097" s="3"/>
      <c r="O1097" t="str">
        <f>IF(RIGHT($O$1,1)="#",VLOOKUP(D1097,'dict-pitch'!$A$1:$C$50,2,0),VLOOKUP(D1097,'dict-pitch'!$A$1:$C$50,3,0))</f>
        <v>r</v>
      </c>
      <c r="P1097" t="b">
        <f>OR(EXACT(E1097,O1097),EXACT(E1097,VLOOKUP(D1097,'dict-pitch'!$A$1:$D$50,3,0)),EXACT(E1097,VLOOKUP(D1097,'dict-pitch'!$A$1:$D$50,4,0)))</f>
        <v>0</v>
      </c>
    </row>
    <row r="1098" spans="1:16" x14ac:dyDescent="0.25">
      <c r="A1098">
        <v>849</v>
      </c>
      <c r="B1098" s="85">
        <v>4</v>
      </c>
      <c r="C1098" s="1">
        <v>84</v>
      </c>
      <c r="D1098">
        <v>0</v>
      </c>
      <c r="F1098">
        <v>0</v>
      </c>
      <c r="G1098">
        <v>1328</v>
      </c>
      <c r="H1098" s="80">
        <f t="shared" si="36"/>
        <v>84</v>
      </c>
      <c r="I1098" s="80">
        <f t="shared" si="35"/>
        <v>1</v>
      </c>
      <c r="J1098">
        <v>16</v>
      </c>
      <c r="K1098" s="1" t="str" cm="1">
        <f t="array" ref="K1098">INDEX('dict-rhythm'!$A$1:$B$43,MATCH(TRUE,EXACT(J1098,'dict-rhythm'!$A$1:$A$43),0),2)</f>
        <v>1</v>
      </c>
      <c r="L1098" s="1" t="str">
        <f>_xlfn.IFNA(VLOOKUP(K1098,'dict-rhythm'!$B$1:$C$53,2,0),K1098)</f>
        <v>semibreve</v>
      </c>
      <c r="M1098" s="3"/>
      <c r="N1098" s="3"/>
      <c r="O1098" t="str">
        <f>IF(RIGHT($O$1,1)="#",VLOOKUP(D1098,'dict-pitch'!$A$1:$C$50,2,0),VLOOKUP(D1098,'dict-pitch'!$A$1:$C$50,3,0))</f>
        <v>r</v>
      </c>
      <c r="P1098" t="b">
        <f>OR(EXACT(E1098,O1098),EXACT(E1098,VLOOKUP(D1098,'dict-pitch'!$A$1:$D$50,3,0)),EXACT(E1098,VLOOKUP(D1098,'dict-pitch'!$A$1:$D$50,4,0)))</f>
        <v>0</v>
      </c>
    </row>
    <row r="1099" spans="1:16" x14ac:dyDescent="0.25">
      <c r="A1099">
        <v>849</v>
      </c>
      <c r="B1099" s="85">
        <v>4</v>
      </c>
      <c r="C1099" s="1">
        <v>85</v>
      </c>
      <c r="D1099">
        <v>0</v>
      </c>
      <c r="F1099">
        <v>0</v>
      </c>
      <c r="G1099">
        <v>1344</v>
      </c>
      <c r="H1099" s="80">
        <f t="shared" si="36"/>
        <v>85</v>
      </c>
      <c r="I1099" s="80">
        <f t="shared" si="35"/>
        <v>0.25</v>
      </c>
      <c r="J1099">
        <v>4</v>
      </c>
      <c r="K1099" s="1" t="str" cm="1">
        <f t="array" ref="K1099">INDEX('dict-rhythm'!$A$1:$B$43,MATCH(TRUE,EXACT(J1099,'dict-rhythm'!$A$1:$A$43),0),2)</f>
        <v>4</v>
      </c>
      <c r="L1099" s="1" t="str">
        <f>_xlfn.IFNA(VLOOKUP(K1099,'dict-rhythm'!$B$1:$C$53,2,0),K1099)</f>
        <v>crotchet</v>
      </c>
      <c r="M1099" s="4"/>
      <c r="N1099" s="4"/>
      <c r="O1099" t="str">
        <f>IF(RIGHT($O$1,1)="#",VLOOKUP(D1099,'dict-pitch'!$A$1:$C$50,2,0),VLOOKUP(D1099,'dict-pitch'!$A$1:$C$50,3,0))</f>
        <v>r</v>
      </c>
      <c r="P1099" t="b">
        <f>OR(EXACT(E1099,O1099),EXACT(E1099,VLOOKUP(D1099,'dict-pitch'!$A$1:$D$50,3,0)),EXACT(E1099,VLOOKUP(D1099,'dict-pitch'!$A$1:$D$50,4,0)))</f>
        <v>0</v>
      </c>
    </row>
    <row r="1100" spans="1:16" x14ac:dyDescent="0.25">
      <c r="A1100">
        <v>849</v>
      </c>
      <c r="B1100" s="85">
        <v>4</v>
      </c>
      <c r="C1100" s="1">
        <v>85</v>
      </c>
      <c r="D1100">
        <v>66</v>
      </c>
      <c r="F1100">
        <v>-6</v>
      </c>
      <c r="G1100">
        <v>1348</v>
      </c>
      <c r="H1100" s="80">
        <f t="shared" si="36"/>
        <v>85.25</v>
      </c>
      <c r="I1100" s="80">
        <f t="shared" si="35"/>
        <v>0.25</v>
      </c>
      <c r="J1100">
        <v>4</v>
      </c>
      <c r="K1100" s="1" t="str" cm="1">
        <f t="array" ref="K1100">INDEX('dict-rhythm'!$A$1:$B$43,MATCH(TRUE,EXACT(J1100,'dict-rhythm'!$A$1:$A$43),0),2)</f>
        <v>4</v>
      </c>
      <c r="L1100" s="1" t="str">
        <f>_xlfn.IFNA(VLOOKUP(K1100,'dict-rhythm'!$B$1:$C$53,2,0),K1100)</f>
        <v>crotchet</v>
      </c>
      <c r="M1100" s="10" t="s">
        <v>14</v>
      </c>
      <c r="N1100" s="10" t="s">
        <v>14</v>
      </c>
      <c r="O1100" t="str">
        <f>IF(RIGHT($O$1,1)="#",VLOOKUP(D1100,'dict-pitch'!$A$1:$C$50,2,0),VLOOKUP(D1100,'dict-pitch'!$A$1:$C$50,3,0))</f>
        <v>F#4</v>
      </c>
      <c r="P1100" t="b">
        <f>OR(EXACT(E1100,O1100),EXACT(E1100,VLOOKUP(D1100,'dict-pitch'!$A$1:$D$50,3,0)),EXACT(E1100,VLOOKUP(D1100,'dict-pitch'!$A$1:$D$50,4,0)))</f>
        <v>0</v>
      </c>
    </row>
    <row r="1101" spans="1:16" x14ac:dyDescent="0.25">
      <c r="A1101">
        <v>849</v>
      </c>
      <c r="B1101" s="85">
        <v>4</v>
      </c>
      <c r="C1101" s="1">
        <v>85</v>
      </c>
      <c r="D1101">
        <v>71</v>
      </c>
      <c r="F1101">
        <v>4</v>
      </c>
      <c r="G1101">
        <v>1352</v>
      </c>
      <c r="H1101" s="80">
        <f t="shared" si="36"/>
        <v>85.5</v>
      </c>
      <c r="I1101" s="80">
        <f t="shared" si="35"/>
        <v>0.25</v>
      </c>
      <c r="J1101">
        <v>4</v>
      </c>
      <c r="K1101" s="1" t="str" cm="1">
        <f t="array" ref="K1101">INDEX('dict-rhythm'!$A$1:$B$43,MATCH(TRUE,EXACT(J1101,'dict-rhythm'!$A$1:$A$43),0),2)</f>
        <v>4</v>
      </c>
      <c r="L1101" s="1" t="str">
        <f>_xlfn.IFNA(VLOOKUP(K1101,'dict-rhythm'!$B$1:$C$53,2,0),K1101)</f>
        <v>crotchet</v>
      </c>
      <c r="M1101" s="10" t="s">
        <v>14</v>
      </c>
      <c r="N1101" s="10" t="s">
        <v>14</v>
      </c>
      <c r="O1101" t="str">
        <f>IF(RIGHT($O$1,1)="#",VLOOKUP(D1101,'dict-pitch'!$A$1:$C$50,2,0),VLOOKUP(D1101,'dict-pitch'!$A$1:$C$50,3,0))</f>
        <v>B4</v>
      </c>
      <c r="P1101" t="b">
        <f>OR(EXACT(E1101,O1101),EXACT(E1101,VLOOKUP(D1101,'dict-pitch'!$A$1:$D$50,3,0)),EXACT(E1101,VLOOKUP(D1101,'dict-pitch'!$A$1:$D$50,4,0)))</f>
        <v>0</v>
      </c>
    </row>
    <row r="1102" spans="1:16" x14ac:dyDescent="0.25">
      <c r="A1102">
        <v>849</v>
      </c>
      <c r="B1102" s="85">
        <v>4</v>
      </c>
      <c r="C1102" s="1">
        <v>85</v>
      </c>
      <c r="D1102">
        <v>71</v>
      </c>
      <c r="F1102">
        <v>1</v>
      </c>
      <c r="G1102">
        <v>1356</v>
      </c>
      <c r="H1102" s="80">
        <f t="shared" si="36"/>
        <v>85.75</v>
      </c>
      <c r="I1102" s="80">
        <f t="shared" si="35"/>
        <v>0.25</v>
      </c>
      <c r="J1102">
        <v>4</v>
      </c>
      <c r="K1102" s="1" t="str" cm="1">
        <f t="array" ref="K1102">INDEX('dict-rhythm'!$A$1:$B$43,MATCH(TRUE,EXACT(J1102,'dict-rhythm'!$A$1:$A$43),0),2)</f>
        <v>4</v>
      </c>
      <c r="L1102" s="1" t="str">
        <f>_xlfn.IFNA(VLOOKUP(K1102,'dict-rhythm'!$B$1:$C$53,2,0),K1102)</f>
        <v>crotchet</v>
      </c>
      <c r="M1102" s="10" t="s">
        <v>14</v>
      </c>
      <c r="N1102" s="10" t="s">
        <v>14</v>
      </c>
      <c r="O1102" t="str">
        <f>IF(RIGHT($O$1,1)="#",VLOOKUP(D1102,'dict-pitch'!$A$1:$C$50,2,0),VLOOKUP(D1102,'dict-pitch'!$A$1:$C$50,3,0))</f>
        <v>B4</v>
      </c>
      <c r="P1102" t="b">
        <f>OR(EXACT(E1102,O1102),EXACT(E1102,VLOOKUP(D1102,'dict-pitch'!$A$1:$D$50,3,0)),EXACT(E1102,VLOOKUP(D1102,'dict-pitch'!$A$1:$D$50,4,0)))</f>
        <v>0</v>
      </c>
    </row>
    <row r="1103" spans="1:16" x14ac:dyDescent="0.25">
      <c r="A1103">
        <v>849</v>
      </c>
      <c r="B1103" s="85">
        <v>4</v>
      </c>
      <c r="C1103" s="1">
        <v>86</v>
      </c>
      <c r="D1103">
        <v>71</v>
      </c>
      <c r="F1103">
        <v>1</v>
      </c>
      <c r="G1103">
        <v>1360</v>
      </c>
      <c r="H1103" s="80">
        <f t="shared" si="36"/>
        <v>86</v>
      </c>
      <c r="I1103" s="80">
        <f t="shared" si="35"/>
        <v>0.25</v>
      </c>
      <c r="J1103">
        <v>4</v>
      </c>
      <c r="K1103" s="1" t="str" cm="1">
        <f t="array" ref="K1103">INDEX('dict-rhythm'!$A$1:$B$43,MATCH(TRUE,EXACT(J1103,'dict-rhythm'!$A$1:$A$43),0),2)</f>
        <v>4</v>
      </c>
      <c r="L1103" s="1" t="str">
        <f>_xlfn.IFNA(VLOOKUP(K1103,'dict-rhythm'!$B$1:$C$53,2,0),K1103)</f>
        <v>crotchet</v>
      </c>
      <c r="M1103" s="10" t="s">
        <v>14</v>
      </c>
      <c r="N1103" s="10" t="s">
        <v>14</v>
      </c>
      <c r="O1103" t="str">
        <f>IF(RIGHT($O$1,1)="#",VLOOKUP(D1103,'dict-pitch'!$A$1:$C$50,2,0),VLOOKUP(D1103,'dict-pitch'!$A$1:$C$50,3,0))</f>
        <v>B4</v>
      </c>
      <c r="P1103" t="b">
        <f>OR(EXACT(E1103,O1103),EXACT(E1103,VLOOKUP(D1103,'dict-pitch'!$A$1:$D$50,3,0)),EXACT(E1103,VLOOKUP(D1103,'dict-pitch'!$A$1:$D$50,4,0)))</f>
        <v>0</v>
      </c>
    </row>
    <row r="1104" spans="1:16" x14ac:dyDescent="0.25">
      <c r="A1104">
        <v>849</v>
      </c>
      <c r="B1104" s="85">
        <v>4</v>
      </c>
      <c r="C1104" s="1">
        <v>86</v>
      </c>
      <c r="D1104">
        <v>69</v>
      </c>
      <c r="F1104">
        <v>-2</v>
      </c>
      <c r="G1104">
        <v>1364</v>
      </c>
      <c r="H1104" s="80">
        <f t="shared" si="36"/>
        <v>86.25</v>
      </c>
      <c r="I1104" s="80">
        <f t="shared" si="35"/>
        <v>0.125</v>
      </c>
      <c r="J1104">
        <v>2</v>
      </c>
      <c r="K1104" s="1" t="str" cm="1">
        <f t="array" ref="K1104">INDEX('dict-rhythm'!$A$1:$B$43,MATCH(TRUE,EXACT(J1104,'dict-rhythm'!$A$1:$A$43),0),2)</f>
        <v>8</v>
      </c>
      <c r="L1104" s="1" t="str">
        <f>_xlfn.IFNA(VLOOKUP(K1104,'dict-rhythm'!$B$1:$C$53,2,0),K1104)</f>
        <v>quaver note</v>
      </c>
      <c r="M1104" s="10" t="s">
        <v>14</v>
      </c>
      <c r="N1104" s="10" t="s">
        <v>14</v>
      </c>
      <c r="O1104" t="str">
        <f>IF(RIGHT($O$1,1)="#",VLOOKUP(D1104,'dict-pitch'!$A$1:$C$50,2,0),VLOOKUP(D1104,'dict-pitch'!$A$1:$C$50,3,0))</f>
        <v>A4</v>
      </c>
      <c r="P1104" t="b">
        <f>OR(EXACT(E1104,O1104),EXACT(E1104,VLOOKUP(D1104,'dict-pitch'!$A$1:$D$50,3,0)),EXACT(E1104,VLOOKUP(D1104,'dict-pitch'!$A$1:$D$50,4,0)))</f>
        <v>0</v>
      </c>
    </row>
    <row r="1105" spans="1:16" x14ac:dyDescent="0.25">
      <c r="A1105">
        <v>849</v>
      </c>
      <c r="B1105" s="85">
        <v>4</v>
      </c>
      <c r="C1105" s="1">
        <v>86</v>
      </c>
      <c r="D1105">
        <v>68</v>
      </c>
      <c r="F1105">
        <v>-2</v>
      </c>
      <c r="G1105">
        <v>1366</v>
      </c>
      <c r="H1105" s="80">
        <f t="shared" si="36"/>
        <v>86.375</v>
      </c>
      <c r="I1105" s="80">
        <f t="shared" si="35"/>
        <v>0.125</v>
      </c>
      <c r="J1105">
        <v>2</v>
      </c>
      <c r="K1105" s="1" t="str" cm="1">
        <f t="array" ref="K1105">INDEX('dict-rhythm'!$A$1:$B$43,MATCH(TRUE,EXACT(J1105,'dict-rhythm'!$A$1:$A$43),0),2)</f>
        <v>8</v>
      </c>
      <c r="L1105" s="1" t="str">
        <f>_xlfn.IFNA(VLOOKUP(K1105,'dict-rhythm'!$B$1:$C$53,2,0),K1105)</f>
        <v>quaver note</v>
      </c>
      <c r="M1105" s="10" t="s">
        <v>14</v>
      </c>
      <c r="N1105" s="10" t="s">
        <v>14</v>
      </c>
      <c r="O1105" t="str">
        <f>IF(RIGHT($O$1,1)="#",VLOOKUP(D1105,'dict-pitch'!$A$1:$C$50,2,0),VLOOKUP(D1105,'dict-pitch'!$A$1:$C$50,3,0))</f>
        <v>G#4</v>
      </c>
      <c r="P1105" t="b">
        <f>OR(EXACT(E1105,O1105),EXACT(E1105,VLOOKUP(D1105,'dict-pitch'!$A$1:$D$50,3,0)),EXACT(E1105,VLOOKUP(D1105,'dict-pitch'!$A$1:$D$50,4,0)))</f>
        <v>0</v>
      </c>
    </row>
    <row r="1106" spans="1:16" x14ac:dyDescent="0.25">
      <c r="A1106">
        <v>849</v>
      </c>
      <c r="B1106" s="85">
        <v>4</v>
      </c>
      <c r="C1106" s="1">
        <v>86</v>
      </c>
      <c r="D1106">
        <v>69</v>
      </c>
      <c r="F1106">
        <v>2</v>
      </c>
      <c r="G1106">
        <v>1368</v>
      </c>
      <c r="H1106" s="80">
        <f t="shared" si="36"/>
        <v>86.5</v>
      </c>
      <c r="I1106" s="80">
        <f t="shared" si="35"/>
        <v>0.5</v>
      </c>
      <c r="J1106">
        <v>8</v>
      </c>
      <c r="K1106" s="1" t="str" cm="1">
        <f t="array" ref="K1106">INDEX('dict-rhythm'!$A$1:$B$43,MATCH(TRUE,EXACT(J1106,'dict-rhythm'!$A$1:$A$43),0),2)</f>
        <v>2</v>
      </c>
      <c r="L1106" s="1" t="str">
        <f>_xlfn.IFNA(VLOOKUP(K1106,'dict-rhythm'!$B$1:$C$53,2,0),K1106)</f>
        <v>minim</v>
      </c>
      <c r="M1106" s="10" t="s">
        <v>14</v>
      </c>
      <c r="N1106" s="10" t="s">
        <v>14</v>
      </c>
      <c r="O1106" t="str">
        <f>IF(RIGHT($O$1,1)="#",VLOOKUP(D1106,'dict-pitch'!$A$1:$C$50,2,0),VLOOKUP(D1106,'dict-pitch'!$A$1:$C$50,3,0))</f>
        <v>A4</v>
      </c>
      <c r="P1106" t="b">
        <f>OR(EXACT(E1106,O1106),EXACT(E1106,VLOOKUP(D1106,'dict-pitch'!$A$1:$D$50,3,0)),EXACT(E1106,VLOOKUP(D1106,'dict-pitch'!$A$1:$D$50,4,0)))</f>
        <v>0</v>
      </c>
    </row>
    <row r="1107" spans="1:16" x14ac:dyDescent="0.25">
      <c r="A1107">
        <v>849</v>
      </c>
      <c r="B1107" s="85">
        <v>4</v>
      </c>
      <c r="C1107" s="1">
        <v>87</v>
      </c>
      <c r="D1107">
        <v>68</v>
      </c>
      <c r="F1107">
        <v>-2</v>
      </c>
      <c r="G1107">
        <v>1376</v>
      </c>
      <c r="H1107" s="80">
        <f t="shared" si="36"/>
        <v>87</v>
      </c>
      <c r="I1107" s="80">
        <f t="shared" si="35"/>
        <v>1.125</v>
      </c>
      <c r="J1107">
        <v>18</v>
      </c>
      <c r="K1107" s="1" t="str" cm="1">
        <f t="array" ref="K1107">INDEX('dict-rhythm'!$A$1:$B$43,MATCH(TRUE,EXACT(J1107,'dict-rhythm'!$A$1:$A$43),0),2)</f>
        <v>1+8</v>
      </c>
      <c r="L1107" s="1" t="str">
        <f>_xlfn.IFNA(VLOOKUP(K1107,'dict-rhythm'!$B$1:$C$53,2,0),K1107)</f>
        <v>semibreve + quaver</v>
      </c>
      <c r="M1107" s="3"/>
      <c r="N1107" s="3"/>
      <c r="O1107" t="str">
        <f>IF(RIGHT($O$1,1)="#",VLOOKUP(D1107,'dict-pitch'!$A$1:$C$50,2,0),VLOOKUP(D1107,'dict-pitch'!$A$1:$C$50,3,0))</f>
        <v>G#4</v>
      </c>
      <c r="P1107" t="b">
        <f>OR(EXACT(E1107,O1107),EXACT(E1107,VLOOKUP(D1107,'dict-pitch'!$A$1:$D$50,3,0)),EXACT(E1107,VLOOKUP(D1107,'dict-pitch'!$A$1:$D$50,4,0)))</f>
        <v>0</v>
      </c>
    </row>
    <row r="1108" spans="1:16" x14ac:dyDescent="0.25">
      <c r="A1108">
        <v>849</v>
      </c>
      <c r="B1108" s="85">
        <v>4</v>
      </c>
      <c r="C1108" s="1">
        <v>88</v>
      </c>
      <c r="D1108">
        <v>68</v>
      </c>
      <c r="F1108">
        <v>1</v>
      </c>
      <c r="G1108">
        <v>1394</v>
      </c>
      <c r="H1108" s="80">
        <f t="shared" si="36"/>
        <v>88.125</v>
      </c>
      <c r="I1108" s="80">
        <f t="shared" si="35"/>
        <v>0.125</v>
      </c>
      <c r="J1108">
        <v>2</v>
      </c>
      <c r="K1108" s="1" t="str" cm="1">
        <f t="array" ref="K1108">INDEX('dict-rhythm'!$A$1:$B$43,MATCH(TRUE,EXACT(J1108,'dict-rhythm'!$A$1:$A$43),0),2)</f>
        <v>8</v>
      </c>
      <c r="L1108" s="1" t="str">
        <f>_xlfn.IFNA(VLOOKUP(K1108,'dict-rhythm'!$B$1:$C$53,2,0),K1108)</f>
        <v>quaver note</v>
      </c>
      <c r="M1108" s="4"/>
      <c r="N1108" s="4"/>
      <c r="O1108" t="str">
        <f>IF(RIGHT($O$1,1)="#",VLOOKUP(D1108,'dict-pitch'!$A$1:$C$50,2,0),VLOOKUP(D1108,'dict-pitch'!$A$1:$C$50,3,0))</f>
        <v>G#4</v>
      </c>
      <c r="P1108" t="b">
        <f>OR(EXACT(E1108,O1108),EXACT(E1108,VLOOKUP(D1108,'dict-pitch'!$A$1:$D$50,3,0)),EXACT(E1108,VLOOKUP(D1108,'dict-pitch'!$A$1:$D$50,4,0)))</f>
        <v>0</v>
      </c>
    </row>
    <row r="1109" spans="1:16" x14ac:dyDescent="0.25">
      <c r="A1109">
        <v>849</v>
      </c>
      <c r="B1109" s="85">
        <v>4</v>
      </c>
      <c r="C1109" s="1">
        <v>88</v>
      </c>
      <c r="D1109">
        <v>66</v>
      </c>
      <c r="F1109">
        <v>-2</v>
      </c>
      <c r="G1109">
        <v>1396</v>
      </c>
      <c r="H1109" s="80">
        <f t="shared" si="36"/>
        <v>88.25</v>
      </c>
      <c r="I1109" s="80">
        <f t="shared" si="35"/>
        <v>0.125</v>
      </c>
      <c r="J1109">
        <v>2</v>
      </c>
      <c r="K1109" s="1" t="str" cm="1">
        <f t="array" ref="K1109">INDEX('dict-rhythm'!$A$1:$B$43,MATCH(TRUE,EXACT(J1109,'dict-rhythm'!$A$1:$A$43),0),2)</f>
        <v>8</v>
      </c>
      <c r="L1109" s="1" t="str">
        <f>_xlfn.IFNA(VLOOKUP(K1109,'dict-rhythm'!$B$1:$C$53,2,0),K1109)</f>
        <v>quaver note</v>
      </c>
      <c r="M1109" s="5"/>
      <c r="N1109" s="5"/>
      <c r="O1109" t="str">
        <f>IF(RIGHT($O$1,1)="#",VLOOKUP(D1109,'dict-pitch'!$A$1:$C$50,2,0),VLOOKUP(D1109,'dict-pitch'!$A$1:$C$50,3,0))</f>
        <v>F#4</v>
      </c>
      <c r="P1109" t="b">
        <f>OR(EXACT(E1109,O1109),EXACT(E1109,VLOOKUP(D1109,'dict-pitch'!$A$1:$D$50,3,0)),EXACT(E1109,VLOOKUP(D1109,'dict-pitch'!$A$1:$D$50,4,0)))</f>
        <v>0</v>
      </c>
    </row>
    <row r="1110" spans="1:16" x14ac:dyDescent="0.25">
      <c r="A1110">
        <v>849</v>
      </c>
      <c r="B1110" s="85">
        <v>4</v>
      </c>
      <c r="C1110" s="1">
        <v>88</v>
      </c>
      <c r="D1110">
        <v>65</v>
      </c>
      <c r="F1110">
        <v>-2</v>
      </c>
      <c r="G1110">
        <v>1398</v>
      </c>
      <c r="H1110" s="80">
        <f t="shared" si="36"/>
        <v>88.375</v>
      </c>
      <c r="I1110" s="80">
        <f t="shared" si="35"/>
        <v>0.125</v>
      </c>
      <c r="J1110">
        <v>2</v>
      </c>
      <c r="K1110" s="1" t="str" cm="1">
        <f t="array" ref="K1110">INDEX('dict-rhythm'!$A$1:$B$43,MATCH(TRUE,EXACT(J1110,'dict-rhythm'!$A$1:$A$43),0),2)</f>
        <v>8</v>
      </c>
      <c r="L1110" s="1" t="str">
        <f>_xlfn.IFNA(VLOOKUP(K1110,'dict-rhythm'!$B$1:$C$53,2,0),K1110)</f>
        <v>quaver note</v>
      </c>
      <c r="M1110" s="5"/>
      <c r="N1110" s="5"/>
      <c r="O1110" t="str">
        <f>IF(RIGHT($O$1,1)="#",VLOOKUP(D1110,'dict-pitch'!$A$1:$C$50,2,0),VLOOKUP(D1110,'dict-pitch'!$A$1:$C$50,3,0))</f>
        <v>F4</v>
      </c>
      <c r="P1110" t="b">
        <f>OR(EXACT(E1110,O1110),EXACT(E1110,VLOOKUP(D1110,'dict-pitch'!$A$1:$D$50,3,0)),EXACT(E1110,VLOOKUP(D1110,'dict-pitch'!$A$1:$D$50,4,0)))</f>
        <v>0</v>
      </c>
    </row>
    <row r="1111" spans="1:16" x14ac:dyDescent="0.25">
      <c r="A1111">
        <v>849</v>
      </c>
      <c r="B1111" s="85">
        <v>4</v>
      </c>
      <c r="C1111" s="1">
        <v>88</v>
      </c>
      <c r="D1111">
        <v>66</v>
      </c>
      <c r="F1111">
        <v>2</v>
      </c>
      <c r="G1111">
        <v>1400</v>
      </c>
      <c r="H1111" s="80">
        <f t="shared" si="36"/>
        <v>88.5</v>
      </c>
      <c r="I1111" s="80">
        <f t="shared" si="35"/>
        <v>0.5</v>
      </c>
      <c r="J1111">
        <v>8</v>
      </c>
      <c r="K1111" s="1" t="str" cm="1">
        <f t="array" ref="K1111">INDEX('dict-rhythm'!$A$1:$B$43,MATCH(TRUE,EXACT(J1111,'dict-rhythm'!$A$1:$A$43),0),2)</f>
        <v>2</v>
      </c>
      <c r="L1111" s="1" t="str">
        <f>_xlfn.IFNA(VLOOKUP(K1111,'dict-rhythm'!$B$1:$C$53,2,0),K1111)</f>
        <v>minim</v>
      </c>
      <c r="M1111" s="7"/>
      <c r="N1111" s="7"/>
      <c r="O1111" t="str">
        <f>IF(RIGHT($O$1,1)="#",VLOOKUP(D1111,'dict-pitch'!$A$1:$C$50,2,0),VLOOKUP(D1111,'dict-pitch'!$A$1:$C$50,3,0))</f>
        <v>F#4</v>
      </c>
      <c r="P1111" t="b">
        <f>OR(EXACT(E1111,O1111),EXACT(E1111,VLOOKUP(D1111,'dict-pitch'!$A$1:$D$50,3,0)),EXACT(E1111,VLOOKUP(D1111,'dict-pitch'!$A$1:$D$50,4,0)))</f>
        <v>0</v>
      </c>
    </row>
    <row r="1112" spans="1:16" x14ac:dyDescent="0.25">
      <c r="A1112">
        <v>849</v>
      </c>
      <c r="B1112" s="85">
        <v>4</v>
      </c>
      <c r="C1112" s="1">
        <v>89</v>
      </c>
      <c r="D1112">
        <v>68</v>
      </c>
      <c r="F1112">
        <v>2</v>
      </c>
      <c r="G1112">
        <v>1408</v>
      </c>
      <c r="H1112" s="80">
        <f t="shared" si="36"/>
        <v>89</v>
      </c>
      <c r="I1112" s="80">
        <f t="shared" si="35"/>
        <v>0.625</v>
      </c>
      <c r="J1112">
        <v>10</v>
      </c>
      <c r="K1112" s="1" t="str" cm="1">
        <f t="array" ref="K1112">INDEX('dict-rhythm'!$A$1:$B$43,MATCH(TRUE,EXACT(J1112,'dict-rhythm'!$A$1:$A$43),0),2)</f>
        <v>2+8</v>
      </c>
      <c r="L1112" s="1" t="str">
        <f>_xlfn.IFNA(VLOOKUP(K1112,'dict-rhythm'!$B$1:$C$53,2,0),K1112)</f>
        <v>minim + quaver</v>
      </c>
      <c r="M1112" s="4"/>
      <c r="N1112" s="4"/>
      <c r="O1112" t="str">
        <f>IF(RIGHT($O$1,1)="#",VLOOKUP(D1112,'dict-pitch'!$A$1:$C$50,2,0),VLOOKUP(D1112,'dict-pitch'!$A$1:$C$50,3,0))</f>
        <v>G#4</v>
      </c>
      <c r="P1112" t="b">
        <f>OR(EXACT(E1112,O1112),EXACT(E1112,VLOOKUP(D1112,'dict-pitch'!$A$1:$D$50,3,0)),EXACT(E1112,VLOOKUP(D1112,'dict-pitch'!$A$1:$D$50,4,0)))</f>
        <v>0</v>
      </c>
    </row>
    <row r="1113" spans="1:16" x14ac:dyDescent="0.25">
      <c r="A1113">
        <v>849</v>
      </c>
      <c r="B1113" s="85">
        <v>4</v>
      </c>
      <c r="C1113" s="1">
        <v>89</v>
      </c>
      <c r="D1113">
        <v>68</v>
      </c>
      <c r="F1113">
        <v>1</v>
      </c>
      <c r="G1113">
        <v>1418</v>
      </c>
      <c r="H1113" s="80">
        <f t="shared" si="36"/>
        <v>89.625</v>
      </c>
      <c r="I1113" s="80">
        <f t="shared" si="35"/>
        <v>0.125</v>
      </c>
      <c r="J1113">
        <v>2</v>
      </c>
      <c r="K1113" s="1" t="str" cm="1">
        <f t="array" ref="K1113">INDEX('dict-rhythm'!$A$1:$B$43,MATCH(TRUE,EXACT(J1113,'dict-rhythm'!$A$1:$A$43),0),2)</f>
        <v>8</v>
      </c>
      <c r="L1113" s="1" t="str">
        <f>_xlfn.IFNA(VLOOKUP(K1113,'dict-rhythm'!$B$1:$C$53,2,0),K1113)</f>
        <v>quaver note</v>
      </c>
      <c r="M1113" s="5"/>
      <c r="N1113" s="5"/>
      <c r="O1113" t="str">
        <f>IF(RIGHT($O$1,1)="#",VLOOKUP(D1113,'dict-pitch'!$A$1:$C$50,2,0),VLOOKUP(D1113,'dict-pitch'!$A$1:$C$50,3,0))</f>
        <v>G#4</v>
      </c>
      <c r="P1113" t="b">
        <f>OR(EXACT(E1113,O1113),EXACT(E1113,VLOOKUP(D1113,'dict-pitch'!$A$1:$D$50,3,0)),EXACT(E1113,VLOOKUP(D1113,'dict-pitch'!$A$1:$D$50,4,0)))</f>
        <v>0</v>
      </c>
    </row>
    <row r="1114" spans="1:16" x14ac:dyDescent="0.25">
      <c r="A1114">
        <v>849</v>
      </c>
      <c r="B1114" s="85">
        <v>4</v>
      </c>
      <c r="C1114" s="1">
        <v>89</v>
      </c>
      <c r="D1114">
        <v>66</v>
      </c>
      <c r="F1114">
        <v>-2</v>
      </c>
      <c r="G1114">
        <v>1420</v>
      </c>
      <c r="H1114" s="80">
        <f t="shared" si="36"/>
        <v>89.75</v>
      </c>
      <c r="I1114" s="80">
        <f t="shared" si="35"/>
        <v>0.125</v>
      </c>
      <c r="J1114">
        <v>2</v>
      </c>
      <c r="K1114" s="1" t="str" cm="1">
        <f t="array" ref="K1114">INDEX('dict-rhythm'!$A$1:$B$43,MATCH(TRUE,EXACT(J1114,'dict-rhythm'!$A$1:$A$43),0),2)</f>
        <v>8</v>
      </c>
      <c r="L1114" s="1" t="str">
        <f>_xlfn.IFNA(VLOOKUP(K1114,'dict-rhythm'!$B$1:$C$53,2,0),K1114)</f>
        <v>quaver note</v>
      </c>
      <c r="M1114" s="5"/>
      <c r="N1114" s="5"/>
      <c r="O1114" t="str">
        <f>IF(RIGHT($O$1,1)="#",VLOOKUP(D1114,'dict-pitch'!$A$1:$C$50,2,0),VLOOKUP(D1114,'dict-pitch'!$A$1:$C$50,3,0))</f>
        <v>F#4</v>
      </c>
      <c r="P1114" t="b">
        <f>OR(EXACT(E1114,O1114),EXACT(E1114,VLOOKUP(D1114,'dict-pitch'!$A$1:$D$50,3,0)),EXACT(E1114,VLOOKUP(D1114,'dict-pitch'!$A$1:$D$50,4,0)))</f>
        <v>0</v>
      </c>
    </row>
    <row r="1115" spans="1:16" x14ac:dyDescent="0.25">
      <c r="A1115">
        <v>849</v>
      </c>
      <c r="B1115" s="85">
        <v>4</v>
      </c>
      <c r="C1115" s="1">
        <v>89</v>
      </c>
      <c r="D1115">
        <v>64</v>
      </c>
      <c r="F1115">
        <v>-2</v>
      </c>
      <c r="G1115">
        <v>1422</v>
      </c>
      <c r="H1115" s="80">
        <f t="shared" si="36"/>
        <v>89.875</v>
      </c>
      <c r="I1115" s="80">
        <f t="shared" si="35"/>
        <v>0.125</v>
      </c>
      <c r="J1115">
        <v>2</v>
      </c>
      <c r="K1115" s="1" t="str" cm="1">
        <f t="array" ref="K1115">INDEX('dict-rhythm'!$A$1:$B$43,MATCH(TRUE,EXACT(J1115,'dict-rhythm'!$A$1:$A$43),0),2)</f>
        <v>8</v>
      </c>
      <c r="L1115" s="1" t="str">
        <f>_xlfn.IFNA(VLOOKUP(K1115,'dict-rhythm'!$B$1:$C$53,2,0),K1115)</f>
        <v>quaver note</v>
      </c>
      <c r="M1115" s="7"/>
      <c r="N1115" s="7"/>
      <c r="O1115" t="str">
        <f>IF(RIGHT($O$1,1)="#",VLOOKUP(D1115,'dict-pitch'!$A$1:$C$50,2,0),VLOOKUP(D1115,'dict-pitch'!$A$1:$C$50,3,0))</f>
        <v>E4</v>
      </c>
      <c r="P1115" t="b">
        <f>OR(EXACT(E1115,O1115),EXACT(E1115,VLOOKUP(D1115,'dict-pitch'!$A$1:$D$50,3,0)),EXACT(E1115,VLOOKUP(D1115,'dict-pitch'!$A$1:$D$50,4,0)))</f>
        <v>0</v>
      </c>
    </row>
    <row r="1116" spans="1:16" x14ac:dyDescent="0.25">
      <c r="A1116">
        <v>849</v>
      </c>
      <c r="B1116" s="85">
        <v>4</v>
      </c>
      <c r="C1116" s="1">
        <v>90</v>
      </c>
      <c r="D1116">
        <v>63</v>
      </c>
      <c r="F1116">
        <v>-2</v>
      </c>
      <c r="G1116">
        <v>1424</v>
      </c>
      <c r="H1116" s="80">
        <f t="shared" si="36"/>
        <v>90</v>
      </c>
      <c r="I1116" s="80">
        <f t="shared" si="35"/>
        <v>0.125</v>
      </c>
      <c r="J1116">
        <v>2</v>
      </c>
      <c r="K1116" s="1" t="str" cm="1">
        <f t="array" ref="K1116">INDEX('dict-rhythm'!$A$1:$B$43,MATCH(TRUE,EXACT(J1116,'dict-rhythm'!$A$1:$A$43),0),2)</f>
        <v>8</v>
      </c>
      <c r="L1116" s="1" t="str">
        <f>_xlfn.IFNA(VLOOKUP(K1116,'dict-rhythm'!$B$1:$C$53,2,0),K1116)</f>
        <v>quaver note</v>
      </c>
      <c r="M1116" s="4"/>
      <c r="N1116" s="4"/>
      <c r="O1116" t="str">
        <f>IF(RIGHT($O$1,1)="#",VLOOKUP(D1116,'dict-pitch'!$A$1:$C$50,2,0),VLOOKUP(D1116,'dict-pitch'!$A$1:$C$50,3,0))</f>
        <v>D#4</v>
      </c>
      <c r="P1116" t="b">
        <f>OR(EXACT(E1116,O1116),EXACT(E1116,VLOOKUP(D1116,'dict-pitch'!$A$1:$D$50,3,0)),EXACT(E1116,VLOOKUP(D1116,'dict-pitch'!$A$1:$D$50,4,0)))</f>
        <v>0</v>
      </c>
    </row>
    <row r="1117" spans="1:16" x14ac:dyDescent="0.25">
      <c r="A1117">
        <v>849</v>
      </c>
      <c r="B1117" s="85">
        <v>4</v>
      </c>
      <c r="C1117" s="1">
        <v>90</v>
      </c>
      <c r="D1117">
        <v>69</v>
      </c>
      <c r="F1117">
        <v>5</v>
      </c>
      <c r="G1117">
        <v>1426</v>
      </c>
      <c r="H1117" s="80">
        <f t="shared" si="36"/>
        <v>90.125</v>
      </c>
      <c r="I1117" s="80">
        <f t="shared" si="35"/>
        <v>0.125</v>
      </c>
      <c r="J1117">
        <v>2</v>
      </c>
      <c r="K1117" s="1" t="str" cm="1">
        <f t="array" ref="K1117">INDEX('dict-rhythm'!$A$1:$B$43,MATCH(TRUE,EXACT(J1117,'dict-rhythm'!$A$1:$A$43),0),2)</f>
        <v>8</v>
      </c>
      <c r="L1117" s="1" t="str">
        <f>_xlfn.IFNA(VLOOKUP(K1117,'dict-rhythm'!$B$1:$C$53,2,0),K1117)</f>
        <v>quaver note</v>
      </c>
      <c r="M1117" s="5"/>
      <c r="N1117" s="5"/>
      <c r="O1117" t="str">
        <f>IF(RIGHT($O$1,1)="#",VLOOKUP(D1117,'dict-pitch'!$A$1:$C$50,2,0),VLOOKUP(D1117,'dict-pitch'!$A$1:$C$50,3,0))</f>
        <v>A4</v>
      </c>
      <c r="P1117" t="b">
        <f>OR(EXACT(E1117,O1117),EXACT(E1117,VLOOKUP(D1117,'dict-pitch'!$A$1:$D$50,3,0)),EXACT(E1117,VLOOKUP(D1117,'dict-pitch'!$A$1:$D$50,4,0)))</f>
        <v>0</v>
      </c>
    </row>
    <row r="1118" spans="1:16" x14ac:dyDescent="0.25">
      <c r="A1118">
        <v>849</v>
      </c>
      <c r="B1118" s="85">
        <v>4</v>
      </c>
      <c r="C1118" s="1">
        <v>90</v>
      </c>
      <c r="D1118">
        <v>68</v>
      </c>
      <c r="F1118">
        <v>-2</v>
      </c>
      <c r="G1118">
        <v>1428</v>
      </c>
      <c r="H1118" s="80">
        <f t="shared" si="36"/>
        <v>90.25</v>
      </c>
      <c r="I1118" s="80">
        <f t="shared" si="35"/>
        <v>0.125</v>
      </c>
      <c r="J1118">
        <v>2</v>
      </c>
      <c r="K1118" s="1" t="str" cm="1">
        <f t="array" ref="K1118">INDEX('dict-rhythm'!$A$1:$B$43,MATCH(TRUE,EXACT(J1118,'dict-rhythm'!$A$1:$A$43),0),2)</f>
        <v>8</v>
      </c>
      <c r="L1118" s="1" t="str">
        <f>_xlfn.IFNA(VLOOKUP(K1118,'dict-rhythm'!$B$1:$C$53,2,0),K1118)</f>
        <v>quaver note</v>
      </c>
      <c r="M1118" s="5"/>
      <c r="N1118" s="5"/>
      <c r="O1118" t="str">
        <f>IF(RIGHT($O$1,1)="#",VLOOKUP(D1118,'dict-pitch'!$A$1:$C$50,2,0),VLOOKUP(D1118,'dict-pitch'!$A$1:$C$50,3,0))</f>
        <v>G#4</v>
      </c>
      <c r="P1118" t="b">
        <f>OR(EXACT(E1118,O1118),EXACT(E1118,VLOOKUP(D1118,'dict-pitch'!$A$1:$D$50,3,0)),EXACT(E1118,VLOOKUP(D1118,'dict-pitch'!$A$1:$D$50,4,0)))</f>
        <v>0</v>
      </c>
    </row>
    <row r="1119" spans="1:16" x14ac:dyDescent="0.25">
      <c r="A1119">
        <v>849</v>
      </c>
      <c r="B1119" s="85">
        <v>4</v>
      </c>
      <c r="C1119" s="1">
        <v>90</v>
      </c>
      <c r="D1119">
        <v>66</v>
      </c>
      <c r="F1119">
        <v>-2</v>
      </c>
      <c r="G1119">
        <v>1430</v>
      </c>
      <c r="H1119" s="80">
        <f t="shared" si="36"/>
        <v>90.375</v>
      </c>
      <c r="I1119" s="80">
        <f t="shared" si="35"/>
        <v>0.125</v>
      </c>
      <c r="J1119">
        <v>2</v>
      </c>
      <c r="K1119" s="1" t="str" cm="1">
        <f t="array" ref="K1119">INDEX('dict-rhythm'!$A$1:$B$43,MATCH(TRUE,EXACT(J1119,'dict-rhythm'!$A$1:$A$43),0),2)</f>
        <v>8</v>
      </c>
      <c r="L1119" s="1" t="str">
        <f>_xlfn.IFNA(VLOOKUP(K1119,'dict-rhythm'!$B$1:$C$53,2,0),K1119)</f>
        <v>quaver note</v>
      </c>
      <c r="M1119" s="5"/>
      <c r="N1119" s="5"/>
      <c r="O1119" t="str">
        <f>IF(RIGHT($O$1,1)="#",VLOOKUP(D1119,'dict-pitch'!$A$1:$C$50,2,0),VLOOKUP(D1119,'dict-pitch'!$A$1:$C$50,3,0))</f>
        <v>F#4</v>
      </c>
      <c r="P1119" t="b">
        <f>OR(EXACT(E1119,O1119),EXACT(E1119,VLOOKUP(D1119,'dict-pitch'!$A$1:$D$50,3,0)),EXACT(E1119,VLOOKUP(D1119,'dict-pitch'!$A$1:$D$50,4,0)))</f>
        <v>0</v>
      </c>
    </row>
    <row r="1120" spans="1:16" x14ac:dyDescent="0.25">
      <c r="A1120">
        <v>849</v>
      </c>
      <c r="B1120" s="85">
        <v>4</v>
      </c>
      <c r="C1120" s="1">
        <v>90</v>
      </c>
      <c r="D1120">
        <v>64</v>
      </c>
      <c r="F1120">
        <v>-2</v>
      </c>
      <c r="G1120">
        <v>1432</v>
      </c>
      <c r="H1120" s="80">
        <f t="shared" si="36"/>
        <v>90.5</v>
      </c>
      <c r="I1120" s="80">
        <f t="shared" si="35"/>
        <v>0.125</v>
      </c>
      <c r="J1120">
        <v>2</v>
      </c>
      <c r="K1120" s="1" t="str" cm="1">
        <f t="array" ref="K1120">INDEX('dict-rhythm'!$A$1:$B$43,MATCH(TRUE,EXACT(J1120,'dict-rhythm'!$A$1:$A$43),0),2)</f>
        <v>8</v>
      </c>
      <c r="L1120" s="1" t="str">
        <f>_xlfn.IFNA(VLOOKUP(K1120,'dict-rhythm'!$B$1:$C$53,2,0),K1120)</f>
        <v>quaver note</v>
      </c>
      <c r="M1120" s="5"/>
      <c r="N1120" s="5"/>
      <c r="O1120" t="str">
        <f>IF(RIGHT($O$1,1)="#",VLOOKUP(D1120,'dict-pitch'!$A$1:$C$50,2,0),VLOOKUP(D1120,'dict-pitch'!$A$1:$C$50,3,0))</f>
        <v>E4</v>
      </c>
      <c r="P1120" t="b">
        <f>OR(EXACT(E1120,O1120),EXACT(E1120,VLOOKUP(D1120,'dict-pitch'!$A$1:$D$50,3,0)),EXACT(E1120,VLOOKUP(D1120,'dict-pitch'!$A$1:$D$50,4,0)))</f>
        <v>0</v>
      </c>
    </row>
    <row r="1121" spans="1:16" x14ac:dyDescent="0.25">
      <c r="A1121">
        <v>849</v>
      </c>
      <c r="B1121" s="85">
        <v>4</v>
      </c>
      <c r="C1121" s="1">
        <v>90</v>
      </c>
      <c r="D1121">
        <v>68</v>
      </c>
      <c r="F1121">
        <v>3</v>
      </c>
      <c r="G1121">
        <v>1434</v>
      </c>
      <c r="H1121" s="80">
        <f t="shared" si="36"/>
        <v>90.625</v>
      </c>
      <c r="I1121" s="80">
        <f t="shared" si="35"/>
        <v>0.125</v>
      </c>
      <c r="J1121">
        <v>2</v>
      </c>
      <c r="K1121" s="1" t="str" cm="1">
        <f t="array" ref="K1121">INDEX('dict-rhythm'!$A$1:$B$43,MATCH(TRUE,EXACT(J1121,'dict-rhythm'!$A$1:$A$43),0),2)</f>
        <v>8</v>
      </c>
      <c r="L1121" s="1" t="str">
        <f>_xlfn.IFNA(VLOOKUP(K1121,'dict-rhythm'!$B$1:$C$53,2,0),K1121)</f>
        <v>quaver note</v>
      </c>
      <c r="M1121" s="5"/>
      <c r="N1121" s="5"/>
      <c r="O1121" t="str">
        <f>IF(RIGHT($O$1,1)="#",VLOOKUP(D1121,'dict-pitch'!$A$1:$C$50,2,0),VLOOKUP(D1121,'dict-pitch'!$A$1:$C$50,3,0))</f>
        <v>G#4</v>
      </c>
      <c r="P1121" t="b">
        <f>OR(EXACT(E1121,O1121),EXACT(E1121,VLOOKUP(D1121,'dict-pitch'!$A$1:$D$50,3,0)),EXACT(E1121,VLOOKUP(D1121,'dict-pitch'!$A$1:$D$50,4,0)))</f>
        <v>0</v>
      </c>
    </row>
    <row r="1122" spans="1:16" x14ac:dyDescent="0.25">
      <c r="A1122">
        <v>849</v>
      </c>
      <c r="B1122" s="85">
        <v>4</v>
      </c>
      <c r="C1122" s="1">
        <v>90</v>
      </c>
      <c r="D1122">
        <v>73</v>
      </c>
      <c r="F1122">
        <v>4</v>
      </c>
      <c r="G1122">
        <v>1436</v>
      </c>
      <c r="H1122" s="80">
        <f t="shared" si="36"/>
        <v>90.75</v>
      </c>
      <c r="I1122" s="80">
        <f t="shared" si="35"/>
        <v>0.125</v>
      </c>
      <c r="J1122">
        <v>2</v>
      </c>
      <c r="K1122" s="1" t="str" cm="1">
        <f t="array" ref="K1122">INDEX('dict-rhythm'!$A$1:$B$43,MATCH(TRUE,EXACT(J1122,'dict-rhythm'!$A$1:$A$43),0),2)</f>
        <v>8</v>
      </c>
      <c r="L1122" s="1" t="str">
        <f>_xlfn.IFNA(VLOOKUP(K1122,'dict-rhythm'!$B$1:$C$53,2,0),K1122)</f>
        <v>quaver note</v>
      </c>
      <c r="M1122" s="5"/>
      <c r="N1122" s="5"/>
      <c r="O1122" t="str">
        <f>IF(RIGHT($O$1,1)="#",VLOOKUP(D1122,'dict-pitch'!$A$1:$C$50,2,0),VLOOKUP(D1122,'dict-pitch'!$A$1:$C$50,3,0))</f>
        <v>C#5</v>
      </c>
      <c r="P1122" t="b">
        <f>OR(EXACT(E1122,O1122),EXACT(E1122,VLOOKUP(D1122,'dict-pitch'!$A$1:$D$50,3,0)),EXACT(E1122,VLOOKUP(D1122,'dict-pitch'!$A$1:$D$50,4,0)))</f>
        <v>0</v>
      </c>
    </row>
    <row r="1123" spans="1:16" x14ac:dyDescent="0.25">
      <c r="A1123">
        <v>849</v>
      </c>
      <c r="B1123" s="85">
        <v>4</v>
      </c>
      <c r="C1123" s="1">
        <v>90</v>
      </c>
      <c r="D1123">
        <v>71</v>
      </c>
      <c r="F1123">
        <v>-2</v>
      </c>
      <c r="G1123">
        <v>1438</v>
      </c>
      <c r="H1123" s="80">
        <f t="shared" si="36"/>
        <v>90.875</v>
      </c>
      <c r="I1123" s="80">
        <f t="shared" si="35"/>
        <v>0.125</v>
      </c>
      <c r="J1123">
        <v>2</v>
      </c>
      <c r="K1123" s="1" t="str" cm="1">
        <f t="array" ref="K1123">INDEX('dict-rhythm'!$A$1:$B$43,MATCH(TRUE,EXACT(J1123,'dict-rhythm'!$A$1:$A$43),0),2)</f>
        <v>8</v>
      </c>
      <c r="L1123" s="1" t="str">
        <f>_xlfn.IFNA(VLOOKUP(K1123,'dict-rhythm'!$B$1:$C$53,2,0),K1123)</f>
        <v>quaver note</v>
      </c>
      <c r="M1123" s="7"/>
      <c r="N1123" s="7"/>
      <c r="O1123" t="str">
        <f>IF(RIGHT($O$1,1)="#",VLOOKUP(D1123,'dict-pitch'!$A$1:$C$50,2,0),VLOOKUP(D1123,'dict-pitch'!$A$1:$C$50,3,0))</f>
        <v>B4</v>
      </c>
      <c r="P1123" t="b">
        <f>OR(EXACT(E1123,O1123),EXACT(E1123,VLOOKUP(D1123,'dict-pitch'!$A$1:$D$50,3,0)),EXACT(E1123,VLOOKUP(D1123,'dict-pitch'!$A$1:$D$50,4,0)))</f>
        <v>0</v>
      </c>
    </row>
    <row r="1124" spans="1:16" x14ac:dyDescent="0.25">
      <c r="A1124">
        <v>849</v>
      </c>
      <c r="B1124" s="85">
        <v>4</v>
      </c>
      <c r="C1124" s="1">
        <v>91</v>
      </c>
      <c r="D1124">
        <v>69</v>
      </c>
      <c r="F1124">
        <v>-2</v>
      </c>
      <c r="G1124">
        <v>1440</v>
      </c>
      <c r="H1124" s="80">
        <f t="shared" si="36"/>
        <v>91</v>
      </c>
      <c r="I1124" s="80">
        <f t="shared" si="35"/>
        <v>0.125</v>
      </c>
      <c r="J1124">
        <v>2</v>
      </c>
      <c r="K1124" s="1" t="str" cm="1">
        <f t="array" ref="K1124">INDEX('dict-rhythm'!$A$1:$B$43,MATCH(TRUE,EXACT(J1124,'dict-rhythm'!$A$1:$A$43),0),2)</f>
        <v>8</v>
      </c>
      <c r="L1124" s="1" t="str">
        <f>_xlfn.IFNA(VLOOKUP(K1124,'dict-rhythm'!$B$1:$C$53,2,0),K1124)</f>
        <v>quaver note</v>
      </c>
      <c r="M1124" s="4"/>
      <c r="N1124" s="4"/>
      <c r="O1124" t="str">
        <f>IF(RIGHT($O$1,1)="#",VLOOKUP(D1124,'dict-pitch'!$A$1:$C$50,2,0),VLOOKUP(D1124,'dict-pitch'!$A$1:$C$50,3,0))</f>
        <v>A4</v>
      </c>
      <c r="P1124" t="b">
        <f>OR(EXACT(E1124,O1124),EXACT(E1124,VLOOKUP(D1124,'dict-pitch'!$A$1:$D$50,3,0)),EXACT(E1124,VLOOKUP(D1124,'dict-pitch'!$A$1:$D$50,4,0)))</f>
        <v>0</v>
      </c>
    </row>
    <row r="1125" spans="1:16" x14ac:dyDescent="0.25">
      <c r="A1125">
        <v>849</v>
      </c>
      <c r="B1125" s="85">
        <v>4</v>
      </c>
      <c r="C1125" s="1">
        <v>91</v>
      </c>
      <c r="D1125">
        <v>68</v>
      </c>
      <c r="F1125">
        <v>-2</v>
      </c>
      <c r="G1125">
        <v>1442</v>
      </c>
      <c r="H1125" s="80">
        <f t="shared" si="36"/>
        <v>91.125</v>
      </c>
      <c r="I1125" s="80">
        <f t="shared" si="35"/>
        <v>0.125</v>
      </c>
      <c r="J1125">
        <v>2</v>
      </c>
      <c r="K1125" s="1" t="str" cm="1">
        <f t="array" ref="K1125">INDEX('dict-rhythm'!$A$1:$B$43,MATCH(TRUE,EXACT(J1125,'dict-rhythm'!$A$1:$A$43),0),2)</f>
        <v>8</v>
      </c>
      <c r="L1125" s="1" t="str">
        <f>_xlfn.IFNA(VLOOKUP(K1125,'dict-rhythm'!$B$1:$C$53,2,0),K1125)</f>
        <v>quaver note</v>
      </c>
      <c r="M1125" s="5"/>
      <c r="N1125" s="5"/>
      <c r="O1125" t="str">
        <f>IF(RIGHT($O$1,1)="#",VLOOKUP(D1125,'dict-pitch'!$A$1:$C$50,2,0),VLOOKUP(D1125,'dict-pitch'!$A$1:$C$50,3,0))</f>
        <v>G#4</v>
      </c>
      <c r="P1125" t="b">
        <f>OR(EXACT(E1125,O1125),EXACT(E1125,VLOOKUP(D1125,'dict-pitch'!$A$1:$D$50,3,0)),EXACT(E1125,VLOOKUP(D1125,'dict-pitch'!$A$1:$D$50,4,0)))</f>
        <v>0</v>
      </c>
    </row>
    <row r="1126" spans="1:16" x14ac:dyDescent="0.25">
      <c r="A1126">
        <v>849</v>
      </c>
      <c r="B1126" s="85">
        <v>4</v>
      </c>
      <c r="C1126" s="1">
        <v>91</v>
      </c>
      <c r="D1126">
        <v>69</v>
      </c>
      <c r="F1126">
        <v>2</v>
      </c>
      <c r="G1126">
        <v>1444</v>
      </c>
      <c r="H1126" s="80">
        <f t="shared" si="36"/>
        <v>91.25</v>
      </c>
      <c r="I1126" s="80">
        <f t="shared" si="35"/>
        <v>0.125</v>
      </c>
      <c r="J1126">
        <v>2</v>
      </c>
      <c r="K1126" s="1" t="str" cm="1">
        <f t="array" ref="K1126">INDEX('dict-rhythm'!$A$1:$B$43,MATCH(TRUE,EXACT(J1126,'dict-rhythm'!$A$1:$A$43),0),2)</f>
        <v>8</v>
      </c>
      <c r="L1126" s="1" t="str">
        <f>_xlfn.IFNA(VLOOKUP(K1126,'dict-rhythm'!$B$1:$C$53,2,0),K1126)</f>
        <v>quaver note</v>
      </c>
      <c r="M1126" s="5"/>
      <c r="N1126" s="5"/>
      <c r="O1126" t="str">
        <f>IF(RIGHT($O$1,1)="#",VLOOKUP(D1126,'dict-pitch'!$A$1:$C$50,2,0),VLOOKUP(D1126,'dict-pitch'!$A$1:$C$50,3,0))</f>
        <v>A4</v>
      </c>
      <c r="P1126" t="b">
        <f>OR(EXACT(E1126,O1126),EXACT(E1126,VLOOKUP(D1126,'dict-pitch'!$A$1:$D$50,3,0)),EXACT(E1126,VLOOKUP(D1126,'dict-pitch'!$A$1:$D$50,4,0)))</f>
        <v>0</v>
      </c>
    </row>
    <row r="1127" spans="1:16" x14ac:dyDescent="0.25">
      <c r="A1127">
        <v>849</v>
      </c>
      <c r="B1127" s="85">
        <v>4</v>
      </c>
      <c r="C1127" s="1">
        <v>91</v>
      </c>
      <c r="D1127">
        <v>66</v>
      </c>
      <c r="F1127">
        <v>-3</v>
      </c>
      <c r="G1127">
        <v>1446</v>
      </c>
      <c r="H1127" s="80">
        <f t="shared" si="36"/>
        <v>91.375</v>
      </c>
      <c r="I1127" s="80">
        <f t="shared" si="35"/>
        <v>0.125</v>
      </c>
      <c r="J1127">
        <v>2</v>
      </c>
      <c r="K1127" s="1" t="str" cm="1">
        <f t="array" ref="K1127">INDEX('dict-rhythm'!$A$1:$B$43,MATCH(TRUE,EXACT(J1127,'dict-rhythm'!$A$1:$A$43),0),2)</f>
        <v>8</v>
      </c>
      <c r="L1127" s="1" t="str">
        <f>_xlfn.IFNA(VLOOKUP(K1127,'dict-rhythm'!$B$1:$C$53,2,0),K1127)</f>
        <v>quaver note</v>
      </c>
      <c r="M1127" s="5"/>
      <c r="N1127" s="5"/>
      <c r="O1127" t="str">
        <f>IF(RIGHT($O$1,1)="#",VLOOKUP(D1127,'dict-pitch'!$A$1:$C$50,2,0),VLOOKUP(D1127,'dict-pitch'!$A$1:$C$50,3,0))</f>
        <v>F#4</v>
      </c>
      <c r="P1127" t="b">
        <f>OR(EXACT(E1127,O1127),EXACT(E1127,VLOOKUP(D1127,'dict-pitch'!$A$1:$D$50,3,0)),EXACT(E1127,VLOOKUP(D1127,'dict-pitch'!$A$1:$D$50,4,0)))</f>
        <v>0</v>
      </c>
    </row>
    <row r="1128" spans="1:16" x14ac:dyDescent="0.25">
      <c r="A1128">
        <v>849</v>
      </c>
      <c r="B1128" s="85">
        <v>4</v>
      </c>
      <c r="C1128" s="1">
        <v>91</v>
      </c>
      <c r="D1128">
        <v>68</v>
      </c>
      <c r="F1128">
        <v>2</v>
      </c>
      <c r="G1128">
        <v>1448</v>
      </c>
      <c r="H1128" s="80">
        <f t="shared" si="36"/>
        <v>91.5</v>
      </c>
      <c r="I1128" s="80">
        <f t="shared" si="35"/>
        <v>0.75</v>
      </c>
      <c r="J1128">
        <v>12</v>
      </c>
      <c r="K1128" s="1" t="str" cm="1">
        <f t="array" ref="K1128">INDEX('dict-rhythm'!$A$1:$B$43,MATCH(TRUE,EXACT(J1128,'dict-rhythm'!$A$1:$A$43),0),2)</f>
        <v>2.</v>
      </c>
      <c r="L1128" s="1" t="str">
        <f>_xlfn.IFNA(VLOOKUP(K1128,'dict-rhythm'!$B$1:$C$53,2,0),K1128)</f>
        <v>dotted minim</v>
      </c>
      <c r="M1128" s="7"/>
      <c r="N1128" s="7"/>
      <c r="O1128" t="str">
        <f>IF(RIGHT($O$1,1)="#",VLOOKUP(D1128,'dict-pitch'!$A$1:$C$50,2,0),VLOOKUP(D1128,'dict-pitch'!$A$1:$C$50,3,0))</f>
        <v>G#4</v>
      </c>
      <c r="P1128" t="b">
        <f>OR(EXACT(E1128,O1128),EXACT(E1128,VLOOKUP(D1128,'dict-pitch'!$A$1:$D$50,3,0)),EXACT(E1128,VLOOKUP(D1128,'dict-pitch'!$A$1:$D$50,4,0)))</f>
        <v>0</v>
      </c>
    </row>
    <row r="1129" spans="1:16" x14ac:dyDescent="0.25">
      <c r="A1129">
        <v>849</v>
      </c>
      <c r="B1129" s="85">
        <v>4</v>
      </c>
      <c r="C1129" s="1">
        <v>92</v>
      </c>
      <c r="D1129">
        <v>73</v>
      </c>
      <c r="F1129">
        <v>4</v>
      </c>
      <c r="G1129">
        <v>1460</v>
      </c>
      <c r="H1129" s="80">
        <f t="shared" si="36"/>
        <v>92.25</v>
      </c>
      <c r="I1129" s="80">
        <f t="shared" si="35"/>
        <v>0.125</v>
      </c>
      <c r="J1129">
        <v>2</v>
      </c>
      <c r="K1129" s="1" t="str" cm="1">
        <f t="array" ref="K1129">INDEX('dict-rhythm'!$A$1:$B$43,MATCH(TRUE,EXACT(J1129,'dict-rhythm'!$A$1:$A$43),0),2)</f>
        <v>8</v>
      </c>
      <c r="L1129" s="1" t="str">
        <f>_xlfn.IFNA(VLOOKUP(K1129,'dict-rhythm'!$B$1:$C$53,2,0),K1129)</f>
        <v>quaver note</v>
      </c>
      <c r="M1129" s="4"/>
      <c r="N1129" s="4"/>
      <c r="O1129" t="str">
        <f>IF(RIGHT($O$1,1)="#",VLOOKUP(D1129,'dict-pitch'!$A$1:$C$50,2,0),VLOOKUP(D1129,'dict-pitch'!$A$1:$C$50,3,0))</f>
        <v>C#5</v>
      </c>
      <c r="P1129" t="b">
        <f>OR(EXACT(E1129,O1129),EXACT(E1129,VLOOKUP(D1129,'dict-pitch'!$A$1:$D$50,3,0)),EXACT(E1129,VLOOKUP(D1129,'dict-pitch'!$A$1:$D$50,4,0)))</f>
        <v>0</v>
      </c>
    </row>
    <row r="1130" spans="1:16" x14ac:dyDescent="0.25">
      <c r="A1130">
        <v>849</v>
      </c>
      <c r="B1130" s="85">
        <v>4</v>
      </c>
      <c r="C1130" s="1">
        <v>92</v>
      </c>
      <c r="D1130">
        <v>72</v>
      </c>
      <c r="F1130">
        <v>-2</v>
      </c>
      <c r="G1130">
        <v>1462</v>
      </c>
      <c r="H1130" s="80">
        <f t="shared" si="36"/>
        <v>92.375</v>
      </c>
      <c r="I1130" s="80">
        <f t="shared" si="35"/>
        <v>0.125</v>
      </c>
      <c r="J1130">
        <v>2</v>
      </c>
      <c r="K1130" s="1" t="str" cm="1">
        <f t="array" ref="K1130">INDEX('dict-rhythm'!$A$1:$B$43,MATCH(TRUE,EXACT(J1130,'dict-rhythm'!$A$1:$A$43),0),2)</f>
        <v>8</v>
      </c>
      <c r="L1130" s="1" t="str">
        <f>_xlfn.IFNA(VLOOKUP(K1130,'dict-rhythm'!$B$1:$C$53,2,0),K1130)</f>
        <v>quaver note</v>
      </c>
      <c r="M1130" s="5"/>
      <c r="N1130" s="5"/>
      <c r="O1130" t="str">
        <f>IF(RIGHT($O$1,1)="#",VLOOKUP(D1130,'dict-pitch'!$A$1:$C$50,2,0),VLOOKUP(D1130,'dict-pitch'!$A$1:$C$50,3,0))</f>
        <v>C5</v>
      </c>
      <c r="P1130" t="b">
        <f>OR(EXACT(E1130,O1130),EXACT(E1130,VLOOKUP(D1130,'dict-pitch'!$A$1:$D$50,3,0)),EXACT(E1130,VLOOKUP(D1130,'dict-pitch'!$A$1:$D$50,4,0)))</f>
        <v>0</v>
      </c>
    </row>
    <row r="1131" spans="1:16" x14ac:dyDescent="0.25">
      <c r="A1131">
        <v>849</v>
      </c>
      <c r="B1131" s="85">
        <v>4</v>
      </c>
      <c r="C1131" s="1">
        <v>92</v>
      </c>
      <c r="D1131">
        <v>73</v>
      </c>
      <c r="F1131">
        <v>2</v>
      </c>
      <c r="G1131">
        <v>1464</v>
      </c>
      <c r="H1131" s="80">
        <f t="shared" si="36"/>
        <v>92.5</v>
      </c>
      <c r="I1131" s="80">
        <f t="shared" si="35"/>
        <v>0.75</v>
      </c>
      <c r="J1131">
        <v>12</v>
      </c>
      <c r="K1131" s="1" t="str" cm="1">
        <f t="array" ref="K1131">INDEX('dict-rhythm'!$A$1:$B$43,MATCH(TRUE,EXACT(J1131,'dict-rhythm'!$A$1:$A$43),0),2)</f>
        <v>2.</v>
      </c>
      <c r="L1131" s="1" t="str">
        <f>_xlfn.IFNA(VLOOKUP(K1131,'dict-rhythm'!$B$1:$C$53,2,0),K1131)</f>
        <v>dotted minim</v>
      </c>
      <c r="M1131" s="7"/>
      <c r="N1131" s="7"/>
      <c r="O1131" t="str">
        <f>IF(RIGHT($O$1,1)="#",VLOOKUP(D1131,'dict-pitch'!$A$1:$C$50,2,0),VLOOKUP(D1131,'dict-pitch'!$A$1:$C$50,3,0))</f>
        <v>C#5</v>
      </c>
      <c r="P1131" t="b">
        <f>OR(EXACT(E1131,O1131),EXACT(E1131,VLOOKUP(D1131,'dict-pitch'!$A$1:$D$50,3,0)),EXACT(E1131,VLOOKUP(D1131,'dict-pitch'!$A$1:$D$50,4,0)))</f>
        <v>0</v>
      </c>
    </row>
    <row r="1132" spans="1:16" x14ac:dyDescent="0.25">
      <c r="A1132">
        <v>849</v>
      </c>
      <c r="B1132" s="85">
        <v>4</v>
      </c>
      <c r="C1132" s="1">
        <v>93</v>
      </c>
      <c r="D1132">
        <v>70</v>
      </c>
      <c r="F1132">
        <v>-3</v>
      </c>
      <c r="G1132">
        <v>1476</v>
      </c>
      <c r="H1132" s="80">
        <f t="shared" si="36"/>
        <v>93.25</v>
      </c>
      <c r="I1132" s="80">
        <f t="shared" si="35"/>
        <v>0.25</v>
      </c>
      <c r="J1132">
        <v>4</v>
      </c>
      <c r="K1132" s="1" t="str" cm="1">
        <f t="array" ref="K1132">INDEX('dict-rhythm'!$A$1:$B$43,MATCH(TRUE,EXACT(J1132,'dict-rhythm'!$A$1:$A$43),0),2)</f>
        <v>4</v>
      </c>
      <c r="L1132" s="1" t="str">
        <f>_xlfn.IFNA(VLOOKUP(K1132,'dict-rhythm'!$B$1:$C$53,2,0),K1132)</f>
        <v>crotchet</v>
      </c>
      <c r="M1132" s="10" t="s">
        <v>14</v>
      </c>
      <c r="N1132" s="10" t="s">
        <v>14</v>
      </c>
      <c r="O1132" t="str">
        <f>IF(RIGHT($O$1,1)="#",VLOOKUP(D1132,'dict-pitch'!$A$1:$C$50,2,0),VLOOKUP(D1132,'dict-pitch'!$A$1:$C$50,3,0))</f>
        <v>A#4</v>
      </c>
      <c r="P1132" t="b">
        <f>OR(EXACT(E1132,O1132),EXACT(E1132,VLOOKUP(D1132,'dict-pitch'!$A$1:$D$50,3,0)),EXACT(E1132,VLOOKUP(D1132,'dict-pitch'!$A$1:$D$50,4,0)))</f>
        <v>0</v>
      </c>
    </row>
    <row r="1133" spans="1:16" x14ac:dyDescent="0.25">
      <c r="A1133">
        <v>849</v>
      </c>
      <c r="B1133" s="85">
        <v>4</v>
      </c>
      <c r="C1133" s="1">
        <v>93</v>
      </c>
      <c r="D1133">
        <v>75</v>
      </c>
      <c r="F1133">
        <v>4</v>
      </c>
      <c r="G1133">
        <v>1480</v>
      </c>
      <c r="H1133" s="80">
        <f t="shared" si="36"/>
        <v>93.5</v>
      </c>
      <c r="I1133" s="80">
        <f t="shared" si="35"/>
        <v>0.25</v>
      </c>
      <c r="J1133">
        <v>4</v>
      </c>
      <c r="K1133" s="1" t="str" cm="1">
        <f t="array" ref="K1133">INDEX('dict-rhythm'!$A$1:$B$43,MATCH(TRUE,EXACT(J1133,'dict-rhythm'!$A$1:$A$43),0),2)</f>
        <v>4</v>
      </c>
      <c r="L1133" s="1" t="str">
        <f>_xlfn.IFNA(VLOOKUP(K1133,'dict-rhythm'!$B$1:$C$53,2,0),K1133)</f>
        <v>crotchet</v>
      </c>
      <c r="M1133" s="10" t="s">
        <v>14</v>
      </c>
      <c r="N1133" s="10" t="s">
        <v>14</v>
      </c>
      <c r="O1133" t="str">
        <f>IF(RIGHT($O$1,1)="#",VLOOKUP(D1133,'dict-pitch'!$A$1:$C$50,2,0),VLOOKUP(D1133,'dict-pitch'!$A$1:$C$50,3,0))</f>
        <v>D#5</v>
      </c>
      <c r="P1133" t="b">
        <f>OR(EXACT(E1133,O1133),EXACT(E1133,VLOOKUP(D1133,'dict-pitch'!$A$1:$D$50,3,0)),EXACT(E1133,VLOOKUP(D1133,'dict-pitch'!$A$1:$D$50,4,0)))</f>
        <v>0</v>
      </c>
    </row>
    <row r="1134" spans="1:16" x14ac:dyDescent="0.25">
      <c r="A1134">
        <v>849</v>
      </c>
      <c r="B1134" s="85">
        <v>4</v>
      </c>
      <c r="C1134" s="1">
        <v>93</v>
      </c>
      <c r="D1134">
        <v>75</v>
      </c>
      <c r="F1134">
        <v>1</v>
      </c>
      <c r="G1134">
        <v>1484</v>
      </c>
      <c r="H1134" s="80">
        <f t="shared" si="36"/>
        <v>93.75</v>
      </c>
      <c r="I1134" s="80">
        <f t="shared" si="35"/>
        <v>0.25</v>
      </c>
      <c r="J1134">
        <v>4</v>
      </c>
      <c r="K1134" s="1" t="str" cm="1">
        <f t="array" ref="K1134">INDEX('dict-rhythm'!$A$1:$B$43,MATCH(TRUE,EXACT(J1134,'dict-rhythm'!$A$1:$A$43),0),2)</f>
        <v>4</v>
      </c>
      <c r="L1134" s="1" t="str">
        <f>_xlfn.IFNA(VLOOKUP(K1134,'dict-rhythm'!$B$1:$C$53,2,0),K1134)</f>
        <v>crotchet</v>
      </c>
      <c r="M1134" s="10" t="s">
        <v>14</v>
      </c>
      <c r="N1134" s="10" t="s">
        <v>14</v>
      </c>
      <c r="O1134" t="str">
        <f>IF(RIGHT($O$1,1)="#",VLOOKUP(D1134,'dict-pitch'!$A$1:$C$50,2,0),VLOOKUP(D1134,'dict-pitch'!$A$1:$C$50,3,0))</f>
        <v>D#5</v>
      </c>
      <c r="P1134" t="b">
        <f>OR(EXACT(E1134,O1134),EXACT(E1134,VLOOKUP(D1134,'dict-pitch'!$A$1:$D$50,3,0)),EXACT(E1134,VLOOKUP(D1134,'dict-pitch'!$A$1:$D$50,4,0)))</f>
        <v>0</v>
      </c>
    </row>
    <row r="1135" spans="1:16" x14ac:dyDescent="0.25">
      <c r="A1135">
        <v>849</v>
      </c>
      <c r="B1135" s="85">
        <v>4</v>
      </c>
      <c r="C1135" s="1">
        <v>94</v>
      </c>
      <c r="D1135">
        <v>75</v>
      </c>
      <c r="F1135">
        <v>1</v>
      </c>
      <c r="G1135">
        <v>1488</v>
      </c>
      <c r="H1135" s="80">
        <f t="shared" si="36"/>
        <v>94</v>
      </c>
      <c r="I1135" s="80">
        <f t="shared" si="35"/>
        <v>0.25</v>
      </c>
      <c r="J1135">
        <v>4</v>
      </c>
      <c r="K1135" s="1" t="str" cm="1">
        <f t="array" ref="K1135">INDEX('dict-rhythm'!$A$1:$B$43,MATCH(TRUE,EXACT(J1135,'dict-rhythm'!$A$1:$A$43),0),2)</f>
        <v>4</v>
      </c>
      <c r="L1135" s="1" t="str">
        <f>_xlfn.IFNA(VLOOKUP(K1135,'dict-rhythm'!$B$1:$C$53,2,0),K1135)</f>
        <v>crotchet</v>
      </c>
      <c r="M1135" s="10" t="s">
        <v>14</v>
      </c>
      <c r="N1135" s="10" t="s">
        <v>14</v>
      </c>
      <c r="O1135" t="str">
        <f>IF(RIGHT($O$1,1)="#",VLOOKUP(D1135,'dict-pitch'!$A$1:$C$50,2,0),VLOOKUP(D1135,'dict-pitch'!$A$1:$C$50,3,0))</f>
        <v>D#5</v>
      </c>
      <c r="P1135" t="b">
        <f>OR(EXACT(E1135,O1135),EXACT(E1135,VLOOKUP(D1135,'dict-pitch'!$A$1:$D$50,3,0)),EXACT(E1135,VLOOKUP(D1135,'dict-pitch'!$A$1:$D$50,4,0)))</f>
        <v>0</v>
      </c>
    </row>
    <row r="1136" spans="1:16" x14ac:dyDescent="0.25">
      <c r="A1136">
        <v>849</v>
      </c>
      <c r="B1136" s="85">
        <v>4</v>
      </c>
      <c r="C1136" s="1">
        <v>94</v>
      </c>
      <c r="D1136">
        <v>73</v>
      </c>
      <c r="F1136">
        <v>-2</v>
      </c>
      <c r="G1136">
        <v>1492</v>
      </c>
      <c r="H1136" s="80">
        <f t="shared" si="36"/>
        <v>94.25</v>
      </c>
      <c r="I1136" s="80">
        <f t="shared" si="35"/>
        <v>0.125</v>
      </c>
      <c r="J1136">
        <v>2</v>
      </c>
      <c r="K1136" s="1" t="str" cm="1">
        <f t="array" ref="K1136">INDEX('dict-rhythm'!$A$1:$B$43,MATCH(TRUE,EXACT(J1136,'dict-rhythm'!$A$1:$A$43),0),2)</f>
        <v>8</v>
      </c>
      <c r="L1136" s="1" t="str">
        <f>_xlfn.IFNA(VLOOKUP(K1136,'dict-rhythm'!$B$1:$C$53,2,0),K1136)</f>
        <v>quaver note</v>
      </c>
      <c r="M1136" s="10" t="s">
        <v>14</v>
      </c>
      <c r="N1136" s="10" t="s">
        <v>14</v>
      </c>
      <c r="O1136" t="str">
        <f>IF(RIGHT($O$1,1)="#",VLOOKUP(D1136,'dict-pitch'!$A$1:$C$50,2,0),VLOOKUP(D1136,'dict-pitch'!$A$1:$C$50,3,0))</f>
        <v>C#5</v>
      </c>
      <c r="P1136" t="b">
        <f>OR(EXACT(E1136,O1136),EXACT(E1136,VLOOKUP(D1136,'dict-pitch'!$A$1:$D$50,3,0)),EXACT(E1136,VLOOKUP(D1136,'dict-pitch'!$A$1:$D$50,4,0)))</f>
        <v>0</v>
      </c>
    </row>
    <row r="1137" spans="1:16" x14ac:dyDescent="0.25">
      <c r="A1137">
        <v>849</v>
      </c>
      <c r="B1137" s="85">
        <v>4</v>
      </c>
      <c r="C1137" s="1">
        <v>94</v>
      </c>
      <c r="D1137">
        <v>71</v>
      </c>
      <c r="F1137">
        <v>-2</v>
      </c>
      <c r="G1137">
        <v>1494</v>
      </c>
      <c r="H1137" s="80">
        <f t="shared" si="36"/>
        <v>94.375</v>
      </c>
      <c r="I1137" s="80">
        <f t="shared" si="35"/>
        <v>0.125</v>
      </c>
      <c r="J1137">
        <v>2</v>
      </c>
      <c r="K1137" s="1" t="str" cm="1">
        <f t="array" ref="K1137">INDEX('dict-rhythm'!$A$1:$B$43,MATCH(TRUE,EXACT(J1137,'dict-rhythm'!$A$1:$A$43),0),2)</f>
        <v>8</v>
      </c>
      <c r="L1137" s="1" t="str">
        <f>_xlfn.IFNA(VLOOKUP(K1137,'dict-rhythm'!$B$1:$C$53,2,0),K1137)</f>
        <v>quaver note</v>
      </c>
      <c r="M1137" s="10" t="s">
        <v>14</v>
      </c>
      <c r="N1137" s="10" t="s">
        <v>14</v>
      </c>
      <c r="O1137" t="str">
        <f>IF(RIGHT($O$1,1)="#",VLOOKUP(D1137,'dict-pitch'!$A$1:$C$50,2,0),VLOOKUP(D1137,'dict-pitch'!$A$1:$C$50,3,0))</f>
        <v>B4</v>
      </c>
      <c r="P1137" t="b">
        <f>OR(EXACT(E1137,O1137),EXACT(E1137,VLOOKUP(D1137,'dict-pitch'!$A$1:$D$50,3,0)),EXACT(E1137,VLOOKUP(D1137,'dict-pitch'!$A$1:$D$50,4,0)))</f>
        <v>0</v>
      </c>
    </row>
    <row r="1138" spans="1:16" x14ac:dyDescent="0.25">
      <c r="A1138">
        <v>849</v>
      </c>
      <c r="B1138" s="85">
        <v>4</v>
      </c>
      <c r="C1138" s="1">
        <v>94</v>
      </c>
      <c r="D1138">
        <v>73</v>
      </c>
      <c r="F1138">
        <v>2</v>
      </c>
      <c r="G1138">
        <v>1496</v>
      </c>
      <c r="H1138" s="80">
        <f t="shared" si="36"/>
        <v>94.5</v>
      </c>
      <c r="I1138" s="80">
        <f t="shared" si="35"/>
        <v>0.5</v>
      </c>
      <c r="J1138">
        <v>8</v>
      </c>
      <c r="K1138" s="1" t="str" cm="1">
        <f t="array" ref="K1138">INDEX('dict-rhythm'!$A$1:$B$43,MATCH(TRUE,EXACT(J1138,'dict-rhythm'!$A$1:$A$43),0),2)</f>
        <v>2</v>
      </c>
      <c r="L1138" s="1" t="str">
        <f>_xlfn.IFNA(VLOOKUP(K1138,'dict-rhythm'!$B$1:$C$53,2,0),K1138)</f>
        <v>minim</v>
      </c>
      <c r="M1138" s="10" t="s">
        <v>14</v>
      </c>
      <c r="N1138" s="10" t="s">
        <v>14</v>
      </c>
      <c r="O1138" t="str">
        <f>IF(RIGHT($O$1,1)="#",VLOOKUP(D1138,'dict-pitch'!$A$1:$C$50,2,0),VLOOKUP(D1138,'dict-pitch'!$A$1:$C$50,3,0))</f>
        <v>C#5</v>
      </c>
      <c r="P1138" t="b">
        <f>OR(EXACT(E1138,O1138),EXACT(E1138,VLOOKUP(D1138,'dict-pitch'!$A$1:$D$50,3,0)),EXACT(E1138,VLOOKUP(D1138,'dict-pitch'!$A$1:$D$50,4,0)))</f>
        <v>0</v>
      </c>
    </row>
    <row r="1139" spans="1:16" x14ac:dyDescent="0.25">
      <c r="A1139">
        <v>849</v>
      </c>
      <c r="B1139" s="85">
        <v>4</v>
      </c>
      <c r="C1139" s="1">
        <v>95</v>
      </c>
      <c r="D1139">
        <v>71</v>
      </c>
      <c r="F1139">
        <v>-2</v>
      </c>
      <c r="G1139">
        <v>1504</v>
      </c>
      <c r="H1139" s="80">
        <f t="shared" si="36"/>
        <v>95</v>
      </c>
      <c r="I1139" s="80">
        <f t="shared" si="35"/>
        <v>0.5</v>
      </c>
      <c r="J1139">
        <v>8</v>
      </c>
      <c r="K1139" s="1" t="str" cm="1">
        <f t="array" ref="K1139">INDEX('dict-rhythm'!$A$1:$B$43,MATCH(TRUE,EXACT(J1139,'dict-rhythm'!$A$1:$A$43),0),2)</f>
        <v>2</v>
      </c>
      <c r="L1139" s="1" t="str">
        <f>_xlfn.IFNA(VLOOKUP(K1139,'dict-rhythm'!$B$1:$C$53,2,0),K1139)</f>
        <v>minim</v>
      </c>
      <c r="M1139" s="4"/>
      <c r="N1139" s="4"/>
      <c r="O1139" t="str">
        <f>IF(RIGHT($O$1,1)="#",VLOOKUP(D1139,'dict-pitch'!$A$1:$C$50,2,0),VLOOKUP(D1139,'dict-pitch'!$A$1:$C$50,3,0))</f>
        <v>B4</v>
      </c>
      <c r="P1139" t="b">
        <f>OR(EXACT(E1139,O1139),EXACT(E1139,VLOOKUP(D1139,'dict-pitch'!$A$1:$D$50,3,0)),EXACT(E1139,VLOOKUP(D1139,'dict-pitch'!$A$1:$D$50,4,0)))</f>
        <v>0</v>
      </c>
    </row>
    <row r="1140" spans="1:16" x14ac:dyDescent="0.25">
      <c r="A1140">
        <v>849</v>
      </c>
      <c r="B1140" s="85">
        <v>4</v>
      </c>
      <c r="C1140" s="1">
        <v>95</v>
      </c>
      <c r="D1140">
        <v>71</v>
      </c>
      <c r="F1140">
        <v>1</v>
      </c>
      <c r="G1140">
        <v>1512</v>
      </c>
      <c r="H1140" s="80">
        <f t="shared" si="36"/>
        <v>95.5</v>
      </c>
      <c r="I1140" s="80">
        <f t="shared" si="35"/>
        <v>0.5</v>
      </c>
      <c r="J1140">
        <v>8</v>
      </c>
      <c r="K1140" s="1" t="str" cm="1">
        <f t="array" ref="K1140">INDEX('dict-rhythm'!$A$1:$B$43,MATCH(TRUE,EXACT(J1140,'dict-rhythm'!$A$1:$A$43),0),2)</f>
        <v>2</v>
      </c>
      <c r="L1140" s="1" t="str">
        <f>_xlfn.IFNA(VLOOKUP(K1140,'dict-rhythm'!$B$1:$C$53,2,0),K1140)</f>
        <v>minim</v>
      </c>
      <c r="M1140" s="52" t="s">
        <v>7</v>
      </c>
      <c r="N1140" s="52"/>
      <c r="O1140" t="str">
        <f>IF(RIGHT($O$1,1)="#",VLOOKUP(D1140,'dict-pitch'!$A$1:$C$50,2,0),VLOOKUP(D1140,'dict-pitch'!$A$1:$C$50,3,0))</f>
        <v>B4</v>
      </c>
      <c r="P1140" t="b">
        <f>OR(EXACT(E1140,O1140),EXACT(E1140,VLOOKUP(D1140,'dict-pitch'!$A$1:$D$50,3,0)),EXACT(E1140,VLOOKUP(D1140,'dict-pitch'!$A$1:$D$50,4,0)))</f>
        <v>0</v>
      </c>
    </row>
    <row r="1141" spans="1:16" x14ac:dyDescent="0.25">
      <c r="A1141">
        <v>849</v>
      </c>
      <c r="B1141" s="85">
        <v>4</v>
      </c>
      <c r="C1141" s="1">
        <v>96</v>
      </c>
      <c r="D1141">
        <v>70</v>
      </c>
      <c r="F1141">
        <v>-2</v>
      </c>
      <c r="G1141">
        <v>1520</v>
      </c>
      <c r="H1141" s="80">
        <f t="shared" si="36"/>
        <v>96</v>
      </c>
      <c r="I1141" s="80">
        <f t="shared" si="35"/>
        <v>0.5</v>
      </c>
      <c r="J1141">
        <v>8</v>
      </c>
      <c r="K1141" s="1" t="str" cm="1">
        <f t="array" ref="K1141">INDEX('dict-rhythm'!$A$1:$B$43,MATCH(TRUE,EXACT(J1141,'dict-rhythm'!$A$1:$A$43),0),2)</f>
        <v>2</v>
      </c>
      <c r="L1141" s="1" t="str">
        <f>_xlfn.IFNA(VLOOKUP(K1141,'dict-rhythm'!$B$1:$C$53,2,0),K1141)</f>
        <v>minim</v>
      </c>
      <c r="M1141" s="52" t="s">
        <v>7</v>
      </c>
      <c r="N1141" s="52"/>
      <c r="O1141" t="str">
        <f>IF(RIGHT($O$1,1)="#",VLOOKUP(D1141,'dict-pitch'!$A$1:$C$50,2,0),VLOOKUP(D1141,'dict-pitch'!$A$1:$C$50,3,0))</f>
        <v>A#4</v>
      </c>
      <c r="P1141" t="b">
        <f>OR(EXACT(E1141,O1141),EXACT(E1141,VLOOKUP(D1141,'dict-pitch'!$A$1:$D$50,3,0)),EXACT(E1141,VLOOKUP(D1141,'dict-pitch'!$A$1:$D$50,4,0)))</f>
        <v>0</v>
      </c>
    </row>
    <row r="1142" spans="1:16" x14ac:dyDescent="0.25">
      <c r="A1142">
        <v>849</v>
      </c>
      <c r="B1142" s="85">
        <v>4</v>
      </c>
      <c r="C1142" s="1">
        <v>96</v>
      </c>
      <c r="D1142">
        <v>74</v>
      </c>
      <c r="F1142">
        <v>4</v>
      </c>
      <c r="G1142">
        <v>1528</v>
      </c>
      <c r="H1142" s="80">
        <f t="shared" si="36"/>
        <v>96.5</v>
      </c>
      <c r="I1142" s="80">
        <f t="shared" si="35"/>
        <v>0.5</v>
      </c>
      <c r="J1142">
        <v>8</v>
      </c>
      <c r="K1142" s="1" t="str" cm="1">
        <f t="array" ref="K1142">INDEX('dict-rhythm'!$A$1:$B$43,MATCH(TRUE,EXACT(J1142,'dict-rhythm'!$A$1:$A$43),0),2)</f>
        <v>2</v>
      </c>
      <c r="L1142" s="1" t="str">
        <f>_xlfn.IFNA(VLOOKUP(K1142,'dict-rhythm'!$B$1:$C$53,2,0),K1142)</f>
        <v>minim</v>
      </c>
      <c r="M1142" s="52" t="s">
        <v>7</v>
      </c>
      <c r="N1142" s="52"/>
      <c r="O1142" t="str">
        <f>IF(RIGHT($O$1,1)="#",VLOOKUP(D1142,'dict-pitch'!$A$1:$C$50,2,0),VLOOKUP(D1142,'dict-pitch'!$A$1:$C$50,3,0))</f>
        <v>D5</v>
      </c>
      <c r="P1142" t="b">
        <f>OR(EXACT(E1142,O1142),EXACT(E1142,VLOOKUP(D1142,'dict-pitch'!$A$1:$D$50,3,0)),EXACT(E1142,VLOOKUP(D1142,'dict-pitch'!$A$1:$D$50,4,0)))</f>
        <v>0</v>
      </c>
    </row>
    <row r="1143" spans="1:16" x14ac:dyDescent="0.25">
      <c r="A1143">
        <v>849</v>
      </c>
      <c r="B1143" s="85">
        <v>4</v>
      </c>
      <c r="C1143" s="1">
        <v>97</v>
      </c>
      <c r="D1143">
        <v>73</v>
      </c>
      <c r="F1143">
        <v>-2</v>
      </c>
      <c r="G1143">
        <v>1536</v>
      </c>
      <c r="H1143" s="80">
        <f t="shared" si="36"/>
        <v>97</v>
      </c>
      <c r="I1143" s="80">
        <f t="shared" si="35"/>
        <v>1</v>
      </c>
      <c r="J1143">
        <v>16</v>
      </c>
      <c r="K1143" s="1" t="str" cm="1">
        <f t="array" ref="K1143">INDEX('dict-rhythm'!$A$1:$B$43,MATCH(TRUE,EXACT(J1143,'dict-rhythm'!$A$1:$A$43),0),2)</f>
        <v>1</v>
      </c>
      <c r="L1143" s="1" t="str">
        <f>_xlfn.IFNA(VLOOKUP(K1143,'dict-rhythm'!$B$1:$C$53,2,0),K1143)</f>
        <v>semibreve</v>
      </c>
      <c r="M1143" s="52" t="s">
        <v>7</v>
      </c>
      <c r="N1143" s="52"/>
      <c r="O1143" t="str">
        <f>IF(RIGHT($O$1,1)="#",VLOOKUP(D1143,'dict-pitch'!$A$1:$C$50,2,0),VLOOKUP(D1143,'dict-pitch'!$A$1:$C$50,3,0))</f>
        <v>C#5</v>
      </c>
      <c r="P1143" t="b">
        <f>OR(EXACT(E1143,O1143),EXACT(E1143,VLOOKUP(D1143,'dict-pitch'!$A$1:$D$50,3,0)),EXACT(E1143,VLOOKUP(D1143,'dict-pitch'!$A$1:$D$50,4,0)))</f>
        <v>0</v>
      </c>
    </row>
    <row r="1144" spans="1:16" x14ac:dyDescent="0.25">
      <c r="A1144">
        <v>849</v>
      </c>
      <c r="B1144" s="85">
        <v>4</v>
      </c>
      <c r="C1144" s="1">
        <v>98</v>
      </c>
      <c r="D1144">
        <v>0</v>
      </c>
      <c r="F1144">
        <v>0</v>
      </c>
      <c r="G1144">
        <v>1552</v>
      </c>
      <c r="H1144" s="80">
        <f t="shared" si="36"/>
        <v>98</v>
      </c>
      <c r="I1144" s="80">
        <f t="shared" si="35"/>
        <v>0.25</v>
      </c>
      <c r="J1144">
        <v>4</v>
      </c>
      <c r="K1144" s="1" t="str" cm="1">
        <f t="array" ref="K1144">INDEX('dict-rhythm'!$A$1:$B$43,MATCH(TRUE,EXACT(J1144,'dict-rhythm'!$A$1:$A$43),0),2)</f>
        <v>4</v>
      </c>
      <c r="L1144" s="1" t="str">
        <f>_xlfn.IFNA(VLOOKUP(K1144,'dict-rhythm'!$B$1:$C$53,2,0),K1144)</f>
        <v>crotchet</v>
      </c>
      <c r="M1144" s="4"/>
      <c r="N1144" s="4"/>
      <c r="O1144" t="str">
        <f>IF(RIGHT($O$1,1)="#",VLOOKUP(D1144,'dict-pitch'!$A$1:$C$50,2,0),VLOOKUP(D1144,'dict-pitch'!$A$1:$C$50,3,0))</f>
        <v>r</v>
      </c>
      <c r="P1144" t="b">
        <f>OR(EXACT(E1144,O1144),EXACT(E1144,VLOOKUP(D1144,'dict-pitch'!$A$1:$D$50,3,0)),EXACT(E1144,VLOOKUP(D1144,'dict-pitch'!$A$1:$D$50,4,0)))</f>
        <v>0</v>
      </c>
    </row>
    <row r="1145" spans="1:16" x14ac:dyDescent="0.25">
      <c r="A1145">
        <v>849</v>
      </c>
      <c r="B1145" s="85">
        <v>4</v>
      </c>
      <c r="C1145" s="1">
        <v>98</v>
      </c>
      <c r="D1145">
        <v>68</v>
      </c>
      <c r="F1145">
        <v>-4</v>
      </c>
      <c r="G1145">
        <v>1556</v>
      </c>
      <c r="H1145" s="80">
        <f t="shared" si="36"/>
        <v>98.25</v>
      </c>
      <c r="I1145" s="80">
        <f t="shared" si="35"/>
        <v>0.25</v>
      </c>
      <c r="J1145">
        <v>4</v>
      </c>
      <c r="K1145" s="1" t="str" cm="1">
        <f t="array" ref="K1145">INDEX('dict-rhythm'!$A$1:$B$43,MATCH(TRUE,EXACT(J1145,'dict-rhythm'!$A$1:$A$43),0),2)</f>
        <v>4</v>
      </c>
      <c r="L1145" s="1" t="str">
        <f>_xlfn.IFNA(VLOOKUP(K1145,'dict-rhythm'!$B$1:$C$53,2,0),K1145)</f>
        <v>crotchet</v>
      </c>
      <c r="M1145" s="10" t="s">
        <v>14</v>
      </c>
      <c r="N1145" s="10" t="s">
        <v>14</v>
      </c>
      <c r="O1145" t="str">
        <f>IF(RIGHT($O$1,1)="#",VLOOKUP(D1145,'dict-pitch'!$A$1:$C$50,2,0),VLOOKUP(D1145,'dict-pitch'!$A$1:$C$50,3,0))</f>
        <v>G#4</v>
      </c>
      <c r="P1145" t="b">
        <f>OR(EXACT(E1145,O1145),EXACT(E1145,VLOOKUP(D1145,'dict-pitch'!$A$1:$D$50,3,0)),EXACT(E1145,VLOOKUP(D1145,'dict-pitch'!$A$1:$D$50,4,0)))</f>
        <v>0</v>
      </c>
    </row>
    <row r="1146" spans="1:16" x14ac:dyDescent="0.25">
      <c r="A1146">
        <v>849</v>
      </c>
      <c r="B1146" s="85">
        <v>4</v>
      </c>
      <c r="C1146" s="1">
        <v>98</v>
      </c>
      <c r="D1146">
        <v>73</v>
      </c>
      <c r="F1146">
        <v>4</v>
      </c>
      <c r="G1146">
        <v>1560</v>
      </c>
      <c r="H1146" s="80">
        <f t="shared" si="36"/>
        <v>98.5</v>
      </c>
      <c r="I1146" s="80">
        <f t="shared" si="35"/>
        <v>0.25</v>
      </c>
      <c r="J1146">
        <v>4</v>
      </c>
      <c r="K1146" s="1" t="str" cm="1">
        <f t="array" ref="K1146">INDEX('dict-rhythm'!$A$1:$B$43,MATCH(TRUE,EXACT(J1146,'dict-rhythm'!$A$1:$A$43),0),2)</f>
        <v>4</v>
      </c>
      <c r="L1146" s="1" t="str">
        <f>_xlfn.IFNA(VLOOKUP(K1146,'dict-rhythm'!$B$1:$C$53,2,0),K1146)</f>
        <v>crotchet</v>
      </c>
      <c r="M1146" s="10" t="s">
        <v>14</v>
      </c>
      <c r="N1146" s="10" t="s">
        <v>14</v>
      </c>
      <c r="O1146" t="str">
        <f>IF(RIGHT($O$1,1)="#",VLOOKUP(D1146,'dict-pitch'!$A$1:$C$50,2,0),VLOOKUP(D1146,'dict-pitch'!$A$1:$C$50,3,0))</f>
        <v>C#5</v>
      </c>
      <c r="P1146" t="b">
        <f>OR(EXACT(E1146,O1146),EXACT(E1146,VLOOKUP(D1146,'dict-pitch'!$A$1:$D$50,3,0)),EXACT(E1146,VLOOKUP(D1146,'dict-pitch'!$A$1:$D$50,4,0)))</f>
        <v>0</v>
      </c>
    </row>
    <row r="1147" spans="1:16" x14ac:dyDescent="0.25">
      <c r="A1147">
        <v>849</v>
      </c>
      <c r="B1147" s="85">
        <v>4</v>
      </c>
      <c r="C1147" s="1">
        <v>98</v>
      </c>
      <c r="D1147">
        <v>73</v>
      </c>
      <c r="F1147">
        <v>1</v>
      </c>
      <c r="G1147">
        <v>1564</v>
      </c>
      <c r="H1147" s="80">
        <f t="shared" si="36"/>
        <v>98.75</v>
      </c>
      <c r="I1147" s="80">
        <f t="shared" si="35"/>
        <v>0.25</v>
      </c>
      <c r="J1147">
        <v>4</v>
      </c>
      <c r="K1147" s="1" t="str" cm="1">
        <f t="array" ref="K1147">INDEX('dict-rhythm'!$A$1:$B$43,MATCH(TRUE,EXACT(J1147,'dict-rhythm'!$A$1:$A$43),0),2)</f>
        <v>4</v>
      </c>
      <c r="L1147" s="1" t="str">
        <f>_xlfn.IFNA(VLOOKUP(K1147,'dict-rhythm'!$B$1:$C$53,2,0),K1147)</f>
        <v>crotchet</v>
      </c>
      <c r="M1147" s="10" t="s">
        <v>14</v>
      </c>
      <c r="N1147" s="10" t="s">
        <v>14</v>
      </c>
      <c r="O1147" t="str">
        <f>IF(RIGHT($O$1,1)="#",VLOOKUP(D1147,'dict-pitch'!$A$1:$C$50,2,0),VLOOKUP(D1147,'dict-pitch'!$A$1:$C$50,3,0))</f>
        <v>C#5</v>
      </c>
      <c r="P1147" t="b">
        <f>OR(EXACT(E1147,O1147),EXACT(E1147,VLOOKUP(D1147,'dict-pitch'!$A$1:$D$50,3,0)),EXACT(E1147,VLOOKUP(D1147,'dict-pitch'!$A$1:$D$50,4,0)))</f>
        <v>0</v>
      </c>
    </row>
    <row r="1148" spans="1:16" x14ac:dyDescent="0.25">
      <c r="A1148">
        <v>849</v>
      </c>
      <c r="B1148" s="85">
        <v>4</v>
      </c>
      <c r="C1148" s="1">
        <v>99</v>
      </c>
      <c r="D1148">
        <v>73</v>
      </c>
      <c r="F1148">
        <v>1</v>
      </c>
      <c r="G1148">
        <v>1568</v>
      </c>
      <c r="H1148" s="80">
        <f t="shared" si="36"/>
        <v>99</v>
      </c>
      <c r="I1148" s="80">
        <f t="shared" si="35"/>
        <v>0.25</v>
      </c>
      <c r="J1148">
        <v>4</v>
      </c>
      <c r="K1148" s="1" t="str" cm="1">
        <f t="array" ref="K1148">INDEX('dict-rhythm'!$A$1:$B$43,MATCH(TRUE,EXACT(J1148,'dict-rhythm'!$A$1:$A$43),0),2)</f>
        <v>4</v>
      </c>
      <c r="L1148" s="1" t="str">
        <f>_xlfn.IFNA(VLOOKUP(K1148,'dict-rhythm'!$B$1:$C$53,2,0),K1148)</f>
        <v>crotchet</v>
      </c>
      <c r="M1148" s="10" t="s">
        <v>14</v>
      </c>
      <c r="N1148" s="10" t="s">
        <v>14</v>
      </c>
      <c r="O1148" t="str">
        <f>IF(RIGHT($O$1,1)="#",VLOOKUP(D1148,'dict-pitch'!$A$1:$C$50,2,0),VLOOKUP(D1148,'dict-pitch'!$A$1:$C$50,3,0))</f>
        <v>C#5</v>
      </c>
      <c r="P1148" t="b">
        <f>OR(EXACT(E1148,O1148),EXACT(E1148,VLOOKUP(D1148,'dict-pitch'!$A$1:$D$50,3,0)),EXACT(E1148,VLOOKUP(D1148,'dict-pitch'!$A$1:$D$50,4,0)))</f>
        <v>0</v>
      </c>
    </row>
    <row r="1149" spans="1:16" x14ac:dyDescent="0.25">
      <c r="A1149">
        <v>849</v>
      </c>
      <c r="B1149" s="85">
        <v>4</v>
      </c>
      <c r="C1149" s="1">
        <v>99</v>
      </c>
      <c r="D1149">
        <v>72</v>
      </c>
      <c r="F1149">
        <v>-2</v>
      </c>
      <c r="G1149">
        <v>1572</v>
      </c>
      <c r="H1149" s="80">
        <f t="shared" si="36"/>
        <v>99.25</v>
      </c>
      <c r="I1149" s="80">
        <f t="shared" si="35"/>
        <v>0.125</v>
      </c>
      <c r="J1149">
        <v>2</v>
      </c>
      <c r="K1149" s="1" t="str" cm="1">
        <f t="array" ref="K1149">INDEX('dict-rhythm'!$A$1:$B$43,MATCH(TRUE,EXACT(J1149,'dict-rhythm'!$A$1:$A$43),0),2)</f>
        <v>8</v>
      </c>
      <c r="L1149" s="1" t="str">
        <f>_xlfn.IFNA(VLOOKUP(K1149,'dict-rhythm'!$B$1:$C$53,2,0),K1149)</f>
        <v>quaver note</v>
      </c>
      <c r="M1149" s="10" t="s">
        <v>14</v>
      </c>
      <c r="N1149" s="10" t="s">
        <v>14</v>
      </c>
      <c r="O1149" t="str">
        <f>IF(RIGHT($O$1,1)="#",VLOOKUP(D1149,'dict-pitch'!$A$1:$C$50,2,0),VLOOKUP(D1149,'dict-pitch'!$A$1:$C$50,3,0))</f>
        <v>C5</v>
      </c>
      <c r="P1149" t="b">
        <f>OR(EXACT(E1149,O1149),EXACT(E1149,VLOOKUP(D1149,'dict-pitch'!$A$1:$D$50,3,0)),EXACT(E1149,VLOOKUP(D1149,'dict-pitch'!$A$1:$D$50,4,0)))</f>
        <v>0</v>
      </c>
    </row>
    <row r="1150" spans="1:16" x14ac:dyDescent="0.25">
      <c r="A1150">
        <v>849</v>
      </c>
      <c r="B1150" s="85">
        <v>4</v>
      </c>
      <c r="C1150" s="1">
        <v>99</v>
      </c>
      <c r="D1150">
        <v>70</v>
      </c>
      <c r="F1150">
        <v>-2</v>
      </c>
      <c r="G1150">
        <v>1574</v>
      </c>
      <c r="H1150" s="80">
        <f t="shared" si="36"/>
        <v>99.375</v>
      </c>
      <c r="I1150" s="80">
        <f t="shared" si="35"/>
        <v>0.125</v>
      </c>
      <c r="J1150">
        <v>2</v>
      </c>
      <c r="K1150" s="1" t="str" cm="1">
        <f t="array" ref="K1150">INDEX('dict-rhythm'!$A$1:$B$43,MATCH(TRUE,EXACT(J1150,'dict-rhythm'!$A$1:$A$43),0),2)</f>
        <v>8</v>
      </c>
      <c r="L1150" s="1" t="str">
        <f>_xlfn.IFNA(VLOOKUP(K1150,'dict-rhythm'!$B$1:$C$53,2,0),K1150)</f>
        <v>quaver note</v>
      </c>
      <c r="M1150" s="10" t="s">
        <v>14</v>
      </c>
      <c r="N1150" s="10" t="s">
        <v>14</v>
      </c>
      <c r="O1150" t="str">
        <f>IF(RIGHT($O$1,1)="#",VLOOKUP(D1150,'dict-pitch'!$A$1:$C$50,2,0),VLOOKUP(D1150,'dict-pitch'!$A$1:$C$50,3,0))</f>
        <v>A#4</v>
      </c>
      <c r="P1150" t="b">
        <f>OR(EXACT(E1150,O1150),EXACT(E1150,VLOOKUP(D1150,'dict-pitch'!$A$1:$D$50,3,0)),EXACT(E1150,VLOOKUP(D1150,'dict-pitch'!$A$1:$D$50,4,0)))</f>
        <v>0</v>
      </c>
    </row>
    <row r="1151" spans="1:16" x14ac:dyDescent="0.25">
      <c r="A1151">
        <v>849</v>
      </c>
      <c r="B1151" s="85">
        <v>4</v>
      </c>
      <c r="C1151" s="1">
        <v>99</v>
      </c>
      <c r="D1151">
        <v>72</v>
      </c>
      <c r="F1151">
        <v>2</v>
      </c>
      <c r="G1151">
        <v>1576</v>
      </c>
      <c r="H1151" s="80">
        <f t="shared" si="36"/>
        <v>99.5</v>
      </c>
      <c r="I1151" s="80">
        <f t="shared" si="35"/>
        <v>0.125</v>
      </c>
      <c r="J1151">
        <v>2</v>
      </c>
      <c r="K1151" s="1" t="str" cm="1">
        <f t="array" ref="K1151">INDEX('dict-rhythm'!$A$1:$B$43,MATCH(TRUE,EXACT(J1151,'dict-rhythm'!$A$1:$A$43),0),2)</f>
        <v>8</v>
      </c>
      <c r="L1151" s="1" t="str">
        <f>_xlfn.IFNA(VLOOKUP(K1151,'dict-rhythm'!$B$1:$C$53,2,0),K1151)</f>
        <v>quaver note</v>
      </c>
      <c r="M1151" s="10" t="s">
        <v>14</v>
      </c>
      <c r="N1151" s="10" t="s">
        <v>14</v>
      </c>
      <c r="O1151" t="str">
        <f>IF(RIGHT($O$1,1)="#",VLOOKUP(D1151,'dict-pitch'!$A$1:$C$50,2,0),VLOOKUP(D1151,'dict-pitch'!$A$1:$C$50,3,0))</f>
        <v>C5</v>
      </c>
      <c r="P1151" t="b">
        <f>OR(EXACT(E1151,O1151),EXACT(E1151,VLOOKUP(D1151,'dict-pitch'!$A$1:$D$50,3,0)),EXACT(E1151,VLOOKUP(D1151,'dict-pitch'!$A$1:$D$50,4,0)))</f>
        <v>0</v>
      </c>
    </row>
    <row r="1152" spans="1:16" x14ac:dyDescent="0.25">
      <c r="A1152">
        <v>849</v>
      </c>
      <c r="B1152" s="85">
        <v>4</v>
      </c>
      <c r="C1152" s="1">
        <v>99</v>
      </c>
      <c r="D1152">
        <v>73</v>
      </c>
      <c r="F1152">
        <v>2</v>
      </c>
      <c r="G1152">
        <v>1578</v>
      </c>
      <c r="H1152" s="80">
        <f t="shared" si="36"/>
        <v>99.625</v>
      </c>
      <c r="I1152" s="80">
        <f t="shared" si="35"/>
        <v>0.125</v>
      </c>
      <c r="J1152">
        <v>2</v>
      </c>
      <c r="K1152" s="1" t="str" cm="1">
        <f t="array" ref="K1152">INDEX('dict-rhythm'!$A$1:$B$43,MATCH(TRUE,EXACT(J1152,'dict-rhythm'!$A$1:$A$43),0),2)</f>
        <v>8</v>
      </c>
      <c r="L1152" s="1" t="str">
        <f>_xlfn.IFNA(VLOOKUP(K1152,'dict-rhythm'!$B$1:$C$53,2,0),K1152)</f>
        <v>quaver note</v>
      </c>
      <c r="M1152" s="5"/>
      <c r="N1152" s="5"/>
      <c r="O1152" t="str">
        <f>IF(RIGHT($O$1,1)="#",VLOOKUP(D1152,'dict-pitch'!$A$1:$C$50,2,0),VLOOKUP(D1152,'dict-pitch'!$A$1:$C$50,3,0))</f>
        <v>C#5</v>
      </c>
      <c r="P1152" t="b">
        <f>OR(EXACT(E1152,O1152),EXACT(E1152,VLOOKUP(D1152,'dict-pitch'!$A$1:$D$50,3,0)),EXACT(E1152,VLOOKUP(D1152,'dict-pitch'!$A$1:$D$50,4,0)))</f>
        <v>0</v>
      </c>
    </row>
    <row r="1153" spans="1:16" x14ac:dyDescent="0.25">
      <c r="A1153">
        <v>849</v>
      </c>
      <c r="B1153" s="85">
        <v>4</v>
      </c>
      <c r="C1153" s="1">
        <v>99</v>
      </c>
      <c r="D1153">
        <v>75</v>
      </c>
      <c r="F1153">
        <v>2</v>
      </c>
      <c r="G1153">
        <v>1580</v>
      </c>
      <c r="H1153" s="80">
        <f t="shared" si="36"/>
        <v>99.75</v>
      </c>
      <c r="I1153" s="80">
        <f t="shared" si="35"/>
        <v>0.5</v>
      </c>
      <c r="J1153">
        <v>8</v>
      </c>
      <c r="K1153" s="1" t="str" cm="1">
        <f t="array" ref="K1153">INDEX('dict-rhythm'!$A$1:$B$43,MATCH(TRUE,EXACT(J1153,'dict-rhythm'!$A$1:$A$43),0),2)</f>
        <v>2</v>
      </c>
      <c r="L1153" s="1" t="str">
        <f>_xlfn.IFNA(VLOOKUP(K1153,'dict-rhythm'!$B$1:$C$53,2,0),K1153)</f>
        <v>minim</v>
      </c>
      <c r="M1153" s="7"/>
      <c r="N1153" s="7"/>
      <c r="O1153" t="str">
        <f>IF(RIGHT($O$1,1)="#",VLOOKUP(D1153,'dict-pitch'!$A$1:$C$50,2,0),VLOOKUP(D1153,'dict-pitch'!$A$1:$C$50,3,0))</f>
        <v>D#5</v>
      </c>
      <c r="P1153" t="b">
        <f>OR(EXACT(E1153,O1153),EXACT(E1153,VLOOKUP(D1153,'dict-pitch'!$A$1:$D$50,3,0)),EXACT(E1153,VLOOKUP(D1153,'dict-pitch'!$A$1:$D$50,4,0)))</f>
        <v>0</v>
      </c>
    </row>
    <row r="1154" spans="1:16" x14ac:dyDescent="0.25">
      <c r="A1154">
        <v>849</v>
      </c>
      <c r="B1154" s="85">
        <v>4</v>
      </c>
      <c r="C1154" s="1">
        <v>100</v>
      </c>
      <c r="D1154">
        <v>73</v>
      </c>
      <c r="F1154">
        <v>-2</v>
      </c>
      <c r="G1154">
        <v>1588</v>
      </c>
      <c r="H1154" s="80">
        <f t="shared" si="36"/>
        <v>100.25</v>
      </c>
      <c r="I1154" s="80">
        <f t="shared" ref="I1154:I1217" si="37">J1154/16</f>
        <v>0.125</v>
      </c>
      <c r="J1154">
        <v>2</v>
      </c>
      <c r="K1154" s="1" t="str" cm="1">
        <f t="array" ref="K1154">INDEX('dict-rhythm'!$A$1:$B$43,MATCH(TRUE,EXACT(J1154,'dict-rhythm'!$A$1:$A$43),0),2)</f>
        <v>8</v>
      </c>
      <c r="L1154" s="1" t="str">
        <f>_xlfn.IFNA(VLOOKUP(K1154,'dict-rhythm'!$B$1:$C$53,2,0),K1154)</f>
        <v>quaver note</v>
      </c>
      <c r="M1154" s="4"/>
      <c r="N1154" s="4"/>
      <c r="O1154" t="str">
        <f>IF(RIGHT($O$1,1)="#",VLOOKUP(D1154,'dict-pitch'!$A$1:$C$50,2,0),VLOOKUP(D1154,'dict-pitch'!$A$1:$C$50,3,0))</f>
        <v>C#5</v>
      </c>
      <c r="P1154" t="b">
        <f>OR(EXACT(E1154,O1154),EXACT(E1154,VLOOKUP(D1154,'dict-pitch'!$A$1:$D$50,3,0)),EXACT(E1154,VLOOKUP(D1154,'dict-pitch'!$A$1:$D$50,4,0)))</f>
        <v>0</v>
      </c>
    </row>
    <row r="1155" spans="1:16" x14ac:dyDescent="0.25">
      <c r="A1155">
        <v>849</v>
      </c>
      <c r="B1155" s="85">
        <v>4</v>
      </c>
      <c r="C1155" s="1">
        <v>100</v>
      </c>
      <c r="D1155">
        <v>72</v>
      </c>
      <c r="F1155">
        <v>-2</v>
      </c>
      <c r="G1155">
        <v>1590</v>
      </c>
      <c r="H1155" s="80">
        <f t="shared" ref="H1155:H1218" si="38">1+G1155/16</f>
        <v>100.375</v>
      </c>
      <c r="I1155" s="80">
        <f t="shared" si="37"/>
        <v>0.125</v>
      </c>
      <c r="J1155">
        <v>2</v>
      </c>
      <c r="K1155" s="1" t="str" cm="1">
        <f t="array" ref="K1155">INDEX('dict-rhythm'!$A$1:$B$43,MATCH(TRUE,EXACT(J1155,'dict-rhythm'!$A$1:$A$43),0),2)</f>
        <v>8</v>
      </c>
      <c r="L1155" s="1" t="str">
        <f>_xlfn.IFNA(VLOOKUP(K1155,'dict-rhythm'!$B$1:$C$53,2,0),K1155)</f>
        <v>quaver note</v>
      </c>
      <c r="M1155" s="5"/>
      <c r="N1155" s="5"/>
      <c r="O1155" t="str">
        <f>IF(RIGHT($O$1,1)="#",VLOOKUP(D1155,'dict-pitch'!$A$1:$C$50,2,0),VLOOKUP(D1155,'dict-pitch'!$A$1:$C$50,3,0))</f>
        <v>C5</v>
      </c>
      <c r="P1155" t="b">
        <f>OR(EXACT(E1155,O1155),EXACT(E1155,VLOOKUP(D1155,'dict-pitch'!$A$1:$D$50,3,0)),EXACT(E1155,VLOOKUP(D1155,'dict-pitch'!$A$1:$D$50,4,0)))</f>
        <v>0</v>
      </c>
    </row>
    <row r="1156" spans="1:16" x14ac:dyDescent="0.25">
      <c r="A1156">
        <v>849</v>
      </c>
      <c r="B1156" s="85">
        <v>4</v>
      </c>
      <c r="C1156" s="1">
        <v>100</v>
      </c>
      <c r="D1156">
        <v>73</v>
      </c>
      <c r="F1156">
        <v>2</v>
      </c>
      <c r="G1156">
        <v>1592</v>
      </c>
      <c r="H1156" s="80">
        <f t="shared" si="38"/>
        <v>100.5</v>
      </c>
      <c r="I1156" s="80">
        <f t="shared" si="37"/>
        <v>0.5</v>
      </c>
      <c r="J1156">
        <v>8</v>
      </c>
      <c r="K1156" s="1" t="str" cm="1">
        <f t="array" ref="K1156">INDEX('dict-rhythm'!$A$1:$B$43,MATCH(TRUE,EXACT(J1156,'dict-rhythm'!$A$1:$A$43),0),2)</f>
        <v>2</v>
      </c>
      <c r="L1156" s="1" t="str">
        <f>_xlfn.IFNA(VLOOKUP(K1156,'dict-rhythm'!$B$1:$C$53,2,0),K1156)</f>
        <v>minim</v>
      </c>
      <c r="M1156" s="7"/>
      <c r="N1156" s="7"/>
      <c r="O1156" t="str">
        <f>IF(RIGHT($O$1,1)="#",VLOOKUP(D1156,'dict-pitch'!$A$1:$C$50,2,0),VLOOKUP(D1156,'dict-pitch'!$A$1:$C$50,3,0))</f>
        <v>C#5</v>
      </c>
      <c r="P1156" t="b">
        <f>OR(EXACT(E1156,O1156),EXACT(E1156,VLOOKUP(D1156,'dict-pitch'!$A$1:$D$50,3,0)),EXACT(E1156,VLOOKUP(D1156,'dict-pitch'!$A$1:$D$50,4,0)))</f>
        <v>0</v>
      </c>
    </row>
    <row r="1157" spans="1:16" x14ac:dyDescent="0.25">
      <c r="A1157">
        <v>849</v>
      </c>
      <c r="B1157" s="85">
        <v>4</v>
      </c>
      <c r="C1157" s="1">
        <v>101</v>
      </c>
      <c r="D1157">
        <v>66</v>
      </c>
      <c r="F1157">
        <v>-5</v>
      </c>
      <c r="G1157">
        <v>1600</v>
      </c>
      <c r="H1157" s="80">
        <f t="shared" si="38"/>
        <v>101</v>
      </c>
      <c r="I1157" s="80">
        <f t="shared" si="37"/>
        <v>0.5</v>
      </c>
      <c r="J1157">
        <v>8</v>
      </c>
      <c r="K1157" s="1" t="str" cm="1">
        <f t="array" ref="K1157">INDEX('dict-rhythm'!$A$1:$B$43,MATCH(TRUE,EXACT(J1157,'dict-rhythm'!$A$1:$A$43),0),2)</f>
        <v>2</v>
      </c>
      <c r="L1157" s="1" t="str">
        <f>_xlfn.IFNA(VLOOKUP(K1157,'dict-rhythm'!$B$1:$C$53,2,0),K1157)</f>
        <v>minim</v>
      </c>
      <c r="M1157" s="4"/>
      <c r="N1157" s="4"/>
      <c r="O1157" t="str">
        <f>IF(RIGHT($O$1,1)="#",VLOOKUP(D1157,'dict-pitch'!$A$1:$C$50,2,0),VLOOKUP(D1157,'dict-pitch'!$A$1:$C$50,3,0))</f>
        <v>F#4</v>
      </c>
      <c r="P1157" t="b">
        <f>OR(EXACT(E1157,O1157),EXACT(E1157,VLOOKUP(D1157,'dict-pitch'!$A$1:$D$50,3,0)),EXACT(E1157,VLOOKUP(D1157,'dict-pitch'!$A$1:$D$50,4,0)))</f>
        <v>0</v>
      </c>
    </row>
    <row r="1158" spans="1:16" x14ac:dyDescent="0.25">
      <c r="A1158">
        <v>849</v>
      </c>
      <c r="B1158" s="85">
        <v>4</v>
      </c>
      <c r="C1158" s="1">
        <v>101</v>
      </c>
      <c r="D1158">
        <v>68</v>
      </c>
      <c r="F1158">
        <v>2</v>
      </c>
      <c r="G1158">
        <v>1608</v>
      </c>
      <c r="H1158" s="80">
        <f t="shared" si="38"/>
        <v>101.5</v>
      </c>
      <c r="I1158" s="80">
        <f t="shared" si="37"/>
        <v>1</v>
      </c>
      <c r="J1158">
        <v>16</v>
      </c>
      <c r="K1158" s="1" t="str" cm="1">
        <f t="array" ref="K1158">INDEX('dict-rhythm'!$A$1:$B$43,MATCH(TRUE,EXACT(J1158,'dict-rhythm'!$A$1:$A$43),0),2)</f>
        <v>1</v>
      </c>
      <c r="L1158" s="1" t="str">
        <f>_xlfn.IFNA(VLOOKUP(K1158,'dict-rhythm'!$B$1:$C$53,2,0),K1158)</f>
        <v>semibreve</v>
      </c>
      <c r="M1158" s="7"/>
      <c r="N1158" s="7"/>
      <c r="O1158" t="str">
        <f>IF(RIGHT($O$1,1)="#",VLOOKUP(D1158,'dict-pitch'!$A$1:$C$50,2,0),VLOOKUP(D1158,'dict-pitch'!$A$1:$C$50,3,0))</f>
        <v>G#4</v>
      </c>
      <c r="P1158" t="b">
        <f>OR(EXACT(E1158,O1158),EXACT(E1158,VLOOKUP(D1158,'dict-pitch'!$A$1:$D$50,3,0)),EXACT(E1158,VLOOKUP(D1158,'dict-pitch'!$A$1:$D$50,4,0)))</f>
        <v>0</v>
      </c>
    </row>
    <row r="1159" spans="1:16" x14ac:dyDescent="0.25">
      <c r="A1159">
        <v>849</v>
      </c>
      <c r="B1159" s="85">
        <v>4</v>
      </c>
      <c r="C1159" s="1">
        <v>102</v>
      </c>
      <c r="D1159">
        <v>66</v>
      </c>
      <c r="F1159">
        <v>-2</v>
      </c>
      <c r="G1159">
        <v>1624</v>
      </c>
      <c r="H1159" s="80">
        <f t="shared" si="38"/>
        <v>102.5</v>
      </c>
      <c r="I1159" s="80">
        <f t="shared" si="37"/>
        <v>0.75</v>
      </c>
      <c r="J1159">
        <v>12</v>
      </c>
      <c r="K1159" s="1" t="str" cm="1">
        <f t="array" ref="K1159">INDEX('dict-rhythm'!$A$1:$B$43,MATCH(TRUE,EXACT(J1159,'dict-rhythm'!$A$1:$A$43),0),2)</f>
        <v>2.</v>
      </c>
      <c r="L1159" s="1" t="str">
        <f>_xlfn.IFNA(VLOOKUP(K1159,'dict-rhythm'!$B$1:$C$53,2,0),K1159)</f>
        <v>dotted minim</v>
      </c>
      <c r="M1159" s="3"/>
      <c r="N1159" s="3"/>
      <c r="O1159" t="str">
        <f>IF(RIGHT($O$1,1)="#",VLOOKUP(D1159,'dict-pitch'!$A$1:$C$50,2,0),VLOOKUP(D1159,'dict-pitch'!$A$1:$C$50,3,0))</f>
        <v>F#4</v>
      </c>
      <c r="P1159" t="b">
        <f>OR(EXACT(E1159,O1159),EXACT(E1159,VLOOKUP(D1159,'dict-pitch'!$A$1:$D$50,3,0)),EXACT(E1159,VLOOKUP(D1159,'dict-pitch'!$A$1:$D$50,4,0)))</f>
        <v>0</v>
      </c>
    </row>
    <row r="1160" spans="1:16" x14ac:dyDescent="0.25">
      <c r="A1160">
        <v>849</v>
      </c>
      <c r="B1160" s="85">
        <v>4</v>
      </c>
      <c r="C1160" s="1">
        <v>103</v>
      </c>
      <c r="D1160">
        <v>0</v>
      </c>
      <c r="F1160">
        <v>0</v>
      </c>
      <c r="G1160">
        <v>1636</v>
      </c>
      <c r="H1160" s="80">
        <f t="shared" si="38"/>
        <v>103.25</v>
      </c>
      <c r="I1160" s="80">
        <f t="shared" si="37"/>
        <v>0.25</v>
      </c>
      <c r="J1160">
        <v>4</v>
      </c>
      <c r="K1160" s="1" t="str" cm="1">
        <f t="array" ref="K1160">INDEX('dict-rhythm'!$A$1:$B$43,MATCH(TRUE,EXACT(J1160,'dict-rhythm'!$A$1:$A$43),0),2)</f>
        <v>4</v>
      </c>
      <c r="L1160" s="1" t="str">
        <f>_xlfn.IFNA(VLOOKUP(K1160,'dict-rhythm'!$B$1:$C$53,2,0),K1160)</f>
        <v>crotchet</v>
      </c>
      <c r="M1160" s="4"/>
      <c r="N1160" s="4"/>
      <c r="O1160" t="str">
        <f>IF(RIGHT($O$1,1)="#",VLOOKUP(D1160,'dict-pitch'!$A$1:$C$50,2,0),VLOOKUP(D1160,'dict-pitch'!$A$1:$C$50,3,0))</f>
        <v>r</v>
      </c>
      <c r="P1160" t="b">
        <f>OR(EXACT(E1160,O1160),EXACT(E1160,VLOOKUP(D1160,'dict-pitch'!$A$1:$D$50,3,0)),EXACT(E1160,VLOOKUP(D1160,'dict-pitch'!$A$1:$D$50,4,0)))</f>
        <v>0</v>
      </c>
    </row>
    <row r="1161" spans="1:16" x14ac:dyDescent="0.25">
      <c r="A1161">
        <v>849</v>
      </c>
      <c r="B1161" s="85">
        <v>4</v>
      </c>
      <c r="C1161" s="1">
        <v>103</v>
      </c>
      <c r="D1161">
        <v>0</v>
      </c>
      <c r="F1161">
        <v>0</v>
      </c>
      <c r="G1161">
        <v>1640</v>
      </c>
      <c r="H1161" s="80">
        <f t="shared" si="38"/>
        <v>103.5</v>
      </c>
      <c r="I1161" s="80">
        <f t="shared" si="37"/>
        <v>0.5</v>
      </c>
      <c r="J1161">
        <v>8</v>
      </c>
      <c r="K1161" s="1" t="str" cm="1">
        <f t="array" ref="K1161">INDEX('dict-rhythm'!$A$1:$B$43,MATCH(TRUE,EXACT(J1161,'dict-rhythm'!$A$1:$A$43),0),2)</f>
        <v>2</v>
      </c>
      <c r="L1161" s="1" t="str">
        <f>_xlfn.IFNA(VLOOKUP(K1161,'dict-rhythm'!$B$1:$C$53,2,0),K1161)</f>
        <v>minim</v>
      </c>
      <c r="M1161" s="7"/>
      <c r="N1161" s="7"/>
      <c r="O1161" t="str">
        <f>IF(RIGHT($O$1,1)="#",VLOOKUP(D1161,'dict-pitch'!$A$1:$C$50,2,0),VLOOKUP(D1161,'dict-pitch'!$A$1:$C$50,3,0))</f>
        <v>r</v>
      </c>
      <c r="P1161" t="b">
        <f>OR(EXACT(E1161,O1161),EXACT(E1161,VLOOKUP(D1161,'dict-pitch'!$A$1:$D$50,3,0)),EXACT(E1161,VLOOKUP(D1161,'dict-pitch'!$A$1:$D$50,4,0)))</f>
        <v>0</v>
      </c>
    </row>
    <row r="1162" spans="1:16" x14ac:dyDescent="0.25">
      <c r="A1162">
        <v>849</v>
      </c>
      <c r="B1162" s="85">
        <v>4</v>
      </c>
      <c r="C1162" s="1">
        <v>104</v>
      </c>
      <c r="D1162">
        <v>68</v>
      </c>
      <c r="F1162">
        <v>2</v>
      </c>
      <c r="G1162">
        <v>1648</v>
      </c>
      <c r="H1162" s="80">
        <f t="shared" si="38"/>
        <v>104</v>
      </c>
      <c r="I1162" s="80">
        <f t="shared" si="37"/>
        <v>0.25</v>
      </c>
      <c r="J1162">
        <v>4</v>
      </c>
      <c r="K1162" s="1" t="str" cm="1">
        <f t="array" ref="K1162">INDEX('dict-rhythm'!$A$1:$B$43,MATCH(TRUE,EXACT(J1162,'dict-rhythm'!$A$1:$A$43),0),2)</f>
        <v>4</v>
      </c>
      <c r="L1162" s="1" t="str">
        <f>_xlfn.IFNA(VLOOKUP(K1162,'dict-rhythm'!$B$1:$C$53,2,0),K1162)</f>
        <v>crotchet</v>
      </c>
      <c r="M1162" s="4"/>
      <c r="N1162" s="4"/>
      <c r="O1162" t="str">
        <f>IF(RIGHT($O$1,1)="#",VLOOKUP(D1162,'dict-pitch'!$A$1:$C$50,2,0),VLOOKUP(D1162,'dict-pitch'!$A$1:$C$50,3,0))</f>
        <v>G#4</v>
      </c>
      <c r="P1162" t="b">
        <f>OR(EXACT(E1162,O1162),EXACT(E1162,VLOOKUP(D1162,'dict-pitch'!$A$1:$D$50,3,0)),EXACT(E1162,VLOOKUP(D1162,'dict-pitch'!$A$1:$D$50,4,0)))</f>
        <v>0</v>
      </c>
    </row>
    <row r="1163" spans="1:16" x14ac:dyDescent="0.25">
      <c r="A1163">
        <v>849</v>
      </c>
      <c r="B1163" s="85">
        <v>4</v>
      </c>
      <c r="C1163" s="1">
        <v>104</v>
      </c>
      <c r="D1163">
        <v>66</v>
      </c>
      <c r="F1163">
        <v>-2</v>
      </c>
      <c r="G1163">
        <v>1652</v>
      </c>
      <c r="H1163" s="80">
        <f t="shared" si="38"/>
        <v>104.25</v>
      </c>
      <c r="I1163" s="80">
        <f t="shared" si="37"/>
        <v>0.125</v>
      </c>
      <c r="J1163">
        <v>2</v>
      </c>
      <c r="K1163" s="1" t="str" cm="1">
        <f t="array" ref="K1163">INDEX('dict-rhythm'!$A$1:$B$43,MATCH(TRUE,EXACT(J1163,'dict-rhythm'!$A$1:$A$43),0),2)</f>
        <v>8</v>
      </c>
      <c r="L1163" s="1" t="str">
        <f>_xlfn.IFNA(VLOOKUP(K1163,'dict-rhythm'!$B$1:$C$53,2,0),K1163)</f>
        <v>quaver note</v>
      </c>
      <c r="M1163" s="10" t="s">
        <v>14</v>
      </c>
      <c r="N1163" s="10"/>
      <c r="O1163" t="str">
        <f>IF(RIGHT($O$1,1)="#",VLOOKUP(D1163,'dict-pitch'!$A$1:$C$50,2,0),VLOOKUP(D1163,'dict-pitch'!$A$1:$C$50,3,0))</f>
        <v>F#4</v>
      </c>
      <c r="P1163" t="b">
        <f>OR(EXACT(E1163,O1163),EXACT(E1163,VLOOKUP(D1163,'dict-pitch'!$A$1:$D$50,3,0)),EXACT(E1163,VLOOKUP(D1163,'dict-pitch'!$A$1:$D$50,4,0)))</f>
        <v>0</v>
      </c>
    </row>
    <row r="1164" spans="1:16" x14ac:dyDescent="0.25">
      <c r="A1164">
        <v>849</v>
      </c>
      <c r="B1164" s="85">
        <v>4</v>
      </c>
      <c r="C1164" s="1">
        <v>104</v>
      </c>
      <c r="D1164">
        <v>64</v>
      </c>
      <c r="F1164">
        <v>-2</v>
      </c>
      <c r="G1164">
        <v>1654</v>
      </c>
      <c r="H1164" s="80">
        <f t="shared" si="38"/>
        <v>104.375</v>
      </c>
      <c r="I1164" s="80">
        <f t="shared" si="37"/>
        <v>0.125</v>
      </c>
      <c r="J1164">
        <v>2</v>
      </c>
      <c r="K1164" s="1" t="str" cm="1">
        <f t="array" ref="K1164">INDEX('dict-rhythm'!$A$1:$B$43,MATCH(TRUE,EXACT(J1164,'dict-rhythm'!$A$1:$A$43),0),2)</f>
        <v>8</v>
      </c>
      <c r="L1164" s="1" t="str">
        <f>_xlfn.IFNA(VLOOKUP(K1164,'dict-rhythm'!$B$1:$C$53,2,0),K1164)</f>
        <v>quaver note</v>
      </c>
      <c r="M1164" s="10" t="s">
        <v>14</v>
      </c>
      <c r="N1164" s="10"/>
      <c r="O1164" t="str">
        <f>IF(RIGHT($O$1,1)="#",VLOOKUP(D1164,'dict-pitch'!$A$1:$C$50,2,0),VLOOKUP(D1164,'dict-pitch'!$A$1:$C$50,3,0))</f>
        <v>E4</v>
      </c>
      <c r="P1164" t="b">
        <f>OR(EXACT(E1164,O1164),EXACT(E1164,VLOOKUP(D1164,'dict-pitch'!$A$1:$D$50,3,0)),EXACT(E1164,VLOOKUP(D1164,'dict-pitch'!$A$1:$D$50,4,0)))</f>
        <v>0</v>
      </c>
    </row>
    <row r="1165" spans="1:16" x14ac:dyDescent="0.25">
      <c r="A1165">
        <v>849</v>
      </c>
      <c r="B1165" s="85">
        <v>4</v>
      </c>
      <c r="C1165" s="1">
        <v>104</v>
      </c>
      <c r="D1165">
        <v>66</v>
      </c>
      <c r="F1165">
        <v>2</v>
      </c>
      <c r="G1165">
        <v>1656</v>
      </c>
      <c r="H1165" s="80">
        <f t="shared" si="38"/>
        <v>104.5</v>
      </c>
      <c r="I1165" s="80">
        <f t="shared" si="37"/>
        <v>0.25</v>
      </c>
      <c r="J1165">
        <v>4</v>
      </c>
      <c r="K1165" s="1" t="str" cm="1">
        <f t="array" ref="K1165">INDEX('dict-rhythm'!$A$1:$B$43,MATCH(TRUE,EXACT(J1165,'dict-rhythm'!$A$1:$A$43),0),2)</f>
        <v>4</v>
      </c>
      <c r="L1165" s="1" t="str">
        <f>_xlfn.IFNA(VLOOKUP(K1165,'dict-rhythm'!$B$1:$C$53,2,0),K1165)</f>
        <v>crotchet</v>
      </c>
      <c r="M1165" s="10" t="s">
        <v>14</v>
      </c>
      <c r="N1165" s="10"/>
      <c r="O1165" t="str">
        <f>IF(RIGHT($O$1,1)="#",VLOOKUP(D1165,'dict-pitch'!$A$1:$C$50,2,0),VLOOKUP(D1165,'dict-pitch'!$A$1:$C$50,3,0))</f>
        <v>F#4</v>
      </c>
      <c r="P1165" t="b">
        <f>OR(EXACT(E1165,O1165),EXACT(E1165,VLOOKUP(D1165,'dict-pitch'!$A$1:$D$50,3,0)),EXACT(E1165,VLOOKUP(D1165,'dict-pitch'!$A$1:$D$50,4,0)))</f>
        <v>0</v>
      </c>
    </row>
    <row r="1166" spans="1:16" x14ac:dyDescent="0.25">
      <c r="A1166">
        <v>849</v>
      </c>
      <c r="B1166" s="85">
        <v>4</v>
      </c>
      <c r="C1166" s="1">
        <v>104</v>
      </c>
      <c r="D1166">
        <v>66</v>
      </c>
      <c r="F1166">
        <v>1</v>
      </c>
      <c r="G1166">
        <v>1660</v>
      </c>
      <c r="H1166" s="80">
        <f t="shared" si="38"/>
        <v>104.75</v>
      </c>
      <c r="I1166" s="80">
        <f t="shared" si="37"/>
        <v>0.25</v>
      </c>
      <c r="J1166">
        <v>4</v>
      </c>
      <c r="K1166" s="1" t="str" cm="1">
        <f t="array" ref="K1166">INDEX('dict-rhythm'!$A$1:$B$43,MATCH(TRUE,EXACT(J1166,'dict-rhythm'!$A$1:$A$43),0),2)</f>
        <v>4</v>
      </c>
      <c r="L1166" s="1" t="str">
        <f>_xlfn.IFNA(VLOOKUP(K1166,'dict-rhythm'!$B$1:$C$53,2,0),K1166)</f>
        <v>crotchet</v>
      </c>
      <c r="M1166" s="10" t="s">
        <v>14</v>
      </c>
      <c r="N1166" s="10"/>
      <c r="O1166" t="str">
        <f>IF(RIGHT($O$1,1)="#",VLOOKUP(D1166,'dict-pitch'!$A$1:$C$50,2,0),VLOOKUP(D1166,'dict-pitch'!$A$1:$C$50,3,0))</f>
        <v>F#4</v>
      </c>
      <c r="P1166" t="b">
        <f>OR(EXACT(E1166,O1166),EXACT(E1166,VLOOKUP(D1166,'dict-pitch'!$A$1:$D$50,3,0)),EXACT(E1166,VLOOKUP(D1166,'dict-pitch'!$A$1:$D$50,4,0)))</f>
        <v>0</v>
      </c>
    </row>
    <row r="1167" spans="1:16" x14ac:dyDescent="0.25">
      <c r="A1167">
        <v>849</v>
      </c>
      <c r="B1167" s="85">
        <v>4</v>
      </c>
      <c r="C1167" s="1">
        <v>105</v>
      </c>
      <c r="D1167">
        <v>66</v>
      </c>
      <c r="F1167">
        <v>1</v>
      </c>
      <c r="G1167">
        <v>1664</v>
      </c>
      <c r="H1167" s="80">
        <f t="shared" si="38"/>
        <v>105</v>
      </c>
      <c r="I1167" s="80">
        <f t="shared" si="37"/>
        <v>0.25</v>
      </c>
      <c r="J1167">
        <v>4</v>
      </c>
      <c r="K1167" s="1" t="str" cm="1">
        <f t="array" ref="K1167">INDEX('dict-rhythm'!$A$1:$B$43,MATCH(TRUE,EXACT(J1167,'dict-rhythm'!$A$1:$A$43),0),2)</f>
        <v>4</v>
      </c>
      <c r="L1167" s="1" t="str">
        <f>_xlfn.IFNA(VLOOKUP(K1167,'dict-rhythm'!$B$1:$C$53,2,0),K1167)</f>
        <v>crotchet</v>
      </c>
      <c r="M1167" s="10" t="s">
        <v>14</v>
      </c>
      <c r="N1167" s="10"/>
      <c r="O1167" t="str">
        <f>IF(RIGHT($O$1,1)="#",VLOOKUP(D1167,'dict-pitch'!$A$1:$C$50,2,0),VLOOKUP(D1167,'dict-pitch'!$A$1:$C$50,3,0))</f>
        <v>F#4</v>
      </c>
      <c r="P1167" t="b">
        <f>OR(EXACT(E1167,O1167),EXACT(E1167,VLOOKUP(D1167,'dict-pitch'!$A$1:$D$50,3,0)),EXACT(E1167,VLOOKUP(D1167,'dict-pitch'!$A$1:$D$50,4,0)))</f>
        <v>0</v>
      </c>
    </row>
    <row r="1168" spans="1:16" x14ac:dyDescent="0.25">
      <c r="A1168">
        <v>849</v>
      </c>
      <c r="B1168" s="85">
        <v>4</v>
      </c>
      <c r="C1168" s="1">
        <v>105</v>
      </c>
      <c r="D1168">
        <v>64</v>
      </c>
      <c r="F1168">
        <v>-2</v>
      </c>
      <c r="G1168">
        <v>1668</v>
      </c>
      <c r="H1168" s="80">
        <f t="shared" si="38"/>
        <v>105.25</v>
      </c>
      <c r="I1168" s="80">
        <f t="shared" si="37"/>
        <v>0.125</v>
      </c>
      <c r="J1168">
        <v>2</v>
      </c>
      <c r="K1168" s="1" t="str" cm="1">
        <f t="array" ref="K1168">INDEX('dict-rhythm'!$A$1:$B$43,MATCH(TRUE,EXACT(J1168,'dict-rhythm'!$A$1:$A$43),0),2)</f>
        <v>8</v>
      </c>
      <c r="L1168" s="1" t="str">
        <f>_xlfn.IFNA(VLOOKUP(K1168,'dict-rhythm'!$B$1:$C$53,2,0),K1168)</f>
        <v>quaver note</v>
      </c>
      <c r="M1168" s="10" t="s">
        <v>14</v>
      </c>
      <c r="N1168" s="10"/>
      <c r="O1168" t="str">
        <f>IF(RIGHT($O$1,1)="#",VLOOKUP(D1168,'dict-pitch'!$A$1:$C$50,2,0),VLOOKUP(D1168,'dict-pitch'!$A$1:$C$50,3,0))</f>
        <v>E4</v>
      </c>
      <c r="P1168" t="b">
        <f>OR(EXACT(E1168,O1168),EXACT(E1168,VLOOKUP(D1168,'dict-pitch'!$A$1:$D$50,3,0)),EXACT(E1168,VLOOKUP(D1168,'dict-pitch'!$A$1:$D$50,4,0)))</f>
        <v>0</v>
      </c>
    </row>
    <row r="1169" spans="1:16" x14ac:dyDescent="0.25">
      <c r="A1169">
        <v>849</v>
      </c>
      <c r="B1169" s="85">
        <v>4</v>
      </c>
      <c r="C1169" s="1">
        <v>105</v>
      </c>
      <c r="D1169">
        <v>63</v>
      </c>
      <c r="F1169">
        <v>-2</v>
      </c>
      <c r="G1169">
        <v>1670</v>
      </c>
      <c r="H1169" s="80">
        <f t="shared" si="38"/>
        <v>105.375</v>
      </c>
      <c r="I1169" s="80">
        <f t="shared" si="37"/>
        <v>0.125</v>
      </c>
      <c r="J1169">
        <v>2</v>
      </c>
      <c r="K1169" s="1" t="str" cm="1">
        <f t="array" ref="K1169">INDEX('dict-rhythm'!$A$1:$B$43,MATCH(TRUE,EXACT(J1169,'dict-rhythm'!$A$1:$A$43),0),2)</f>
        <v>8</v>
      </c>
      <c r="L1169" s="1" t="str">
        <f>_xlfn.IFNA(VLOOKUP(K1169,'dict-rhythm'!$B$1:$C$53,2,0),K1169)</f>
        <v>quaver note</v>
      </c>
      <c r="M1169" s="10" t="s">
        <v>14</v>
      </c>
      <c r="N1169" s="10"/>
      <c r="O1169" t="str">
        <f>IF(RIGHT($O$1,1)="#",VLOOKUP(D1169,'dict-pitch'!$A$1:$C$50,2,0),VLOOKUP(D1169,'dict-pitch'!$A$1:$C$50,3,0))</f>
        <v>D#4</v>
      </c>
      <c r="P1169" t="b">
        <f>OR(EXACT(E1169,O1169),EXACT(E1169,VLOOKUP(D1169,'dict-pitch'!$A$1:$D$50,3,0)),EXACT(E1169,VLOOKUP(D1169,'dict-pitch'!$A$1:$D$50,4,0)))</f>
        <v>0</v>
      </c>
    </row>
    <row r="1170" spans="1:16" x14ac:dyDescent="0.25">
      <c r="A1170">
        <v>849</v>
      </c>
      <c r="B1170" s="85">
        <v>4</v>
      </c>
      <c r="C1170" s="1">
        <v>105</v>
      </c>
      <c r="D1170">
        <v>64</v>
      </c>
      <c r="F1170">
        <v>2</v>
      </c>
      <c r="G1170">
        <v>1672</v>
      </c>
      <c r="H1170" s="80">
        <f t="shared" si="38"/>
        <v>105.5</v>
      </c>
      <c r="I1170" s="80">
        <f t="shared" si="37"/>
        <v>0.75</v>
      </c>
      <c r="J1170">
        <v>12</v>
      </c>
      <c r="K1170" s="1" t="str" cm="1">
        <f t="array" ref="K1170">INDEX('dict-rhythm'!$A$1:$B$43,MATCH(TRUE,EXACT(J1170,'dict-rhythm'!$A$1:$A$43),0),2)</f>
        <v>2.</v>
      </c>
      <c r="L1170" s="1" t="str">
        <f>_xlfn.IFNA(VLOOKUP(K1170,'dict-rhythm'!$B$1:$C$53,2,0),K1170)</f>
        <v>dotted minim</v>
      </c>
      <c r="M1170" s="10" t="s">
        <v>14</v>
      </c>
      <c r="N1170" s="10"/>
      <c r="O1170" t="str">
        <f>IF(RIGHT($O$1,1)="#",VLOOKUP(D1170,'dict-pitch'!$A$1:$C$50,2,0),VLOOKUP(D1170,'dict-pitch'!$A$1:$C$50,3,0))</f>
        <v>E4</v>
      </c>
      <c r="P1170" t="b">
        <f>OR(EXACT(E1170,O1170),EXACT(E1170,VLOOKUP(D1170,'dict-pitch'!$A$1:$D$50,3,0)),EXACT(E1170,VLOOKUP(D1170,'dict-pitch'!$A$1:$D$50,4,0)))</f>
        <v>0</v>
      </c>
    </row>
    <row r="1171" spans="1:16" x14ac:dyDescent="0.25">
      <c r="A1171">
        <v>849</v>
      </c>
      <c r="B1171" s="85">
        <v>4</v>
      </c>
      <c r="C1171" s="1">
        <v>106</v>
      </c>
      <c r="D1171">
        <v>66</v>
      </c>
      <c r="F1171">
        <v>2</v>
      </c>
      <c r="G1171">
        <v>1684</v>
      </c>
      <c r="H1171" s="80">
        <f t="shared" si="38"/>
        <v>106.25</v>
      </c>
      <c r="I1171" s="80">
        <f t="shared" si="37"/>
        <v>0.125</v>
      </c>
      <c r="J1171">
        <v>2</v>
      </c>
      <c r="K1171" s="1" t="str" cm="1">
        <f t="array" ref="K1171">INDEX('dict-rhythm'!$A$1:$B$43,MATCH(TRUE,EXACT(J1171,'dict-rhythm'!$A$1:$A$43),0),2)</f>
        <v>8</v>
      </c>
      <c r="L1171" s="1" t="str">
        <f>_xlfn.IFNA(VLOOKUP(K1171,'dict-rhythm'!$B$1:$C$53,2,0),K1171)</f>
        <v>quaver note</v>
      </c>
      <c r="M1171" s="4"/>
      <c r="N1171" s="4"/>
      <c r="O1171" t="str">
        <f>IF(RIGHT($O$1,1)="#",VLOOKUP(D1171,'dict-pitch'!$A$1:$C$50,2,0),VLOOKUP(D1171,'dict-pitch'!$A$1:$C$50,3,0))</f>
        <v>F#4</v>
      </c>
      <c r="P1171" t="b">
        <f>OR(EXACT(E1171,O1171),EXACT(E1171,VLOOKUP(D1171,'dict-pitch'!$A$1:$D$50,3,0)),EXACT(E1171,VLOOKUP(D1171,'dict-pitch'!$A$1:$D$50,4,0)))</f>
        <v>0</v>
      </c>
    </row>
    <row r="1172" spans="1:16" x14ac:dyDescent="0.25">
      <c r="A1172">
        <v>849</v>
      </c>
      <c r="B1172" s="85">
        <v>4</v>
      </c>
      <c r="C1172" s="1">
        <v>106</v>
      </c>
      <c r="D1172">
        <v>68</v>
      </c>
      <c r="F1172">
        <v>2</v>
      </c>
      <c r="G1172">
        <v>1686</v>
      </c>
      <c r="H1172" s="80">
        <f t="shared" si="38"/>
        <v>106.375</v>
      </c>
      <c r="I1172" s="80">
        <f t="shared" si="37"/>
        <v>0.125</v>
      </c>
      <c r="J1172">
        <v>2</v>
      </c>
      <c r="K1172" s="1" t="str" cm="1">
        <f t="array" ref="K1172">INDEX('dict-rhythm'!$A$1:$B$43,MATCH(TRUE,EXACT(J1172,'dict-rhythm'!$A$1:$A$43),0),2)</f>
        <v>8</v>
      </c>
      <c r="L1172" s="1" t="str">
        <f>_xlfn.IFNA(VLOOKUP(K1172,'dict-rhythm'!$B$1:$C$53,2,0),K1172)</f>
        <v>quaver note</v>
      </c>
      <c r="M1172" s="5"/>
      <c r="N1172" s="5"/>
      <c r="O1172" t="str">
        <f>IF(RIGHT($O$1,1)="#",VLOOKUP(D1172,'dict-pitch'!$A$1:$C$50,2,0),VLOOKUP(D1172,'dict-pitch'!$A$1:$C$50,3,0))</f>
        <v>G#4</v>
      </c>
      <c r="P1172" t="b">
        <f>OR(EXACT(E1172,O1172),EXACT(E1172,VLOOKUP(D1172,'dict-pitch'!$A$1:$D$50,3,0)),EXACT(E1172,VLOOKUP(D1172,'dict-pitch'!$A$1:$D$50,4,0)))</f>
        <v>0</v>
      </c>
    </row>
    <row r="1173" spans="1:16" x14ac:dyDescent="0.25">
      <c r="A1173">
        <v>849</v>
      </c>
      <c r="B1173" s="85">
        <v>4</v>
      </c>
      <c r="C1173" s="1">
        <v>106</v>
      </c>
      <c r="D1173">
        <v>69</v>
      </c>
      <c r="F1173">
        <v>2</v>
      </c>
      <c r="G1173">
        <v>1688</v>
      </c>
      <c r="H1173" s="80">
        <f t="shared" si="38"/>
        <v>106.5</v>
      </c>
      <c r="I1173" s="80">
        <f t="shared" si="37"/>
        <v>0.25</v>
      </c>
      <c r="J1173">
        <v>4</v>
      </c>
      <c r="K1173" s="1" t="str" cm="1">
        <f t="array" ref="K1173">INDEX('dict-rhythm'!$A$1:$B$43,MATCH(TRUE,EXACT(J1173,'dict-rhythm'!$A$1:$A$43),0),2)</f>
        <v>4</v>
      </c>
      <c r="L1173" s="1" t="str">
        <f>_xlfn.IFNA(VLOOKUP(K1173,'dict-rhythm'!$B$1:$C$53,2,0),K1173)</f>
        <v>crotchet</v>
      </c>
      <c r="M1173" s="5"/>
      <c r="N1173" s="5"/>
      <c r="O1173" t="str">
        <f>IF(RIGHT($O$1,1)="#",VLOOKUP(D1173,'dict-pitch'!$A$1:$C$50,2,0),VLOOKUP(D1173,'dict-pitch'!$A$1:$C$50,3,0))</f>
        <v>A4</v>
      </c>
      <c r="P1173" t="b">
        <f>OR(EXACT(E1173,O1173),EXACT(E1173,VLOOKUP(D1173,'dict-pitch'!$A$1:$D$50,3,0)),EXACT(E1173,VLOOKUP(D1173,'dict-pitch'!$A$1:$D$50,4,0)))</f>
        <v>0</v>
      </c>
    </row>
    <row r="1174" spans="1:16" x14ac:dyDescent="0.25">
      <c r="A1174">
        <v>849</v>
      </c>
      <c r="B1174" s="85">
        <v>4</v>
      </c>
      <c r="C1174" s="1">
        <v>106</v>
      </c>
      <c r="D1174">
        <v>68</v>
      </c>
      <c r="F1174">
        <v>-2</v>
      </c>
      <c r="G1174">
        <v>1692</v>
      </c>
      <c r="H1174" s="80">
        <f t="shared" si="38"/>
        <v>106.75</v>
      </c>
      <c r="I1174" s="80">
        <f t="shared" si="37"/>
        <v>0.5</v>
      </c>
      <c r="J1174">
        <v>8</v>
      </c>
      <c r="K1174" s="1" t="str" cm="1">
        <f t="array" ref="K1174">INDEX('dict-rhythm'!$A$1:$B$43,MATCH(TRUE,EXACT(J1174,'dict-rhythm'!$A$1:$A$43),0),2)</f>
        <v>2</v>
      </c>
      <c r="L1174" s="1" t="str">
        <f>_xlfn.IFNA(VLOOKUP(K1174,'dict-rhythm'!$B$1:$C$53,2,0),K1174)</f>
        <v>minim</v>
      </c>
      <c r="M1174" s="7"/>
      <c r="N1174" s="7"/>
      <c r="O1174" t="str">
        <f>IF(RIGHT($O$1,1)="#",VLOOKUP(D1174,'dict-pitch'!$A$1:$C$50,2,0),VLOOKUP(D1174,'dict-pitch'!$A$1:$C$50,3,0))</f>
        <v>G#4</v>
      </c>
      <c r="P1174" t="b">
        <f>OR(EXACT(E1174,O1174),EXACT(E1174,VLOOKUP(D1174,'dict-pitch'!$A$1:$D$50,3,0)),EXACT(E1174,VLOOKUP(D1174,'dict-pitch'!$A$1:$D$50,4,0)))</f>
        <v>0</v>
      </c>
    </row>
    <row r="1175" spans="1:16" x14ac:dyDescent="0.25">
      <c r="A1175">
        <v>849</v>
      </c>
      <c r="B1175" s="85">
        <v>4</v>
      </c>
      <c r="C1175" s="1">
        <v>107</v>
      </c>
      <c r="D1175">
        <v>64</v>
      </c>
      <c r="F1175">
        <v>-3</v>
      </c>
      <c r="G1175">
        <v>1700</v>
      </c>
      <c r="H1175" s="80">
        <f t="shared" si="38"/>
        <v>107.25</v>
      </c>
      <c r="I1175" s="80">
        <f t="shared" si="37"/>
        <v>0.25</v>
      </c>
      <c r="J1175">
        <v>4</v>
      </c>
      <c r="K1175" s="1" t="str" cm="1">
        <f t="array" ref="K1175">INDEX('dict-rhythm'!$A$1:$B$43,MATCH(TRUE,EXACT(J1175,'dict-rhythm'!$A$1:$A$43),0),2)</f>
        <v>4</v>
      </c>
      <c r="L1175" s="1" t="str">
        <f>_xlfn.IFNA(VLOOKUP(K1175,'dict-rhythm'!$B$1:$C$53,2,0),K1175)</f>
        <v>crotchet</v>
      </c>
      <c r="M1175" s="10" t="s">
        <v>14</v>
      </c>
      <c r="N1175" s="10" t="s">
        <v>14</v>
      </c>
      <c r="O1175" t="str">
        <f>IF(RIGHT($O$1,1)="#",VLOOKUP(D1175,'dict-pitch'!$A$1:$C$50,2,0),VLOOKUP(D1175,'dict-pitch'!$A$1:$C$50,3,0))</f>
        <v>E4</v>
      </c>
      <c r="P1175" t="b">
        <f>OR(EXACT(E1175,O1175),EXACT(E1175,VLOOKUP(D1175,'dict-pitch'!$A$1:$D$50,3,0)),EXACT(E1175,VLOOKUP(D1175,'dict-pitch'!$A$1:$D$50,4,0)))</f>
        <v>0</v>
      </c>
    </row>
    <row r="1176" spans="1:16" x14ac:dyDescent="0.25">
      <c r="A1176">
        <v>849</v>
      </c>
      <c r="B1176" s="85">
        <v>4</v>
      </c>
      <c r="C1176" s="1">
        <v>107</v>
      </c>
      <c r="D1176">
        <v>69</v>
      </c>
      <c r="F1176">
        <v>4</v>
      </c>
      <c r="G1176">
        <v>1704</v>
      </c>
      <c r="H1176" s="80">
        <f t="shared" si="38"/>
        <v>107.5</v>
      </c>
      <c r="I1176" s="80">
        <f t="shared" si="37"/>
        <v>0.25</v>
      </c>
      <c r="J1176">
        <v>4</v>
      </c>
      <c r="K1176" s="1" t="str" cm="1">
        <f t="array" ref="K1176">INDEX('dict-rhythm'!$A$1:$B$43,MATCH(TRUE,EXACT(J1176,'dict-rhythm'!$A$1:$A$43),0),2)</f>
        <v>4</v>
      </c>
      <c r="L1176" s="1" t="str">
        <f>_xlfn.IFNA(VLOOKUP(K1176,'dict-rhythm'!$B$1:$C$53,2,0),K1176)</f>
        <v>crotchet</v>
      </c>
      <c r="M1176" s="10" t="s">
        <v>14</v>
      </c>
      <c r="N1176" s="10" t="s">
        <v>14</v>
      </c>
      <c r="O1176" t="str">
        <f>IF(RIGHT($O$1,1)="#",VLOOKUP(D1176,'dict-pitch'!$A$1:$C$50,2,0),VLOOKUP(D1176,'dict-pitch'!$A$1:$C$50,3,0))</f>
        <v>A4</v>
      </c>
      <c r="P1176" t="b">
        <f>OR(EXACT(E1176,O1176),EXACT(E1176,VLOOKUP(D1176,'dict-pitch'!$A$1:$D$50,3,0)),EXACT(E1176,VLOOKUP(D1176,'dict-pitch'!$A$1:$D$50,4,0)))</f>
        <v>0</v>
      </c>
    </row>
    <row r="1177" spans="1:16" x14ac:dyDescent="0.25">
      <c r="A1177">
        <v>849</v>
      </c>
      <c r="B1177" s="85">
        <v>4</v>
      </c>
      <c r="C1177" s="1">
        <v>107</v>
      </c>
      <c r="D1177">
        <v>69</v>
      </c>
      <c r="F1177">
        <v>1</v>
      </c>
      <c r="G1177">
        <v>1708</v>
      </c>
      <c r="H1177" s="80">
        <f t="shared" si="38"/>
        <v>107.75</v>
      </c>
      <c r="I1177" s="80">
        <f t="shared" si="37"/>
        <v>0.25</v>
      </c>
      <c r="J1177">
        <v>4</v>
      </c>
      <c r="K1177" s="1" t="str" cm="1">
        <f t="array" ref="K1177">INDEX('dict-rhythm'!$A$1:$B$43,MATCH(TRUE,EXACT(J1177,'dict-rhythm'!$A$1:$A$43),0),2)</f>
        <v>4</v>
      </c>
      <c r="L1177" s="1" t="str">
        <f>_xlfn.IFNA(VLOOKUP(K1177,'dict-rhythm'!$B$1:$C$53,2,0),K1177)</f>
        <v>crotchet</v>
      </c>
      <c r="M1177" s="10" t="s">
        <v>14</v>
      </c>
      <c r="N1177" s="10" t="s">
        <v>14</v>
      </c>
      <c r="O1177" t="str">
        <f>IF(RIGHT($O$1,1)="#",VLOOKUP(D1177,'dict-pitch'!$A$1:$C$50,2,0),VLOOKUP(D1177,'dict-pitch'!$A$1:$C$50,3,0))</f>
        <v>A4</v>
      </c>
      <c r="P1177" t="b">
        <f>OR(EXACT(E1177,O1177),EXACT(E1177,VLOOKUP(D1177,'dict-pitch'!$A$1:$D$50,3,0)),EXACT(E1177,VLOOKUP(D1177,'dict-pitch'!$A$1:$D$50,4,0)))</f>
        <v>0</v>
      </c>
    </row>
    <row r="1178" spans="1:16" x14ac:dyDescent="0.25">
      <c r="A1178">
        <v>849</v>
      </c>
      <c r="B1178" s="85">
        <v>4</v>
      </c>
      <c r="C1178" s="1">
        <v>108</v>
      </c>
      <c r="D1178">
        <v>69</v>
      </c>
      <c r="F1178">
        <v>1</v>
      </c>
      <c r="G1178">
        <v>1712</v>
      </c>
      <c r="H1178" s="80">
        <f t="shared" si="38"/>
        <v>108</v>
      </c>
      <c r="I1178" s="80">
        <f t="shared" si="37"/>
        <v>0.25</v>
      </c>
      <c r="J1178">
        <v>4</v>
      </c>
      <c r="K1178" s="1" t="str" cm="1">
        <f t="array" ref="K1178">INDEX('dict-rhythm'!$A$1:$B$43,MATCH(TRUE,EXACT(J1178,'dict-rhythm'!$A$1:$A$43),0),2)</f>
        <v>4</v>
      </c>
      <c r="L1178" s="1" t="str">
        <f>_xlfn.IFNA(VLOOKUP(K1178,'dict-rhythm'!$B$1:$C$53,2,0),K1178)</f>
        <v>crotchet</v>
      </c>
      <c r="M1178" s="10" t="s">
        <v>14</v>
      </c>
      <c r="N1178" s="10" t="s">
        <v>14</v>
      </c>
      <c r="O1178" t="str">
        <f>IF(RIGHT($O$1,1)="#",VLOOKUP(D1178,'dict-pitch'!$A$1:$C$50,2,0),VLOOKUP(D1178,'dict-pitch'!$A$1:$C$50,3,0))</f>
        <v>A4</v>
      </c>
      <c r="P1178" t="b">
        <f>OR(EXACT(E1178,O1178),EXACT(E1178,VLOOKUP(D1178,'dict-pitch'!$A$1:$D$50,3,0)),EXACT(E1178,VLOOKUP(D1178,'dict-pitch'!$A$1:$D$50,4,0)))</f>
        <v>0</v>
      </c>
    </row>
    <row r="1179" spans="1:16" x14ac:dyDescent="0.25">
      <c r="A1179">
        <v>849</v>
      </c>
      <c r="B1179" s="85">
        <v>4</v>
      </c>
      <c r="C1179" s="1">
        <v>108</v>
      </c>
      <c r="D1179">
        <v>68</v>
      </c>
      <c r="F1179">
        <v>-2</v>
      </c>
      <c r="G1179">
        <v>1716</v>
      </c>
      <c r="H1179" s="80">
        <f t="shared" si="38"/>
        <v>108.25</v>
      </c>
      <c r="I1179" s="80">
        <f t="shared" si="37"/>
        <v>0.125</v>
      </c>
      <c r="J1179">
        <v>2</v>
      </c>
      <c r="K1179" s="1" t="str" cm="1">
        <f t="array" ref="K1179">INDEX('dict-rhythm'!$A$1:$B$43,MATCH(TRUE,EXACT(J1179,'dict-rhythm'!$A$1:$A$43),0),2)</f>
        <v>8</v>
      </c>
      <c r="L1179" s="1" t="str">
        <f>_xlfn.IFNA(VLOOKUP(K1179,'dict-rhythm'!$B$1:$C$53,2,0),K1179)</f>
        <v>quaver note</v>
      </c>
      <c r="M1179" s="10" t="s">
        <v>14</v>
      </c>
      <c r="N1179" s="10" t="s">
        <v>14</v>
      </c>
      <c r="O1179" t="str">
        <f>IF(RIGHT($O$1,1)="#",VLOOKUP(D1179,'dict-pitch'!$A$1:$C$50,2,0),VLOOKUP(D1179,'dict-pitch'!$A$1:$C$50,3,0))</f>
        <v>G#4</v>
      </c>
      <c r="P1179" t="b">
        <f>OR(EXACT(E1179,O1179),EXACT(E1179,VLOOKUP(D1179,'dict-pitch'!$A$1:$D$50,3,0)),EXACT(E1179,VLOOKUP(D1179,'dict-pitch'!$A$1:$D$50,4,0)))</f>
        <v>0</v>
      </c>
    </row>
    <row r="1180" spans="1:16" x14ac:dyDescent="0.25">
      <c r="A1180">
        <v>849</v>
      </c>
      <c r="B1180" s="85">
        <v>4</v>
      </c>
      <c r="C1180" s="1">
        <v>108</v>
      </c>
      <c r="D1180">
        <v>66</v>
      </c>
      <c r="F1180">
        <v>-2</v>
      </c>
      <c r="G1180">
        <v>1718</v>
      </c>
      <c r="H1180" s="80">
        <f t="shared" si="38"/>
        <v>108.375</v>
      </c>
      <c r="I1180" s="80">
        <f t="shared" si="37"/>
        <v>0.125</v>
      </c>
      <c r="J1180">
        <v>2</v>
      </c>
      <c r="K1180" s="1" t="str" cm="1">
        <f t="array" ref="K1180">INDEX('dict-rhythm'!$A$1:$B$43,MATCH(TRUE,EXACT(J1180,'dict-rhythm'!$A$1:$A$43),0),2)</f>
        <v>8</v>
      </c>
      <c r="L1180" s="1" t="str">
        <f>_xlfn.IFNA(VLOOKUP(K1180,'dict-rhythm'!$B$1:$C$53,2,0),K1180)</f>
        <v>quaver note</v>
      </c>
      <c r="M1180" s="10" t="s">
        <v>14</v>
      </c>
      <c r="N1180" s="10" t="s">
        <v>14</v>
      </c>
      <c r="O1180" t="str">
        <f>IF(RIGHT($O$1,1)="#",VLOOKUP(D1180,'dict-pitch'!$A$1:$C$50,2,0),VLOOKUP(D1180,'dict-pitch'!$A$1:$C$50,3,0))</f>
        <v>F#4</v>
      </c>
      <c r="P1180" t="b">
        <f>OR(EXACT(E1180,O1180),EXACT(E1180,VLOOKUP(D1180,'dict-pitch'!$A$1:$D$50,3,0)),EXACT(E1180,VLOOKUP(D1180,'dict-pitch'!$A$1:$D$50,4,0)))</f>
        <v>0</v>
      </c>
    </row>
    <row r="1181" spans="1:16" x14ac:dyDescent="0.25">
      <c r="A1181">
        <v>849</v>
      </c>
      <c r="B1181" s="85">
        <v>4</v>
      </c>
      <c r="C1181" s="1">
        <v>108</v>
      </c>
      <c r="D1181">
        <v>68</v>
      </c>
      <c r="F1181">
        <v>2</v>
      </c>
      <c r="G1181">
        <v>1720</v>
      </c>
      <c r="H1181" s="80">
        <f t="shared" si="38"/>
        <v>108.5</v>
      </c>
      <c r="I1181" s="80">
        <f t="shared" si="37"/>
        <v>0.25</v>
      </c>
      <c r="J1181">
        <v>4</v>
      </c>
      <c r="K1181" s="1" t="str" cm="1">
        <f t="array" ref="K1181">INDEX('dict-rhythm'!$A$1:$B$43,MATCH(TRUE,EXACT(J1181,'dict-rhythm'!$A$1:$A$43),0),2)</f>
        <v>4</v>
      </c>
      <c r="L1181" s="1" t="str">
        <f>_xlfn.IFNA(VLOOKUP(K1181,'dict-rhythm'!$B$1:$C$53,2,0),K1181)</f>
        <v>crotchet</v>
      </c>
      <c r="M1181" s="10" t="s">
        <v>14</v>
      </c>
      <c r="N1181" s="10" t="s">
        <v>14</v>
      </c>
      <c r="O1181" t="str">
        <f>IF(RIGHT($O$1,1)="#",VLOOKUP(D1181,'dict-pitch'!$A$1:$C$50,2,0),VLOOKUP(D1181,'dict-pitch'!$A$1:$C$50,3,0))</f>
        <v>G#4</v>
      </c>
      <c r="P1181" t="b">
        <f>OR(EXACT(E1181,O1181),EXACT(E1181,VLOOKUP(D1181,'dict-pitch'!$A$1:$D$50,3,0)),EXACT(E1181,VLOOKUP(D1181,'dict-pitch'!$A$1:$D$50,4,0)))</f>
        <v>0</v>
      </c>
    </row>
    <row r="1182" spans="1:16" x14ac:dyDescent="0.25">
      <c r="A1182">
        <v>849</v>
      </c>
      <c r="B1182" s="85">
        <v>4</v>
      </c>
      <c r="C1182" s="1">
        <v>108</v>
      </c>
      <c r="D1182">
        <v>70</v>
      </c>
      <c r="F1182">
        <v>2</v>
      </c>
      <c r="G1182">
        <v>1724</v>
      </c>
      <c r="H1182" s="80">
        <f t="shared" si="38"/>
        <v>108.75</v>
      </c>
      <c r="I1182" s="80">
        <f t="shared" si="37"/>
        <v>0.125</v>
      </c>
      <c r="J1182">
        <v>2</v>
      </c>
      <c r="K1182" s="1" t="str" cm="1">
        <f t="array" ref="K1182">INDEX('dict-rhythm'!$A$1:$B$43,MATCH(TRUE,EXACT(J1182,'dict-rhythm'!$A$1:$A$43),0),2)</f>
        <v>8</v>
      </c>
      <c r="L1182" s="1" t="str">
        <f>_xlfn.IFNA(VLOOKUP(K1182,'dict-rhythm'!$B$1:$C$53,2,0),K1182)</f>
        <v>quaver note</v>
      </c>
      <c r="M1182" s="5"/>
      <c r="N1182" s="5"/>
      <c r="O1182" t="str">
        <f>IF(RIGHT($O$1,1)="#",VLOOKUP(D1182,'dict-pitch'!$A$1:$C$50,2,0),VLOOKUP(D1182,'dict-pitch'!$A$1:$C$50,3,0))</f>
        <v>A#4</v>
      </c>
      <c r="P1182" t="b">
        <f>OR(EXACT(E1182,O1182),EXACT(E1182,VLOOKUP(D1182,'dict-pitch'!$A$1:$D$50,3,0)),EXACT(E1182,VLOOKUP(D1182,'dict-pitch'!$A$1:$D$50,4,0)))</f>
        <v>0</v>
      </c>
    </row>
    <row r="1183" spans="1:16" x14ac:dyDescent="0.25">
      <c r="A1183">
        <v>849</v>
      </c>
      <c r="B1183" s="85">
        <v>4</v>
      </c>
      <c r="C1183" s="1">
        <v>108</v>
      </c>
      <c r="D1183">
        <v>72</v>
      </c>
      <c r="F1183">
        <v>2</v>
      </c>
      <c r="G1183">
        <v>1726</v>
      </c>
      <c r="H1183" s="80">
        <f t="shared" si="38"/>
        <v>108.875</v>
      </c>
      <c r="I1183" s="80">
        <f t="shared" si="37"/>
        <v>0.125</v>
      </c>
      <c r="J1183">
        <v>2</v>
      </c>
      <c r="K1183" s="1" t="str" cm="1">
        <f t="array" ref="K1183">INDEX('dict-rhythm'!$A$1:$B$43,MATCH(TRUE,EXACT(J1183,'dict-rhythm'!$A$1:$A$43),0),2)</f>
        <v>8</v>
      </c>
      <c r="L1183" s="1" t="str">
        <f>_xlfn.IFNA(VLOOKUP(K1183,'dict-rhythm'!$B$1:$C$53,2,0),K1183)</f>
        <v>quaver note</v>
      </c>
      <c r="M1183" s="7"/>
      <c r="N1183" s="7"/>
      <c r="O1183" t="str">
        <f>IF(RIGHT($O$1,1)="#",VLOOKUP(D1183,'dict-pitch'!$A$1:$C$50,2,0),VLOOKUP(D1183,'dict-pitch'!$A$1:$C$50,3,0))</f>
        <v>C5</v>
      </c>
      <c r="P1183" t="b">
        <f>OR(EXACT(E1183,O1183),EXACT(E1183,VLOOKUP(D1183,'dict-pitch'!$A$1:$D$50,3,0)),EXACT(E1183,VLOOKUP(D1183,'dict-pitch'!$A$1:$D$50,4,0)))</f>
        <v>0</v>
      </c>
    </row>
    <row r="1184" spans="1:16" x14ac:dyDescent="0.25">
      <c r="A1184">
        <v>849</v>
      </c>
      <c r="B1184" s="85">
        <v>4</v>
      </c>
      <c r="C1184" s="1">
        <v>109</v>
      </c>
      <c r="D1184">
        <v>73</v>
      </c>
      <c r="F1184">
        <v>2</v>
      </c>
      <c r="G1184">
        <v>1728</v>
      </c>
      <c r="H1184" s="80">
        <f t="shared" si="38"/>
        <v>109</v>
      </c>
      <c r="I1184" s="80">
        <f t="shared" si="37"/>
        <v>0.5</v>
      </c>
      <c r="J1184">
        <v>8</v>
      </c>
      <c r="K1184" s="1" t="str" cm="1">
        <f t="array" ref="K1184">INDEX('dict-rhythm'!$A$1:$B$43,MATCH(TRUE,EXACT(J1184,'dict-rhythm'!$A$1:$A$43),0),2)</f>
        <v>2</v>
      </c>
      <c r="L1184" s="1" t="str">
        <f>_xlfn.IFNA(VLOOKUP(K1184,'dict-rhythm'!$B$1:$C$53,2,0),K1184)</f>
        <v>minim</v>
      </c>
      <c r="M1184" s="4"/>
      <c r="N1184" s="4"/>
      <c r="O1184" t="str">
        <f>IF(RIGHT($O$1,1)="#",VLOOKUP(D1184,'dict-pitch'!$A$1:$C$50,2,0),VLOOKUP(D1184,'dict-pitch'!$A$1:$C$50,3,0))</f>
        <v>C#5</v>
      </c>
      <c r="P1184" t="b">
        <f>OR(EXACT(E1184,O1184),EXACT(E1184,VLOOKUP(D1184,'dict-pitch'!$A$1:$D$50,3,0)),EXACT(E1184,VLOOKUP(D1184,'dict-pitch'!$A$1:$D$50,4,0)))</f>
        <v>0</v>
      </c>
    </row>
    <row r="1185" spans="1:16" x14ac:dyDescent="0.25">
      <c r="A1185">
        <v>849</v>
      </c>
      <c r="B1185" s="85">
        <v>4</v>
      </c>
      <c r="C1185" s="1">
        <v>109</v>
      </c>
      <c r="D1185">
        <v>70</v>
      </c>
      <c r="F1185">
        <v>-3</v>
      </c>
      <c r="G1185">
        <v>1736</v>
      </c>
      <c r="H1185" s="80">
        <f t="shared" si="38"/>
        <v>109.5</v>
      </c>
      <c r="I1185" s="80">
        <f t="shared" si="37"/>
        <v>0.5</v>
      </c>
      <c r="J1185">
        <v>8</v>
      </c>
      <c r="K1185" s="1" t="str" cm="1">
        <f t="array" ref="K1185">INDEX('dict-rhythm'!$A$1:$B$43,MATCH(TRUE,EXACT(J1185,'dict-rhythm'!$A$1:$A$43),0),2)</f>
        <v>2</v>
      </c>
      <c r="L1185" s="1" t="str">
        <f>_xlfn.IFNA(VLOOKUP(K1185,'dict-rhythm'!$B$1:$C$53,2,0),K1185)</f>
        <v>minim</v>
      </c>
      <c r="M1185" s="7"/>
      <c r="N1185" s="7"/>
      <c r="O1185" t="str">
        <f>IF(RIGHT($O$1,1)="#",VLOOKUP(D1185,'dict-pitch'!$A$1:$C$50,2,0),VLOOKUP(D1185,'dict-pitch'!$A$1:$C$50,3,0))</f>
        <v>A#4</v>
      </c>
      <c r="P1185" t="b">
        <f>OR(EXACT(E1185,O1185),EXACT(E1185,VLOOKUP(D1185,'dict-pitch'!$A$1:$D$50,3,0)),EXACT(E1185,VLOOKUP(D1185,'dict-pitch'!$A$1:$D$50,4,0)))</f>
        <v>0</v>
      </c>
    </row>
    <row r="1186" spans="1:16" x14ac:dyDescent="0.25">
      <c r="A1186">
        <v>849</v>
      </c>
      <c r="B1186" s="85">
        <v>4</v>
      </c>
      <c r="C1186" s="1">
        <v>110</v>
      </c>
      <c r="D1186">
        <v>68</v>
      </c>
      <c r="F1186">
        <v>-2</v>
      </c>
      <c r="G1186">
        <v>1744</v>
      </c>
      <c r="H1186" s="80">
        <f t="shared" si="38"/>
        <v>110</v>
      </c>
      <c r="I1186" s="80">
        <f t="shared" si="37"/>
        <v>0.5</v>
      </c>
      <c r="J1186">
        <v>8</v>
      </c>
      <c r="K1186" s="1" t="str" cm="1">
        <f t="array" ref="K1186">INDEX('dict-rhythm'!$A$1:$B$43,MATCH(TRUE,EXACT(J1186,'dict-rhythm'!$A$1:$A$43),0),2)</f>
        <v>2</v>
      </c>
      <c r="L1186" s="1" t="str">
        <f>_xlfn.IFNA(VLOOKUP(K1186,'dict-rhythm'!$B$1:$C$53,2,0),K1186)</f>
        <v>minim</v>
      </c>
      <c r="M1186" s="4"/>
      <c r="N1186" s="4"/>
      <c r="O1186" t="str">
        <f>IF(RIGHT($O$1,1)="#",VLOOKUP(D1186,'dict-pitch'!$A$1:$C$50,2,0),VLOOKUP(D1186,'dict-pitch'!$A$1:$C$50,3,0))</f>
        <v>G#4</v>
      </c>
      <c r="P1186" t="b">
        <f>OR(EXACT(E1186,O1186),EXACT(E1186,VLOOKUP(D1186,'dict-pitch'!$A$1:$D$50,3,0)),EXACT(E1186,VLOOKUP(D1186,'dict-pitch'!$A$1:$D$50,4,0)))</f>
        <v>0</v>
      </c>
    </row>
    <row r="1187" spans="1:16" x14ac:dyDescent="0.25">
      <c r="A1187">
        <v>849</v>
      </c>
      <c r="B1187" s="85">
        <v>4</v>
      </c>
      <c r="C1187" s="1">
        <v>110</v>
      </c>
      <c r="D1187">
        <v>68</v>
      </c>
      <c r="F1187">
        <v>1</v>
      </c>
      <c r="G1187">
        <v>1752</v>
      </c>
      <c r="H1187" s="80">
        <f t="shared" si="38"/>
        <v>110.5</v>
      </c>
      <c r="I1187" s="80">
        <f t="shared" si="37"/>
        <v>1.5</v>
      </c>
      <c r="J1187">
        <v>24</v>
      </c>
      <c r="K1187" s="1" t="str" cm="1">
        <f t="array" ref="K1187">INDEX('dict-rhythm'!$A$1:$B$43,MATCH(TRUE,EXACT(J1187,'dict-rhythm'!$A$1:$A$43),0),2)</f>
        <v>1.</v>
      </c>
      <c r="L1187" s="1" t="str">
        <f>_xlfn.IFNA(VLOOKUP(K1187,'dict-rhythm'!$B$1:$C$53,2,0),K1187)</f>
        <v>dotted semibreve</v>
      </c>
      <c r="M1187" s="7"/>
      <c r="N1187" s="7"/>
      <c r="O1187" t="str">
        <f>IF(RIGHT($O$1,1)="#",VLOOKUP(D1187,'dict-pitch'!$A$1:$C$50,2,0),VLOOKUP(D1187,'dict-pitch'!$A$1:$C$50,3,0))</f>
        <v>G#4</v>
      </c>
      <c r="P1187" t="b">
        <f>OR(EXACT(E1187,O1187),EXACT(E1187,VLOOKUP(D1187,'dict-pitch'!$A$1:$D$50,3,0)),EXACT(E1187,VLOOKUP(D1187,'dict-pitch'!$A$1:$D$50,4,0)))</f>
        <v>0</v>
      </c>
    </row>
    <row r="1188" spans="1:16" x14ac:dyDescent="0.25">
      <c r="A1188">
        <v>849</v>
      </c>
      <c r="B1188" s="85">
        <v>4</v>
      </c>
      <c r="C1188" s="1">
        <v>112</v>
      </c>
      <c r="D1188">
        <v>68</v>
      </c>
      <c r="F1188">
        <v>1</v>
      </c>
      <c r="G1188">
        <v>1776</v>
      </c>
      <c r="H1188" s="80">
        <f t="shared" si="38"/>
        <v>112</v>
      </c>
      <c r="I1188" s="80">
        <f t="shared" si="37"/>
        <v>0.5</v>
      </c>
      <c r="J1188">
        <v>8</v>
      </c>
      <c r="K1188" s="1" t="str" cm="1">
        <f t="array" ref="K1188">INDEX('dict-rhythm'!$A$1:$B$43,MATCH(TRUE,EXACT(J1188,'dict-rhythm'!$A$1:$A$43),0),2)</f>
        <v>2</v>
      </c>
      <c r="L1188" s="1" t="str">
        <f>_xlfn.IFNA(VLOOKUP(K1188,'dict-rhythm'!$B$1:$C$53,2,0),K1188)</f>
        <v>minim</v>
      </c>
      <c r="M1188" s="4"/>
      <c r="N1188" s="4"/>
      <c r="O1188" t="str">
        <f>IF(RIGHT($O$1,1)="#",VLOOKUP(D1188,'dict-pitch'!$A$1:$C$50,2,0),VLOOKUP(D1188,'dict-pitch'!$A$1:$C$50,3,0))</f>
        <v>G#4</v>
      </c>
      <c r="P1188" t="b">
        <f>OR(EXACT(E1188,O1188),EXACT(E1188,VLOOKUP(D1188,'dict-pitch'!$A$1:$D$50,3,0)),EXACT(E1188,VLOOKUP(D1188,'dict-pitch'!$A$1:$D$50,4,0)))</f>
        <v>0</v>
      </c>
    </row>
    <row r="1189" spans="1:16" x14ac:dyDescent="0.25">
      <c r="A1189">
        <v>849</v>
      </c>
      <c r="B1189" s="85">
        <v>4</v>
      </c>
      <c r="C1189" s="1">
        <v>112</v>
      </c>
      <c r="D1189">
        <v>66</v>
      </c>
      <c r="F1189">
        <v>-2</v>
      </c>
      <c r="G1189">
        <v>1784</v>
      </c>
      <c r="H1189" s="80">
        <f t="shared" si="38"/>
        <v>112.5</v>
      </c>
      <c r="I1189" s="80">
        <f t="shared" si="37"/>
        <v>0.5</v>
      </c>
      <c r="J1189">
        <v>8</v>
      </c>
      <c r="K1189" s="1" t="str" cm="1">
        <f t="array" ref="K1189">INDEX('dict-rhythm'!$A$1:$B$43,MATCH(TRUE,EXACT(J1189,'dict-rhythm'!$A$1:$A$43),0),2)</f>
        <v>2</v>
      </c>
      <c r="L1189" s="1" t="str">
        <f>_xlfn.IFNA(VLOOKUP(K1189,'dict-rhythm'!$B$1:$C$53,2,0),K1189)</f>
        <v>minim</v>
      </c>
      <c r="M1189" s="52" t="s">
        <v>7</v>
      </c>
      <c r="N1189" s="52"/>
      <c r="O1189" t="str">
        <f>IF(RIGHT($O$1,1)="#",VLOOKUP(D1189,'dict-pitch'!$A$1:$C$50,2,0),VLOOKUP(D1189,'dict-pitch'!$A$1:$C$50,3,0))</f>
        <v>F#4</v>
      </c>
      <c r="P1189" t="b">
        <f>OR(EXACT(E1189,O1189),EXACT(E1189,VLOOKUP(D1189,'dict-pitch'!$A$1:$D$50,3,0)),EXACT(E1189,VLOOKUP(D1189,'dict-pitch'!$A$1:$D$50,4,0)))</f>
        <v>0</v>
      </c>
    </row>
    <row r="1190" spans="1:16" x14ac:dyDescent="0.25">
      <c r="A1190">
        <v>849</v>
      </c>
      <c r="B1190" s="85">
        <v>4</v>
      </c>
      <c r="C1190" s="1">
        <v>113</v>
      </c>
      <c r="D1190">
        <v>65</v>
      </c>
      <c r="F1190">
        <v>-2</v>
      </c>
      <c r="G1190">
        <v>1792</v>
      </c>
      <c r="H1190" s="80">
        <f t="shared" si="38"/>
        <v>113</v>
      </c>
      <c r="I1190" s="80">
        <f t="shared" si="37"/>
        <v>0.5</v>
      </c>
      <c r="J1190">
        <v>8</v>
      </c>
      <c r="K1190" s="1" t="str" cm="1">
        <f t="array" ref="K1190">INDEX('dict-rhythm'!$A$1:$B$43,MATCH(TRUE,EXACT(J1190,'dict-rhythm'!$A$1:$A$43),0),2)</f>
        <v>2</v>
      </c>
      <c r="L1190" s="1" t="str">
        <f>_xlfn.IFNA(VLOOKUP(K1190,'dict-rhythm'!$B$1:$C$53,2,0),K1190)</f>
        <v>minim</v>
      </c>
      <c r="M1190" s="52" t="s">
        <v>7</v>
      </c>
      <c r="N1190" s="52"/>
      <c r="O1190" t="str">
        <f>IF(RIGHT($O$1,1)="#",VLOOKUP(D1190,'dict-pitch'!$A$1:$C$50,2,0),VLOOKUP(D1190,'dict-pitch'!$A$1:$C$50,3,0))</f>
        <v>F4</v>
      </c>
      <c r="P1190" t="b">
        <f>OR(EXACT(E1190,O1190),EXACT(E1190,VLOOKUP(D1190,'dict-pitch'!$A$1:$D$50,3,0)),EXACT(E1190,VLOOKUP(D1190,'dict-pitch'!$A$1:$D$50,4,0)))</f>
        <v>0</v>
      </c>
    </row>
    <row r="1191" spans="1:16" x14ac:dyDescent="0.25">
      <c r="A1191">
        <v>849</v>
      </c>
      <c r="B1191" s="85">
        <v>4</v>
      </c>
      <c r="C1191" s="1">
        <v>113</v>
      </c>
      <c r="D1191">
        <v>69</v>
      </c>
      <c r="F1191">
        <v>4</v>
      </c>
      <c r="G1191">
        <v>1800</v>
      </c>
      <c r="H1191" s="80">
        <f t="shared" si="38"/>
        <v>113.5</v>
      </c>
      <c r="I1191" s="80">
        <f t="shared" si="37"/>
        <v>0.5</v>
      </c>
      <c r="J1191">
        <v>8</v>
      </c>
      <c r="K1191" s="1" t="str" cm="1">
        <f t="array" ref="K1191">INDEX('dict-rhythm'!$A$1:$B$43,MATCH(TRUE,EXACT(J1191,'dict-rhythm'!$A$1:$A$43),0),2)</f>
        <v>2</v>
      </c>
      <c r="L1191" s="1" t="str">
        <f>_xlfn.IFNA(VLOOKUP(K1191,'dict-rhythm'!$B$1:$C$53,2,0),K1191)</f>
        <v>minim</v>
      </c>
      <c r="M1191" s="52" t="s">
        <v>7</v>
      </c>
      <c r="N1191" s="52"/>
      <c r="O1191" t="str">
        <f>IF(RIGHT($O$1,1)="#",VLOOKUP(D1191,'dict-pitch'!$A$1:$C$50,2,0),VLOOKUP(D1191,'dict-pitch'!$A$1:$C$50,3,0))</f>
        <v>A4</v>
      </c>
      <c r="P1191" t="b">
        <f>OR(EXACT(E1191,O1191),EXACT(E1191,VLOOKUP(D1191,'dict-pitch'!$A$1:$D$50,3,0)),EXACT(E1191,VLOOKUP(D1191,'dict-pitch'!$A$1:$D$50,4,0)))</f>
        <v>0</v>
      </c>
    </row>
    <row r="1192" spans="1:16" x14ac:dyDescent="0.25">
      <c r="A1192">
        <v>849</v>
      </c>
      <c r="B1192" s="85">
        <v>4</v>
      </c>
      <c r="C1192" s="1">
        <v>114</v>
      </c>
      <c r="D1192">
        <v>68</v>
      </c>
      <c r="F1192">
        <v>-2</v>
      </c>
      <c r="G1192">
        <v>1808</v>
      </c>
      <c r="H1192" s="80">
        <f t="shared" si="38"/>
        <v>114</v>
      </c>
      <c r="I1192" s="80">
        <f t="shared" si="37"/>
        <v>2</v>
      </c>
      <c r="J1192">
        <v>32</v>
      </c>
      <c r="K1192" s="1" t="str" cm="1">
        <f t="array" ref="K1192">INDEX('dict-rhythm'!$A$1:$B$43,MATCH(TRUE,EXACT(J1192,'dict-rhythm'!$A$1:$A$43),0),2)</f>
        <v>breve</v>
      </c>
      <c r="L1192" s="1" t="str">
        <f>_xlfn.IFNA(VLOOKUP(K1192,'dict-rhythm'!$B$1:$C$53,2,0),K1192)</f>
        <v>breve</v>
      </c>
      <c r="M1192" s="52" t="s">
        <v>7</v>
      </c>
      <c r="N1192" s="52"/>
      <c r="O1192" t="str">
        <f>IF(RIGHT($O$1,1)="#",VLOOKUP(D1192,'dict-pitch'!$A$1:$C$50,2,0),VLOOKUP(D1192,'dict-pitch'!$A$1:$C$50,3,0))</f>
        <v>G#4</v>
      </c>
      <c r="P1192" t="b">
        <f>OR(EXACT(E1192,O1192),EXACT(E1192,VLOOKUP(D1192,'dict-pitch'!$A$1:$D$50,3,0)),EXACT(E1192,VLOOKUP(D1192,'dict-pitch'!$A$1:$D$50,4,0)))</f>
        <v>0</v>
      </c>
    </row>
    <row r="1193" spans="1:16" x14ac:dyDescent="0.25">
      <c r="A1193">
        <v>849</v>
      </c>
      <c r="B1193" s="85">
        <v>5</v>
      </c>
      <c r="C1193" s="1">
        <v>1</v>
      </c>
      <c r="D1193">
        <v>0</v>
      </c>
      <c r="F1193">
        <v>0</v>
      </c>
      <c r="G1193">
        <v>0</v>
      </c>
      <c r="H1193" s="80">
        <f t="shared" si="38"/>
        <v>1</v>
      </c>
      <c r="I1193" s="80">
        <f t="shared" si="37"/>
        <v>1</v>
      </c>
      <c r="J1193">
        <v>16</v>
      </c>
      <c r="K1193" s="1" t="str" cm="1">
        <f t="array" ref="K1193">INDEX('dict-rhythm'!$A$1:$B$43,MATCH(TRUE,EXACT(J1193,'dict-rhythm'!$A$1:$A$43),0),2)</f>
        <v>1</v>
      </c>
      <c r="L1193" s="1" t="str">
        <f>_xlfn.IFNA(VLOOKUP(K1193,'dict-rhythm'!$B$1:$C$53,2,0),K1193)</f>
        <v>semibreve</v>
      </c>
      <c r="M1193" s="3"/>
      <c r="N1193" s="3"/>
      <c r="O1193" t="str">
        <f>IF(RIGHT($O$1,1)="#",VLOOKUP(D1193,'dict-pitch'!$A$1:$C$50,2,0),VLOOKUP(D1193,'dict-pitch'!$A$1:$C$50,3,0))</f>
        <v>r</v>
      </c>
      <c r="P1193" t="b">
        <f>OR(EXACT(E1193,O1193),EXACT(E1193,VLOOKUP(D1193,'dict-pitch'!$A$1:$D$50,3,0)),EXACT(E1193,VLOOKUP(D1193,'dict-pitch'!$A$1:$D$50,4,0)))</f>
        <v>0</v>
      </c>
    </row>
    <row r="1194" spans="1:16" x14ac:dyDescent="0.25">
      <c r="A1194">
        <v>849</v>
      </c>
      <c r="B1194" s="85">
        <v>5</v>
      </c>
      <c r="C1194" s="1">
        <v>2</v>
      </c>
      <c r="D1194">
        <v>0</v>
      </c>
      <c r="F1194">
        <v>0</v>
      </c>
      <c r="G1194">
        <v>16</v>
      </c>
      <c r="H1194" s="80">
        <f t="shared" si="38"/>
        <v>2</v>
      </c>
      <c r="I1194" s="80">
        <f t="shared" si="37"/>
        <v>1</v>
      </c>
      <c r="J1194">
        <v>16</v>
      </c>
      <c r="K1194" s="1" t="str" cm="1">
        <f t="array" ref="K1194">INDEX('dict-rhythm'!$A$1:$B$43,MATCH(TRUE,EXACT(J1194,'dict-rhythm'!$A$1:$A$43),0),2)</f>
        <v>1</v>
      </c>
      <c r="L1194" s="1" t="str">
        <f>_xlfn.IFNA(VLOOKUP(K1194,'dict-rhythm'!$B$1:$C$53,2,0),K1194)</f>
        <v>semibreve</v>
      </c>
      <c r="M1194" s="3"/>
      <c r="N1194" s="3"/>
      <c r="O1194" t="str">
        <f>IF(RIGHT($O$1,1)="#",VLOOKUP(D1194,'dict-pitch'!$A$1:$C$50,2,0),VLOOKUP(D1194,'dict-pitch'!$A$1:$C$50,3,0))</f>
        <v>r</v>
      </c>
      <c r="P1194" t="b">
        <f>OR(EXACT(E1194,O1194),EXACT(E1194,VLOOKUP(D1194,'dict-pitch'!$A$1:$D$50,3,0)),EXACT(E1194,VLOOKUP(D1194,'dict-pitch'!$A$1:$D$50,4,0)))</f>
        <v>0</v>
      </c>
    </row>
    <row r="1195" spans="1:16" x14ac:dyDescent="0.25">
      <c r="A1195">
        <v>849</v>
      </c>
      <c r="B1195" s="85">
        <v>5</v>
      </c>
      <c r="C1195" s="1">
        <v>3</v>
      </c>
      <c r="D1195">
        <v>0</v>
      </c>
      <c r="F1195">
        <v>0</v>
      </c>
      <c r="G1195">
        <v>32</v>
      </c>
      <c r="H1195" s="80">
        <f t="shared" si="38"/>
        <v>3</v>
      </c>
      <c r="I1195" s="80">
        <f t="shared" si="37"/>
        <v>1</v>
      </c>
      <c r="J1195">
        <v>16</v>
      </c>
      <c r="K1195" s="1" t="str" cm="1">
        <f t="array" ref="K1195">INDEX('dict-rhythm'!$A$1:$B$43,MATCH(TRUE,EXACT(J1195,'dict-rhythm'!$A$1:$A$43),0),2)</f>
        <v>1</v>
      </c>
      <c r="L1195" s="1" t="str">
        <f>_xlfn.IFNA(VLOOKUP(K1195,'dict-rhythm'!$B$1:$C$53,2,0),K1195)</f>
        <v>semibreve</v>
      </c>
      <c r="M1195" s="3"/>
      <c r="N1195" s="3"/>
      <c r="O1195" t="str">
        <f>IF(RIGHT($O$1,1)="#",VLOOKUP(D1195,'dict-pitch'!$A$1:$C$50,2,0),VLOOKUP(D1195,'dict-pitch'!$A$1:$C$50,3,0))</f>
        <v>r</v>
      </c>
      <c r="P1195" t="b">
        <f>OR(EXACT(E1195,O1195),EXACT(E1195,VLOOKUP(D1195,'dict-pitch'!$A$1:$D$50,3,0)),EXACT(E1195,VLOOKUP(D1195,'dict-pitch'!$A$1:$D$50,4,0)))</f>
        <v>0</v>
      </c>
    </row>
    <row r="1196" spans="1:16" x14ac:dyDescent="0.25">
      <c r="A1196">
        <v>849</v>
      </c>
      <c r="B1196" s="85">
        <v>5</v>
      </c>
      <c r="C1196" s="1">
        <v>4</v>
      </c>
      <c r="D1196">
        <v>0</v>
      </c>
      <c r="F1196">
        <v>0</v>
      </c>
      <c r="G1196">
        <v>48</v>
      </c>
      <c r="H1196" s="80">
        <f t="shared" si="38"/>
        <v>4</v>
      </c>
      <c r="I1196" s="80">
        <f t="shared" si="37"/>
        <v>1</v>
      </c>
      <c r="J1196">
        <v>16</v>
      </c>
      <c r="K1196" s="1" t="str" cm="1">
        <f t="array" ref="K1196">INDEX('dict-rhythm'!$A$1:$B$43,MATCH(TRUE,EXACT(J1196,'dict-rhythm'!$A$1:$A$43),0),2)</f>
        <v>1</v>
      </c>
      <c r="L1196" s="1" t="str">
        <f>_xlfn.IFNA(VLOOKUP(K1196,'dict-rhythm'!$B$1:$C$53,2,0),K1196)</f>
        <v>semibreve</v>
      </c>
      <c r="M1196" s="3"/>
      <c r="N1196" s="3"/>
      <c r="O1196" t="str">
        <f>IF(RIGHT($O$1,1)="#",VLOOKUP(D1196,'dict-pitch'!$A$1:$C$50,2,0),VLOOKUP(D1196,'dict-pitch'!$A$1:$C$50,3,0))</f>
        <v>r</v>
      </c>
      <c r="P1196" t="b">
        <f>OR(EXACT(E1196,O1196),EXACT(E1196,VLOOKUP(D1196,'dict-pitch'!$A$1:$D$50,3,0)),EXACT(E1196,VLOOKUP(D1196,'dict-pitch'!$A$1:$D$50,4,0)))</f>
        <v>0</v>
      </c>
    </row>
    <row r="1197" spans="1:16" x14ac:dyDescent="0.25">
      <c r="A1197">
        <v>849</v>
      </c>
      <c r="B1197" s="85">
        <v>5</v>
      </c>
      <c r="C1197" s="1">
        <v>5</v>
      </c>
      <c r="D1197">
        <v>0</v>
      </c>
      <c r="F1197">
        <v>0</v>
      </c>
      <c r="G1197">
        <v>64</v>
      </c>
      <c r="H1197" s="80">
        <f t="shared" si="38"/>
        <v>5</v>
      </c>
      <c r="I1197" s="80">
        <f t="shared" si="37"/>
        <v>1</v>
      </c>
      <c r="J1197">
        <v>16</v>
      </c>
      <c r="K1197" s="1" t="str" cm="1">
        <f t="array" ref="K1197">INDEX('dict-rhythm'!$A$1:$B$43,MATCH(TRUE,EXACT(J1197,'dict-rhythm'!$A$1:$A$43),0),2)</f>
        <v>1</v>
      </c>
      <c r="L1197" s="1" t="str">
        <f>_xlfn.IFNA(VLOOKUP(K1197,'dict-rhythm'!$B$1:$C$53,2,0),K1197)</f>
        <v>semibreve</v>
      </c>
      <c r="M1197" s="3"/>
      <c r="N1197" s="3"/>
      <c r="O1197" t="str">
        <f>IF(RIGHT($O$1,1)="#",VLOOKUP(D1197,'dict-pitch'!$A$1:$C$50,2,0),VLOOKUP(D1197,'dict-pitch'!$A$1:$C$50,3,0))</f>
        <v>r</v>
      </c>
      <c r="P1197" t="b">
        <f>OR(EXACT(E1197,O1197),EXACT(E1197,VLOOKUP(D1197,'dict-pitch'!$A$1:$D$50,3,0)),EXACT(E1197,VLOOKUP(D1197,'dict-pitch'!$A$1:$D$50,4,0)))</f>
        <v>0</v>
      </c>
    </row>
    <row r="1198" spans="1:16" x14ac:dyDescent="0.25">
      <c r="A1198">
        <v>849</v>
      </c>
      <c r="B1198" s="85">
        <v>5</v>
      </c>
      <c r="C1198" s="1">
        <v>6</v>
      </c>
      <c r="D1198">
        <v>0</v>
      </c>
      <c r="F1198">
        <v>0</v>
      </c>
      <c r="G1198">
        <v>80</v>
      </c>
      <c r="H1198" s="80">
        <f t="shared" si="38"/>
        <v>6</v>
      </c>
      <c r="I1198" s="80">
        <f t="shared" si="37"/>
        <v>1</v>
      </c>
      <c r="J1198">
        <v>16</v>
      </c>
      <c r="K1198" s="1" t="str" cm="1">
        <f t="array" ref="K1198">INDEX('dict-rhythm'!$A$1:$B$43,MATCH(TRUE,EXACT(J1198,'dict-rhythm'!$A$1:$A$43),0),2)</f>
        <v>1</v>
      </c>
      <c r="L1198" s="1" t="str">
        <f>_xlfn.IFNA(VLOOKUP(K1198,'dict-rhythm'!$B$1:$C$53,2,0),K1198)</f>
        <v>semibreve</v>
      </c>
      <c r="M1198" s="3"/>
      <c r="N1198" s="3"/>
      <c r="O1198" t="str">
        <f>IF(RIGHT($O$1,1)="#",VLOOKUP(D1198,'dict-pitch'!$A$1:$C$50,2,0),VLOOKUP(D1198,'dict-pitch'!$A$1:$C$50,3,0))</f>
        <v>r</v>
      </c>
      <c r="P1198" t="b">
        <f>OR(EXACT(E1198,O1198),EXACT(E1198,VLOOKUP(D1198,'dict-pitch'!$A$1:$D$50,3,0)),EXACT(E1198,VLOOKUP(D1198,'dict-pitch'!$A$1:$D$50,4,0)))</f>
        <v>0</v>
      </c>
    </row>
    <row r="1199" spans="1:16" x14ac:dyDescent="0.25">
      <c r="A1199">
        <v>849</v>
      </c>
      <c r="B1199" s="85">
        <v>5</v>
      </c>
      <c r="C1199" s="1">
        <v>7</v>
      </c>
      <c r="D1199">
        <v>0</v>
      </c>
      <c r="F1199">
        <v>0</v>
      </c>
      <c r="G1199">
        <v>96</v>
      </c>
      <c r="H1199" s="80">
        <f t="shared" si="38"/>
        <v>7</v>
      </c>
      <c r="I1199" s="80">
        <f t="shared" si="37"/>
        <v>1</v>
      </c>
      <c r="J1199">
        <v>16</v>
      </c>
      <c r="K1199" s="1" t="str" cm="1">
        <f t="array" ref="K1199">INDEX('dict-rhythm'!$A$1:$B$43,MATCH(TRUE,EXACT(J1199,'dict-rhythm'!$A$1:$A$43),0),2)</f>
        <v>1</v>
      </c>
      <c r="L1199" s="1" t="str">
        <f>_xlfn.IFNA(VLOOKUP(K1199,'dict-rhythm'!$B$1:$C$53,2,0),K1199)</f>
        <v>semibreve</v>
      </c>
      <c r="M1199" s="3"/>
      <c r="N1199" s="3"/>
      <c r="O1199" t="str">
        <f>IF(RIGHT($O$1,1)="#",VLOOKUP(D1199,'dict-pitch'!$A$1:$C$50,2,0),VLOOKUP(D1199,'dict-pitch'!$A$1:$C$50,3,0))</f>
        <v>r</v>
      </c>
      <c r="P1199" t="b">
        <f>OR(EXACT(E1199,O1199),EXACT(E1199,VLOOKUP(D1199,'dict-pitch'!$A$1:$D$50,3,0)),EXACT(E1199,VLOOKUP(D1199,'dict-pitch'!$A$1:$D$50,4,0)))</f>
        <v>0</v>
      </c>
    </row>
    <row r="1200" spans="1:16" x14ac:dyDescent="0.25">
      <c r="A1200">
        <v>849</v>
      </c>
      <c r="B1200" s="85">
        <v>5</v>
      </c>
      <c r="C1200" s="1">
        <v>8</v>
      </c>
      <c r="D1200">
        <v>0</v>
      </c>
      <c r="F1200">
        <v>0</v>
      </c>
      <c r="G1200">
        <v>112</v>
      </c>
      <c r="H1200" s="80">
        <f t="shared" si="38"/>
        <v>8</v>
      </c>
      <c r="I1200" s="80">
        <f t="shared" si="37"/>
        <v>1</v>
      </c>
      <c r="J1200">
        <v>16</v>
      </c>
      <c r="K1200" s="1" t="str" cm="1">
        <f t="array" ref="K1200">INDEX('dict-rhythm'!$A$1:$B$43,MATCH(TRUE,EXACT(J1200,'dict-rhythm'!$A$1:$A$43),0),2)</f>
        <v>1</v>
      </c>
      <c r="L1200" s="1" t="str">
        <f>_xlfn.IFNA(VLOOKUP(K1200,'dict-rhythm'!$B$1:$C$53,2,0),K1200)</f>
        <v>semibreve</v>
      </c>
      <c r="M1200" s="3"/>
      <c r="N1200" s="3"/>
      <c r="O1200" t="str">
        <f>IF(RIGHT($O$1,1)="#",VLOOKUP(D1200,'dict-pitch'!$A$1:$C$50,2,0),VLOOKUP(D1200,'dict-pitch'!$A$1:$C$50,3,0))</f>
        <v>r</v>
      </c>
      <c r="P1200" t="b">
        <f>OR(EXACT(E1200,O1200),EXACT(E1200,VLOOKUP(D1200,'dict-pitch'!$A$1:$D$50,3,0)),EXACT(E1200,VLOOKUP(D1200,'dict-pitch'!$A$1:$D$50,4,0)))</f>
        <v>0</v>
      </c>
    </row>
    <row r="1201" spans="1:16" x14ac:dyDescent="0.25">
      <c r="A1201">
        <v>849</v>
      </c>
      <c r="B1201" s="85">
        <v>5</v>
      </c>
      <c r="C1201" s="1">
        <v>9</v>
      </c>
      <c r="D1201">
        <v>0</v>
      </c>
      <c r="F1201">
        <v>0</v>
      </c>
      <c r="G1201">
        <v>128</v>
      </c>
      <c r="H1201" s="80">
        <f t="shared" si="38"/>
        <v>9</v>
      </c>
      <c r="I1201" s="80">
        <f t="shared" si="37"/>
        <v>1</v>
      </c>
      <c r="J1201">
        <v>16</v>
      </c>
      <c r="K1201" s="1" t="str" cm="1">
        <f t="array" ref="K1201">INDEX('dict-rhythm'!$A$1:$B$43,MATCH(TRUE,EXACT(J1201,'dict-rhythm'!$A$1:$A$43),0),2)</f>
        <v>1</v>
      </c>
      <c r="L1201" s="1" t="str">
        <f>_xlfn.IFNA(VLOOKUP(K1201,'dict-rhythm'!$B$1:$C$53,2,0),K1201)</f>
        <v>semibreve</v>
      </c>
      <c r="M1201" s="3"/>
      <c r="N1201" s="3"/>
      <c r="O1201" t="str">
        <f>IF(RIGHT($O$1,1)="#",VLOOKUP(D1201,'dict-pitch'!$A$1:$C$50,2,0),VLOOKUP(D1201,'dict-pitch'!$A$1:$C$50,3,0))</f>
        <v>r</v>
      </c>
      <c r="P1201" t="b">
        <f>OR(EXACT(E1201,O1201),EXACT(E1201,VLOOKUP(D1201,'dict-pitch'!$A$1:$D$50,3,0)),EXACT(E1201,VLOOKUP(D1201,'dict-pitch'!$A$1:$D$50,4,0)))</f>
        <v>0</v>
      </c>
    </row>
    <row r="1202" spans="1:16" x14ac:dyDescent="0.25">
      <c r="A1202">
        <v>849</v>
      </c>
      <c r="B1202" s="85">
        <v>5</v>
      </c>
      <c r="C1202" s="1">
        <v>10</v>
      </c>
      <c r="D1202">
        <v>0</v>
      </c>
      <c r="F1202">
        <v>0</v>
      </c>
      <c r="G1202">
        <v>144</v>
      </c>
      <c r="H1202" s="80">
        <f t="shared" si="38"/>
        <v>10</v>
      </c>
      <c r="I1202" s="80">
        <f t="shared" si="37"/>
        <v>1</v>
      </c>
      <c r="J1202">
        <v>16</v>
      </c>
      <c r="K1202" s="1" t="str" cm="1">
        <f t="array" ref="K1202">INDEX('dict-rhythm'!$A$1:$B$43,MATCH(TRUE,EXACT(J1202,'dict-rhythm'!$A$1:$A$43),0),2)</f>
        <v>1</v>
      </c>
      <c r="L1202" s="1" t="str">
        <f>_xlfn.IFNA(VLOOKUP(K1202,'dict-rhythm'!$B$1:$C$53,2,0),K1202)</f>
        <v>semibreve</v>
      </c>
      <c r="M1202" s="3"/>
      <c r="N1202" s="3"/>
      <c r="O1202" t="str">
        <f>IF(RIGHT($O$1,1)="#",VLOOKUP(D1202,'dict-pitch'!$A$1:$C$50,2,0),VLOOKUP(D1202,'dict-pitch'!$A$1:$C$50,3,0))</f>
        <v>r</v>
      </c>
      <c r="P1202" t="b">
        <f>OR(EXACT(E1202,O1202),EXACT(E1202,VLOOKUP(D1202,'dict-pitch'!$A$1:$D$50,3,0)),EXACT(E1202,VLOOKUP(D1202,'dict-pitch'!$A$1:$D$50,4,0)))</f>
        <v>0</v>
      </c>
    </row>
    <row r="1203" spans="1:16" x14ac:dyDescent="0.25">
      <c r="A1203">
        <v>849</v>
      </c>
      <c r="B1203" s="85">
        <v>5</v>
      </c>
      <c r="C1203" s="1">
        <v>11</v>
      </c>
      <c r="D1203">
        <v>0</v>
      </c>
      <c r="F1203">
        <v>0</v>
      </c>
      <c r="G1203">
        <v>160</v>
      </c>
      <c r="H1203" s="80">
        <f t="shared" si="38"/>
        <v>11</v>
      </c>
      <c r="I1203" s="80">
        <f t="shared" si="37"/>
        <v>1</v>
      </c>
      <c r="J1203">
        <v>16</v>
      </c>
      <c r="K1203" s="1" t="str" cm="1">
        <f t="array" ref="K1203">INDEX('dict-rhythm'!$A$1:$B$43,MATCH(TRUE,EXACT(J1203,'dict-rhythm'!$A$1:$A$43),0),2)</f>
        <v>1</v>
      </c>
      <c r="L1203" s="1" t="str">
        <f>_xlfn.IFNA(VLOOKUP(K1203,'dict-rhythm'!$B$1:$C$53,2,0),K1203)</f>
        <v>semibreve</v>
      </c>
      <c r="M1203" s="3"/>
      <c r="N1203" s="3"/>
      <c r="O1203" t="str">
        <f>IF(RIGHT($O$1,1)="#",VLOOKUP(D1203,'dict-pitch'!$A$1:$C$50,2,0),VLOOKUP(D1203,'dict-pitch'!$A$1:$C$50,3,0))</f>
        <v>r</v>
      </c>
      <c r="P1203" t="b">
        <f>OR(EXACT(E1203,O1203),EXACT(E1203,VLOOKUP(D1203,'dict-pitch'!$A$1:$D$50,3,0)),EXACT(E1203,VLOOKUP(D1203,'dict-pitch'!$A$1:$D$50,4,0)))</f>
        <v>0</v>
      </c>
    </row>
    <row r="1204" spans="1:16" x14ac:dyDescent="0.25">
      <c r="A1204">
        <v>849</v>
      </c>
      <c r="B1204" s="85">
        <v>5</v>
      </c>
      <c r="C1204" s="1">
        <v>12</v>
      </c>
      <c r="D1204">
        <v>0</v>
      </c>
      <c r="F1204">
        <v>0</v>
      </c>
      <c r="G1204">
        <v>176</v>
      </c>
      <c r="H1204" s="80">
        <f t="shared" si="38"/>
        <v>12</v>
      </c>
      <c r="I1204" s="80">
        <f t="shared" si="37"/>
        <v>1</v>
      </c>
      <c r="J1204">
        <v>16</v>
      </c>
      <c r="K1204" s="1" t="str" cm="1">
        <f t="array" ref="K1204">INDEX('dict-rhythm'!$A$1:$B$43,MATCH(TRUE,EXACT(J1204,'dict-rhythm'!$A$1:$A$43),0),2)</f>
        <v>1</v>
      </c>
      <c r="L1204" s="1" t="str">
        <f>_xlfn.IFNA(VLOOKUP(K1204,'dict-rhythm'!$B$1:$C$53,2,0),K1204)</f>
        <v>semibreve</v>
      </c>
      <c r="M1204" s="3"/>
      <c r="N1204" s="3"/>
      <c r="O1204" t="str">
        <f>IF(RIGHT($O$1,1)="#",VLOOKUP(D1204,'dict-pitch'!$A$1:$C$50,2,0),VLOOKUP(D1204,'dict-pitch'!$A$1:$C$50,3,0))</f>
        <v>r</v>
      </c>
      <c r="P1204" t="b">
        <f>OR(EXACT(E1204,O1204),EXACT(E1204,VLOOKUP(D1204,'dict-pitch'!$A$1:$D$50,3,0)),EXACT(E1204,VLOOKUP(D1204,'dict-pitch'!$A$1:$D$50,4,0)))</f>
        <v>0</v>
      </c>
    </row>
    <row r="1205" spans="1:16" x14ac:dyDescent="0.25">
      <c r="A1205">
        <v>849</v>
      </c>
      <c r="B1205" s="85">
        <v>5</v>
      </c>
      <c r="C1205" s="1">
        <v>13</v>
      </c>
      <c r="D1205">
        <v>0</v>
      </c>
      <c r="F1205">
        <v>0</v>
      </c>
      <c r="G1205">
        <v>192</v>
      </c>
      <c r="H1205" s="80">
        <f t="shared" si="38"/>
        <v>13</v>
      </c>
      <c r="I1205" s="80">
        <f t="shared" si="37"/>
        <v>1</v>
      </c>
      <c r="J1205">
        <v>16</v>
      </c>
      <c r="K1205" s="1" t="str" cm="1">
        <f t="array" ref="K1205">INDEX('dict-rhythm'!$A$1:$B$43,MATCH(TRUE,EXACT(J1205,'dict-rhythm'!$A$1:$A$43),0),2)</f>
        <v>1</v>
      </c>
      <c r="L1205" s="1" t="str">
        <f>_xlfn.IFNA(VLOOKUP(K1205,'dict-rhythm'!$B$1:$C$53,2,0),K1205)</f>
        <v>semibreve</v>
      </c>
      <c r="M1205" s="3"/>
      <c r="N1205" s="3"/>
      <c r="O1205" t="str">
        <f>IF(RIGHT($O$1,1)="#",VLOOKUP(D1205,'dict-pitch'!$A$1:$C$50,2,0),VLOOKUP(D1205,'dict-pitch'!$A$1:$C$50,3,0))</f>
        <v>r</v>
      </c>
      <c r="P1205" t="b">
        <f>OR(EXACT(E1205,O1205),EXACT(E1205,VLOOKUP(D1205,'dict-pitch'!$A$1:$D$50,3,0)),EXACT(E1205,VLOOKUP(D1205,'dict-pitch'!$A$1:$D$50,4,0)))</f>
        <v>0</v>
      </c>
    </row>
    <row r="1206" spans="1:16" x14ac:dyDescent="0.25">
      <c r="A1206">
        <v>849</v>
      </c>
      <c r="B1206" s="85">
        <v>5</v>
      </c>
      <c r="C1206" s="1">
        <v>14</v>
      </c>
      <c r="D1206">
        <v>0</v>
      </c>
      <c r="F1206">
        <v>0</v>
      </c>
      <c r="G1206">
        <v>208</v>
      </c>
      <c r="H1206" s="80">
        <f t="shared" si="38"/>
        <v>14</v>
      </c>
      <c r="I1206" s="80">
        <f t="shared" si="37"/>
        <v>0.5</v>
      </c>
      <c r="J1206">
        <v>8</v>
      </c>
      <c r="K1206" s="1" t="str" cm="1">
        <f t="array" ref="K1206">INDEX('dict-rhythm'!$A$1:$B$43,MATCH(TRUE,EXACT(J1206,'dict-rhythm'!$A$1:$A$43),0),2)</f>
        <v>2</v>
      </c>
      <c r="L1206" s="1" t="str">
        <f>_xlfn.IFNA(VLOOKUP(K1206,'dict-rhythm'!$B$1:$C$53,2,0),K1206)</f>
        <v>minim</v>
      </c>
      <c r="M1206" s="4"/>
      <c r="N1206" s="4"/>
      <c r="O1206" t="str">
        <f>IF(RIGHT($O$1,1)="#",VLOOKUP(D1206,'dict-pitch'!$A$1:$C$50,2,0),VLOOKUP(D1206,'dict-pitch'!$A$1:$C$50,3,0))</f>
        <v>r</v>
      </c>
      <c r="P1206" t="b">
        <f>OR(EXACT(E1206,O1206),EXACT(E1206,VLOOKUP(D1206,'dict-pitch'!$A$1:$D$50,3,0)),EXACT(E1206,VLOOKUP(D1206,'dict-pitch'!$A$1:$D$50,4,0)))</f>
        <v>0</v>
      </c>
    </row>
    <row r="1207" spans="1:16" x14ac:dyDescent="0.25">
      <c r="A1207">
        <v>849</v>
      </c>
      <c r="B1207" s="85">
        <v>5</v>
      </c>
      <c r="C1207" s="1">
        <v>14</v>
      </c>
      <c r="D1207">
        <v>73</v>
      </c>
      <c r="F1207">
        <v>0</v>
      </c>
      <c r="G1207">
        <v>216</v>
      </c>
      <c r="H1207" s="80">
        <f t="shared" si="38"/>
        <v>14.5</v>
      </c>
      <c r="I1207" s="80">
        <f t="shared" si="37"/>
        <v>0.5</v>
      </c>
      <c r="J1207">
        <v>8</v>
      </c>
      <c r="K1207" s="1" t="str" cm="1">
        <f t="array" ref="K1207">INDEX('dict-rhythm'!$A$1:$B$43,MATCH(TRUE,EXACT(J1207,'dict-rhythm'!$A$1:$A$43),0),2)</f>
        <v>2</v>
      </c>
      <c r="L1207" s="1" t="str">
        <f>_xlfn.IFNA(VLOOKUP(K1207,'dict-rhythm'!$B$1:$C$53,2,0),K1207)</f>
        <v>minim</v>
      </c>
      <c r="M1207" s="52" t="s">
        <v>7</v>
      </c>
      <c r="N1207" s="52"/>
      <c r="O1207" t="str">
        <f>IF(RIGHT($O$1,1)="#",VLOOKUP(D1207,'dict-pitch'!$A$1:$C$50,2,0),VLOOKUP(D1207,'dict-pitch'!$A$1:$C$50,3,0))</f>
        <v>C#5</v>
      </c>
      <c r="P1207" t="b">
        <f>OR(EXACT(E1207,O1207),EXACT(E1207,VLOOKUP(D1207,'dict-pitch'!$A$1:$D$50,3,0)),EXACT(E1207,VLOOKUP(D1207,'dict-pitch'!$A$1:$D$50,4,0)))</f>
        <v>0</v>
      </c>
    </row>
    <row r="1208" spans="1:16" x14ac:dyDescent="0.25">
      <c r="A1208">
        <v>849</v>
      </c>
      <c r="B1208" s="85">
        <v>5</v>
      </c>
      <c r="C1208" s="1">
        <v>15</v>
      </c>
      <c r="D1208">
        <v>72</v>
      </c>
      <c r="F1208">
        <v>-2</v>
      </c>
      <c r="G1208">
        <v>224</v>
      </c>
      <c r="H1208" s="80">
        <f t="shared" si="38"/>
        <v>15</v>
      </c>
      <c r="I1208" s="80">
        <f t="shared" si="37"/>
        <v>0.5</v>
      </c>
      <c r="J1208">
        <v>8</v>
      </c>
      <c r="K1208" s="1" t="str" cm="1">
        <f t="array" ref="K1208">INDEX('dict-rhythm'!$A$1:$B$43,MATCH(TRUE,EXACT(J1208,'dict-rhythm'!$A$1:$A$43),0),2)</f>
        <v>2</v>
      </c>
      <c r="L1208" s="1" t="str">
        <f>_xlfn.IFNA(VLOOKUP(K1208,'dict-rhythm'!$B$1:$C$53,2,0),K1208)</f>
        <v>minim</v>
      </c>
      <c r="M1208" s="52" t="s">
        <v>7</v>
      </c>
      <c r="N1208" s="52"/>
      <c r="O1208" t="str">
        <f>IF(RIGHT($O$1,1)="#",VLOOKUP(D1208,'dict-pitch'!$A$1:$C$50,2,0),VLOOKUP(D1208,'dict-pitch'!$A$1:$C$50,3,0))</f>
        <v>C5</v>
      </c>
      <c r="P1208" t="b">
        <f>OR(EXACT(E1208,O1208),EXACT(E1208,VLOOKUP(D1208,'dict-pitch'!$A$1:$D$50,3,0)),EXACT(E1208,VLOOKUP(D1208,'dict-pitch'!$A$1:$D$50,4,0)))</f>
        <v>0</v>
      </c>
    </row>
    <row r="1209" spans="1:16" x14ac:dyDescent="0.25">
      <c r="A1209">
        <v>849</v>
      </c>
      <c r="B1209" s="85">
        <v>5</v>
      </c>
      <c r="C1209" s="1">
        <v>15</v>
      </c>
      <c r="D1209">
        <v>76</v>
      </c>
      <c r="F1209">
        <v>4</v>
      </c>
      <c r="G1209">
        <v>232</v>
      </c>
      <c r="H1209" s="80">
        <f t="shared" si="38"/>
        <v>15.5</v>
      </c>
      <c r="I1209" s="80">
        <f t="shared" si="37"/>
        <v>0.5</v>
      </c>
      <c r="J1209">
        <v>8</v>
      </c>
      <c r="K1209" s="1" t="str" cm="1">
        <f t="array" ref="K1209">INDEX('dict-rhythm'!$A$1:$B$43,MATCH(TRUE,EXACT(J1209,'dict-rhythm'!$A$1:$A$43),0),2)</f>
        <v>2</v>
      </c>
      <c r="L1209" s="1" t="str">
        <f>_xlfn.IFNA(VLOOKUP(K1209,'dict-rhythm'!$B$1:$C$53,2,0),K1209)</f>
        <v>minim</v>
      </c>
      <c r="M1209" s="52" t="s">
        <v>7</v>
      </c>
      <c r="N1209" s="52"/>
      <c r="O1209" t="str">
        <f>IF(RIGHT($O$1,1)="#",VLOOKUP(D1209,'dict-pitch'!$A$1:$C$50,2,0),VLOOKUP(D1209,'dict-pitch'!$A$1:$C$50,3,0))</f>
        <v>E5</v>
      </c>
      <c r="P1209" t="b">
        <f>OR(EXACT(E1209,O1209),EXACT(E1209,VLOOKUP(D1209,'dict-pitch'!$A$1:$D$50,3,0)),EXACT(E1209,VLOOKUP(D1209,'dict-pitch'!$A$1:$D$50,4,0)))</f>
        <v>0</v>
      </c>
    </row>
    <row r="1210" spans="1:16" x14ac:dyDescent="0.25">
      <c r="A1210">
        <v>849</v>
      </c>
      <c r="B1210" s="85">
        <v>5</v>
      </c>
      <c r="C1210" s="1">
        <v>16</v>
      </c>
      <c r="D1210">
        <v>75</v>
      </c>
      <c r="F1210">
        <v>-2</v>
      </c>
      <c r="G1210">
        <v>240</v>
      </c>
      <c r="H1210" s="80">
        <f t="shared" si="38"/>
        <v>16</v>
      </c>
      <c r="I1210" s="80">
        <f t="shared" si="37"/>
        <v>1</v>
      </c>
      <c r="J1210">
        <v>16</v>
      </c>
      <c r="K1210" s="1" t="str" cm="1">
        <f t="array" ref="K1210">INDEX('dict-rhythm'!$A$1:$B$43,MATCH(TRUE,EXACT(J1210,'dict-rhythm'!$A$1:$A$43),0),2)</f>
        <v>1</v>
      </c>
      <c r="L1210" s="1" t="str">
        <f>_xlfn.IFNA(VLOOKUP(K1210,'dict-rhythm'!$B$1:$C$53,2,0),K1210)</f>
        <v>semibreve</v>
      </c>
      <c r="M1210" s="52" t="s">
        <v>7</v>
      </c>
      <c r="N1210" s="52"/>
      <c r="O1210" t="str">
        <f>IF(RIGHT($O$1,1)="#",VLOOKUP(D1210,'dict-pitch'!$A$1:$C$50,2,0),VLOOKUP(D1210,'dict-pitch'!$A$1:$C$50,3,0))</f>
        <v>D#5</v>
      </c>
      <c r="P1210" t="b">
        <f>OR(EXACT(E1210,O1210),EXACT(E1210,VLOOKUP(D1210,'dict-pitch'!$A$1:$D$50,3,0)),EXACT(E1210,VLOOKUP(D1210,'dict-pitch'!$A$1:$D$50,4,0)))</f>
        <v>0</v>
      </c>
    </row>
    <row r="1211" spans="1:16" x14ac:dyDescent="0.25">
      <c r="A1211">
        <v>849</v>
      </c>
      <c r="B1211" s="85">
        <v>5</v>
      </c>
      <c r="C1211" s="1">
        <v>17</v>
      </c>
      <c r="D1211">
        <v>73</v>
      </c>
      <c r="F1211">
        <v>-2</v>
      </c>
      <c r="G1211">
        <v>256</v>
      </c>
      <c r="H1211" s="80">
        <f t="shared" si="38"/>
        <v>17</v>
      </c>
      <c r="I1211" s="80">
        <f t="shared" si="37"/>
        <v>0.75</v>
      </c>
      <c r="J1211">
        <v>12</v>
      </c>
      <c r="K1211" s="1" t="str" cm="1">
        <f t="array" ref="K1211">INDEX('dict-rhythm'!$A$1:$B$43,MATCH(TRUE,EXACT(J1211,'dict-rhythm'!$A$1:$A$43),0),2)</f>
        <v>2.</v>
      </c>
      <c r="L1211" s="1" t="str">
        <f>_xlfn.IFNA(VLOOKUP(K1211,'dict-rhythm'!$B$1:$C$53,2,0),K1211)</f>
        <v>dotted minim</v>
      </c>
      <c r="M1211" s="52" t="s">
        <v>7</v>
      </c>
      <c r="N1211" s="52"/>
      <c r="O1211" t="str">
        <f>IF(RIGHT($O$1,1)="#",VLOOKUP(D1211,'dict-pitch'!$A$1:$C$50,2,0),VLOOKUP(D1211,'dict-pitch'!$A$1:$C$50,3,0))</f>
        <v>C#5</v>
      </c>
      <c r="P1211" t="b">
        <f>OR(EXACT(E1211,O1211),EXACT(E1211,VLOOKUP(D1211,'dict-pitch'!$A$1:$D$50,3,0)),EXACT(E1211,VLOOKUP(D1211,'dict-pitch'!$A$1:$D$50,4,0)))</f>
        <v>0</v>
      </c>
    </row>
    <row r="1212" spans="1:16" x14ac:dyDescent="0.25">
      <c r="A1212">
        <v>849</v>
      </c>
      <c r="B1212" s="85">
        <v>5</v>
      </c>
      <c r="C1212" s="1">
        <v>17</v>
      </c>
      <c r="D1212">
        <v>75</v>
      </c>
      <c r="F1212">
        <v>2</v>
      </c>
      <c r="G1212">
        <v>268</v>
      </c>
      <c r="H1212" s="80">
        <f t="shared" si="38"/>
        <v>17.75</v>
      </c>
      <c r="I1212" s="80">
        <f t="shared" si="37"/>
        <v>0.25</v>
      </c>
      <c r="J1212">
        <v>4</v>
      </c>
      <c r="K1212" s="1" t="str" cm="1">
        <f t="array" ref="K1212">INDEX('dict-rhythm'!$A$1:$B$43,MATCH(TRUE,EXACT(J1212,'dict-rhythm'!$A$1:$A$43),0),2)</f>
        <v>4</v>
      </c>
      <c r="L1212" s="1" t="str">
        <f>_xlfn.IFNA(VLOOKUP(K1212,'dict-rhythm'!$B$1:$C$53,2,0),K1212)</f>
        <v>crotchet</v>
      </c>
      <c r="M1212" s="7"/>
      <c r="N1212" s="7"/>
      <c r="O1212" t="str">
        <f>IF(RIGHT($O$1,1)="#",VLOOKUP(D1212,'dict-pitch'!$A$1:$C$50,2,0),VLOOKUP(D1212,'dict-pitch'!$A$1:$C$50,3,0))</f>
        <v>D#5</v>
      </c>
      <c r="P1212" t="b">
        <f>OR(EXACT(E1212,O1212),EXACT(E1212,VLOOKUP(D1212,'dict-pitch'!$A$1:$D$50,3,0)),EXACT(E1212,VLOOKUP(D1212,'dict-pitch'!$A$1:$D$50,4,0)))</f>
        <v>0</v>
      </c>
    </row>
    <row r="1213" spans="1:16" x14ac:dyDescent="0.25">
      <c r="A1213">
        <v>849</v>
      </c>
      <c r="B1213" s="85">
        <v>5</v>
      </c>
      <c r="C1213" s="1">
        <v>18</v>
      </c>
      <c r="D1213">
        <v>76</v>
      </c>
      <c r="F1213">
        <v>2</v>
      </c>
      <c r="G1213">
        <v>272</v>
      </c>
      <c r="H1213" s="80">
        <f t="shared" si="38"/>
        <v>18</v>
      </c>
      <c r="I1213" s="80">
        <f t="shared" si="37"/>
        <v>0.25</v>
      </c>
      <c r="J1213">
        <v>4</v>
      </c>
      <c r="K1213" s="1" t="str" cm="1">
        <f t="array" ref="K1213">INDEX('dict-rhythm'!$A$1:$B$43,MATCH(TRUE,EXACT(J1213,'dict-rhythm'!$A$1:$A$43),0),2)</f>
        <v>4</v>
      </c>
      <c r="L1213" s="1" t="str">
        <f>_xlfn.IFNA(VLOOKUP(K1213,'dict-rhythm'!$B$1:$C$53,2,0),K1213)</f>
        <v>crotchet</v>
      </c>
      <c r="M1213" s="4"/>
      <c r="N1213" s="4"/>
      <c r="O1213" t="str">
        <f>IF(RIGHT($O$1,1)="#",VLOOKUP(D1213,'dict-pitch'!$A$1:$C$50,2,0),VLOOKUP(D1213,'dict-pitch'!$A$1:$C$50,3,0))</f>
        <v>E5</v>
      </c>
      <c r="P1213" t="b">
        <f>OR(EXACT(E1213,O1213),EXACT(E1213,VLOOKUP(D1213,'dict-pitch'!$A$1:$D$50,3,0)),EXACT(E1213,VLOOKUP(D1213,'dict-pitch'!$A$1:$D$50,4,0)))</f>
        <v>0</v>
      </c>
    </row>
    <row r="1214" spans="1:16" x14ac:dyDescent="0.25">
      <c r="A1214">
        <v>849</v>
      </c>
      <c r="B1214" s="85">
        <v>5</v>
      </c>
      <c r="C1214" s="1">
        <v>18</v>
      </c>
      <c r="D1214">
        <v>75</v>
      </c>
      <c r="F1214">
        <v>-2</v>
      </c>
      <c r="G1214">
        <v>276</v>
      </c>
      <c r="H1214" s="80">
        <f t="shared" si="38"/>
        <v>18.25</v>
      </c>
      <c r="I1214" s="80">
        <f t="shared" si="37"/>
        <v>0.25</v>
      </c>
      <c r="J1214">
        <v>4</v>
      </c>
      <c r="K1214" s="1" t="str" cm="1">
        <f t="array" ref="K1214">INDEX('dict-rhythm'!$A$1:$B$43,MATCH(TRUE,EXACT(J1214,'dict-rhythm'!$A$1:$A$43),0),2)</f>
        <v>4</v>
      </c>
      <c r="L1214" s="1" t="str">
        <f>_xlfn.IFNA(VLOOKUP(K1214,'dict-rhythm'!$B$1:$C$53,2,0),K1214)</f>
        <v>crotchet</v>
      </c>
      <c r="M1214" s="5"/>
      <c r="N1214" s="5"/>
      <c r="O1214" t="str">
        <f>IF(RIGHT($O$1,1)="#",VLOOKUP(D1214,'dict-pitch'!$A$1:$C$50,2,0),VLOOKUP(D1214,'dict-pitch'!$A$1:$C$50,3,0))</f>
        <v>D#5</v>
      </c>
      <c r="P1214" t="b">
        <f>OR(EXACT(E1214,O1214),EXACT(E1214,VLOOKUP(D1214,'dict-pitch'!$A$1:$D$50,3,0)),EXACT(E1214,VLOOKUP(D1214,'dict-pitch'!$A$1:$D$50,4,0)))</f>
        <v>0</v>
      </c>
    </row>
    <row r="1215" spans="1:16" x14ac:dyDescent="0.25">
      <c r="A1215">
        <v>849</v>
      </c>
      <c r="B1215" s="85">
        <v>5</v>
      </c>
      <c r="C1215" s="1">
        <v>18</v>
      </c>
      <c r="D1215">
        <v>73</v>
      </c>
      <c r="F1215">
        <v>-2</v>
      </c>
      <c r="G1215">
        <v>280</v>
      </c>
      <c r="H1215" s="80">
        <f t="shared" si="38"/>
        <v>18.5</v>
      </c>
      <c r="I1215" s="80">
        <f t="shared" si="37"/>
        <v>0.5</v>
      </c>
      <c r="J1215">
        <v>8</v>
      </c>
      <c r="K1215" s="1" t="str" cm="1">
        <f t="array" ref="K1215">INDEX('dict-rhythm'!$A$1:$B$43,MATCH(TRUE,EXACT(J1215,'dict-rhythm'!$A$1:$A$43),0),2)</f>
        <v>2</v>
      </c>
      <c r="L1215" s="1" t="str">
        <f>_xlfn.IFNA(VLOOKUP(K1215,'dict-rhythm'!$B$1:$C$53,2,0),K1215)</f>
        <v>minim</v>
      </c>
      <c r="M1215" s="7"/>
      <c r="N1215" s="7"/>
      <c r="O1215" t="str">
        <f>IF(RIGHT($O$1,1)="#",VLOOKUP(D1215,'dict-pitch'!$A$1:$C$50,2,0),VLOOKUP(D1215,'dict-pitch'!$A$1:$C$50,3,0))</f>
        <v>C#5</v>
      </c>
      <c r="P1215" t="b">
        <f>OR(EXACT(E1215,O1215),EXACT(E1215,VLOOKUP(D1215,'dict-pitch'!$A$1:$D$50,3,0)),EXACT(E1215,VLOOKUP(D1215,'dict-pitch'!$A$1:$D$50,4,0)))</f>
        <v>0</v>
      </c>
    </row>
    <row r="1216" spans="1:16" x14ac:dyDescent="0.25">
      <c r="A1216">
        <v>849</v>
      </c>
      <c r="B1216" s="85">
        <v>5</v>
      </c>
      <c r="C1216" s="1">
        <v>19</v>
      </c>
      <c r="D1216">
        <v>71</v>
      </c>
      <c r="F1216">
        <v>-2</v>
      </c>
      <c r="G1216">
        <v>288</v>
      </c>
      <c r="H1216" s="80">
        <f t="shared" si="38"/>
        <v>19</v>
      </c>
      <c r="I1216" s="80">
        <f t="shared" si="37"/>
        <v>0.5</v>
      </c>
      <c r="J1216">
        <v>8</v>
      </c>
      <c r="K1216" s="1" t="str" cm="1">
        <f t="array" ref="K1216">INDEX('dict-rhythm'!$A$1:$B$43,MATCH(TRUE,EXACT(J1216,'dict-rhythm'!$A$1:$A$43),0),2)</f>
        <v>2</v>
      </c>
      <c r="L1216" s="1" t="str">
        <f>_xlfn.IFNA(VLOOKUP(K1216,'dict-rhythm'!$B$1:$C$53,2,0),K1216)</f>
        <v>minim</v>
      </c>
      <c r="M1216" s="4"/>
      <c r="N1216" s="4"/>
      <c r="O1216" t="str">
        <f>IF(RIGHT($O$1,1)="#",VLOOKUP(D1216,'dict-pitch'!$A$1:$C$50,2,0),VLOOKUP(D1216,'dict-pitch'!$A$1:$C$50,3,0))</f>
        <v>B4</v>
      </c>
      <c r="P1216" t="b">
        <f>OR(EXACT(E1216,O1216),EXACT(E1216,VLOOKUP(D1216,'dict-pitch'!$A$1:$D$50,3,0)),EXACT(E1216,VLOOKUP(D1216,'dict-pitch'!$A$1:$D$50,4,0)))</f>
        <v>0</v>
      </c>
    </row>
    <row r="1217" spans="1:16" x14ac:dyDescent="0.25">
      <c r="A1217">
        <v>849</v>
      </c>
      <c r="B1217" s="85">
        <v>5</v>
      </c>
      <c r="C1217" s="1">
        <v>19</v>
      </c>
      <c r="D1217">
        <v>73</v>
      </c>
      <c r="F1217">
        <v>2</v>
      </c>
      <c r="G1217">
        <v>296</v>
      </c>
      <c r="H1217" s="80">
        <f t="shared" si="38"/>
        <v>19.5</v>
      </c>
      <c r="I1217" s="80">
        <f t="shared" si="37"/>
        <v>0.5</v>
      </c>
      <c r="J1217">
        <v>8</v>
      </c>
      <c r="K1217" s="1" t="str" cm="1">
        <f t="array" ref="K1217">INDEX('dict-rhythm'!$A$1:$B$43,MATCH(TRUE,EXACT(J1217,'dict-rhythm'!$A$1:$A$43),0),2)</f>
        <v>2</v>
      </c>
      <c r="L1217" s="1" t="str">
        <f>_xlfn.IFNA(VLOOKUP(K1217,'dict-rhythm'!$B$1:$C$53,2,0),K1217)</f>
        <v>minim</v>
      </c>
      <c r="M1217" s="7"/>
      <c r="N1217" s="7"/>
      <c r="O1217" t="str">
        <f>IF(RIGHT($O$1,1)="#",VLOOKUP(D1217,'dict-pitch'!$A$1:$C$50,2,0),VLOOKUP(D1217,'dict-pitch'!$A$1:$C$50,3,0))</f>
        <v>C#5</v>
      </c>
      <c r="P1217" t="b">
        <f>OR(EXACT(E1217,O1217),EXACT(E1217,VLOOKUP(D1217,'dict-pitch'!$A$1:$D$50,3,0)),EXACT(E1217,VLOOKUP(D1217,'dict-pitch'!$A$1:$D$50,4,0)))</f>
        <v>0</v>
      </c>
    </row>
    <row r="1218" spans="1:16" x14ac:dyDescent="0.25">
      <c r="A1218">
        <v>849</v>
      </c>
      <c r="B1218" s="85">
        <v>5</v>
      </c>
      <c r="C1218" s="1">
        <v>20</v>
      </c>
      <c r="D1218">
        <v>75</v>
      </c>
      <c r="F1218">
        <v>2</v>
      </c>
      <c r="G1218">
        <v>304</v>
      </c>
      <c r="H1218" s="80">
        <f t="shared" si="38"/>
        <v>20</v>
      </c>
      <c r="I1218" s="80">
        <f t="shared" ref="I1218:I1281" si="39">J1218/16</f>
        <v>0.5</v>
      </c>
      <c r="J1218">
        <v>8</v>
      </c>
      <c r="K1218" s="1" t="str" cm="1">
        <f t="array" ref="K1218">INDEX('dict-rhythm'!$A$1:$B$43,MATCH(TRUE,EXACT(J1218,'dict-rhythm'!$A$1:$A$43),0),2)</f>
        <v>2</v>
      </c>
      <c r="L1218" s="1" t="str">
        <f>_xlfn.IFNA(VLOOKUP(K1218,'dict-rhythm'!$B$1:$C$53,2,0),K1218)</f>
        <v>minim</v>
      </c>
      <c r="M1218" s="4"/>
      <c r="N1218" s="4"/>
      <c r="O1218" t="str">
        <f>IF(RIGHT($O$1,1)="#",VLOOKUP(D1218,'dict-pitch'!$A$1:$C$50,2,0),VLOOKUP(D1218,'dict-pitch'!$A$1:$C$50,3,0))</f>
        <v>D#5</v>
      </c>
      <c r="P1218" t="b">
        <f>OR(EXACT(E1218,O1218),EXACT(E1218,VLOOKUP(D1218,'dict-pitch'!$A$1:$D$50,3,0)),EXACT(E1218,VLOOKUP(D1218,'dict-pitch'!$A$1:$D$50,4,0)))</f>
        <v>0</v>
      </c>
    </row>
    <row r="1219" spans="1:16" x14ac:dyDescent="0.25">
      <c r="A1219">
        <v>849</v>
      </c>
      <c r="B1219" s="85">
        <v>5</v>
      </c>
      <c r="C1219" s="1">
        <v>20</v>
      </c>
      <c r="D1219">
        <v>0</v>
      </c>
      <c r="F1219">
        <v>0</v>
      </c>
      <c r="G1219">
        <v>312</v>
      </c>
      <c r="H1219" s="80">
        <f t="shared" ref="H1219:H1282" si="40">1+G1219/16</f>
        <v>20.5</v>
      </c>
      <c r="I1219" s="80">
        <f t="shared" si="39"/>
        <v>0.5</v>
      </c>
      <c r="J1219">
        <v>8</v>
      </c>
      <c r="K1219" s="1" t="str" cm="1">
        <f t="array" ref="K1219">INDEX('dict-rhythm'!$A$1:$B$43,MATCH(TRUE,EXACT(J1219,'dict-rhythm'!$A$1:$A$43),0),2)</f>
        <v>2</v>
      </c>
      <c r="L1219" s="1" t="str">
        <f>_xlfn.IFNA(VLOOKUP(K1219,'dict-rhythm'!$B$1:$C$53,2,0),K1219)</f>
        <v>minim</v>
      </c>
      <c r="M1219" s="7"/>
      <c r="N1219" s="7"/>
      <c r="O1219" t="str">
        <f>IF(RIGHT($O$1,1)="#",VLOOKUP(D1219,'dict-pitch'!$A$1:$C$50,2,0),VLOOKUP(D1219,'dict-pitch'!$A$1:$C$50,3,0))</f>
        <v>r</v>
      </c>
      <c r="P1219" t="b">
        <f>OR(EXACT(E1219,O1219),EXACT(E1219,VLOOKUP(D1219,'dict-pitch'!$A$1:$D$50,3,0)),EXACT(E1219,VLOOKUP(D1219,'dict-pitch'!$A$1:$D$50,4,0)))</f>
        <v>0</v>
      </c>
    </row>
    <row r="1220" spans="1:16" x14ac:dyDescent="0.25">
      <c r="A1220">
        <v>849</v>
      </c>
      <c r="B1220" s="85">
        <v>5</v>
      </c>
      <c r="C1220" s="1">
        <v>21</v>
      </c>
      <c r="D1220">
        <v>0</v>
      </c>
      <c r="F1220">
        <v>0</v>
      </c>
      <c r="G1220">
        <v>320</v>
      </c>
      <c r="H1220" s="80">
        <f t="shared" si="40"/>
        <v>21</v>
      </c>
      <c r="I1220" s="80">
        <f t="shared" si="39"/>
        <v>0.25</v>
      </c>
      <c r="J1220">
        <v>4</v>
      </c>
      <c r="K1220" s="1" t="str" cm="1">
        <f t="array" ref="K1220">INDEX('dict-rhythm'!$A$1:$B$43,MATCH(TRUE,EXACT(J1220,'dict-rhythm'!$A$1:$A$43),0),2)</f>
        <v>4</v>
      </c>
      <c r="L1220" s="1" t="str">
        <f>_xlfn.IFNA(VLOOKUP(K1220,'dict-rhythm'!$B$1:$C$53,2,0),K1220)</f>
        <v>crotchet</v>
      </c>
      <c r="M1220" s="4"/>
      <c r="N1220" s="4"/>
      <c r="O1220" t="str">
        <f>IF(RIGHT($O$1,1)="#",VLOOKUP(D1220,'dict-pitch'!$A$1:$C$50,2,0),VLOOKUP(D1220,'dict-pitch'!$A$1:$C$50,3,0))</f>
        <v>r</v>
      </c>
      <c r="P1220" t="b">
        <f>OR(EXACT(E1220,O1220),EXACT(E1220,VLOOKUP(D1220,'dict-pitch'!$A$1:$D$50,3,0)),EXACT(E1220,VLOOKUP(D1220,'dict-pitch'!$A$1:$D$50,4,0)))</f>
        <v>0</v>
      </c>
    </row>
    <row r="1221" spans="1:16" x14ac:dyDescent="0.25">
      <c r="A1221">
        <v>849</v>
      </c>
      <c r="B1221" s="85">
        <v>5</v>
      </c>
      <c r="C1221" s="1">
        <v>21</v>
      </c>
      <c r="D1221">
        <v>76</v>
      </c>
      <c r="F1221">
        <v>2</v>
      </c>
      <c r="G1221">
        <v>324</v>
      </c>
      <c r="H1221" s="80">
        <f t="shared" si="40"/>
        <v>21.25</v>
      </c>
      <c r="I1221" s="80">
        <f t="shared" si="39"/>
        <v>0.25</v>
      </c>
      <c r="J1221">
        <v>4</v>
      </c>
      <c r="K1221" s="1" t="str" cm="1">
        <f t="array" ref="K1221">INDEX('dict-rhythm'!$A$1:$B$43,MATCH(TRUE,EXACT(J1221,'dict-rhythm'!$A$1:$A$43),0),2)</f>
        <v>4</v>
      </c>
      <c r="L1221" s="1" t="str">
        <f>_xlfn.IFNA(VLOOKUP(K1221,'dict-rhythm'!$B$1:$C$53,2,0),K1221)</f>
        <v>crotchet</v>
      </c>
      <c r="M1221" s="5"/>
      <c r="N1221" s="5"/>
      <c r="O1221" t="str">
        <f>IF(RIGHT($O$1,1)="#",VLOOKUP(D1221,'dict-pitch'!$A$1:$C$50,2,0),VLOOKUP(D1221,'dict-pitch'!$A$1:$C$50,3,0))</f>
        <v>E5</v>
      </c>
      <c r="P1221" t="b">
        <f>OR(EXACT(E1221,O1221),EXACT(E1221,VLOOKUP(D1221,'dict-pitch'!$A$1:$D$50,3,0)),EXACT(E1221,VLOOKUP(D1221,'dict-pitch'!$A$1:$D$50,4,0)))</f>
        <v>0</v>
      </c>
    </row>
    <row r="1222" spans="1:16" x14ac:dyDescent="0.25">
      <c r="A1222">
        <v>849</v>
      </c>
      <c r="B1222" s="85">
        <v>5</v>
      </c>
      <c r="C1222" s="1">
        <v>21</v>
      </c>
      <c r="D1222">
        <v>75</v>
      </c>
      <c r="F1222">
        <v>-2</v>
      </c>
      <c r="G1222">
        <v>328</v>
      </c>
      <c r="H1222" s="80">
        <f t="shared" si="40"/>
        <v>21.5</v>
      </c>
      <c r="I1222" s="80">
        <f t="shared" si="39"/>
        <v>0.25</v>
      </c>
      <c r="J1222">
        <v>4</v>
      </c>
      <c r="K1222" s="1" t="str" cm="1">
        <f t="array" ref="K1222">INDEX('dict-rhythm'!$A$1:$B$43,MATCH(TRUE,EXACT(J1222,'dict-rhythm'!$A$1:$A$43),0),2)</f>
        <v>4</v>
      </c>
      <c r="L1222" s="1" t="str">
        <f>_xlfn.IFNA(VLOOKUP(K1222,'dict-rhythm'!$B$1:$C$53,2,0),K1222)</f>
        <v>crotchet</v>
      </c>
      <c r="M1222" s="5"/>
      <c r="N1222" s="5"/>
      <c r="O1222" t="str">
        <f>IF(RIGHT($O$1,1)="#",VLOOKUP(D1222,'dict-pitch'!$A$1:$C$50,2,0),VLOOKUP(D1222,'dict-pitch'!$A$1:$C$50,3,0))</f>
        <v>D#5</v>
      </c>
      <c r="P1222" t="b">
        <f>OR(EXACT(E1222,O1222),EXACT(E1222,VLOOKUP(D1222,'dict-pitch'!$A$1:$D$50,3,0)),EXACT(E1222,VLOOKUP(D1222,'dict-pitch'!$A$1:$D$50,4,0)))</f>
        <v>0</v>
      </c>
    </row>
    <row r="1223" spans="1:16" x14ac:dyDescent="0.25">
      <c r="A1223">
        <v>849</v>
      </c>
      <c r="B1223" s="85">
        <v>5</v>
      </c>
      <c r="C1223" s="1">
        <v>21</v>
      </c>
      <c r="D1223">
        <v>73</v>
      </c>
      <c r="F1223">
        <v>-2</v>
      </c>
      <c r="G1223">
        <v>332</v>
      </c>
      <c r="H1223" s="80">
        <f t="shared" si="40"/>
        <v>21.75</v>
      </c>
      <c r="I1223" s="80">
        <f t="shared" si="39"/>
        <v>0.25</v>
      </c>
      <c r="J1223">
        <v>4</v>
      </c>
      <c r="K1223" s="1" t="str" cm="1">
        <f t="array" ref="K1223">INDEX('dict-rhythm'!$A$1:$B$43,MATCH(TRUE,EXACT(J1223,'dict-rhythm'!$A$1:$A$43),0),2)</f>
        <v>4</v>
      </c>
      <c r="L1223" s="1" t="str">
        <f>_xlfn.IFNA(VLOOKUP(K1223,'dict-rhythm'!$B$1:$C$53,2,0),K1223)</f>
        <v>crotchet</v>
      </c>
      <c r="M1223" s="7"/>
      <c r="N1223" s="7"/>
      <c r="O1223" t="str">
        <f>IF(RIGHT($O$1,1)="#",VLOOKUP(D1223,'dict-pitch'!$A$1:$C$50,2,0),VLOOKUP(D1223,'dict-pitch'!$A$1:$C$50,3,0))</f>
        <v>C#5</v>
      </c>
      <c r="P1223" t="b">
        <f>OR(EXACT(E1223,O1223),EXACT(E1223,VLOOKUP(D1223,'dict-pitch'!$A$1:$D$50,3,0)),EXACT(E1223,VLOOKUP(D1223,'dict-pitch'!$A$1:$D$50,4,0)))</f>
        <v>0</v>
      </c>
    </row>
    <row r="1224" spans="1:16" x14ac:dyDescent="0.25">
      <c r="A1224">
        <v>849</v>
      </c>
      <c r="B1224" s="85">
        <v>5</v>
      </c>
      <c r="C1224" s="1">
        <v>22</v>
      </c>
      <c r="D1224">
        <v>71</v>
      </c>
      <c r="F1224">
        <v>-2</v>
      </c>
      <c r="G1224">
        <v>336</v>
      </c>
      <c r="H1224" s="80">
        <f t="shared" si="40"/>
        <v>22</v>
      </c>
      <c r="I1224" s="80">
        <f t="shared" si="39"/>
        <v>0.25</v>
      </c>
      <c r="J1224">
        <v>4</v>
      </c>
      <c r="K1224" s="1" t="str" cm="1">
        <f t="array" ref="K1224">INDEX('dict-rhythm'!$A$1:$B$43,MATCH(TRUE,EXACT(J1224,'dict-rhythm'!$A$1:$A$43),0),2)</f>
        <v>4</v>
      </c>
      <c r="L1224" s="1" t="str">
        <f>_xlfn.IFNA(VLOOKUP(K1224,'dict-rhythm'!$B$1:$C$53,2,0),K1224)</f>
        <v>crotchet</v>
      </c>
      <c r="M1224" s="4"/>
      <c r="N1224" s="4"/>
      <c r="O1224" t="str">
        <f>IF(RIGHT($O$1,1)="#",VLOOKUP(D1224,'dict-pitch'!$A$1:$C$50,2,0),VLOOKUP(D1224,'dict-pitch'!$A$1:$C$50,3,0))</f>
        <v>B4</v>
      </c>
      <c r="P1224" t="b">
        <f>OR(EXACT(E1224,O1224),EXACT(E1224,VLOOKUP(D1224,'dict-pitch'!$A$1:$D$50,3,0)),EXACT(E1224,VLOOKUP(D1224,'dict-pitch'!$A$1:$D$50,4,0)))</f>
        <v>0</v>
      </c>
    </row>
    <row r="1225" spans="1:16" x14ac:dyDescent="0.25">
      <c r="A1225">
        <v>849</v>
      </c>
      <c r="B1225" s="85">
        <v>5</v>
      </c>
      <c r="C1225" s="1">
        <v>22</v>
      </c>
      <c r="D1225">
        <v>75</v>
      </c>
      <c r="F1225">
        <v>3</v>
      </c>
      <c r="G1225">
        <v>340</v>
      </c>
      <c r="H1225" s="80">
        <f t="shared" si="40"/>
        <v>22.25</v>
      </c>
      <c r="I1225" s="80">
        <f t="shared" si="39"/>
        <v>0.25</v>
      </c>
      <c r="J1225">
        <v>4</v>
      </c>
      <c r="K1225" s="1" t="str" cm="1">
        <f t="array" ref="K1225">INDEX('dict-rhythm'!$A$1:$B$43,MATCH(TRUE,EXACT(J1225,'dict-rhythm'!$A$1:$A$43),0),2)</f>
        <v>4</v>
      </c>
      <c r="L1225" s="1" t="str">
        <f>_xlfn.IFNA(VLOOKUP(K1225,'dict-rhythm'!$B$1:$C$53,2,0),K1225)</f>
        <v>crotchet</v>
      </c>
      <c r="M1225" s="5"/>
      <c r="N1225" s="5"/>
      <c r="O1225" t="str">
        <f>IF(RIGHT($O$1,1)="#",VLOOKUP(D1225,'dict-pitch'!$A$1:$C$50,2,0),VLOOKUP(D1225,'dict-pitch'!$A$1:$C$50,3,0))</f>
        <v>D#5</v>
      </c>
      <c r="P1225" t="b">
        <f>OR(EXACT(E1225,O1225),EXACT(E1225,VLOOKUP(D1225,'dict-pitch'!$A$1:$D$50,3,0)),EXACT(E1225,VLOOKUP(D1225,'dict-pitch'!$A$1:$D$50,4,0)))</f>
        <v>0</v>
      </c>
    </row>
    <row r="1226" spans="1:16" x14ac:dyDescent="0.25">
      <c r="A1226">
        <v>849</v>
      </c>
      <c r="B1226" s="85">
        <v>5</v>
      </c>
      <c r="C1226" s="1">
        <v>22</v>
      </c>
      <c r="D1226">
        <v>80</v>
      </c>
      <c r="F1226">
        <v>4</v>
      </c>
      <c r="G1226">
        <v>344</v>
      </c>
      <c r="H1226" s="80">
        <f t="shared" si="40"/>
        <v>22.5</v>
      </c>
      <c r="I1226" s="80">
        <f t="shared" si="39"/>
        <v>0.75</v>
      </c>
      <c r="J1226">
        <v>12</v>
      </c>
      <c r="K1226" s="1" t="str" cm="1">
        <f t="array" ref="K1226">INDEX('dict-rhythm'!$A$1:$B$43,MATCH(TRUE,EXACT(J1226,'dict-rhythm'!$A$1:$A$43),0),2)</f>
        <v>2.</v>
      </c>
      <c r="L1226" s="1" t="str">
        <f>_xlfn.IFNA(VLOOKUP(K1226,'dict-rhythm'!$B$1:$C$53,2,0),K1226)</f>
        <v>dotted minim</v>
      </c>
      <c r="M1226" s="7"/>
      <c r="N1226" s="7"/>
      <c r="O1226" t="str">
        <f>IF(RIGHT($O$1,1)="#",VLOOKUP(D1226,'dict-pitch'!$A$1:$C$50,2,0),VLOOKUP(D1226,'dict-pitch'!$A$1:$C$50,3,0))</f>
        <v>G#5</v>
      </c>
      <c r="P1226" t="b">
        <f>OR(EXACT(E1226,O1226),EXACT(E1226,VLOOKUP(D1226,'dict-pitch'!$A$1:$D$50,3,0)),EXACT(E1226,VLOOKUP(D1226,'dict-pitch'!$A$1:$D$50,4,0)))</f>
        <v>0</v>
      </c>
    </row>
    <row r="1227" spans="1:16" x14ac:dyDescent="0.25">
      <c r="A1227">
        <v>849</v>
      </c>
      <c r="B1227" s="85">
        <v>5</v>
      </c>
      <c r="C1227" s="1">
        <v>23</v>
      </c>
      <c r="D1227">
        <v>78</v>
      </c>
      <c r="F1227">
        <v>-2</v>
      </c>
      <c r="G1227">
        <v>356</v>
      </c>
      <c r="H1227" s="80">
        <f t="shared" si="40"/>
        <v>23.25</v>
      </c>
      <c r="I1227" s="80">
        <f t="shared" si="39"/>
        <v>0.25</v>
      </c>
      <c r="J1227">
        <v>4</v>
      </c>
      <c r="K1227" s="1" t="str" cm="1">
        <f t="array" ref="K1227">INDEX('dict-rhythm'!$A$1:$B$43,MATCH(TRUE,EXACT(J1227,'dict-rhythm'!$A$1:$A$43),0),2)</f>
        <v>4</v>
      </c>
      <c r="L1227" s="1" t="str">
        <f>_xlfn.IFNA(VLOOKUP(K1227,'dict-rhythm'!$B$1:$C$53,2,0),K1227)</f>
        <v>crotchet</v>
      </c>
      <c r="M1227" s="4"/>
      <c r="N1227" s="4"/>
      <c r="O1227" t="str">
        <f>IF(RIGHT($O$1,1)="#",VLOOKUP(D1227,'dict-pitch'!$A$1:$C$50,2,0),VLOOKUP(D1227,'dict-pitch'!$A$1:$C$50,3,0))</f>
        <v>F#5</v>
      </c>
      <c r="P1227" t="b">
        <f>OR(EXACT(E1227,O1227),EXACT(E1227,VLOOKUP(D1227,'dict-pitch'!$A$1:$D$50,3,0)),EXACT(E1227,VLOOKUP(D1227,'dict-pitch'!$A$1:$D$50,4,0)))</f>
        <v>0</v>
      </c>
    </row>
    <row r="1228" spans="1:16" x14ac:dyDescent="0.25">
      <c r="A1228">
        <v>849</v>
      </c>
      <c r="B1228" s="85">
        <v>5</v>
      </c>
      <c r="C1228" s="1">
        <v>23</v>
      </c>
      <c r="D1228">
        <v>80</v>
      </c>
      <c r="F1228">
        <v>2</v>
      </c>
      <c r="G1228">
        <v>360</v>
      </c>
      <c r="H1228" s="80">
        <f t="shared" si="40"/>
        <v>23.5</v>
      </c>
      <c r="I1228" s="80">
        <f t="shared" si="39"/>
        <v>0.25</v>
      </c>
      <c r="J1228">
        <v>4</v>
      </c>
      <c r="K1228" s="1" t="str" cm="1">
        <f t="array" ref="K1228">INDEX('dict-rhythm'!$A$1:$B$43,MATCH(TRUE,EXACT(J1228,'dict-rhythm'!$A$1:$A$43),0),2)</f>
        <v>4</v>
      </c>
      <c r="L1228" s="1" t="str">
        <f>_xlfn.IFNA(VLOOKUP(K1228,'dict-rhythm'!$B$1:$C$53,2,0),K1228)</f>
        <v>crotchet</v>
      </c>
      <c r="M1228" s="5"/>
      <c r="N1228" s="5"/>
      <c r="O1228" t="str">
        <f>IF(RIGHT($O$1,1)="#",VLOOKUP(D1228,'dict-pitch'!$A$1:$C$50,2,0),VLOOKUP(D1228,'dict-pitch'!$A$1:$C$50,3,0))</f>
        <v>G#5</v>
      </c>
      <c r="P1228" t="b">
        <f>OR(EXACT(E1228,O1228),EXACT(E1228,VLOOKUP(D1228,'dict-pitch'!$A$1:$D$50,3,0)),EXACT(E1228,VLOOKUP(D1228,'dict-pitch'!$A$1:$D$50,4,0)))</f>
        <v>0</v>
      </c>
    </row>
    <row r="1229" spans="1:16" x14ac:dyDescent="0.25">
      <c r="A1229">
        <v>849</v>
      </c>
      <c r="B1229" s="85">
        <v>5</v>
      </c>
      <c r="C1229" s="1">
        <v>23</v>
      </c>
      <c r="D1229">
        <v>81</v>
      </c>
      <c r="F1229">
        <v>2</v>
      </c>
      <c r="G1229">
        <v>364</v>
      </c>
      <c r="H1229" s="80">
        <f t="shared" si="40"/>
        <v>23.75</v>
      </c>
      <c r="I1229" s="80">
        <f t="shared" si="39"/>
        <v>0.25</v>
      </c>
      <c r="J1229">
        <v>4</v>
      </c>
      <c r="K1229" s="1" t="str" cm="1">
        <f t="array" ref="K1229">INDEX('dict-rhythm'!$A$1:$B$43,MATCH(TRUE,EXACT(J1229,'dict-rhythm'!$A$1:$A$43),0),2)</f>
        <v>4</v>
      </c>
      <c r="L1229" s="1" t="str">
        <f>_xlfn.IFNA(VLOOKUP(K1229,'dict-rhythm'!$B$1:$C$53,2,0),K1229)</f>
        <v>crotchet</v>
      </c>
      <c r="M1229" s="7"/>
      <c r="N1229" s="7"/>
      <c r="O1229" t="str">
        <f>IF(RIGHT($O$1,1)="#",VLOOKUP(D1229,'dict-pitch'!$A$1:$C$50,2,0),VLOOKUP(D1229,'dict-pitch'!$A$1:$C$50,3,0))</f>
        <v>A5</v>
      </c>
      <c r="P1229" t="b">
        <f>OR(EXACT(E1229,O1229),EXACT(E1229,VLOOKUP(D1229,'dict-pitch'!$A$1:$D$50,3,0)),EXACT(E1229,VLOOKUP(D1229,'dict-pitch'!$A$1:$D$50,4,0)))</f>
        <v>0</v>
      </c>
    </row>
    <row r="1230" spans="1:16" x14ac:dyDescent="0.25">
      <c r="A1230">
        <v>849</v>
      </c>
      <c r="B1230" s="85">
        <v>5</v>
      </c>
      <c r="C1230" s="1">
        <v>24</v>
      </c>
      <c r="D1230">
        <v>83</v>
      </c>
      <c r="F1230">
        <v>2</v>
      </c>
      <c r="G1230">
        <v>368</v>
      </c>
      <c r="H1230" s="80">
        <f t="shared" si="40"/>
        <v>24</v>
      </c>
      <c r="I1230" s="80">
        <f t="shared" si="39"/>
        <v>1.25</v>
      </c>
      <c r="J1230">
        <v>20</v>
      </c>
      <c r="K1230" s="1" t="str" cm="1">
        <f t="array" ref="K1230">INDEX('dict-rhythm'!$A$1:$B$43,MATCH(TRUE,EXACT(J1230,'dict-rhythm'!$A$1:$A$43),0),2)</f>
        <v>1+4</v>
      </c>
      <c r="L1230" s="1" t="str">
        <f>_xlfn.IFNA(VLOOKUP(K1230,'dict-rhythm'!$B$1:$C$53,2,0),K1230)</f>
        <v>semibreve + crotchet</v>
      </c>
      <c r="M1230" s="3"/>
      <c r="N1230" s="3"/>
      <c r="O1230" t="str">
        <f>IF(RIGHT($O$1,1)="#",VLOOKUP(D1230,'dict-pitch'!$A$1:$C$50,2,0),VLOOKUP(D1230,'dict-pitch'!$A$1:$C$50,3,0))</f>
        <v>B5</v>
      </c>
      <c r="P1230" t="b">
        <f>OR(EXACT(E1230,O1230),EXACT(E1230,VLOOKUP(D1230,'dict-pitch'!$A$1:$D$50,3,0)),EXACT(E1230,VLOOKUP(D1230,'dict-pitch'!$A$1:$D$50,4,0)))</f>
        <v>0</v>
      </c>
    </row>
    <row r="1231" spans="1:16" x14ac:dyDescent="0.25">
      <c r="A1231">
        <v>849</v>
      </c>
      <c r="B1231" s="85">
        <v>5</v>
      </c>
      <c r="C1231" s="1">
        <v>25</v>
      </c>
      <c r="D1231">
        <v>81</v>
      </c>
      <c r="F1231">
        <v>-2</v>
      </c>
      <c r="G1231">
        <v>388</v>
      </c>
      <c r="H1231" s="80">
        <f t="shared" si="40"/>
        <v>25.25</v>
      </c>
      <c r="I1231" s="80">
        <f t="shared" si="39"/>
        <v>0.25</v>
      </c>
      <c r="J1231">
        <v>4</v>
      </c>
      <c r="K1231" s="1" t="str" cm="1">
        <f t="array" ref="K1231">INDEX('dict-rhythm'!$A$1:$B$43,MATCH(TRUE,EXACT(J1231,'dict-rhythm'!$A$1:$A$43),0),2)</f>
        <v>4</v>
      </c>
      <c r="L1231" s="1" t="str">
        <f>_xlfn.IFNA(VLOOKUP(K1231,'dict-rhythm'!$B$1:$C$53,2,0),K1231)</f>
        <v>crotchet</v>
      </c>
      <c r="M1231" s="4"/>
      <c r="N1231" s="4"/>
      <c r="O1231" t="str">
        <f>IF(RIGHT($O$1,1)="#",VLOOKUP(D1231,'dict-pitch'!$A$1:$C$50,2,0),VLOOKUP(D1231,'dict-pitch'!$A$1:$C$50,3,0))</f>
        <v>A5</v>
      </c>
      <c r="P1231" t="b">
        <f>OR(EXACT(E1231,O1231),EXACT(E1231,VLOOKUP(D1231,'dict-pitch'!$A$1:$D$50,3,0)),EXACT(E1231,VLOOKUP(D1231,'dict-pitch'!$A$1:$D$50,4,0)))</f>
        <v>0</v>
      </c>
    </row>
    <row r="1232" spans="1:16" x14ac:dyDescent="0.25">
      <c r="A1232">
        <v>849</v>
      </c>
      <c r="B1232" s="85">
        <v>5</v>
      </c>
      <c r="C1232" s="1">
        <v>25</v>
      </c>
      <c r="D1232">
        <v>80</v>
      </c>
      <c r="F1232">
        <v>-2</v>
      </c>
      <c r="G1232">
        <v>392</v>
      </c>
      <c r="H1232" s="80">
        <f t="shared" si="40"/>
        <v>25.5</v>
      </c>
      <c r="I1232" s="80">
        <f t="shared" si="39"/>
        <v>0.25</v>
      </c>
      <c r="J1232">
        <v>4</v>
      </c>
      <c r="K1232" s="1" t="str" cm="1">
        <f t="array" ref="K1232">INDEX('dict-rhythm'!$A$1:$B$43,MATCH(TRUE,EXACT(J1232,'dict-rhythm'!$A$1:$A$43),0),2)</f>
        <v>4</v>
      </c>
      <c r="L1232" s="1" t="str">
        <f>_xlfn.IFNA(VLOOKUP(K1232,'dict-rhythm'!$B$1:$C$53,2,0),K1232)</f>
        <v>crotchet</v>
      </c>
      <c r="M1232" s="5"/>
      <c r="N1232" s="5"/>
      <c r="O1232" t="str">
        <f>IF(RIGHT($O$1,1)="#",VLOOKUP(D1232,'dict-pitch'!$A$1:$C$50,2,0),VLOOKUP(D1232,'dict-pitch'!$A$1:$C$50,3,0))</f>
        <v>G#5</v>
      </c>
      <c r="P1232" t="b">
        <f>OR(EXACT(E1232,O1232),EXACT(E1232,VLOOKUP(D1232,'dict-pitch'!$A$1:$D$50,3,0)),EXACT(E1232,VLOOKUP(D1232,'dict-pitch'!$A$1:$D$50,4,0)))</f>
        <v>0</v>
      </c>
    </row>
    <row r="1233" spans="1:16" x14ac:dyDescent="0.25">
      <c r="A1233">
        <v>849</v>
      </c>
      <c r="B1233" s="85">
        <v>5</v>
      </c>
      <c r="C1233" s="1">
        <v>25</v>
      </c>
      <c r="D1233">
        <v>78</v>
      </c>
      <c r="F1233">
        <v>-2</v>
      </c>
      <c r="G1233">
        <v>396</v>
      </c>
      <c r="H1233" s="80">
        <f t="shared" si="40"/>
        <v>25.75</v>
      </c>
      <c r="I1233" s="80">
        <f t="shared" si="39"/>
        <v>0.25</v>
      </c>
      <c r="J1233">
        <v>4</v>
      </c>
      <c r="K1233" s="1" t="str" cm="1">
        <f t="array" ref="K1233">INDEX('dict-rhythm'!$A$1:$B$43,MATCH(TRUE,EXACT(J1233,'dict-rhythm'!$A$1:$A$43),0),2)</f>
        <v>4</v>
      </c>
      <c r="L1233" s="1" t="str">
        <f>_xlfn.IFNA(VLOOKUP(K1233,'dict-rhythm'!$B$1:$C$53,2,0),K1233)</f>
        <v>crotchet</v>
      </c>
      <c r="M1233" s="7"/>
      <c r="N1233" s="7"/>
      <c r="O1233" t="str">
        <f>IF(RIGHT($O$1,1)="#",VLOOKUP(D1233,'dict-pitch'!$A$1:$C$50,2,0),VLOOKUP(D1233,'dict-pitch'!$A$1:$C$50,3,0))</f>
        <v>F#5</v>
      </c>
      <c r="P1233" t="b">
        <f>OR(EXACT(E1233,O1233),EXACT(E1233,VLOOKUP(D1233,'dict-pitch'!$A$1:$D$50,3,0)),EXACT(E1233,VLOOKUP(D1233,'dict-pitch'!$A$1:$D$50,4,0)))</f>
        <v>0</v>
      </c>
    </row>
    <row r="1234" spans="1:16" x14ac:dyDescent="0.25">
      <c r="A1234">
        <v>849</v>
      </c>
      <c r="B1234" s="85">
        <v>5</v>
      </c>
      <c r="C1234" s="1">
        <v>26</v>
      </c>
      <c r="D1234">
        <v>80</v>
      </c>
      <c r="F1234">
        <v>2</v>
      </c>
      <c r="G1234">
        <v>400</v>
      </c>
      <c r="H1234" s="80">
        <f t="shared" si="40"/>
        <v>26</v>
      </c>
      <c r="I1234" s="80">
        <f t="shared" si="39"/>
        <v>0.125</v>
      </c>
      <c r="J1234">
        <v>2</v>
      </c>
      <c r="K1234" s="1" t="str" cm="1">
        <f t="array" ref="K1234">INDEX('dict-rhythm'!$A$1:$B$43,MATCH(TRUE,EXACT(J1234,'dict-rhythm'!$A$1:$A$43),0),2)</f>
        <v>8</v>
      </c>
      <c r="L1234" s="1" t="str">
        <f>_xlfn.IFNA(VLOOKUP(K1234,'dict-rhythm'!$B$1:$C$53,2,0),K1234)</f>
        <v>quaver note</v>
      </c>
      <c r="M1234" s="4"/>
      <c r="N1234" s="4"/>
      <c r="O1234" t="str">
        <f>IF(RIGHT($O$1,1)="#",VLOOKUP(D1234,'dict-pitch'!$A$1:$C$50,2,0),VLOOKUP(D1234,'dict-pitch'!$A$1:$C$50,3,0))</f>
        <v>G#5</v>
      </c>
      <c r="P1234" t="b">
        <f>OR(EXACT(E1234,O1234),EXACT(E1234,VLOOKUP(D1234,'dict-pitch'!$A$1:$D$50,3,0)),EXACT(E1234,VLOOKUP(D1234,'dict-pitch'!$A$1:$D$50,4,0)))</f>
        <v>0</v>
      </c>
    </row>
    <row r="1235" spans="1:16" x14ac:dyDescent="0.25">
      <c r="A1235">
        <v>849</v>
      </c>
      <c r="B1235" s="85">
        <v>5</v>
      </c>
      <c r="C1235" s="1">
        <v>26</v>
      </c>
      <c r="D1235">
        <v>78</v>
      </c>
      <c r="F1235">
        <v>-2</v>
      </c>
      <c r="G1235">
        <v>402</v>
      </c>
      <c r="H1235" s="80">
        <f t="shared" si="40"/>
        <v>26.125</v>
      </c>
      <c r="I1235" s="80">
        <f t="shared" si="39"/>
        <v>0.125</v>
      </c>
      <c r="J1235">
        <v>2</v>
      </c>
      <c r="K1235" s="1" t="str" cm="1">
        <f t="array" ref="K1235">INDEX('dict-rhythm'!$A$1:$B$43,MATCH(TRUE,EXACT(J1235,'dict-rhythm'!$A$1:$A$43),0),2)</f>
        <v>8</v>
      </c>
      <c r="L1235" s="1" t="str">
        <f>_xlfn.IFNA(VLOOKUP(K1235,'dict-rhythm'!$B$1:$C$53,2,0),K1235)</f>
        <v>quaver note</v>
      </c>
      <c r="M1235" s="5"/>
      <c r="N1235" s="5"/>
      <c r="O1235" t="str">
        <f>IF(RIGHT($O$1,1)="#",VLOOKUP(D1235,'dict-pitch'!$A$1:$C$50,2,0),VLOOKUP(D1235,'dict-pitch'!$A$1:$C$50,3,0))</f>
        <v>F#5</v>
      </c>
      <c r="P1235" t="b">
        <f>OR(EXACT(E1235,O1235),EXACT(E1235,VLOOKUP(D1235,'dict-pitch'!$A$1:$D$50,3,0)),EXACT(E1235,VLOOKUP(D1235,'dict-pitch'!$A$1:$D$50,4,0)))</f>
        <v>0</v>
      </c>
    </row>
    <row r="1236" spans="1:16" x14ac:dyDescent="0.25">
      <c r="A1236">
        <v>849</v>
      </c>
      <c r="B1236" s="85">
        <v>5</v>
      </c>
      <c r="C1236" s="1">
        <v>26</v>
      </c>
      <c r="D1236">
        <v>76</v>
      </c>
      <c r="F1236">
        <v>-2</v>
      </c>
      <c r="G1236">
        <v>404</v>
      </c>
      <c r="H1236" s="80">
        <f t="shared" si="40"/>
        <v>26.25</v>
      </c>
      <c r="I1236" s="80">
        <f t="shared" si="39"/>
        <v>0.125</v>
      </c>
      <c r="J1236">
        <v>2</v>
      </c>
      <c r="K1236" s="1" t="str" cm="1">
        <f t="array" ref="K1236">INDEX('dict-rhythm'!$A$1:$B$43,MATCH(TRUE,EXACT(J1236,'dict-rhythm'!$A$1:$A$43),0),2)</f>
        <v>8</v>
      </c>
      <c r="L1236" s="1" t="str">
        <f>_xlfn.IFNA(VLOOKUP(K1236,'dict-rhythm'!$B$1:$C$53,2,0),K1236)</f>
        <v>quaver note</v>
      </c>
      <c r="M1236" s="5"/>
      <c r="N1236" s="5"/>
      <c r="O1236" t="str">
        <f>IF(RIGHT($O$1,1)="#",VLOOKUP(D1236,'dict-pitch'!$A$1:$C$50,2,0),VLOOKUP(D1236,'dict-pitch'!$A$1:$C$50,3,0))</f>
        <v>E5</v>
      </c>
      <c r="P1236" t="b">
        <f>OR(EXACT(E1236,O1236),EXACT(E1236,VLOOKUP(D1236,'dict-pitch'!$A$1:$D$50,3,0)),EXACT(E1236,VLOOKUP(D1236,'dict-pitch'!$A$1:$D$50,4,0)))</f>
        <v>0</v>
      </c>
    </row>
    <row r="1237" spans="1:16" x14ac:dyDescent="0.25">
      <c r="A1237">
        <v>849</v>
      </c>
      <c r="B1237" s="85">
        <v>5</v>
      </c>
      <c r="C1237" s="1">
        <v>26</v>
      </c>
      <c r="D1237">
        <v>75</v>
      </c>
      <c r="F1237">
        <v>-2</v>
      </c>
      <c r="G1237">
        <v>406</v>
      </c>
      <c r="H1237" s="80">
        <f t="shared" si="40"/>
        <v>26.375</v>
      </c>
      <c r="I1237" s="80">
        <f t="shared" si="39"/>
        <v>0.125</v>
      </c>
      <c r="J1237">
        <v>2</v>
      </c>
      <c r="K1237" s="1" t="str" cm="1">
        <f t="array" ref="K1237">INDEX('dict-rhythm'!$A$1:$B$43,MATCH(TRUE,EXACT(J1237,'dict-rhythm'!$A$1:$A$43),0),2)</f>
        <v>8</v>
      </c>
      <c r="L1237" s="1" t="str">
        <f>_xlfn.IFNA(VLOOKUP(K1237,'dict-rhythm'!$B$1:$C$53,2,0),K1237)</f>
        <v>quaver note</v>
      </c>
      <c r="M1237" s="5"/>
      <c r="N1237" s="5"/>
      <c r="O1237" t="str">
        <f>IF(RIGHT($O$1,1)="#",VLOOKUP(D1237,'dict-pitch'!$A$1:$C$50,2,0),VLOOKUP(D1237,'dict-pitch'!$A$1:$C$50,3,0))</f>
        <v>D#5</v>
      </c>
      <c r="P1237" t="b">
        <f>OR(EXACT(E1237,O1237),EXACT(E1237,VLOOKUP(D1237,'dict-pitch'!$A$1:$D$50,3,0)),EXACT(E1237,VLOOKUP(D1237,'dict-pitch'!$A$1:$D$50,4,0)))</f>
        <v>0</v>
      </c>
    </row>
    <row r="1238" spans="1:16" x14ac:dyDescent="0.25">
      <c r="A1238">
        <v>849</v>
      </c>
      <c r="B1238" s="85">
        <v>5</v>
      </c>
      <c r="C1238" s="1">
        <v>26</v>
      </c>
      <c r="D1238">
        <v>73</v>
      </c>
      <c r="F1238">
        <v>-2</v>
      </c>
      <c r="G1238">
        <v>408</v>
      </c>
      <c r="H1238" s="80">
        <f t="shared" si="40"/>
        <v>26.5</v>
      </c>
      <c r="I1238" s="80">
        <f t="shared" si="39"/>
        <v>1</v>
      </c>
      <c r="J1238">
        <v>16</v>
      </c>
      <c r="K1238" s="1" t="str" cm="1">
        <f t="array" ref="K1238">INDEX('dict-rhythm'!$A$1:$B$43,MATCH(TRUE,EXACT(J1238,'dict-rhythm'!$A$1:$A$43),0),2)</f>
        <v>1</v>
      </c>
      <c r="L1238" s="1" t="str">
        <f>_xlfn.IFNA(VLOOKUP(K1238,'dict-rhythm'!$B$1:$C$53,2,0),K1238)</f>
        <v>semibreve</v>
      </c>
      <c r="M1238" s="7"/>
      <c r="N1238" s="7"/>
      <c r="O1238" t="str">
        <f>IF(RIGHT($O$1,1)="#",VLOOKUP(D1238,'dict-pitch'!$A$1:$C$50,2,0),VLOOKUP(D1238,'dict-pitch'!$A$1:$C$50,3,0))</f>
        <v>C#5</v>
      </c>
      <c r="P1238" t="b">
        <f>OR(EXACT(E1238,O1238),EXACT(E1238,VLOOKUP(D1238,'dict-pitch'!$A$1:$D$50,3,0)),EXACT(E1238,VLOOKUP(D1238,'dict-pitch'!$A$1:$D$50,4,0)))</f>
        <v>0</v>
      </c>
    </row>
    <row r="1239" spans="1:16" x14ac:dyDescent="0.25">
      <c r="A1239">
        <v>849</v>
      </c>
      <c r="B1239" s="85">
        <v>5</v>
      </c>
      <c r="C1239" s="1">
        <v>27</v>
      </c>
      <c r="D1239">
        <v>71</v>
      </c>
      <c r="F1239">
        <v>-2</v>
      </c>
      <c r="G1239">
        <v>424</v>
      </c>
      <c r="H1239" s="80">
        <f t="shared" si="40"/>
        <v>27.5</v>
      </c>
      <c r="I1239" s="80">
        <f t="shared" si="39"/>
        <v>0.75</v>
      </c>
      <c r="J1239">
        <v>12</v>
      </c>
      <c r="K1239" s="1" t="str" cm="1">
        <f t="array" ref="K1239">INDEX('dict-rhythm'!$A$1:$B$43,MATCH(TRUE,EXACT(J1239,'dict-rhythm'!$A$1:$A$43),0),2)</f>
        <v>2.</v>
      </c>
      <c r="L1239" s="1" t="str">
        <f>_xlfn.IFNA(VLOOKUP(K1239,'dict-rhythm'!$B$1:$C$53,2,0),K1239)</f>
        <v>dotted minim</v>
      </c>
      <c r="M1239" s="3"/>
      <c r="N1239" s="3"/>
      <c r="O1239" t="str">
        <f>IF(RIGHT($O$1,1)="#",VLOOKUP(D1239,'dict-pitch'!$A$1:$C$50,2,0),VLOOKUP(D1239,'dict-pitch'!$A$1:$C$50,3,0))</f>
        <v>B4</v>
      </c>
      <c r="P1239" t="b">
        <f>OR(EXACT(E1239,O1239),EXACT(E1239,VLOOKUP(D1239,'dict-pitch'!$A$1:$D$50,3,0)),EXACT(E1239,VLOOKUP(D1239,'dict-pitch'!$A$1:$D$50,4,0)))</f>
        <v>0</v>
      </c>
    </row>
    <row r="1240" spans="1:16" x14ac:dyDescent="0.25">
      <c r="A1240">
        <v>849</v>
      </c>
      <c r="B1240" s="85">
        <v>5</v>
      </c>
      <c r="C1240" s="1">
        <v>28</v>
      </c>
      <c r="D1240">
        <v>73</v>
      </c>
      <c r="F1240">
        <v>2</v>
      </c>
      <c r="G1240">
        <v>436</v>
      </c>
      <c r="H1240" s="80">
        <f t="shared" si="40"/>
        <v>28.25</v>
      </c>
      <c r="I1240" s="80">
        <f t="shared" si="39"/>
        <v>0.25</v>
      </c>
      <c r="J1240">
        <v>4</v>
      </c>
      <c r="K1240" s="1" t="str" cm="1">
        <f t="array" ref="K1240">INDEX('dict-rhythm'!$A$1:$B$43,MATCH(TRUE,EXACT(J1240,'dict-rhythm'!$A$1:$A$43),0),2)</f>
        <v>4</v>
      </c>
      <c r="L1240" s="1" t="str">
        <f>_xlfn.IFNA(VLOOKUP(K1240,'dict-rhythm'!$B$1:$C$53,2,0),K1240)</f>
        <v>crotchet</v>
      </c>
      <c r="M1240" s="4"/>
      <c r="N1240" s="4"/>
      <c r="O1240" t="str">
        <f>IF(RIGHT($O$1,1)="#",VLOOKUP(D1240,'dict-pitch'!$A$1:$C$50,2,0),VLOOKUP(D1240,'dict-pitch'!$A$1:$C$50,3,0))</f>
        <v>C#5</v>
      </c>
      <c r="P1240" t="b">
        <f>OR(EXACT(E1240,O1240),EXACT(E1240,VLOOKUP(D1240,'dict-pitch'!$A$1:$D$50,3,0)),EXACT(E1240,VLOOKUP(D1240,'dict-pitch'!$A$1:$D$50,4,0)))</f>
        <v>0</v>
      </c>
    </row>
    <row r="1241" spans="1:16" x14ac:dyDescent="0.25">
      <c r="A1241">
        <v>849</v>
      </c>
      <c r="B1241" s="85">
        <v>5</v>
      </c>
      <c r="C1241" s="1">
        <v>28</v>
      </c>
      <c r="D1241">
        <v>71</v>
      </c>
      <c r="F1241">
        <v>-2</v>
      </c>
      <c r="G1241">
        <v>440</v>
      </c>
      <c r="H1241" s="80">
        <f t="shared" si="40"/>
        <v>28.5</v>
      </c>
      <c r="I1241" s="80">
        <f t="shared" si="39"/>
        <v>0.25</v>
      </c>
      <c r="J1241">
        <v>4</v>
      </c>
      <c r="K1241" s="1" t="str" cm="1">
        <f t="array" ref="K1241">INDEX('dict-rhythm'!$A$1:$B$43,MATCH(TRUE,EXACT(J1241,'dict-rhythm'!$A$1:$A$43),0),2)</f>
        <v>4</v>
      </c>
      <c r="L1241" s="1" t="str">
        <f>_xlfn.IFNA(VLOOKUP(K1241,'dict-rhythm'!$B$1:$C$53,2,0),K1241)</f>
        <v>crotchet</v>
      </c>
      <c r="M1241" s="5"/>
      <c r="N1241" s="5"/>
      <c r="O1241" t="str">
        <f>IF(RIGHT($O$1,1)="#",VLOOKUP(D1241,'dict-pitch'!$A$1:$C$50,2,0),VLOOKUP(D1241,'dict-pitch'!$A$1:$C$50,3,0))</f>
        <v>B4</v>
      </c>
      <c r="P1241" t="b">
        <f>OR(EXACT(E1241,O1241),EXACT(E1241,VLOOKUP(D1241,'dict-pitch'!$A$1:$D$50,3,0)),EXACT(E1241,VLOOKUP(D1241,'dict-pitch'!$A$1:$D$50,4,0)))</f>
        <v>0</v>
      </c>
    </row>
    <row r="1242" spans="1:16" x14ac:dyDescent="0.25">
      <c r="A1242">
        <v>849</v>
      </c>
      <c r="B1242" s="85">
        <v>5</v>
      </c>
      <c r="C1242" s="1">
        <v>28</v>
      </c>
      <c r="D1242">
        <v>69</v>
      </c>
      <c r="F1242">
        <v>-2</v>
      </c>
      <c r="G1242">
        <v>444</v>
      </c>
      <c r="H1242" s="80">
        <f t="shared" si="40"/>
        <v>28.75</v>
      </c>
      <c r="I1242" s="80">
        <f t="shared" si="39"/>
        <v>0.25</v>
      </c>
      <c r="J1242">
        <v>4</v>
      </c>
      <c r="K1242" s="1" t="str" cm="1">
        <f t="array" ref="K1242">INDEX('dict-rhythm'!$A$1:$B$43,MATCH(TRUE,EXACT(J1242,'dict-rhythm'!$A$1:$A$43),0),2)</f>
        <v>4</v>
      </c>
      <c r="L1242" s="1" t="str">
        <f>_xlfn.IFNA(VLOOKUP(K1242,'dict-rhythm'!$B$1:$C$53,2,0),K1242)</f>
        <v>crotchet</v>
      </c>
      <c r="M1242" s="7"/>
      <c r="N1242" s="7"/>
      <c r="O1242" t="str">
        <f>IF(RIGHT($O$1,1)="#",VLOOKUP(D1242,'dict-pitch'!$A$1:$C$50,2,0),VLOOKUP(D1242,'dict-pitch'!$A$1:$C$50,3,0))</f>
        <v>A4</v>
      </c>
      <c r="P1242" t="b">
        <f>OR(EXACT(E1242,O1242),EXACT(E1242,VLOOKUP(D1242,'dict-pitch'!$A$1:$D$50,3,0)),EXACT(E1242,VLOOKUP(D1242,'dict-pitch'!$A$1:$D$50,4,0)))</f>
        <v>0</v>
      </c>
    </row>
    <row r="1243" spans="1:16" x14ac:dyDescent="0.25">
      <c r="A1243">
        <v>849</v>
      </c>
      <c r="B1243" s="85">
        <v>5</v>
      </c>
      <c r="C1243" s="1">
        <v>29</v>
      </c>
      <c r="D1243">
        <v>68</v>
      </c>
      <c r="F1243">
        <v>-2</v>
      </c>
      <c r="G1243">
        <v>448</v>
      </c>
      <c r="H1243" s="80">
        <f t="shared" si="40"/>
        <v>29</v>
      </c>
      <c r="I1243" s="80">
        <f t="shared" si="39"/>
        <v>0.5</v>
      </c>
      <c r="J1243">
        <v>8</v>
      </c>
      <c r="K1243" s="1" t="str" cm="1">
        <f t="array" ref="K1243">INDEX('dict-rhythm'!$A$1:$B$43,MATCH(TRUE,EXACT(J1243,'dict-rhythm'!$A$1:$A$43),0),2)</f>
        <v>2</v>
      </c>
      <c r="L1243" s="1" t="str">
        <f>_xlfn.IFNA(VLOOKUP(K1243,'dict-rhythm'!$B$1:$C$53,2,0),K1243)</f>
        <v>minim</v>
      </c>
      <c r="M1243" s="4"/>
      <c r="N1243" s="4"/>
      <c r="O1243" t="str">
        <f>IF(RIGHT($O$1,1)="#",VLOOKUP(D1243,'dict-pitch'!$A$1:$C$50,2,0),VLOOKUP(D1243,'dict-pitch'!$A$1:$C$50,3,0))</f>
        <v>G#4</v>
      </c>
      <c r="P1243" t="b">
        <f>OR(EXACT(E1243,O1243),EXACT(E1243,VLOOKUP(D1243,'dict-pitch'!$A$1:$D$50,3,0)),EXACT(E1243,VLOOKUP(D1243,'dict-pitch'!$A$1:$D$50,4,0)))</f>
        <v>0</v>
      </c>
    </row>
    <row r="1244" spans="1:16" x14ac:dyDescent="0.25">
      <c r="A1244">
        <v>849</v>
      </c>
      <c r="B1244" s="85">
        <v>5</v>
      </c>
      <c r="C1244" s="1">
        <v>29</v>
      </c>
      <c r="D1244">
        <v>70</v>
      </c>
      <c r="F1244">
        <v>2</v>
      </c>
      <c r="G1244">
        <v>456</v>
      </c>
      <c r="H1244" s="80">
        <f t="shared" si="40"/>
        <v>29.5</v>
      </c>
      <c r="I1244" s="80">
        <f t="shared" si="39"/>
        <v>0.25</v>
      </c>
      <c r="J1244">
        <v>4</v>
      </c>
      <c r="K1244" s="1" t="str" cm="1">
        <f t="array" ref="K1244">INDEX('dict-rhythm'!$A$1:$B$43,MATCH(TRUE,EXACT(J1244,'dict-rhythm'!$A$1:$A$43),0),2)</f>
        <v>4</v>
      </c>
      <c r="L1244" s="1" t="str">
        <f>_xlfn.IFNA(VLOOKUP(K1244,'dict-rhythm'!$B$1:$C$53,2,0),K1244)</f>
        <v>crotchet</v>
      </c>
      <c r="M1244" s="5"/>
      <c r="N1244" s="5"/>
      <c r="O1244" t="str">
        <f>IF(RIGHT($O$1,1)="#",VLOOKUP(D1244,'dict-pitch'!$A$1:$C$50,2,0),VLOOKUP(D1244,'dict-pitch'!$A$1:$C$50,3,0))</f>
        <v>A#4</v>
      </c>
      <c r="P1244" t="b">
        <f>OR(EXACT(E1244,O1244),EXACT(E1244,VLOOKUP(D1244,'dict-pitch'!$A$1:$D$50,3,0)),EXACT(E1244,VLOOKUP(D1244,'dict-pitch'!$A$1:$D$50,4,0)))</f>
        <v>0</v>
      </c>
    </row>
    <row r="1245" spans="1:16" x14ac:dyDescent="0.25">
      <c r="A1245">
        <v>849</v>
      </c>
      <c r="B1245" s="85">
        <v>5</v>
      </c>
      <c r="C1245" s="1">
        <v>29</v>
      </c>
      <c r="D1245">
        <v>71</v>
      </c>
      <c r="F1245">
        <v>2</v>
      </c>
      <c r="G1245">
        <v>460</v>
      </c>
      <c r="H1245" s="80">
        <f t="shared" si="40"/>
        <v>29.75</v>
      </c>
      <c r="I1245" s="80">
        <f t="shared" si="39"/>
        <v>0.25</v>
      </c>
      <c r="J1245">
        <v>4</v>
      </c>
      <c r="K1245" s="1" t="str" cm="1">
        <f t="array" ref="K1245">INDEX('dict-rhythm'!$A$1:$B$43,MATCH(TRUE,EXACT(J1245,'dict-rhythm'!$A$1:$A$43),0),2)</f>
        <v>4</v>
      </c>
      <c r="L1245" s="1" t="str">
        <f>_xlfn.IFNA(VLOOKUP(K1245,'dict-rhythm'!$B$1:$C$53,2,0),K1245)</f>
        <v>crotchet</v>
      </c>
      <c r="M1245" s="7"/>
      <c r="N1245" s="7"/>
      <c r="O1245" t="str">
        <f>IF(RIGHT($O$1,1)="#",VLOOKUP(D1245,'dict-pitch'!$A$1:$C$50,2,0),VLOOKUP(D1245,'dict-pitch'!$A$1:$C$50,3,0))</f>
        <v>B4</v>
      </c>
      <c r="P1245" t="b">
        <f>OR(EXACT(E1245,O1245),EXACT(E1245,VLOOKUP(D1245,'dict-pitch'!$A$1:$D$50,3,0)),EXACT(E1245,VLOOKUP(D1245,'dict-pitch'!$A$1:$D$50,4,0)))</f>
        <v>0</v>
      </c>
    </row>
    <row r="1246" spans="1:16" x14ac:dyDescent="0.25">
      <c r="A1246">
        <v>849</v>
      </c>
      <c r="B1246" s="85">
        <v>5</v>
      </c>
      <c r="C1246" s="1">
        <v>30</v>
      </c>
      <c r="D1246">
        <v>73</v>
      </c>
      <c r="F1246">
        <v>2</v>
      </c>
      <c r="G1246">
        <v>464</v>
      </c>
      <c r="H1246" s="80">
        <f t="shared" si="40"/>
        <v>30</v>
      </c>
      <c r="I1246" s="80">
        <f t="shared" si="39"/>
        <v>0.5</v>
      </c>
      <c r="J1246">
        <v>8</v>
      </c>
      <c r="K1246" s="1" t="str" cm="1">
        <f t="array" ref="K1246">INDEX('dict-rhythm'!$A$1:$B$43,MATCH(TRUE,EXACT(J1246,'dict-rhythm'!$A$1:$A$43),0),2)</f>
        <v>2</v>
      </c>
      <c r="L1246" s="1" t="str">
        <f>_xlfn.IFNA(VLOOKUP(K1246,'dict-rhythm'!$B$1:$C$53,2,0),K1246)</f>
        <v>minim</v>
      </c>
      <c r="M1246" s="4"/>
      <c r="N1246" s="4"/>
      <c r="O1246" t="str">
        <f>IF(RIGHT($O$1,1)="#",VLOOKUP(D1246,'dict-pitch'!$A$1:$C$50,2,0),VLOOKUP(D1246,'dict-pitch'!$A$1:$C$50,3,0))</f>
        <v>C#5</v>
      </c>
      <c r="P1246" t="b">
        <f>OR(EXACT(E1246,O1246),EXACT(E1246,VLOOKUP(D1246,'dict-pitch'!$A$1:$D$50,3,0)),EXACT(E1246,VLOOKUP(D1246,'dict-pitch'!$A$1:$D$50,4,0)))</f>
        <v>0</v>
      </c>
    </row>
    <row r="1247" spans="1:16" x14ac:dyDescent="0.25">
      <c r="A1247">
        <v>849</v>
      </c>
      <c r="B1247" s="85">
        <v>5</v>
      </c>
      <c r="C1247" s="1">
        <v>30</v>
      </c>
      <c r="D1247">
        <v>71</v>
      </c>
      <c r="F1247">
        <v>-2</v>
      </c>
      <c r="G1247">
        <v>472</v>
      </c>
      <c r="H1247" s="80">
        <f t="shared" si="40"/>
        <v>30.5</v>
      </c>
      <c r="I1247" s="80">
        <f t="shared" si="39"/>
        <v>1</v>
      </c>
      <c r="J1247">
        <v>16</v>
      </c>
      <c r="K1247" s="1" t="str" cm="1">
        <f t="array" ref="K1247">INDEX('dict-rhythm'!$A$1:$B$43,MATCH(TRUE,EXACT(J1247,'dict-rhythm'!$A$1:$A$43),0),2)</f>
        <v>1</v>
      </c>
      <c r="L1247" s="1" t="str">
        <f>_xlfn.IFNA(VLOOKUP(K1247,'dict-rhythm'!$B$1:$C$53,2,0),K1247)</f>
        <v>semibreve</v>
      </c>
      <c r="M1247" s="7"/>
      <c r="N1247" s="7"/>
      <c r="O1247" t="str">
        <f>IF(RIGHT($O$1,1)="#",VLOOKUP(D1247,'dict-pitch'!$A$1:$C$50,2,0),VLOOKUP(D1247,'dict-pitch'!$A$1:$C$50,3,0))</f>
        <v>B4</v>
      </c>
      <c r="P1247" t="b">
        <f>OR(EXACT(E1247,O1247),EXACT(E1247,VLOOKUP(D1247,'dict-pitch'!$A$1:$D$50,3,0)),EXACT(E1247,VLOOKUP(D1247,'dict-pitch'!$A$1:$D$50,4,0)))</f>
        <v>0</v>
      </c>
    </row>
    <row r="1248" spans="1:16" x14ac:dyDescent="0.25">
      <c r="A1248">
        <v>849</v>
      </c>
      <c r="B1248" s="85">
        <v>5</v>
      </c>
      <c r="C1248" s="1">
        <v>31</v>
      </c>
      <c r="D1248">
        <v>70</v>
      </c>
      <c r="F1248">
        <v>-2</v>
      </c>
      <c r="G1248">
        <v>488</v>
      </c>
      <c r="H1248" s="80">
        <f t="shared" si="40"/>
        <v>31.5</v>
      </c>
      <c r="I1248" s="80">
        <f t="shared" si="39"/>
        <v>0.5</v>
      </c>
      <c r="J1248">
        <v>8</v>
      </c>
      <c r="K1248" s="1" t="str" cm="1">
        <f t="array" ref="K1248">INDEX('dict-rhythm'!$A$1:$B$43,MATCH(TRUE,EXACT(J1248,'dict-rhythm'!$A$1:$A$43),0),2)</f>
        <v>2</v>
      </c>
      <c r="L1248" s="1" t="str">
        <f>_xlfn.IFNA(VLOOKUP(K1248,'dict-rhythm'!$B$1:$C$53,2,0),K1248)</f>
        <v>minim</v>
      </c>
      <c r="M1248" s="3"/>
      <c r="N1248" s="3"/>
      <c r="O1248" t="str">
        <f>IF(RIGHT($O$1,1)="#",VLOOKUP(D1248,'dict-pitch'!$A$1:$C$50,2,0),VLOOKUP(D1248,'dict-pitch'!$A$1:$C$50,3,0))</f>
        <v>A#4</v>
      </c>
      <c r="P1248" t="b">
        <f>OR(EXACT(E1248,O1248),EXACT(E1248,VLOOKUP(D1248,'dict-pitch'!$A$1:$D$50,3,0)),EXACT(E1248,VLOOKUP(D1248,'dict-pitch'!$A$1:$D$50,4,0)))</f>
        <v>0</v>
      </c>
    </row>
    <row r="1249" spans="1:16" x14ac:dyDescent="0.25">
      <c r="A1249">
        <v>849</v>
      </c>
      <c r="B1249" s="85">
        <v>5</v>
      </c>
      <c r="C1249" s="1">
        <v>32</v>
      </c>
      <c r="D1249">
        <v>71</v>
      </c>
      <c r="F1249">
        <v>2</v>
      </c>
      <c r="G1249">
        <v>496</v>
      </c>
      <c r="H1249" s="80">
        <f t="shared" si="40"/>
        <v>32</v>
      </c>
      <c r="I1249" s="80">
        <f t="shared" si="39"/>
        <v>1.25</v>
      </c>
      <c r="J1249">
        <v>20</v>
      </c>
      <c r="K1249" s="1" t="str" cm="1">
        <f t="array" ref="K1249">INDEX('dict-rhythm'!$A$1:$B$43,MATCH(TRUE,EXACT(J1249,'dict-rhythm'!$A$1:$A$43),0),2)</f>
        <v>1+4</v>
      </c>
      <c r="L1249" s="1" t="str">
        <f>_xlfn.IFNA(VLOOKUP(K1249,'dict-rhythm'!$B$1:$C$53,2,0),K1249)</f>
        <v>semibreve + crotchet</v>
      </c>
      <c r="M1249" s="3"/>
      <c r="N1249" s="3"/>
      <c r="O1249" t="str">
        <f>IF(RIGHT($O$1,1)="#",VLOOKUP(D1249,'dict-pitch'!$A$1:$C$50,2,0),VLOOKUP(D1249,'dict-pitch'!$A$1:$C$50,3,0))</f>
        <v>B4</v>
      </c>
      <c r="P1249" t="b">
        <f>OR(EXACT(E1249,O1249),EXACT(E1249,VLOOKUP(D1249,'dict-pitch'!$A$1:$D$50,3,0)),EXACT(E1249,VLOOKUP(D1249,'dict-pitch'!$A$1:$D$50,4,0)))</f>
        <v>0</v>
      </c>
    </row>
    <row r="1250" spans="1:16" x14ac:dyDescent="0.25">
      <c r="A1250">
        <v>849</v>
      </c>
      <c r="B1250" s="85">
        <v>5</v>
      </c>
      <c r="C1250" s="1">
        <v>33</v>
      </c>
      <c r="D1250">
        <v>73</v>
      </c>
      <c r="F1250">
        <v>2</v>
      </c>
      <c r="G1250">
        <v>516</v>
      </c>
      <c r="H1250" s="80">
        <f t="shared" si="40"/>
        <v>33.25</v>
      </c>
      <c r="I1250" s="80">
        <f t="shared" si="39"/>
        <v>0.25</v>
      </c>
      <c r="J1250">
        <v>4</v>
      </c>
      <c r="K1250" s="1" t="str" cm="1">
        <f t="array" ref="K1250">INDEX('dict-rhythm'!$A$1:$B$43,MATCH(TRUE,EXACT(J1250,'dict-rhythm'!$A$1:$A$43),0),2)</f>
        <v>4</v>
      </c>
      <c r="L1250" s="1" t="str">
        <f>_xlfn.IFNA(VLOOKUP(K1250,'dict-rhythm'!$B$1:$C$53,2,0),K1250)</f>
        <v>crotchet</v>
      </c>
      <c r="M1250" s="4"/>
      <c r="N1250" s="4"/>
      <c r="O1250" t="str">
        <f>IF(RIGHT($O$1,1)="#",VLOOKUP(D1250,'dict-pitch'!$A$1:$C$50,2,0),VLOOKUP(D1250,'dict-pitch'!$A$1:$C$50,3,0))</f>
        <v>C#5</v>
      </c>
      <c r="P1250" t="b">
        <f>OR(EXACT(E1250,O1250),EXACT(E1250,VLOOKUP(D1250,'dict-pitch'!$A$1:$D$50,3,0)),EXACT(E1250,VLOOKUP(D1250,'dict-pitch'!$A$1:$D$50,4,0)))</f>
        <v>0</v>
      </c>
    </row>
    <row r="1251" spans="1:16" x14ac:dyDescent="0.25">
      <c r="A1251">
        <v>849</v>
      </c>
      <c r="B1251" s="85">
        <v>5</v>
      </c>
      <c r="C1251" s="1">
        <v>33</v>
      </c>
      <c r="D1251">
        <v>75</v>
      </c>
      <c r="F1251">
        <v>2</v>
      </c>
      <c r="G1251">
        <v>520</v>
      </c>
      <c r="H1251" s="80">
        <f t="shared" si="40"/>
        <v>33.5</v>
      </c>
      <c r="I1251" s="80">
        <f t="shared" si="39"/>
        <v>0.25</v>
      </c>
      <c r="J1251">
        <v>4</v>
      </c>
      <c r="K1251" s="1" t="str" cm="1">
        <f t="array" ref="K1251">INDEX('dict-rhythm'!$A$1:$B$43,MATCH(TRUE,EXACT(J1251,'dict-rhythm'!$A$1:$A$43),0),2)</f>
        <v>4</v>
      </c>
      <c r="L1251" s="1" t="str">
        <f>_xlfn.IFNA(VLOOKUP(K1251,'dict-rhythm'!$B$1:$C$53,2,0),K1251)</f>
        <v>crotchet</v>
      </c>
      <c r="M1251" s="5"/>
      <c r="N1251" s="5"/>
      <c r="O1251" t="str">
        <f>IF(RIGHT($O$1,1)="#",VLOOKUP(D1251,'dict-pitch'!$A$1:$C$50,2,0),VLOOKUP(D1251,'dict-pitch'!$A$1:$C$50,3,0))</f>
        <v>D#5</v>
      </c>
      <c r="P1251" t="b">
        <f>OR(EXACT(E1251,O1251),EXACT(E1251,VLOOKUP(D1251,'dict-pitch'!$A$1:$D$50,3,0)),EXACT(E1251,VLOOKUP(D1251,'dict-pitch'!$A$1:$D$50,4,0)))</f>
        <v>0</v>
      </c>
    </row>
    <row r="1252" spans="1:16" x14ac:dyDescent="0.25">
      <c r="A1252">
        <v>849</v>
      </c>
      <c r="B1252" s="85">
        <v>5</v>
      </c>
      <c r="C1252" s="1">
        <v>33</v>
      </c>
      <c r="D1252">
        <v>76</v>
      </c>
      <c r="F1252">
        <v>2</v>
      </c>
      <c r="G1252">
        <v>524</v>
      </c>
      <c r="H1252" s="80">
        <f t="shared" si="40"/>
        <v>33.75</v>
      </c>
      <c r="I1252" s="80">
        <f t="shared" si="39"/>
        <v>0.25</v>
      </c>
      <c r="J1252">
        <v>4</v>
      </c>
      <c r="K1252" s="1" t="str" cm="1">
        <f t="array" ref="K1252">INDEX('dict-rhythm'!$A$1:$B$43,MATCH(TRUE,EXACT(J1252,'dict-rhythm'!$A$1:$A$43),0),2)</f>
        <v>4</v>
      </c>
      <c r="L1252" s="1" t="str">
        <f>_xlfn.IFNA(VLOOKUP(K1252,'dict-rhythm'!$B$1:$C$53,2,0),K1252)</f>
        <v>crotchet</v>
      </c>
      <c r="M1252" s="7"/>
      <c r="N1252" s="7"/>
      <c r="O1252" t="str">
        <f>IF(RIGHT($O$1,1)="#",VLOOKUP(D1252,'dict-pitch'!$A$1:$C$50,2,0),VLOOKUP(D1252,'dict-pitch'!$A$1:$C$50,3,0))</f>
        <v>E5</v>
      </c>
      <c r="P1252" t="b">
        <f>OR(EXACT(E1252,O1252),EXACT(E1252,VLOOKUP(D1252,'dict-pitch'!$A$1:$D$50,3,0)),EXACT(E1252,VLOOKUP(D1252,'dict-pitch'!$A$1:$D$50,4,0)))</f>
        <v>0</v>
      </c>
    </row>
    <row r="1253" spans="1:16" x14ac:dyDescent="0.25">
      <c r="A1253">
        <v>849</v>
      </c>
      <c r="B1253" s="85">
        <v>5</v>
      </c>
      <c r="C1253" s="1">
        <v>34</v>
      </c>
      <c r="D1253">
        <v>76</v>
      </c>
      <c r="F1253">
        <v>1</v>
      </c>
      <c r="G1253">
        <v>528</v>
      </c>
      <c r="H1253" s="80">
        <f t="shared" si="40"/>
        <v>34</v>
      </c>
      <c r="I1253" s="80">
        <f t="shared" si="39"/>
        <v>0.5</v>
      </c>
      <c r="J1253">
        <v>8</v>
      </c>
      <c r="K1253" s="1" t="str" cm="1">
        <f t="array" ref="K1253">INDEX('dict-rhythm'!$A$1:$B$43,MATCH(TRUE,EXACT(J1253,'dict-rhythm'!$A$1:$A$43),0),2)</f>
        <v>2</v>
      </c>
      <c r="L1253" s="1" t="str">
        <f>_xlfn.IFNA(VLOOKUP(K1253,'dict-rhythm'!$B$1:$C$53,2,0),K1253)</f>
        <v>minim</v>
      </c>
      <c r="M1253" s="4"/>
      <c r="N1253" s="4"/>
      <c r="O1253" t="str">
        <f>IF(RIGHT($O$1,1)="#",VLOOKUP(D1253,'dict-pitch'!$A$1:$C$50,2,0),VLOOKUP(D1253,'dict-pitch'!$A$1:$C$50,3,0))</f>
        <v>E5</v>
      </c>
      <c r="P1253" t="b">
        <f>OR(EXACT(E1253,O1253),EXACT(E1253,VLOOKUP(D1253,'dict-pitch'!$A$1:$D$50,3,0)),EXACT(E1253,VLOOKUP(D1253,'dict-pitch'!$A$1:$D$50,4,0)))</f>
        <v>0</v>
      </c>
    </row>
    <row r="1254" spans="1:16" x14ac:dyDescent="0.25">
      <c r="A1254">
        <v>849</v>
      </c>
      <c r="B1254" s="85">
        <v>5</v>
      </c>
      <c r="C1254" s="1">
        <v>34</v>
      </c>
      <c r="D1254">
        <v>75</v>
      </c>
      <c r="F1254">
        <v>-2</v>
      </c>
      <c r="G1254">
        <v>536</v>
      </c>
      <c r="H1254" s="80">
        <f t="shared" si="40"/>
        <v>34.5</v>
      </c>
      <c r="I1254" s="80">
        <f t="shared" si="39"/>
        <v>0.5</v>
      </c>
      <c r="J1254">
        <v>8</v>
      </c>
      <c r="K1254" s="1" t="str" cm="1">
        <f t="array" ref="K1254">INDEX('dict-rhythm'!$A$1:$B$43,MATCH(TRUE,EXACT(J1254,'dict-rhythm'!$A$1:$A$43),0),2)</f>
        <v>2</v>
      </c>
      <c r="L1254" s="1" t="str">
        <f>_xlfn.IFNA(VLOOKUP(K1254,'dict-rhythm'!$B$1:$C$53,2,0),K1254)</f>
        <v>minim</v>
      </c>
      <c r="M1254" s="7"/>
      <c r="N1254" s="7"/>
      <c r="O1254" t="str">
        <f>IF(RIGHT($O$1,1)="#",VLOOKUP(D1254,'dict-pitch'!$A$1:$C$50,2,0),VLOOKUP(D1254,'dict-pitch'!$A$1:$C$50,3,0))</f>
        <v>D#5</v>
      </c>
      <c r="P1254" t="b">
        <f>OR(EXACT(E1254,O1254),EXACT(E1254,VLOOKUP(D1254,'dict-pitch'!$A$1:$D$50,3,0)),EXACT(E1254,VLOOKUP(D1254,'dict-pitch'!$A$1:$D$50,4,0)))</f>
        <v>0</v>
      </c>
    </row>
    <row r="1255" spans="1:16" x14ac:dyDescent="0.25">
      <c r="A1255">
        <v>849</v>
      </c>
      <c r="B1255" s="85">
        <v>5</v>
      </c>
      <c r="C1255" s="1">
        <v>35</v>
      </c>
      <c r="D1255">
        <v>76</v>
      </c>
      <c r="F1255">
        <v>2</v>
      </c>
      <c r="G1255">
        <v>544</v>
      </c>
      <c r="H1255" s="80">
        <f t="shared" si="40"/>
        <v>35</v>
      </c>
      <c r="I1255" s="80">
        <f t="shared" si="39"/>
        <v>0.25</v>
      </c>
      <c r="J1255">
        <v>4</v>
      </c>
      <c r="K1255" s="1" t="str" cm="1">
        <f t="array" ref="K1255">INDEX('dict-rhythm'!$A$1:$B$43,MATCH(TRUE,EXACT(J1255,'dict-rhythm'!$A$1:$A$43),0),2)</f>
        <v>4</v>
      </c>
      <c r="L1255" s="1" t="str">
        <f>_xlfn.IFNA(VLOOKUP(K1255,'dict-rhythm'!$B$1:$C$53,2,0),K1255)</f>
        <v>crotchet</v>
      </c>
      <c r="M1255" s="4"/>
      <c r="N1255" s="4"/>
      <c r="O1255" t="str">
        <f>IF(RIGHT($O$1,1)="#",VLOOKUP(D1255,'dict-pitch'!$A$1:$C$50,2,0),VLOOKUP(D1255,'dict-pitch'!$A$1:$C$50,3,0))</f>
        <v>E5</v>
      </c>
      <c r="P1255" t="b">
        <f>OR(EXACT(E1255,O1255),EXACT(E1255,VLOOKUP(D1255,'dict-pitch'!$A$1:$D$50,3,0)),EXACT(E1255,VLOOKUP(D1255,'dict-pitch'!$A$1:$D$50,4,0)))</f>
        <v>0</v>
      </c>
    </row>
    <row r="1256" spans="1:16" x14ac:dyDescent="0.25">
      <c r="A1256">
        <v>849</v>
      </c>
      <c r="B1256" s="85">
        <v>5</v>
      </c>
      <c r="C1256" s="1">
        <v>35</v>
      </c>
      <c r="D1256">
        <v>75</v>
      </c>
      <c r="F1256">
        <v>-2</v>
      </c>
      <c r="G1256">
        <v>548</v>
      </c>
      <c r="H1256" s="80">
        <f t="shared" si="40"/>
        <v>35.25</v>
      </c>
      <c r="I1256" s="80">
        <f t="shared" si="39"/>
        <v>0.25</v>
      </c>
      <c r="J1256">
        <v>4</v>
      </c>
      <c r="K1256" s="1" t="str" cm="1">
        <f t="array" ref="K1256">INDEX('dict-rhythm'!$A$1:$B$43,MATCH(TRUE,EXACT(J1256,'dict-rhythm'!$A$1:$A$43),0),2)</f>
        <v>4</v>
      </c>
      <c r="L1256" s="1" t="str">
        <f>_xlfn.IFNA(VLOOKUP(K1256,'dict-rhythm'!$B$1:$C$53,2,0),K1256)</f>
        <v>crotchet</v>
      </c>
      <c r="M1256" s="54" t="s">
        <v>8</v>
      </c>
      <c r="N1256" s="54"/>
      <c r="O1256" t="str">
        <f>IF(RIGHT($O$1,1)="#",VLOOKUP(D1256,'dict-pitch'!$A$1:$C$50,2,0),VLOOKUP(D1256,'dict-pitch'!$A$1:$C$50,3,0))</f>
        <v>D#5</v>
      </c>
      <c r="P1256" t="b">
        <f>OR(EXACT(E1256,O1256),EXACT(E1256,VLOOKUP(D1256,'dict-pitch'!$A$1:$D$50,3,0)),EXACT(E1256,VLOOKUP(D1256,'dict-pitch'!$A$1:$D$50,4,0)))</f>
        <v>0</v>
      </c>
    </row>
    <row r="1257" spans="1:16" x14ac:dyDescent="0.25">
      <c r="A1257">
        <v>849</v>
      </c>
      <c r="B1257" s="85">
        <v>5</v>
      </c>
      <c r="C1257" s="1">
        <v>35</v>
      </c>
      <c r="D1257">
        <v>76</v>
      </c>
      <c r="F1257">
        <v>2</v>
      </c>
      <c r="G1257">
        <v>552</v>
      </c>
      <c r="H1257" s="80">
        <f t="shared" si="40"/>
        <v>35.5</v>
      </c>
      <c r="I1257" s="80">
        <f t="shared" si="39"/>
        <v>0.25</v>
      </c>
      <c r="J1257">
        <v>4</v>
      </c>
      <c r="K1257" s="1" t="str" cm="1">
        <f t="array" ref="K1257">INDEX('dict-rhythm'!$A$1:$B$43,MATCH(TRUE,EXACT(J1257,'dict-rhythm'!$A$1:$A$43),0),2)</f>
        <v>4</v>
      </c>
      <c r="L1257" s="1" t="str">
        <f>_xlfn.IFNA(VLOOKUP(K1257,'dict-rhythm'!$B$1:$C$53,2,0),K1257)</f>
        <v>crotchet</v>
      </c>
      <c r="M1257" s="54" t="s">
        <v>8</v>
      </c>
      <c r="N1257" s="54"/>
      <c r="O1257" t="str">
        <f>IF(RIGHT($O$1,1)="#",VLOOKUP(D1257,'dict-pitch'!$A$1:$C$50,2,0),VLOOKUP(D1257,'dict-pitch'!$A$1:$C$50,3,0))</f>
        <v>E5</v>
      </c>
      <c r="P1257" t="b">
        <f>OR(EXACT(E1257,O1257),EXACT(E1257,VLOOKUP(D1257,'dict-pitch'!$A$1:$D$50,3,0)),EXACT(E1257,VLOOKUP(D1257,'dict-pitch'!$A$1:$D$50,4,0)))</f>
        <v>0</v>
      </c>
    </row>
    <row r="1258" spans="1:16" x14ac:dyDescent="0.25">
      <c r="A1258">
        <v>849</v>
      </c>
      <c r="B1258" s="85">
        <v>5</v>
      </c>
      <c r="C1258" s="1">
        <v>35</v>
      </c>
      <c r="D1258">
        <v>78</v>
      </c>
      <c r="F1258">
        <v>2</v>
      </c>
      <c r="G1258">
        <v>556</v>
      </c>
      <c r="H1258" s="80">
        <f t="shared" si="40"/>
        <v>35.75</v>
      </c>
      <c r="I1258" s="80">
        <f t="shared" si="39"/>
        <v>0.25</v>
      </c>
      <c r="J1258">
        <v>4</v>
      </c>
      <c r="K1258" s="1" t="str" cm="1">
        <f t="array" ref="K1258">INDEX('dict-rhythm'!$A$1:$B$43,MATCH(TRUE,EXACT(J1258,'dict-rhythm'!$A$1:$A$43),0),2)</f>
        <v>4</v>
      </c>
      <c r="L1258" s="1" t="str">
        <f>_xlfn.IFNA(VLOOKUP(K1258,'dict-rhythm'!$B$1:$C$53,2,0),K1258)</f>
        <v>crotchet</v>
      </c>
      <c r="M1258" s="54" t="s">
        <v>8</v>
      </c>
      <c r="N1258" s="54"/>
      <c r="O1258" t="str">
        <f>IF(RIGHT($O$1,1)="#",VLOOKUP(D1258,'dict-pitch'!$A$1:$C$50,2,0),VLOOKUP(D1258,'dict-pitch'!$A$1:$C$50,3,0))</f>
        <v>F#5</v>
      </c>
      <c r="P1258" t="b">
        <f>OR(EXACT(E1258,O1258),EXACT(E1258,VLOOKUP(D1258,'dict-pitch'!$A$1:$D$50,3,0)),EXACT(E1258,VLOOKUP(D1258,'dict-pitch'!$A$1:$D$50,4,0)))</f>
        <v>0</v>
      </c>
    </row>
    <row r="1259" spans="1:16" x14ac:dyDescent="0.25">
      <c r="A1259">
        <v>849</v>
      </c>
      <c r="B1259" s="85">
        <v>5</v>
      </c>
      <c r="C1259" s="1">
        <v>36</v>
      </c>
      <c r="D1259">
        <v>80</v>
      </c>
      <c r="F1259">
        <v>2</v>
      </c>
      <c r="G1259">
        <v>560</v>
      </c>
      <c r="H1259" s="80">
        <f t="shared" si="40"/>
        <v>36</v>
      </c>
      <c r="I1259" s="80">
        <f t="shared" si="39"/>
        <v>0.125</v>
      </c>
      <c r="J1259">
        <v>2</v>
      </c>
      <c r="K1259" s="1" t="str" cm="1">
        <f t="array" ref="K1259">INDEX('dict-rhythm'!$A$1:$B$43,MATCH(TRUE,EXACT(J1259,'dict-rhythm'!$A$1:$A$43),0),2)</f>
        <v>8</v>
      </c>
      <c r="L1259" s="1" t="str">
        <f>_xlfn.IFNA(VLOOKUP(K1259,'dict-rhythm'!$B$1:$C$53,2,0),K1259)</f>
        <v>quaver note</v>
      </c>
      <c r="M1259" s="54" t="s">
        <v>8</v>
      </c>
      <c r="N1259" s="54"/>
      <c r="O1259" t="str">
        <f>IF(RIGHT($O$1,1)="#",VLOOKUP(D1259,'dict-pitch'!$A$1:$C$50,2,0),VLOOKUP(D1259,'dict-pitch'!$A$1:$C$50,3,0))</f>
        <v>G#5</v>
      </c>
      <c r="P1259" t="b">
        <f>OR(EXACT(E1259,O1259),EXACT(E1259,VLOOKUP(D1259,'dict-pitch'!$A$1:$D$50,3,0)),EXACT(E1259,VLOOKUP(D1259,'dict-pitch'!$A$1:$D$50,4,0)))</f>
        <v>0</v>
      </c>
    </row>
    <row r="1260" spans="1:16" x14ac:dyDescent="0.25">
      <c r="A1260">
        <v>849</v>
      </c>
      <c r="B1260" s="85">
        <v>5</v>
      </c>
      <c r="C1260" s="1">
        <v>36</v>
      </c>
      <c r="D1260">
        <v>78</v>
      </c>
      <c r="F1260">
        <v>-2</v>
      </c>
      <c r="G1260">
        <v>562</v>
      </c>
      <c r="H1260" s="80">
        <f t="shared" si="40"/>
        <v>36.125</v>
      </c>
      <c r="I1260" s="80">
        <f t="shared" si="39"/>
        <v>0.125</v>
      </c>
      <c r="J1260">
        <v>2</v>
      </c>
      <c r="K1260" s="1" t="str" cm="1">
        <f t="array" ref="K1260">INDEX('dict-rhythm'!$A$1:$B$43,MATCH(TRUE,EXACT(J1260,'dict-rhythm'!$A$1:$A$43),0),2)</f>
        <v>8</v>
      </c>
      <c r="L1260" s="1" t="str">
        <f>_xlfn.IFNA(VLOOKUP(K1260,'dict-rhythm'!$B$1:$C$53,2,0),K1260)</f>
        <v>quaver note</v>
      </c>
      <c r="M1260" s="54" t="s">
        <v>8</v>
      </c>
      <c r="N1260" s="54"/>
      <c r="O1260" t="str">
        <f>IF(RIGHT($O$1,1)="#",VLOOKUP(D1260,'dict-pitch'!$A$1:$C$50,2,0),VLOOKUP(D1260,'dict-pitch'!$A$1:$C$50,3,0))</f>
        <v>F#5</v>
      </c>
      <c r="P1260" t="b">
        <f>OR(EXACT(E1260,O1260),EXACT(E1260,VLOOKUP(D1260,'dict-pitch'!$A$1:$D$50,3,0)),EXACT(E1260,VLOOKUP(D1260,'dict-pitch'!$A$1:$D$50,4,0)))</f>
        <v>0</v>
      </c>
    </row>
    <row r="1261" spans="1:16" x14ac:dyDescent="0.25">
      <c r="A1261">
        <v>849</v>
      </c>
      <c r="B1261" s="85">
        <v>5</v>
      </c>
      <c r="C1261" s="1">
        <v>36</v>
      </c>
      <c r="D1261">
        <v>80</v>
      </c>
      <c r="F1261">
        <v>2</v>
      </c>
      <c r="G1261">
        <v>564</v>
      </c>
      <c r="H1261" s="80">
        <f t="shared" si="40"/>
        <v>36.25</v>
      </c>
      <c r="I1261" s="80">
        <f t="shared" si="39"/>
        <v>0.125</v>
      </c>
      <c r="J1261">
        <v>2</v>
      </c>
      <c r="K1261" s="1" t="str" cm="1">
        <f t="array" ref="K1261">INDEX('dict-rhythm'!$A$1:$B$43,MATCH(TRUE,EXACT(J1261,'dict-rhythm'!$A$1:$A$43),0),2)</f>
        <v>8</v>
      </c>
      <c r="L1261" s="1" t="str">
        <f>_xlfn.IFNA(VLOOKUP(K1261,'dict-rhythm'!$B$1:$C$53,2,0),K1261)</f>
        <v>quaver note</v>
      </c>
      <c r="M1261" s="54" t="s">
        <v>8</v>
      </c>
      <c r="N1261" s="54"/>
      <c r="O1261" t="str">
        <f>IF(RIGHT($O$1,1)="#",VLOOKUP(D1261,'dict-pitch'!$A$1:$C$50,2,0),VLOOKUP(D1261,'dict-pitch'!$A$1:$C$50,3,0))</f>
        <v>G#5</v>
      </c>
      <c r="P1261" t="b">
        <f>OR(EXACT(E1261,O1261),EXACT(E1261,VLOOKUP(D1261,'dict-pitch'!$A$1:$D$50,3,0)),EXACT(E1261,VLOOKUP(D1261,'dict-pitch'!$A$1:$D$50,4,0)))</f>
        <v>0</v>
      </c>
    </row>
    <row r="1262" spans="1:16" x14ac:dyDescent="0.25">
      <c r="A1262">
        <v>849</v>
      </c>
      <c r="B1262" s="85">
        <v>5</v>
      </c>
      <c r="C1262" s="1">
        <v>36</v>
      </c>
      <c r="D1262">
        <v>81</v>
      </c>
      <c r="F1262">
        <v>2</v>
      </c>
      <c r="G1262">
        <v>566</v>
      </c>
      <c r="H1262" s="80">
        <f t="shared" si="40"/>
        <v>36.375</v>
      </c>
      <c r="I1262" s="80">
        <f t="shared" si="39"/>
        <v>0.125</v>
      </c>
      <c r="J1262">
        <v>2</v>
      </c>
      <c r="K1262" s="1" t="str" cm="1">
        <f t="array" ref="K1262">INDEX('dict-rhythm'!$A$1:$B$43,MATCH(TRUE,EXACT(J1262,'dict-rhythm'!$A$1:$A$43),0),2)</f>
        <v>8</v>
      </c>
      <c r="L1262" s="1" t="str">
        <f>_xlfn.IFNA(VLOOKUP(K1262,'dict-rhythm'!$B$1:$C$53,2,0),K1262)</f>
        <v>quaver note</v>
      </c>
      <c r="M1262" s="54" t="s">
        <v>8</v>
      </c>
      <c r="N1262" s="54"/>
      <c r="O1262" t="str">
        <f>IF(RIGHT($O$1,1)="#",VLOOKUP(D1262,'dict-pitch'!$A$1:$C$50,2,0),VLOOKUP(D1262,'dict-pitch'!$A$1:$C$50,3,0))</f>
        <v>A5</v>
      </c>
      <c r="P1262" t="b">
        <f>OR(EXACT(E1262,O1262),EXACT(E1262,VLOOKUP(D1262,'dict-pitch'!$A$1:$D$50,3,0)),EXACT(E1262,VLOOKUP(D1262,'dict-pitch'!$A$1:$D$50,4,0)))</f>
        <v>0</v>
      </c>
    </row>
    <row r="1263" spans="1:16" x14ac:dyDescent="0.25">
      <c r="A1263">
        <v>849</v>
      </c>
      <c r="B1263" s="85">
        <v>5</v>
      </c>
      <c r="C1263" s="1">
        <v>36</v>
      </c>
      <c r="D1263">
        <v>80</v>
      </c>
      <c r="F1263">
        <v>-2</v>
      </c>
      <c r="G1263">
        <v>568</v>
      </c>
      <c r="H1263" s="80">
        <f t="shared" si="40"/>
        <v>36.5</v>
      </c>
      <c r="I1263" s="80">
        <f t="shared" si="39"/>
        <v>0.125</v>
      </c>
      <c r="J1263">
        <v>2</v>
      </c>
      <c r="K1263" s="1" t="str" cm="1">
        <f t="array" ref="K1263">INDEX('dict-rhythm'!$A$1:$B$43,MATCH(TRUE,EXACT(J1263,'dict-rhythm'!$A$1:$A$43),0),2)</f>
        <v>8</v>
      </c>
      <c r="L1263" s="1" t="str">
        <f>_xlfn.IFNA(VLOOKUP(K1263,'dict-rhythm'!$B$1:$C$53,2,0),K1263)</f>
        <v>quaver note</v>
      </c>
      <c r="M1263" s="54" t="s">
        <v>8</v>
      </c>
      <c r="N1263" s="54"/>
      <c r="O1263" t="str">
        <f>IF(RIGHT($O$1,1)="#",VLOOKUP(D1263,'dict-pitch'!$A$1:$C$50,2,0),VLOOKUP(D1263,'dict-pitch'!$A$1:$C$50,3,0))</f>
        <v>G#5</v>
      </c>
      <c r="P1263" t="b">
        <f>OR(EXACT(E1263,O1263),EXACT(E1263,VLOOKUP(D1263,'dict-pitch'!$A$1:$D$50,3,0)),EXACT(E1263,VLOOKUP(D1263,'dict-pitch'!$A$1:$D$50,4,0)))</f>
        <v>0</v>
      </c>
    </row>
    <row r="1264" spans="1:16" x14ac:dyDescent="0.25">
      <c r="A1264">
        <v>849</v>
      </c>
      <c r="B1264" s="85">
        <v>5</v>
      </c>
      <c r="C1264" s="1">
        <v>36</v>
      </c>
      <c r="D1264">
        <v>78</v>
      </c>
      <c r="F1264">
        <v>-2</v>
      </c>
      <c r="G1264">
        <v>570</v>
      </c>
      <c r="H1264" s="80">
        <f t="shared" si="40"/>
        <v>36.625</v>
      </c>
      <c r="I1264" s="80">
        <f t="shared" si="39"/>
        <v>0.125</v>
      </c>
      <c r="J1264">
        <v>2</v>
      </c>
      <c r="K1264" s="1" t="str" cm="1">
        <f t="array" ref="K1264">INDEX('dict-rhythm'!$A$1:$B$43,MATCH(TRUE,EXACT(J1264,'dict-rhythm'!$A$1:$A$43),0),2)</f>
        <v>8</v>
      </c>
      <c r="L1264" s="1" t="str">
        <f>_xlfn.IFNA(VLOOKUP(K1264,'dict-rhythm'!$B$1:$C$53,2,0),K1264)</f>
        <v>quaver note</v>
      </c>
      <c r="M1264" s="54" t="s">
        <v>8</v>
      </c>
      <c r="N1264" s="54"/>
      <c r="O1264" t="str">
        <f>IF(RIGHT($O$1,1)="#",VLOOKUP(D1264,'dict-pitch'!$A$1:$C$50,2,0),VLOOKUP(D1264,'dict-pitch'!$A$1:$C$50,3,0))</f>
        <v>F#5</v>
      </c>
      <c r="P1264" t="b">
        <f>OR(EXACT(E1264,O1264),EXACT(E1264,VLOOKUP(D1264,'dict-pitch'!$A$1:$D$50,3,0)),EXACT(E1264,VLOOKUP(D1264,'dict-pitch'!$A$1:$D$50,4,0)))</f>
        <v>0</v>
      </c>
    </row>
    <row r="1265" spans="1:16" x14ac:dyDescent="0.25">
      <c r="A1265">
        <v>849</v>
      </c>
      <c r="B1265" s="85">
        <v>5</v>
      </c>
      <c r="C1265" s="1">
        <v>36</v>
      </c>
      <c r="D1265">
        <v>76</v>
      </c>
      <c r="F1265">
        <v>-2</v>
      </c>
      <c r="G1265">
        <v>572</v>
      </c>
      <c r="H1265" s="80">
        <f t="shared" si="40"/>
        <v>36.75</v>
      </c>
      <c r="I1265" s="80">
        <f t="shared" si="39"/>
        <v>0.125</v>
      </c>
      <c r="J1265">
        <v>2</v>
      </c>
      <c r="K1265" s="1" t="str" cm="1">
        <f t="array" ref="K1265">INDEX('dict-rhythm'!$A$1:$B$43,MATCH(TRUE,EXACT(J1265,'dict-rhythm'!$A$1:$A$43),0),2)</f>
        <v>8</v>
      </c>
      <c r="L1265" s="1" t="str">
        <f>_xlfn.IFNA(VLOOKUP(K1265,'dict-rhythm'!$B$1:$C$53,2,0),K1265)</f>
        <v>quaver note</v>
      </c>
      <c r="M1265" s="54" t="s">
        <v>8</v>
      </c>
      <c r="N1265" s="54"/>
      <c r="O1265" t="str">
        <f>IF(RIGHT($O$1,1)="#",VLOOKUP(D1265,'dict-pitch'!$A$1:$C$50,2,0),VLOOKUP(D1265,'dict-pitch'!$A$1:$C$50,3,0))</f>
        <v>E5</v>
      </c>
      <c r="P1265" t="b">
        <f>OR(EXACT(E1265,O1265),EXACT(E1265,VLOOKUP(D1265,'dict-pitch'!$A$1:$D$50,3,0)),EXACT(E1265,VLOOKUP(D1265,'dict-pitch'!$A$1:$D$50,4,0)))</f>
        <v>0</v>
      </c>
    </row>
    <row r="1266" spans="1:16" x14ac:dyDescent="0.25">
      <c r="A1266">
        <v>849</v>
      </c>
      <c r="B1266" s="85">
        <v>5</v>
      </c>
      <c r="C1266" s="1">
        <v>36</v>
      </c>
      <c r="D1266">
        <v>80</v>
      </c>
      <c r="F1266">
        <v>3</v>
      </c>
      <c r="G1266">
        <v>574</v>
      </c>
      <c r="H1266" s="80">
        <f t="shared" si="40"/>
        <v>36.875</v>
      </c>
      <c r="I1266" s="80">
        <f t="shared" si="39"/>
        <v>0.125</v>
      </c>
      <c r="J1266">
        <v>2</v>
      </c>
      <c r="K1266" s="1" t="str" cm="1">
        <f t="array" ref="K1266">INDEX('dict-rhythm'!$A$1:$B$43,MATCH(TRUE,EXACT(J1266,'dict-rhythm'!$A$1:$A$43),0),2)</f>
        <v>8</v>
      </c>
      <c r="L1266" s="1" t="str">
        <f>_xlfn.IFNA(VLOOKUP(K1266,'dict-rhythm'!$B$1:$C$53,2,0),K1266)</f>
        <v>quaver note</v>
      </c>
      <c r="M1266" s="54" t="s">
        <v>8</v>
      </c>
      <c r="N1266" s="54"/>
      <c r="O1266" t="str">
        <f>IF(RIGHT($O$1,1)="#",VLOOKUP(D1266,'dict-pitch'!$A$1:$C$50,2,0),VLOOKUP(D1266,'dict-pitch'!$A$1:$C$50,3,0))</f>
        <v>G#5</v>
      </c>
      <c r="P1266" t="b">
        <f>OR(EXACT(E1266,O1266),EXACT(E1266,VLOOKUP(D1266,'dict-pitch'!$A$1:$D$50,3,0)),EXACT(E1266,VLOOKUP(D1266,'dict-pitch'!$A$1:$D$50,4,0)))</f>
        <v>0</v>
      </c>
    </row>
    <row r="1267" spans="1:16" x14ac:dyDescent="0.25">
      <c r="A1267">
        <v>849</v>
      </c>
      <c r="B1267" s="85">
        <v>5</v>
      </c>
      <c r="C1267" s="1">
        <v>37</v>
      </c>
      <c r="D1267">
        <v>78</v>
      </c>
      <c r="F1267">
        <v>-2</v>
      </c>
      <c r="G1267">
        <v>576</v>
      </c>
      <c r="H1267" s="80">
        <f t="shared" si="40"/>
        <v>37</v>
      </c>
      <c r="I1267" s="80">
        <f t="shared" si="39"/>
        <v>0.125</v>
      </c>
      <c r="J1267">
        <v>2</v>
      </c>
      <c r="K1267" s="1" t="str" cm="1">
        <f t="array" ref="K1267">INDEX('dict-rhythm'!$A$1:$B$43,MATCH(TRUE,EXACT(J1267,'dict-rhythm'!$A$1:$A$43),0),2)</f>
        <v>8</v>
      </c>
      <c r="L1267" s="1" t="str">
        <f>_xlfn.IFNA(VLOOKUP(K1267,'dict-rhythm'!$B$1:$C$53,2,0),K1267)</f>
        <v>quaver note</v>
      </c>
      <c r="M1267" s="54" t="s">
        <v>8</v>
      </c>
      <c r="N1267" s="54"/>
      <c r="O1267" t="str">
        <f>IF(RIGHT($O$1,1)="#",VLOOKUP(D1267,'dict-pitch'!$A$1:$C$50,2,0),VLOOKUP(D1267,'dict-pitch'!$A$1:$C$50,3,0))</f>
        <v>F#5</v>
      </c>
      <c r="P1267" t="b">
        <f>OR(EXACT(E1267,O1267),EXACT(E1267,VLOOKUP(D1267,'dict-pitch'!$A$1:$D$50,3,0)),EXACT(E1267,VLOOKUP(D1267,'dict-pitch'!$A$1:$D$50,4,0)))</f>
        <v>0</v>
      </c>
    </row>
    <row r="1268" spans="1:16" x14ac:dyDescent="0.25">
      <c r="A1268">
        <v>849</v>
      </c>
      <c r="B1268" s="85">
        <v>5</v>
      </c>
      <c r="C1268" s="1">
        <v>37</v>
      </c>
      <c r="D1268">
        <v>76</v>
      </c>
      <c r="F1268">
        <v>-2</v>
      </c>
      <c r="G1268">
        <v>578</v>
      </c>
      <c r="H1268" s="80">
        <f t="shared" si="40"/>
        <v>37.125</v>
      </c>
      <c r="I1268" s="80">
        <f t="shared" si="39"/>
        <v>0.125</v>
      </c>
      <c r="J1268">
        <v>2</v>
      </c>
      <c r="K1268" s="1" t="str" cm="1">
        <f t="array" ref="K1268">INDEX('dict-rhythm'!$A$1:$B$43,MATCH(TRUE,EXACT(J1268,'dict-rhythm'!$A$1:$A$43),0),2)</f>
        <v>8</v>
      </c>
      <c r="L1268" s="1" t="str">
        <f>_xlfn.IFNA(VLOOKUP(K1268,'dict-rhythm'!$B$1:$C$53,2,0),K1268)</f>
        <v>quaver note</v>
      </c>
      <c r="M1268" s="54" t="s">
        <v>8</v>
      </c>
      <c r="N1268" s="54"/>
      <c r="O1268" t="str">
        <f>IF(RIGHT($O$1,1)="#",VLOOKUP(D1268,'dict-pitch'!$A$1:$C$50,2,0),VLOOKUP(D1268,'dict-pitch'!$A$1:$C$50,3,0))</f>
        <v>E5</v>
      </c>
      <c r="P1268" t="b">
        <f>OR(EXACT(E1268,O1268),EXACT(E1268,VLOOKUP(D1268,'dict-pitch'!$A$1:$D$50,3,0)),EXACT(E1268,VLOOKUP(D1268,'dict-pitch'!$A$1:$D$50,4,0)))</f>
        <v>0</v>
      </c>
    </row>
    <row r="1269" spans="1:16" x14ac:dyDescent="0.25">
      <c r="A1269">
        <v>849</v>
      </c>
      <c r="B1269" s="85">
        <v>5</v>
      </c>
      <c r="C1269" s="1">
        <v>37</v>
      </c>
      <c r="D1269">
        <v>78</v>
      </c>
      <c r="F1269">
        <v>2</v>
      </c>
      <c r="G1269">
        <v>580</v>
      </c>
      <c r="H1269" s="80">
        <f t="shared" si="40"/>
        <v>37.25</v>
      </c>
      <c r="I1269" s="80">
        <f t="shared" si="39"/>
        <v>0.125</v>
      </c>
      <c r="J1269">
        <v>2</v>
      </c>
      <c r="K1269" s="1" t="str" cm="1">
        <f t="array" ref="K1269">INDEX('dict-rhythm'!$A$1:$B$43,MATCH(TRUE,EXACT(J1269,'dict-rhythm'!$A$1:$A$43),0),2)</f>
        <v>8</v>
      </c>
      <c r="L1269" s="1" t="str">
        <f>_xlfn.IFNA(VLOOKUP(K1269,'dict-rhythm'!$B$1:$C$53,2,0),K1269)</f>
        <v>quaver note</v>
      </c>
      <c r="M1269" s="54" t="s">
        <v>8</v>
      </c>
      <c r="N1269" s="54"/>
      <c r="O1269" t="str">
        <f>IF(RIGHT($O$1,1)="#",VLOOKUP(D1269,'dict-pitch'!$A$1:$C$50,2,0),VLOOKUP(D1269,'dict-pitch'!$A$1:$C$50,3,0))</f>
        <v>F#5</v>
      </c>
      <c r="P1269" t="b">
        <f>OR(EXACT(E1269,O1269),EXACT(E1269,VLOOKUP(D1269,'dict-pitch'!$A$1:$D$50,3,0)),EXACT(E1269,VLOOKUP(D1269,'dict-pitch'!$A$1:$D$50,4,0)))</f>
        <v>0</v>
      </c>
    </row>
    <row r="1270" spans="1:16" x14ac:dyDescent="0.25">
      <c r="A1270">
        <v>849</v>
      </c>
      <c r="B1270" s="85">
        <v>5</v>
      </c>
      <c r="C1270" s="1">
        <v>37</v>
      </c>
      <c r="D1270">
        <v>80</v>
      </c>
      <c r="F1270">
        <v>2</v>
      </c>
      <c r="G1270">
        <v>582</v>
      </c>
      <c r="H1270" s="80">
        <f t="shared" si="40"/>
        <v>37.375</v>
      </c>
      <c r="I1270" s="80">
        <f t="shared" si="39"/>
        <v>0.125</v>
      </c>
      <c r="J1270">
        <v>2</v>
      </c>
      <c r="K1270" s="1" t="str" cm="1">
        <f t="array" ref="K1270">INDEX('dict-rhythm'!$A$1:$B$43,MATCH(TRUE,EXACT(J1270,'dict-rhythm'!$A$1:$A$43),0),2)</f>
        <v>8</v>
      </c>
      <c r="L1270" s="1" t="str">
        <f>_xlfn.IFNA(VLOOKUP(K1270,'dict-rhythm'!$B$1:$C$53,2,0),K1270)</f>
        <v>quaver note</v>
      </c>
      <c r="M1270" s="54" t="s">
        <v>8</v>
      </c>
      <c r="N1270" s="54"/>
      <c r="O1270" t="str">
        <f>IF(RIGHT($O$1,1)="#",VLOOKUP(D1270,'dict-pitch'!$A$1:$C$50,2,0),VLOOKUP(D1270,'dict-pitch'!$A$1:$C$50,3,0))</f>
        <v>G#5</v>
      </c>
      <c r="P1270" t="b">
        <f>OR(EXACT(E1270,O1270),EXACT(E1270,VLOOKUP(D1270,'dict-pitch'!$A$1:$D$50,3,0)),EXACT(E1270,VLOOKUP(D1270,'dict-pitch'!$A$1:$D$50,4,0)))</f>
        <v>0</v>
      </c>
    </row>
    <row r="1271" spans="1:16" x14ac:dyDescent="0.25">
      <c r="A1271">
        <v>849</v>
      </c>
      <c r="B1271" s="85">
        <v>5</v>
      </c>
      <c r="C1271" s="1">
        <v>37</v>
      </c>
      <c r="D1271">
        <v>78</v>
      </c>
      <c r="F1271">
        <v>-2</v>
      </c>
      <c r="G1271">
        <v>584</v>
      </c>
      <c r="H1271" s="80">
        <f t="shared" si="40"/>
        <v>37.5</v>
      </c>
      <c r="I1271" s="80">
        <f t="shared" si="39"/>
        <v>0.125</v>
      </c>
      <c r="J1271">
        <v>2</v>
      </c>
      <c r="K1271" s="1" t="str" cm="1">
        <f t="array" ref="K1271">INDEX('dict-rhythm'!$A$1:$B$43,MATCH(TRUE,EXACT(J1271,'dict-rhythm'!$A$1:$A$43),0),2)</f>
        <v>8</v>
      </c>
      <c r="L1271" s="1" t="str">
        <f>_xlfn.IFNA(VLOOKUP(K1271,'dict-rhythm'!$B$1:$C$53,2,0),K1271)</f>
        <v>quaver note</v>
      </c>
      <c r="M1271" s="54" t="s">
        <v>8</v>
      </c>
      <c r="N1271" s="54"/>
      <c r="O1271" t="str">
        <f>IF(RIGHT($O$1,1)="#",VLOOKUP(D1271,'dict-pitch'!$A$1:$C$50,2,0),VLOOKUP(D1271,'dict-pitch'!$A$1:$C$50,3,0))</f>
        <v>F#5</v>
      </c>
      <c r="P1271" t="b">
        <f>OR(EXACT(E1271,O1271),EXACT(E1271,VLOOKUP(D1271,'dict-pitch'!$A$1:$D$50,3,0)),EXACT(E1271,VLOOKUP(D1271,'dict-pitch'!$A$1:$D$50,4,0)))</f>
        <v>0</v>
      </c>
    </row>
    <row r="1272" spans="1:16" x14ac:dyDescent="0.25">
      <c r="A1272">
        <v>849</v>
      </c>
      <c r="B1272" s="85">
        <v>5</v>
      </c>
      <c r="C1272" s="1">
        <v>37</v>
      </c>
      <c r="D1272">
        <v>76</v>
      </c>
      <c r="F1272">
        <v>-2</v>
      </c>
      <c r="G1272">
        <v>586</v>
      </c>
      <c r="H1272" s="80">
        <f t="shared" si="40"/>
        <v>37.625</v>
      </c>
      <c r="I1272" s="80">
        <f t="shared" si="39"/>
        <v>0.125</v>
      </c>
      <c r="J1272">
        <v>2</v>
      </c>
      <c r="K1272" s="1" t="str" cm="1">
        <f t="array" ref="K1272">INDEX('dict-rhythm'!$A$1:$B$43,MATCH(TRUE,EXACT(J1272,'dict-rhythm'!$A$1:$A$43),0),2)</f>
        <v>8</v>
      </c>
      <c r="L1272" s="1" t="str">
        <f>_xlfn.IFNA(VLOOKUP(K1272,'dict-rhythm'!$B$1:$C$53,2,0),K1272)</f>
        <v>quaver note</v>
      </c>
      <c r="M1272" s="54" t="s">
        <v>8</v>
      </c>
      <c r="N1272" s="54"/>
      <c r="O1272" t="str">
        <f>IF(RIGHT($O$1,1)="#",VLOOKUP(D1272,'dict-pitch'!$A$1:$C$50,2,0),VLOOKUP(D1272,'dict-pitch'!$A$1:$C$50,3,0))</f>
        <v>E5</v>
      </c>
      <c r="P1272" t="b">
        <f>OR(EXACT(E1272,O1272),EXACT(E1272,VLOOKUP(D1272,'dict-pitch'!$A$1:$D$50,3,0)),EXACT(E1272,VLOOKUP(D1272,'dict-pitch'!$A$1:$D$50,4,0)))</f>
        <v>0</v>
      </c>
    </row>
    <row r="1273" spans="1:16" x14ac:dyDescent="0.25">
      <c r="A1273">
        <v>849</v>
      </c>
      <c r="B1273" s="85">
        <v>5</v>
      </c>
      <c r="C1273" s="1">
        <v>37</v>
      </c>
      <c r="D1273">
        <v>75</v>
      </c>
      <c r="F1273">
        <v>-2</v>
      </c>
      <c r="G1273">
        <v>588</v>
      </c>
      <c r="H1273" s="80">
        <f t="shared" si="40"/>
        <v>37.75</v>
      </c>
      <c r="I1273" s="80">
        <f t="shared" si="39"/>
        <v>0.125</v>
      </c>
      <c r="J1273">
        <v>2</v>
      </c>
      <c r="K1273" s="1" t="str" cm="1">
        <f t="array" ref="K1273">INDEX('dict-rhythm'!$A$1:$B$43,MATCH(TRUE,EXACT(J1273,'dict-rhythm'!$A$1:$A$43),0),2)</f>
        <v>8</v>
      </c>
      <c r="L1273" s="1" t="str">
        <f>_xlfn.IFNA(VLOOKUP(K1273,'dict-rhythm'!$B$1:$C$53,2,0),K1273)</f>
        <v>quaver note</v>
      </c>
      <c r="M1273" s="54" t="s">
        <v>8</v>
      </c>
      <c r="N1273" s="54"/>
      <c r="O1273" t="str">
        <f>IF(RIGHT($O$1,1)="#",VLOOKUP(D1273,'dict-pitch'!$A$1:$C$50,2,0),VLOOKUP(D1273,'dict-pitch'!$A$1:$C$50,3,0))</f>
        <v>D#5</v>
      </c>
      <c r="P1273" t="b">
        <f>OR(EXACT(E1273,O1273),EXACT(E1273,VLOOKUP(D1273,'dict-pitch'!$A$1:$D$50,3,0)),EXACT(E1273,VLOOKUP(D1273,'dict-pitch'!$A$1:$D$50,4,0)))</f>
        <v>0</v>
      </c>
    </row>
    <row r="1274" spans="1:16" x14ac:dyDescent="0.25">
      <c r="A1274">
        <v>849</v>
      </c>
      <c r="B1274" s="85">
        <v>5</v>
      </c>
      <c r="C1274" s="1">
        <v>37</v>
      </c>
      <c r="D1274">
        <v>78</v>
      </c>
      <c r="F1274">
        <v>3</v>
      </c>
      <c r="G1274">
        <v>590</v>
      </c>
      <c r="H1274" s="80">
        <f t="shared" si="40"/>
        <v>37.875</v>
      </c>
      <c r="I1274" s="80">
        <f t="shared" si="39"/>
        <v>0.125</v>
      </c>
      <c r="J1274">
        <v>2</v>
      </c>
      <c r="K1274" s="1" t="str" cm="1">
        <f t="array" ref="K1274">INDEX('dict-rhythm'!$A$1:$B$43,MATCH(TRUE,EXACT(J1274,'dict-rhythm'!$A$1:$A$43),0),2)</f>
        <v>8</v>
      </c>
      <c r="L1274" s="1" t="str">
        <f>_xlfn.IFNA(VLOOKUP(K1274,'dict-rhythm'!$B$1:$C$53,2,0),K1274)</f>
        <v>quaver note</v>
      </c>
      <c r="M1274" s="54" t="s">
        <v>8</v>
      </c>
      <c r="N1274" s="54"/>
      <c r="O1274" t="str">
        <f>IF(RIGHT($O$1,1)="#",VLOOKUP(D1274,'dict-pitch'!$A$1:$C$50,2,0),VLOOKUP(D1274,'dict-pitch'!$A$1:$C$50,3,0))</f>
        <v>F#5</v>
      </c>
      <c r="P1274" t="b">
        <f>OR(EXACT(E1274,O1274),EXACT(E1274,VLOOKUP(D1274,'dict-pitch'!$A$1:$D$50,3,0)),EXACT(E1274,VLOOKUP(D1274,'dict-pitch'!$A$1:$D$50,4,0)))</f>
        <v>0</v>
      </c>
    </row>
    <row r="1275" spans="1:16" x14ac:dyDescent="0.25">
      <c r="A1275">
        <v>849</v>
      </c>
      <c r="B1275" s="85">
        <v>5</v>
      </c>
      <c r="C1275" s="1">
        <v>38</v>
      </c>
      <c r="D1275">
        <v>76</v>
      </c>
      <c r="F1275">
        <v>-2</v>
      </c>
      <c r="G1275">
        <v>592</v>
      </c>
      <c r="H1275" s="80">
        <f t="shared" si="40"/>
        <v>38</v>
      </c>
      <c r="I1275" s="80">
        <f t="shared" si="39"/>
        <v>0.125</v>
      </c>
      <c r="J1275">
        <v>2</v>
      </c>
      <c r="K1275" s="1" t="str" cm="1">
        <f t="array" ref="K1275">INDEX('dict-rhythm'!$A$1:$B$43,MATCH(TRUE,EXACT(J1275,'dict-rhythm'!$A$1:$A$43),0),2)</f>
        <v>8</v>
      </c>
      <c r="L1275" s="1" t="str">
        <f>_xlfn.IFNA(VLOOKUP(K1275,'dict-rhythm'!$B$1:$C$53,2,0),K1275)</f>
        <v>quaver note</v>
      </c>
      <c r="M1275" s="54" t="s">
        <v>8</v>
      </c>
      <c r="N1275" s="54"/>
      <c r="O1275" t="str">
        <f>IF(RIGHT($O$1,1)="#",VLOOKUP(D1275,'dict-pitch'!$A$1:$C$50,2,0),VLOOKUP(D1275,'dict-pitch'!$A$1:$C$50,3,0))</f>
        <v>E5</v>
      </c>
      <c r="P1275" t="b">
        <f>OR(EXACT(E1275,O1275),EXACT(E1275,VLOOKUP(D1275,'dict-pitch'!$A$1:$D$50,3,0)),EXACT(E1275,VLOOKUP(D1275,'dict-pitch'!$A$1:$D$50,4,0)))</f>
        <v>0</v>
      </c>
    </row>
    <row r="1276" spans="1:16" x14ac:dyDescent="0.25">
      <c r="A1276">
        <v>849</v>
      </c>
      <c r="B1276" s="85">
        <v>5</v>
      </c>
      <c r="C1276" s="1">
        <v>38</v>
      </c>
      <c r="D1276">
        <v>75</v>
      </c>
      <c r="F1276">
        <v>-2</v>
      </c>
      <c r="G1276">
        <v>594</v>
      </c>
      <c r="H1276" s="80">
        <f t="shared" si="40"/>
        <v>38.125</v>
      </c>
      <c r="I1276" s="80">
        <f t="shared" si="39"/>
        <v>0.125</v>
      </c>
      <c r="J1276">
        <v>2</v>
      </c>
      <c r="K1276" s="1" t="str" cm="1">
        <f t="array" ref="K1276">INDEX('dict-rhythm'!$A$1:$B$43,MATCH(TRUE,EXACT(J1276,'dict-rhythm'!$A$1:$A$43),0),2)</f>
        <v>8</v>
      </c>
      <c r="L1276" s="1" t="str">
        <f>_xlfn.IFNA(VLOOKUP(K1276,'dict-rhythm'!$B$1:$C$53,2,0),K1276)</f>
        <v>quaver note</v>
      </c>
      <c r="M1276" s="86" t="s">
        <v>8</v>
      </c>
      <c r="N1276" s="86"/>
      <c r="O1276" t="str">
        <f>IF(RIGHT($O$1,1)="#",VLOOKUP(D1276,'dict-pitch'!$A$1:$C$50,2,0),VLOOKUP(D1276,'dict-pitch'!$A$1:$C$50,3,0))</f>
        <v>D#5</v>
      </c>
      <c r="P1276" t="b">
        <f>OR(EXACT(E1276,O1276),EXACT(E1276,VLOOKUP(D1276,'dict-pitch'!$A$1:$D$50,3,0)),EXACT(E1276,VLOOKUP(D1276,'dict-pitch'!$A$1:$D$50,4,0)))</f>
        <v>0</v>
      </c>
    </row>
    <row r="1277" spans="1:16" x14ac:dyDescent="0.25">
      <c r="A1277">
        <v>849</v>
      </c>
      <c r="B1277" s="85">
        <v>5</v>
      </c>
      <c r="C1277" s="1">
        <v>38</v>
      </c>
      <c r="D1277">
        <v>76</v>
      </c>
      <c r="F1277">
        <v>2</v>
      </c>
      <c r="G1277">
        <v>596</v>
      </c>
      <c r="H1277" s="80">
        <f t="shared" si="40"/>
        <v>38.25</v>
      </c>
      <c r="I1277" s="80">
        <f t="shared" si="39"/>
        <v>0.125</v>
      </c>
      <c r="J1277">
        <v>2</v>
      </c>
      <c r="K1277" s="1" t="str" cm="1">
        <f t="array" ref="K1277">INDEX('dict-rhythm'!$A$1:$B$43,MATCH(TRUE,EXACT(J1277,'dict-rhythm'!$A$1:$A$43),0),2)</f>
        <v>8</v>
      </c>
      <c r="L1277" s="1" t="str">
        <f>_xlfn.IFNA(VLOOKUP(K1277,'dict-rhythm'!$B$1:$C$53,2,0),K1277)</f>
        <v>quaver note</v>
      </c>
      <c r="M1277" s="86" t="s">
        <v>8</v>
      </c>
      <c r="N1277" s="86"/>
      <c r="O1277" t="str">
        <f>IF(RIGHT($O$1,1)="#",VLOOKUP(D1277,'dict-pitch'!$A$1:$C$50,2,0),VLOOKUP(D1277,'dict-pitch'!$A$1:$C$50,3,0))</f>
        <v>E5</v>
      </c>
      <c r="P1277" t="b">
        <f>OR(EXACT(E1277,O1277),EXACT(E1277,VLOOKUP(D1277,'dict-pitch'!$A$1:$D$50,3,0)),EXACT(E1277,VLOOKUP(D1277,'dict-pitch'!$A$1:$D$50,4,0)))</f>
        <v>0</v>
      </c>
    </row>
    <row r="1278" spans="1:16" x14ac:dyDescent="0.25">
      <c r="A1278">
        <v>849</v>
      </c>
      <c r="B1278" s="85">
        <v>5</v>
      </c>
      <c r="C1278" s="1">
        <v>38</v>
      </c>
      <c r="D1278">
        <v>78</v>
      </c>
      <c r="F1278">
        <v>2</v>
      </c>
      <c r="G1278">
        <v>598</v>
      </c>
      <c r="H1278" s="80">
        <f t="shared" si="40"/>
        <v>38.375</v>
      </c>
      <c r="I1278" s="80">
        <f t="shared" si="39"/>
        <v>0.125</v>
      </c>
      <c r="J1278">
        <v>2</v>
      </c>
      <c r="K1278" s="1" t="str" cm="1">
        <f t="array" ref="K1278">INDEX('dict-rhythm'!$A$1:$B$43,MATCH(TRUE,EXACT(J1278,'dict-rhythm'!$A$1:$A$43),0),2)</f>
        <v>8</v>
      </c>
      <c r="L1278" s="1" t="str">
        <f>_xlfn.IFNA(VLOOKUP(K1278,'dict-rhythm'!$B$1:$C$53,2,0),K1278)</f>
        <v>quaver note</v>
      </c>
      <c r="M1278" s="86" t="s">
        <v>8</v>
      </c>
      <c r="N1278" s="86"/>
      <c r="O1278" t="str">
        <f>IF(RIGHT($O$1,1)="#",VLOOKUP(D1278,'dict-pitch'!$A$1:$C$50,2,0),VLOOKUP(D1278,'dict-pitch'!$A$1:$C$50,3,0))</f>
        <v>F#5</v>
      </c>
      <c r="P1278" t="b">
        <f>OR(EXACT(E1278,O1278),EXACT(E1278,VLOOKUP(D1278,'dict-pitch'!$A$1:$D$50,3,0)),EXACT(E1278,VLOOKUP(D1278,'dict-pitch'!$A$1:$D$50,4,0)))</f>
        <v>0</v>
      </c>
    </row>
    <row r="1279" spans="1:16" x14ac:dyDescent="0.25">
      <c r="A1279">
        <v>849</v>
      </c>
      <c r="B1279" s="85">
        <v>5</v>
      </c>
      <c r="C1279" s="1">
        <v>38</v>
      </c>
      <c r="D1279">
        <v>76</v>
      </c>
      <c r="F1279">
        <v>-2</v>
      </c>
      <c r="G1279">
        <v>600</v>
      </c>
      <c r="H1279" s="80">
        <f t="shared" si="40"/>
        <v>38.5</v>
      </c>
      <c r="I1279" s="80">
        <f t="shared" si="39"/>
        <v>0.125</v>
      </c>
      <c r="J1279">
        <v>2</v>
      </c>
      <c r="K1279" s="1" t="str" cm="1">
        <f t="array" ref="K1279">INDEX('dict-rhythm'!$A$1:$B$43,MATCH(TRUE,EXACT(J1279,'dict-rhythm'!$A$1:$A$43),0),2)</f>
        <v>8</v>
      </c>
      <c r="L1279" s="1" t="str">
        <f>_xlfn.IFNA(VLOOKUP(K1279,'dict-rhythm'!$B$1:$C$53,2,0),K1279)</f>
        <v>quaver note</v>
      </c>
      <c r="M1279" s="86" t="s">
        <v>8</v>
      </c>
      <c r="N1279" s="86"/>
      <c r="O1279" t="str">
        <f>IF(RIGHT($O$1,1)="#",VLOOKUP(D1279,'dict-pitch'!$A$1:$C$50,2,0),VLOOKUP(D1279,'dict-pitch'!$A$1:$C$50,3,0))</f>
        <v>E5</v>
      </c>
      <c r="P1279" t="b">
        <f>OR(EXACT(E1279,O1279),EXACT(E1279,VLOOKUP(D1279,'dict-pitch'!$A$1:$D$50,3,0)),EXACT(E1279,VLOOKUP(D1279,'dict-pitch'!$A$1:$D$50,4,0)))</f>
        <v>0</v>
      </c>
    </row>
    <row r="1280" spans="1:16" x14ac:dyDescent="0.25">
      <c r="A1280">
        <v>849</v>
      </c>
      <c r="B1280" s="85">
        <v>5</v>
      </c>
      <c r="C1280" s="1">
        <v>38</v>
      </c>
      <c r="D1280">
        <v>75</v>
      </c>
      <c r="F1280">
        <v>-2</v>
      </c>
      <c r="G1280">
        <v>602</v>
      </c>
      <c r="H1280" s="80">
        <f t="shared" si="40"/>
        <v>38.625</v>
      </c>
      <c r="I1280" s="80">
        <f t="shared" si="39"/>
        <v>0.125</v>
      </c>
      <c r="J1280">
        <v>2</v>
      </c>
      <c r="K1280" s="1" t="str" cm="1">
        <f t="array" ref="K1280">INDEX('dict-rhythm'!$A$1:$B$43,MATCH(TRUE,EXACT(J1280,'dict-rhythm'!$A$1:$A$43),0),2)</f>
        <v>8</v>
      </c>
      <c r="L1280" s="1" t="str">
        <f>_xlfn.IFNA(VLOOKUP(K1280,'dict-rhythm'!$B$1:$C$53,2,0),K1280)</f>
        <v>quaver note</v>
      </c>
      <c r="M1280" s="86" t="s">
        <v>8</v>
      </c>
      <c r="N1280" s="86"/>
      <c r="O1280" t="str">
        <f>IF(RIGHT($O$1,1)="#",VLOOKUP(D1280,'dict-pitch'!$A$1:$C$50,2,0),VLOOKUP(D1280,'dict-pitch'!$A$1:$C$50,3,0))</f>
        <v>D#5</v>
      </c>
      <c r="P1280" t="b">
        <f>OR(EXACT(E1280,O1280),EXACT(E1280,VLOOKUP(D1280,'dict-pitch'!$A$1:$D$50,3,0)),EXACT(E1280,VLOOKUP(D1280,'dict-pitch'!$A$1:$D$50,4,0)))</f>
        <v>0</v>
      </c>
    </row>
    <row r="1281" spans="1:16" x14ac:dyDescent="0.25">
      <c r="A1281">
        <v>849</v>
      </c>
      <c r="B1281" s="85">
        <v>5</v>
      </c>
      <c r="C1281" s="1">
        <v>38</v>
      </c>
      <c r="D1281">
        <v>73</v>
      </c>
      <c r="F1281">
        <v>-2</v>
      </c>
      <c r="G1281">
        <v>604</v>
      </c>
      <c r="H1281" s="80">
        <f t="shared" si="40"/>
        <v>38.75</v>
      </c>
      <c r="I1281" s="80">
        <f t="shared" si="39"/>
        <v>0.125</v>
      </c>
      <c r="J1281">
        <v>2</v>
      </c>
      <c r="K1281" s="1" t="str" cm="1">
        <f t="array" ref="K1281">INDEX('dict-rhythm'!$A$1:$B$43,MATCH(TRUE,EXACT(J1281,'dict-rhythm'!$A$1:$A$43),0),2)</f>
        <v>8</v>
      </c>
      <c r="L1281" s="1" t="str">
        <f>_xlfn.IFNA(VLOOKUP(K1281,'dict-rhythm'!$B$1:$C$53,2,0),K1281)</f>
        <v>quaver note</v>
      </c>
      <c r="M1281" s="86" t="s">
        <v>8</v>
      </c>
      <c r="N1281" s="86"/>
      <c r="O1281" t="str">
        <f>IF(RIGHT($O$1,1)="#",VLOOKUP(D1281,'dict-pitch'!$A$1:$C$50,2,0),VLOOKUP(D1281,'dict-pitch'!$A$1:$C$50,3,0))</f>
        <v>C#5</v>
      </c>
      <c r="P1281" t="b">
        <f>OR(EXACT(E1281,O1281),EXACT(E1281,VLOOKUP(D1281,'dict-pitch'!$A$1:$D$50,3,0)),EXACT(E1281,VLOOKUP(D1281,'dict-pitch'!$A$1:$D$50,4,0)))</f>
        <v>0</v>
      </c>
    </row>
    <row r="1282" spans="1:16" x14ac:dyDescent="0.25">
      <c r="A1282">
        <v>849</v>
      </c>
      <c r="B1282" s="85">
        <v>5</v>
      </c>
      <c r="C1282" s="1">
        <v>38</v>
      </c>
      <c r="D1282">
        <v>76</v>
      </c>
      <c r="F1282">
        <v>3</v>
      </c>
      <c r="G1282">
        <v>606</v>
      </c>
      <c r="H1282" s="80">
        <f t="shared" si="40"/>
        <v>38.875</v>
      </c>
      <c r="I1282" s="80">
        <f t="shared" ref="I1282:I1345" si="41">J1282/16</f>
        <v>0.125</v>
      </c>
      <c r="J1282">
        <v>2</v>
      </c>
      <c r="K1282" s="1" t="str" cm="1">
        <f t="array" ref="K1282">INDEX('dict-rhythm'!$A$1:$B$43,MATCH(TRUE,EXACT(J1282,'dict-rhythm'!$A$1:$A$43),0),2)</f>
        <v>8</v>
      </c>
      <c r="L1282" s="1" t="str">
        <f>_xlfn.IFNA(VLOOKUP(K1282,'dict-rhythm'!$B$1:$C$53,2,0),K1282)</f>
        <v>quaver note</v>
      </c>
      <c r="M1282" s="87" t="s">
        <v>8</v>
      </c>
      <c r="N1282" s="87"/>
      <c r="O1282" t="str">
        <f>IF(RIGHT($O$1,1)="#",VLOOKUP(D1282,'dict-pitch'!$A$1:$C$50,2,0),VLOOKUP(D1282,'dict-pitch'!$A$1:$C$50,3,0))</f>
        <v>E5</v>
      </c>
      <c r="P1282" t="b">
        <f>OR(EXACT(E1282,O1282),EXACT(E1282,VLOOKUP(D1282,'dict-pitch'!$A$1:$D$50,3,0)),EXACT(E1282,VLOOKUP(D1282,'dict-pitch'!$A$1:$D$50,4,0)))</f>
        <v>0</v>
      </c>
    </row>
    <row r="1283" spans="1:16" x14ac:dyDescent="0.25">
      <c r="A1283">
        <v>849</v>
      </c>
      <c r="B1283" s="85">
        <v>5</v>
      </c>
      <c r="C1283" s="1">
        <v>39</v>
      </c>
      <c r="D1283">
        <v>75</v>
      </c>
      <c r="F1283">
        <v>-2</v>
      </c>
      <c r="G1283">
        <v>608</v>
      </c>
      <c r="H1283" s="80">
        <f t="shared" ref="H1283:H1346" si="42">1+G1283/16</f>
        <v>39</v>
      </c>
      <c r="I1283" s="80">
        <f t="shared" si="41"/>
        <v>0.125</v>
      </c>
      <c r="J1283">
        <v>2</v>
      </c>
      <c r="K1283" s="1" t="str" cm="1">
        <f t="array" ref="K1283">INDEX('dict-rhythm'!$A$1:$B$43,MATCH(TRUE,EXACT(J1283,'dict-rhythm'!$A$1:$A$43),0),2)</f>
        <v>8</v>
      </c>
      <c r="L1283" s="1" t="str">
        <f>_xlfn.IFNA(VLOOKUP(K1283,'dict-rhythm'!$B$1:$C$53,2,0),K1283)</f>
        <v>quaver note</v>
      </c>
      <c r="M1283" s="88" t="s">
        <v>8</v>
      </c>
      <c r="N1283" s="88"/>
      <c r="O1283" t="str">
        <f>IF(RIGHT($O$1,1)="#",VLOOKUP(D1283,'dict-pitch'!$A$1:$C$50,2,0),VLOOKUP(D1283,'dict-pitch'!$A$1:$C$50,3,0))</f>
        <v>D#5</v>
      </c>
      <c r="P1283" t="b">
        <f>OR(EXACT(E1283,O1283),EXACT(E1283,VLOOKUP(D1283,'dict-pitch'!$A$1:$D$50,3,0)),EXACT(E1283,VLOOKUP(D1283,'dict-pitch'!$A$1:$D$50,4,0)))</f>
        <v>0</v>
      </c>
    </row>
    <row r="1284" spans="1:16" x14ac:dyDescent="0.25">
      <c r="A1284">
        <v>849</v>
      </c>
      <c r="B1284" s="85">
        <v>5</v>
      </c>
      <c r="C1284" s="1">
        <v>39</v>
      </c>
      <c r="D1284">
        <v>73</v>
      </c>
      <c r="F1284">
        <v>-2</v>
      </c>
      <c r="G1284">
        <v>610</v>
      </c>
      <c r="H1284" s="80">
        <f t="shared" si="42"/>
        <v>39.125</v>
      </c>
      <c r="I1284" s="80">
        <f t="shared" si="41"/>
        <v>0.125</v>
      </c>
      <c r="J1284">
        <v>2</v>
      </c>
      <c r="K1284" s="1" t="str" cm="1">
        <f t="array" ref="K1284">INDEX('dict-rhythm'!$A$1:$B$43,MATCH(TRUE,EXACT(J1284,'dict-rhythm'!$A$1:$A$43),0),2)</f>
        <v>8</v>
      </c>
      <c r="L1284" s="1" t="str">
        <f>_xlfn.IFNA(VLOOKUP(K1284,'dict-rhythm'!$B$1:$C$53,2,0),K1284)</f>
        <v>quaver note</v>
      </c>
      <c r="M1284" s="86" t="s">
        <v>8</v>
      </c>
      <c r="N1284" s="86"/>
      <c r="O1284" t="str">
        <f>IF(RIGHT($O$1,1)="#",VLOOKUP(D1284,'dict-pitch'!$A$1:$C$50,2,0),VLOOKUP(D1284,'dict-pitch'!$A$1:$C$50,3,0))</f>
        <v>C#5</v>
      </c>
      <c r="P1284" t="b">
        <f>OR(EXACT(E1284,O1284),EXACT(E1284,VLOOKUP(D1284,'dict-pitch'!$A$1:$D$50,3,0)),EXACT(E1284,VLOOKUP(D1284,'dict-pitch'!$A$1:$D$50,4,0)))</f>
        <v>0</v>
      </c>
    </row>
    <row r="1285" spans="1:16" x14ac:dyDescent="0.25">
      <c r="A1285">
        <v>849</v>
      </c>
      <c r="B1285" s="85">
        <v>5</v>
      </c>
      <c r="C1285" s="1">
        <v>39</v>
      </c>
      <c r="D1285">
        <v>75</v>
      </c>
      <c r="F1285">
        <v>2</v>
      </c>
      <c r="G1285">
        <v>612</v>
      </c>
      <c r="H1285" s="80">
        <f t="shared" si="42"/>
        <v>39.25</v>
      </c>
      <c r="I1285" s="80">
        <f t="shared" si="41"/>
        <v>0.125</v>
      </c>
      <c r="J1285">
        <v>2</v>
      </c>
      <c r="K1285" s="1" t="str" cm="1">
        <f t="array" ref="K1285">INDEX('dict-rhythm'!$A$1:$B$43,MATCH(TRUE,EXACT(J1285,'dict-rhythm'!$A$1:$A$43),0),2)</f>
        <v>8</v>
      </c>
      <c r="L1285" s="1" t="str">
        <f>_xlfn.IFNA(VLOOKUP(K1285,'dict-rhythm'!$B$1:$C$53,2,0),K1285)</f>
        <v>quaver note</v>
      </c>
      <c r="M1285" s="86" t="s">
        <v>8</v>
      </c>
      <c r="N1285" s="86"/>
      <c r="O1285" t="str">
        <f>IF(RIGHT($O$1,1)="#",VLOOKUP(D1285,'dict-pitch'!$A$1:$C$50,2,0),VLOOKUP(D1285,'dict-pitch'!$A$1:$C$50,3,0))</f>
        <v>D#5</v>
      </c>
      <c r="P1285" t="b">
        <f>OR(EXACT(E1285,O1285),EXACT(E1285,VLOOKUP(D1285,'dict-pitch'!$A$1:$D$50,3,0)),EXACT(E1285,VLOOKUP(D1285,'dict-pitch'!$A$1:$D$50,4,0)))</f>
        <v>0</v>
      </c>
    </row>
    <row r="1286" spans="1:16" x14ac:dyDescent="0.25">
      <c r="A1286">
        <v>849</v>
      </c>
      <c r="B1286" s="85">
        <v>5</v>
      </c>
      <c r="C1286" s="1">
        <v>39</v>
      </c>
      <c r="D1286">
        <v>76</v>
      </c>
      <c r="F1286">
        <v>2</v>
      </c>
      <c r="G1286">
        <v>614</v>
      </c>
      <c r="H1286" s="80">
        <f t="shared" si="42"/>
        <v>39.375</v>
      </c>
      <c r="I1286" s="80">
        <f t="shared" si="41"/>
        <v>0.125</v>
      </c>
      <c r="J1286">
        <v>2</v>
      </c>
      <c r="K1286" s="1" t="str" cm="1">
        <f t="array" ref="K1286">INDEX('dict-rhythm'!$A$1:$B$43,MATCH(TRUE,EXACT(J1286,'dict-rhythm'!$A$1:$A$43),0),2)</f>
        <v>8</v>
      </c>
      <c r="L1286" s="1" t="str">
        <f>_xlfn.IFNA(VLOOKUP(K1286,'dict-rhythm'!$B$1:$C$53,2,0),K1286)</f>
        <v>quaver note</v>
      </c>
      <c r="M1286" s="86" t="s">
        <v>8</v>
      </c>
      <c r="N1286" s="86"/>
      <c r="O1286" t="str">
        <f>IF(RIGHT($O$1,1)="#",VLOOKUP(D1286,'dict-pitch'!$A$1:$C$50,2,0),VLOOKUP(D1286,'dict-pitch'!$A$1:$C$50,3,0))</f>
        <v>E5</v>
      </c>
      <c r="P1286" t="b">
        <f>OR(EXACT(E1286,O1286),EXACT(E1286,VLOOKUP(D1286,'dict-pitch'!$A$1:$D$50,3,0)),EXACT(E1286,VLOOKUP(D1286,'dict-pitch'!$A$1:$D$50,4,0)))</f>
        <v>0</v>
      </c>
    </row>
    <row r="1287" spans="1:16" x14ac:dyDescent="0.25">
      <c r="A1287">
        <v>849</v>
      </c>
      <c r="B1287" s="85">
        <v>5</v>
      </c>
      <c r="C1287" s="1">
        <v>39</v>
      </c>
      <c r="D1287">
        <v>75</v>
      </c>
      <c r="F1287">
        <v>-2</v>
      </c>
      <c r="G1287">
        <v>616</v>
      </c>
      <c r="H1287" s="80">
        <f t="shared" si="42"/>
        <v>39.5</v>
      </c>
      <c r="I1287" s="80">
        <f t="shared" si="41"/>
        <v>0.125</v>
      </c>
      <c r="J1287">
        <v>2</v>
      </c>
      <c r="K1287" s="1" t="str" cm="1">
        <f t="array" ref="K1287">INDEX('dict-rhythm'!$A$1:$B$43,MATCH(TRUE,EXACT(J1287,'dict-rhythm'!$A$1:$A$43),0),2)</f>
        <v>8</v>
      </c>
      <c r="L1287" s="1" t="str">
        <f>_xlfn.IFNA(VLOOKUP(K1287,'dict-rhythm'!$B$1:$C$53,2,0),K1287)</f>
        <v>quaver note</v>
      </c>
      <c r="M1287" s="86" t="s">
        <v>8</v>
      </c>
      <c r="N1287" s="86"/>
      <c r="O1287" t="str">
        <f>IF(RIGHT($O$1,1)="#",VLOOKUP(D1287,'dict-pitch'!$A$1:$C$50,2,0),VLOOKUP(D1287,'dict-pitch'!$A$1:$C$50,3,0))</f>
        <v>D#5</v>
      </c>
      <c r="P1287" t="b">
        <f>OR(EXACT(E1287,O1287),EXACT(E1287,VLOOKUP(D1287,'dict-pitch'!$A$1:$D$50,3,0)),EXACT(E1287,VLOOKUP(D1287,'dict-pitch'!$A$1:$D$50,4,0)))</f>
        <v>0</v>
      </c>
    </row>
    <row r="1288" spans="1:16" x14ac:dyDescent="0.25">
      <c r="A1288">
        <v>849</v>
      </c>
      <c r="B1288" s="85">
        <v>5</v>
      </c>
      <c r="C1288" s="1">
        <v>39</v>
      </c>
      <c r="D1288">
        <v>73</v>
      </c>
      <c r="F1288">
        <v>-2</v>
      </c>
      <c r="G1288">
        <v>618</v>
      </c>
      <c r="H1288" s="80">
        <f t="shared" si="42"/>
        <v>39.625</v>
      </c>
      <c r="I1288" s="80">
        <f t="shared" si="41"/>
        <v>0.125</v>
      </c>
      <c r="J1288">
        <v>2</v>
      </c>
      <c r="K1288" s="1" t="str" cm="1">
        <f t="array" ref="K1288">INDEX('dict-rhythm'!$A$1:$B$43,MATCH(TRUE,EXACT(J1288,'dict-rhythm'!$A$1:$A$43),0),2)</f>
        <v>8</v>
      </c>
      <c r="L1288" s="1" t="str">
        <f>_xlfn.IFNA(VLOOKUP(K1288,'dict-rhythm'!$B$1:$C$53,2,0),K1288)</f>
        <v>quaver note</v>
      </c>
      <c r="M1288" s="86" t="s">
        <v>8</v>
      </c>
      <c r="N1288" s="86"/>
      <c r="O1288" t="str">
        <f>IF(RIGHT($O$1,1)="#",VLOOKUP(D1288,'dict-pitch'!$A$1:$C$50,2,0),VLOOKUP(D1288,'dict-pitch'!$A$1:$C$50,3,0))</f>
        <v>C#5</v>
      </c>
      <c r="P1288" t="b">
        <f>OR(EXACT(E1288,O1288),EXACT(E1288,VLOOKUP(D1288,'dict-pitch'!$A$1:$D$50,3,0)),EXACT(E1288,VLOOKUP(D1288,'dict-pitch'!$A$1:$D$50,4,0)))</f>
        <v>0</v>
      </c>
    </row>
    <row r="1289" spans="1:16" x14ac:dyDescent="0.25">
      <c r="A1289">
        <v>849</v>
      </c>
      <c r="B1289" s="85">
        <v>5</v>
      </c>
      <c r="C1289" s="1">
        <v>39</v>
      </c>
      <c r="D1289">
        <v>71</v>
      </c>
      <c r="F1289">
        <v>-2</v>
      </c>
      <c r="G1289">
        <v>620</v>
      </c>
      <c r="H1289" s="80">
        <f t="shared" si="42"/>
        <v>39.75</v>
      </c>
      <c r="I1289" s="80">
        <f t="shared" si="41"/>
        <v>0.125</v>
      </c>
      <c r="J1289">
        <v>2</v>
      </c>
      <c r="K1289" s="1" t="str" cm="1">
        <f t="array" ref="K1289">INDEX('dict-rhythm'!$A$1:$B$43,MATCH(TRUE,EXACT(J1289,'dict-rhythm'!$A$1:$A$43),0),2)</f>
        <v>8</v>
      </c>
      <c r="L1289" s="1" t="str">
        <f>_xlfn.IFNA(VLOOKUP(K1289,'dict-rhythm'!$B$1:$C$53,2,0),K1289)</f>
        <v>quaver note</v>
      </c>
      <c r="M1289" s="86" t="s">
        <v>8</v>
      </c>
      <c r="N1289" s="86"/>
      <c r="O1289" t="str">
        <f>IF(RIGHT($O$1,1)="#",VLOOKUP(D1289,'dict-pitch'!$A$1:$C$50,2,0),VLOOKUP(D1289,'dict-pitch'!$A$1:$C$50,3,0))</f>
        <v>B4</v>
      </c>
      <c r="P1289" t="b">
        <f>OR(EXACT(E1289,O1289),EXACT(E1289,VLOOKUP(D1289,'dict-pitch'!$A$1:$D$50,3,0)),EXACT(E1289,VLOOKUP(D1289,'dict-pitch'!$A$1:$D$50,4,0)))</f>
        <v>0</v>
      </c>
    </row>
    <row r="1290" spans="1:16" x14ac:dyDescent="0.25">
      <c r="A1290">
        <v>849</v>
      </c>
      <c r="B1290" s="85">
        <v>5</v>
      </c>
      <c r="C1290" s="1">
        <v>39</v>
      </c>
      <c r="D1290">
        <v>75</v>
      </c>
      <c r="F1290">
        <v>3</v>
      </c>
      <c r="G1290">
        <v>622</v>
      </c>
      <c r="H1290" s="80">
        <f t="shared" si="42"/>
        <v>39.875</v>
      </c>
      <c r="I1290" s="80">
        <f t="shared" si="41"/>
        <v>0.125</v>
      </c>
      <c r="J1290">
        <v>2</v>
      </c>
      <c r="K1290" s="1" t="str" cm="1">
        <f t="array" ref="K1290">INDEX('dict-rhythm'!$A$1:$B$43,MATCH(TRUE,EXACT(J1290,'dict-rhythm'!$A$1:$A$43),0),2)</f>
        <v>8</v>
      </c>
      <c r="L1290" s="1" t="str">
        <f>_xlfn.IFNA(VLOOKUP(K1290,'dict-rhythm'!$B$1:$C$53,2,0),K1290)</f>
        <v>quaver note</v>
      </c>
      <c r="M1290" s="87" t="s">
        <v>8</v>
      </c>
      <c r="N1290" s="87"/>
      <c r="O1290" t="str">
        <f>IF(RIGHT($O$1,1)="#",VLOOKUP(D1290,'dict-pitch'!$A$1:$C$50,2,0),VLOOKUP(D1290,'dict-pitch'!$A$1:$C$50,3,0))</f>
        <v>D#5</v>
      </c>
      <c r="P1290" t="b">
        <f>OR(EXACT(E1290,O1290),EXACT(E1290,VLOOKUP(D1290,'dict-pitch'!$A$1:$D$50,3,0)),EXACT(E1290,VLOOKUP(D1290,'dict-pitch'!$A$1:$D$50,4,0)))</f>
        <v>0</v>
      </c>
    </row>
    <row r="1291" spans="1:16" x14ac:dyDescent="0.25">
      <c r="A1291">
        <v>849</v>
      </c>
      <c r="B1291" s="85">
        <v>5</v>
      </c>
      <c r="C1291" s="1">
        <v>40</v>
      </c>
      <c r="D1291">
        <v>73</v>
      </c>
      <c r="F1291">
        <v>-2</v>
      </c>
      <c r="G1291">
        <v>624</v>
      </c>
      <c r="H1291" s="80">
        <f t="shared" si="42"/>
        <v>40</v>
      </c>
      <c r="I1291" s="80">
        <f t="shared" si="41"/>
        <v>0.125</v>
      </c>
      <c r="J1291">
        <v>2</v>
      </c>
      <c r="K1291" s="1" t="str" cm="1">
        <f t="array" ref="K1291">INDEX('dict-rhythm'!$A$1:$B$43,MATCH(TRUE,EXACT(J1291,'dict-rhythm'!$A$1:$A$43),0),2)</f>
        <v>8</v>
      </c>
      <c r="L1291" s="1" t="str">
        <f>_xlfn.IFNA(VLOOKUP(K1291,'dict-rhythm'!$B$1:$C$53,2,0),K1291)</f>
        <v>quaver note</v>
      </c>
      <c r="M1291" s="88" t="s">
        <v>8</v>
      </c>
      <c r="N1291" s="88"/>
      <c r="O1291" t="str">
        <f>IF(RIGHT($O$1,1)="#",VLOOKUP(D1291,'dict-pitch'!$A$1:$C$50,2,0),VLOOKUP(D1291,'dict-pitch'!$A$1:$C$50,3,0))</f>
        <v>C#5</v>
      </c>
      <c r="P1291" t="b">
        <f>OR(EXACT(E1291,O1291),EXACT(E1291,VLOOKUP(D1291,'dict-pitch'!$A$1:$D$50,3,0)),EXACT(E1291,VLOOKUP(D1291,'dict-pitch'!$A$1:$D$50,4,0)))</f>
        <v>0</v>
      </c>
    </row>
    <row r="1292" spans="1:16" x14ac:dyDescent="0.25">
      <c r="A1292">
        <v>849</v>
      </c>
      <c r="B1292" s="85">
        <v>5</v>
      </c>
      <c r="C1292" s="1">
        <v>40</v>
      </c>
      <c r="D1292">
        <v>71</v>
      </c>
      <c r="F1292">
        <v>-2</v>
      </c>
      <c r="G1292">
        <v>626</v>
      </c>
      <c r="H1292" s="80">
        <f t="shared" si="42"/>
        <v>40.125</v>
      </c>
      <c r="I1292" s="80">
        <f t="shared" si="41"/>
        <v>0.125</v>
      </c>
      <c r="J1292">
        <v>2</v>
      </c>
      <c r="K1292" s="1" t="str" cm="1">
        <f t="array" ref="K1292">INDEX('dict-rhythm'!$A$1:$B$43,MATCH(TRUE,EXACT(J1292,'dict-rhythm'!$A$1:$A$43),0),2)</f>
        <v>8</v>
      </c>
      <c r="L1292" s="1" t="str">
        <f>_xlfn.IFNA(VLOOKUP(K1292,'dict-rhythm'!$B$1:$C$53,2,0),K1292)</f>
        <v>quaver note</v>
      </c>
      <c r="M1292" s="86" t="s">
        <v>8</v>
      </c>
      <c r="N1292" s="86"/>
      <c r="O1292" t="str">
        <f>IF(RIGHT($O$1,1)="#",VLOOKUP(D1292,'dict-pitch'!$A$1:$C$50,2,0),VLOOKUP(D1292,'dict-pitch'!$A$1:$C$50,3,0))</f>
        <v>B4</v>
      </c>
      <c r="P1292" t="b">
        <f>OR(EXACT(E1292,O1292),EXACT(E1292,VLOOKUP(D1292,'dict-pitch'!$A$1:$D$50,3,0)),EXACT(E1292,VLOOKUP(D1292,'dict-pitch'!$A$1:$D$50,4,0)))</f>
        <v>0</v>
      </c>
    </row>
    <row r="1293" spans="1:16" x14ac:dyDescent="0.25">
      <c r="A1293">
        <v>849</v>
      </c>
      <c r="B1293" s="85">
        <v>5</v>
      </c>
      <c r="C1293" s="1">
        <v>40</v>
      </c>
      <c r="D1293">
        <v>73</v>
      </c>
      <c r="F1293">
        <v>2</v>
      </c>
      <c r="G1293">
        <v>628</v>
      </c>
      <c r="H1293" s="80">
        <f t="shared" si="42"/>
        <v>40.25</v>
      </c>
      <c r="I1293" s="80">
        <f t="shared" si="41"/>
        <v>0.125</v>
      </c>
      <c r="J1293">
        <v>2</v>
      </c>
      <c r="K1293" s="1" t="str" cm="1">
        <f t="array" ref="K1293">INDEX('dict-rhythm'!$A$1:$B$43,MATCH(TRUE,EXACT(J1293,'dict-rhythm'!$A$1:$A$43),0),2)</f>
        <v>8</v>
      </c>
      <c r="L1293" s="1" t="str">
        <f>_xlfn.IFNA(VLOOKUP(K1293,'dict-rhythm'!$B$1:$C$53,2,0),K1293)</f>
        <v>quaver note</v>
      </c>
      <c r="M1293" s="86" t="s">
        <v>8</v>
      </c>
      <c r="N1293" s="86"/>
      <c r="O1293" t="str">
        <f>IF(RIGHT($O$1,1)="#",VLOOKUP(D1293,'dict-pitch'!$A$1:$C$50,2,0),VLOOKUP(D1293,'dict-pitch'!$A$1:$C$50,3,0))</f>
        <v>C#5</v>
      </c>
      <c r="P1293" t="b">
        <f>OR(EXACT(E1293,O1293),EXACT(E1293,VLOOKUP(D1293,'dict-pitch'!$A$1:$D$50,3,0)),EXACT(E1293,VLOOKUP(D1293,'dict-pitch'!$A$1:$D$50,4,0)))</f>
        <v>0</v>
      </c>
    </row>
    <row r="1294" spans="1:16" x14ac:dyDescent="0.25">
      <c r="A1294">
        <v>849</v>
      </c>
      <c r="B1294" s="85">
        <v>5</v>
      </c>
      <c r="C1294" s="1">
        <v>40</v>
      </c>
      <c r="D1294">
        <v>75</v>
      </c>
      <c r="F1294">
        <v>2</v>
      </c>
      <c r="G1294">
        <v>630</v>
      </c>
      <c r="H1294" s="80">
        <f t="shared" si="42"/>
        <v>40.375</v>
      </c>
      <c r="I1294" s="80">
        <f t="shared" si="41"/>
        <v>0.125</v>
      </c>
      <c r="J1294">
        <v>2</v>
      </c>
      <c r="K1294" s="1" t="str" cm="1">
        <f t="array" ref="K1294">INDEX('dict-rhythm'!$A$1:$B$43,MATCH(TRUE,EXACT(J1294,'dict-rhythm'!$A$1:$A$43),0),2)</f>
        <v>8</v>
      </c>
      <c r="L1294" s="1" t="str">
        <f>_xlfn.IFNA(VLOOKUP(K1294,'dict-rhythm'!$B$1:$C$53,2,0),K1294)</f>
        <v>quaver note</v>
      </c>
      <c r="M1294" s="86" t="s">
        <v>8</v>
      </c>
      <c r="N1294" s="86"/>
      <c r="O1294" t="str">
        <f>IF(RIGHT($O$1,1)="#",VLOOKUP(D1294,'dict-pitch'!$A$1:$C$50,2,0),VLOOKUP(D1294,'dict-pitch'!$A$1:$C$50,3,0))</f>
        <v>D#5</v>
      </c>
      <c r="P1294" t="b">
        <f>OR(EXACT(E1294,O1294),EXACT(E1294,VLOOKUP(D1294,'dict-pitch'!$A$1:$D$50,3,0)),EXACT(E1294,VLOOKUP(D1294,'dict-pitch'!$A$1:$D$50,4,0)))</f>
        <v>0</v>
      </c>
    </row>
    <row r="1295" spans="1:16" x14ac:dyDescent="0.25">
      <c r="A1295">
        <v>849</v>
      </c>
      <c r="B1295" s="85">
        <v>5</v>
      </c>
      <c r="C1295" s="1">
        <v>40</v>
      </c>
      <c r="D1295">
        <v>73</v>
      </c>
      <c r="F1295">
        <v>-2</v>
      </c>
      <c r="G1295">
        <v>632</v>
      </c>
      <c r="H1295" s="80">
        <f t="shared" si="42"/>
        <v>40.5</v>
      </c>
      <c r="I1295" s="80">
        <f t="shared" si="41"/>
        <v>0.125</v>
      </c>
      <c r="J1295">
        <v>2</v>
      </c>
      <c r="K1295" s="1" t="str" cm="1">
        <f t="array" ref="K1295">INDEX('dict-rhythm'!$A$1:$B$43,MATCH(TRUE,EXACT(J1295,'dict-rhythm'!$A$1:$A$43),0),2)</f>
        <v>8</v>
      </c>
      <c r="L1295" s="1" t="str">
        <f>_xlfn.IFNA(VLOOKUP(K1295,'dict-rhythm'!$B$1:$C$53,2,0),K1295)</f>
        <v>quaver note</v>
      </c>
      <c r="M1295" s="86" t="s">
        <v>8</v>
      </c>
      <c r="N1295" s="86"/>
      <c r="O1295" t="str">
        <f>IF(RIGHT($O$1,1)="#",VLOOKUP(D1295,'dict-pitch'!$A$1:$C$50,2,0),VLOOKUP(D1295,'dict-pitch'!$A$1:$C$50,3,0))</f>
        <v>C#5</v>
      </c>
      <c r="P1295" t="b">
        <f>OR(EXACT(E1295,O1295),EXACT(E1295,VLOOKUP(D1295,'dict-pitch'!$A$1:$D$50,3,0)),EXACT(E1295,VLOOKUP(D1295,'dict-pitch'!$A$1:$D$50,4,0)))</f>
        <v>0</v>
      </c>
    </row>
    <row r="1296" spans="1:16" x14ac:dyDescent="0.25">
      <c r="A1296">
        <v>849</v>
      </c>
      <c r="B1296" s="85">
        <v>5</v>
      </c>
      <c r="C1296" s="1">
        <v>40</v>
      </c>
      <c r="D1296">
        <v>71</v>
      </c>
      <c r="F1296">
        <v>-2</v>
      </c>
      <c r="G1296">
        <v>634</v>
      </c>
      <c r="H1296" s="80">
        <f t="shared" si="42"/>
        <v>40.625</v>
      </c>
      <c r="I1296" s="80">
        <f t="shared" si="41"/>
        <v>0.125</v>
      </c>
      <c r="J1296">
        <v>2</v>
      </c>
      <c r="K1296" s="1" t="str" cm="1">
        <f t="array" ref="K1296">INDEX('dict-rhythm'!$A$1:$B$43,MATCH(TRUE,EXACT(J1296,'dict-rhythm'!$A$1:$A$43),0),2)</f>
        <v>8</v>
      </c>
      <c r="L1296" s="1" t="str">
        <f>_xlfn.IFNA(VLOOKUP(K1296,'dict-rhythm'!$B$1:$C$53,2,0),K1296)</f>
        <v>quaver note</v>
      </c>
      <c r="M1296" s="86" t="s">
        <v>8</v>
      </c>
      <c r="N1296" s="86"/>
      <c r="O1296" t="str">
        <f>IF(RIGHT($O$1,1)="#",VLOOKUP(D1296,'dict-pitch'!$A$1:$C$50,2,0),VLOOKUP(D1296,'dict-pitch'!$A$1:$C$50,3,0))</f>
        <v>B4</v>
      </c>
      <c r="P1296" t="b">
        <f>OR(EXACT(E1296,O1296),EXACT(E1296,VLOOKUP(D1296,'dict-pitch'!$A$1:$D$50,3,0)),EXACT(E1296,VLOOKUP(D1296,'dict-pitch'!$A$1:$D$50,4,0)))</f>
        <v>0</v>
      </c>
    </row>
    <row r="1297" spans="1:16" x14ac:dyDescent="0.25">
      <c r="A1297">
        <v>849</v>
      </c>
      <c r="B1297" s="85">
        <v>5</v>
      </c>
      <c r="C1297" s="1">
        <v>40</v>
      </c>
      <c r="D1297">
        <v>70</v>
      </c>
      <c r="F1297">
        <v>-2</v>
      </c>
      <c r="G1297">
        <v>636</v>
      </c>
      <c r="H1297" s="80">
        <f t="shared" si="42"/>
        <v>40.75</v>
      </c>
      <c r="I1297" s="80">
        <f t="shared" si="41"/>
        <v>0.125</v>
      </c>
      <c r="J1297">
        <v>2</v>
      </c>
      <c r="K1297" s="1" t="str" cm="1">
        <f t="array" ref="K1297">INDEX('dict-rhythm'!$A$1:$B$43,MATCH(TRUE,EXACT(J1297,'dict-rhythm'!$A$1:$A$43),0),2)</f>
        <v>8</v>
      </c>
      <c r="L1297" s="1" t="str">
        <f>_xlfn.IFNA(VLOOKUP(K1297,'dict-rhythm'!$B$1:$C$53,2,0),K1297)</f>
        <v>quaver note</v>
      </c>
      <c r="M1297" s="86" t="s">
        <v>8</v>
      </c>
      <c r="N1297" s="86"/>
      <c r="O1297" t="str">
        <f>IF(RIGHT($O$1,1)="#",VLOOKUP(D1297,'dict-pitch'!$A$1:$C$50,2,0),VLOOKUP(D1297,'dict-pitch'!$A$1:$C$50,3,0))</f>
        <v>A#4</v>
      </c>
      <c r="P1297" t="b">
        <f>OR(EXACT(E1297,O1297),EXACT(E1297,VLOOKUP(D1297,'dict-pitch'!$A$1:$D$50,3,0)),EXACT(E1297,VLOOKUP(D1297,'dict-pitch'!$A$1:$D$50,4,0)))</f>
        <v>0</v>
      </c>
    </row>
    <row r="1298" spans="1:16" x14ac:dyDescent="0.25">
      <c r="A1298">
        <v>849</v>
      </c>
      <c r="B1298" s="85">
        <v>5</v>
      </c>
      <c r="C1298" s="1">
        <v>40</v>
      </c>
      <c r="D1298">
        <v>73</v>
      </c>
      <c r="F1298">
        <v>3</v>
      </c>
      <c r="G1298">
        <v>638</v>
      </c>
      <c r="H1298" s="80">
        <f t="shared" si="42"/>
        <v>40.875</v>
      </c>
      <c r="I1298" s="80">
        <f t="shared" si="41"/>
        <v>0.125</v>
      </c>
      <c r="J1298">
        <v>2</v>
      </c>
      <c r="K1298" s="1" t="str" cm="1">
        <f t="array" ref="K1298">INDEX('dict-rhythm'!$A$1:$B$43,MATCH(TRUE,EXACT(J1298,'dict-rhythm'!$A$1:$A$43),0),2)</f>
        <v>8</v>
      </c>
      <c r="L1298" s="1" t="str">
        <f>_xlfn.IFNA(VLOOKUP(K1298,'dict-rhythm'!$B$1:$C$53,2,0),K1298)</f>
        <v>quaver note</v>
      </c>
      <c r="M1298" s="87" t="s">
        <v>8</v>
      </c>
      <c r="N1298" s="87"/>
      <c r="O1298" t="str">
        <f>IF(RIGHT($O$1,1)="#",VLOOKUP(D1298,'dict-pitch'!$A$1:$C$50,2,0),VLOOKUP(D1298,'dict-pitch'!$A$1:$C$50,3,0))</f>
        <v>C#5</v>
      </c>
      <c r="P1298" t="b">
        <f>OR(EXACT(E1298,O1298),EXACT(E1298,VLOOKUP(D1298,'dict-pitch'!$A$1:$D$50,3,0)),EXACT(E1298,VLOOKUP(D1298,'dict-pitch'!$A$1:$D$50,4,0)))</f>
        <v>0</v>
      </c>
    </row>
    <row r="1299" spans="1:16" x14ac:dyDescent="0.25">
      <c r="A1299">
        <v>849</v>
      </c>
      <c r="B1299" s="85">
        <v>5</v>
      </c>
      <c r="C1299" s="1">
        <v>41</v>
      </c>
      <c r="D1299">
        <v>71</v>
      </c>
      <c r="F1299">
        <v>-2</v>
      </c>
      <c r="G1299">
        <v>640</v>
      </c>
      <c r="H1299" s="80">
        <f t="shared" si="42"/>
        <v>41</v>
      </c>
      <c r="I1299" s="80">
        <f t="shared" si="41"/>
        <v>0.625</v>
      </c>
      <c r="J1299">
        <v>10</v>
      </c>
      <c r="K1299" s="1" t="str" cm="1">
        <f t="array" ref="K1299">INDEX('dict-rhythm'!$A$1:$B$43,MATCH(TRUE,EXACT(J1299,'dict-rhythm'!$A$1:$A$43),0),2)</f>
        <v>2+8</v>
      </c>
      <c r="L1299" s="1" t="str">
        <f>_xlfn.IFNA(VLOOKUP(K1299,'dict-rhythm'!$B$1:$C$53,2,0),K1299)</f>
        <v>minim + quaver</v>
      </c>
      <c r="M1299" s="88" t="s">
        <v>8</v>
      </c>
      <c r="N1299" s="88"/>
      <c r="O1299" t="str">
        <f>IF(RIGHT($O$1,1)="#",VLOOKUP(D1299,'dict-pitch'!$A$1:$C$50,2,0),VLOOKUP(D1299,'dict-pitch'!$A$1:$C$50,3,0))</f>
        <v>B4</v>
      </c>
      <c r="P1299" t="b">
        <f>OR(EXACT(E1299,O1299),EXACT(E1299,VLOOKUP(D1299,'dict-pitch'!$A$1:$D$50,3,0)),EXACT(E1299,VLOOKUP(D1299,'dict-pitch'!$A$1:$D$50,4,0)))</f>
        <v>0</v>
      </c>
    </row>
    <row r="1300" spans="1:16" x14ac:dyDescent="0.25">
      <c r="A1300">
        <v>849</v>
      </c>
      <c r="B1300" s="85">
        <v>5</v>
      </c>
      <c r="C1300" s="1">
        <v>41</v>
      </c>
      <c r="D1300">
        <v>73</v>
      </c>
      <c r="F1300">
        <v>2</v>
      </c>
      <c r="G1300">
        <v>650</v>
      </c>
      <c r="H1300" s="80">
        <f t="shared" si="42"/>
        <v>41.625</v>
      </c>
      <c r="I1300" s="80">
        <f t="shared" si="41"/>
        <v>0.125</v>
      </c>
      <c r="J1300">
        <v>2</v>
      </c>
      <c r="K1300" s="1" t="str" cm="1">
        <f t="array" ref="K1300">INDEX('dict-rhythm'!$A$1:$B$43,MATCH(TRUE,EXACT(J1300,'dict-rhythm'!$A$1:$A$43),0),2)</f>
        <v>8</v>
      </c>
      <c r="L1300" s="1" t="str">
        <f>_xlfn.IFNA(VLOOKUP(K1300,'dict-rhythm'!$B$1:$C$53,2,0),K1300)</f>
        <v>quaver note</v>
      </c>
      <c r="M1300" s="5"/>
      <c r="N1300" s="5"/>
      <c r="O1300" t="str">
        <f>IF(RIGHT($O$1,1)="#",VLOOKUP(D1300,'dict-pitch'!$A$1:$C$50,2,0),VLOOKUP(D1300,'dict-pitch'!$A$1:$C$50,3,0))</f>
        <v>C#5</v>
      </c>
      <c r="P1300" t="b">
        <f>OR(EXACT(E1300,O1300),EXACT(E1300,VLOOKUP(D1300,'dict-pitch'!$A$1:$D$50,3,0)),EXACT(E1300,VLOOKUP(D1300,'dict-pitch'!$A$1:$D$50,4,0)))</f>
        <v>0</v>
      </c>
    </row>
    <row r="1301" spans="1:16" x14ac:dyDescent="0.25">
      <c r="A1301">
        <v>849</v>
      </c>
      <c r="B1301" s="85">
        <v>5</v>
      </c>
      <c r="C1301" s="1">
        <v>41</v>
      </c>
      <c r="D1301">
        <v>75</v>
      </c>
      <c r="F1301">
        <v>2</v>
      </c>
      <c r="G1301">
        <v>652</v>
      </c>
      <c r="H1301" s="80">
        <f t="shared" si="42"/>
        <v>41.75</v>
      </c>
      <c r="I1301" s="80">
        <f t="shared" si="41"/>
        <v>0.125</v>
      </c>
      <c r="J1301">
        <v>2</v>
      </c>
      <c r="K1301" s="1" t="str" cm="1">
        <f t="array" ref="K1301">INDEX('dict-rhythm'!$A$1:$B$43,MATCH(TRUE,EXACT(J1301,'dict-rhythm'!$A$1:$A$43),0),2)</f>
        <v>8</v>
      </c>
      <c r="L1301" s="1" t="str">
        <f>_xlfn.IFNA(VLOOKUP(K1301,'dict-rhythm'!$B$1:$C$53,2,0),K1301)</f>
        <v>quaver note</v>
      </c>
      <c r="M1301" s="5"/>
      <c r="N1301" s="5"/>
      <c r="O1301" t="str">
        <f>IF(RIGHT($O$1,1)="#",VLOOKUP(D1301,'dict-pitch'!$A$1:$C$50,2,0),VLOOKUP(D1301,'dict-pitch'!$A$1:$C$50,3,0))</f>
        <v>D#5</v>
      </c>
      <c r="P1301" t="b">
        <f>OR(EXACT(E1301,O1301),EXACT(E1301,VLOOKUP(D1301,'dict-pitch'!$A$1:$D$50,3,0)),EXACT(E1301,VLOOKUP(D1301,'dict-pitch'!$A$1:$D$50,4,0)))</f>
        <v>0</v>
      </c>
    </row>
    <row r="1302" spans="1:16" x14ac:dyDescent="0.25">
      <c r="A1302">
        <v>849</v>
      </c>
      <c r="B1302" s="85">
        <v>5</v>
      </c>
      <c r="C1302" s="1">
        <v>41</v>
      </c>
      <c r="D1302">
        <v>71</v>
      </c>
      <c r="F1302">
        <v>-3</v>
      </c>
      <c r="G1302">
        <v>654</v>
      </c>
      <c r="H1302" s="80">
        <f t="shared" si="42"/>
        <v>41.875</v>
      </c>
      <c r="I1302" s="80">
        <f t="shared" si="41"/>
        <v>0.125</v>
      </c>
      <c r="J1302">
        <v>2</v>
      </c>
      <c r="K1302" s="1" t="str" cm="1">
        <f t="array" ref="K1302">INDEX('dict-rhythm'!$A$1:$B$43,MATCH(TRUE,EXACT(J1302,'dict-rhythm'!$A$1:$A$43),0),2)</f>
        <v>8</v>
      </c>
      <c r="L1302" s="1" t="str">
        <f>_xlfn.IFNA(VLOOKUP(K1302,'dict-rhythm'!$B$1:$C$53,2,0),K1302)</f>
        <v>quaver note</v>
      </c>
      <c r="M1302" s="7"/>
      <c r="N1302" s="7"/>
      <c r="O1302" t="str">
        <f>IF(RIGHT($O$1,1)="#",VLOOKUP(D1302,'dict-pitch'!$A$1:$C$50,2,0),VLOOKUP(D1302,'dict-pitch'!$A$1:$C$50,3,0))</f>
        <v>B4</v>
      </c>
      <c r="P1302" t="b">
        <f>OR(EXACT(E1302,O1302),EXACT(E1302,VLOOKUP(D1302,'dict-pitch'!$A$1:$D$50,3,0)),EXACT(E1302,VLOOKUP(D1302,'dict-pitch'!$A$1:$D$50,4,0)))</f>
        <v>0</v>
      </c>
    </row>
    <row r="1303" spans="1:16" x14ac:dyDescent="0.25">
      <c r="A1303">
        <v>849</v>
      </c>
      <c r="B1303" s="85">
        <v>5</v>
      </c>
      <c r="C1303" s="1">
        <v>42</v>
      </c>
      <c r="D1303">
        <v>73</v>
      </c>
      <c r="F1303">
        <v>2</v>
      </c>
      <c r="G1303">
        <v>656</v>
      </c>
      <c r="H1303" s="80">
        <f t="shared" si="42"/>
        <v>42</v>
      </c>
      <c r="I1303" s="80">
        <f t="shared" si="41"/>
        <v>0.75</v>
      </c>
      <c r="J1303">
        <v>12</v>
      </c>
      <c r="K1303" s="1" t="str" cm="1">
        <f t="array" ref="K1303">INDEX('dict-rhythm'!$A$1:$B$43,MATCH(TRUE,EXACT(J1303,'dict-rhythm'!$A$1:$A$43),0),2)</f>
        <v>2.</v>
      </c>
      <c r="L1303" s="1" t="str">
        <f>_xlfn.IFNA(VLOOKUP(K1303,'dict-rhythm'!$B$1:$C$53,2,0),K1303)</f>
        <v>dotted minim</v>
      </c>
      <c r="M1303" s="4"/>
      <c r="N1303" s="4"/>
      <c r="O1303" t="str">
        <f>IF(RIGHT($O$1,1)="#",VLOOKUP(D1303,'dict-pitch'!$A$1:$C$50,2,0),VLOOKUP(D1303,'dict-pitch'!$A$1:$C$50,3,0))</f>
        <v>C#5</v>
      </c>
      <c r="P1303" t="b">
        <f>OR(EXACT(E1303,O1303),EXACT(E1303,VLOOKUP(D1303,'dict-pitch'!$A$1:$D$50,3,0)),EXACT(E1303,VLOOKUP(D1303,'dict-pitch'!$A$1:$D$50,4,0)))</f>
        <v>0</v>
      </c>
    </row>
    <row r="1304" spans="1:16" x14ac:dyDescent="0.25">
      <c r="A1304">
        <v>849</v>
      </c>
      <c r="B1304" s="85">
        <v>5</v>
      </c>
      <c r="C1304" s="1">
        <v>42</v>
      </c>
      <c r="D1304">
        <v>76</v>
      </c>
      <c r="F1304">
        <v>3</v>
      </c>
      <c r="G1304">
        <v>668</v>
      </c>
      <c r="H1304" s="80">
        <f t="shared" si="42"/>
        <v>42.75</v>
      </c>
      <c r="I1304" s="80">
        <f t="shared" si="41"/>
        <v>0.25</v>
      </c>
      <c r="J1304">
        <v>4</v>
      </c>
      <c r="K1304" s="1" t="str" cm="1">
        <f t="array" ref="K1304">INDEX('dict-rhythm'!$A$1:$B$43,MATCH(TRUE,EXACT(J1304,'dict-rhythm'!$A$1:$A$43),0),2)</f>
        <v>4</v>
      </c>
      <c r="L1304" s="1" t="str">
        <f>_xlfn.IFNA(VLOOKUP(K1304,'dict-rhythm'!$B$1:$C$53,2,0),K1304)</f>
        <v>crotchet</v>
      </c>
      <c r="M1304" s="7"/>
      <c r="N1304" s="7"/>
      <c r="O1304" t="str">
        <f>IF(RIGHT($O$1,1)="#",VLOOKUP(D1304,'dict-pitch'!$A$1:$C$50,2,0),VLOOKUP(D1304,'dict-pitch'!$A$1:$C$50,3,0))</f>
        <v>E5</v>
      </c>
      <c r="P1304" t="b">
        <f>OR(EXACT(E1304,O1304),EXACT(E1304,VLOOKUP(D1304,'dict-pitch'!$A$1:$D$50,3,0)),EXACT(E1304,VLOOKUP(D1304,'dict-pitch'!$A$1:$D$50,4,0)))</f>
        <v>0</v>
      </c>
    </row>
    <row r="1305" spans="1:16" x14ac:dyDescent="0.25">
      <c r="A1305">
        <v>849</v>
      </c>
      <c r="B1305" s="85">
        <v>5</v>
      </c>
      <c r="C1305" s="1">
        <v>43</v>
      </c>
      <c r="D1305">
        <v>75</v>
      </c>
      <c r="F1305">
        <v>-2</v>
      </c>
      <c r="G1305">
        <v>672</v>
      </c>
      <c r="H1305" s="80">
        <f t="shared" si="42"/>
        <v>43</v>
      </c>
      <c r="I1305" s="80">
        <f t="shared" si="41"/>
        <v>0.75</v>
      </c>
      <c r="J1305">
        <v>12</v>
      </c>
      <c r="K1305" s="1" t="str" cm="1">
        <f t="array" ref="K1305">INDEX('dict-rhythm'!$A$1:$B$43,MATCH(TRUE,EXACT(J1305,'dict-rhythm'!$A$1:$A$43),0),2)</f>
        <v>2.</v>
      </c>
      <c r="L1305" s="1" t="str">
        <f>_xlfn.IFNA(VLOOKUP(K1305,'dict-rhythm'!$B$1:$C$53,2,0),K1305)</f>
        <v>dotted minim</v>
      </c>
      <c r="M1305" s="4"/>
      <c r="N1305" s="4"/>
      <c r="O1305" t="str">
        <f>IF(RIGHT($O$1,1)="#",VLOOKUP(D1305,'dict-pitch'!$A$1:$C$50,2,0),VLOOKUP(D1305,'dict-pitch'!$A$1:$C$50,3,0))</f>
        <v>D#5</v>
      </c>
      <c r="P1305" t="b">
        <f>OR(EXACT(E1305,O1305),EXACT(E1305,VLOOKUP(D1305,'dict-pitch'!$A$1:$D$50,3,0)),EXACT(E1305,VLOOKUP(D1305,'dict-pitch'!$A$1:$D$50,4,0)))</f>
        <v>0</v>
      </c>
    </row>
    <row r="1306" spans="1:16" x14ac:dyDescent="0.25">
      <c r="A1306">
        <v>849</v>
      </c>
      <c r="B1306" s="85">
        <v>5</v>
      </c>
      <c r="C1306" s="1">
        <v>43</v>
      </c>
      <c r="D1306">
        <v>78</v>
      </c>
      <c r="F1306">
        <v>3</v>
      </c>
      <c r="G1306">
        <v>684</v>
      </c>
      <c r="H1306" s="80">
        <f t="shared" si="42"/>
        <v>43.75</v>
      </c>
      <c r="I1306" s="80">
        <f t="shared" si="41"/>
        <v>0.25</v>
      </c>
      <c r="J1306">
        <v>4</v>
      </c>
      <c r="K1306" s="1" t="str" cm="1">
        <f t="array" ref="K1306">INDEX('dict-rhythm'!$A$1:$B$43,MATCH(TRUE,EXACT(J1306,'dict-rhythm'!$A$1:$A$43),0),2)</f>
        <v>4</v>
      </c>
      <c r="L1306" s="1" t="str">
        <f>_xlfn.IFNA(VLOOKUP(K1306,'dict-rhythm'!$B$1:$C$53,2,0),K1306)</f>
        <v>crotchet</v>
      </c>
      <c r="M1306" s="7"/>
      <c r="N1306" s="7"/>
      <c r="O1306" t="str">
        <f>IF(RIGHT($O$1,1)="#",VLOOKUP(D1306,'dict-pitch'!$A$1:$C$50,2,0),VLOOKUP(D1306,'dict-pitch'!$A$1:$C$50,3,0))</f>
        <v>F#5</v>
      </c>
      <c r="P1306" t="b">
        <f>OR(EXACT(E1306,O1306),EXACT(E1306,VLOOKUP(D1306,'dict-pitch'!$A$1:$D$50,3,0)),EXACT(E1306,VLOOKUP(D1306,'dict-pitch'!$A$1:$D$50,4,0)))</f>
        <v>0</v>
      </c>
    </row>
    <row r="1307" spans="1:16" x14ac:dyDescent="0.25">
      <c r="A1307">
        <v>849</v>
      </c>
      <c r="B1307" s="85">
        <v>5</v>
      </c>
      <c r="C1307" s="1">
        <v>44</v>
      </c>
      <c r="D1307">
        <v>76</v>
      </c>
      <c r="F1307">
        <v>-2</v>
      </c>
      <c r="G1307">
        <v>688</v>
      </c>
      <c r="H1307" s="80">
        <f t="shared" si="42"/>
        <v>44</v>
      </c>
      <c r="I1307" s="80">
        <f t="shared" si="41"/>
        <v>1.25</v>
      </c>
      <c r="J1307">
        <v>20</v>
      </c>
      <c r="K1307" s="1" t="str" cm="1">
        <f t="array" ref="K1307">INDEX('dict-rhythm'!$A$1:$B$43,MATCH(TRUE,EXACT(J1307,'dict-rhythm'!$A$1:$A$43),0),2)</f>
        <v>1+4</v>
      </c>
      <c r="L1307" s="1" t="str">
        <f>_xlfn.IFNA(VLOOKUP(K1307,'dict-rhythm'!$B$1:$C$53,2,0),K1307)</f>
        <v>semibreve + crotchet</v>
      </c>
      <c r="M1307" s="3"/>
      <c r="N1307" s="3"/>
      <c r="O1307" t="str">
        <f>IF(RIGHT($O$1,1)="#",VLOOKUP(D1307,'dict-pitch'!$A$1:$C$50,2,0),VLOOKUP(D1307,'dict-pitch'!$A$1:$C$50,3,0))</f>
        <v>E5</v>
      </c>
      <c r="P1307" t="b">
        <f>OR(EXACT(E1307,O1307),EXACT(E1307,VLOOKUP(D1307,'dict-pitch'!$A$1:$D$50,3,0)),EXACT(E1307,VLOOKUP(D1307,'dict-pitch'!$A$1:$D$50,4,0)))</f>
        <v>0</v>
      </c>
    </row>
    <row r="1308" spans="1:16" x14ac:dyDescent="0.25">
      <c r="A1308">
        <v>849</v>
      </c>
      <c r="B1308" s="85">
        <v>5</v>
      </c>
      <c r="C1308" s="1">
        <v>45</v>
      </c>
      <c r="D1308">
        <v>75</v>
      </c>
      <c r="F1308">
        <v>-2</v>
      </c>
      <c r="G1308">
        <v>708</v>
      </c>
      <c r="H1308" s="80">
        <f t="shared" si="42"/>
        <v>45.25</v>
      </c>
      <c r="I1308" s="80">
        <f t="shared" si="41"/>
        <v>0.5</v>
      </c>
      <c r="J1308">
        <v>8</v>
      </c>
      <c r="K1308" s="1" t="str" cm="1">
        <f t="array" ref="K1308">INDEX('dict-rhythm'!$A$1:$B$43,MATCH(TRUE,EXACT(J1308,'dict-rhythm'!$A$1:$A$43),0),2)</f>
        <v>2</v>
      </c>
      <c r="L1308" s="1" t="str">
        <f>_xlfn.IFNA(VLOOKUP(K1308,'dict-rhythm'!$B$1:$C$53,2,0),K1308)</f>
        <v>minim</v>
      </c>
      <c r="M1308" s="4"/>
      <c r="N1308" s="4"/>
      <c r="O1308" t="str">
        <f>IF(RIGHT($O$1,1)="#",VLOOKUP(D1308,'dict-pitch'!$A$1:$C$50,2,0),VLOOKUP(D1308,'dict-pitch'!$A$1:$C$50,3,0))</f>
        <v>D#5</v>
      </c>
      <c r="P1308" t="b">
        <f>OR(EXACT(E1308,O1308),EXACT(E1308,VLOOKUP(D1308,'dict-pitch'!$A$1:$D$50,3,0)),EXACT(E1308,VLOOKUP(D1308,'dict-pitch'!$A$1:$D$50,4,0)))</f>
        <v>0</v>
      </c>
    </row>
    <row r="1309" spans="1:16" x14ac:dyDescent="0.25">
      <c r="A1309">
        <v>849</v>
      </c>
      <c r="B1309" s="85">
        <v>5</v>
      </c>
      <c r="C1309" s="1">
        <v>45</v>
      </c>
      <c r="D1309">
        <v>73</v>
      </c>
      <c r="F1309">
        <v>-2</v>
      </c>
      <c r="G1309">
        <v>716</v>
      </c>
      <c r="H1309" s="80">
        <f t="shared" si="42"/>
        <v>45.75</v>
      </c>
      <c r="I1309" s="80">
        <f t="shared" si="41"/>
        <v>0.5</v>
      </c>
      <c r="J1309">
        <v>8</v>
      </c>
      <c r="K1309" s="1" t="str" cm="1">
        <f t="array" ref="K1309">INDEX('dict-rhythm'!$A$1:$B$43,MATCH(TRUE,EXACT(J1309,'dict-rhythm'!$A$1:$A$43),0),2)</f>
        <v>2</v>
      </c>
      <c r="L1309" s="1" t="str">
        <f>_xlfn.IFNA(VLOOKUP(K1309,'dict-rhythm'!$B$1:$C$53,2,0),K1309)</f>
        <v>minim</v>
      </c>
      <c r="M1309" s="7"/>
      <c r="N1309" s="7"/>
      <c r="O1309" t="str">
        <f>IF(RIGHT($O$1,1)="#",VLOOKUP(D1309,'dict-pitch'!$A$1:$C$50,2,0),VLOOKUP(D1309,'dict-pitch'!$A$1:$C$50,3,0))</f>
        <v>C#5</v>
      </c>
      <c r="P1309" t="b">
        <f>OR(EXACT(E1309,O1309),EXACT(E1309,VLOOKUP(D1309,'dict-pitch'!$A$1:$D$50,3,0)),EXACT(E1309,VLOOKUP(D1309,'dict-pitch'!$A$1:$D$50,4,0)))</f>
        <v>0</v>
      </c>
    </row>
    <row r="1310" spans="1:16" x14ac:dyDescent="0.25">
      <c r="A1310">
        <v>849</v>
      </c>
      <c r="B1310" s="85">
        <v>5</v>
      </c>
      <c r="C1310" s="1">
        <v>46</v>
      </c>
      <c r="D1310">
        <v>72</v>
      </c>
      <c r="F1310">
        <v>-2</v>
      </c>
      <c r="G1310">
        <v>724</v>
      </c>
      <c r="H1310" s="80">
        <f t="shared" si="42"/>
        <v>46.25</v>
      </c>
      <c r="I1310" s="80">
        <f t="shared" si="41"/>
        <v>0.125</v>
      </c>
      <c r="J1310">
        <v>2</v>
      </c>
      <c r="K1310" s="1" t="str" cm="1">
        <f t="array" ref="K1310">INDEX('dict-rhythm'!$A$1:$B$43,MATCH(TRUE,EXACT(J1310,'dict-rhythm'!$A$1:$A$43),0),2)</f>
        <v>8</v>
      </c>
      <c r="L1310" s="1" t="str">
        <f>_xlfn.IFNA(VLOOKUP(K1310,'dict-rhythm'!$B$1:$C$53,2,0),K1310)</f>
        <v>quaver note</v>
      </c>
      <c r="M1310" s="54" t="s">
        <v>8</v>
      </c>
      <c r="N1310" s="54"/>
      <c r="O1310" t="str">
        <f>IF(RIGHT($O$1,1)="#",VLOOKUP(D1310,'dict-pitch'!$A$1:$C$50,2,0),VLOOKUP(D1310,'dict-pitch'!$A$1:$C$50,3,0))</f>
        <v>C5</v>
      </c>
      <c r="P1310" t="b">
        <f>OR(EXACT(E1310,O1310),EXACT(E1310,VLOOKUP(D1310,'dict-pitch'!$A$1:$D$50,3,0)),EXACT(E1310,VLOOKUP(D1310,'dict-pitch'!$A$1:$D$50,4,0)))</f>
        <v>0</v>
      </c>
    </row>
    <row r="1311" spans="1:16" x14ac:dyDescent="0.25">
      <c r="A1311">
        <v>849</v>
      </c>
      <c r="B1311" s="85">
        <v>5</v>
      </c>
      <c r="C1311" s="1">
        <v>46</v>
      </c>
      <c r="D1311">
        <v>70</v>
      </c>
      <c r="F1311">
        <v>-2</v>
      </c>
      <c r="G1311">
        <v>726</v>
      </c>
      <c r="H1311" s="80">
        <f t="shared" si="42"/>
        <v>46.375</v>
      </c>
      <c r="I1311" s="80">
        <f t="shared" si="41"/>
        <v>0.125</v>
      </c>
      <c r="J1311">
        <v>2</v>
      </c>
      <c r="K1311" s="1" t="str" cm="1">
        <f t="array" ref="K1311">INDEX('dict-rhythm'!$A$1:$B$43,MATCH(TRUE,EXACT(J1311,'dict-rhythm'!$A$1:$A$43),0),2)</f>
        <v>8</v>
      </c>
      <c r="L1311" s="1" t="str">
        <f>_xlfn.IFNA(VLOOKUP(K1311,'dict-rhythm'!$B$1:$C$53,2,0),K1311)</f>
        <v>quaver note</v>
      </c>
      <c r="M1311" s="54" t="s">
        <v>8</v>
      </c>
      <c r="N1311" s="54"/>
      <c r="O1311" t="str">
        <f>IF(RIGHT($O$1,1)="#",VLOOKUP(D1311,'dict-pitch'!$A$1:$C$50,2,0),VLOOKUP(D1311,'dict-pitch'!$A$1:$C$50,3,0))</f>
        <v>A#4</v>
      </c>
      <c r="P1311" t="b">
        <f>OR(EXACT(E1311,O1311),EXACT(E1311,VLOOKUP(D1311,'dict-pitch'!$A$1:$D$50,3,0)),EXACT(E1311,VLOOKUP(D1311,'dict-pitch'!$A$1:$D$50,4,0)))</f>
        <v>0</v>
      </c>
    </row>
    <row r="1312" spans="1:16" x14ac:dyDescent="0.25">
      <c r="A1312">
        <v>849</v>
      </c>
      <c r="B1312" s="85">
        <v>5</v>
      </c>
      <c r="C1312" s="1">
        <v>46</v>
      </c>
      <c r="D1312">
        <v>72</v>
      </c>
      <c r="F1312">
        <v>2</v>
      </c>
      <c r="G1312">
        <v>728</v>
      </c>
      <c r="H1312" s="80">
        <f t="shared" si="42"/>
        <v>46.5</v>
      </c>
      <c r="I1312" s="80">
        <f t="shared" si="41"/>
        <v>0.25</v>
      </c>
      <c r="J1312">
        <v>4</v>
      </c>
      <c r="K1312" s="1" t="str" cm="1">
        <f t="array" ref="K1312">INDEX('dict-rhythm'!$A$1:$B$43,MATCH(TRUE,EXACT(J1312,'dict-rhythm'!$A$1:$A$43),0),2)</f>
        <v>4</v>
      </c>
      <c r="L1312" s="1" t="str">
        <f>_xlfn.IFNA(VLOOKUP(K1312,'dict-rhythm'!$B$1:$C$53,2,0),K1312)</f>
        <v>crotchet</v>
      </c>
      <c r="M1312" s="54" t="s">
        <v>8</v>
      </c>
      <c r="N1312" s="54"/>
      <c r="O1312" t="str">
        <f>IF(RIGHT($O$1,1)="#",VLOOKUP(D1312,'dict-pitch'!$A$1:$C$50,2,0),VLOOKUP(D1312,'dict-pitch'!$A$1:$C$50,3,0))</f>
        <v>C5</v>
      </c>
      <c r="P1312" t="b">
        <f>OR(EXACT(E1312,O1312),EXACT(E1312,VLOOKUP(D1312,'dict-pitch'!$A$1:$D$50,3,0)),EXACT(E1312,VLOOKUP(D1312,'dict-pitch'!$A$1:$D$50,4,0)))</f>
        <v>0</v>
      </c>
    </row>
    <row r="1313" spans="1:16" x14ac:dyDescent="0.25">
      <c r="A1313">
        <v>849</v>
      </c>
      <c r="B1313" s="85">
        <v>5</v>
      </c>
      <c r="C1313" s="1">
        <v>46</v>
      </c>
      <c r="D1313">
        <v>75</v>
      </c>
      <c r="F1313">
        <v>3</v>
      </c>
      <c r="G1313">
        <v>732</v>
      </c>
      <c r="H1313" s="80">
        <f t="shared" si="42"/>
        <v>46.75</v>
      </c>
      <c r="I1313" s="80">
        <f t="shared" si="41"/>
        <v>0.25</v>
      </c>
      <c r="J1313">
        <v>4</v>
      </c>
      <c r="K1313" s="1" t="str" cm="1">
        <f t="array" ref="K1313">INDEX('dict-rhythm'!$A$1:$B$43,MATCH(TRUE,EXACT(J1313,'dict-rhythm'!$A$1:$A$43),0),2)</f>
        <v>4</v>
      </c>
      <c r="L1313" s="1" t="str">
        <f>_xlfn.IFNA(VLOOKUP(K1313,'dict-rhythm'!$B$1:$C$53,2,0),K1313)</f>
        <v>crotchet</v>
      </c>
      <c r="M1313" s="54" t="s">
        <v>8</v>
      </c>
      <c r="N1313" s="54"/>
      <c r="O1313" t="str">
        <f>IF(RIGHT($O$1,1)="#",VLOOKUP(D1313,'dict-pitch'!$A$1:$C$50,2,0),VLOOKUP(D1313,'dict-pitch'!$A$1:$C$50,3,0))</f>
        <v>D#5</v>
      </c>
      <c r="P1313" t="b">
        <f>OR(EXACT(E1313,O1313),EXACT(E1313,VLOOKUP(D1313,'dict-pitch'!$A$1:$D$50,3,0)),EXACT(E1313,VLOOKUP(D1313,'dict-pitch'!$A$1:$D$50,4,0)))</f>
        <v>0</v>
      </c>
    </row>
    <row r="1314" spans="1:16" x14ac:dyDescent="0.25">
      <c r="A1314">
        <v>849</v>
      </c>
      <c r="B1314" s="85">
        <v>5</v>
      </c>
      <c r="C1314" s="1">
        <v>47</v>
      </c>
      <c r="D1314">
        <v>80</v>
      </c>
      <c r="F1314">
        <v>4</v>
      </c>
      <c r="G1314">
        <v>736</v>
      </c>
      <c r="H1314" s="80">
        <f t="shared" si="42"/>
        <v>47</v>
      </c>
      <c r="I1314" s="80">
        <f t="shared" si="41"/>
        <v>0.125</v>
      </c>
      <c r="J1314">
        <v>2</v>
      </c>
      <c r="K1314" s="1" t="str" cm="1">
        <f t="array" ref="K1314">INDEX('dict-rhythm'!$A$1:$B$43,MATCH(TRUE,EXACT(J1314,'dict-rhythm'!$A$1:$A$43),0),2)</f>
        <v>8</v>
      </c>
      <c r="L1314" s="1" t="str">
        <f>_xlfn.IFNA(VLOOKUP(K1314,'dict-rhythm'!$B$1:$C$53,2,0),K1314)</f>
        <v>quaver note</v>
      </c>
      <c r="M1314" s="54" t="s">
        <v>8</v>
      </c>
      <c r="N1314" s="54"/>
      <c r="O1314" t="str">
        <f>IF(RIGHT($O$1,1)="#",VLOOKUP(D1314,'dict-pitch'!$A$1:$C$50,2,0),VLOOKUP(D1314,'dict-pitch'!$A$1:$C$50,3,0))</f>
        <v>G#5</v>
      </c>
      <c r="P1314" t="b">
        <f>OR(EXACT(E1314,O1314),EXACT(E1314,VLOOKUP(D1314,'dict-pitch'!$A$1:$D$50,3,0)),EXACT(E1314,VLOOKUP(D1314,'dict-pitch'!$A$1:$D$50,4,0)))</f>
        <v>0</v>
      </c>
    </row>
    <row r="1315" spans="1:16" x14ac:dyDescent="0.25">
      <c r="A1315">
        <v>849</v>
      </c>
      <c r="B1315" s="85">
        <v>5</v>
      </c>
      <c r="C1315" s="1">
        <v>47</v>
      </c>
      <c r="D1315">
        <v>78</v>
      </c>
      <c r="F1315">
        <v>-2</v>
      </c>
      <c r="G1315">
        <v>738</v>
      </c>
      <c r="H1315" s="80">
        <f t="shared" si="42"/>
        <v>47.125</v>
      </c>
      <c r="I1315" s="80">
        <f t="shared" si="41"/>
        <v>0.125</v>
      </c>
      <c r="J1315">
        <v>2</v>
      </c>
      <c r="K1315" s="1" t="str" cm="1">
        <f t="array" ref="K1315">INDEX('dict-rhythm'!$A$1:$B$43,MATCH(TRUE,EXACT(J1315,'dict-rhythm'!$A$1:$A$43),0),2)</f>
        <v>8</v>
      </c>
      <c r="L1315" s="1" t="str">
        <f>_xlfn.IFNA(VLOOKUP(K1315,'dict-rhythm'!$B$1:$C$53,2,0),K1315)</f>
        <v>quaver note</v>
      </c>
      <c r="M1315" s="54" t="s">
        <v>8</v>
      </c>
      <c r="N1315" s="54"/>
      <c r="O1315" t="str">
        <f>IF(RIGHT($O$1,1)="#",VLOOKUP(D1315,'dict-pitch'!$A$1:$C$50,2,0),VLOOKUP(D1315,'dict-pitch'!$A$1:$C$50,3,0))</f>
        <v>F#5</v>
      </c>
      <c r="P1315" t="b">
        <f>OR(EXACT(E1315,O1315),EXACT(E1315,VLOOKUP(D1315,'dict-pitch'!$A$1:$D$50,3,0)),EXACT(E1315,VLOOKUP(D1315,'dict-pitch'!$A$1:$D$50,4,0)))</f>
        <v>0</v>
      </c>
    </row>
    <row r="1316" spans="1:16" x14ac:dyDescent="0.25">
      <c r="A1316">
        <v>849</v>
      </c>
      <c r="B1316" s="85">
        <v>5</v>
      </c>
      <c r="C1316" s="1">
        <v>47</v>
      </c>
      <c r="D1316">
        <v>80</v>
      </c>
      <c r="F1316">
        <v>2</v>
      </c>
      <c r="G1316">
        <v>740</v>
      </c>
      <c r="H1316" s="80">
        <f t="shared" si="42"/>
        <v>47.25</v>
      </c>
      <c r="I1316" s="80">
        <f t="shared" si="41"/>
        <v>0.125</v>
      </c>
      <c r="J1316">
        <v>2</v>
      </c>
      <c r="K1316" s="1" t="str" cm="1">
        <f t="array" ref="K1316">INDEX('dict-rhythm'!$A$1:$B$43,MATCH(TRUE,EXACT(J1316,'dict-rhythm'!$A$1:$A$43),0),2)</f>
        <v>8</v>
      </c>
      <c r="L1316" s="1" t="str">
        <f>_xlfn.IFNA(VLOOKUP(K1316,'dict-rhythm'!$B$1:$C$53,2,0),K1316)</f>
        <v>quaver note</v>
      </c>
      <c r="M1316" s="54" t="s">
        <v>8</v>
      </c>
      <c r="N1316" s="54"/>
      <c r="O1316" t="str">
        <f>IF(RIGHT($O$1,1)="#",VLOOKUP(D1316,'dict-pitch'!$A$1:$C$50,2,0),VLOOKUP(D1316,'dict-pitch'!$A$1:$C$50,3,0))</f>
        <v>G#5</v>
      </c>
      <c r="P1316" t="b">
        <f>OR(EXACT(E1316,O1316),EXACT(E1316,VLOOKUP(D1316,'dict-pitch'!$A$1:$D$50,3,0)),EXACT(E1316,VLOOKUP(D1316,'dict-pitch'!$A$1:$D$50,4,0)))</f>
        <v>0</v>
      </c>
    </row>
    <row r="1317" spans="1:16" x14ac:dyDescent="0.25">
      <c r="A1317">
        <v>849</v>
      </c>
      <c r="B1317" s="85">
        <v>5</v>
      </c>
      <c r="C1317" s="1">
        <v>47</v>
      </c>
      <c r="D1317">
        <v>81</v>
      </c>
      <c r="F1317">
        <v>2</v>
      </c>
      <c r="G1317">
        <v>742</v>
      </c>
      <c r="H1317" s="80">
        <f t="shared" si="42"/>
        <v>47.375</v>
      </c>
      <c r="I1317" s="80">
        <f t="shared" si="41"/>
        <v>0.125</v>
      </c>
      <c r="J1317">
        <v>2</v>
      </c>
      <c r="K1317" s="1" t="str" cm="1">
        <f t="array" ref="K1317">INDEX('dict-rhythm'!$A$1:$B$43,MATCH(TRUE,EXACT(J1317,'dict-rhythm'!$A$1:$A$43),0),2)</f>
        <v>8</v>
      </c>
      <c r="L1317" s="1" t="str">
        <f>_xlfn.IFNA(VLOOKUP(K1317,'dict-rhythm'!$B$1:$C$53,2,0),K1317)</f>
        <v>quaver note</v>
      </c>
      <c r="M1317" s="54" t="s">
        <v>8</v>
      </c>
      <c r="N1317" s="54"/>
      <c r="O1317" t="str">
        <f>IF(RIGHT($O$1,1)="#",VLOOKUP(D1317,'dict-pitch'!$A$1:$C$50,2,0),VLOOKUP(D1317,'dict-pitch'!$A$1:$C$50,3,0))</f>
        <v>A5</v>
      </c>
      <c r="P1317" t="b">
        <f>OR(EXACT(E1317,O1317),EXACT(E1317,VLOOKUP(D1317,'dict-pitch'!$A$1:$D$50,3,0)),EXACT(E1317,VLOOKUP(D1317,'dict-pitch'!$A$1:$D$50,4,0)))</f>
        <v>0</v>
      </c>
    </row>
    <row r="1318" spans="1:16" x14ac:dyDescent="0.25">
      <c r="A1318">
        <v>849</v>
      </c>
      <c r="B1318" s="85">
        <v>5</v>
      </c>
      <c r="C1318" s="1">
        <v>47</v>
      </c>
      <c r="D1318">
        <v>80</v>
      </c>
      <c r="F1318">
        <v>-2</v>
      </c>
      <c r="G1318">
        <v>744</v>
      </c>
      <c r="H1318" s="80">
        <f t="shared" si="42"/>
        <v>47.5</v>
      </c>
      <c r="I1318" s="80">
        <f t="shared" si="41"/>
        <v>0.125</v>
      </c>
      <c r="J1318">
        <v>2</v>
      </c>
      <c r="K1318" s="1" t="str" cm="1">
        <f t="array" ref="K1318">INDEX('dict-rhythm'!$A$1:$B$43,MATCH(TRUE,EXACT(J1318,'dict-rhythm'!$A$1:$A$43),0),2)</f>
        <v>8</v>
      </c>
      <c r="L1318" s="1" t="str">
        <f>_xlfn.IFNA(VLOOKUP(K1318,'dict-rhythm'!$B$1:$C$53,2,0),K1318)</f>
        <v>quaver note</v>
      </c>
      <c r="M1318" s="54" t="s">
        <v>8</v>
      </c>
      <c r="N1318" s="54"/>
      <c r="O1318" t="str">
        <f>IF(RIGHT($O$1,1)="#",VLOOKUP(D1318,'dict-pitch'!$A$1:$C$50,2,0),VLOOKUP(D1318,'dict-pitch'!$A$1:$C$50,3,0))</f>
        <v>G#5</v>
      </c>
      <c r="P1318" t="b">
        <f>OR(EXACT(E1318,O1318),EXACT(E1318,VLOOKUP(D1318,'dict-pitch'!$A$1:$D$50,3,0)),EXACT(E1318,VLOOKUP(D1318,'dict-pitch'!$A$1:$D$50,4,0)))</f>
        <v>0</v>
      </c>
    </row>
    <row r="1319" spans="1:16" x14ac:dyDescent="0.25">
      <c r="A1319">
        <v>849</v>
      </c>
      <c r="B1319" s="85">
        <v>5</v>
      </c>
      <c r="C1319" s="1">
        <v>47</v>
      </c>
      <c r="D1319">
        <v>78</v>
      </c>
      <c r="F1319">
        <v>-2</v>
      </c>
      <c r="G1319">
        <v>746</v>
      </c>
      <c r="H1319" s="80">
        <f t="shared" si="42"/>
        <v>47.625</v>
      </c>
      <c r="I1319" s="80">
        <f t="shared" si="41"/>
        <v>0.125</v>
      </c>
      <c r="J1319">
        <v>2</v>
      </c>
      <c r="K1319" s="1" t="str" cm="1">
        <f t="array" ref="K1319">INDEX('dict-rhythm'!$A$1:$B$43,MATCH(TRUE,EXACT(J1319,'dict-rhythm'!$A$1:$A$43),0),2)</f>
        <v>8</v>
      </c>
      <c r="L1319" s="1" t="str">
        <f>_xlfn.IFNA(VLOOKUP(K1319,'dict-rhythm'!$B$1:$C$53,2,0),K1319)</f>
        <v>quaver note</v>
      </c>
      <c r="M1319" s="54" t="s">
        <v>8</v>
      </c>
      <c r="N1319" s="54"/>
      <c r="O1319" t="str">
        <f>IF(RIGHT($O$1,1)="#",VLOOKUP(D1319,'dict-pitch'!$A$1:$C$50,2,0),VLOOKUP(D1319,'dict-pitch'!$A$1:$C$50,3,0))</f>
        <v>F#5</v>
      </c>
      <c r="P1319" t="b">
        <f>OR(EXACT(E1319,O1319),EXACT(E1319,VLOOKUP(D1319,'dict-pitch'!$A$1:$D$50,3,0)),EXACT(E1319,VLOOKUP(D1319,'dict-pitch'!$A$1:$D$50,4,0)))</f>
        <v>0</v>
      </c>
    </row>
    <row r="1320" spans="1:16" x14ac:dyDescent="0.25">
      <c r="A1320">
        <v>849</v>
      </c>
      <c r="B1320" s="85">
        <v>5</v>
      </c>
      <c r="C1320" s="1">
        <v>47</v>
      </c>
      <c r="D1320">
        <v>76</v>
      </c>
      <c r="F1320">
        <v>-2</v>
      </c>
      <c r="G1320">
        <v>748</v>
      </c>
      <c r="H1320" s="80">
        <f t="shared" si="42"/>
        <v>47.75</v>
      </c>
      <c r="I1320" s="80">
        <f t="shared" si="41"/>
        <v>0.125</v>
      </c>
      <c r="J1320">
        <v>2</v>
      </c>
      <c r="K1320" s="1" t="str" cm="1">
        <f t="array" ref="K1320">INDEX('dict-rhythm'!$A$1:$B$43,MATCH(TRUE,EXACT(J1320,'dict-rhythm'!$A$1:$A$43),0),2)</f>
        <v>8</v>
      </c>
      <c r="L1320" s="1" t="str">
        <f>_xlfn.IFNA(VLOOKUP(K1320,'dict-rhythm'!$B$1:$C$53,2,0),K1320)</f>
        <v>quaver note</v>
      </c>
      <c r="M1320" s="54" t="s">
        <v>8</v>
      </c>
      <c r="N1320" s="54"/>
      <c r="O1320" t="str">
        <f>IF(RIGHT($O$1,1)="#",VLOOKUP(D1320,'dict-pitch'!$A$1:$C$50,2,0),VLOOKUP(D1320,'dict-pitch'!$A$1:$C$50,3,0))</f>
        <v>E5</v>
      </c>
      <c r="P1320" t="b">
        <f>OR(EXACT(E1320,O1320),EXACT(E1320,VLOOKUP(D1320,'dict-pitch'!$A$1:$D$50,3,0)),EXACT(E1320,VLOOKUP(D1320,'dict-pitch'!$A$1:$D$50,4,0)))</f>
        <v>0</v>
      </c>
    </row>
    <row r="1321" spans="1:16" x14ac:dyDescent="0.25">
      <c r="A1321">
        <v>849</v>
      </c>
      <c r="B1321" s="85">
        <v>5</v>
      </c>
      <c r="C1321" s="1">
        <v>47</v>
      </c>
      <c r="D1321">
        <v>80</v>
      </c>
      <c r="F1321">
        <v>3</v>
      </c>
      <c r="G1321">
        <v>750</v>
      </c>
      <c r="H1321" s="80">
        <f t="shared" si="42"/>
        <v>47.875</v>
      </c>
      <c r="I1321" s="80">
        <f t="shared" si="41"/>
        <v>0.125</v>
      </c>
      <c r="J1321">
        <v>2</v>
      </c>
      <c r="K1321" s="1" t="str" cm="1">
        <f t="array" ref="K1321">INDEX('dict-rhythm'!$A$1:$B$43,MATCH(TRUE,EXACT(J1321,'dict-rhythm'!$A$1:$A$43),0),2)</f>
        <v>8</v>
      </c>
      <c r="L1321" s="1" t="str">
        <f>_xlfn.IFNA(VLOOKUP(K1321,'dict-rhythm'!$B$1:$C$53,2,0),K1321)</f>
        <v>quaver note</v>
      </c>
      <c r="M1321" s="54" t="s">
        <v>8</v>
      </c>
      <c r="N1321" s="54"/>
      <c r="O1321" t="str">
        <f>IF(RIGHT($O$1,1)="#",VLOOKUP(D1321,'dict-pitch'!$A$1:$C$50,2,0),VLOOKUP(D1321,'dict-pitch'!$A$1:$C$50,3,0))</f>
        <v>G#5</v>
      </c>
      <c r="P1321" t="b">
        <f>OR(EXACT(E1321,O1321),EXACT(E1321,VLOOKUP(D1321,'dict-pitch'!$A$1:$D$50,3,0)),EXACT(E1321,VLOOKUP(D1321,'dict-pitch'!$A$1:$D$50,4,0)))</f>
        <v>0</v>
      </c>
    </row>
    <row r="1322" spans="1:16" x14ac:dyDescent="0.25">
      <c r="A1322">
        <v>849</v>
      </c>
      <c r="B1322" s="85">
        <v>5</v>
      </c>
      <c r="C1322" s="1">
        <v>48</v>
      </c>
      <c r="D1322">
        <v>78</v>
      </c>
      <c r="F1322">
        <v>-2</v>
      </c>
      <c r="G1322">
        <v>752</v>
      </c>
      <c r="H1322" s="80">
        <f t="shared" si="42"/>
        <v>48</v>
      </c>
      <c r="I1322" s="80">
        <f t="shared" si="41"/>
        <v>0.125</v>
      </c>
      <c r="J1322">
        <v>2</v>
      </c>
      <c r="K1322" s="1" t="str" cm="1">
        <f t="array" ref="K1322">INDEX('dict-rhythm'!$A$1:$B$43,MATCH(TRUE,EXACT(J1322,'dict-rhythm'!$A$1:$A$43),0),2)</f>
        <v>8</v>
      </c>
      <c r="L1322" s="1" t="str">
        <f>_xlfn.IFNA(VLOOKUP(K1322,'dict-rhythm'!$B$1:$C$53,2,0),K1322)</f>
        <v>quaver note</v>
      </c>
      <c r="M1322" s="54" t="s">
        <v>8</v>
      </c>
      <c r="N1322" s="54"/>
      <c r="O1322" t="str">
        <f>IF(RIGHT($O$1,1)="#",VLOOKUP(D1322,'dict-pitch'!$A$1:$C$50,2,0),VLOOKUP(D1322,'dict-pitch'!$A$1:$C$50,3,0))</f>
        <v>F#5</v>
      </c>
      <c r="P1322" t="b">
        <f>OR(EXACT(E1322,O1322),EXACT(E1322,VLOOKUP(D1322,'dict-pitch'!$A$1:$D$50,3,0)),EXACT(E1322,VLOOKUP(D1322,'dict-pitch'!$A$1:$D$50,4,0)))</f>
        <v>0</v>
      </c>
    </row>
    <row r="1323" spans="1:16" x14ac:dyDescent="0.25">
      <c r="A1323">
        <v>849</v>
      </c>
      <c r="B1323" s="85">
        <v>5</v>
      </c>
      <c r="C1323" s="1">
        <v>48</v>
      </c>
      <c r="D1323">
        <v>76</v>
      </c>
      <c r="F1323">
        <v>-2</v>
      </c>
      <c r="G1323">
        <v>754</v>
      </c>
      <c r="H1323" s="80">
        <f t="shared" si="42"/>
        <v>48.125</v>
      </c>
      <c r="I1323" s="80">
        <f t="shared" si="41"/>
        <v>0.125</v>
      </c>
      <c r="J1323">
        <v>2</v>
      </c>
      <c r="K1323" s="1" t="str" cm="1">
        <f t="array" ref="K1323">INDEX('dict-rhythm'!$A$1:$B$43,MATCH(TRUE,EXACT(J1323,'dict-rhythm'!$A$1:$A$43),0),2)</f>
        <v>8</v>
      </c>
      <c r="L1323" s="1" t="str">
        <f>_xlfn.IFNA(VLOOKUP(K1323,'dict-rhythm'!$B$1:$C$53,2,0),K1323)</f>
        <v>quaver note</v>
      </c>
      <c r="M1323" s="54" t="s">
        <v>8</v>
      </c>
      <c r="N1323" s="54"/>
      <c r="O1323" t="str">
        <f>IF(RIGHT($O$1,1)="#",VLOOKUP(D1323,'dict-pitch'!$A$1:$C$50,2,0),VLOOKUP(D1323,'dict-pitch'!$A$1:$C$50,3,0))</f>
        <v>E5</v>
      </c>
      <c r="P1323" t="b">
        <f>OR(EXACT(E1323,O1323),EXACT(E1323,VLOOKUP(D1323,'dict-pitch'!$A$1:$D$50,3,0)),EXACT(E1323,VLOOKUP(D1323,'dict-pitch'!$A$1:$D$50,4,0)))</f>
        <v>0</v>
      </c>
    </row>
    <row r="1324" spans="1:16" x14ac:dyDescent="0.25">
      <c r="A1324">
        <v>849</v>
      </c>
      <c r="B1324" s="85">
        <v>5</v>
      </c>
      <c r="C1324" s="1">
        <v>48</v>
      </c>
      <c r="D1324">
        <v>78</v>
      </c>
      <c r="F1324">
        <v>2</v>
      </c>
      <c r="G1324">
        <v>756</v>
      </c>
      <c r="H1324" s="80">
        <f t="shared" si="42"/>
        <v>48.25</v>
      </c>
      <c r="I1324" s="80">
        <f t="shared" si="41"/>
        <v>0.125</v>
      </c>
      <c r="J1324">
        <v>2</v>
      </c>
      <c r="K1324" s="1" t="str" cm="1">
        <f t="array" ref="K1324">INDEX('dict-rhythm'!$A$1:$B$43,MATCH(TRUE,EXACT(J1324,'dict-rhythm'!$A$1:$A$43),0),2)</f>
        <v>8</v>
      </c>
      <c r="L1324" s="1" t="str">
        <f>_xlfn.IFNA(VLOOKUP(K1324,'dict-rhythm'!$B$1:$C$53,2,0),K1324)</f>
        <v>quaver note</v>
      </c>
      <c r="M1324" s="54" t="s">
        <v>8</v>
      </c>
      <c r="N1324" s="54"/>
      <c r="O1324" t="str">
        <f>IF(RIGHT($O$1,1)="#",VLOOKUP(D1324,'dict-pitch'!$A$1:$C$50,2,0),VLOOKUP(D1324,'dict-pitch'!$A$1:$C$50,3,0))</f>
        <v>F#5</v>
      </c>
      <c r="P1324" t="b">
        <f>OR(EXACT(E1324,O1324),EXACT(E1324,VLOOKUP(D1324,'dict-pitch'!$A$1:$D$50,3,0)),EXACT(E1324,VLOOKUP(D1324,'dict-pitch'!$A$1:$D$50,4,0)))</f>
        <v>0</v>
      </c>
    </row>
    <row r="1325" spans="1:16" x14ac:dyDescent="0.25">
      <c r="A1325">
        <v>849</v>
      </c>
      <c r="B1325" s="85">
        <v>5</v>
      </c>
      <c r="C1325" s="1">
        <v>48</v>
      </c>
      <c r="D1325">
        <v>80</v>
      </c>
      <c r="F1325">
        <v>2</v>
      </c>
      <c r="G1325">
        <v>758</v>
      </c>
      <c r="H1325" s="80">
        <f t="shared" si="42"/>
        <v>48.375</v>
      </c>
      <c r="I1325" s="80">
        <f t="shared" si="41"/>
        <v>0.125</v>
      </c>
      <c r="J1325">
        <v>2</v>
      </c>
      <c r="K1325" s="1" t="str" cm="1">
        <f t="array" ref="K1325">INDEX('dict-rhythm'!$A$1:$B$43,MATCH(TRUE,EXACT(J1325,'dict-rhythm'!$A$1:$A$43),0),2)</f>
        <v>8</v>
      </c>
      <c r="L1325" s="1" t="str">
        <f>_xlfn.IFNA(VLOOKUP(K1325,'dict-rhythm'!$B$1:$C$53,2,0),K1325)</f>
        <v>quaver note</v>
      </c>
      <c r="M1325" s="54" t="s">
        <v>8</v>
      </c>
      <c r="N1325" s="54"/>
      <c r="O1325" t="str">
        <f>IF(RIGHT($O$1,1)="#",VLOOKUP(D1325,'dict-pitch'!$A$1:$C$50,2,0),VLOOKUP(D1325,'dict-pitch'!$A$1:$C$50,3,0))</f>
        <v>G#5</v>
      </c>
      <c r="P1325" t="b">
        <f>OR(EXACT(E1325,O1325),EXACT(E1325,VLOOKUP(D1325,'dict-pitch'!$A$1:$D$50,3,0)),EXACT(E1325,VLOOKUP(D1325,'dict-pitch'!$A$1:$D$50,4,0)))</f>
        <v>0</v>
      </c>
    </row>
    <row r="1326" spans="1:16" x14ac:dyDescent="0.25">
      <c r="A1326">
        <v>849</v>
      </c>
      <c r="B1326" s="85">
        <v>5</v>
      </c>
      <c r="C1326" s="1">
        <v>48</v>
      </c>
      <c r="D1326">
        <v>78</v>
      </c>
      <c r="F1326">
        <v>-2</v>
      </c>
      <c r="G1326">
        <v>760</v>
      </c>
      <c r="H1326" s="80">
        <f t="shared" si="42"/>
        <v>48.5</v>
      </c>
      <c r="I1326" s="80">
        <f t="shared" si="41"/>
        <v>0.125</v>
      </c>
      <c r="J1326">
        <v>2</v>
      </c>
      <c r="K1326" s="1" t="str" cm="1">
        <f t="array" ref="K1326">INDEX('dict-rhythm'!$A$1:$B$43,MATCH(TRUE,EXACT(J1326,'dict-rhythm'!$A$1:$A$43),0),2)</f>
        <v>8</v>
      </c>
      <c r="L1326" s="1" t="str">
        <f>_xlfn.IFNA(VLOOKUP(K1326,'dict-rhythm'!$B$1:$C$53,2,0),K1326)</f>
        <v>quaver note</v>
      </c>
      <c r="M1326" s="54" t="s">
        <v>8</v>
      </c>
      <c r="N1326" s="54"/>
      <c r="O1326" t="str">
        <f>IF(RIGHT($O$1,1)="#",VLOOKUP(D1326,'dict-pitch'!$A$1:$C$50,2,0),VLOOKUP(D1326,'dict-pitch'!$A$1:$C$50,3,0))</f>
        <v>F#5</v>
      </c>
      <c r="P1326" t="b">
        <f>OR(EXACT(E1326,O1326),EXACT(E1326,VLOOKUP(D1326,'dict-pitch'!$A$1:$D$50,3,0)),EXACT(E1326,VLOOKUP(D1326,'dict-pitch'!$A$1:$D$50,4,0)))</f>
        <v>0</v>
      </c>
    </row>
    <row r="1327" spans="1:16" x14ac:dyDescent="0.25">
      <c r="A1327">
        <v>849</v>
      </c>
      <c r="B1327" s="85">
        <v>5</v>
      </c>
      <c r="C1327" s="1">
        <v>48</v>
      </c>
      <c r="D1327">
        <v>76</v>
      </c>
      <c r="F1327">
        <v>-2</v>
      </c>
      <c r="G1327">
        <v>762</v>
      </c>
      <c r="H1327" s="80">
        <f t="shared" si="42"/>
        <v>48.625</v>
      </c>
      <c r="I1327" s="80">
        <f t="shared" si="41"/>
        <v>0.125</v>
      </c>
      <c r="J1327">
        <v>2</v>
      </c>
      <c r="K1327" s="1" t="str" cm="1">
        <f t="array" ref="K1327">INDEX('dict-rhythm'!$A$1:$B$43,MATCH(TRUE,EXACT(J1327,'dict-rhythm'!$A$1:$A$43),0),2)</f>
        <v>8</v>
      </c>
      <c r="L1327" s="1" t="str">
        <f>_xlfn.IFNA(VLOOKUP(K1327,'dict-rhythm'!$B$1:$C$53,2,0),K1327)</f>
        <v>quaver note</v>
      </c>
      <c r="M1327" s="54" t="s">
        <v>8</v>
      </c>
      <c r="N1327" s="54"/>
      <c r="O1327" t="str">
        <f>IF(RIGHT($O$1,1)="#",VLOOKUP(D1327,'dict-pitch'!$A$1:$C$50,2,0),VLOOKUP(D1327,'dict-pitch'!$A$1:$C$50,3,0))</f>
        <v>E5</v>
      </c>
      <c r="P1327" t="b">
        <f>OR(EXACT(E1327,O1327),EXACT(E1327,VLOOKUP(D1327,'dict-pitch'!$A$1:$D$50,3,0)),EXACT(E1327,VLOOKUP(D1327,'dict-pitch'!$A$1:$D$50,4,0)))</f>
        <v>0</v>
      </c>
    </row>
    <row r="1328" spans="1:16" x14ac:dyDescent="0.25">
      <c r="A1328">
        <v>849</v>
      </c>
      <c r="B1328" s="85">
        <v>5</v>
      </c>
      <c r="C1328" s="1">
        <v>48</v>
      </c>
      <c r="D1328">
        <v>75</v>
      </c>
      <c r="F1328">
        <v>-2</v>
      </c>
      <c r="G1328">
        <v>764</v>
      </c>
      <c r="H1328" s="80">
        <f t="shared" si="42"/>
        <v>48.75</v>
      </c>
      <c r="I1328" s="80">
        <f t="shared" si="41"/>
        <v>0.125</v>
      </c>
      <c r="J1328">
        <v>2</v>
      </c>
      <c r="K1328" s="1" t="str" cm="1">
        <f t="array" ref="K1328">INDEX('dict-rhythm'!$A$1:$B$43,MATCH(TRUE,EXACT(J1328,'dict-rhythm'!$A$1:$A$43),0),2)</f>
        <v>8</v>
      </c>
      <c r="L1328" s="1" t="str">
        <f>_xlfn.IFNA(VLOOKUP(K1328,'dict-rhythm'!$B$1:$C$53,2,0),K1328)</f>
        <v>quaver note</v>
      </c>
      <c r="M1328" s="54" t="s">
        <v>8</v>
      </c>
      <c r="N1328" s="54"/>
      <c r="O1328" t="str">
        <f>IF(RIGHT($O$1,1)="#",VLOOKUP(D1328,'dict-pitch'!$A$1:$C$50,2,0),VLOOKUP(D1328,'dict-pitch'!$A$1:$C$50,3,0))</f>
        <v>D#5</v>
      </c>
      <c r="P1328" t="b">
        <f>OR(EXACT(E1328,O1328),EXACT(E1328,VLOOKUP(D1328,'dict-pitch'!$A$1:$D$50,3,0)),EXACT(E1328,VLOOKUP(D1328,'dict-pitch'!$A$1:$D$50,4,0)))</f>
        <v>0</v>
      </c>
    </row>
    <row r="1329" spans="1:16" x14ac:dyDescent="0.25">
      <c r="A1329">
        <v>849</v>
      </c>
      <c r="B1329" s="85">
        <v>5</v>
      </c>
      <c r="C1329" s="1">
        <v>48</v>
      </c>
      <c r="D1329">
        <v>78</v>
      </c>
      <c r="F1329">
        <v>3</v>
      </c>
      <c r="G1329">
        <v>766</v>
      </c>
      <c r="H1329" s="80">
        <f t="shared" si="42"/>
        <v>48.875</v>
      </c>
      <c r="I1329" s="80">
        <f t="shared" si="41"/>
        <v>0.125</v>
      </c>
      <c r="J1329">
        <v>2</v>
      </c>
      <c r="K1329" s="1" t="str" cm="1">
        <f t="array" ref="K1329">INDEX('dict-rhythm'!$A$1:$B$43,MATCH(TRUE,EXACT(J1329,'dict-rhythm'!$A$1:$A$43),0),2)</f>
        <v>8</v>
      </c>
      <c r="L1329" s="1" t="str">
        <f>_xlfn.IFNA(VLOOKUP(K1329,'dict-rhythm'!$B$1:$C$53,2,0),K1329)</f>
        <v>quaver note</v>
      </c>
      <c r="M1329" s="52" t="s">
        <v>7</v>
      </c>
      <c r="N1329" s="52"/>
      <c r="O1329" t="str">
        <f>IF(RIGHT($O$1,1)="#",VLOOKUP(D1329,'dict-pitch'!$A$1:$C$50,2,0),VLOOKUP(D1329,'dict-pitch'!$A$1:$C$50,3,0))</f>
        <v>F#5</v>
      </c>
      <c r="P1329" t="b">
        <f>OR(EXACT(E1329,O1329),EXACT(E1329,VLOOKUP(D1329,'dict-pitch'!$A$1:$D$50,3,0)),EXACT(E1329,VLOOKUP(D1329,'dict-pitch'!$A$1:$D$50,4,0)))</f>
        <v>0</v>
      </c>
    </row>
    <row r="1330" spans="1:16" x14ac:dyDescent="0.25">
      <c r="A1330">
        <v>849</v>
      </c>
      <c r="B1330" s="85">
        <v>5</v>
      </c>
      <c r="C1330" s="1">
        <v>49</v>
      </c>
      <c r="D1330">
        <v>77</v>
      </c>
      <c r="F1330">
        <v>-2</v>
      </c>
      <c r="G1330">
        <v>768</v>
      </c>
      <c r="H1330" s="80">
        <f t="shared" si="42"/>
        <v>49</v>
      </c>
      <c r="I1330" s="80">
        <f t="shared" si="41"/>
        <v>0.5</v>
      </c>
      <c r="J1330">
        <v>8</v>
      </c>
      <c r="K1330" s="1" t="str" cm="1">
        <f t="array" ref="K1330">INDEX('dict-rhythm'!$A$1:$B$43,MATCH(TRUE,EXACT(J1330,'dict-rhythm'!$A$1:$A$43),0),2)</f>
        <v>2</v>
      </c>
      <c r="L1330" s="1" t="str">
        <f>_xlfn.IFNA(VLOOKUP(K1330,'dict-rhythm'!$B$1:$C$53,2,0),K1330)</f>
        <v>minim</v>
      </c>
      <c r="M1330" s="52" t="s">
        <v>7</v>
      </c>
      <c r="N1330" s="52"/>
      <c r="O1330" t="str">
        <f>IF(RIGHT($O$1,1)="#",VLOOKUP(D1330,'dict-pitch'!$A$1:$C$50,2,0),VLOOKUP(D1330,'dict-pitch'!$A$1:$C$50,3,0))</f>
        <v>F5</v>
      </c>
      <c r="P1330" t="b">
        <f>OR(EXACT(E1330,O1330),EXACT(E1330,VLOOKUP(D1330,'dict-pitch'!$A$1:$D$50,3,0)),EXACT(E1330,VLOOKUP(D1330,'dict-pitch'!$A$1:$D$50,4,0)))</f>
        <v>0</v>
      </c>
    </row>
    <row r="1331" spans="1:16" x14ac:dyDescent="0.25">
      <c r="A1331">
        <v>849</v>
      </c>
      <c r="B1331" s="85">
        <v>5</v>
      </c>
      <c r="C1331" s="1">
        <v>49</v>
      </c>
      <c r="D1331">
        <v>81</v>
      </c>
      <c r="F1331">
        <v>4</v>
      </c>
      <c r="G1331">
        <v>776</v>
      </c>
      <c r="H1331" s="80">
        <f t="shared" si="42"/>
        <v>49.5</v>
      </c>
      <c r="I1331" s="80">
        <f t="shared" si="41"/>
        <v>0.5</v>
      </c>
      <c r="J1331">
        <v>8</v>
      </c>
      <c r="K1331" s="1" t="str" cm="1">
        <f t="array" ref="K1331">INDEX('dict-rhythm'!$A$1:$B$43,MATCH(TRUE,EXACT(J1331,'dict-rhythm'!$A$1:$A$43),0),2)</f>
        <v>2</v>
      </c>
      <c r="L1331" s="1" t="str">
        <f>_xlfn.IFNA(VLOOKUP(K1331,'dict-rhythm'!$B$1:$C$53,2,0),K1331)</f>
        <v>minim</v>
      </c>
      <c r="M1331" s="52" t="s">
        <v>7</v>
      </c>
      <c r="N1331" s="52"/>
      <c r="O1331" t="str">
        <f>IF(RIGHT($O$1,1)="#",VLOOKUP(D1331,'dict-pitch'!$A$1:$C$50,2,0),VLOOKUP(D1331,'dict-pitch'!$A$1:$C$50,3,0))</f>
        <v>A5</v>
      </c>
      <c r="P1331" t="b">
        <f>OR(EXACT(E1331,O1331),EXACT(E1331,VLOOKUP(D1331,'dict-pitch'!$A$1:$D$50,3,0)),EXACT(E1331,VLOOKUP(D1331,'dict-pitch'!$A$1:$D$50,4,0)))</f>
        <v>0</v>
      </c>
    </row>
    <row r="1332" spans="1:16" x14ac:dyDescent="0.25">
      <c r="A1332">
        <v>849</v>
      </c>
      <c r="B1332" s="85">
        <v>5</v>
      </c>
      <c r="C1332" s="1">
        <v>50</v>
      </c>
      <c r="D1332">
        <v>80</v>
      </c>
      <c r="F1332">
        <v>-2</v>
      </c>
      <c r="G1332">
        <v>784</v>
      </c>
      <c r="H1332" s="80">
        <f t="shared" si="42"/>
        <v>50</v>
      </c>
      <c r="I1332" s="80">
        <f t="shared" si="41"/>
        <v>1.25</v>
      </c>
      <c r="J1332">
        <v>20</v>
      </c>
      <c r="K1332" s="1" t="str" cm="1">
        <f t="array" ref="K1332">INDEX('dict-rhythm'!$A$1:$B$43,MATCH(TRUE,EXACT(J1332,'dict-rhythm'!$A$1:$A$43),0),2)</f>
        <v>1+4</v>
      </c>
      <c r="L1332" s="1" t="str">
        <f>_xlfn.IFNA(VLOOKUP(K1332,'dict-rhythm'!$B$1:$C$53,2,0),K1332)</f>
        <v>semibreve + crotchet</v>
      </c>
      <c r="M1332" s="52" t="s">
        <v>7</v>
      </c>
      <c r="N1332" s="52"/>
      <c r="O1332" t="str">
        <f>IF(RIGHT($O$1,1)="#",VLOOKUP(D1332,'dict-pitch'!$A$1:$C$50,2,0),VLOOKUP(D1332,'dict-pitch'!$A$1:$C$50,3,0))</f>
        <v>G#5</v>
      </c>
      <c r="P1332" t="b">
        <f>OR(EXACT(E1332,O1332),EXACT(E1332,VLOOKUP(D1332,'dict-pitch'!$A$1:$D$50,3,0)),EXACT(E1332,VLOOKUP(D1332,'dict-pitch'!$A$1:$D$50,4,0)))</f>
        <v>0</v>
      </c>
    </row>
    <row r="1333" spans="1:16" x14ac:dyDescent="0.25">
      <c r="A1333">
        <v>849</v>
      </c>
      <c r="B1333" s="85">
        <v>5</v>
      </c>
      <c r="C1333" s="1">
        <v>51</v>
      </c>
      <c r="D1333">
        <v>78</v>
      </c>
      <c r="F1333">
        <v>-2</v>
      </c>
      <c r="G1333">
        <v>804</v>
      </c>
      <c r="H1333" s="80">
        <f t="shared" si="42"/>
        <v>51.25</v>
      </c>
      <c r="I1333" s="80">
        <f t="shared" si="41"/>
        <v>0.125</v>
      </c>
      <c r="J1333">
        <v>2</v>
      </c>
      <c r="K1333" s="1" t="str" cm="1">
        <f t="array" ref="K1333">INDEX('dict-rhythm'!$A$1:$B$43,MATCH(TRUE,EXACT(J1333,'dict-rhythm'!$A$1:$A$43),0),2)</f>
        <v>8</v>
      </c>
      <c r="L1333" s="1" t="str">
        <f>_xlfn.IFNA(VLOOKUP(K1333,'dict-rhythm'!$B$1:$C$53,2,0),K1333)</f>
        <v>quaver note</v>
      </c>
      <c r="M1333" s="4"/>
      <c r="N1333" s="4"/>
      <c r="O1333" t="str">
        <f>IF(RIGHT($O$1,1)="#",VLOOKUP(D1333,'dict-pitch'!$A$1:$C$50,2,0),VLOOKUP(D1333,'dict-pitch'!$A$1:$C$50,3,0))</f>
        <v>F#5</v>
      </c>
      <c r="P1333" t="b">
        <f>OR(EXACT(E1333,O1333),EXACT(E1333,VLOOKUP(D1333,'dict-pitch'!$A$1:$D$50,3,0)),EXACT(E1333,VLOOKUP(D1333,'dict-pitch'!$A$1:$D$50,4,0)))</f>
        <v>0</v>
      </c>
    </row>
    <row r="1334" spans="1:16" x14ac:dyDescent="0.25">
      <c r="A1334">
        <v>849</v>
      </c>
      <c r="B1334" s="85">
        <v>5</v>
      </c>
      <c r="C1334" s="1">
        <v>51</v>
      </c>
      <c r="D1334">
        <v>76</v>
      </c>
      <c r="F1334">
        <v>-2</v>
      </c>
      <c r="G1334">
        <v>806</v>
      </c>
      <c r="H1334" s="80">
        <f t="shared" si="42"/>
        <v>51.375</v>
      </c>
      <c r="I1334" s="80">
        <f t="shared" si="41"/>
        <v>0.125</v>
      </c>
      <c r="J1334">
        <v>2</v>
      </c>
      <c r="K1334" s="1" t="str" cm="1">
        <f t="array" ref="K1334">INDEX('dict-rhythm'!$A$1:$B$43,MATCH(TRUE,EXACT(J1334,'dict-rhythm'!$A$1:$A$43),0),2)</f>
        <v>8</v>
      </c>
      <c r="L1334" s="1" t="str">
        <f>_xlfn.IFNA(VLOOKUP(K1334,'dict-rhythm'!$B$1:$C$53,2,0),K1334)</f>
        <v>quaver note</v>
      </c>
      <c r="M1334" s="5"/>
      <c r="N1334" s="5"/>
      <c r="O1334" t="str">
        <f>IF(RIGHT($O$1,1)="#",VLOOKUP(D1334,'dict-pitch'!$A$1:$C$50,2,0),VLOOKUP(D1334,'dict-pitch'!$A$1:$C$50,3,0))</f>
        <v>E5</v>
      </c>
      <c r="P1334" t="b">
        <f>OR(EXACT(E1334,O1334),EXACT(E1334,VLOOKUP(D1334,'dict-pitch'!$A$1:$D$50,3,0)),EXACT(E1334,VLOOKUP(D1334,'dict-pitch'!$A$1:$D$50,4,0)))</f>
        <v>0</v>
      </c>
    </row>
    <row r="1335" spans="1:16" x14ac:dyDescent="0.25">
      <c r="A1335">
        <v>849</v>
      </c>
      <c r="B1335" s="85">
        <v>5</v>
      </c>
      <c r="C1335" s="1">
        <v>51</v>
      </c>
      <c r="D1335">
        <v>74</v>
      </c>
      <c r="F1335">
        <v>-2</v>
      </c>
      <c r="G1335">
        <v>808</v>
      </c>
      <c r="H1335" s="80">
        <f t="shared" si="42"/>
        <v>51.5</v>
      </c>
      <c r="I1335" s="80">
        <f t="shared" si="41"/>
        <v>0.5</v>
      </c>
      <c r="J1335">
        <v>8</v>
      </c>
      <c r="K1335" s="1" t="str" cm="1">
        <f t="array" ref="K1335">INDEX('dict-rhythm'!$A$1:$B$43,MATCH(TRUE,EXACT(J1335,'dict-rhythm'!$A$1:$A$43),0),2)</f>
        <v>2</v>
      </c>
      <c r="L1335" s="1" t="str">
        <f>_xlfn.IFNA(VLOOKUP(K1335,'dict-rhythm'!$B$1:$C$53,2,0),K1335)</f>
        <v>minim</v>
      </c>
      <c r="M1335" s="7"/>
      <c r="N1335" s="7"/>
      <c r="O1335" t="str">
        <f>IF(RIGHT($O$1,1)="#",VLOOKUP(D1335,'dict-pitch'!$A$1:$C$50,2,0),VLOOKUP(D1335,'dict-pitch'!$A$1:$C$50,3,0))</f>
        <v>D5</v>
      </c>
      <c r="P1335" t="b">
        <f>OR(EXACT(E1335,O1335),EXACT(E1335,VLOOKUP(D1335,'dict-pitch'!$A$1:$D$50,3,0)),EXACT(E1335,VLOOKUP(D1335,'dict-pitch'!$A$1:$D$50,4,0)))</f>
        <v>0</v>
      </c>
    </row>
    <row r="1336" spans="1:16" x14ac:dyDescent="0.25">
      <c r="A1336">
        <v>849</v>
      </c>
      <c r="B1336" s="85">
        <v>5</v>
      </c>
      <c r="C1336" s="1">
        <v>52</v>
      </c>
      <c r="D1336">
        <v>0</v>
      </c>
      <c r="F1336">
        <v>0</v>
      </c>
      <c r="G1336">
        <v>816</v>
      </c>
      <c r="H1336" s="80">
        <f t="shared" si="42"/>
        <v>52</v>
      </c>
      <c r="I1336" s="80">
        <f t="shared" si="41"/>
        <v>0.25</v>
      </c>
      <c r="J1336">
        <v>4</v>
      </c>
      <c r="K1336" s="1" t="str" cm="1">
        <f t="array" ref="K1336">INDEX('dict-rhythm'!$A$1:$B$43,MATCH(TRUE,EXACT(J1336,'dict-rhythm'!$A$1:$A$43),0),2)</f>
        <v>4</v>
      </c>
      <c r="L1336" s="1" t="str">
        <f>_xlfn.IFNA(VLOOKUP(K1336,'dict-rhythm'!$B$1:$C$53,2,0),K1336)</f>
        <v>crotchet</v>
      </c>
      <c r="M1336" s="4"/>
      <c r="N1336" s="4"/>
      <c r="O1336" t="str">
        <f>IF(RIGHT($O$1,1)="#",VLOOKUP(D1336,'dict-pitch'!$A$1:$C$50,2,0),VLOOKUP(D1336,'dict-pitch'!$A$1:$C$50,3,0))</f>
        <v>r</v>
      </c>
      <c r="P1336" t="b">
        <f>OR(EXACT(E1336,O1336),EXACT(E1336,VLOOKUP(D1336,'dict-pitch'!$A$1:$D$50,3,0)),EXACT(E1336,VLOOKUP(D1336,'dict-pitch'!$A$1:$D$50,4,0)))</f>
        <v>0</v>
      </c>
    </row>
    <row r="1337" spans="1:16" x14ac:dyDescent="0.25">
      <c r="A1337">
        <v>849</v>
      </c>
      <c r="B1337" s="85">
        <v>5</v>
      </c>
      <c r="C1337" s="1">
        <v>52</v>
      </c>
      <c r="D1337">
        <v>73</v>
      </c>
      <c r="F1337">
        <v>-2</v>
      </c>
      <c r="G1337">
        <v>820</v>
      </c>
      <c r="H1337" s="80">
        <f t="shared" si="42"/>
        <v>52.25</v>
      </c>
      <c r="I1337" s="80">
        <f t="shared" si="41"/>
        <v>0.25</v>
      </c>
      <c r="J1337">
        <v>4</v>
      </c>
      <c r="K1337" s="1" t="str" cm="1">
        <f t="array" ref="K1337">INDEX('dict-rhythm'!$A$1:$B$43,MATCH(TRUE,EXACT(J1337,'dict-rhythm'!$A$1:$A$43),0),2)</f>
        <v>4</v>
      </c>
      <c r="L1337" s="1" t="str">
        <f>_xlfn.IFNA(VLOOKUP(K1337,'dict-rhythm'!$B$1:$C$53,2,0),K1337)</f>
        <v>crotchet</v>
      </c>
      <c r="M1337" s="10" t="s">
        <v>14</v>
      </c>
      <c r="N1337" s="10" t="s">
        <v>14</v>
      </c>
      <c r="O1337" t="str">
        <f>IF(RIGHT($O$1,1)="#",VLOOKUP(D1337,'dict-pitch'!$A$1:$C$50,2,0),VLOOKUP(D1337,'dict-pitch'!$A$1:$C$50,3,0))</f>
        <v>C#5</v>
      </c>
      <c r="P1337" t="b">
        <f>OR(EXACT(E1337,O1337),EXACT(E1337,VLOOKUP(D1337,'dict-pitch'!$A$1:$D$50,3,0)),EXACT(E1337,VLOOKUP(D1337,'dict-pitch'!$A$1:$D$50,4,0)))</f>
        <v>0</v>
      </c>
    </row>
    <row r="1338" spans="1:16" x14ac:dyDescent="0.25">
      <c r="A1338">
        <v>849</v>
      </c>
      <c r="B1338" s="85">
        <v>5</v>
      </c>
      <c r="C1338" s="1">
        <v>52</v>
      </c>
      <c r="D1338">
        <v>78</v>
      </c>
      <c r="F1338">
        <v>4</v>
      </c>
      <c r="G1338">
        <v>824</v>
      </c>
      <c r="H1338" s="80">
        <f t="shared" si="42"/>
        <v>52.5</v>
      </c>
      <c r="I1338" s="80">
        <f t="shared" si="41"/>
        <v>0.25</v>
      </c>
      <c r="J1338">
        <v>4</v>
      </c>
      <c r="K1338" s="1" t="str" cm="1">
        <f t="array" ref="K1338">INDEX('dict-rhythm'!$A$1:$B$43,MATCH(TRUE,EXACT(J1338,'dict-rhythm'!$A$1:$A$43),0),2)</f>
        <v>4</v>
      </c>
      <c r="L1338" s="1" t="str">
        <f>_xlfn.IFNA(VLOOKUP(K1338,'dict-rhythm'!$B$1:$C$53,2,0),K1338)</f>
        <v>crotchet</v>
      </c>
      <c r="M1338" s="10" t="s">
        <v>14</v>
      </c>
      <c r="N1338" s="10" t="s">
        <v>14</v>
      </c>
      <c r="O1338" t="str">
        <f>IF(RIGHT($O$1,1)="#",VLOOKUP(D1338,'dict-pitch'!$A$1:$C$50,2,0),VLOOKUP(D1338,'dict-pitch'!$A$1:$C$50,3,0))</f>
        <v>F#5</v>
      </c>
      <c r="P1338" t="b">
        <f>OR(EXACT(E1338,O1338),EXACT(E1338,VLOOKUP(D1338,'dict-pitch'!$A$1:$D$50,3,0)),EXACT(E1338,VLOOKUP(D1338,'dict-pitch'!$A$1:$D$50,4,0)))</f>
        <v>0</v>
      </c>
    </row>
    <row r="1339" spans="1:16" x14ac:dyDescent="0.25">
      <c r="A1339">
        <v>849</v>
      </c>
      <c r="B1339" s="85">
        <v>5</v>
      </c>
      <c r="C1339" s="1">
        <v>52</v>
      </c>
      <c r="D1339">
        <v>78</v>
      </c>
      <c r="F1339">
        <v>1</v>
      </c>
      <c r="G1339">
        <v>828</v>
      </c>
      <c r="H1339" s="80">
        <f t="shared" si="42"/>
        <v>52.75</v>
      </c>
      <c r="I1339" s="80">
        <f t="shared" si="41"/>
        <v>0.25</v>
      </c>
      <c r="J1339">
        <v>4</v>
      </c>
      <c r="K1339" s="1" t="str" cm="1">
        <f t="array" ref="K1339">INDEX('dict-rhythm'!$A$1:$B$43,MATCH(TRUE,EXACT(J1339,'dict-rhythm'!$A$1:$A$43),0),2)</f>
        <v>4</v>
      </c>
      <c r="L1339" s="1" t="str">
        <f>_xlfn.IFNA(VLOOKUP(K1339,'dict-rhythm'!$B$1:$C$53,2,0),K1339)</f>
        <v>crotchet</v>
      </c>
      <c r="M1339" s="10" t="s">
        <v>14</v>
      </c>
      <c r="N1339" s="10" t="s">
        <v>14</v>
      </c>
      <c r="O1339" t="str">
        <f>IF(RIGHT($O$1,1)="#",VLOOKUP(D1339,'dict-pitch'!$A$1:$C$50,2,0),VLOOKUP(D1339,'dict-pitch'!$A$1:$C$50,3,0))</f>
        <v>F#5</v>
      </c>
      <c r="P1339" t="b">
        <f>OR(EXACT(E1339,O1339),EXACT(E1339,VLOOKUP(D1339,'dict-pitch'!$A$1:$D$50,3,0)),EXACT(E1339,VLOOKUP(D1339,'dict-pitch'!$A$1:$D$50,4,0)))</f>
        <v>0</v>
      </c>
    </row>
    <row r="1340" spans="1:16" x14ac:dyDescent="0.25">
      <c r="A1340">
        <v>849</v>
      </c>
      <c r="B1340" s="85">
        <v>5</v>
      </c>
      <c r="C1340" s="1">
        <v>53</v>
      </c>
      <c r="D1340">
        <v>78</v>
      </c>
      <c r="F1340">
        <v>1</v>
      </c>
      <c r="G1340">
        <v>832</v>
      </c>
      <c r="H1340" s="80">
        <f t="shared" si="42"/>
        <v>53</v>
      </c>
      <c r="I1340" s="80">
        <f t="shared" si="41"/>
        <v>0.25</v>
      </c>
      <c r="J1340">
        <v>4</v>
      </c>
      <c r="K1340" s="1" t="str" cm="1">
        <f t="array" ref="K1340">INDEX('dict-rhythm'!$A$1:$B$43,MATCH(TRUE,EXACT(J1340,'dict-rhythm'!$A$1:$A$43),0),2)</f>
        <v>4</v>
      </c>
      <c r="L1340" s="1" t="str">
        <f>_xlfn.IFNA(VLOOKUP(K1340,'dict-rhythm'!$B$1:$C$53,2,0),K1340)</f>
        <v>crotchet</v>
      </c>
      <c r="M1340" s="10" t="s">
        <v>14</v>
      </c>
      <c r="N1340" s="10" t="s">
        <v>14</v>
      </c>
      <c r="O1340" t="str">
        <f>IF(RIGHT($O$1,1)="#",VLOOKUP(D1340,'dict-pitch'!$A$1:$C$50,2,0),VLOOKUP(D1340,'dict-pitch'!$A$1:$C$50,3,0))</f>
        <v>F#5</v>
      </c>
      <c r="P1340" t="b">
        <f>OR(EXACT(E1340,O1340),EXACT(E1340,VLOOKUP(D1340,'dict-pitch'!$A$1:$D$50,3,0)),EXACT(E1340,VLOOKUP(D1340,'dict-pitch'!$A$1:$D$50,4,0)))</f>
        <v>0</v>
      </c>
    </row>
    <row r="1341" spans="1:16" x14ac:dyDescent="0.25">
      <c r="A1341">
        <v>849</v>
      </c>
      <c r="B1341" s="85">
        <v>5</v>
      </c>
      <c r="C1341" s="1">
        <v>53</v>
      </c>
      <c r="D1341">
        <v>76</v>
      </c>
      <c r="F1341">
        <v>-2</v>
      </c>
      <c r="G1341">
        <v>836</v>
      </c>
      <c r="H1341" s="80">
        <f t="shared" si="42"/>
        <v>53.25</v>
      </c>
      <c r="I1341" s="80">
        <f t="shared" si="41"/>
        <v>0.125</v>
      </c>
      <c r="J1341">
        <v>2</v>
      </c>
      <c r="K1341" s="1" t="str" cm="1">
        <f t="array" ref="K1341">INDEX('dict-rhythm'!$A$1:$B$43,MATCH(TRUE,EXACT(J1341,'dict-rhythm'!$A$1:$A$43),0),2)</f>
        <v>8</v>
      </c>
      <c r="L1341" s="1" t="str">
        <f>_xlfn.IFNA(VLOOKUP(K1341,'dict-rhythm'!$B$1:$C$53,2,0),K1341)</f>
        <v>quaver note</v>
      </c>
      <c r="M1341" s="10" t="s">
        <v>14</v>
      </c>
      <c r="N1341" s="10" t="s">
        <v>14</v>
      </c>
      <c r="O1341" t="str">
        <f>IF(RIGHT($O$1,1)="#",VLOOKUP(D1341,'dict-pitch'!$A$1:$C$50,2,0),VLOOKUP(D1341,'dict-pitch'!$A$1:$C$50,3,0))</f>
        <v>E5</v>
      </c>
      <c r="P1341" t="b">
        <f>OR(EXACT(E1341,O1341),EXACT(E1341,VLOOKUP(D1341,'dict-pitch'!$A$1:$D$50,3,0)),EXACT(E1341,VLOOKUP(D1341,'dict-pitch'!$A$1:$D$50,4,0)))</f>
        <v>0</v>
      </c>
    </row>
    <row r="1342" spans="1:16" x14ac:dyDescent="0.25">
      <c r="A1342">
        <v>849</v>
      </c>
      <c r="B1342" s="85">
        <v>5</v>
      </c>
      <c r="C1342" s="1">
        <v>53</v>
      </c>
      <c r="D1342">
        <v>74</v>
      </c>
      <c r="F1342">
        <v>-2</v>
      </c>
      <c r="G1342">
        <v>838</v>
      </c>
      <c r="H1342" s="80">
        <f t="shared" si="42"/>
        <v>53.375</v>
      </c>
      <c r="I1342" s="80">
        <f t="shared" si="41"/>
        <v>0.125</v>
      </c>
      <c r="J1342">
        <v>2</v>
      </c>
      <c r="K1342" s="1" t="str" cm="1">
        <f t="array" ref="K1342">INDEX('dict-rhythm'!$A$1:$B$43,MATCH(TRUE,EXACT(J1342,'dict-rhythm'!$A$1:$A$43),0),2)</f>
        <v>8</v>
      </c>
      <c r="L1342" s="1" t="str">
        <f>_xlfn.IFNA(VLOOKUP(K1342,'dict-rhythm'!$B$1:$C$53,2,0),K1342)</f>
        <v>quaver note</v>
      </c>
      <c r="M1342" s="10" t="s">
        <v>14</v>
      </c>
      <c r="N1342" s="10" t="s">
        <v>14</v>
      </c>
      <c r="O1342" t="str">
        <f>IF(RIGHT($O$1,1)="#",VLOOKUP(D1342,'dict-pitch'!$A$1:$C$50,2,0),VLOOKUP(D1342,'dict-pitch'!$A$1:$C$50,3,0))</f>
        <v>D5</v>
      </c>
      <c r="P1342" t="b">
        <f>OR(EXACT(E1342,O1342),EXACT(E1342,VLOOKUP(D1342,'dict-pitch'!$A$1:$D$50,3,0)),EXACT(E1342,VLOOKUP(D1342,'dict-pitch'!$A$1:$D$50,4,0)))</f>
        <v>0</v>
      </c>
    </row>
    <row r="1343" spans="1:16" x14ac:dyDescent="0.25">
      <c r="A1343">
        <v>849</v>
      </c>
      <c r="B1343" s="85">
        <v>5</v>
      </c>
      <c r="C1343" s="1">
        <v>53</v>
      </c>
      <c r="D1343">
        <v>76</v>
      </c>
      <c r="F1343">
        <v>2</v>
      </c>
      <c r="G1343">
        <v>840</v>
      </c>
      <c r="H1343" s="80">
        <f t="shared" si="42"/>
        <v>53.5</v>
      </c>
      <c r="I1343" s="80">
        <f t="shared" si="41"/>
        <v>0.75</v>
      </c>
      <c r="J1343">
        <v>12</v>
      </c>
      <c r="K1343" s="1" t="str" cm="1">
        <f t="array" ref="K1343">INDEX('dict-rhythm'!$A$1:$B$43,MATCH(TRUE,EXACT(J1343,'dict-rhythm'!$A$1:$A$43),0),2)</f>
        <v>2.</v>
      </c>
      <c r="L1343" s="1" t="str">
        <f>_xlfn.IFNA(VLOOKUP(K1343,'dict-rhythm'!$B$1:$C$53,2,0),K1343)</f>
        <v>dotted minim</v>
      </c>
      <c r="M1343" s="10" t="s">
        <v>14</v>
      </c>
      <c r="N1343" s="10" t="s">
        <v>14</v>
      </c>
      <c r="O1343" t="str">
        <f>IF(RIGHT($O$1,1)="#",VLOOKUP(D1343,'dict-pitch'!$A$1:$C$50,2,0),VLOOKUP(D1343,'dict-pitch'!$A$1:$C$50,3,0))</f>
        <v>E5</v>
      </c>
      <c r="P1343" t="b">
        <f>OR(EXACT(E1343,O1343),EXACT(E1343,VLOOKUP(D1343,'dict-pitch'!$A$1:$D$50,3,0)),EXACT(E1343,VLOOKUP(D1343,'dict-pitch'!$A$1:$D$50,4,0)))</f>
        <v>0</v>
      </c>
    </row>
    <row r="1344" spans="1:16" x14ac:dyDescent="0.25">
      <c r="A1344">
        <v>849</v>
      </c>
      <c r="B1344" s="85">
        <v>5</v>
      </c>
      <c r="C1344" s="1">
        <v>54</v>
      </c>
      <c r="D1344">
        <v>74</v>
      </c>
      <c r="F1344">
        <v>-2</v>
      </c>
      <c r="G1344">
        <v>852</v>
      </c>
      <c r="H1344" s="80">
        <f t="shared" si="42"/>
        <v>54.25</v>
      </c>
      <c r="I1344" s="80">
        <f t="shared" si="41"/>
        <v>0.125</v>
      </c>
      <c r="J1344">
        <v>2</v>
      </c>
      <c r="K1344" s="1" t="str" cm="1">
        <f t="array" ref="K1344">INDEX('dict-rhythm'!$A$1:$B$43,MATCH(TRUE,EXACT(J1344,'dict-rhythm'!$A$1:$A$43),0),2)</f>
        <v>8</v>
      </c>
      <c r="L1344" s="1" t="str">
        <f>_xlfn.IFNA(VLOOKUP(K1344,'dict-rhythm'!$B$1:$C$53,2,0),K1344)</f>
        <v>quaver note</v>
      </c>
      <c r="M1344" s="4"/>
      <c r="N1344" s="4"/>
      <c r="O1344" t="str">
        <f>IF(RIGHT($O$1,1)="#",VLOOKUP(D1344,'dict-pitch'!$A$1:$C$50,2,0),VLOOKUP(D1344,'dict-pitch'!$A$1:$C$50,3,0))</f>
        <v>D5</v>
      </c>
      <c r="P1344" t="b">
        <f>OR(EXACT(E1344,O1344),EXACT(E1344,VLOOKUP(D1344,'dict-pitch'!$A$1:$D$50,3,0)),EXACT(E1344,VLOOKUP(D1344,'dict-pitch'!$A$1:$D$50,4,0)))</f>
        <v>0</v>
      </c>
    </row>
    <row r="1345" spans="1:16" x14ac:dyDescent="0.25">
      <c r="A1345">
        <v>849</v>
      </c>
      <c r="B1345" s="85">
        <v>5</v>
      </c>
      <c r="C1345" s="1">
        <v>54</v>
      </c>
      <c r="D1345">
        <v>73</v>
      </c>
      <c r="F1345">
        <v>-2</v>
      </c>
      <c r="G1345">
        <v>854</v>
      </c>
      <c r="H1345" s="80">
        <f t="shared" si="42"/>
        <v>54.375</v>
      </c>
      <c r="I1345" s="80">
        <f t="shared" si="41"/>
        <v>0.125</v>
      </c>
      <c r="J1345">
        <v>2</v>
      </c>
      <c r="K1345" s="1" t="str" cm="1">
        <f t="array" ref="K1345">INDEX('dict-rhythm'!$A$1:$B$43,MATCH(TRUE,EXACT(J1345,'dict-rhythm'!$A$1:$A$43),0),2)</f>
        <v>8</v>
      </c>
      <c r="L1345" s="1" t="str">
        <f>_xlfn.IFNA(VLOOKUP(K1345,'dict-rhythm'!$B$1:$C$53,2,0),K1345)</f>
        <v>quaver note</v>
      </c>
      <c r="M1345" s="5"/>
      <c r="N1345" s="5"/>
      <c r="O1345" t="str">
        <f>IF(RIGHT($O$1,1)="#",VLOOKUP(D1345,'dict-pitch'!$A$1:$C$50,2,0),VLOOKUP(D1345,'dict-pitch'!$A$1:$C$50,3,0))</f>
        <v>C#5</v>
      </c>
      <c r="P1345" t="b">
        <f>OR(EXACT(E1345,O1345),EXACT(E1345,VLOOKUP(D1345,'dict-pitch'!$A$1:$D$50,3,0)),EXACT(E1345,VLOOKUP(D1345,'dict-pitch'!$A$1:$D$50,4,0)))</f>
        <v>0</v>
      </c>
    </row>
    <row r="1346" spans="1:16" x14ac:dyDescent="0.25">
      <c r="A1346">
        <v>849</v>
      </c>
      <c r="B1346" s="85">
        <v>5</v>
      </c>
      <c r="C1346" s="1">
        <v>54</v>
      </c>
      <c r="D1346">
        <v>74</v>
      </c>
      <c r="F1346">
        <v>2</v>
      </c>
      <c r="G1346">
        <v>856</v>
      </c>
      <c r="H1346" s="80">
        <f t="shared" si="42"/>
        <v>54.5</v>
      </c>
      <c r="I1346" s="80">
        <f t="shared" ref="I1346:I1409" si="43">J1346/16</f>
        <v>1</v>
      </c>
      <c r="J1346">
        <v>16</v>
      </c>
      <c r="K1346" s="1" t="str" cm="1">
        <f t="array" ref="K1346">INDEX('dict-rhythm'!$A$1:$B$43,MATCH(TRUE,EXACT(J1346,'dict-rhythm'!$A$1:$A$43),0),2)</f>
        <v>1</v>
      </c>
      <c r="L1346" s="1" t="str">
        <f>_xlfn.IFNA(VLOOKUP(K1346,'dict-rhythm'!$B$1:$C$53,2,0),K1346)</f>
        <v>semibreve</v>
      </c>
      <c r="M1346" s="7"/>
      <c r="N1346" s="7"/>
      <c r="O1346" t="str">
        <f>IF(RIGHT($O$1,1)="#",VLOOKUP(D1346,'dict-pitch'!$A$1:$C$50,2,0),VLOOKUP(D1346,'dict-pitch'!$A$1:$C$50,3,0))</f>
        <v>D5</v>
      </c>
      <c r="P1346" t="b">
        <f>OR(EXACT(E1346,O1346),EXACT(E1346,VLOOKUP(D1346,'dict-pitch'!$A$1:$D$50,3,0)),EXACT(E1346,VLOOKUP(D1346,'dict-pitch'!$A$1:$D$50,4,0)))</f>
        <v>0</v>
      </c>
    </row>
    <row r="1347" spans="1:16" x14ac:dyDescent="0.25">
      <c r="A1347">
        <v>849</v>
      </c>
      <c r="B1347" s="85">
        <v>5</v>
      </c>
      <c r="C1347" s="1">
        <v>55</v>
      </c>
      <c r="D1347">
        <v>73</v>
      </c>
      <c r="F1347">
        <v>-2</v>
      </c>
      <c r="G1347">
        <v>872</v>
      </c>
      <c r="H1347" s="80">
        <f t="shared" ref="H1347:H1410" si="44">1+G1347/16</f>
        <v>55.5</v>
      </c>
      <c r="I1347" s="80">
        <f t="shared" si="43"/>
        <v>0.5</v>
      </c>
      <c r="J1347">
        <v>8</v>
      </c>
      <c r="K1347" s="1" t="str" cm="1">
        <f t="array" ref="K1347">INDEX('dict-rhythm'!$A$1:$B$43,MATCH(TRUE,EXACT(J1347,'dict-rhythm'!$A$1:$A$43),0),2)</f>
        <v>2</v>
      </c>
      <c r="L1347" s="1" t="str">
        <f>_xlfn.IFNA(VLOOKUP(K1347,'dict-rhythm'!$B$1:$C$53,2,0),K1347)</f>
        <v>minim</v>
      </c>
      <c r="M1347" s="3"/>
      <c r="N1347" s="3"/>
      <c r="O1347" t="str">
        <f>IF(RIGHT($O$1,1)="#",VLOOKUP(D1347,'dict-pitch'!$A$1:$C$50,2,0),VLOOKUP(D1347,'dict-pitch'!$A$1:$C$50,3,0))</f>
        <v>C#5</v>
      </c>
      <c r="P1347" t="b">
        <f>OR(EXACT(E1347,O1347),EXACT(E1347,VLOOKUP(D1347,'dict-pitch'!$A$1:$D$50,3,0)),EXACT(E1347,VLOOKUP(D1347,'dict-pitch'!$A$1:$D$50,4,0)))</f>
        <v>0</v>
      </c>
    </row>
    <row r="1348" spans="1:16" x14ac:dyDescent="0.25">
      <c r="A1348">
        <v>849</v>
      </c>
      <c r="B1348" s="85">
        <v>5</v>
      </c>
      <c r="C1348" s="1">
        <v>56</v>
      </c>
      <c r="D1348">
        <v>78</v>
      </c>
      <c r="F1348">
        <v>4</v>
      </c>
      <c r="G1348">
        <v>880</v>
      </c>
      <c r="H1348" s="80">
        <f t="shared" si="44"/>
        <v>56</v>
      </c>
      <c r="I1348" s="80">
        <f t="shared" si="43"/>
        <v>0.5</v>
      </c>
      <c r="J1348">
        <v>8</v>
      </c>
      <c r="K1348" s="1" t="str" cm="1">
        <f t="array" ref="K1348">INDEX('dict-rhythm'!$A$1:$B$43,MATCH(TRUE,EXACT(J1348,'dict-rhythm'!$A$1:$A$43),0),2)</f>
        <v>2</v>
      </c>
      <c r="L1348" s="1" t="str">
        <f>_xlfn.IFNA(VLOOKUP(K1348,'dict-rhythm'!$B$1:$C$53,2,0),K1348)</f>
        <v>minim</v>
      </c>
      <c r="M1348" s="4"/>
      <c r="N1348" s="4"/>
      <c r="O1348" t="str">
        <f>IF(RIGHT($O$1,1)="#",VLOOKUP(D1348,'dict-pitch'!$A$1:$C$50,2,0),VLOOKUP(D1348,'dict-pitch'!$A$1:$C$50,3,0))</f>
        <v>F#5</v>
      </c>
      <c r="P1348" t="b">
        <f>OR(EXACT(E1348,O1348),EXACT(E1348,VLOOKUP(D1348,'dict-pitch'!$A$1:$D$50,3,0)),EXACT(E1348,VLOOKUP(D1348,'dict-pitch'!$A$1:$D$50,4,0)))</f>
        <v>0</v>
      </c>
    </row>
    <row r="1349" spans="1:16" x14ac:dyDescent="0.25">
      <c r="A1349">
        <v>849</v>
      </c>
      <c r="B1349" s="85">
        <v>5</v>
      </c>
      <c r="C1349" s="1">
        <v>56</v>
      </c>
      <c r="D1349">
        <v>76</v>
      </c>
      <c r="F1349">
        <v>-2</v>
      </c>
      <c r="G1349">
        <v>888</v>
      </c>
      <c r="H1349" s="80">
        <f t="shared" si="44"/>
        <v>56.5</v>
      </c>
      <c r="I1349" s="80">
        <f t="shared" si="43"/>
        <v>0.5</v>
      </c>
      <c r="J1349">
        <v>8</v>
      </c>
      <c r="K1349" s="1" t="str" cm="1">
        <f t="array" ref="K1349">INDEX('dict-rhythm'!$A$1:$B$43,MATCH(TRUE,EXACT(J1349,'dict-rhythm'!$A$1:$A$43),0),2)</f>
        <v>2</v>
      </c>
      <c r="L1349" s="1" t="str">
        <f>_xlfn.IFNA(VLOOKUP(K1349,'dict-rhythm'!$B$1:$C$53,2,0),K1349)</f>
        <v>minim</v>
      </c>
      <c r="M1349" s="7"/>
      <c r="N1349" s="7"/>
      <c r="O1349" t="str">
        <f>IF(RIGHT($O$1,1)="#",VLOOKUP(D1349,'dict-pitch'!$A$1:$C$50,2,0),VLOOKUP(D1349,'dict-pitch'!$A$1:$C$50,3,0))</f>
        <v>E5</v>
      </c>
      <c r="P1349" t="b">
        <f>OR(EXACT(E1349,O1349),EXACT(E1349,VLOOKUP(D1349,'dict-pitch'!$A$1:$D$50,3,0)),EXACT(E1349,VLOOKUP(D1349,'dict-pitch'!$A$1:$D$50,4,0)))</f>
        <v>0</v>
      </c>
    </row>
    <row r="1350" spans="1:16" x14ac:dyDescent="0.25">
      <c r="A1350">
        <v>849</v>
      </c>
      <c r="B1350" s="85">
        <v>5</v>
      </c>
      <c r="C1350" s="1">
        <v>57</v>
      </c>
      <c r="D1350">
        <v>76</v>
      </c>
      <c r="F1350">
        <v>1</v>
      </c>
      <c r="G1350">
        <v>896</v>
      </c>
      <c r="H1350" s="80">
        <f t="shared" si="44"/>
        <v>57</v>
      </c>
      <c r="I1350" s="80">
        <f t="shared" si="43"/>
        <v>0.375</v>
      </c>
      <c r="J1350">
        <v>6</v>
      </c>
      <c r="K1350" s="1" t="str" cm="1">
        <f t="array" ref="K1350">INDEX('dict-rhythm'!$A$1:$B$43,MATCH(TRUE,EXACT(J1350,'dict-rhythm'!$A$1:$A$43),0),2)</f>
        <v>4.</v>
      </c>
      <c r="L1350" s="1" t="str">
        <f>_xlfn.IFNA(VLOOKUP(K1350,'dict-rhythm'!$B$1:$C$53,2,0),K1350)</f>
        <v>dotted crotchet</v>
      </c>
      <c r="M1350" s="54" t="s">
        <v>8</v>
      </c>
      <c r="N1350" s="54"/>
      <c r="O1350" t="str">
        <f>IF(RIGHT($O$1,1)="#",VLOOKUP(D1350,'dict-pitch'!$A$1:$C$50,2,0),VLOOKUP(D1350,'dict-pitch'!$A$1:$C$50,3,0))</f>
        <v>E5</v>
      </c>
      <c r="P1350" t="b">
        <f>OR(EXACT(E1350,O1350),EXACT(E1350,VLOOKUP(D1350,'dict-pitch'!$A$1:$D$50,3,0)),EXACT(E1350,VLOOKUP(D1350,'dict-pitch'!$A$1:$D$50,4,0)))</f>
        <v>0</v>
      </c>
    </row>
    <row r="1351" spans="1:16" x14ac:dyDescent="0.25">
      <c r="A1351">
        <v>849</v>
      </c>
      <c r="B1351" s="85">
        <v>5</v>
      </c>
      <c r="C1351" s="1">
        <v>57</v>
      </c>
      <c r="D1351">
        <v>78</v>
      </c>
      <c r="F1351">
        <v>2</v>
      </c>
      <c r="G1351">
        <v>902</v>
      </c>
      <c r="H1351" s="80">
        <f t="shared" si="44"/>
        <v>57.375</v>
      </c>
      <c r="I1351" s="80">
        <f t="shared" si="43"/>
        <v>0.125</v>
      </c>
      <c r="J1351">
        <v>2</v>
      </c>
      <c r="K1351" s="1" t="str" cm="1">
        <f t="array" ref="K1351">INDEX('dict-rhythm'!$A$1:$B$43,MATCH(TRUE,EXACT(J1351,'dict-rhythm'!$A$1:$A$43),0),2)</f>
        <v>8</v>
      </c>
      <c r="L1351" s="1" t="str">
        <f>_xlfn.IFNA(VLOOKUP(K1351,'dict-rhythm'!$B$1:$C$53,2,0),K1351)</f>
        <v>quaver note</v>
      </c>
      <c r="M1351" s="54" t="s">
        <v>8</v>
      </c>
      <c r="N1351" s="54"/>
      <c r="O1351" t="str">
        <f>IF(RIGHT($O$1,1)="#",VLOOKUP(D1351,'dict-pitch'!$A$1:$C$50,2,0),VLOOKUP(D1351,'dict-pitch'!$A$1:$C$50,3,0))</f>
        <v>F#5</v>
      </c>
      <c r="P1351" t="b">
        <f>OR(EXACT(E1351,O1351),EXACT(E1351,VLOOKUP(D1351,'dict-pitch'!$A$1:$D$50,3,0)),EXACT(E1351,VLOOKUP(D1351,'dict-pitch'!$A$1:$D$50,4,0)))</f>
        <v>0</v>
      </c>
    </row>
    <row r="1352" spans="1:16" x14ac:dyDescent="0.25">
      <c r="A1352">
        <v>849</v>
      </c>
      <c r="B1352" s="85">
        <v>5</v>
      </c>
      <c r="C1352" s="1">
        <v>57</v>
      </c>
      <c r="D1352">
        <v>76</v>
      </c>
      <c r="F1352">
        <v>-2</v>
      </c>
      <c r="G1352">
        <v>904</v>
      </c>
      <c r="H1352" s="80">
        <f t="shared" si="44"/>
        <v>57.5</v>
      </c>
      <c r="I1352" s="80">
        <f t="shared" si="43"/>
        <v>0.125</v>
      </c>
      <c r="J1352">
        <v>2</v>
      </c>
      <c r="K1352" s="1" t="str" cm="1">
        <f t="array" ref="K1352">INDEX('dict-rhythm'!$A$1:$B$43,MATCH(TRUE,EXACT(J1352,'dict-rhythm'!$A$1:$A$43),0),2)</f>
        <v>8</v>
      </c>
      <c r="L1352" s="1" t="str">
        <f>_xlfn.IFNA(VLOOKUP(K1352,'dict-rhythm'!$B$1:$C$53,2,0),K1352)</f>
        <v>quaver note</v>
      </c>
      <c r="M1352" s="54" t="s">
        <v>8</v>
      </c>
      <c r="N1352" s="54"/>
      <c r="O1352" t="str">
        <f>IF(RIGHT($O$1,1)="#",VLOOKUP(D1352,'dict-pitch'!$A$1:$C$50,2,0),VLOOKUP(D1352,'dict-pitch'!$A$1:$C$50,3,0))</f>
        <v>E5</v>
      </c>
      <c r="P1352" t="b">
        <f>OR(EXACT(E1352,O1352),EXACT(E1352,VLOOKUP(D1352,'dict-pitch'!$A$1:$D$50,3,0)),EXACT(E1352,VLOOKUP(D1352,'dict-pitch'!$A$1:$D$50,4,0)))</f>
        <v>0</v>
      </c>
    </row>
    <row r="1353" spans="1:16" x14ac:dyDescent="0.25">
      <c r="A1353">
        <v>849</v>
      </c>
      <c r="B1353" s="85">
        <v>5</v>
      </c>
      <c r="C1353" s="1">
        <v>57</v>
      </c>
      <c r="D1353">
        <v>74</v>
      </c>
      <c r="F1353">
        <v>-2</v>
      </c>
      <c r="G1353">
        <v>906</v>
      </c>
      <c r="H1353" s="80">
        <f t="shared" si="44"/>
        <v>57.625</v>
      </c>
      <c r="I1353" s="80">
        <f t="shared" si="43"/>
        <v>0.125</v>
      </c>
      <c r="J1353">
        <v>2</v>
      </c>
      <c r="K1353" s="1" t="str" cm="1">
        <f t="array" ref="K1353">INDEX('dict-rhythm'!$A$1:$B$43,MATCH(TRUE,EXACT(J1353,'dict-rhythm'!$A$1:$A$43),0),2)</f>
        <v>8</v>
      </c>
      <c r="L1353" s="1" t="str">
        <f>_xlfn.IFNA(VLOOKUP(K1353,'dict-rhythm'!$B$1:$C$53,2,0),K1353)</f>
        <v>quaver note</v>
      </c>
      <c r="M1353" s="54" t="s">
        <v>8</v>
      </c>
      <c r="N1353" s="54"/>
      <c r="O1353" t="str">
        <f>IF(RIGHT($O$1,1)="#",VLOOKUP(D1353,'dict-pitch'!$A$1:$C$50,2,0),VLOOKUP(D1353,'dict-pitch'!$A$1:$C$50,3,0))</f>
        <v>D5</v>
      </c>
      <c r="P1353" t="b">
        <f>OR(EXACT(E1353,O1353),EXACT(E1353,VLOOKUP(D1353,'dict-pitch'!$A$1:$D$50,3,0)),EXACT(E1353,VLOOKUP(D1353,'dict-pitch'!$A$1:$D$50,4,0)))</f>
        <v>0</v>
      </c>
    </row>
    <row r="1354" spans="1:16" x14ac:dyDescent="0.25">
      <c r="A1354">
        <v>849</v>
      </c>
      <c r="B1354" s="85">
        <v>5</v>
      </c>
      <c r="C1354" s="1">
        <v>57</v>
      </c>
      <c r="D1354">
        <v>73</v>
      </c>
      <c r="F1354">
        <v>-2</v>
      </c>
      <c r="G1354">
        <v>908</v>
      </c>
      <c r="H1354" s="80">
        <f t="shared" si="44"/>
        <v>57.75</v>
      </c>
      <c r="I1354" s="80">
        <f t="shared" si="43"/>
        <v>0.125</v>
      </c>
      <c r="J1354">
        <v>2</v>
      </c>
      <c r="K1354" s="1" t="str" cm="1">
        <f t="array" ref="K1354">INDEX('dict-rhythm'!$A$1:$B$43,MATCH(TRUE,EXACT(J1354,'dict-rhythm'!$A$1:$A$43),0),2)</f>
        <v>8</v>
      </c>
      <c r="L1354" s="1" t="str">
        <f>_xlfn.IFNA(VLOOKUP(K1354,'dict-rhythm'!$B$1:$C$53,2,0),K1354)</f>
        <v>quaver note</v>
      </c>
      <c r="M1354" s="54" t="s">
        <v>8</v>
      </c>
      <c r="N1354" s="54"/>
      <c r="O1354" t="str">
        <f>IF(RIGHT($O$1,1)="#",VLOOKUP(D1354,'dict-pitch'!$A$1:$C$50,2,0),VLOOKUP(D1354,'dict-pitch'!$A$1:$C$50,3,0))</f>
        <v>C#5</v>
      </c>
      <c r="P1354" t="b">
        <f>OR(EXACT(E1354,O1354),EXACT(E1354,VLOOKUP(D1354,'dict-pitch'!$A$1:$D$50,3,0)),EXACT(E1354,VLOOKUP(D1354,'dict-pitch'!$A$1:$D$50,4,0)))</f>
        <v>0</v>
      </c>
    </row>
    <row r="1355" spans="1:16" x14ac:dyDescent="0.25">
      <c r="A1355">
        <v>849</v>
      </c>
      <c r="B1355" s="85">
        <v>5</v>
      </c>
      <c r="C1355" s="1">
        <v>57</v>
      </c>
      <c r="D1355">
        <v>76</v>
      </c>
      <c r="F1355">
        <v>3</v>
      </c>
      <c r="G1355">
        <v>910</v>
      </c>
      <c r="H1355" s="80">
        <f t="shared" si="44"/>
        <v>57.875</v>
      </c>
      <c r="I1355" s="80">
        <f t="shared" si="43"/>
        <v>0.125</v>
      </c>
      <c r="J1355">
        <v>2</v>
      </c>
      <c r="K1355" s="1" t="str" cm="1">
        <f t="array" ref="K1355">INDEX('dict-rhythm'!$A$1:$B$43,MATCH(TRUE,EXACT(J1355,'dict-rhythm'!$A$1:$A$43),0),2)</f>
        <v>8</v>
      </c>
      <c r="L1355" s="1" t="str">
        <f>_xlfn.IFNA(VLOOKUP(K1355,'dict-rhythm'!$B$1:$C$53,2,0),K1355)</f>
        <v>quaver note</v>
      </c>
      <c r="M1355" s="54" t="s">
        <v>8</v>
      </c>
      <c r="N1355" s="54"/>
      <c r="O1355" t="str">
        <f>IF(RIGHT($O$1,1)="#",VLOOKUP(D1355,'dict-pitch'!$A$1:$C$50,2,0),VLOOKUP(D1355,'dict-pitch'!$A$1:$C$50,3,0))</f>
        <v>E5</v>
      </c>
      <c r="P1355" t="b">
        <f>OR(EXACT(E1355,O1355),EXACT(E1355,VLOOKUP(D1355,'dict-pitch'!$A$1:$D$50,3,0)),EXACT(E1355,VLOOKUP(D1355,'dict-pitch'!$A$1:$D$50,4,0)))</f>
        <v>0</v>
      </c>
    </row>
    <row r="1356" spans="1:16" x14ac:dyDescent="0.25">
      <c r="A1356">
        <v>849</v>
      </c>
      <c r="B1356" s="85">
        <v>5</v>
      </c>
      <c r="C1356" s="1">
        <v>58</v>
      </c>
      <c r="D1356">
        <v>74</v>
      </c>
      <c r="F1356">
        <v>-2</v>
      </c>
      <c r="G1356">
        <v>912</v>
      </c>
      <c r="H1356" s="80">
        <f t="shared" si="44"/>
        <v>58</v>
      </c>
      <c r="I1356" s="80">
        <f t="shared" si="43"/>
        <v>0.125</v>
      </c>
      <c r="J1356">
        <v>2</v>
      </c>
      <c r="K1356" s="1" t="str" cm="1">
        <f t="array" ref="K1356">INDEX('dict-rhythm'!$A$1:$B$43,MATCH(TRUE,EXACT(J1356,'dict-rhythm'!$A$1:$A$43),0),2)</f>
        <v>8</v>
      </c>
      <c r="L1356" s="1" t="str">
        <f>_xlfn.IFNA(VLOOKUP(K1356,'dict-rhythm'!$B$1:$C$53,2,0),K1356)</f>
        <v>quaver note</v>
      </c>
      <c r="M1356" s="54" t="s">
        <v>8</v>
      </c>
      <c r="N1356" s="54"/>
      <c r="O1356" t="str">
        <f>IF(RIGHT($O$1,1)="#",VLOOKUP(D1356,'dict-pitch'!$A$1:$C$50,2,0),VLOOKUP(D1356,'dict-pitch'!$A$1:$C$50,3,0))</f>
        <v>D5</v>
      </c>
      <c r="P1356" t="b">
        <f>OR(EXACT(E1356,O1356),EXACT(E1356,VLOOKUP(D1356,'dict-pitch'!$A$1:$D$50,3,0)),EXACT(E1356,VLOOKUP(D1356,'dict-pitch'!$A$1:$D$50,4,0)))</f>
        <v>0</v>
      </c>
    </row>
    <row r="1357" spans="1:16" x14ac:dyDescent="0.25">
      <c r="A1357">
        <v>849</v>
      </c>
      <c r="B1357" s="85">
        <v>5</v>
      </c>
      <c r="C1357" s="1">
        <v>58</v>
      </c>
      <c r="D1357">
        <v>73</v>
      </c>
      <c r="F1357">
        <v>-2</v>
      </c>
      <c r="G1357">
        <v>914</v>
      </c>
      <c r="H1357" s="80">
        <f t="shared" si="44"/>
        <v>58.125</v>
      </c>
      <c r="I1357" s="80">
        <f t="shared" si="43"/>
        <v>0.125</v>
      </c>
      <c r="J1357">
        <v>2</v>
      </c>
      <c r="K1357" s="1" t="str" cm="1">
        <f t="array" ref="K1357">INDEX('dict-rhythm'!$A$1:$B$43,MATCH(TRUE,EXACT(J1357,'dict-rhythm'!$A$1:$A$43),0),2)</f>
        <v>8</v>
      </c>
      <c r="L1357" s="1" t="str">
        <f>_xlfn.IFNA(VLOOKUP(K1357,'dict-rhythm'!$B$1:$C$53,2,0),K1357)</f>
        <v>quaver note</v>
      </c>
      <c r="M1357" s="54" t="s">
        <v>8</v>
      </c>
      <c r="N1357" s="54"/>
      <c r="O1357" t="str">
        <f>IF(RIGHT($O$1,1)="#",VLOOKUP(D1357,'dict-pitch'!$A$1:$C$50,2,0),VLOOKUP(D1357,'dict-pitch'!$A$1:$C$50,3,0))</f>
        <v>C#5</v>
      </c>
      <c r="P1357" t="b">
        <f>OR(EXACT(E1357,O1357),EXACT(E1357,VLOOKUP(D1357,'dict-pitch'!$A$1:$D$50,3,0)),EXACT(E1357,VLOOKUP(D1357,'dict-pitch'!$A$1:$D$50,4,0)))</f>
        <v>0</v>
      </c>
    </row>
    <row r="1358" spans="1:16" x14ac:dyDescent="0.25">
      <c r="A1358">
        <v>849</v>
      </c>
      <c r="B1358" s="85">
        <v>5</v>
      </c>
      <c r="C1358" s="1">
        <v>58</v>
      </c>
      <c r="D1358">
        <v>74</v>
      </c>
      <c r="F1358">
        <v>2</v>
      </c>
      <c r="G1358">
        <v>916</v>
      </c>
      <c r="H1358" s="80">
        <f t="shared" si="44"/>
        <v>58.25</v>
      </c>
      <c r="I1358" s="80">
        <f t="shared" si="43"/>
        <v>0.125</v>
      </c>
      <c r="J1358">
        <v>2</v>
      </c>
      <c r="K1358" s="1" t="str" cm="1">
        <f t="array" ref="K1358">INDEX('dict-rhythm'!$A$1:$B$43,MATCH(TRUE,EXACT(J1358,'dict-rhythm'!$A$1:$A$43),0),2)</f>
        <v>8</v>
      </c>
      <c r="L1358" s="1" t="str">
        <f>_xlfn.IFNA(VLOOKUP(K1358,'dict-rhythm'!$B$1:$C$53,2,0),K1358)</f>
        <v>quaver note</v>
      </c>
      <c r="M1358" s="54" t="s">
        <v>8</v>
      </c>
      <c r="N1358" s="54"/>
      <c r="O1358" t="str">
        <f>IF(RIGHT($O$1,1)="#",VLOOKUP(D1358,'dict-pitch'!$A$1:$C$50,2,0),VLOOKUP(D1358,'dict-pitch'!$A$1:$C$50,3,0))</f>
        <v>D5</v>
      </c>
      <c r="P1358" t="b">
        <f>OR(EXACT(E1358,O1358),EXACT(E1358,VLOOKUP(D1358,'dict-pitch'!$A$1:$D$50,3,0)),EXACT(E1358,VLOOKUP(D1358,'dict-pitch'!$A$1:$D$50,4,0)))</f>
        <v>0</v>
      </c>
    </row>
    <row r="1359" spans="1:16" x14ac:dyDescent="0.25">
      <c r="A1359">
        <v>849</v>
      </c>
      <c r="B1359" s="85">
        <v>5</v>
      </c>
      <c r="C1359" s="1">
        <v>58</v>
      </c>
      <c r="D1359">
        <v>76</v>
      </c>
      <c r="F1359">
        <v>2</v>
      </c>
      <c r="G1359">
        <v>918</v>
      </c>
      <c r="H1359" s="80">
        <f t="shared" si="44"/>
        <v>58.375</v>
      </c>
      <c r="I1359" s="80">
        <f t="shared" si="43"/>
        <v>0.125</v>
      </c>
      <c r="J1359">
        <v>2</v>
      </c>
      <c r="K1359" s="1" t="str" cm="1">
        <f t="array" ref="K1359">INDEX('dict-rhythm'!$A$1:$B$43,MATCH(TRUE,EXACT(J1359,'dict-rhythm'!$A$1:$A$43),0),2)</f>
        <v>8</v>
      </c>
      <c r="L1359" s="1" t="str">
        <f>_xlfn.IFNA(VLOOKUP(K1359,'dict-rhythm'!$B$1:$C$53,2,0),K1359)</f>
        <v>quaver note</v>
      </c>
      <c r="M1359" s="54" t="s">
        <v>8</v>
      </c>
      <c r="N1359" s="54"/>
      <c r="O1359" t="str">
        <f>IF(RIGHT($O$1,1)="#",VLOOKUP(D1359,'dict-pitch'!$A$1:$C$50,2,0),VLOOKUP(D1359,'dict-pitch'!$A$1:$C$50,3,0))</f>
        <v>E5</v>
      </c>
      <c r="P1359" t="b">
        <f>OR(EXACT(E1359,O1359),EXACT(E1359,VLOOKUP(D1359,'dict-pitch'!$A$1:$D$50,3,0)),EXACT(E1359,VLOOKUP(D1359,'dict-pitch'!$A$1:$D$50,4,0)))</f>
        <v>0</v>
      </c>
    </row>
    <row r="1360" spans="1:16" x14ac:dyDescent="0.25">
      <c r="A1360">
        <v>849</v>
      </c>
      <c r="B1360" s="85">
        <v>5</v>
      </c>
      <c r="C1360" s="1">
        <v>58</v>
      </c>
      <c r="D1360">
        <v>74</v>
      </c>
      <c r="F1360">
        <v>-2</v>
      </c>
      <c r="G1360">
        <v>920</v>
      </c>
      <c r="H1360" s="80">
        <f t="shared" si="44"/>
        <v>58.5</v>
      </c>
      <c r="I1360" s="80">
        <f t="shared" si="43"/>
        <v>0.125</v>
      </c>
      <c r="J1360">
        <v>2</v>
      </c>
      <c r="K1360" s="1" t="str" cm="1">
        <f t="array" ref="K1360">INDEX('dict-rhythm'!$A$1:$B$43,MATCH(TRUE,EXACT(J1360,'dict-rhythm'!$A$1:$A$43),0),2)</f>
        <v>8</v>
      </c>
      <c r="L1360" s="1" t="str">
        <f>_xlfn.IFNA(VLOOKUP(K1360,'dict-rhythm'!$B$1:$C$53,2,0),K1360)</f>
        <v>quaver note</v>
      </c>
      <c r="M1360" s="54" t="s">
        <v>8</v>
      </c>
      <c r="N1360" s="54"/>
      <c r="O1360" t="str">
        <f>IF(RIGHT($O$1,1)="#",VLOOKUP(D1360,'dict-pitch'!$A$1:$C$50,2,0),VLOOKUP(D1360,'dict-pitch'!$A$1:$C$50,3,0))</f>
        <v>D5</v>
      </c>
      <c r="P1360" t="b">
        <f>OR(EXACT(E1360,O1360),EXACT(E1360,VLOOKUP(D1360,'dict-pitch'!$A$1:$D$50,3,0)),EXACT(E1360,VLOOKUP(D1360,'dict-pitch'!$A$1:$D$50,4,0)))</f>
        <v>0</v>
      </c>
    </row>
    <row r="1361" spans="1:16" x14ac:dyDescent="0.25">
      <c r="A1361">
        <v>849</v>
      </c>
      <c r="B1361" s="85">
        <v>5</v>
      </c>
      <c r="C1361" s="1">
        <v>58</v>
      </c>
      <c r="D1361">
        <v>73</v>
      </c>
      <c r="F1361">
        <v>-2</v>
      </c>
      <c r="G1361">
        <v>922</v>
      </c>
      <c r="H1361" s="80">
        <f t="shared" si="44"/>
        <v>58.625</v>
      </c>
      <c r="I1361" s="80">
        <f t="shared" si="43"/>
        <v>0.125</v>
      </c>
      <c r="J1361">
        <v>2</v>
      </c>
      <c r="K1361" s="1" t="str" cm="1">
        <f t="array" ref="K1361">INDEX('dict-rhythm'!$A$1:$B$43,MATCH(TRUE,EXACT(J1361,'dict-rhythm'!$A$1:$A$43),0),2)</f>
        <v>8</v>
      </c>
      <c r="L1361" s="1" t="str">
        <f>_xlfn.IFNA(VLOOKUP(K1361,'dict-rhythm'!$B$1:$C$53,2,0),K1361)</f>
        <v>quaver note</v>
      </c>
      <c r="M1361" s="54" t="s">
        <v>8</v>
      </c>
      <c r="N1361" s="54"/>
      <c r="O1361" t="str">
        <f>IF(RIGHT($O$1,1)="#",VLOOKUP(D1361,'dict-pitch'!$A$1:$C$50,2,0),VLOOKUP(D1361,'dict-pitch'!$A$1:$C$50,3,0))</f>
        <v>C#5</v>
      </c>
      <c r="P1361" t="b">
        <f>OR(EXACT(E1361,O1361),EXACT(E1361,VLOOKUP(D1361,'dict-pitch'!$A$1:$D$50,3,0)),EXACT(E1361,VLOOKUP(D1361,'dict-pitch'!$A$1:$D$50,4,0)))</f>
        <v>0</v>
      </c>
    </row>
    <row r="1362" spans="1:16" x14ac:dyDescent="0.25">
      <c r="A1362">
        <v>849</v>
      </c>
      <c r="B1362" s="85">
        <v>5</v>
      </c>
      <c r="C1362" s="1">
        <v>58</v>
      </c>
      <c r="D1362">
        <v>71</v>
      </c>
      <c r="F1362">
        <v>-2</v>
      </c>
      <c r="G1362">
        <v>924</v>
      </c>
      <c r="H1362" s="80">
        <f t="shared" si="44"/>
        <v>58.75</v>
      </c>
      <c r="I1362" s="80">
        <f t="shared" si="43"/>
        <v>0.125</v>
      </c>
      <c r="J1362">
        <v>2</v>
      </c>
      <c r="K1362" s="1" t="str" cm="1">
        <f t="array" ref="K1362">INDEX('dict-rhythm'!$A$1:$B$43,MATCH(TRUE,EXACT(J1362,'dict-rhythm'!$A$1:$A$43),0),2)</f>
        <v>8</v>
      </c>
      <c r="L1362" s="1" t="str">
        <f>_xlfn.IFNA(VLOOKUP(K1362,'dict-rhythm'!$B$1:$C$53,2,0),K1362)</f>
        <v>quaver note</v>
      </c>
      <c r="M1362" s="54" t="s">
        <v>8</v>
      </c>
      <c r="N1362" s="54"/>
      <c r="O1362" t="str">
        <f>IF(RIGHT($O$1,1)="#",VLOOKUP(D1362,'dict-pitch'!$A$1:$C$50,2,0),VLOOKUP(D1362,'dict-pitch'!$A$1:$C$50,3,0))</f>
        <v>B4</v>
      </c>
      <c r="P1362" t="b">
        <f>OR(EXACT(E1362,O1362),EXACT(E1362,VLOOKUP(D1362,'dict-pitch'!$A$1:$D$50,3,0)),EXACT(E1362,VLOOKUP(D1362,'dict-pitch'!$A$1:$D$50,4,0)))</f>
        <v>0</v>
      </c>
    </row>
    <row r="1363" spans="1:16" x14ac:dyDescent="0.25">
      <c r="A1363">
        <v>849</v>
      </c>
      <c r="B1363" s="85">
        <v>5</v>
      </c>
      <c r="C1363" s="1">
        <v>58</v>
      </c>
      <c r="D1363">
        <v>74</v>
      </c>
      <c r="F1363">
        <v>3</v>
      </c>
      <c r="G1363">
        <v>926</v>
      </c>
      <c r="H1363" s="80">
        <f t="shared" si="44"/>
        <v>58.875</v>
      </c>
      <c r="I1363" s="80">
        <f t="shared" si="43"/>
        <v>0.125</v>
      </c>
      <c r="J1363">
        <v>2</v>
      </c>
      <c r="K1363" s="1" t="str" cm="1">
        <f t="array" ref="K1363">INDEX('dict-rhythm'!$A$1:$B$43,MATCH(TRUE,EXACT(J1363,'dict-rhythm'!$A$1:$A$43),0),2)</f>
        <v>8</v>
      </c>
      <c r="L1363" s="1" t="str">
        <f>_xlfn.IFNA(VLOOKUP(K1363,'dict-rhythm'!$B$1:$C$53,2,0),K1363)</f>
        <v>quaver note</v>
      </c>
      <c r="M1363" s="54" t="s">
        <v>8</v>
      </c>
      <c r="N1363" s="52" t="s">
        <v>7</v>
      </c>
      <c r="O1363" t="str">
        <f>IF(RIGHT($O$1,1)="#",VLOOKUP(D1363,'dict-pitch'!$A$1:$C$50,2,0),VLOOKUP(D1363,'dict-pitch'!$A$1:$C$50,3,0))</f>
        <v>D5</v>
      </c>
      <c r="P1363" t="b">
        <f>OR(EXACT(E1363,O1363),EXACT(E1363,VLOOKUP(D1363,'dict-pitch'!$A$1:$D$50,3,0)),EXACT(E1363,VLOOKUP(D1363,'dict-pitch'!$A$1:$D$50,4,0)))</f>
        <v>0</v>
      </c>
    </row>
    <row r="1364" spans="1:16" x14ac:dyDescent="0.25">
      <c r="A1364">
        <v>849</v>
      </c>
      <c r="B1364" s="85">
        <v>5</v>
      </c>
      <c r="C1364" s="1">
        <v>59</v>
      </c>
      <c r="D1364">
        <v>73</v>
      </c>
      <c r="F1364">
        <v>-2</v>
      </c>
      <c r="G1364">
        <v>928</v>
      </c>
      <c r="H1364" s="80">
        <f t="shared" si="44"/>
        <v>59</v>
      </c>
      <c r="I1364" s="80">
        <f t="shared" si="43"/>
        <v>1</v>
      </c>
      <c r="J1364">
        <v>16</v>
      </c>
      <c r="K1364" s="1" t="str" cm="1">
        <f t="array" ref="K1364">INDEX('dict-rhythm'!$A$1:$B$43,MATCH(TRUE,EXACT(J1364,'dict-rhythm'!$A$1:$A$43),0),2)</f>
        <v>1</v>
      </c>
      <c r="L1364" s="1" t="str">
        <f>_xlfn.IFNA(VLOOKUP(K1364,'dict-rhythm'!$B$1:$C$53,2,0),K1364)</f>
        <v>semibreve</v>
      </c>
      <c r="M1364" s="52" t="s">
        <v>7</v>
      </c>
      <c r="N1364" s="52" t="s">
        <v>7</v>
      </c>
      <c r="O1364" t="str">
        <f>IF(RIGHT($O$1,1)="#",VLOOKUP(D1364,'dict-pitch'!$A$1:$C$50,2,0),VLOOKUP(D1364,'dict-pitch'!$A$1:$C$50,3,0))</f>
        <v>C#5</v>
      </c>
      <c r="P1364" t="b">
        <f>OR(EXACT(E1364,O1364),EXACT(E1364,VLOOKUP(D1364,'dict-pitch'!$A$1:$D$50,3,0)),EXACT(E1364,VLOOKUP(D1364,'dict-pitch'!$A$1:$D$50,4,0)))</f>
        <v>0</v>
      </c>
    </row>
    <row r="1365" spans="1:16" x14ac:dyDescent="0.25">
      <c r="A1365">
        <v>849</v>
      </c>
      <c r="B1365" s="85">
        <v>5</v>
      </c>
      <c r="C1365" s="1">
        <v>60</v>
      </c>
      <c r="D1365">
        <v>72</v>
      </c>
      <c r="F1365">
        <v>-2</v>
      </c>
      <c r="G1365">
        <v>944</v>
      </c>
      <c r="H1365" s="80">
        <f t="shared" si="44"/>
        <v>60</v>
      </c>
      <c r="I1365" s="80">
        <f t="shared" si="43"/>
        <v>0.5</v>
      </c>
      <c r="J1365">
        <v>8</v>
      </c>
      <c r="K1365" s="1" t="str" cm="1">
        <f t="array" ref="K1365">INDEX('dict-rhythm'!$A$1:$B$43,MATCH(TRUE,EXACT(J1365,'dict-rhythm'!$A$1:$A$43),0),2)</f>
        <v>2</v>
      </c>
      <c r="L1365" s="1" t="str">
        <f>_xlfn.IFNA(VLOOKUP(K1365,'dict-rhythm'!$B$1:$C$53,2,0),K1365)</f>
        <v>minim</v>
      </c>
      <c r="M1365" s="52" t="s">
        <v>7</v>
      </c>
      <c r="N1365" s="52" t="s">
        <v>7</v>
      </c>
      <c r="O1365" t="str">
        <f>IF(RIGHT($O$1,1)="#",VLOOKUP(D1365,'dict-pitch'!$A$1:$C$50,2,0),VLOOKUP(D1365,'dict-pitch'!$A$1:$C$50,3,0))</f>
        <v>C5</v>
      </c>
      <c r="P1365" t="b">
        <f>OR(EXACT(E1365,O1365),EXACT(E1365,VLOOKUP(D1365,'dict-pitch'!$A$1:$D$50,3,0)),EXACT(E1365,VLOOKUP(D1365,'dict-pitch'!$A$1:$D$50,4,0)))</f>
        <v>0</v>
      </c>
    </row>
    <row r="1366" spans="1:16" x14ac:dyDescent="0.25">
      <c r="A1366">
        <v>849</v>
      </c>
      <c r="B1366" s="85">
        <v>5</v>
      </c>
      <c r="C1366" s="1">
        <v>60</v>
      </c>
      <c r="D1366">
        <v>76</v>
      </c>
      <c r="F1366">
        <v>4</v>
      </c>
      <c r="G1366">
        <v>952</v>
      </c>
      <c r="H1366" s="80">
        <f t="shared" si="44"/>
        <v>60.5</v>
      </c>
      <c r="I1366" s="80">
        <f t="shared" si="43"/>
        <v>0.5</v>
      </c>
      <c r="J1366">
        <v>8</v>
      </c>
      <c r="K1366" s="1" t="str" cm="1">
        <f t="array" ref="K1366">INDEX('dict-rhythm'!$A$1:$B$43,MATCH(TRUE,EXACT(J1366,'dict-rhythm'!$A$1:$A$43),0),2)</f>
        <v>2</v>
      </c>
      <c r="L1366" s="1" t="str">
        <f>_xlfn.IFNA(VLOOKUP(K1366,'dict-rhythm'!$B$1:$C$53,2,0),K1366)</f>
        <v>minim</v>
      </c>
      <c r="M1366" s="52" t="s">
        <v>7</v>
      </c>
      <c r="N1366" s="52" t="s">
        <v>7</v>
      </c>
      <c r="O1366" t="str">
        <f>IF(RIGHT($O$1,1)="#",VLOOKUP(D1366,'dict-pitch'!$A$1:$C$50,2,0),VLOOKUP(D1366,'dict-pitch'!$A$1:$C$50,3,0))</f>
        <v>E5</v>
      </c>
      <c r="P1366" t="b">
        <f>OR(EXACT(E1366,O1366),EXACT(E1366,VLOOKUP(D1366,'dict-pitch'!$A$1:$D$50,3,0)),EXACT(E1366,VLOOKUP(D1366,'dict-pitch'!$A$1:$D$50,4,0)))</f>
        <v>0</v>
      </c>
    </row>
    <row r="1367" spans="1:16" x14ac:dyDescent="0.25">
      <c r="A1367">
        <v>849</v>
      </c>
      <c r="B1367" s="85">
        <v>5</v>
      </c>
      <c r="C1367" s="1">
        <v>61</v>
      </c>
      <c r="D1367">
        <v>75</v>
      </c>
      <c r="F1367">
        <v>-2</v>
      </c>
      <c r="G1367">
        <v>960</v>
      </c>
      <c r="H1367" s="80">
        <f t="shared" si="44"/>
        <v>61</v>
      </c>
      <c r="I1367" s="80">
        <f t="shared" si="43"/>
        <v>1.25</v>
      </c>
      <c r="J1367">
        <v>20</v>
      </c>
      <c r="K1367" s="1" t="str" cm="1">
        <f t="array" ref="K1367">INDEX('dict-rhythm'!$A$1:$B$43,MATCH(TRUE,EXACT(J1367,'dict-rhythm'!$A$1:$A$43),0),2)</f>
        <v>1+4</v>
      </c>
      <c r="L1367" s="1" t="str">
        <f>_xlfn.IFNA(VLOOKUP(K1367,'dict-rhythm'!$B$1:$C$53,2,0),K1367)</f>
        <v>semibreve + crotchet</v>
      </c>
      <c r="M1367" s="52" t="s">
        <v>7</v>
      </c>
      <c r="N1367" s="52" t="s">
        <v>7</v>
      </c>
      <c r="O1367" t="str">
        <f>IF(RIGHT($O$1,1)="#",VLOOKUP(D1367,'dict-pitch'!$A$1:$C$50,2,0),VLOOKUP(D1367,'dict-pitch'!$A$1:$C$50,3,0))</f>
        <v>D#5</v>
      </c>
      <c r="P1367" t="b">
        <f>OR(EXACT(E1367,O1367),EXACT(E1367,VLOOKUP(D1367,'dict-pitch'!$A$1:$D$50,3,0)),EXACT(E1367,VLOOKUP(D1367,'dict-pitch'!$A$1:$D$50,4,0)))</f>
        <v>0</v>
      </c>
    </row>
    <row r="1368" spans="1:16" x14ac:dyDescent="0.25">
      <c r="A1368">
        <v>849</v>
      </c>
      <c r="B1368" s="85">
        <v>5</v>
      </c>
      <c r="C1368" s="1">
        <v>62</v>
      </c>
      <c r="D1368">
        <v>68</v>
      </c>
      <c r="F1368">
        <v>-5</v>
      </c>
      <c r="G1368">
        <v>980</v>
      </c>
      <c r="H1368" s="80">
        <f t="shared" si="44"/>
        <v>62.25</v>
      </c>
      <c r="I1368" s="80">
        <f t="shared" si="43"/>
        <v>0.25</v>
      </c>
      <c r="J1368">
        <v>4</v>
      </c>
      <c r="K1368" s="1" t="str" cm="1">
        <f t="array" ref="K1368">INDEX('dict-rhythm'!$A$1:$B$43,MATCH(TRUE,EXACT(J1368,'dict-rhythm'!$A$1:$A$43),0),2)</f>
        <v>4</v>
      </c>
      <c r="L1368" s="1" t="str">
        <f>_xlfn.IFNA(VLOOKUP(K1368,'dict-rhythm'!$B$1:$C$53,2,0),K1368)</f>
        <v>crotchet</v>
      </c>
      <c r="M1368" s="10" t="s">
        <v>14</v>
      </c>
      <c r="N1368" s="10" t="s">
        <v>14</v>
      </c>
      <c r="O1368" t="str">
        <f>IF(RIGHT($O$1,1)="#",VLOOKUP(D1368,'dict-pitch'!$A$1:$C$50,2,0),VLOOKUP(D1368,'dict-pitch'!$A$1:$C$50,3,0))</f>
        <v>G#4</v>
      </c>
      <c r="P1368" t="b">
        <f>OR(EXACT(E1368,O1368),EXACT(E1368,VLOOKUP(D1368,'dict-pitch'!$A$1:$D$50,3,0)),EXACT(E1368,VLOOKUP(D1368,'dict-pitch'!$A$1:$D$50,4,0)))</f>
        <v>0</v>
      </c>
    </row>
    <row r="1369" spans="1:16" x14ac:dyDescent="0.25">
      <c r="A1369">
        <v>849</v>
      </c>
      <c r="B1369" s="85">
        <v>5</v>
      </c>
      <c r="C1369" s="1">
        <v>62</v>
      </c>
      <c r="D1369">
        <v>73</v>
      </c>
      <c r="F1369">
        <v>4</v>
      </c>
      <c r="G1369">
        <v>984</v>
      </c>
      <c r="H1369" s="80">
        <f t="shared" si="44"/>
        <v>62.5</v>
      </c>
      <c r="I1369" s="80">
        <f t="shared" si="43"/>
        <v>0.25</v>
      </c>
      <c r="J1369">
        <v>4</v>
      </c>
      <c r="K1369" s="1" t="str" cm="1">
        <f t="array" ref="K1369">INDEX('dict-rhythm'!$A$1:$B$43,MATCH(TRUE,EXACT(J1369,'dict-rhythm'!$A$1:$A$43),0),2)</f>
        <v>4</v>
      </c>
      <c r="L1369" s="1" t="str">
        <f>_xlfn.IFNA(VLOOKUP(K1369,'dict-rhythm'!$B$1:$C$53,2,0),K1369)</f>
        <v>crotchet</v>
      </c>
      <c r="M1369" s="10" t="s">
        <v>14</v>
      </c>
      <c r="N1369" s="10" t="s">
        <v>14</v>
      </c>
      <c r="O1369" t="str">
        <f>IF(RIGHT($O$1,1)="#",VLOOKUP(D1369,'dict-pitch'!$A$1:$C$50,2,0),VLOOKUP(D1369,'dict-pitch'!$A$1:$C$50,3,0))</f>
        <v>C#5</v>
      </c>
      <c r="P1369" t="b">
        <f>OR(EXACT(E1369,O1369),EXACT(E1369,VLOOKUP(D1369,'dict-pitch'!$A$1:$D$50,3,0)),EXACT(E1369,VLOOKUP(D1369,'dict-pitch'!$A$1:$D$50,4,0)))</f>
        <v>0</v>
      </c>
    </row>
    <row r="1370" spans="1:16" x14ac:dyDescent="0.25">
      <c r="A1370">
        <v>849</v>
      </c>
      <c r="B1370" s="85">
        <v>5</v>
      </c>
      <c r="C1370" s="1">
        <v>62</v>
      </c>
      <c r="D1370">
        <v>73</v>
      </c>
      <c r="F1370">
        <v>1</v>
      </c>
      <c r="G1370">
        <v>988</v>
      </c>
      <c r="H1370" s="80">
        <f t="shared" si="44"/>
        <v>62.75</v>
      </c>
      <c r="I1370" s="80">
        <f t="shared" si="43"/>
        <v>0.25</v>
      </c>
      <c r="J1370">
        <v>4</v>
      </c>
      <c r="K1370" s="1" t="str" cm="1">
        <f t="array" ref="K1370">INDEX('dict-rhythm'!$A$1:$B$43,MATCH(TRUE,EXACT(J1370,'dict-rhythm'!$A$1:$A$43),0),2)</f>
        <v>4</v>
      </c>
      <c r="L1370" s="1" t="str">
        <f>_xlfn.IFNA(VLOOKUP(K1370,'dict-rhythm'!$B$1:$C$53,2,0),K1370)</f>
        <v>crotchet</v>
      </c>
      <c r="M1370" s="10" t="s">
        <v>14</v>
      </c>
      <c r="N1370" s="10" t="s">
        <v>14</v>
      </c>
      <c r="O1370" t="str">
        <f>IF(RIGHT($O$1,1)="#",VLOOKUP(D1370,'dict-pitch'!$A$1:$C$50,2,0),VLOOKUP(D1370,'dict-pitch'!$A$1:$C$50,3,0))</f>
        <v>C#5</v>
      </c>
      <c r="P1370" t="b">
        <f>OR(EXACT(E1370,O1370),EXACT(E1370,VLOOKUP(D1370,'dict-pitch'!$A$1:$D$50,3,0)),EXACT(E1370,VLOOKUP(D1370,'dict-pitch'!$A$1:$D$50,4,0)))</f>
        <v>0</v>
      </c>
    </row>
    <row r="1371" spans="1:16" x14ac:dyDescent="0.25">
      <c r="A1371">
        <v>849</v>
      </c>
      <c r="B1371" s="85">
        <v>5</v>
      </c>
      <c r="C1371" s="1">
        <v>63</v>
      </c>
      <c r="D1371">
        <v>73</v>
      </c>
      <c r="F1371">
        <v>1</v>
      </c>
      <c r="G1371">
        <v>992</v>
      </c>
      <c r="H1371" s="80">
        <f t="shared" si="44"/>
        <v>63</v>
      </c>
      <c r="I1371" s="80">
        <f t="shared" si="43"/>
        <v>0.25</v>
      </c>
      <c r="J1371">
        <v>4</v>
      </c>
      <c r="K1371" s="1" t="str" cm="1">
        <f t="array" ref="K1371">INDEX('dict-rhythm'!$A$1:$B$43,MATCH(TRUE,EXACT(J1371,'dict-rhythm'!$A$1:$A$43),0),2)</f>
        <v>4</v>
      </c>
      <c r="L1371" s="1" t="str">
        <f>_xlfn.IFNA(VLOOKUP(K1371,'dict-rhythm'!$B$1:$C$53,2,0),K1371)</f>
        <v>crotchet</v>
      </c>
      <c r="M1371" s="10" t="s">
        <v>14</v>
      </c>
      <c r="N1371" s="10" t="s">
        <v>14</v>
      </c>
      <c r="O1371" t="str">
        <f>IF(RIGHT($O$1,1)="#",VLOOKUP(D1371,'dict-pitch'!$A$1:$C$50,2,0),VLOOKUP(D1371,'dict-pitch'!$A$1:$C$50,3,0))</f>
        <v>C#5</v>
      </c>
      <c r="P1371" t="b">
        <f>OR(EXACT(E1371,O1371),EXACT(E1371,VLOOKUP(D1371,'dict-pitch'!$A$1:$D$50,3,0)),EXACT(E1371,VLOOKUP(D1371,'dict-pitch'!$A$1:$D$50,4,0)))</f>
        <v>0</v>
      </c>
    </row>
    <row r="1372" spans="1:16" x14ac:dyDescent="0.25">
      <c r="A1372">
        <v>849</v>
      </c>
      <c r="B1372" s="85">
        <v>5</v>
      </c>
      <c r="C1372" s="1">
        <v>63</v>
      </c>
      <c r="D1372">
        <v>71</v>
      </c>
      <c r="F1372">
        <v>-2</v>
      </c>
      <c r="G1372">
        <v>996</v>
      </c>
      <c r="H1372" s="80">
        <f t="shared" si="44"/>
        <v>63.25</v>
      </c>
      <c r="I1372" s="80">
        <f t="shared" si="43"/>
        <v>0.125</v>
      </c>
      <c r="J1372">
        <v>2</v>
      </c>
      <c r="K1372" s="1" t="str" cm="1">
        <f t="array" ref="K1372">INDEX('dict-rhythm'!$A$1:$B$43,MATCH(TRUE,EXACT(J1372,'dict-rhythm'!$A$1:$A$43),0),2)</f>
        <v>8</v>
      </c>
      <c r="L1372" s="1" t="str">
        <f>_xlfn.IFNA(VLOOKUP(K1372,'dict-rhythm'!$B$1:$C$53,2,0),K1372)</f>
        <v>quaver note</v>
      </c>
      <c r="M1372" s="10" t="s">
        <v>14</v>
      </c>
      <c r="N1372" s="10" t="s">
        <v>14</v>
      </c>
      <c r="O1372" t="str">
        <f>IF(RIGHT($O$1,1)="#",VLOOKUP(D1372,'dict-pitch'!$A$1:$C$50,2,0),VLOOKUP(D1372,'dict-pitch'!$A$1:$C$50,3,0))</f>
        <v>B4</v>
      </c>
      <c r="P1372" t="b">
        <f>OR(EXACT(E1372,O1372),EXACT(E1372,VLOOKUP(D1372,'dict-pitch'!$A$1:$D$50,3,0)),EXACT(E1372,VLOOKUP(D1372,'dict-pitch'!$A$1:$D$50,4,0)))</f>
        <v>0</v>
      </c>
    </row>
    <row r="1373" spans="1:16" x14ac:dyDescent="0.25">
      <c r="A1373">
        <v>849</v>
      </c>
      <c r="B1373" s="85">
        <v>5</v>
      </c>
      <c r="C1373" s="1">
        <v>63</v>
      </c>
      <c r="D1373">
        <v>69</v>
      </c>
      <c r="F1373">
        <v>-2</v>
      </c>
      <c r="G1373">
        <v>998</v>
      </c>
      <c r="H1373" s="80">
        <f t="shared" si="44"/>
        <v>63.375</v>
      </c>
      <c r="I1373" s="80">
        <f t="shared" si="43"/>
        <v>0.125</v>
      </c>
      <c r="J1373">
        <v>2</v>
      </c>
      <c r="K1373" s="1" t="str" cm="1">
        <f t="array" ref="K1373">INDEX('dict-rhythm'!$A$1:$B$43,MATCH(TRUE,EXACT(J1373,'dict-rhythm'!$A$1:$A$43),0),2)</f>
        <v>8</v>
      </c>
      <c r="L1373" s="1" t="str">
        <f>_xlfn.IFNA(VLOOKUP(K1373,'dict-rhythm'!$B$1:$C$53,2,0),K1373)</f>
        <v>quaver note</v>
      </c>
      <c r="M1373" s="10" t="s">
        <v>14</v>
      </c>
      <c r="N1373" s="10" t="s">
        <v>14</v>
      </c>
      <c r="O1373" t="str">
        <f>IF(RIGHT($O$1,1)="#",VLOOKUP(D1373,'dict-pitch'!$A$1:$C$50,2,0),VLOOKUP(D1373,'dict-pitch'!$A$1:$C$50,3,0))</f>
        <v>A4</v>
      </c>
      <c r="P1373" t="b">
        <f>OR(EXACT(E1373,O1373),EXACT(E1373,VLOOKUP(D1373,'dict-pitch'!$A$1:$D$50,3,0)),EXACT(E1373,VLOOKUP(D1373,'dict-pitch'!$A$1:$D$50,4,0)))</f>
        <v>0</v>
      </c>
    </row>
    <row r="1374" spans="1:16" x14ac:dyDescent="0.25">
      <c r="A1374">
        <v>849</v>
      </c>
      <c r="B1374" s="85">
        <v>5</v>
      </c>
      <c r="C1374" s="1">
        <v>63</v>
      </c>
      <c r="D1374">
        <v>71</v>
      </c>
      <c r="F1374">
        <v>2</v>
      </c>
      <c r="G1374">
        <v>1000</v>
      </c>
      <c r="H1374" s="80">
        <f t="shared" si="44"/>
        <v>63.5</v>
      </c>
      <c r="I1374" s="80">
        <f t="shared" si="43"/>
        <v>1</v>
      </c>
      <c r="J1374">
        <v>16</v>
      </c>
      <c r="K1374" s="1" t="str" cm="1">
        <f t="array" ref="K1374">INDEX('dict-rhythm'!$A$1:$B$43,MATCH(TRUE,EXACT(J1374,'dict-rhythm'!$A$1:$A$43),0),2)</f>
        <v>1</v>
      </c>
      <c r="L1374" s="1" t="str">
        <f>_xlfn.IFNA(VLOOKUP(K1374,'dict-rhythm'!$B$1:$C$53,2,0),K1374)</f>
        <v>semibreve</v>
      </c>
      <c r="M1374" s="10" t="s">
        <v>14</v>
      </c>
      <c r="N1374" s="10" t="s">
        <v>14</v>
      </c>
      <c r="O1374" t="str">
        <f>IF(RIGHT($O$1,1)="#",VLOOKUP(D1374,'dict-pitch'!$A$1:$C$50,2,0),VLOOKUP(D1374,'dict-pitch'!$A$1:$C$50,3,0))</f>
        <v>B4</v>
      </c>
      <c r="P1374" t="b">
        <f>OR(EXACT(E1374,O1374),EXACT(E1374,VLOOKUP(D1374,'dict-pitch'!$A$1:$D$50,3,0)),EXACT(E1374,VLOOKUP(D1374,'dict-pitch'!$A$1:$D$50,4,0)))</f>
        <v>0</v>
      </c>
    </row>
    <row r="1375" spans="1:16" x14ac:dyDescent="0.25">
      <c r="A1375">
        <v>849</v>
      </c>
      <c r="B1375" s="85">
        <v>5</v>
      </c>
      <c r="C1375" s="1">
        <v>64</v>
      </c>
      <c r="D1375">
        <v>69</v>
      </c>
      <c r="F1375">
        <v>-2</v>
      </c>
      <c r="G1375">
        <v>1016</v>
      </c>
      <c r="H1375" s="80">
        <f t="shared" si="44"/>
        <v>64.5</v>
      </c>
      <c r="I1375" s="80">
        <f t="shared" si="43"/>
        <v>0.5</v>
      </c>
      <c r="J1375">
        <v>8</v>
      </c>
      <c r="K1375" s="1" t="str" cm="1">
        <f t="array" ref="K1375">INDEX('dict-rhythm'!$A$1:$B$43,MATCH(TRUE,EXACT(J1375,'dict-rhythm'!$A$1:$A$43),0),2)</f>
        <v>2</v>
      </c>
      <c r="L1375" s="1" t="str">
        <f>_xlfn.IFNA(VLOOKUP(K1375,'dict-rhythm'!$B$1:$C$53,2,0),K1375)</f>
        <v>minim</v>
      </c>
      <c r="M1375" s="3"/>
      <c r="N1375" s="3"/>
      <c r="O1375" t="str">
        <f>IF(RIGHT($O$1,1)="#",VLOOKUP(D1375,'dict-pitch'!$A$1:$C$50,2,0),VLOOKUP(D1375,'dict-pitch'!$A$1:$C$50,3,0))</f>
        <v>A4</v>
      </c>
      <c r="P1375" t="b">
        <f>OR(EXACT(E1375,O1375),EXACT(E1375,VLOOKUP(D1375,'dict-pitch'!$A$1:$D$50,3,0)),EXACT(E1375,VLOOKUP(D1375,'dict-pitch'!$A$1:$D$50,4,0)))</f>
        <v>0</v>
      </c>
    </row>
    <row r="1376" spans="1:16" x14ac:dyDescent="0.25">
      <c r="A1376">
        <v>849</v>
      </c>
      <c r="B1376" s="85">
        <v>5</v>
      </c>
      <c r="C1376" s="1">
        <v>65</v>
      </c>
      <c r="D1376">
        <v>68</v>
      </c>
      <c r="F1376">
        <v>-2</v>
      </c>
      <c r="G1376">
        <v>1024</v>
      </c>
      <c r="H1376" s="80">
        <f t="shared" si="44"/>
        <v>65</v>
      </c>
      <c r="I1376" s="80">
        <f t="shared" si="43"/>
        <v>0.5</v>
      </c>
      <c r="J1376">
        <v>8</v>
      </c>
      <c r="K1376" s="1" t="str" cm="1">
        <f t="array" ref="K1376">INDEX('dict-rhythm'!$A$1:$B$43,MATCH(TRUE,EXACT(J1376,'dict-rhythm'!$A$1:$A$43),0),2)</f>
        <v>2</v>
      </c>
      <c r="L1376" s="1" t="str">
        <f>_xlfn.IFNA(VLOOKUP(K1376,'dict-rhythm'!$B$1:$C$53,2,0),K1376)</f>
        <v>minim</v>
      </c>
      <c r="M1376" s="4"/>
      <c r="N1376" s="4"/>
      <c r="O1376" t="str">
        <f>IF(RIGHT($O$1,1)="#",VLOOKUP(D1376,'dict-pitch'!$A$1:$C$50,2,0),VLOOKUP(D1376,'dict-pitch'!$A$1:$C$50,3,0))</f>
        <v>G#4</v>
      </c>
      <c r="P1376" t="b">
        <f>OR(EXACT(E1376,O1376),EXACT(E1376,VLOOKUP(D1376,'dict-pitch'!$A$1:$D$50,3,0)),EXACT(E1376,VLOOKUP(D1376,'dict-pitch'!$A$1:$D$50,4,0)))</f>
        <v>0</v>
      </c>
    </row>
    <row r="1377" spans="1:16" x14ac:dyDescent="0.25">
      <c r="A1377">
        <v>849</v>
      </c>
      <c r="B1377" s="85">
        <v>5</v>
      </c>
      <c r="C1377" s="1">
        <v>65</v>
      </c>
      <c r="D1377">
        <v>0</v>
      </c>
      <c r="F1377">
        <v>0</v>
      </c>
      <c r="G1377">
        <v>1032</v>
      </c>
      <c r="H1377" s="80">
        <f t="shared" si="44"/>
        <v>65.5</v>
      </c>
      <c r="I1377" s="80">
        <f t="shared" si="43"/>
        <v>0.5</v>
      </c>
      <c r="J1377">
        <v>8</v>
      </c>
      <c r="K1377" s="1" t="str" cm="1">
        <f t="array" ref="K1377">INDEX('dict-rhythm'!$A$1:$B$43,MATCH(TRUE,EXACT(J1377,'dict-rhythm'!$A$1:$A$43),0),2)</f>
        <v>2</v>
      </c>
      <c r="L1377" s="1" t="str">
        <f>_xlfn.IFNA(VLOOKUP(K1377,'dict-rhythm'!$B$1:$C$53,2,0),K1377)</f>
        <v>minim</v>
      </c>
      <c r="M1377" s="7"/>
      <c r="N1377" s="7"/>
      <c r="O1377" t="str">
        <f>IF(RIGHT($O$1,1)="#",VLOOKUP(D1377,'dict-pitch'!$A$1:$C$50,2,0),VLOOKUP(D1377,'dict-pitch'!$A$1:$C$50,3,0))</f>
        <v>r</v>
      </c>
      <c r="P1377" t="b">
        <f>OR(EXACT(E1377,O1377),EXACT(E1377,VLOOKUP(D1377,'dict-pitch'!$A$1:$D$50,3,0)),EXACT(E1377,VLOOKUP(D1377,'dict-pitch'!$A$1:$D$50,4,0)))</f>
        <v>0</v>
      </c>
    </row>
    <row r="1378" spans="1:16" x14ac:dyDescent="0.25">
      <c r="A1378">
        <v>849</v>
      </c>
      <c r="B1378" s="85">
        <v>5</v>
      </c>
      <c r="C1378" s="1">
        <v>66</v>
      </c>
      <c r="D1378">
        <v>75</v>
      </c>
      <c r="F1378">
        <v>5</v>
      </c>
      <c r="G1378">
        <v>1040</v>
      </c>
      <c r="H1378" s="80">
        <f t="shared" si="44"/>
        <v>66</v>
      </c>
      <c r="I1378" s="80">
        <f t="shared" si="43"/>
        <v>1</v>
      </c>
      <c r="J1378">
        <v>16</v>
      </c>
      <c r="K1378" s="1" t="str" cm="1">
        <f t="array" ref="K1378">INDEX('dict-rhythm'!$A$1:$B$43,MATCH(TRUE,EXACT(J1378,'dict-rhythm'!$A$1:$A$43),0),2)</f>
        <v>1</v>
      </c>
      <c r="L1378" s="1" t="str">
        <f>_xlfn.IFNA(VLOOKUP(K1378,'dict-rhythm'!$B$1:$C$53,2,0),K1378)</f>
        <v>semibreve</v>
      </c>
      <c r="M1378" s="52" t="s">
        <v>7</v>
      </c>
      <c r="N1378" s="52"/>
      <c r="O1378" t="str">
        <f>IF(RIGHT($O$1,1)="#",VLOOKUP(D1378,'dict-pitch'!$A$1:$C$50,2,0),VLOOKUP(D1378,'dict-pitch'!$A$1:$C$50,3,0))</f>
        <v>D#5</v>
      </c>
      <c r="P1378" t="b">
        <f>OR(EXACT(E1378,O1378),EXACT(E1378,VLOOKUP(D1378,'dict-pitch'!$A$1:$D$50,3,0)),EXACT(E1378,VLOOKUP(D1378,'dict-pitch'!$A$1:$D$50,4,0)))</f>
        <v>0</v>
      </c>
    </row>
    <row r="1379" spans="1:16" x14ac:dyDescent="0.25">
      <c r="A1379">
        <v>849</v>
      </c>
      <c r="B1379" s="85">
        <v>5</v>
      </c>
      <c r="C1379" s="1">
        <v>67</v>
      </c>
      <c r="D1379">
        <v>74</v>
      </c>
      <c r="F1379">
        <v>-2</v>
      </c>
      <c r="G1379">
        <v>1056</v>
      </c>
      <c r="H1379" s="80">
        <f t="shared" si="44"/>
        <v>67</v>
      </c>
      <c r="I1379" s="80">
        <f t="shared" si="43"/>
        <v>0.5</v>
      </c>
      <c r="J1379">
        <v>8</v>
      </c>
      <c r="K1379" s="1" t="str" cm="1">
        <f t="array" ref="K1379">INDEX('dict-rhythm'!$A$1:$B$43,MATCH(TRUE,EXACT(J1379,'dict-rhythm'!$A$1:$A$43),0),2)</f>
        <v>2</v>
      </c>
      <c r="L1379" s="1" t="str">
        <f>_xlfn.IFNA(VLOOKUP(K1379,'dict-rhythm'!$B$1:$C$53,2,0),K1379)</f>
        <v>minim</v>
      </c>
      <c r="M1379" s="52" t="s">
        <v>7</v>
      </c>
      <c r="N1379" s="52"/>
      <c r="O1379" t="str">
        <f>IF(RIGHT($O$1,1)="#",VLOOKUP(D1379,'dict-pitch'!$A$1:$C$50,2,0),VLOOKUP(D1379,'dict-pitch'!$A$1:$C$50,3,0))</f>
        <v>D5</v>
      </c>
      <c r="P1379" t="b">
        <f>OR(EXACT(E1379,O1379),EXACT(E1379,VLOOKUP(D1379,'dict-pitch'!$A$1:$D$50,3,0)),EXACT(E1379,VLOOKUP(D1379,'dict-pitch'!$A$1:$D$50,4,0)))</f>
        <v>0</v>
      </c>
    </row>
    <row r="1380" spans="1:16" x14ac:dyDescent="0.25">
      <c r="A1380">
        <v>849</v>
      </c>
      <c r="B1380" s="85">
        <v>5</v>
      </c>
      <c r="C1380" s="1">
        <v>67</v>
      </c>
      <c r="D1380">
        <v>78</v>
      </c>
      <c r="F1380">
        <v>4</v>
      </c>
      <c r="G1380">
        <v>1064</v>
      </c>
      <c r="H1380" s="80">
        <f t="shared" si="44"/>
        <v>67.5</v>
      </c>
      <c r="I1380" s="80">
        <f t="shared" si="43"/>
        <v>0.5</v>
      </c>
      <c r="J1380">
        <v>8</v>
      </c>
      <c r="K1380" s="1" t="str" cm="1">
        <f t="array" ref="K1380">INDEX('dict-rhythm'!$A$1:$B$43,MATCH(TRUE,EXACT(J1380,'dict-rhythm'!$A$1:$A$43),0),2)</f>
        <v>2</v>
      </c>
      <c r="L1380" s="1" t="str">
        <f>_xlfn.IFNA(VLOOKUP(K1380,'dict-rhythm'!$B$1:$C$53,2,0),K1380)</f>
        <v>minim</v>
      </c>
      <c r="M1380" s="52" t="s">
        <v>7</v>
      </c>
      <c r="N1380" s="52"/>
      <c r="O1380" t="str">
        <f>IF(RIGHT($O$1,1)="#",VLOOKUP(D1380,'dict-pitch'!$A$1:$C$50,2,0),VLOOKUP(D1380,'dict-pitch'!$A$1:$C$50,3,0))</f>
        <v>F#5</v>
      </c>
      <c r="P1380" t="b">
        <f>OR(EXACT(E1380,O1380),EXACT(E1380,VLOOKUP(D1380,'dict-pitch'!$A$1:$D$50,3,0)),EXACT(E1380,VLOOKUP(D1380,'dict-pitch'!$A$1:$D$50,4,0)))</f>
        <v>0</v>
      </c>
    </row>
    <row r="1381" spans="1:16" x14ac:dyDescent="0.25">
      <c r="A1381">
        <v>849</v>
      </c>
      <c r="B1381" s="85">
        <v>5</v>
      </c>
      <c r="C1381" s="1">
        <v>68</v>
      </c>
      <c r="D1381">
        <v>77</v>
      </c>
      <c r="F1381">
        <v>-2</v>
      </c>
      <c r="G1381">
        <v>1072</v>
      </c>
      <c r="H1381" s="80">
        <f t="shared" si="44"/>
        <v>68</v>
      </c>
      <c r="I1381" s="80">
        <f t="shared" si="43"/>
        <v>0.5</v>
      </c>
      <c r="J1381">
        <v>8</v>
      </c>
      <c r="K1381" s="1" t="str" cm="1">
        <f t="array" ref="K1381">INDEX('dict-rhythm'!$A$1:$B$43,MATCH(TRUE,EXACT(J1381,'dict-rhythm'!$A$1:$A$43),0),2)</f>
        <v>2</v>
      </c>
      <c r="L1381" s="1" t="str">
        <f>_xlfn.IFNA(VLOOKUP(K1381,'dict-rhythm'!$B$1:$C$53,2,0),K1381)</f>
        <v>minim</v>
      </c>
      <c r="M1381" s="52" t="s">
        <v>7</v>
      </c>
      <c r="N1381" s="52"/>
      <c r="O1381" t="str">
        <f>IF(RIGHT($O$1,1)="#",VLOOKUP(D1381,'dict-pitch'!$A$1:$C$50,2,0),VLOOKUP(D1381,'dict-pitch'!$A$1:$C$50,3,0))</f>
        <v>F5</v>
      </c>
      <c r="P1381" t="b">
        <f>OR(EXACT(E1381,O1381),EXACT(E1381,VLOOKUP(D1381,'dict-pitch'!$A$1:$D$50,3,0)),EXACT(E1381,VLOOKUP(D1381,'dict-pitch'!$A$1:$D$50,4,0)))</f>
        <v>0</v>
      </c>
    </row>
    <row r="1382" spans="1:16" x14ac:dyDescent="0.25">
      <c r="A1382">
        <v>849</v>
      </c>
      <c r="B1382" s="85">
        <v>5</v>
      </c>
      <c r="C1382" s="1">
        <v>68</v>
      </c>
      <c r="D1382">
        <v>76</v>
      </c>
      <c r="F1382">
        <v>1</v>
      </c>
      <c r="G1382">
        <v>1080</v>
      </c>
      <c r="H1382" s="80">
        <f t="shared" si="44"/>
        <v>68.5</v>
      </c>
      <c r="I1382" s="80">
        <f t="shared" si="43"/>
        <v>0.5</v>
      </c>
      <c r="J1382">
        <v>8</v>
      </c>
      <c r="K1382" s="1" t="str" cm="1">
        <f t="array" ref="K1382">INDEX('dict-rhythm'!$A$1:$B$43,MATCH(TRUE,EXACT(J1382,'dict-rhythm'!$A$1:$A$43),0),2)</f>
        <v>2</v>
      </c>
      <c r="L1382" s="1" t="str">
        <f>_xlfn.IFNA(VLOOKUP(K1382,'dict-rhythm'!$B$1:$C$53,2,0),K1382)</f>
        <v>minim</v>
      </c>
      <c r="M1382" s="52" t="s">
        <v>7</v>
      </c>
      <c r="N1382" s="52"/>
      <c r="O1382" t="str">
        <f>IF(RIGHT($O$1,1)="#",VLOOKUP(D1382,'dict-pitch'!$A$1:$C$50,2,0),VLOOKUP(D1382,'dict-pitch'!$A$1:$C$50,3,0))</f>
        <v>E5</v>
      </c>
      <c r="P1382" t="b">
        <f>OR(EXACT(E1382,O1382),EXACT(E1382,VLOOKUP(D1382,'dict-pitch'!$A$1:$D$50,3,0)),EXACT(E1382,VLOOKUP(D1382,'dict-pitch'!$A$1:$D$50,4,0)))</f>
        <v>0</v>
      </c>
    </row>
    <row r="1383" spans="1:16" x14ac:dyDescent="0.25">
      <c r="A1383">
        <v>849</v>
      </c>
      <c r="B1383" s="85">
        <v>5</v>
      </c>
      <c r="C1383" s="1">
        <v>69</v>
      </c>
      <c r="D1383">
        <v>75</v>
      </c>
      <c r="F1383">
        <v>-2</v>
      </c>
      <c r="G1383">
        <v>1088</v>
      </c>
      <c r="H1383" s="80">
        <f t="shared" si="44"/>
        <v>69</v>
      </c>
      <c r="I1383" s="80">
        <f t="shared" si="43"/>
        <v>0.125</v>
      </c>
      <c r="J1383">
        <v>2</v>
      </c>
      <c r="K1383" s="1" t="str" cm="1">
        <f t="array" ref="K1383">INDEX('dict-rhythm'!$A$1:$B$43,MATCH(TRUE,EXACT(J1383,'dict-rhythm'!$A$1:$A$43),0),2)</f>
        <v>8</v>
      </c>
      <c r="L1383" s="1" t="str">
        <f>_xlfn.IFNA(VLOOKUP(K1383,'dict-rhythm'!$B$1:$C$53,2,0),K1383)</f>
        <v>quaver note</v>
      </c>
      <c r="M1383" s="52" t="s">
        <v>7</v>
      </c>
      <c r="N1383" s="52"/>
      <c r="O1383" t="str">
        <f>IF(RIGHT($O$1,1)="#",VLOOKUP(D1383,'dict-pitch'!$A$1:$C$50,2,0),VLOOKUP(D1383,'dict-pitch'!$A$1:$C$50,3,0))</f>
        <v>D#5</v>
      </c>
      <c r="P1383" t="b">
        <f>OR(EXACT(E1383,O1383),EXACT(E1383,VLOOKUP(D1383,'dict-pitch'!$A$1:$D$50,3,0)),EXACT(E1383,VLOOKUP(D1383,'dict-pitch'!$A$1:$D$50,4,0)))</f>
        <v>0</v>
      </c>
    </row>
    <row r="1384" spans="1:16" x14ac:dyDescent="0.25">
      <c r="A1384">
        <v>849</v>
      </c>
      <c r="B1384" s="85">
        <v>5</v>
      </c>
      <c r="C1384" s="1">
        <v>69</v>
      </c>
      <c r="D1384">
        <v>73</v>
      </c>
      <c r="F1384">
        <v>-2</v>
      </c>
      <c r="G1384">
        <v>1090</v>
      </c>
      <c r="H1384" s="80">
        <f t="shared" si="44"/>
        <v>69.125</v>
      </c>
      <c r="I1384" s="80">
        <f t="shared" si="43"/>
        <v>0.125</v>
      </c>
      <c r="J1384">
        <v>2</v>
      </c>
      <c r="K1384" s="1" t="str" cm="1">
        <f t="array" ref="K1384">INDEX('dict-rhythm'!$A$1:$B$43,MATCH(TRUE,EXACT(J1384,'dict-rhythm'!$A$1:$A$43),0),2)</f>
        <v>8</v>
      </c>
      <c r="L1384" s="1" t="str">
        <f>_xlfn.IFNA(VLOOKUP(K1384,'dict-rhythm'!$B$1:$C$53,2,0),K1384)</f>
        <v>quaver note</v>
      </c>
      <c r="M1384" s="54" t="s">
        <v>8</v>
      </c>
      <c r="N1384" s="54"/>
      <c r="O1384" t="str">
        <f>IF(RIGHT($O$1,1)="#",VLOOKUP(D1384,'dict-pitch'!$A$1:$C$50,2,0),VLOOKUP(D1384,'dict-pitch'!$A$1:$C$50,3,0))</f>
        <v>C#5</v>
      </c>
      <c r="P1384" t="b">
        <f>OR(EXACT(E1384,O1384),EXACT(E1384,VLOOKUP(D1384,'dict-pitch'!$A$1:$D$50,3,0)),EXACT(E1384,VLOOKUP(D1384,'dict-pitch'!$A$1:$D$50,4,0)))</f>
        <v>0</v>
      </c>
    </row>
    <row r="1385" spans="1:16" x14ac:dyDescent="0.25">
      <c r="A1385">
        <v>849</v>
      </c>
      <c r="B1385" s="85">
        <v>5</v>
      </c>
      <c r="C1385" s="1">
        <v>69</v>
      </c>
      <c r="D1385">
        <v>75</v>
      </c>
      <c r="F1385">
        <v>2</v>
      </c>
      <c r="G1385">
        <v>1092</v>
      </c>
      <c r="H1385" s="80">
        <f t="shared" si="44"/>
        <v>69.25</v>
      </c>
      <c r="I1385" s="80">
        <f t="shared" si="43"/>
        <v>0.125</v>
      </c>
      <c r="J1385">
        <v>2</v>
      </c>
      <c r="K1385" s="1" t="str" cm="1">
        <f t="array" ref="K1385">INDEX('dict-rhythm'!$A$1:$B$43,MATCH(TRUE,EXACT(J1385,'dict-rhythm'!$A$1:$A$43),0),2)</f>
        <v>8</v>
      </c>
      <c r="L1385" s="1" t="str">
        <f>_xlfn.IFNA(VLOOKUP(K1385,'dict-rhythm'!$B$1:$C$53,2,0),K1385)</f>
        <v>quaver note</v>
      </c>
      <c r="M1385" s="54" t="s">
        <v>8</v>
      </c>
      <c r="N1385" s="54"/>
      <c r="O1385" t="str">
        <f>IF(RIGHT($O$1,1)="#",VLOOKUP(D1385,'dict-pitch'!$A$1:$C$50,2,0),VLOOKUP(D1385,'dict-pitch'!$A$1:$C$50,3,0))</f>
        <v>D#5</v>
      </c>
      <c r="P1385" t="b">
        <f>OR(EXACT(E1385,O1385),EXACT(E1385,VLOOKUP(D1385,'dict-pitch'!$A$1:$D$50,3,0)),EXACT(E1385,VLOOKUP(D1385,'dict-pitch'!$A$1:$D$50,4,0)))</f>
        <v>0</v>
      </c>
    </row>
    <row r="1386" spans="1:16" x14ac:dyDescent="0.25">
      <c r="A1386">
        <v>849</v>
      </c>
      <c r="B1386" s="85">
        <v>5</v>
      </c>
      <c r="C1386" s="1">
        <v>69</v>
      </c>
      <c r="D1386">
        <v>76</v>
      </c>
      <c r="F1386">
        <v>2</v>
      </c>
      <c r="G1386">
        <v>1094</v>
      </c>
      <c r="H1386" s="80">
        <f t="shared" si="44"/>
        <v>69.375</v>
      </c>
      <c r="I1386" s="80">
        <f t="shared" si="43"/>
        <v>0.125</v>
      </c>
      <c r="J1386">
        <v>2</v>
      </c>
      <c r="K1386" s="1" t="str" cm="1">
        <f t="array" ref="K1386">INDEX('dict-rhythm'!$A$1:$B$43,MATCH(TRUE,EXACT(J1386,'dict-rhythm'!$A$1:$A$43),0),2)</f>
        <v>8</v>
      </c>
      <c r="L1386" s="1" t="str">
        <f>_xlfn.IFNA(VLOOKUP(K1386,'dict-rhythm'!$B$1:$C$53,2,0),K1386)</f>
        <v>quaver note</v>
      </c>
      <c r="M1386" s="54" t="s">
        <v>8</v>
      </c>
      <c r="N1386" s="54"/>
      <c r="O1386" t="str">
        <f>IF(RIGHT($O$1,1)="#",VLOOKUP(D1386,'dict-pitch'!$A$1:$C$50,2,0),VLOOKUP(D1386,'dict-pitch'!$A$1:$C$50,3,0))</f>
        <v>E5</v>
      </c>
      <c r="P1386" t="b">
        <f>OR(EXACT(E1386,O1386),EXACT(E1386,VLOOKUP(D1386,'dict-pitch'!$A$1:$D$50,3,0)),EXACT(E1386,VLOOKUP(D1386,'dict-pitch'!$A$1:$D$50,4,0)))</f>
        <v>0</v>
      </c>
    </row>
    <row r="1387" spans="1:16" x14ac:dyDescent="0.25">
      <c r="A1387">
        <v>849</v>
      </c>
      <c r="B1387" s="85">
        <v>5</v>
      </c>
      <c r="C1387" s="1">
        <v>69</v>
      </c>
      <c r="D1387">
        <v>75</v>
      </c>
      <c r="F1387">
        <v>-2</v>
      </c>
      <c r="G1387">
        <v>1096</v>
      </c>
      <c r="H1387" s="80">
        <f t="shared" si="44"/>
        <v>69.5</v>
      </c>
      <c r="I1387" s="80">
        <f t="shared" si="43"/>
        <v>0.125</v>
      </c>
      <c r="J1387">
        <v>2</v>
      </c>
      <c r="K1387" s="1" t="str" cm="1">
        <f t="array" ref="K1387">INDEX('dict-rhythm'!$A$1:$B$43,MATCH(TRUE,EXACT(J1387,'dict-rhythm'!$A$1:$A$43),0),2)</f>
        <v>8</v>
      </c>
      <c r="L1387" s="1" t="str">
        <f>_xlfn.IFNA(VLOOKUP(K1387,'dict-rhythm'!$B$1:$C$53,2,0),K1387)</f>
        <v>quaver note</v>
      </c>
      <c r="M1387" s="54" t="s">
        <v>8</v>
      </c>
      <c r="N1387" s="54"/>
      <c r="O1387" t="str">
        <f>IF(RIGHT($O$1,1)="#",VLOOKUP(D1387,'dict-pitch'!$A$1:$C$50,2,0),VLOOKUP(D1387,'dict-pitch'!$A$1:$C$50,3,0))</f>
        <v>D#5</v>
      </c>
      <c r="P1387" t="b">
        <f>OR(EXACT(E1387,O1387),EXACT(E1387,VLOOKUP(D1387,'dict-pitch'!$A$1:$D$50,3,0)),EXACT(E1387,VLOOKUP(D1387,'dict-pitch'!$A$1:$D$50,4,0)))</f>
        <v>0</v>
      </c>
    </row>
    <row r="1388" spans="1:16" x14ac:dyDescent="0.25">
      <c r="A1388">
        <v>849</v>
      </c>
      <c r="B1388" s="85">
        <v>5</v>
      </c>
      <c r="C1388" s="1">
        <v>69</v>
      </c>
      <c r="D1388">
        <v>73</v>
      </c>
      <c r="F1388">
        <v>-2</v>
      </c>
      <c r="G1388">
        <v>1098</v>
      </c>
      <c r="H1388" s="80">
        <f t="shared" si="44"/>
        <v>69.625</v>
      </c>
      <c r="I1388" s="80">
        <f t="shared" si="43"/>
        <v>0.125</v>
      </c>
      <c r="J1388">
        <v>2</v>
      </c>
      <c r="K1388" s="1" t="str" cm="1">
        <f t="array" ref="K1388">INDEX('dict-rhythm'!$A$1:$B$43,MATCH(TRUE,EXACT(J1388,'dict-rhythm'!$A$1:$A$43),0),2)</f>
        <v>8</v>
      </c>
      <c r="L1388" s="1" t="str">
        <f>_xlfn.IFNA(VLOOKUP(K1388,'dict-rhythm'!$B$1:$C$53,2,0),K1388)</f>
        <v>quaver note</v>
      </c>
      <c r="M1388" s="54" t="s">
        <v>8</v>
      </c>
      <c r="N1388" s="54"/>
      <c r="O1388" t="str">
        <f>IF(RIGHT($O$1,1)="#",VLOOKUP(D1388,'dict-pitch'!$A$1:$C$50,2,0),VLOOKUP(D1388,'dict-pitch'!$A$1:$C$50,3,0))</f>
        <v>C#5</v>
      </c>
      <c r="P1388" t="b">
        <f>OR(EXACT(E1388,O1388),EXACT(E1388,VLOOKUP(D1388,'dict-pitch'!$A$1:$D$50,3,0)),EXACT(E1388,VLOOKUP(D1388,'dict-pitch'!$A$1:$D$50,4,0)))</f>
        <v>0</v>
      </c>
    </row>
    <row r="1389" spans="1:16" x14ac:dyDescent="0.25">
      <c r="A1389">
        <v>849</v>
      </c>
      <c r="B1389" s="85">
        <v>5</v>
      </c>
      <c r="C1389" s="1">
        <v>69</v>
      </c>
      <c r="D1389">
        <v>71</v>
      </c>
      <c r="F1389">
        <v>-2</v>
      </c>
      <c r="G1389">
        <v>1100</v>
      </c>
      <c r="H1389" s="80">
        <f t="shared" si="44"/>
        <v>69.75</v>
      </c>
      <c r="I1389" s="80">
        <f t="shared" si="43"/>
        <v>0.125</v>
      </c>
      <c r="J1389">
        <v>2</v>
      </c>
      <c r="K1389" s="1" t="str" cm="1">
        <f t="array" ref="K1389">INDEX('dict-rhythm'!$A$1:$B$43,MATCH(TRUE,EXACT(J1389,'dict-rhythm'!$A$1:$A$43),0),2)</f>
        <v>8</v>
      </c>
      <c r="L1389" s="1" t="str">
        <f>_xlfn.IFNA(VLOOKUP(K1389,'dict-rhythm'!$B$1:$C$53,2,0),K1389)</f>
        <v>quaver note</v>
      </c>
      <c r="M1389" s="54" t="s">
        <v>8</v>
      </c>
      <c r="N1389" s="54"/>
      <c r="O1389" t="str">
        <f>IF(RIGHT($O$1,1)="#",VLOOKUP(D1389,'dict-pitch'!$A$1:$C$50,2,0),VLOOKUP(D1389,'dict-pitch'!$A$1:$C$50,3,0))</f>
        <v>B4</v>
      </c>
      <c r="P1389" t="b">
        <f>OR(EXACT(E1389,O1389),EXACT(E1389,VLOOKUP(D1389,'dict-pitch'!$A$1:$D$50,3,0)),EXACT(E1389,VLOOKUP(D1389,'dict-pitch'!$A$1:$D$50,4,0)))</f>
        <v>0</v>
      </c>
    </row>
    <row r="1390" spans="1:16" x14ac:dyDescent="0.25">
      <c r="A1390">
        <v>849</v>
      </c>
      <c r="B1390" s="85">
        <v>5</v>
      </c>
      <c r="C1390" s="1">
        <v>69</v>
      </c>
      <c r="D1390">
        <v>75</v>
      </c>
      <c r="F1390">
        <v>3</v>
      </c>
      <c r="G1390">
        <v>1102</v>
      </c>
      <c r="H1390" s="80">
        <f t="shared" si="44"/>
        <v>69.875</v>
      </c>
      <c r="I1390" s="80">
        <f t="shared" si="43"/>
        <v>0.125</v>
      </c>
      <c r="J1390">
        <v>2</v>
      </c>
      <c r="K1390" s="1" t="str" cm="1">
        <f t="array" ref="K1390">INDEX('dict-rhythm'!$A$1:$B$43,MATCH(TRUE,EXACT(J1390,'dict-rhythm'!$A$1:$A$43),0),2)</f>
        <v>8</v>
      </c>
      <c r="L1390" s="1" t="str">
        <f>_xlfn.IFNA(VLOOKUP(K1390,'dict-rhythm'!$B$1:$C$53,2,0),K1390)</f>
        <v>quaver note</v>
      </c>
      <c r="M1390" s="54" t="s">
        <v>8</v>
      </c>
      <c r="N1390" s="54"/>
      <c r="O1390" t="str">
        <f>IF(RIGHT($O$1,1)="#",VLOOKUP(D1390,'dict-pitch'!$A$1:$C$50,2,0),VLOOKUP(D1390,'dict-pitch'!$A$1:$C$50,3,0))</f>
        <v>D#5</v>
      </c>
      <c r="P1390" t="b">
        <f>OR(EXACT(E1390,O1390),EXACT(E1390,VLOOKUP(D1390,'dict-pitch'!$A$1:$D$50,3,0)),EXACT(E1390,VLOOKUP(D1390,'dict-pitch'!$A$1:$D$50,4,0)))</f>
        <v>0</v>
      </c>
    </row>
    <row r="1391" spans="1:16" x14ac:dyDescent="0.25">
      <c r="A1391">
        <v>849</v>
      </c>
      <c r="B1391" s="85">
        <v>5</v>
      </c>
      <c r="C1391" s="1">
        <v>70</v>
      </c>
      <c r="D1391">
        <v>73</v>
      </c>
      <c r="F1391">
        <v>-2</v>
      </c>
      <c r="G1391">
        <v>1104</v>
      </c>
      <c r="H1391" s="80">
        <f t="shared" si="44"/>
        <v>70</v>
      </c>
      <c r="I1391" s="80">
        <f t="shared" si="43"/>
        <v>0.125</v>
      </c>
      <c r="J1391">
        <v>2</v>
      </c>
      <c r="K1391" s="1" t="str" cm="1">
        <f t="array" ref="K1391">INDEX('dict-rhythm'!$A$1:$B$43,MATCH(TRUE,EXACT(J1391,'dict-rhythm'!$A$1:$A$43),0),2)</f>
        <v>8</v>
      </c>
      <c r="L1391" s="1" t="str">
        <f>_xlfn.IFNA(VLOOKUP(K1391,'dict-rhythm'!$B$1:$C$53,2,0),K1391)</f>
        <v>quaver note</v>
      </c>
      <c r="M1391" s="54" t="s">
        <v>8</v>
      </c>
      <c r="N1391" s="54"/>
      <c r="O1391" t="str">
        <f>IF(RIGHT($O$1,1)="#",VLOOKUP(D1391,'dict-pitch'!$A$1:$C$50,2,0),VLOOKUP(D1391,'dict-pitch'!$A$1:$C$50,3,0))</f>
        <v>C#5</v>
      </c>
      <c r="P1391" t="b">
        <f>OR(EXACT(E1391,O1391),EXACT(E1391,VLOOKUP(D1391,'dict-pitch'!$A$1:$D$50,3,0)),EXACT(E1391,VLOOKUP(D1391,'dict-pitch'!$A$1:$D$50,4,0)))</f>
        <v>0</v>
      </c>
    </row>
    <row r="1392" spans="1:16" x14ac:dyDescent="0.25">
      <c r="A1392">
        <v>849</v>
      </c>
      <c r="B1392" s="85">
        <v>5</v>
      </c>
      <c r="C1392" s="1">
        <v>70</v>
      </c>
      <c r="D1392">
        <v>71</v>
      </c>
      <c r="F1392">
        <v>-2</v>
      </c>
      <c r="G1392">
        <v>1106</v>
      </c>
      <c r="H1392" s="80">
        <f t="shared" si="44"/>
        <v>70.125</v>
      </c>
      <c r="I1392" s="80">
        <f t="shared" si="43"/>
        <v>0.125</v>
      </c>
      <c r="J1392">
        <v>2</v>
      </c>
      <c r="K1392" s="1" t="str" cm="1">
        <f t="array" ref="K1392">INDEX('dict-rhythm'!$A$1:$B$43,MATCH(TRUE,EXACT(J1392,'dict-rhythm'!$A$1:$A$43),0),2)</f>
        <v>8</v>
      </c>
      <c r="L1392" s="1" t="str">
        <f>_xlfn.IFNA(VLOOKUP(K1392,'dict-rhythm'!$B$1:$C$53,2,0),K1392)</f>
        <v>quaver note</v>
      </c>
      <c r="M1392" s="54" t="s">
        <v>8</v>
      </c>
      <c r="N1392" s="54"/>
      <c r="O1392" t="str">
        <f>IF(RIGHT($O$1,1)="#",VLOOKUP(D1392,'dict-pitch'!$A$1:$C$50,2,0),VLOOKUP(D1392,'dict-pitch'!$A$1:$C$50,3,0))</f>
        <v>B4</v>
      </c>
      <c r="P1392" t="b">
        <f>OR(EXACT(E1392,O1392),EXACT(E1392,VLOOKUP(D1392,'dict-pitch'!$A$1:$D$50,3,0)),EXACT(E1392,VLOOKUP(D1392,'dict-pitch'!$A$1:$D$50,4,0)))</f>
        <v>0</v>
      </c>
    </row>
    <row r="1393" spans="1:16" x14ac:dyDescent="0.25">
      <c r="A1393">
        <v>849</v>
      </c>
      <c r="B1393" s="85">
        <v>5</v>
      </c>
      <c r="C1393" s="1">
        <v>70</v>
      </c>
      <c r="D1393">
        <v>73</v>
      </c>
      <c r="F1393">
        <v>2</v>
      </c>
      <c r="G1393">
        <v>1108</v>
      </c>
      <c r="H1393" s="80">
        <f t="shared" si="44"/>
        <v>70.25</v>
      </c>
      <c r="I1393" s="80">
        <f t="shared" si="43"/>
        <v>0.125</v>
      </c>
      <c r="J1393">
        <v>2</v>
      </c>
      <c r="K1393" s="1" t="str" cm="1">
        <f t="array" ref="K1393">INDEX('dict-rhythm'!$A$1:$B$43,MATCH(TRUE,EXACT(J1393,'dict-rhythm'!$A$1:$A$43),0),2)</f>
        <v>8</v>
      </c>
      <c r="L1393" s="1" t="str">
        <f>_xlfn.IFNA(VLOOKUP(K1393,'dict-rhythm'!$B$1:$C$53,2,0),K1393)</f>
        <v>quaver note</v>
      </c>
      <c r="M1393" s="54" t="s">
        <v>8</v>
      </c>
      <c r="N1393" s="54"/>
      <c r="O1393" t="str">
        <f>IF(RIGHT($O$1,1)="#",VLOOKUP(D1393,'dict-pitch'!$A$1:$C$50,2,0),VLOOKUP(D1393,'dict-pitch'!$A$1:$C$50,3,0))</f>
        <v>C#5</v>
      </c>
      <c r="P1393" t="b">
        <f>OR(EXACT(E1393,O1393),EXACT(E1393,VLOOKUP(D1393,'dict-pitch'!$A$1:$D$50,3,0)),EXACT(E1393,VLOOKUP(D1393,'dict-pitch'!$A$1:$D$50,4,0)))</f>
        <v>0</v>
      </c>
    </row>
    <row r="1394" spans="1:16" x14ac:dyDescent="0.25">
      <c r="A1394">
        <v>849</v>
      </c>
      <c r="B1394" s="85">
        <v>5</v>
      </c>
      <c r="C1394" s="1">
        <v>70</v>
      </c>
      <c r="D1394">
        <v>75</v>
      </c>
      <c r="F1394">
        <v>2</v>
      </c>
      <c r="G1394">
        <v>1110</v>
      </c>
      <c r="H1394" s="80">
        <f t="shared" si="44"/>
        <v>70.375</v>
      </c>
      <c r="I1394" s="80">
        <f t="shared" si="43"/>
        <v>0.125</v>
      </c>
      <c r="J1394">
        <v>2</v>
      </c>
      <c r="K1394" s="1" t="str" cm="1">
        <f t="array" ref="K1394">INDEX('dict-rhythm'!$A$1:$B$43,MATCH(TRUE,EXACT(J1394,'dict-rhythm'!$A$1:$A$43),0),2)</f>
        <v>8</v>
      </c>
      <c r="L1394" s="1" t="str">
        <f>_xlfn.IFNA(VLOOKUP(K1394,'dict-rhythm'!$B$1:$C$53,2,0),K1394)</f>
        <v>quaver note</v>
      </c>
      <c r="M1394" s="54" t="s">
        <v>8</v>
      </c>
      <c r="N1394" s="54"/>
      <c r="O1394" t="str">
        <f>IF(RIGHT($O$1,1)="#",VLOOKUP(D1394,'dict-pitch'!$A$1:$C$50,2,0),VLOOKUP(D1394,'dict-pitch'!$A$1:$C$50,3,0))</f>
        <v>D#5</v>
      </c>
      <c r="P1394" t="b">
        <f>OR(EXACT(E1394,O1394),EXACT(E1394,VLOOKUP(D1394,'dict-pitch'!$A$1:$D$50,3,0)),EXACT(E1394,VLOOKUP(D1394,'dict-pitch'!$A$1:$D$50,4,0)))</f>
        <v>0</v>
      </c>
    </row>
    <row r="1395" spans="1:16" x14ac:dyDescent="0.25">
      <c r="A1395">
        <v>849</v>
      </c>
      <c r="B1395" s="85">
        <v>5</v>
      </c>
      <c r="C1395" s="1">
        <v>70</v>
      </c>
      <c r="D1395">
        <v>73</v>
      </c>
      <c r="F1395">
        <v>-2</v>
      </c>
      <c r="G1395">
        <v>1112</v>
      </c>
      <c r="H1395" s="80">
        <f t="shared" si="44"/>
        <v>70.5</v>
      </c>
      <c r="I1395" s="80">
        <f t="shared" si="43"/>
        <v>0.125</v>
      </c>
      <c r="J1395">
        <v>2</v>
      </c>
      <c r="K1395" s="1" t="str" cm="1">
        <f t="array" ref="K1395">INDEX('dict-rhythm'!$A$1:$B$43,MATCH(TRUE,EXACT(J1395,'dict-rhythm'!$A$1:$A$43),0),2)</f>
        <v>8</v>
      </c>
      <c r="L1395" s="1" t="str">
        <f>_xlfn.IFNA(VLOOKUP(K1395,'dict-rhythm'!$B$1:$C$53,2,0),K1395)</f>
        <v>quaver note</v>
      </c>
      <c r="M1395" s="54" t="s">
        <v>8</v>
      </c>
      <c r="N1395" s="54"/>
      <c r="O1395" t="str">
        <f>IF(RIGHT($O$1,1)="#",VLOOKUP(D1395,'dict-pitch'!$A$1:$C$50,2,0),VLOOKUP(D1395,'dict-pitch'!$A$1:$C$50,3,0))</f>
        <v>C#5</v>
      </c>
      <c r="P1395" t="b">
        <f>OR(EXACT(E1395,O1395),EXACT(E1395,VLOOKUP(D1395,'dict-pitch'!$A$1:$D$50,3,0)),EXACT(E1395,VLOOKUP(D1395,'dict-pitch'!$A$1:$D$50,4,0)))</f>
        <v>0</v>
      </c>
    </row>
    <row r="1396" spans="1:16" x14ac:dyDescent="0.25">
      <c r="A1396">
        <v>849</v>
      </c>
      <c r="B1396" s="85">
        <v>5</v>
      </c>
      <c r="C1396" s="1">
        <v>70</v>
      </c>
      <c r="D1396">
        <v>76</v>
      </c>
      <c r="F1396">
        <v>3</v>
      </c>
      <c r="G1396">
        <v>1114</v>
      </c>
      <c r="H1396" s="80">
        <f t="shared" si="44"/>
        <v>70.625</v>
      </c>
      <c r="I1396" s="80">
        <f t="shared" si="43"/>
        <v>0.125</v>
      </c>
      <c r="J1396">
        <v>2</v>
      </c>
      <c r="K1396" s="1" t="str" cm="1">
        <f t="array" ref="K1396">INDEX('dict-rhythm'!$A$1:$B$43,MATCH(TRUE,EXACT(J1396,'dict-rhythm'!$A$1:$A$43),0),2)</f>
        <v>8</v>
      </c>
      <c r="L1396" s="1" t="str">
        <f>_xlfn.IFNA(VLOOKUP(K1396,'dict-rhythm'!$B$1:$C$53,2,0),K1396)</f>
        <v>quaver note</v>
      </c>
      <c r="M1396" s="54" t="s">
        <v>8</v>
      </c>
      <c r="N1396" s="54"/>
      <c r="O1396" t="str">
        <f>IF(RIGHT($O$1,1)="#",VLOOKUP(D1396,'dict-pitch'!$A$1:$C$50,2,0),VLOOKUP(D1396,'dict-pitch'!$A$1:$C$50,3,0))</f>
        <v>E5</v>
      </c>
      <c r="P1396" t="b">
        <f>OR(EXACT(E1396,O1396),EXACT(E1396,VLOOKUP(D1396,'dict-pitch'!$A$1:$D$50,3,0)),EXACT(E1396,VLOOKUP(D1396,'dict-pitch'!$A$1:$D$50,4,0)))</f>
        <v>0</v>
      </c>
    </row>
    <row r="1397" spans="1:16" x14ac:dyDescent="0.25">
      <c r="A1397">
        <v>849</v>
      </c>
      <c r="B1397" s="85">
        <v>5</v>
      </c>
      <c r="C1397" s="1">
        <v>70</v>
      </c>
      <c r="D1397">
        <v>75</v>
      </c>
      <c r="F1397">
        <v>-2</v>
      </c>
      <c r="G1397">
        <v>1116</v>
      </c>
      <c r="H1397" s="80">
        <f t="shared" si="44"/>
        <v>70.75</v>
      </c>
      <c r="I1397" s="80">
        <f t="shared" si="43"/>
        <v>0.125</v>
      </c>
      <c r="J1397">
        <v>2</v>
      </c>
      <c r="K1397" s="1" t="str" cm="1">
        <f t="array" ref="K1397">INDEX('dict-rhythm'!$A$1:$B$43,MATCH(TRUE,EXACT(J1397,'dict-rhythm'!$A$1:$A$43),0),2)</f>
        <v>8</v>
      </c>
      <c r="L1397" s="1" t="str">
        <f>_xlfn.IFNA(VLOOKUP(K1397,'dict-rhythm'!$B$1:$C$53,2,0),K1397)</f>
        <v>quaver note</v>
      </c>
      <c r="M1397" s="54" t="s">
        <v>8</v>
      </c>
      <c r="N1397" s="54"/>
      <c r="O1397" t="str">
        <f>IF(RIGHT($O$1,1)="#",VLOOKUP(D1397,'dict-pitch'!$A$1:$C$50,2,0),VLOOKUP(D1397,'dict-pitch'!$A$1:$C$50,3,0))</f>
        <v>D#5</v>
      </c>
      <c r="P1397" t="b">
        <f>OR(EXACT(E1397,O1397),EXACT(E1397,VLOOKUP(D1397,'dict-pitch'!$A$1:$D$50,3,0)),EXACT(E1397,VLOOKUP(D1397,'dict-pitch'!$A$1:$D$50,4,0)))</f>
        <v>0</v>
      </c>
    </row>
    <row r="1398" spans="1:16" x14ac:dyDescent="0.25">
      <c r="A1398">
        <v>849</v>
      </c>
      <c r="B1398" s="85">
        <v>5</v>
      </c>
      <c r="C1398" s="1">
        <v>70</v>
      </c>
      <c r="D1398">
        <v>73</v>
      </c>
      <c r="F1398">
        <v>-2</v>
      </c>
      <c r="G1398">
        <v>1118</v>
      </c>
      <c r="H1398" s="80">
        <f t="shared" si="44"/>
        <v>70.875</v>
      </c>
      <c r="I1398" s="80">
        <f t="shared" si="43"/>
        <v>0.125</v>
      </c>
      <c r="J1398">
        <v>2</v>
      </c>
      <c r="K1398" s="1" t="str" cm="1">
        <f t="array" ref="K1398">INDEX('dict-rhythm'!$A$1:$B$43,MATCH(TRUE,EXACT(J1398,'dict-rhythm'!$A$1:$A$43),0),2)</f>
        <v>8</v>
      </c>
      <c r="L1398" s="1" t="str">
        <f>_xlfn.IFNA(VLOOKUP(K1398,'dict-rhythm'!$B$1:$C$53,2,0),K1398)</f>
        <v>quaver note</v>
      </c>
      <c r="M1398" s="54" t="s">
        <v>8</v>
      </c>
      <c r="N1398" s="54"/>
      <c r="O1398" t="str">
        <f>IF(RIGHT($O$1,1)="#",VLOOKUP(D1398,'dict-pitch'!$A$1:$C$50,2,0),VLOOKUP(D1398,'dict-pitch'!$A$1:$C$50,3,0))</f>
        <v>C#5</v>
      </c>
      <c r="P1398" t="b">
        <f>OR(EXACT(E1398,O1398),EXACT(E1398,VLOOKUP(D1398,'dict-pitch'!$A$1:$D$50,3,0)),EXACT(E1398,VLOOKUP(D1398,'dict-pitch'!$A$1:$D$50,4,0)))</f>
        <v>0</v>
      </c>
    </row>
    <row r="1399" spans="1:16" x14ac:dyDescent="0.25">
      <c r="A1399">
        <v>849</v>
      </c>
      <c r="B1399" s="85">
        <v>5</v>
      </c>
      <c r="C1399" s="1">
        <v>71</v>
      </c>
      <c r="D1399">
        <v>72</v>
      </c>
      <c r="F1399">
        <v>-2</v>
      </c>
      <c r="G1399">
        <v>1120</v>
      </c>
      <c r="H1399" s="80">
        <f t="shared" si="44"/>
        <v>71</v>
      </c>
      <c r="I1399" s="80">
        <f t="shared" si="43"/>
        <v>0.5</v>
      </c>
      <c r="J1399">
        <v>8</v>
      </c>
      <c r="K1399" s="1" t="str" cm="1">
        <f t="array" ref="K1399">INDEX('dict-rhythm'!$A$1:$B$43,MATCH(TRUE,EXACT(J1399,'dict-rhythm'!$A$1:$A$43),0),2)</f>
        <v>2</v>
      </c>
      <c r="L1399" s="1" t="str">
        <f>_xlfn.IFNA(VLOOKUP(K1399,'dict-rhythm'!$B$1:$C$53,2,0),K1399)</f>
        <v>minim</v>
      </c>
      <c r="M1399" s="54" t="s">
        <v>8</v>
      </c>
      <c r="N1399" s="54"/>
      <c r="O1399" t="str">
        <f>IF(RIGHT($O$1,1)="#",VLOOKUP(D1399,'dict-pitch'!$A$1:$C$50,2,0),VLOOKUP(D1399,'dict-pitch'!$A$1:$C$50,3,0))</f>
        <v>C5</v>
      </c>
      <c r="P1399" t="b">
        <f>OR(EXACT(E1399,O1399),EXACT(E1399,VLOOKUP(D1399,'dict-pitch'!$A$1:$D$50,3,0)),EXACT(E1399,VLOOKUP(D1399,'dict-pitch'!$A$1:$D$50,4,0)))</f>
        <v>0</v>
      </c>
    </row>
    <row r="1400" spans="1:16" x14ac:dyDescent="0.25">
      <c r="A1400">
        <v>849</v>
      </c>
      <c r="B1400" s="85">
        <v>5</v>
      </c>
      <c r="C1400" s="1">
        <v>71</v>
      </c>
      <c r="D1400">
        <v>71</v>
      </c>
      <c r="F1400">
        <v>1</v>
      </c>
      <c r="G1400">
        <v>1128</v>
      </c>
      <c r="H1400" s="80">
        <f t="shared" si="44"/>
        <v>71.5</v>
      </c>
      <c r="I1400" s="80">
        <f t="shared" si="43"/>
        <v>0.5</v>
      </c>
      <c r="J1400">
        <v>8</v>
      </c>
      <c r="K1400" s="1" t="str" cm="1">
        <f t="array" ref="K1400">INDEX('dict-rhythm'!$A$1:$B$43,MATCH(TRUE,EXACT(J1400,'dict-rhythm'!$A$1:$A$43),0),2)</f>
        <v>2</v>
      </c>
      <c r="L1400" s="1" t="str">
        <f>_xlfn.IFNA(VLOOKUP(K1400,'dict-rhythm'!$B$1:$C$53,2,0),K1400)</f>
        <v>minim</v>
      </c>
      <c r="M1400" s="7"/>
      <c r="N1400" s="7"/>
      <c r="O1400" t="str">
        <f>IF(RIGHT($O$1,1)="#",VLOOKUP(D1400,'dict-pitch'!$A$1:$C$50,2,0),VLOOKUP(D1400,'dict-pitch'!$A$1:$C$50,3,0))</f>
        <v>B4</v>
      </c>
      <c r="P1400" t="b">
        <f>OR(EXACT(E1400,O1400),EXACT(E1400,VLOOKUP(D1400,'dict-pitch'!$A$1:$D$50,3,0)),EXACT(E1400,VLOOKUP(D1400,'dict-pitch'!$A$1:$D$50,4,0)))</f>
        <v>0</v>
      </c>
    </row>
    <row r="1401" spans="1:16" x14ac:dyDescent="0.25">
      <c r="A1401">
        <v>849</v>
      </c>
      <c r="B1401" s="85">
        <v>5</v>
      </c>
      <c r="C1401" s="1">
        <v>72</v>
      </c>
      <c r="D1401">
        <v>70</v>
      </c>
      <c r="F1401">
        <v>-2</v>
      </c>
      <c r="G1401">
        <v>1136</v>
      </c>
      <c r="H1401" s="80">
        <f t="shared" si="44"/>
        <v>72</v>
      </c>
      <c r="I1401" s="80">
        <f t="shared" si="43"/>
        <v>0.5</v>
      </c>
      <c r="J1401">
        <v>8</v>
      </c>
      <c r="K1401" s="1" t="str" cm="1">
        <f t="array" ref="K1401">INDEX('dict-rhythm'!$A$1:$B$43,MATCH(TRUE,EXACT(J1401,'dict-rhythm'!$A$1:$A$43),0),2)</f>
        <v>2</v>
      </c>
      <c r="L1401" s="1" t="str">
        <f>_xlfn.IFNA(VLOOKUP(K1401,'dict-rhythm'!$B$1:$C$53,2,0),K1401)</f>
        <v>minim</v>
      </c>
      <c r="M1401" s="4"/>
      <c r="N1401" s="4"/>
      <c r="O1401" t="str">
        <f>IF(RIGHT($O$1,1)="#",VLOOKUP(D1401,'dict-pitch'!$A$1:$C$50,2,0),VLOOKUP(D1401,'dict-pitch'!$A$1:$C$50,3,0))</f>
        <v>A#4</v>
      </c>
      <c r="P1401" t="b">
        <f>OR(EXACT(E1401,O1401),EXACT(E1401,VLOOKUP(D1401,'dict-pitch'!$A$1:$D$50,3,0)),EXACT(E1401,VLOOKUP(D1401,'dict-pitch'!$A$1:$D$50,4,0)))</f>
        <v>0</v>
      </c>
    </row>
    <row r="1402" spans="1:16" x14ac:dyDescent="0.25">
      <c r="A1402">
        <v>849</v>
      </c>
      <c r="B1402" s="85">
        <v>5</v>
      </c>
      <c r="C1402" s="1">
        <v>72</v>
      </c>
      <c r="D1402">
        <v>69</v>
      </c>
      <c r="F1402">
        <v>1</v>
      </c>
      <c r="G1402">
        <v>1144</v>
      </c>
      <c r="H1402" s="80">
        <f t="shared" si="44"/>
        <v>72.5</v>
      </c>
      <c r="I1402" s="80">
        <f t="shared" si="43"/>
        <v>0.5</v>
      </c>
      <c r="J1402">
        <v>8</v>
      </c>
      <c r="K1402" s="1" t="str" cm="1">
        <f t="array" ref="K1402">INDEX('dict-rhythm'!$A$1:$B$43,MATCH(TRUE,EXACT(J1402,'dict-rhythm'!$A$1:$A$43),0),2)</f>
        <v>2</v>
      </c>
      <c r="L1402" s="1" t="str">
        <f>_xlfn.IFNA(VLOOKUP(K1402,'dict-rhythm'!$B$1:$C$53,2,0),K1402)</f>
        <v>minim</v>
      </c>
      <c r="M1402" s="7"/>
      <c r="N1402" s="7"/>
      <c r="O1402" t="str">
        <f>IF(RIGHT($O$1,1)="#",VLOOKUP(D1402,'dict-pitch'!$A$1:$C$50,2,0),VLOOKUP(D1402,'dict-pitch'!$A$1:$C$50,3,0))</f>
        <v>A4</v>
      </c>
      <c r="P1402" t="b">
        <f>OR(EXACT(E1402,O1402),EXACT(E1402,VLOOKUP(D1402,'dict-pitch'!$A$1:$D$50,3,0)),EXACT(E1402,VLOOKUP(D1402,'dict-pitch'!$A$1:$D$50,4,0)))</f>
        <v>0</v>
      </c>
    </row>
    <row r="1403" spans="1:16" x14ac:dyDescent="0.25">
      <c r="A1403">
        <v>849</v>
      </c>
      <c r="B1403" s="85">
        <v>5</v>
      </c>
      <c r="C1403" s="1">
        <v>73</v>
      </c>
      <c r="D1403">
        <v>68</v>
      </c>
      <c r="F1403">
        <v>-2</v>
      </c>
      <c r="G1403">
        <v>1152</v>
      </c>
      <c r="H1403" s="80">
        <f t="shared" si="44"/>
        <v>73</v>
      </c>
      <c r="I1403" s="80">
        <f t="shared" si="43"/>
        <v>0.5</v>
      </c>
      <c r="J1403">
        <v>8</v>
      </c>
      <c r="K1403" s="1" t="str" cm="1">
        <f t="array" ref="K1403">INDEX('dict-rhythm'!$A$1:$B$43,MATCH(TRUE,EXACT(J1403,'dict-rhythm'!$A$1:$A$43),0),2)</f>
        <v>2</v>
      </c>
      <c r="L1403" s="1" t="str">
        <f>_xlfn.IFNA(VLOOKUP(K1403,'dict-rhythm'!$B$1:$C$53,2,0),K1403)</f>
        <v>minim</v>
      </c>
      <c r="M1403" s="4"/>
      <c r="N1403" s="4"/>
      <c r="O1403" t="str">
        <f>IF(RIGHT($O$1,1)="#",VLOOKUP(D1403,'dict-pitch'!$A$1:$C$50,2,0),VLOOKUP(D1403,'dict-pitch'!$A$1:$C$50,3,0))</f>
        <v>G#4</v>
      </c>
      <c r="P1403" t="b">
        <f>OR(EXACT(E1403,O1403),EXACT(E1403,VLOOKUP(D1403,'dict-pitch'!$A$1:$D$50,3,0)),EXACT(E1403,VLOOKUP(D1403,'dict-pitch'!$A$1:$D$50,4,0)))</f>
        <v>0</v>
      </c>
    </row>
    <row r="1404" spans="1:16" x14ac:dyDescent="0.25">
      <c r="A1404">
        <v>849</v>
      </c>
      <c r="B1404" s="85">
        <v>5</v>
      </c>
      <c r="C1404" s="1">
        <v>73</v>
      </c>
      <c r="D1404">
        <v>0</v>
      </c>
      <c r="F1404">
        <v>0</v>
      </c>
      <c r="G1404">
        <v>1160</v>
      </c>
      <c r="H1404" s="80">
        <f t="shared" si="44"/>
        <v>73.5</v>
      </c>
      <c r="I1404" s="80">
        <f t="shared" si="43"/>
        <v>0.5</v>
      </c>
      <c r="J1404">
        <v>8</v>
      </c>
      <c r="K1404" s="1" t="str" cm="1">
        <f t="array" ref="K1404">INDEX('dict-rhythm'!$A$1:$B$43,MATCH(TRUE,EXACT(J1404,'dict-rhythm'!$A$1:$A$43),0),2)</f>
        <v>2</v>
      </c>
      <c r="L1404" s="1" t="str">
        <f>_xlfn.IFNA(VLOOKUP(K1404,'dict-rhythm'!$B$1:$C$53,2,0),K1404)</f>
        <v>minim</v>
      </c>
      <c r="M1404" s="7"/>
      <c r="N1404" s="7"/>
      <c r="O1404" t="str">
        <f>IF(RIGHT($O$1,1)="#",VLOOKUP(D1404,'dict-pitch'!$A$1:$C$50,2,0),VLOOKUP(D1404,'dict-pitch'!$A$1:$C$50,3,0))</f>
        <v>r</v>
      </c>
      <c r="P1404" t="b">
        <f>OR(EXACT(E1404,O1404),EXACT(E1404,VLOOKUP(D1404,'dict-pitch'!$A$1:$D$50,3,0)),EXACT(E1404,VLOOKUP(D1404,'dict-pitch'!$A$1:$D$50,4,0)))</f>
        <v>0</v>
      </c>
    </row>
    <row r="1405" spans="1:16" x14ac:dyDescent="0.25">
      <c r="A1405">
        <v>849</v>
      </c>
      <c r="B1405" s="85">
        <v>5</v>
      </c>
      <c r="C1405" s="1">
        <v>74</v>
      </c>
      <c r="D1405">
        <v>0</v>
      </c>
      <c r="F1405">
        <v>0</v>
      </c>
      <c r="G1405">
        <v>1168</v>
      </c>
      <c r="H1405" s="80">
        <f t="shared" si="44"/>
        <v>74</v>
      </c>
      <c r="I1405" s="80">
        <f t="shared" si="43"/>
        <v>1</v>
      </c>
      <c r="J1405">
        <v>16</v>
      </c>
      <c r="K1405" s="1" t="str" cm="1">
        <f t="array" ref="K1405">INDEX('dict-rhythm'!$A$1:$B$43,MATCH(TRUE,EXACT(J1405,'dict-rhythm'!$A$1:$A$43),0),2)</f>
        <v>1</v>
      </c>
      <c r="L1405" s="1" t="str">
        <f>_xlfn.IFNA(VLOOKUP(K1405,'dict-rhythm'!$B$1:$C$53,2,0),K1405)</f>
        <v>semibreve</v>
      </c>
      <c r="M1405" s="3"/>
      <c r="N1405" s="3"/>
      <c r="O1405" t="str">
        <f>IF(RIGHT($O$1,1)="#",VLOOKUP(D1405,'dict-pitch'!$A$1:$C$50,2,0),VLOOKUP(D1405,'dict-pitch'!$A$1:$C$50,3,0))</f>
        <v>r</v>
      </c>
      <c r="P1405" t="b">
        <f>OR(EXACT(E1405,O1405),EXACT(E1405,VLOOKUP(D1405,'dict-pitch'!$A$1:$D$50,3,0)),EXACT(E1405,VLOOKUP(D1405,'dict-pitch'!$A$1:$D$50,4,0)))</f>
        <v>0</v>
      </c>
    </row>
    <row r="1406" spans="1:16" x14ac:dyDescent="0.25">
      <c r="A1406">
        <v>849</v>
      </c>
      <c r="B1406" s="85">
        <v>5</v>
      </c>
      <c r="C1406" s="1">
        <v>75</v>
      </c>
      <c r="D1406">
        <v>0</v>
      </c>
      <c r="F1406">
        <v>0</v>
      </c>
      <c r="G1406">
        <v>1184</v>
      </c>
      <c r="H1406" s="80">
        <f t="shared" si="44"/>
        <v>75</v>
      </c>
      <c r="I1406" s="80">
        <f t="shared" si="43"/>
        <v>1</v>
      </c>
      <c r="J1406">
        <v>16</v>
      </c>
      <c r="K1406" s="1" t="str" cm="1">
        <f t="array" ref="K1406">INDEX('dict-rhythm'!$A$1:$B$43,MATCH(TRUE,EXACT(J1406,'dict-rhythm'!$A$1:$A$43),0),2)</f>
        <v>1</v>
      </c>
      <c r="L1406" s="1" t="str">
        <f>_xlfn.IFNA(VLOOKUP(K1406,'dict-rhythm'!$B$1:$C$53,2,0),K1406)</f>
        <v>semibreve</v>
      </c>
      <c r="M1406" s="3"/>
      <c r="N1406" s="3"/>
      <c r="O1406" t="str">
        <f>IF(RIGHT($O$1,1)="#",VLOOKUP(D1406,'dict-pitch'!$A$1:$C$50,2,0),VLOOKUP(D1406,'dict-pitch'!$A$1:$C$50,3,0))</f>
        <v>r</v>
      </c>
      <c r="P1406" t="b">
        <f>OR(EXACT(E1406,O1406),EXACT(E1406,VLOOKUP(D1406,'dict-pitch'!$A$1:$D$50,3,0)),EXACT(E1406,VLOOKUP(D1406,'dict-pitch'!$A$1:$D$50,4,0)))</f>
        <v>0</v>
      </c>
    </row>
    <row r="1407" spans="1:16" x14ac:dyDescent="0.25">
      <c r="A1407">
        <v>849</v>
      </c>
      <c r="B1407" s="85">
        <v>5</v>
      </c>
      <c r="C1407" s="1">
        <v>76</v>
      </c>
      <c r="D1407">
        <v>73</v>
      </c>
      <c r="F1407">
        <v>4</v>
      </c>
      <c r="G1407">
        <v>1200</v>
      </c>
      <c r="H1407" s="80">
        <f t="shared" si="44"/>
        <v>76</v>
      </c>
      <c r="I1407" s="80">
        <f t="shared" si="43"/>
        <v>1</v>
      </c>
      <c r="J1407">
        <v>16</v>
      </c>
      <c r="K1407" s="1" t="str" cm="1">
        <f t="array" ref="K1407">INDEX('dict-rhythm'!$A$1:$B$43,MATCH(TRUE,EXACT(J1407,'dict-rhythm'!$A$1:$A$43),0),2)</f>
        <v>1</v>
      </c>
      <c r="L1407" s="1" t="str">
        <f>_xlfn.IFNA(VLOOKUP(K1407,'dict-rhythm'!$B$1:$C$53,2,0),K1407)</f>
        <v>semibreve</v>
      </c>
      <c r="M1407" s="52" t="s">
        <v>7</v>
      </c>
      <c r="N1407" s="52"/>
      <c r="O1407" t="str">
        <f>IF(RIGHT($O$1,1)="#",VLOOKUP(D1407,'dict-pitch'!$A$1:$C$50,2,0),VLOOKUP(D1407,'dict-pitch'!$A$1:$C$50,3,0))</f>
        <v>C#5</v>
      </c>
      <c r="P1407" t="b">
        <f>OR(EXACT(E1407,O1407),EXACT(E1407,VLOOKUP(D1407,'dict-pitch'!$A$1:$D$50,3,0)),EXACT(E1407,VLOOKUP(D1407,'dict-pitch'!$A$1:$D$50,4,0)))</f>
        <v>0</v>
      </c>
    </row>
    <row r="1408" spans="1:16" x14ac:dyDescent="0.25">
      <c r="A1408">
        <v>849</v>
      </c>
      <c r="B1408" s="85">
        <v>5</v>
      </c>
      <c r="C1408" s="1">
        <v>77</v>
      </c>
      <c r="D1408">
        <v>72</v>
      </c>
      <c r="F1408">
        <v>-2</v>
      </c>
      <c r="G1408">
        <v>1216</v>
      </c>
      <c r="H1408" s="80">
        <f t="shared" si="44"/>
        <v>77</v>
      </c>
      <c r="I1408" s="80">
        <f t="shared" si="43"/>
        <v>0.5</v>
      </c>
      <c r="J1408">
        <v>8</v>
      </c>
      <c r="K1408" s="1" t="str" cm="1">
        <f t="array" ref="K1408">INDEX('dict-rhythm'!$A$1:$B$43,MATCH(TRUE,EXACT(J1408,'dict-rhythm'!$A$1:$A$43),0),2)</f>
        <v>2</v>
      </c>
      <c r="L1408" s="1" t="str">
        <f>_xlfn.IFNA(VLOOKUP(K1408,'dict-rhythm'!$B$1:$C$53,2,0),K1408)</f>
        <v>minim</v>
      </c>
      <c r="M1408" s="52" t="s">
        <v>7</v>
      </c>
      <c r="N1408" s="52"/>
      <c r="O1408" t="str">
        <f>IF(RIGHT($O$1,1)="#",VLOOKUP(D1408,'dict-pitch'!$A$1:$C$50,2,0),VLOOKUP(D1408,'dict-pitch'!$A$1:$C$50,3,0))</f>
        <v>C5</v>
      </c>
      <c r="P1408" t="b">
        <f>OR(EXACT(E1408,O1408),EXACT(E1408,VLOOKUP(D1408,'dict-pitch'!$A$1:$D$50,3,0)),EXACT(E1408,VLOOKUP(D1408,'dict-pitch'!$A$1:$D$50,4,0)))</f>
        <v>0</v>
      </c>
    </row>
    <row r="1409" spans="1:16" x14ac:dyDescent="0.25">
      <c r="A1409">
        <v>849</v>
      </c>
      <c r="B1409" s="85">
        <v>5</v>
      </c>
      <c r="C1409" s="1">
        <v>77</v>
      </c>
      <c r="D1409">
        <v>76</v>
      </c>
      <c r="F1409">
        <v>4</v>
      </c>
      <c r="G1409">
        <v>1224</v>
      </c>
      <c r="H1409" s="80">
        <f t="shared" si="44"/>
        <v>77.5</v>
      </c>
      <c r="I1409" s="80">
        <f t="shared" si="43"/>
        <v>0.5</v>
      </c>
      <c r="J1409">
        <v>8</v>
      </c>
      <c r="K1409" s="1" t="str" cm="1">
        <f t="array" ref="K1409">INDEX('dict-rhythm'!$A$1:$B$43,MATCH(TRUE,EXACT(J1409,'dict-rhythm'!$A$1:$A$43),0),2)</f>
        <v>2</v>
      </c>
      <c r="L1409" s="1" t="str">
        <f>_xlfn.IFNA(VLOOKUP(K1409,'dict-rhythm'!$B$1:$C$53,2,0),K1409)</f>
        <v>minim</v>
      </c>
      <c r="M1409" s="52" t="s">
        <v>7</v>
      </c>
      <c r="N1409" s="52"/>
      <c r="O1409" t="str">
        <f>IF(RIGHT($O$1,1)="#",VLOOKUP(D1409,'dict-pitch'!$A$1:$C$50,2,0),VLOOKUP(D1409,'dict-pitch'!$A$1:$C$50,3,0))</f>
        <v>E5</v>
      </c>
      <c r="P1409" t="b">
        <f>OR(EXACT(E1409,O1409),EXACT(E1409,VLOOKUP(D1409,'dict-pitch'!$A$1:$D$50,3,0)),EXACT(E1409,VLOOKUP(D1409,'dict-pitch'!$A$1:$D$50,4,0)))</f>
        <v>0</v>
      </c>
    </row>
    <row r="1410" spans="1:16" x14ac:dyDescent="0.25">
      <c r="A1410">
        <v>849</v>
      </c>
      <c r="B1410" s="85">
        <v>5</v>
      </c>
      <c r="C1410" s="1">
        <v>78</v>
      </c>
      <c r="D1410">
        <v>75</v>
      </c>
      <c r="F1410">
        <v>-2</v>
      </c>
      <c r="G1410">
        <v>1232</v>
      </c>
      <c r="H1410" s="80">
        <f t="shared" si="44"/>
        <v>78</v>
      </c>
      <c r="I1410" s="80">
        <f t="shared" ref="I1410:I1473" si="45">J1410/16</f>
        <v>1.5</v>
      </c>
      <c r="J1410">
        <v>24</v>
      </c>
      <c r="K1410" s="1" t="str" cm="1">
        <f t="array" ref="K1410">INDEX('dict-rhythm'!$A$1:$B$43,MATCH(TRUE,EXACT(J1410,'dict-rhythm'!$A$1:$A$43),0),2)</f>
        <v>1.</v>
      </c>
      <c r="L1410" s="1" t="str">
        <f>_xlfn.IFNA(VLOOKUP(K1410,'dict-rhythm'!$B$1:$C$53,2,0),K1410)</f>
        <v>dotted semibreve</v>
      </c>
      <c r="M1410" s="52" t="s">
        <v>7</v>
      </c>
      <c r="N1410" s="52"/>
      <c r="O1410" t="str">
        <f>IF(RIGHT($O$1,1)="#",VLOOKUP(D1410,'dict-pitch'!$A$1:$C$50,2,0),VLOOKUP(D1410,'dict-pitch'!$A$1:$C$50,3,0))</f>
        <v>D#5</v>
      </c>
      <c r="P1410" t="b">
        <f>OR(EXACT(E1410,O1410),EXACT(E1410,VLOOKUP(D1410,'dict-pitch'!$A$1:$D$50,3,0)),EXACT(E1410,VLOOKUP(D1410,'dict-pitch'!$A$1:$D$50,4,0)))</f>
        <v>0</v>
      </c>
    </row>
    <row r="1411" spans="1:16" x14ac:dyDescent="0.25">
      <c r="A1411">
        <v>849</v>
      </c>
      <c r="B1411" s="85">
        <v>5</v>
      </c>
      <c r="C1411" s="1">
        <v>79</v>
      </c>
      <c r="D1411">
        <v>73</v>
      </c>
      <c r="F1411">
        <v>-2</v>
      </c>
      <c r="G1411">
        <v>1256</v>
      </c>
      <c r="H1411" s="80">
        <f t="shared" ref="H1411:H1474" si="46">1+G1411/16</f>
        <v>79.5</v>
      </c>
      <c r="I1411" s="80">
        <f t="shared" si="45"/>
        <v>1</v>
      </c>
      <c r="J1411">
        <v>16</v>
      </c>
      <c r="K1411" s="1" t="str" cm="1">
        <f t="array" ref="K1411">INDEX('dict-rhythm'!$A$1:$B$43,MATCH(TRUE,EXACT(J1411,'dict-rhythm'!$A$1:$A$43),0),2)</f>
        <v>1</v>
      </c>
      <c r="L1411" s="1" t="str">
        <f>_xlfn.IFNA(VLOOKUP(K1411,'dict-rhythm'!$B$1:$C$53,2,0),K1411)</f>
        <v>semibreve</v>
      </c>
      <c r="M1411" s="3"/>
      <c r="N1411" s="3"/>
      <c r="O1411" t="str">
        <f>IF(RIGHT($O$1,1)="#",VLOOKUP(D1411,'dict-pitch'!$A$1:$C$50,2,0),VLOOKUP(D1411,'dict-pitch'!$A$1:$C$50,3,0))</f>
        <v>C#5</v>
      </c>
      <c r="P1411" t="b">
        <f>OR(EXACT(E1411,O1411),EXACT(E1411,VLOOKUP(D1411,'dict-pitch'!$A$1:$D$50,3,0)),EXACT(E1411,VLOOKUP(D1411,'dict-pitch'!$A$1:$D$50,4,0)))</f>
        <v>0</v>
      </c>
    </row>
    <row r="1412" spans="1:16" x14ac:dyDescent="0.25">
      <c r="A1412">
        <v>849</v>
      </c>
      <c r="B1412" s="85">
        <v>5</v>
      </c>
      <c r="C1412" s="1">
        <v>80</v>
      </c>
      <c r="D1412">
        <v>72</v>
      </c>
      <c r="F1412">
        <v>-2</v>
      </c>
      <c r="G1412">
        <v>1272</v>
      </c>
      <c r="H1412" s="80">
        <f t="shared" si="46"/>
        <v>80.5</v>
      </c>
      <c r="I1412" s="80">
        <f t="shared" si="45"/>
        <v>0.5</v>
      </c>
      <c r="J1412">
        <v>8</v>
      </c>
      <c r="K1412" s="1" t="str" cm="1">
        <f t="array" ref="K1412">INDEX('dict-rhythm'!$A$1:$B$43,MATCH(TRUE,EXACT(J1412,'dict-rhythm'!$A$1:$A$43),0),2)</f>
        <v>2</v>
      </c>
      <c r="L1412" s="1" t="str">
        <f>_xlfn.IFNA(VLOOKUP(K1412,'dict-rhythm'!$B$1:$C$53,2,0),K1412)</f>
        <v>minim</v>
      </c>
      <c r="M1412" s="8"/>
      <c r="N1412" s="8"/>
      <c r="O1412" t="str">
        <f>IF(RIGHT($O$1,1)="#",VLOOKUP(D1412,'dict-pitch'!$A$1:$C$50,2,0),VLOOKUP(D1412,'dict-pitch'!$A$1:$C$50,3,0))</f>
        <v>C5</v>
      </c>
      <c r="P1412" t="b">
        <f>OR(EXACT(E1412,O1412),EXACT(E1412,VLOOKUP(D1412,'dict-pitch'!$A$1:$D$50,3,0)),EXACT(E1412,VLOOKUP(D1412,'dict-pitch'!$A$1:$D$50,4,0)))</f>
        <v>0</v>
      </c>
    </row>
    <row r="1413" spans="1:16" x14ac:dyDescent="0.25">
      <c r="A1413">
        <v>849</v>
      </c>
      <c r="B1413" s="85">
        <v>5</v>
      </c>
      <c r="C1413" s="1">
        <v>81</v>
      </c>
      <c r="D1413">
        <v>0</v>
      </c>
      <c r="F1413">
        <v>0</v>
      </c>
      <c r="G1413">
        <v>1280</v>
      </c>
      <c r="H1413" s="80">
        <f t="shared" si="46"/>
        <v>81</v>
      </c>
      <c r="I1413" s="80">
        <f t="shared" si="45"/>
        <v>0.25</v>
      </c>
      <c r="J1413">
        <v>4</v>
      </c>
      <c r="K1413" s="1" t="str" cm="1">
        <f t="array" ref="K1413">INDEX('dict-rhythm'!$A$1:$B$43,MATCH(TRUE,EXACT(J1413,'dict-rhythm'!$A$1:$A$43),0),2)</f>
        <v>4</v>
      </c>
      <c r="L1413" s="1" t="str">
        <f>_xlfn.IFNA(VLOOKUP(K1413,'dict-rhythm'!$B$1:$C$53,2,0),K1413)</f>
        <v>crotchet</v>
      </c>
      <c r="M1413" s="4"/>
      <c r="N1413" s="4"/>
      <c r="O1413" t="str">
        <f>IF(RIGHT($O$1,1)="#",VLOOKUP(D1413,'dict-pitch'!$A$1:$C$50,2,0),VLOOKUP(D1413,'dict-pitch'!$A$1:$C$50,3,0))</f>
        <v>r</v>
      </c>
      <c r="P1413" t="b">
        <f>OR(EXACT(E1413,O1413),EXACT(E1413,VLOOKUP(D1413,'dict-pitch'!$A$1:$D$50,3,0)),EXACT(E1413,VLOOKUP(D1413,'dict-pitch'!$A$1:$D$50,4,0)))</f>
        <v>0</v>
      </c>
    </row>
    <row r="1414" spans="1:16" x14ac:dyDescent="0.25">
      <c r="A1414">
        <v>849</v>
      </c>
      <c r="B1414" s="85">
        <v>5</v>
      </c>
      <c r="C1414" s="1">
        <v>81</v>
      </c>
      <c r="D1414">
        <v>73</v>
      </c>
      <c r="F1414">
        <v>2</v>
      </c>
      <c r="G1414">
        <v>1284</v>
      </c>
      <c r="H1414" s="80">
        <f t="shared" si="46"/>
        <v>81.25</v>
      </c>
      <c r="I1414" s="80">
        <f t="shared" si="45"/>
        <v>0.125</v>
      </c>
      <c r="J1414">
        <v>2</v>
      </c>
      <c r="K1414" s="1" t="str" cm="1">
        <f t="array" ref="K1414">INDEX('dict-rhythm'!$A$1:$B$43,MATCH(TRUE,EXACT(J1414,'dict-rhythm'!$A$1:$A$43),0),2)</f>
        <v>8</v>
      </c>
      <c r="L1414" s="1" t="str">
        <f>_xlfn.IFNA(VLOOKUP(K1414,'dict-rhythm'!$B$1:$C$53,2,0),K1414)</f>
        <v>quaver note</v>
      </c>
      <c r="M1414" s="54" t="s">
        <v>8</v>
      </c>
      <c r="N1414" s="54" t="s">
        <v>8</v>
      </c>
      <c r="O1414" t="str">
        <f>IF(RIGHT($O$1,1)="#",VLOOKUP(D1414,'dict-pitch'!$A$1:$C$50,2,0),VLOOKUP(D1414,'dict-pitch'!$A$1:$C$50,3,0))</f>
        <v>C#5</v>
      </c>
      <c r="P1414" t="b">
        <f>OR(EXACT(E1414,O1414),EXACT(E1414,VLOOKUP(D1414,'dict-pitch'!$A$1:$D$50,3,0)),EXACT(E1414,VLOOKUP(D1414,'dict-pitch'!$A$1:$D$50,4,0)))</f>
        <v>0</v>
      </c>
    </row>
    <row r="1415" spans="1:16" x14ac:dyDescent="0.25">
      <c r="A1415">
        <v>849</v>
      </c>
      <c r="B1415" s="85">
        <v>5</v>
      </c>
      <c r="C1415" s="1">
        <v>81</v>
      </c>
      <c r="D1415">
        <v>75</v>
      </c>
      <c r="F1415">
        <v>2</v>
      </c>
      <c r="G1415">
        <v>1286</v>
      </c>
      <c r="H1415" s="80">
        <f t="shared" si="46"/>
        <v>81.375</v>
      </c>
      <c r="I1415" s="80">
        <f t="shared" si="45"/>
        <v>0.125</v>
      </c>
      <c r="J1415">
        <v>2</v>
      </c>
      <c r="K1415" s="1" t="str" cm="1">
        <f t="array" ref="K1415">INDEX('dict-rhythm'!$A$1:$B$43,MATCH(TRUE,EXACT(J1415,'dict-rhythm'!$A$1:$A$43),0),2)</f>
        <v>8</v>
      </c>
      <c r="L1415" s="1" t="str">
        <f>_xlfn.IFNA(VLOOKUP(K1415,'dict-rhythm'!$B$1:$C$53,2,0),K1415)</f>
        <v>quaver note</v>
      </c>
      <c r="M1415" s="54" t="s">
        <v>8</v>
      </c>
      <c r="N1415" s="54" t="s">
        <v>8</v>
      </c>
      <c r="O1415" t="str">
        <f>IF(RIGHT($O$1,1)="#",VLOOKUP(D1415,'dict-pitch'!$A$1:$C$50,2,0),VLOOKUP(D1415,'dict-pitch'!$A$1:$C$50,3,0))</f>
        <v>D#5</v>
      </c>
      <c r="P1415" t="b">
        <f>OR(EXACT(E1415,O1415),EXACT(E1415,VLOOKUP(D1415,'dict-pitch'!$A$1:$D$50,3,0)),EXACT(E1415,VLOOKUP(D1415,'dict-pitch'!$A$1:$D$50,4,0)))</f>
        <v>0</v>
      </c>
    </row>
    <row r="1416" spans="1:16" x14ac:dyDescent="0.25">
      <c r="A1416">
        <v>849</v>
      </c>
      <c r="B1416" s="85">
        <v>5</v>
      </c>
      <c r="C1416" s="1">
        <v>81</v>
      </c>
      <c r="D1416">
        <v>76</v>
      </c>
      <c r="F1416">
        <v>2</v>
      </c>
      <c r="G1416">
        <v>1288</v>
      </c>
      <c r="H1416" s="80">
        <f t="shared" si="46"/>
        <v>81.5</v>
      </c>
      <c r="I1416" s="80">
        <f t="shared" si="45"/>
        <v>0.25</v>
      </c>
      <c r="J1416">
        <v>4</v>
      </c>
      <c r="K1416" s="1" t="str" cm="1">
        <f t="array" ref="K1416">INDEX('dict-rhythm'!$A$1:$B$43,MATCH(TRUE,EXACT(J1416,'dict-rhythm'!$A$1:$A$43),0),2)</f>
        <v>4</v>
      </c>
      <c r="L1416" s="1" t="str">
        <f>_xlfn.IFNA(VLOOKUP(K1416,'dict-rhythm'!$B$1:$C$53,2,0),K1416)</f>
        <v>crotchet</v>
      </c>
      <c r="M1416" s="54" t="s">
        <v>8</v>
      </c>
      <c r="N1416" s="54" t="s">
        <v>8</v>
      </c>
      <c r="O1416" t="str">
        <f>IF(RIGHT($O$1,1)="#",VLOOKUP(D1416,'dict-pitch'!$A$1:$C$50,2,0),VLOOKUP(D1416,'dict-pitch'!$A$1:$C$50,3,0))</f>
        <v>E5</v>
      </c>
      <c r="P1416" t="b">
        <f>OR(EXACT(E1416,O1416),EXACT(E1416,VLOOKUP(D1416,'dict-pitch'!$A$1:$D$50,3,0)),EXACT(E1416,VLOOKUP(D1416,'dict-pitch'!$A$1:$D$50,4,0)))</f>
        <v>0</v>
      </c>
    </row>
    <row r="1417" spans="1:16" x14ac:dyDescent="0.25">
      <c r="A1417">
        <v>849</v>
      </c>
      <c r="B1417" s="85">
        <v>5</v>
      </c>
      <c r="C1417" s="1">
        <v>81</v>
      </c>
      <c r="D1417">
        <v>78</v>
      </c>
      <c r="F1417">
        <v>2</v>
      </c>
      <c r="G1417">
        <v>1292</v>
      </c>
      <c r="H1417" s="80">
        <f t="shared" si="46"/>
        <v>81.75</v>
      </c>
      <c r="I1417" s="80">
        <f t="shared" si="45"/>
        <v>0.25</v>
      </c>
      <c r="J1417">
        <v>4</v>
      </c>
      <c r="K1417" s="1" t="str" cm="1">
        <f t="array" ref="K1417">INDEX('dict-rhythm'!$A$1:$B$43,MATCH(TRUE,EXACT(J1417,'dict-rhythm'!$A$1:$A$43),0),2)</f>
        <v>4</v>
      </c>
      <c r="L1417" s="1" t="str">
        <f>_xlfn.IFNA(VLOOKUP(K1417,'dict-rhythm'!$B$1:$C$53,2,0),K1417)</f>
        <v>crotchet</v>
      </c>
      <c r="M1417" s="54" t="s">
        <v>8</v>
      </c>
      <c r="N1417" s="54" t="s">
        <v>8</v>
      </c>
      <c r="O1417" t="str">
        <f>IF(RIGHT($O$1,1)="#",VLOOKUP(D1417,'dict-pitch'!$A$1:$C$50,2,0),VLOOKUP(D1417,'dict-pitch'!$A$1:$C$50,3,0))</f>
        <v>F#5</v>
      </c>
      <c r="P1417" t="b">
        <f>OR(EXACT(E1417,O1417),EXACT(E1417,VLOOKUP(D1417,'dict-pitch'!$A$1:$D$50,3,0)),EXACT(E1417,VLOOKUP(D1417,'dict-pitch'!$A$1:$D$50,4,0)))</f>
        <v>0</v>
      </c>
    </row>
    <row r="1418" spans="1:16" x14ac:dyDescent="0.25">
      <c r="A1418">
        <v>849</v>
      </c>
      <c r="B1418" s="85">
        <v>5</v>
      </c>
      <c r="C1418" s="1">
        <v>82</v>
      </c>
      <c r="D1418">
        <v>80</v>
      </c>
      <c r="F1418">
        <v>2</v>
      </c>
      <c r="G1418">
        <v>1296</v>
      </c>
      <c r="H1418" s="80">
        <f t="shared" si="46"/>
        <v>82</v>
      </c>
      <c r="I1418" s="80">
        <f t="shared" si="45"/>
        <v>0.125</v>
      </c>
      <c r="J1418">
        <v>2</v>
      </c>
      <c r="K1418" s="1" t="str" cm="1">
        <f t="array" ref="K1418">INDEX('dict-rhythm'!$A$1:$B$43,MATCH(TRUE,EXACT(J1418,'dict-rhythm'!$A$1:$A$43),0),2)</f>
        <v>8</v>
      </c>
      <c r="L1418" s="1" t="str">
        <f>_xlfn.IFNA(VLOOKUP(K1418,'dict-rhythm'!$B$1:$C$53,2,0),K1418)</f>
        <v>quaver note</v>
      </c>
      <c r="M1418" s="54" t="s">
        <v>8</v>
      </c>
      <c r="N1418" s="54" t="s">
        <v>8</v>
      </c>
      <c r="O1418" t="str">
        <f>IF(RIGHT($O$1,1)="#",VLOOKUP(D1418,'dict-pitch'!$A$1:$C$50,2,0),VLOOKUP(D1418,'dict-pitch'!$A$1:$C$50,3,0))</f>
        <v>G#5</v>
      </c>
      <c r="P1418" t="b">
        <f>OR(EXACT(E1418,O1418),EXACT(E1418,VLOOKUP(D1418,'dict-pitch'!$A$1:$D$50,3,0)),EXACT(E1418,VLOOKUP(D1418,'dict-pitch'!$A$1:$D$50,4,0)))</f>
        <v>0</v>
      </c>
    </row>
    <row r="1419" spans="1:16" x14ac:dyDescent="0.25">
      <c r="A1419">
        <v>849</v>
      </c>
      <c r="B1419" s="85">
        <v>5</v>
      </c>
      <c r="C1419" s="1">
        <v>82</v>
      </c>
      <c r="D1419">
        <v>78</v>
      </c>
      <c r="F1419">
        <v>-2</v>
      </c>
      <c r="G1419">
        <v>1298</v>
      </c>
      <c r="H1419" s="80">
        <f t="shared" si="46"/>
        <v>82.125</v>
      </c>
      <c r="I1419" s="80">
        <f t="shared" si="45"/>
        <v>0.125</v>
      </c>
      <c r="J1419">
        <v>2</v>
      </c>
      <c r="K1419" s="1" t="str" cm="1">
        <f t="array" ref="K1419">INDEX('dict-rhythm'!$A$1:$B$43,MATCH(TRUE,EXACT(J1419,'dict-rhythm'!$A$1:$A$43),0),2)</f>
        <v>8</v>
      </c>
      <c r="L1419" s="1" t="str">
        <f>_xlfn.IFNA(VLOOKUP(K1419,'dict-rhythm'!$B$1:$C$53,2,0),K1419)</f>
        <v>quaver note</v>
      </c>
      <c r="M1419" s="54" t="s">
        <v>8</v>
      </c>
      <c r="N1419" s="54" t="s">
        <v>8</v>
      </c>
      <c r="O1419" t="str">
        <f>IF(RIGHT($O$1,1)="#",VLOOKUP(D1419,'dict-pitch'!$A$1:$C$50,2,0),VLOOKUP(D1419,'dict-pitch'!$A$1:$C$50,3,0))</f>
        <v>F#5</v>
      </c>
      <c r="P1419" t="b">
        <f>OR(EXACT(E1419,O1419),EXACT(E1419,VLOOKUP(D1419,'dict-pitch'!$A$1:$D$50,3,0)),EXACT(E1419,VLOOKUP(D1419,'dict-pitch'!$A$1:$D$50,4,0)))</f>
        <v>0</v>
      </c>
    </row>
    <row r="1420" spans="1:16" x14ac:dyDescent="0.25">
      <c r="A1420">
        <v>849</v>
      </c>
      <c r="B1420" s="85">
        <v>5</v>
      </c>
      <c r="C1420" s="1">
        <v>82</v>
      </c>
      <c r="D1420">
        <v>80</v>
      </c>
      <c r="F1420">
        <v>2</v>
      </c>
      <c r="G1420">
        <v>1300</v>
      </c>
      <c r="H1420" s="80">
        <f t="shared" si="46"/>
        <v>82.25</v>
      </c>
      <c r="I1420" s="80">
        <f t="shared" si="45"/>
        <v>0.125</v>
      </c>
      <c r="J1420">
        <v>2</v>
      </c>
      <c r="K1420" s="1" t="str" cm="1">
        <f t="array" ref="K1420">INDEX('dict-rhythm'!$A$1:$B$43,MATCH(TRUE,EXACT(J1420,'dict-rhythm'!$A$1:$A$43),0),2)</f>
        <v>8</v>
      </c>
      <c r="L1420" s="1" t="str">
        <f>_xlfn.IFNA(VLOOKUP(K1420,'dict-rhythm'!$B$1:$C$53,2,0),K1420)</f>
        <v>quaver note</v>
      </c>
      <c r="M1420" s="54" t="s">
        <v>8</v>
      </c>
      <c r="N1420" s="54" t="s">
        <v>8</v>
      </c>
      <c r="O1420" t="str">
        <f>IF(RIGHT($O$1,1)="#",VLOOKUP(D1420,'dict-pitch'!$A$1:$C$50,2,0),VLOOKUP(D1420,'dict-pitch'!$A$1:$C$50,3,0))</f>
        <v>G#5</v>
      </c>
      <c r="P1420" t="b">
        <f>OR(EXACT(E1420,O1420),EXACT(E1420,VLOOKUP(D1420,'dict-pitch'!$A$1:$D$50,3,0)),EXACT(E1420,VLOOKUP(D1420,'dict-pitch'!$A$1:$D$50,4,0)))</f>
        <v>0</v>
      </c>
    </row>
    <row r="1421" spans="1:16" x14ac:dyDescent="0.25">
      <c r="A1421">
        <v>849</v>
      </c>
      <c r="B1421" s="85">
        <v>5</v>
      </c>
      <c r="C1421" s="1">
        <v>82</v>
      </c>
      <c r="D1421">
        <v>81</v>
      </c>
      <c r="F1421">
        <v>2</v>
      </c>
      <c r="G1421">
        <v>1302</v>
      </c>
      <c r="H1421" s="80">
        <f t="shared" si="46"/>
        <v>82.375</v>
      </c>
      <c r="I1421" s="80">
        <f t="shared" si="45"/>
        <v>0.125</v>
      </c>
      <c r="J1421">
        <v>2</v>
      </c>
      <c r="K1421" s="1" t="str" cm="1">
        <f t="array" ref="K1421">INDEX('dict-rhythm'!$A$1:$B$43,MATCH(TRUE,EXACT(J1421,'dict-rhythm'!$A$1:$A$43),0),2)</f>
        <v>8</v>
      </c>
      <c r="L1421" s="1" t="str">
        <f>_xlfn.IFNA(VLOOKUP(K1421,'dict-rhythm'!$B$1:$C$53,2,0),K1421)</f>
        <v>quaver note</v>
      </c>
      <c r="M1421" s="54" t="s">
        <v>8</v>
      </c>
      <c r="N1421" s="54" t="s">
        <v>8</v>
      </c>
      <c r="O1421" t="str">
        <f>IF(RIGHT($O$1,1)="#",VLOOKUP(D1421,'dict-pitch'!$A$1:$C$50,2,0),VLOOKUP(D1421,'dict-pitch'!$A$1:$C$50,3,0))</f>
        <v>A5</v>
      </c>
      <c r="P1421" t="b">
        <f>OR(EXACT(E1421,O1421),EXACT(E1421,VLOOKUP(D1421,'dict-pitch'!$A$1:$D$50,3,0)),EXACT(E1421,VLOOKUP(D1421,'dict-pitch'!$A$1:$D$50,4,0)))</f>
        <v>0</v>
      </c>
    </row>
    <row r="1422" spans="1:16" x14ac:dyDescent="0.25">
      <c r="A1422">
        <v>849</v>
      </c>
      <c r="B1422" s="85">
        <v>5</v>
      </c>
      <c r="C1422" s="1">
        <v>82</v>
      </c>
      <c r="D1422">
        <v>80</v>
      </c>
      <c r="F1422">
        <v>-2</v>
      </c>
      <c r="G1422">
        <v>1304</v>
      </c>
      <c r="H1422" s="80">
        <f t="shared" si="46"/>
        <v>82.5</v>
      </c>
      <c r="I1422" s="80">
        <f t="shared" si="45"/>
        <v>0.125</v>
      </c>
      <c r="J1422">
        <v>2</v>
      </c>
      <c r="K1422" s="1" t="str" cm="1">
        <f t="array" ref="K1422">INDEX('dict-rhythm'!$A$1:$B$43,MATCH(TRUE,EXACT(J1422,'dict-rhythm'!$A$1:$A$43),0),2)</f>
        <v>8</v>
      </c>
      <c r="L1422" s="1" t="str">
        <f>_xlfn.IFNA(VLOOKUP(K1422,'dict-rhythm'!$B$1:$C$53,2,0),K1422)</f>
        <v>quaver note</v>
      </c>
      <c r="M1422" s="54" t="s">
        <v>8</v>
      </c>
      <c r="N1422" s="54" t="s">
        <v>8</v>
      </c>
      <c r="O1422" t="str">
        <f>IF(RIGHT($O$1,1)="#",VLOOKUP(D1422,'dict-pitch'!$A$1:$C$50,2,0),VLOOKUP(D1422,'dict-pitch'!$A$1:$C$50,3,0))</f>
        <v>G#5</v>
      </c>
      <c r="P1422" t="b">
        <f>OR(EXACT(E1422,O1422),EXACT(E1422,VLOOKUP(D1422,'dict-pitch'!$A$1:$D$50,3,0)),EXACT(E1422,VLOOKUP(D1422,'dict-pitch'!$A$1:$D$50,4,0)))</f>
        <v>0</v>
      </c>
    </row>
    <row r="1423" spans="1:16" x14ac:dyDescent="0.25">
      <c r="A1423">
        <v>849</v>
      </c>
      <c r="B1423" s="85">
        <v>5</v>
      </c>
      <c r="C1423" s="1">
        <v>82</v>
      </c>
      <c r="D1423">
        <v>78</v>
      </c>
      <c r="F1423">
        <v>-2</v>
      </c>
      <c r="G1423">
        <v>1306</v>
      </c>
      <c r="H1423" s="80">
        <f t="shared" si="46"/>
        <v>82.625</v>
      </c>
      <c r="I1423" s="80">
        <f t="shared" si="45"/>
        <v>0.125</v>
      </c>
      <c r="J1423">
        <v>2</v>
      </c>
      <c r="K1423" s="1" t="str" cm="1">
        <f t="array" ref="K1423">INDEX('dict-rhythm'!$A$1:$B$43,MATCH(TRUE,EXACT(J1423,'dict-rhythm'!$A$1:$A$43),0),2)</f>
        <v>8</v>
      </c>
      <c r="L1423" s="1" t="str">
        <f>_xlfn.IFNA(VLOOKUP(K1423,'dict-rhythm'!$B$1:$C$53,2,0),K1423)</f>
        <v>quaver note</v>
      </c>
      <c r="M1423" s="54" t="s">
        <v>8</v>
      </c>
      <c r="N1423" s="54" t="s">
        <v>8</v>
      </c>
      <c r="O1423" t="str">
        <f>IF(RIGHT($O$1,1)="#",VLOOKUP(D1423,'dict-pitch'!$A$1:$C$50,2,0),VLOOKUP(D1423,'dict-pitch'!$A$1:$C$50,3,0))</f>
        <v>F#5</v>
      </c>
      <c r="P1423" t="b">
        <f>OR(EXACT(E1423,O1423),EXACT(E1423,VLOOKUP(D1423,'dict-pitch'!$A$1:$D$50,3,0)),EXACT(E1423,VLOOKUP(D1423,'dict-pitch'!$A$1:$D$50,4,0)))</f>
        <v>0</v>
      </c>
    </row>
    <row r="1424" spans="1:16" x14ac:dyDescent="0.25">
      <c r="A1424">
        <v>849</v>
      </c>
      <c r="B1424" s="85">
        <v>5</v>
      </c>
      <c r="C1424" s="1">
        <v>82</v>
      </c>
      <c r="D1424">
        <v>76</v>
      </c>
      <c r="F1424">
        <v>-2</v>
      </c>
      <c r="G1424">
        <v>1308</v>
      </c>
      <c r="H1424" s="80">
        <f t="shared" si="46"/>
        <v>82.75</v>
      </c>
      <c r="I1424" s="80">
        <f t="shared" si="45"/>
        <v>0.125</v>
      </c>
      <c r="J1424">
        <v>2</v>
      </c>
      <c r="K1424" s="1" t="str" cm="1">
        <f t="array" ref="K1424">INDEX('dict-rhythm'!$A$1:$B$43,MATCH(TRUE,EXACT(J1424,'dict-rhythm'!$A$1:$A$43),0),2)</f>
        <v>8</v>
      </c>
      <c r="L1424" s="1" t="str">
        <f>_xlfn.IFNA(VLOOKUP(K1424,'dict-rhythm'!$B$1:$C$53,2,0),K1424)</f>
        <v>quaver note</v>
      </c>
      <c r="M1424" s="54" t="s">
        <v>8</v>
      </c>
      <c r="N1424" s="54" t="s">
        <v>8</v>
      </c>
      <c r="O1424" t="str">
        <f>IF(RIGHT($O$1,1)="#",VLOOKUP(D1424,'dict-pitch'!$A$1:$C$50,2,0),VLOOKUP(D1424,'dict-pitch'!$A$1:$C$50,3,0))</f>
        <v>E5</v>
      </c>
      <c r="P1424" t="b">
        <f>OR(EXACT(E1424,O1424),EXACT(E1424,VLOOKUP(D1424,'dict-pitch'!$A$1:$D$50,3,0)),EXACT(E1424,VLOOKUP(D1424,'dict-pitch'!$A$1:$D$50,4,0)))</f>
        <v>0</v>
      </c>
    </row>
    <row r="1425" spans="1:16" x14ac:dyDescent="0.25">
      <c r="A1425">
        <v>849</v>
      </c>
      <c r="B1425" s="85">
        <v>5</v>
      </c>
      <c r="C1425" s="1">
        <v>82</v>
      </c>
      <c r="D1425">
        <v>80</v>
      </c>
      <c r="F1425">
        <v>3</v>
      </c>
      <c r="G1425">
        <v>1310</v>
      </c>
      <c r="H1425" s="80">
        <f t="shared" si="46"/>
        <v>82.875</v>
      </c>
      <c r="I1425" s="80">
        <f t="shared" si="45"/>
        <v>0.125</v>
      </c>
      <c r="J1425">
        <v>2</v>
      </c>
      <c r="K1425" s="1" t="str" cm="1">
        <f t="array" ref="K1425">INDEX('dict-rhythm'!$A$1:$B$43,MATCH(TRUE,EXACT(J1425,'dict-rhythm'!$A$1:$A$43),0),2)</f>
        <v>8</v>
      </c>
      <c r="L1425" s="1" t="str">
        <f>_xlfn.IFNA(VLOOKUP(K1425,'dict-rhythm'!$B$1:$C$53,2,0),K1425)</f>
        <v>quaver note</v>
      </c>
      <c r="M1425" s="54" t="s">
        <v>8</v>
      </c>
      <c r="N1425" s="54" t="s">
        <v>8</v>
      </c>
      <c r="O1425" t="str">
        <f>IF(RIGHT($O$1,1)="#",VLOOKUP(D1425,'dict-pitch'!$A$1:$C$50,2,0),VLOOKUP(D1425,'dict-pitch'!$A$1:$C$50,3,0))</f>
        <v>G#5</v>
      </c>
      <c r="P1425" t="b">
        <f>OR(EXACT(E1425,O1425),EXACT(E1425,VLOOKUP(D1425,'dict-pitch'!$A$1:$D$50,3,0)),EXACT(E1425,VLOOKUP(D1425,'dict-pitch'!$A$1:$D$50,4,0)))</f>
        <v>0</v>
      </c>
    </row>
    <row r="1426" spans="1:16" x14ac:dyDescent="0.25">
      <c r="A1426">
        <v>849</v>
      </c>
      <c r="B1426" s="85">
        <v>5</v>
      </c>
      <c r="C1426" s="1">
        <v>83</v>
      </c>
      <c r="D1426">
        <v>78</v>
      </c>
      <c r="F1426">
        <v>-2</v>
      </c>
      <c r="G1426">
        <v>1312</v>
      </c>
      <c r="H1426" s="80">
        <f t="shared" si="46"/>
        <v>83</v>
      </c>
      <c r="I1426" s="80">
        <f t="shared" si="45"/>
        <v>0.125</v>
      </c>
      <c r="J1426">
        <v>2</v>
      </c>
      <c r="K1426" s="1" t="str" cm="1">
        <f t="array" ref="K1426">INDEX('dict-rhythm'!$A$1:$B$43,MATCH(TRUE,EXACT(J1426,'dict-rhythm'!$A$1:$A$43),0),2)</f>
        <v>8</v>
      </c>
      <c r="L1426" s="1" t="str">
        <f>_xlfn.IFNA(VLOOKUP(K1426,'dict-rhythm'!$B$1:$C$53,2,0),K1426)</f>
        <v>quaver note</v>
      </c>
      <c r="M1426" s="54" t="s">
        <v>8</v>
      </c>
      <c r="N1426" s="54" t="s">
        <v>8</v>
      </c>
      <c r="O1426" t="str">
        <f>IF(RIGHT($O$1,1)="#",VLOOKUP(D1426,'dict-pitch'!$A$1:$C$50,2,0),VLOOKUP(D1426,'dict-pitch'!$A$1:$C$50,3,0))</f>
        <v>F#5</v>
      </c>
      <c r="P1426" t="b">
        <f>OR(EXACT(E1426,O1426),EXACT(E1426,VLOOKUP(D1426,'dict-pitch'!$A$1:$D$50,3,0)),EXACT(E1426,VLOOKUP(D1426,'dict-pitch'!$A$1:$D$50,4,0)))</f>
        <v>0</v>
      </c>
    </row>
    <row r="1427" spans="1:16" x14ac:dyDescent="0.25">
      <c r="A1427">
        <v>849</v>
      </c>
      <c r="B1427" s="85">
        <v>5</v>
      </c>
      <c r="C1427" s="1">
        <v>83</v>
      </c>
      <c r="D1427">
        <v>76</v>
      </c>
      <c r="F1427">
        <v>-2</v>
      </c>
      <c r="G1427">
        <v>1314</v>
      </c>
      <c r="H1427" s="80">
        <f t="shared" si="46"/>
        <v>83.125</v>
      </c>
      <c r="I1427" s="80">
        <f t="shared" si="45"/>
        <v>0.125</v>
      </c>
      <c r="J1427">
        <v>2</v>
      </c>
      <c r="K1427" s="1" t="str" cm="1">
        <f t="array" ref="K1427">INDEX('dict-rhythm'!$A$1:$B$43,MATCH(TRUE,EXACT(J1427,'dict-rhythm'!$A$1:$A$43),0),2)</f>
        <v>8</v>
      </c>
      <c r="L1427" s="1" t="str">
        <f>_xlfn.IFNA(VLOOKUP(K1427,'dict-rhythm'!$B$1:$C$53,2,0),K1427)</f>
        <v>quaver note</v>
      </c>
      <c r="M1427" s="54" t="s">
        <v>8</v>
      </c>
      <c r="N1427" s="54" t="s">
        <v>8</v>
      </c>
      <c r="O1427" t="str">
        <f>IF(RIGHT($O$1,1)="#",VLOOKUP(D1427,'dict-pitch'!$A$1:$C$50,2,0),VLOOKUP(D1427,'dict-pitch'!$A$1:$C$50,3,0))</f>
        <v>E5</v>
      </c>
      <c r="P1427" t="b">
        <f>OR(EXACT(E1427,O1427),EXACT(E1427,VLOOKUP(D1427,'dict-pitch'!$A$1:$D$50,3,0)),EXACT(E1427,VLOOKUP(D1427,'dict-pitch'!$A$1:$D$50,4,0)))</f>
        <v>0</v>
      </c>
    </row>
    <row r="1428" spans="1:16" x14ac:dyDescent="0.25">
      <c r="A1428">
        <v>849</v>
      </c>
      <c r="B1428" s="85">
        <v>5</v>
      </c>
      <c r="C1428" s="1">
        <v>83</v>
      </c>
      <c r="D1428">
        <v>78</v>
      </c>
      <c r="F1428">
        <v>2</v>
      </c>
      <c r="G1428">
        <v>1316</v>
      </c>
      <c r="H1428" s="80">
        <f t="shared" si="46"/>
        <v>83.25</v>
      </c>
      <c r="I1428" s="80">
        <f t="shared" si="45"/>
        <v>0.125</v>
      </c>
      <c r="J1428">
        <v>2</v>
      </c>
      <c r="K1428" s="1" t="str" cm="1">
        <f t="array" ref="K1428">INDEX('dict-rhythm'!$A$1:$B$43,MATCH(TRUE,EXACT(J1428,'dict-rhythm'!$A$1:$A$43),0),2)</f>
        <v>8</v>
      </c>
      <c r="L1428" s="1" t="str">
        <f>_xlfn.IFNA(VLOOKUP(K1428,'dict-rhythm'!$B$1:$C$53,2,0),K1428)</f>
        <v>quaver note</v>
      </c>
      <c r="M1428" s="54" t="s">
        <v>8</v>
      </c>
      <c r="N1428" s="54" t="s">
        <v>8</v>
      </c>
      <c r="O1428" t="str">
        <f>IF(RIGHT($O$1,1)="#",VLOOKUP(D1428,'dict-pitch'!$A$1:$C$50,2,0),VLOOKUP(D1428,'dict-pitch'!$A$1:$C$50,3,0))</f>
        <v>F#5</v>
      </c>
      <c r="P1428" t="b">
        <f>OR(EXACT(E1428,O1428),EXACT(E1428,VLOOKUP(D1428,'dict-pitch'!$A$1:$D$50,3,0)),EXACT(E1428,VLOOKUP(D1428,'dict-pitch'!$A$1:$D$50,4,0)))</f>
        <v>0</v>
      </c>
    </row>
    <row r="1429" spans="1:16" x14ac:dyDescent="0.25">
      <c r="A1429">
        <v>849</v>
      </c>
      <c r="B1429" s="85">
        <v>5</v>
      </c>
      <c r="C1429" s="1">
        <v>83</v>
      </c>
      <c r="D1429">
        <v>80</v>
      </c>
      <c r="F1429">
        <v>2</v>
      </c>
      <c r="G1429">
        <v>1318</v>
      </c>
      <c r="H1429" s="80">
        <f t="shared" si="46"/>
        <v>83.375</v>
      </c>
      <c r="I1429" s="80">
        <f t="shared" si="45"/>
        <v>0.125</v>
      </c>
      <c r="J1429">
        <v>2</v>
      </c>
      <c r="K1429" s="1" t="str" cm="1">
        <f t="array" ref="K1429">INDEX('dict-rhythm'!$A$1:$B$43,MATCH(TRUE,EXACT(J1429,'dict-rhythm'!$A$1:$A$43),0),2)</f>
        <v>8</v>
      </c>
      <c r="L1429" s="1" t="str">
        <f>_xlfn.IFNA(VLOOKUP(K1429,'dict-rhythm'!$B$1:$C$53,2,0),K1429)</f>
        <v>quaver note</v>
      </c>
      <c r="M1429" s="54" t="s">
        <v>8</v>
      </c>
      <c r="N1429" s="54" t="s">
        <v>8</v>
      </c>
      <c r="O1429" t="str">
        <f>IF(RIGHT($O$1,1)="#",VLOOKUP(D1429,'dict-pitch'!$A$1:$C$50,2,0),VLOOKUP(D1429,'dict-pitch'!$A$1:$C$50,3,0))</f>
        <v>G#5</v>
      </c>
      <c r="P1429" t="b">
        <f>OR(EXACT(E1429,O1429),EXACT(E1429,VLOOKUP(D1429,'dict-pitch'!$A$1:$D$50,3,0)),EXACT(E1429,VLOOKUP(D1429,'dict-pitch'!$A$1:$D$50,4,0)))</f>
        <v>0</v>
      </c>
    </row>
    <row r="1430" spans="1:16" x14ac:dyDescent="0.25">
      <c r="A1430">
        <v>849</v>
      </c>
      <c r="B1430" s="85">
        <v>5</v>
      </c>
      <c r="C1430" s="1">
        <v>83</v>
      </c>
      <c r="D1430">
        <v>78</v>
      </c>
      <c r="F1430">
        <v>-2</v>
      </c>
      <c r="G1430">
        <v>1320</v>
      </c>
      <c r="H1430" s="80">
        <f t="shared" si="46"/>
        <v>83.5</v>
      </c>
      <c r="I1430" s="80">
        <f t="shared" si="45"/>
        <v>0.125</v>
      </c>
      <c r="J1430">
        <v>2</v>
      </c>
      <c r="K1430" s="1" t="str" cm="1">
        <f t="array" ref="K1430">INDEX('dict-rhythm'!$A$1:$B$43,MATCH(TRUE,EXACT(J1430,'dict-rhythm'!$A$1:$A$43),0),2)</f>
        <v>8</v>
      </c>
      <c r="L1430" s="1" t="str">
        <f>_xlfn.IFNA(VLOOKUP(K1430,'dict-rhythm'!$B$1:$C$53,2,0),K1430)</f>
        <v>quaver note</v>
      </c>
      <c r="M1430" s="54" t="s">
        <v>8</v>
      </c>
      <c r="N1430" s="54" t="s">
        <v>8</v>
      </c>
      <c r="O1430" t="str">
        <f>IF(RIGHT($O$1,1)="#",VLOOKUP(D1430,'dict-pitch'!$A$1:$C$50,2,0),VLOOKUP(D1430,'dict-pitch'!$A$1:$C$50,3,0))</f>
        <v>F#5</v>
      </c>
      <c r="P1430" t="b">
        <f>OR(EXACT(E1430,O1430),EXACT(E1430,VLOOKUP(D1430,'dict-pitch'!$A$1:$D$50,3,0)),EXACT(E1430,VLOOKUP(D1430,'dict-pitch'!$A$1:$D$50,4,0)))</f>
        <v>0</v>
      </c>
    </row>
    <row r="1431" spans="1:16" x14ac:dyDescent="0.25">
      <c r="A1431">
        <v>849</v>
      </c>
      <c r="B1431" s="85">
        <v>5</v>
      </c>
      <c r="C1431" s="1">
        <v>83</v>
      </c>
      <c r="D1431">
        <v>76</v>
      </c>
      <c r="F1431">
        <v>-2</v>
      </c>
      <c r="G1431">
        <v>1322</v>
      </c>
      <c r="H1431" s="80">
        <f t="shared" si="46"/>
        <v>83.625</v>
      </c>
      <c r="I1431" s="80">
        <f t="shared" si="45"/>
        <v>0.125</v>
      </c>
      <c r="J1431">
        <v>2</v>
      </c>
      <c r="K1431" s="1" t="str" cm="1">
        <f t="array" ref="K1431">INDEX('dict-rhythm'!$A$1:$B$43,MATCH(TRUE,EXACT(J1431,'dict-rhythm'!$A$1:$A$43),0),2)</f>
        <v>8</v>
      </c>
      <c r="L1431" s="1" t="str">
        <f>_xlfn.IFNA(VLOOKUP(K1431,'dict-rhythm'!$B$1:$C$53,2,0),K1431)</f>
        <v>quaver note</v>
      </c>
      <c r="M1431" s="54" t="s">
        <v>8</v>
      </c>
      <c r="N1431" s="54" t="s">
        <v>8</v>
      </c>
      <c r="O1431" t="str">
        <f>IF(RIGHT($O$1,1)="#",VLOOKUP(D1431,'dict-pitch'!$A$1:$C$50,2,0),VLOOKUP(D1431,'dict-pitch'!$A$1:$C$50,3,0))</f>
        <v>E5</v>
      </c>
      <c r="P1431" t="b">
        <f>OR(EXACT(E1431,O1431),EXACT(E1431,VLOOKUP(D1431,'dict-pitch'!$A$1:$D$50,3,0)),EXACT(E1431,VLOOKUP(D1431,'dict-pitch'!$A$1:$D$50,4,0)))</f>
        <v>0</v>
      </c>
    </row>
    <row r="1432" spans="1:16" x14ac:dyDescent="0.25">
      <c r="A1432">
        <v>849</v>
      </c>
      <c r="B1432" s="85">
        <v>5</v>
      </c>
      <c r="C1432" s="1">
        <v>83</v>
      </c>
      <c r="D1432">
        <v>75</v>
      </c>
      <c r="F1432">
        <v>-2</v>
      </c>
      <c r="G1432">
        <v>1324</v>
      </c>
      <c r="H1432" s="80">
        <f t="shared" si="46"/>
        <v>83.75</v>
      </c>
      <c r="I1432" s="80">
        <f t="shared" si="45"/>
        <v>0.125</v>
      </c>
      <c r="J1432">
        <v>2</v>
      </c>
      <c r="K1432" s="1" t="str" cm="1">
        <f t="array" ref="K1432">INDEX('dict-rhythm'!$A$1:$B$43,MATCH(TRUE,EXACT(J1432,'dict-rhythm'!$A$1:$A$43),0),2)</f>
        <v>8</v>
      </c>
      <c r="L1432" s="1" t="str">
        <f>_xlfn.IFNA(VLOOKUP(K1432,'dict-rhythm'!$B$1:$C$53,2,0),K1432)</f>
        <v>quaver note</v>
      </c>
      <c r="M1432" s="54" t="s">
        <v>8</v>
      </c>
      <c r="N1432" s="54" t="s">
        <v>8</v>
      </c>
      <c r="O1432" t="str">
        <f>IF(RIGHT($O$1,1)="#",VLOOKUP(D1432,'dict-pitch'!$A$1:$C$50,2,0),VLOOKUP(D1432,'dict-pitch'!$A$1:$C$50,3,0))</f>
        <v>D#5</v>
      </c>
      <c r="P1432" t="b">
        <f>OR(EXACT(E1432,O1432),EXACT(E1432,VLOOKUP(D1432,'dict-pitch'!$A$1:$D$50,3,0)),EXACT(E1432,VLOOKUP(D1432,'dict-pitch'!$A$1:$D$50,4,0)))</f>
        <v>0</v>
      </c>
    </row>
    <row r="1433" spans="1:16" x14ac:dyDescent="0.25">
      <c r="A1433">
        <v>849</v>
      </c>
      <c r="B1433" s="85">
        <v>5</v>
      </c>
      <c r="C1433" s="1">
        <v>83</v>
      </c>
      <c r="D1433">
        <v>78</v>
      </c>
      <c r="F1433">
        <v>3</v>
      </c>
      <c r="G1433">
        <v>1326</v>
      </c>
      <c r="H1433" s="80">
        <f t="shared" si="46"/>
        <v>83.875</v>
      </c>
      <c r="I1433" s="80">
        <f t="shared" si="45"/>
        <v>0.125</v>
      </c>
      <c r="J1433">
        <v>2</v>
      </c>
      <c r="K1433" s="1" t="str" cm="1">
        <f t="array" ref="K1433">INDEX('dict-rhythm'!$A$1:$B$43,MATCH(TRUE,EXACT(J1433,'dict-rhythm'!$A$1:$A$43),0),2)</f>
        <v>8</v>
      </c>
      <c r="L1433" s="1" t="str">
        <f>_xlfn.IFNA(VLOOKUP(K1433,'dict-rhythm'!$B$1:$C$53,2,0),K1433)</f>
        <v>quaver note</v>
      </c>
      <c r="M1433" s="54" t="s">
        <v>8</v>
      </c>
      <c r="N1433" s="54" t="s">
        <v>8</v>
      </c>
      <c r="O1433" t="str">
        <f>IF(RIGHT($O$1,1)="#",VLOOKUP(D1433,'dict-pitch'!$A$1:$C$50,2,0),VLOOKUP(D1433,'dict-pitch'!$A$1:$C$50,3,0))</f>
        <v>F#5</v>
      </c>
      <c r="P1433" t="b">
        <f>OR(EXACT(E1433,O1433),EXACT(E1433,VLOOKUP(D1433,'dict-pitch'!$A$1:$D$50,3,0)),EXACT(E1433,VLOOKUP(D1433,'dict-pitch'!$A$1:$D$50,4,0)))</f>
        <v>0</v>
      </c>
    </row>
    <row r="1434" spans="1:16" x14ac:dyDescent="0.25">
      <c r="A1434">
        <v>849</v>
      </c>
      <c r="B1434" s="85">
        <v>5</v>
      </c>
      <c r="C1434" s="1">
        <v>84</v>
      </c>
      <c r="D1434">
        <v>76</v>
      </c>
      <c r="F1434">
        <v>-2</v>
      </c>
      <c r="G1434">
        <v>1328</v>
      </c>
      <c r="H1434" s="80">
        <f t="shared" si="46"/>
        <v>84</v>
      </c>
      <c r="I1434" s="80">
        <f t="shared" si="45"/>
        <v>0.125</v>
      </c>
      <c r="J1434">
        <v>2</v>
      </c>
      <c r="K1434" s="1" t="str" cm="1">
        <f t="array" ref="K1434">INDEX('dict-rhythm'!$A$1:$B$43,MATCH(TRUE,EXACT(J1434,'dict-rhythm'!$A$1:$A$43),0),2)</f>
        <v>8</v>
      </c>
      <c r="L1434" s="1" t="str">
        <f>_xlfn.IFNA(VLOOKUP(K1434,'dict-rhythm'!$B$1:$C$53,2,0),K1434)</f>
        <v>quaver note</v>
      </c>
      <c r="M1434" s="54" t="s">
        <v>8</v>
      </c>
      <c r="N1434" s="54" t="s">
        <v>8</v>
      </c>
      <c r="O1434" t="str">
        <f>IF(RIGHT($O$1,1)="#",VLOOKUP(D1434,'dict-pitch'!$A$1:$C$50,2,0),VLOOKUP(D1434,'dict-pitch'!$A$1:$C$50,3,0))</f>
        <v>E5</v>
      </c>
      <c r="P1434" t="b">
        <f>OR(EXACT(E1434,O1434),EXACT(E1434,VLOOKUP(D1434,'dict-pitch'!$A$1:$D$50,3,0)),EXACT(E1434,VLOOKUP(D1434,'dict-pitch'!$A$1:$D$50,4,0)))</f>
        <v>0</v>
      </c>
    </row>
    <row r="1435" spans="1:16" x14ac:dyDescent="0.25">
      <c r="A1435">
        <v>849</v>
      </c>
      <c r="B1435" s="85">
        <v>5</v>
      </c>
      <c r="C1435" s="1">
        <v>84</v>
      </c>
      <c r="D1435">
        <v>75</v>
      </c>
      <c r="F1435">
        <v>-2</v>
      </c>
      <c r="G1435">
        <v>1330</v>
      </c>
      <c r="H1435" s="80">
        <f t="shared" si="46"/>
        <v>84.125</v>
      </c>
      <c r="I1435" s="80">
        <f t="shared" si="45"/>
        <v>0.125</v>
      </c>
      <c r="J1435">
        <v>2</v>
      </c>
      <c r="K1435" s="1" t="str" cm="1">
        <f t="array" ref="K1435">INDEX('dict-rhythm'!$A$1:$B$43,MATCH(TRUE,EXACT(J1435,'dict-rhythm'!$A$1:$A$43),0),2)</f>
        <v>8</v>
      </c>
      <c r="L1435" s="1" t="str">
        <f>_xlfn.IFNA(VLOOKUP(K1435,'dict-rhythm'!$B$1:$C$53,2,0),K1435)</f>
        <v>quaver note</v>
      </c>
      <c r="M1435" s="86" t="s">
        <v>8</v>
      </c>
      <c r="N1435" s="86"/>
      <c r="O1435" t="str">
        <f>IF(RIGHT($O$1,1)="#",VLOOKUP(D1435,'dict-pitch'!$A$1:$C$50,2,0),VLOOKUP(D1435,'dict-pitch'!$A$1:$C$50,3,0))</f>
        <v>D#5</v>
      </c>
      <c r="P1435" t="b">
        <f>OR(EXACT(E1435,O1435),EXACT(E1435,VLOOKUP(D1435,'dict-pitch'!$A$1:$D$50,3,0)),EXACT(E1435,VLOOKUP(D1435,'dict-pitch'!$A$1:$D$50,4,0)))</f>
        <v>0</v>
      </c>
    </row>
    <row r="1436" spans="1:16" x14ac:dyDescent="0.25">
      <c r="A1436">
        <v>849</v>
      </c>
      <c r="B1436" s="85">
        <v>5</v>
      </c>
      <c r="C1436" s="1">
        <v>84</v>
      </c>
      <c r="D1436">
        <v>76</v>
      </c>
      <c r="F1436">
        <v>2</v>
      </c>
      <c r="G1436">
        <v>1332</v>
      </c>
      <c r="H1436" s="80">
        <f t="shared" si="46"/>
        <v>84.25</v>
      </c>
      <c r="I1436" s="80">
        <f t="shared" si="45"/>
        <v>0.125</v>
      </c>
      <c r="J1436">
        <v>2</v>
      </c>
      <c r="K1436" s="1" t="str" cm="1">
        <f t="array" ref="K1436">INDEX('dict-rhythm'!$A$1:$B$43,MATCH(TRUE,EXACT(J1436,'dict-rhythm'!$A$1:$A$43),0),2)</f>
        <v>8</v>
      </c>
      <c r="L1436" s="1" t="str">
        <f>_xlfn.IFNA(VLOOKUP(K1436,'dict-rhythm'!$B$1:$C$53,2,0),K1436)</f>
        <v>quaver note</v>
      </c>
      <c r="M1436" s="86" t="s">
        <v>8</v>
      </c>
      <c r="N1436" s="86"/>
      <c r="O1436" t="str">
        <f>IF(RIGHT($O$1,1)="#",VLOOKUP(D1436,'dict-pitch'!$A$1:$C$50,2,0),VLOOKUP(D1436,'dict-pitch'!$A$1:$C$50,3,0))</f>
        <v>E5</v>
      </c>
      <c r="P1436" t="b">
        <f>OR(EXACT(E1436,O1436),EXACT(E1436,VLOOKUP(D1436,'dict-pitch'!$A$1:$D$50,3,0)),EXACT(E1436,VLOOKUP(D1436,'dict-pitch'!$A$1:$D$50,4,0)))</f>
        <v>0</v>
      </c>
    </row>
    <row r="1437" spans="1:16" x14ac:dyDescent="0.25">
      <c r="A1437">
        <v>849</v>
      </c>
      <c r="B1437" s="85">
        <v>5</v>
      </c>
      <c r="C1437" s="1">
        <v>84</v>
      </c>
      <c r="D1437">
        <v>78</v>
      </c>
      <c r="F1437">
        <v>2</v>
      </c>
      <c r="G1437">
        <v>1334</v>
      </c>
      <c r="H1437" s="80">
        <f t="shared" si="46"/>
        <v>84.375</v>
      </c>
      <c r="I1437" s="80">
        <f t="shared" si="45"/>
        <v>0.125</v>
      </c>
      <c r="J1437">
        <v>2</v>
      </c>
      <c r="K1437" s="1" t="str" cm="1">
        <f t="array" ref="K1437">INDEX('dict-rhythm'!$A$1:$B$43,MATCH(TRUE,EXACT(J1437,'dict-rhythm'!$A$1:$A$43),0),2)</f>
        <v>8</v>
      </c>
      <c r="L1437" s="1" t="str">
        <f>_xlfn.IFNA(VLOOKUP(K1437,'dict-rhythm'!$B$1:$C$53,2,0),K1437)</f>
        <v>quaver note</v>
      </c>
      <c r="M1437" s="86" t="s">
        <v>8</v>
      </c>
      <c r="N1437" s="86"/>
      <c r="O1437" t="str">
        <f>IF(RIGHT($O$1,1)="#",VLOOKUP(D1437,'dict-pitch'!$A$1:$C$50,2,0),VLOOKUP(D1437,'dict-pitch'!$A$1:$C$50,3,0))</f>
        <v>F#5</v>
      </c>
      <c r="P1437" t="b">
        <f>OR(EXACT(E1437,O1437),EXACT(E1437,VLOOKUP(D1437,'dict-pitch'!$A$1:$D$50,3,0)),EXACT(E1437,VLOOKUP(D1437,'dict-pitch'!$A$1:$D$50,4,0)))</f>
        <v>0</v>
      </c>
    </row>
    <row r="1438" spans="1:16" x14ac:dyDescent="0.25">
      <c r="A1438">
        <v>849</v>
      </c>
      <c r="B1438" s="85">
        <v>5</v>
      </c>
      <c r="C1438" s="1">
        <v>84</v>
      </c>
      <c r="D1438">
        <v>76</v>
      </c>
      <c r="F1438">
        <v>-2</v>
      </c>
      <c r="G1438">
        <v>1336</v>
      </c>
      <c r="H1438" s="80">
        <f t="shared" si="46"/>
        <v>84.5</v>
      </c>
      <c r="I1438" s="80">
        <f t="shared" si="45"/>
        <v>0.125</v>
      </c>
      <c r="J1438">
        <v>2</v>
      </c>
      <c r="K1438" s="1" t="str" cm="1">
        <f t="array" ref="K1438">INDEX('dict-rhythm'!$A$1:$B$43,MATCH(TRUE,EXACT(J1438,'dict-rhythm'!$A$1:$A$43),0),2)</f>
        <v>8</v>
      </c>
      <c r="L1438" s="1" t="str">
        <f>_xlfn.IFNA(VLOOKUP(K1438,'dict-rhythm'!$B$1:$C$53,2,0),K1438)</f>
        <v>quaver note</v>
      </c>
      <c r="M1438" s="86" t="s">
        <v>8</v>
      </c>
      <c r="N1438" s="86"/>
      <c r="O1438" t="str">
        <f>IF(RIGHT($O$1,1)="#",VLOOKUP(D1438,'dict-pitch'!$A$1:$C$50,2,0),VLOOKUP(D1438,'dict-pitch'!$A$1:$C$50,3,0))</f>
        <v>E5</v>
      </c>
      <c r="P1438" t="b">
        <f>OR(EXACT(E1438,O1438),EXACT(E1438,VLOOKUP(D1438,'dict-pitch'!$A$1:$D$50,3,0)),EXACT(E1438,VLOOKUP(D1438,'dict-pitch'!$A$1:$D$50,4,0)))</f>
        <v>0</v>
      </c>
    </row>
    <row r="1439" spans="1:16" x14ac:dyDescent="0.25">
      <c r="A1439">
        <v>849</v>
      </c>
      <c r="B1439" s="85">
        <v>5</v>
      </c>
      <c r="C1439" s="1">
        <v>84</v>
      </c>
      <c r="D1439">
        <v>74</v>
      </c>
      <c r="F1439">
        <v>-2</v>
      </c>
      <c r="G1439">
        <v>1338</v>
      </c>
      <c r="H1439" s="80">
        <f t="shared" si="46"/>
        <v>84.625</v>
      </c>
      <c r="I1439" s="80">
        <f t="shared" si="45"/>
        <v>0.125</v>
      </c>
      <c r="J1439">
        <v>2</v>
      </c>
      <c r="K1439" s="1" t="str" cm="1">
        <f t="array" ref="K1439">INDEX('dict-rhythm'!$A$1:$B$43,MATCH(TRUE,EXACT(J1439,'dict-rhythm'!$A$1:$A$43),0),2)</f>
        <v>8</v>
      </c>
      <c r="L1439" s="1" t="str">
        <f>_xlfn.IFNA(VLOOKUP(K1439,'dict-rhythm'!$B$1:$C$53,2,0),K1439)</f>
        <v>quaver note</v>
      </c>
      <c r="M1439" s="86" t="s">
        <v>8</v>
      </c>
      <c r="N1439" s="86"/>
      <c r="O1439" t="str">
        <f>IF(RIGHT($O$1,1)="#",VLOOKUP(D1439,'dict-pitch'!$A$1:$C$50,2,0),VLOOKUP(D1439,'dict-pitch'!$A$1:$C$50,3,0))</f>
        <v>D5</v>
      </c>
      <c r="P1439" t="b">
        <f>OR(EXACT(E1439,O1439),EXACT(E1439,VLOOKUP(D1439,'dict-pitch'!$A$1:$D$50,3,0)),EXACT(E1439,VLOOKUP(D1439,'dict-pitch'!$A$1:$D$50,4,0)))</f>
        <v>0</v>
      </c>
    </row>
    <row r="1440" spans="1:16" x14ac:dyDescent="0.25">
      <c r="A1440">
        <v>849</v>
      </c>
      <c r="B1440" s="85">
        <v>5</v>
      </c>
      <c r="C1440" s="1">
        <v>84</v>
      </c>
      <c r="D1440">
        <v>73</v>
      </c>
      <c r="F1440">
        <v>-2</v>
      </c>
      <c r="G1440">
        <v>1340</v>
      </c>
      <c r="H1440" s="80">
        <f t="shared" si="46"/>
        <v>84.75</v>
      </c>
      <c r="I1440" s="80">
        <f t="shared" si="45"/>
        <v>0.125</v>
      </c>
      <c r="J1440">
        <v>2</v>
      </c>
      <c r="K1440" s="1" t="str" cm="1">
        <f t="array" ref="K1440">INDEX('dict-rhythm'!$A$1:$B$43,MATCH(TRUE,EXACT(J1440,'dict-rhythm'!$A$1:$A$43),0),2)</f>
        <v>8</v>
      </c>
      <c r="L1440" s="1" t="str">
        <f>_xlfn.IFNA(VLOOKUP(K1440,'dict-rhythm'!$B$1:$C$53,2,0),K1440)</f>
        <v>quaver note</v>
      </c>
      <c r="M1440" s="86" t="s">
        <v>8</v>
      </c>
      <c r="N1440" s="86"/>
      <c r="O1440" t="str">
        <f>IF(RIGHT($O$1,1)="#",VLOOKUP(D1440,'dict-pitch'!$A$1:$C$50,2,0),VLOOKUP(D1440,'dict-pitch'!$A$1:$C$50,3,0))</f>
        <v>C#5</v>
      </c>
      <c r="P1440" t="b">
        <f>OR(EXACT(E1440,O1440),EXACT(E1440,VLOOKUP(D1440,'dict-pitch'!$A$1:$D$50,3,0)),EXACT(E1440,VLOOKUP(D1440,'dict-pitch'!$A$1:$D$50,4,0)))</f>
        <v>0</v>
      </c>
    </row>
    <row r="1441" spans="1:16" x14ac:dyDescent="0.25">
      <c r="A1441">
        <v>849</v>
      </c>
      <c r="B1441" s="85">
        <v>5</v>
      </c>
      <c r="C1441" s="1">
        <v>84</v>
      </c>
      <c r="D1441">
        <v>76</v>
      </c>
      <c r="F1441">
        <v>3</v>
      </c>
      <c r="G1441">
        <v>1342</v>
      </c>
      <c r="H1441" s="80">
        <f t="shared" si="46"/>
        <v>84.875</v>
      </c>
      <c r="I1441" s="80">
        <f t="shared" si="45"/>
        <v>0.125</v>
      </c>
      <c r="J1441">
        <v>2</v>
      </c>
      <c r="K1441" s="1" t="str" cm="1">
        <f t="array" ref="K1441">INDEX('dict-rhythm'!$A$1:$B$43,MATCH(TRUE,EXACT(J1441,'dict-rhythm'!$A$1:$A$43),0),2)</f>
        <v>8</v>
      </c>
      <c r="L1441" s="1" t="str">
        <f>_xlfn.IFNA(VLOOKUP(K1441,'dict-rhythm'!$B$1:$C$53,2,0),K1441)</f>
        <v>quaver note</v>
      </c>
      <c r="M1441" s="86" t="s">
        <v>8</v>
      </c>
      <c r="N1441" s="86"/>
      <c r="O1441" t="str">
        <f>IF(RIGHT($O$1,1)="#",VLOOKUP(D1441,'dict-pitch'!$A$1:$C$50,2,0),VLOOKUP(D1441,'dict-pitch'!$A$1:$C$50,3,0))</f>
        <v>E5</v>
      </c>
      <c r="P1441" t="b">
        <f>OR(EXACT(E1441,O1441),EXACT(E1441,VLOOKUP(D1441,'dict-pitch'!$A$1:$D$50,3,0)),EXACT(E1441,VLOOKUP(D1441,'dict-pitch'!$A$1:$D$50,4,0)))</f>
        <v>0</v>
      </c>
    </row>
    <row r="1442" spans="1:16" x14ac:dyDescent="0.25">
      <c r="A1442">
        <v>849</v>
      </c>
      <c r="B1442" s="85">
        <v>5</v>
      </c>
      <c r="C1442" s="1">
        <v>85</v>
      </c>
      <c r="D1442">
        <v>74</v>
      </c>
      <c r="F1442">
        <v>-2</v>
      </c>
      <c r="G1442">
        <v>1344</v>
      </c>
      <c r="H1442" s="80">
        <f t="shared" si="46"/>
        <v>85</v>
      </c>
      <c r="I1442" s="80">
        <f t="shared" si="45"/>
        <v>0.125</v>
      </c>
      <c r="J1442">
        <v>2</v>
      </c>
      <c r="K1442" s="1" t="str" cm="1">
        <f t="array" ref="K1442">INDEX('dict-rhythm'!$A$1:$B$43,MATCH(TRUE,EXACT(J1442,'dict-rhythm'!$A$1:$A$43),0),2)</f>
        <v>8</v>
      </c>
      <c r="L1442" s="1" t="str">
        <f>_xlfn.IFNA(VLOOKUP(K1442,'dict-rhythm'!$B$1:$C$53,2,0),K1442)</f>
        <v>quaver note</v>
      </c>
      <c r="M1442" s="86" t="s">
        <v>8</v>
      </c>
      <c r="N1442" s="86"/>
      <c r="O1442" t="str">
        <f>IF(RIGHT($O$1,1)="#",VLOOKUP(D1442,'dict-pitch'!$A$1:$C$50,2,0),VLOOKUP(D1442,'dict-pitch'!$A$1:$C$50,3,0))</f>
        <v>D5</v>
      </c>
      <c r="P1442" t="b">
        <f>OR(EXACT(E1442,O1442),EXACT(E1442,VLOOKUP(D1442,'dict-pitch'!$A$1:$D$50,3,0)),EXACT(E1442,VLOOKUP(D1442,'dict-pitch'!$A$1:$D$50,4,0)))</f>
        <v>0</v>
      </c>
    </row>
    <row r="1443" spans="1:16" x14ac:dyDescent="0.25">
      <c r="A1443">
        <v>849</v>
      </c>
      <c r="B1443" s="85">
        <v>5</v>
      </c>
      <c r="C1443" s="1">
        <v>85</v>
      </c>
      <c r="D1443">
        <v>73</v>
      </c>
      <c r="F1443">
        <v>-2</v>
      </c>
      <c r="G1443">
        <v>1346</v>
      </c>
      <c r="H1443" s="80">
        <f t="shared" si="46"/>
        <v>85.125</v>
      </c>
      <c r="I1443" s="80">
        <f t="shared" si="45"/>
        <v>0.125</v>
      </c>
      <c r="J1443">
        <v>2</v>
      </c>
      <c r="K1443" s="1" t="str" cm="1">
        <f t="array" ref="K1443">INDEX('dict-rhythm'!$A$1:$B$43,MATCH(TRUE,EXACT(J1443,'dict-rhythm'!$A$1:$A$43),0),2)</f>
        <v>8</v>
      </c>
      <c r="L1443" s="1" t="str">
        <f>_xlfn.IFNA(VLOOKUP(K1443,'dict-rhythm'!$B$1:$C$53,2,0),K1443)</f>
        <v>quaver note</v>
      </c>
      <c r="M1443" s="86" t="s">
        <v>8</v>
      </c>
      <c r="N1443" s="86"/>
      <c r="O1443" t="str">
        <f>IF(RIGHT($O$1,1)="#",VLOOKUP(D1443,'dict-pitch'!$A$1:$C$50,2,0),VLOOKUP(D1443,'dict-pitch'!$A$1:$C$50,3,0))</f>
        <v>C#5</v>
      </c>
      <c r="P1443" t="b">
        <f>OR(EXACT(E1443,O1443),EXACT(E1443,VLOOKUP(D1443,'dict-pitch'!$A$1:$D$50,3,0)),EXACT(E1443,VLOOKUP(D1443,'dict-pitch'!$A$1:$D$50,4,0)))</f>
        <v>0</v>
      </c>
    </row>
    <row r="1444" spans="1:16" x14ac:dyDescent="0.25">
      <c r="A1444">
        <v>849</v>
      </c>
      <c r="B1444" s="85">
        <v>5</v>
      </c>
      <c r="C1444" s="1">
        <v>85</v>
      </c>
      <c r="D1444">
        <v>74</v>
      </c>
      <c r="F1444">
        <v>2</v>
      </c>
      <c r="G1444">
        <v>1348</v>
      </c>
      <c r="H1444" s="80">
        <f t="shared" si="46"/>
        <v>85.25</v>
      </c>
      <c r="I1444" s="80">
        <f t="shared" si="45"/>
        <v>0.125</v>
      </c>
      <c r="J1444">
        <v>2</v>
      </c>
      <c r="K1444" s="1" t="str" cm="1">
        <f t="array" ref="K1444">INDEX('dict-rhythm'!$A$1:$B$43,MATCH(TRUE,EXACT(J1444,'dict-rhythm'!$A$1:$A$43),0),2)</f>
        <v>8</v>
      </c>
      <c r="L1444" s="1" t="str">
        <f>_xlfn.IFNA(VLOOKUP(K1444,'dict-rhythm'!$B$1:$C$53,2,0),K1444)</f>
        <v>quaver note</v>
      </c>
      <c r="M1444" s="86" t="s">
        <v>8</v>
      </c>
      <c r="N1444" s="86"/>
      <c r="O1444" t="str">
        <f>IF(RIGHT($O$1,1)="#",VLOOKUP(D1444,'dict-pitch'!$A$1:$C$50,2,0),VLOOKUP(D1444,'dict-pitch'!$A$1:$C$50,3,0))</f>
        <v>D5</v>
      </c>
      <c r="P1444" t="b">
        <f>OR(EXACT(E1444,O1444),EXACT(E1444,VLOOKUP(D1444,'dict-pitch'!$A$1:$D$50,3,0)),EXACT(E1444,VLOOKUP(D1444,'dict-pitch'!$A$1:$D$50,4,0)))</f>
        <v>0</v>
      </c>
    </row>
    <row r="1445" spans="1:16" x14ac:dyDescent="0.25">
      <c r="A1445">
        <v>849</v>
      </c>
      <c r="B1445" s="85">
        <v>5</v>
      </c>
      <c r="C1445" s="1">
        <v>85</v>
      </c>
      <c r="D1445">
        <v>76</v>
      </c>
      <c r="F1445">
        <v>2</v>
      </c>
      <c r="G1445">
        <v>1350</v>
      </c>
      <c r="H1445" s="80">
        <f t="shared" si="46"/>
        <v>85.375</v>
      </c>
      <c r="I1445" s="80">
        <f t="shared" si="45"/>
        <v>0.125</v>
      </c>
      <c r="J1445">
        <v>2</v>
      </c>
      <c r="K1445" s="1" t="str" cm="1">
        <f t="array" ref="K1445">INDEX('dict-rhythm'!$A$1:$B$43,MATCH(TRUE,EXACT(J1445,'dict-rhythm'!$A$1:$A$43),0),2)</f>
        <v>8</v>
      </c>
      <c r="L1445" s="1" t="str">
        <f>_xlfn.IFNA(VLOOKUP(K1445,'dict-rhythm'!$B$1:$C$53,2,0),K1445)</f>
        <v>quaver note</v>
      </c>
      <c r="M1445" s="86" t="s">
        <v>8</v>
      </c>
      <c r="N1445" s="86"/>
      <c r="O1445" t="str">
        <f>IF(RIGHT($O$1,1)="#",VLOOKUP(D1445,'dict-pitch'!$A$1:$C$50,2,0),VLOOKUP(D1445,'dict-pitch'!$A$1:$C$50,3,0))</f>
        <v>E5</v>
      </c>
      <c r="P1445" t="b">
        <f>OR(EXACT(E1445,O1445),EXACT(E1445,VLOOKUP(D1445,'dict-pitch'!$A$1:$D$50,3,0)),EXACT(E1445,VLOOKUP(D1445,'dict-pitch'!$A$1:$D$50,4,0)))</f>
        <v>0</v>
      </c>
    </row>
    <row r="1446" spans="1:16" x14ac:dyDescent="0.25">
      <c r="A1446">
        <v>849</v>
      </c>
      <c r="B1446" s="85">
        <v>5</v>
      </c>
      <c r="C1446" s="1">
        <v>85</v>
      </c>
      <c r="D1446">
        <v>74</v>
      </c>
      <c r="F1446">
        <v>-2</v>
      </c>
      <c r="G1446">
        <v>1352</v>
      </c>
      <c r="H1446" s="80">
        <f t="shared" si="46"/>
        <v>85.5</v>
      </c>
      <c r="I1446" s="80">
        <f t="shared" si="45"/>
        <v>0.125</v>
      </c>
      <c r="J1446">
        <v>2</v>
      </c>
      <c r="K1446" s="1" t="str" cm="1">
        <f t="array" ref="K1446">INDEX('dict-rhythm'!$A$1:$B$43,MATCH(TRUE,EXACT(J1446,'dict-rhythm'!$A$1:$A$43),0),2)</f>
        <v>8</v>
      </c>
      <c r="L1446" s="1" t="str">
        <f>_xlfn.IFNA(VLOOKUP(K1446,'dict-rhythm'!$B$1:$C$53,2,0),K1446)</f>
        <v>quaver note</v>
      </c>
      <c r="M1446" s="86" t="s">
        <v>8</v>
      </c>
      <c r="N1446" s="86"/>
      <c r="O1446" t="str">
        <f>IF(RIGHT($O$1,1)="#",VLOOKUP(D1446,'dict-pitch'!$A$1:$C$50,2,0),VLOOKUP(D1446,'dict-pitch'!$A$1:$C$50,3,0))</f>
        <v>D5</v>
      </c>
      <c r="P1446" t="b">
        <f>OR(EXACT(E1446,O1446),EXACT(E1446,VLOOKUP(D1446,'dict-pitch'!$A$1:$D$50,3,0)),EXACT(E1446,VLOOKUP(D1446,'dict-pitch'!$A$1:$D$50,4,0)))</f>
        <v>0</v>
      </c>
    </row>
    <row r="1447" spans="1:16" x14ac:dyDescent="0.25">
      <c r="A1447">
        <v>849</v>
      </c>
      <c r="B1447" s="85">
        <v>5</v>
      </c>
      <c r="C1447" s="1">
        <v>85</v>
      </c>
      <c r="D1447">
        <v>73</v>
      </c>
      <c r="F1447">
        <v>-2</v>
      </c>
      <c r="G1447">
        <v>1354</v>
      </c>
      <c r="H1447" s="80">
        <f t="shared" si="46"/>
        <v>85.625</v>
      </c>
      <c r="I1447" s="80">
        <f t="shared" si="45"/>
        <v>0.125</v>
      </c>
      <c r="J1447">
        <v>2</v>
      </c>
      <c r="K1447" s="1" t="str" cm="1">
        <f t="array" ref="K1447">INDEX('dict-rhythm'!$A$1:$B$43,MATCH(TRUE,EXACT(J1447,'dict-rhythm'!$A$1:$A$43),0),2)</f>
        <v>8</v>
      </c>
      <c r="L1447" s="1" t="str">
        <f>_xlfn.IFNA(VLOOKUP(K1447,'dict-rhythm'!$B$1:$C$53,2,0),K1447)</f>
        <v>quaver note</v>
      </c>
      <c r="M1447" s="86" t="s">
        <v>8</v>
      </c>
      <c r="N1447" s="86"/>
      <c r="O1447" t="str">
        <f>IF(RIGHT($O$1,1)="#",VLOOKUP(D1447,'dict-pitch'!$A$1:$C$50,2,0),VLOOKUP(D1447,'dict-pitch'!$A$1:$C$50,3,0))</f>
        <v>C#5</v>
      </c>
      <c r="P1447" t="b">
        <f>OR(EXACT(E1447,O1447),EXACT(E1447,VLOOKUP(D1447,'dict-pitch'!$A$1:$D$50,3,0)),EXACT(E1447,VLOOKUP(D1447,'dict-pitch'!$A$1:$D$50,4,0)))</f>
        <v>0</v>
      </c>
    </row>
    <row r="1448" spans="1:16" x14ac:dyDescent="0.25">
      <c r="A1448">
        <v>849</v>
      </c>
      <c r="B1448" s="85">
        <v>5</v>
      </c>
      <c r="C1448" s="1">
        <v>85</v>
      </c>
      <c r="D1448">
        <v>71</v>
      </c>
      <c r="F1448">
        <v>-2</v>
      </c>
      <c r="G1448">
        <v>1356</v>
      </c>
      <c r="H1448" s="80">
        <f t="shared" si="46"/>
        <v>85.75</v>
      </c>
      <c r="I1448" s="80">
        <f t="shared" si="45"/>
        <v>0.125</v>
      </c>
      <c r="J1448">
        <v>2</v>
      </c>
      <c r="K1448" s="1" t="str" cm="1">
        <f t="array" ref="K1448">INDEX('dict-rhythm'!$A$1:$B$43,MATCH(TRUE,EXACT(J1448,'dict-rhythm'!$A$1:$A$43),0),2)</f>
        <v>8</v>
      </c>
      <c r="L1448" s="1" t="str">
        <f>_xlfn.IFNA(VLOOKUP(K1448,'dict-rhythm'!$B$1:$C$53,2,0),K1448)</f>
        <v>quaver note</v>
      </c>
      <c r="M1448" s="86" t="s">
        <v>8</v>
      </c>
      <c r="N1448" s="86"/>
      <c r="O1448" t="str">
        <f>IF(RIGHT($O$1,1)="#",VLOOKUP(D1448,'dict-pitch'!$A$1:$C$50,2,0),VLOOKUP(D1448,'dict-pitch'!$A$1:$C$50,3,0))</f>
        <v>B4</v>
      </c>
      <c r="P1448" t="b">
        <f>OR(EXACT(E1448,O1448),EXACT(E1448,VLOOKUP(D1448,'dict-pitch'!$A$1:$D$50,3,0)),EXACT(E1448,VLOOKUP(D1448,'dict-pitch'!$A$1:$D$50,4,0)))</f>
        <v>0</v>
      </c>
    </row>
    <row r="1449" spans="1:16" x14ac:dyDescent="0.25">
      <c r="A1449">
        <v>849</v>
      </c>
      <c r="B1449" s="85">
        <v>5</v>
      </c>
      <c r="C1449" s="1">
        <v>85</v>
      </c>
      <c r="D1449">
        <v>74</v>
      </c>
      <c r="F1449">
        <v>3</v>
      </c>
      <c r="G1449">
        <v>1358</v>
      </c>
      <c r="H1449" s="80">
        <f t="shared" si="46"/>
        <v>85.875</v>
      </c>
      <c r="I1449" s="80">
        <f t="shared" si="45"/>
        <v>0.125</v>
      </c>
      <c r="J1449">
        <v>2</v>
      </c>
      <c r="K1449" s="1" t="str" cm="1">
        <f t="array" ref="K1449">INDEX('dict-rhythm'!$A$1:$B$43,MATCH(TRUE,EXACT(J1449,'dict-rhythm'!$A$1:$A$43),0),2)</f>
        <v>8</v>
      </c>
      <c r="L1449" s="1" t="str">
        <f>_xlfn.IFNA(VLOOKUP(K1449,'dict-rhythm'!$B$1:$C$53,2,0),K1449)</f>
        <v>quaver note</v>
      </c>
      <c r="M1449" s="86" t="s">
        <v>8</v>
      </c>
      <c r="N1449" s="86"/>
      <c r="O1449" t="str">
        <f>IF(RIGHT($O$1,1)="#",VLOOKUP(D1449,'dict-pitch'!$A$1:$C$50,2,0),VLOOKUP(D1449,'dict-pitch'!$A$1:$C$50,3,0))</f>
        <v>D5</v>
      </c>
      <c r="P1449" t="b">
        <f>OR(EXACT(E1449,O1449),EXACT(E1449,VLOOKUP(D1449,'dict-pitch'!$A$1:$D$50,3,0)),EXACT(E1449,VLOOKUP(D1449,'dict-pitch'!$A$1:$D$50,4,0)))</f>
        <v>0</v>
      </c>
    </row>
    <row r="1450" spans="1:16" x14ac:dyDescent="0.25">
      <c r="A1450">
        <v>849</v>
      </c>
      <c r="B1450" s="85">
        <v>5</v>
      </c>
      <c r="C1450" s="1">
        <v>86</v>
      </c>
      <c r="D1450">
        <v>73</v>
      </c>
      <c r="F1450">
        <v>-2</v>
      </c>
      <c r="G1450">
        <v>1360</v>
      </c>
      <c r="H1450" s="80">
        <f t="shared" si="46"/>
        <v>86</v>
      </c>
      <c r="I1450" s="80">
        <f t="shared" si="45"/>
        <v>0.125</v>
      </c>
      <c r="J1450">
        <v>2</v>
      </c>
      <c r="K1450" s="1" t="str" cm="1">
        <f t="array" ref="K1450">INDEX('dict-rhythm'!$A$1:$B$43,MATCH(TRUE,EXACT(J1450,'dict-rhythm'!$A$1:$A$43),0),2)</f>
        <v>8</v>
      </c>
      <c r="L1450" s="1" t="str">
        <f>_xlfn.IFNA(VLOOKUP(K1450,'dict-rhythm'!$B$1:$C$53,2,0),K1450)</f>
        <v>quaver note</v>
      </c>
      <c r="M1450" s="86" t="s">
        <v>8</v>
      </c>
      <c r="N1450" s="86"/>
      <c r="O1450" t="str">
        <f>IF(RIGHT($O$1,1)="#",VLOOKUP(D1450,'dict-pitch'!$A$1:$C$50,2,0),VLOOKUP(D1450,'dict-pitch'!$A$1:$C$50,3,0))</f>
        <v>C#5</v>
      </c>
      <c r="P1450" t="b">
        <f>OR(EXACT(E1450,O1450),EXACT(E1450,VLOOKUP(D1450,'dict-pitch'!$A$1:$D$50,3,0)),EXACT(E1450,VLOOKUP(D1450,'dict-pitch'!$A$1:$D$50,4,0)))</f>
        <v>0</v>
      </c>
    </row>
    <row r="1451" spans="1:16" x14ac:dyDescent="0.25">
      <c r="A1451">
        <v>849</v>
      </c>
      <c r="B1451" s="85">
        <v>5</v>
      </c>
      <c r="C1451" s="1">
        <v>86</v>
      </c>
      <c r="D1451">
        <v>71</v>
      </c>
      <c r="F1451">
        <v>-2</v>
      </c>
      <c r="G1451">
        <v>1362</v>
      </c>
      <c r="H1451" s="80">
        <f t="shared" si="46"/>
        <v>86.125</v>
      </c>
      <c r="I1451" s="80">
        <f t="shared" si="45"/>
        <v>0.125</v>
      </c>
      <c r="J1451">
        <v>2</v>
      </c>
      <c r="K1451" s="1" t="str" cm="1">
        <f t="array" ref="K1451">INDEX('dict-rhythm'!$A$1:$B$43,MATCH(TRUE,EXACT(J1451,'dict-rhythm'!$A$1:$A$43),0),2)</f>
        <v>8</v>
      </c>
      <c r="L1451" s="1" t="str">
        <f>_xlfn.IFNA(VLOOKUP(K1451,'dict-rhythm'!$B$1:$C$53,2,0),K1451)</f>
        <v>quaver note</v>
      </c>
      <c r="M1451" s="86" t="s">
        <v>8</v>
      </c>
      <c r="N1451" s="86"/>
      <c r="O1451" t="str">
        <f>IF(RIGHT($O$1,1)="#",VLOOKUP(D1451,'dict-pitch'!$A$1:$C$50,2,0),VLOOKUP(D1451,'dict-pitch'!$A$1:$C$50,3,0))</f>
        <v>B4</v>
      </c>
      <c r="P1451" t="b">
        <f>OR(EXACT(E1451,O1451),EXACT(E1451,VLOOKUP(D1451,'dict-pitch'!$A$1:$D$50,3,0)),EXACT(E1451,VLOOKUP(D1451,'dict-pitch'!$A$1:$D$50,4,0)))</f>
        <v>0</v>
      </c>
    </row>
    <row r="1452" spans="1:16" x14ac:dyDescent="0.25">
      <c r="A1452">
        <v>849</v>
      </c>
      <c r="B1452" s="85">
        <v>5</v>
      </c>
      <c r="C1452" s="1">
        <v>86</v>
      </c>
      <c r="D1452">
        <v>73</v>
      </c>
      <c r="F1452">
        <v>2</v>
      </c>
      <c r="G1452">
        <v>1364</v>
      </c>
      <c r="H1452" s="80">
        <f t="shared" si="46"/>
        <v>86.25</v>
      </c>
      <c r="I1452" s="80">
        <f t="shared" si="45"/>
        <v>0.125</v>
      </c>
      <c r="J1452">
        <v>2</v>
      </c>
      <c r="K1452" s="1" t="str" cm="1">
        <f t="array" ref="K1452">INDEX('dict-rhythm'!$A$1:$B$43,MATCH(TRUE,EXACT(J1452,'dict-rhythm'!$A$1:$A$43),0),2)</f>
        <v>8</v>
      </c>
      <c r="L1452" s="1" t="str">
        <f>_xlfn.IFNA(VLOOKUP(K1452,'dict-rhythm'!$B$1:$C$53,2,0),K1452)</f>
        <v>quaver note</v>
      </c>
      <c r="M1452" s="86" t="s">
        <v>8</v>
      </c>
      <c r="N1452" s="86"/>
      <c r="O1452" t="str">
        <f>IF(RIGHT($O$1,1)="#",VLOOKUP(D1452,'dict-pitch'!$A$1:$C$50,2,0),VLOOKUP(D1452,'dict-pitch'!$A$1:$C$50,3,0))</f>
        <v>C#5</v>
      </c>
      <c r="P1452" t="b">
        <f>OR(EXACT(E1452,O1452),EXACT(E1452,VLOOKUP(D1452,'dict-pitch'!$A$1:$D$50,3,0)),EXACT(E1452,VLOOKUP(D1452,'dict-pitch'!$A$1:$D$50,4,0)))</f>
        <v>0</v>
      </c>
    </row>
    <row r="1453" spans="1:16" x14ac:dyDescent="0.25">
      <c r="A1453">
        <v>849</v>
      </c>
      <c r="B1453" s="85">
        <v>5</v>
      </c>
      <c r="C1453" s="1">
        <v>86</v>
      </c>
      <c r="D1453">
        <v>74</v>
      </c>
      <c r="F1453">
        <v>2</v>
      </c>
      <c r="G1453">
        <v>1366</v>
      </c>
      <c r="H1453" s="80">
        <f t="shared" si="46"/>
        <v>86.375</v>
      </c>
      <c r="I1453" s="80">
        <f t="shared" si="45"/>
        <v>0.125</v>
      </c>
      <c r="J1453">
        <v>2</v>
      </c>
      <c r="K1453" s="1" t="str" cm="1">
        <f t="array" ref="K1453">INDEX('dict-rhythm'!$A$1:$B$43,MATCH(TRUE,EXACT(J1453,'dict-rhythm'!$A$1:$A$43),0),2)</f>
        <v>8</v>
      </c>
      <c r="L1453" s="1" t="str">
        <f>_xlfn.IFNA(VLOOKUP(K1453,'dict-rhythm'!$B$1:$C$53,2,0),K1453)</f>
        <v>quaver note</v>
      </c>
      <c r="M1453" s="86" t="s">
        <v>8</v>
      </c>
      <c r="N1453" s="86"/>
      <c r="O1453" t="str">
        <f>IF(RIGHT($O$1,1)="#",VLOOKUP(D1453,'dict-pitch'!$A$1:$C$50,2,0),VLOOKUP(D1453,'dict-pitch'!$A$1:$C$50,3,0))</f>
        <v>D5</v>
      </c>
      <c r="P1453" t="b">
        <f>OR(EXACT(E1453,O1453),EXACT(E1453,VLOOKUP(D1453,'dict-pitch'!$A$1:$D$50,3,0)),EXACT(E1453,VLOOKUP(D1453,'dict-pitch'!$A$1:$D$50,4,0)))</f>
        <v>0</v>
      </c>
    </row>
    <row r="1454" spans="1:16" x14ac:dyDescent="0.25">
      <c r="A1454">
        <v>849</v>
      </c>
      <c r="B1454" s="85">
        <v>5</v>
      </c>
      <c r="C1454" s="1">
        <v>86</v>
      </c>
      <c r="D1454">
        <v>73</v>
      </c>
      <c r="F1454">
        <v>-2</v>
      </c>
      <c r="G1454">
        <v>1368</v>
      </c>
      <c r="H1454" s="80">
        <f t="shared" si="46"/>
        <v>86.5</v>
      </c>
      <c r="I1454" s="80">
        <f t="shared" si="45"/>
        <v>0.125</v>
      </c>
      <c r="J1454">
        <v>2</v>
      </c>
      <c r="K1454" s="1" t="str" cm="1">
        <f t="array" ref="K1454">INDEX('dict-rhythm'!$A$1:$B$43,MATCH(TRUE,EXACT(J1454,'dict-rhythm'!$A$1:$A$43),0),2)</f>
        <v>8</v>
      </c>
      <c r="L1454" s="1" t="str">
        <f>_xlfn.IFNA(VLOOKUP(K1454,'dict-rhythm'!$B$1:$C$53,2,0),K1454)</f>
        <v>quaver note</v>
      </c>
      <c r="M1454" s="86" t="s">
        <v>8</v>
      </c>
      <c r="N1454" s="86"/>
      <c r="O1454" t="str">
        <f>IF(RIGHT($O$1,1)="#",VLOOKUP(D1454,'dict-pitch'!$A$1:$C$50,2,0),VLOOKUP(D1454,'dict-pitch'!$A$1:$C$50,3,0))</f>
        <v>C#5</v>
      </c>
      <c r="P1454" t="b">
        <f>OR(EXACT(E1454,O1454),EXACT(E1454,VLOOKUP(D1454,'dict-pitch'!$A$1:$D$50,3,0)),EXACT(E1454,VLOOKUP(D1454,'dict-pitch'!$A$1:$D$50,4,0)))</f>
        <v>0</v>
      </c>
    </row>
    <row r="1455" spans="1:16" x14ac:dyDescent="0.25">
      <c r="A1455">
        <v>849</v>
      </c>
      <c r="B1455" s="85">
        <v>5</v>
      </c>
      <c r="C1455" s="1">
        <v>86</v>
      </c>
      <c r="D1455">
        <v>71</v>
      </c>
      <c r="F1455">
        <v>-2</v>
      </c>
      <c r="G1455">
        <v>1370</v>
      </c>
      <c r="H1455" s="80">
        <f t="shared" si="46"/>
        <v>86.625</v>
      </c>
      <c r="I1455" s="80">
        <f t="shared" si="45"/>
        <v>0.125</v>
      </c>
      <c r="J1455">
        <v>2</v>
      </c>
      <c r="K1455" s="1" t="str" cm="1">
        <f t="array" ref="K1455">INDEX('dict-rhythm'!$A$1:$B$43,MATCH(TRUE,EXACT(J1455,'dict-rhythm'!$A$1:$A$43),0),2)</f>
        <v>8</v>
      </c>
      <c r="L1455" s="1" t="str">
        <f>_xlfn.IFNA(VLOOKUP(K1455,'dict-rhythm'!$B$1:$C$53,2,0),K1455)</f>
        <v>quaver note</v>
      </c>
      <c r="M1455" s="86" t="s">
        <v>8</v>
      </c>
      <c r="N1455" s="86"/>
      <c r="O1455" t="str">
        <f>IF(RIGHT($O$1,1)="#",VLOOKUP(D1455,'dict-pitch'!$A$1:$C$50,2,0),VLOOKUP(D1455,'dict-pitch'!$A$1:$C$50,3,0))</f>
        <v>B4</v>
      </c>
      <c r="P1455" t="b">
        <f>OR(EXACT(E1455,O1455),EXACT(E1455,VLOOKUP(D1455,'dict-pitch'!$A$1:$D$50,3,0)),EXACT(E1455,VLOOKUP(D1455,'dict-pitch'!$A$1:$D$50,4,0)))</f>
        <v>0</v>
      </c>
    </row>
    <row r="1456" spans="1:16" x14ac:dyDescent="0.25">
      <c r="A1456">
        <v>849</v>
      </c>
      <c r="B1456" s="85">
        <v>5</v>
      </c>
      <c r="C1456" s="1">
        <v>86</v>
      </c>
      <c r="D1456">
        <v>69</v>
      </c>
      <c r="F1456">
        <v>-2</v>
      </c>
      <c r="G1456">
        <v>1372</v>
      </c>
      <c r="H1456" s="80">
        <f t="shared" si="46"/>
        <v>86.75</v>
      </c>
      <c r="I1456" s="80">
        <f t="shared" si="45"/>
        <v>0.125</v>
      </c>
      <c r="J1456">
        <v>2</v>
      </c>
      <c r="K1456" s="1" t="str" cm="1">
        <f t="array" ref="K1456">INDEX('dict-rhythm'!$A$1:$B$43,MATCH(TRUE,EXACT(J1456,'dict-rhythm'!$A$1:$A$43),0),2)</f>
        <v>8</v>
      </c>
      <c r="L1456" s="1" t="str">
        <f>_xlfn.IFNA(VLOOKUP(K1456,'dict-rhythm'!$B$1:$C$53,2,0),K1456)</f>
        <v>quaver note</v>
      </c>
      <c r="M1456" s="86" t="s">
        <v>8</v>
      </c>
      <c r="N1456" s="86"/>
      <c r="O1456" t="str">
        <f>IF(RIGHT($O$1,1)="#",VLOOKUP(D1456,'dict-pitch'!$A$1:$C$50,2,0),VLOOKUP(D1456,'dict-pitch'!$A$1:$C$50,3,0))</f>
        <v>A4</v>
      </c>
      <c r="P1456" t="b">
        <f>OR(EXACT(E1456,O1456),EXACT(E1456,VLOOKUP(D1456,'dict-pitch'!$A$1:$D$50,3,0)),EXACT(E1456,VLOOKUP(D1456,'dict-pitch'!$A$1:$D$50,4,0)))</f>
        <v>0</v>
      </c>
    </row>
    <row r="1457" spans="1:16" x14ac:dyDescent="0.25">
      <c r="A1457">
        <v>849</v>
      </c>
      <c r="B1457" s="85">
        <v>5</v>
      </c>
      <c r="C1457" s="1">
        <v>86</v>
      </c>
      <c r="D1457">
        <v>73</v>
      </c>
      <c r="F1457">
        <v>3</v>
      </c>
      <c r="G1457">
        <v>1374</v>
      </c>
      <c r="H1457" s="80">
        <f t="shared" si="46"/>
        <v>86.875</v>
      </c>
      <c r="I1457" s="80">
        <f t="shared" si="45"/>
        <v>0.125</v>
      </c>
      <c r="J1457">
        <v>2</v>
      </c>
      <c r="K1457" s="1" t="str" cm="1">
        <f t="array" ref="K1457">INDEX('dict-rhythm'!$A$1:$B$43,MATCH(TRUE,EXACT(J1457,'dict-rhythm'!$A$1:$A$43),0),2)</f>
        <v>8</v>
      </c>
      <c r="L1457" s="1" t="str">
        <f>_xlfn.IFNA(VLOOKUP(K1457,'dict-rhythm'!$B$1:$C$53,2,0),K1457)</f>
        <v>quaver note</v>
      </c>
      <c r="M1457" s="86" t="s">
        <v>8</v>
      </c>
      <c r="N1457" s="86"/>
      <c r="O1457" t="str">
        <f>IF(RIGHT($O$1,1)="#",VLOOKUP(D1457,'dict-pitch'!$A$1:$C$50,2,0),VLOOKUP(D1457,'dict-pitch'!$A$1:$C$50,3,0))</f>
        <v>C#5</v>
      </c>
      <c r="P1457" t="b">
        <f>OR(EXACT(E1457,O1457),EXACT(E1457,VLOOKUP(D1457,'dict-pitch'!$A$1:$D$50,3,0)),EXACT(E1457,VLOOKUP(D1457,'dict-pitch'!$A$1:$D$50,4,0)))</f>
        <v>0</v>
      </c>
    </row>
    <row r="1458" spans="1:16" x14ac:dyDescent="0.25">
      <c r="A1458">
        <v>849</v>
      </c>
      <c r="B1458" s="85">
        <v>5</v>
      </c>
      <c r="C1458" s="1">
        <v>87</v>
      </c>
      <c r="D1458">
        <v>71</v>
      </c>
      <c r="F1458">
        <v>-2</v>
      </c>
      <c r="G1458">
        <v>1376</v>
      </c>
      <c r="H1458" s="80">
        <f t="shared" si="46"/>
        <v>87</v>
      </c>
      <c r="I1458" s="80">
        <f t="shared" si="45"/>
        <v>0.125</v>
      </c>
      <c r="J1458">
        <v>2</v>
      </c>
      <c r="K1458" s="1" t="str" cm="1">
        <f t="array" ref="K1458">INDEX('dict-rhythm'!$A$1:$B$43,MATCH(TRUE,EXACT(J1458,'dict-rhythm'!$A$1:$A$43),0),2)</f>
        <v>8</v>
      </c>
      <c r="L1458" s="1" t="str">
        <f>_xlfn.IFNA(VLOOKUP(K1458,'dict-rhythm'!$B$1:$C$53,2,0),K1458)</f>
        <v>quaver note</v>
      </c>
      <c r="M1458" s="86" t="s">
        <v>8</v>
      </c>
      <c r="N1458" s="86"/>
      <c r="O1458" t="str">
        <f>IF(RIGHT($O$1,1)="#",VLOOKUP(D1458,'dict-pitch'!$A$1:$C$50,2,0),VLOOKUP(D1458,'dict-pitch'!$A$1:$C$50,3,0))</f>
        <v>B4</v>
      </c>
      <c r="P1458" t="b">
        <f>OR(EXACT(E1458,O1458),EXACT(E1458,VLOOKUP(D1458,'dict-pitch'!$A$1:$D$50,3,0)),EXACT(E1458,VLOOKUP(D1458,'dict-pitch'!$A$1:$D$50,4,0)))</f>
        <v>0</v>
      </c>
    </row>
    <row r="1459" spans="1:16" x14ac:dyDescent="0.25">
      <c r="A1459">
        <v>849</v>
      </c>
      <c r="B1459" s="85">
        <v>5</v>
      </c>
      <c r="C1459" s="1">
        <v>87</v>
      </c>
      <c r="D1459">
        <v>69</v>
      </c>
      <c r="F1459">
        <v>-2</v>
      </c>
      <c r="G1459">
        <v>1378</v>
      </c>
      <c r="H1459" s="80">
        <f t="shared" si="46"/>
        <v>87.125</v>
      </c>
      <c r="I1459" s="80">
        <f t="shared" si="45"/>
        <v>0.125</v>
      </c>
      <c r="J1459">
        <v>2</v>
      </c>
      <c r="K1459" s="1" t="str" cm="1">
        <f t="array" ref="K1459">INDEX('dict-rhythm'!$A$1:$B$43,MATCH(TRUE,EXACT(J1459,'dict-rhythm'!$A$1:$A$43),0),2)</f>
        <v>8</v>
      </c>
      <c r="L1459" s="1" t="str">
        <f>_xlfn.IFNA(VLOOKUP(K1459,'dict-rhythm'!$B$1:$C$53,2,0),K1459)</f>
        <v>quaver note</v>
      </c>
      <c r="M1459" s="86" t="s">
        <v>8</v>
      </c>
      <c r="N1459" s="86"/>
      <c r="O1459" t="str">
        <f>IF(RIGHT($O$1,1)="#",VLOOKUP(D1459,'dict-pitch'!$A$1:$C$50,2,0),VLOOKUP(D1459,'dict-pitch'!$A$1:$C$50,3,0))</f>
        <v>A4</v>
      </c>
      <c r="P1459" t="b">
        <f>OR(EXACT(E1459,O1459),EXACT(E1459,VLOOKUP(D1459,'dict-pitch'!$A$1:$D$50,3,0)),EXACT(E1459,VLOOKUP(D1459,'dict-pitch'!$A$1:$D$50,4,0)))</f>
        <v>0</v>
      </c>
    </row>
    <row r="1460" spans="1:16" x14ac:dyDescent="0.25">
      <c r="A1460">
        <v>849</v>
      </c>
      <c r="B1460" s="85">
        <v>5</v>
      </c>
      <c r="C1460" s="1">
        <v>87</v>
      </c>
      <c r="D1460">
        <v>71</v>
      </c>
      <c r="F1460">
        <v>2</v>
      </c>
      <c r="G1460">
        <v>1380</v>
      </c>
      <c r="H1460" s="80">
        <f t="shared" si="46"/>
        <v>87.25</v>
      </c>
      <c r="I1460" s="80">
        <f t="shared" si="45"/>
        <v>0.125</v>
      </c>
      <c r="J1460">
        <v>2</v>
      </c>
      <c r="K1460" s="1" t="str" cm="1">
        <f t="array" ref="K1460">INDEX('dict-rhythm'!$A$1:$B$43,MATCH(TRUE,EXACT(J1460,'dict-rhythm'!$A$1:$A$43),0),2)</f>
        <v>8</v>
      </c>
      <c r="L1460" s="1" t="str">
        <f>_xlfn.IFNA(VLOOKUP(K1460,'dict-rhythm'!$B$1:$C$53,2,0),K1460)</f>
        <v>quaver note</v>
      </c>
      <c r="M1460" s="86" t="s">
        <v>8</v>
      </c>
      <c r="N1460" s="86"/>
      <c r="O1460" t="str">
        <f>IF(RIGHT($O$1,1)="#",VLOOKUP(D1460,'dict-pitch'!$A$1:$C$50,2,0),VLOOKUP(D1460,'dict-pitch'!$A$1:$C$50,3,0))</f>
        <v>B4</v>
      </c>
      <c r="P1460" t="b">
        <f>OR(EXACT(E1460,O1460),EXACT(E1460,VLOOKUP(D1460,'dict-pitch'!$A$1:$D$50,3,0)),EXACT(E1460,VLOOKUP(D1460,'dict-pitch'!$A$1:$D$50,4,0)))</f>
        <v>0</v>
      </c>
    </row>
    <row r="1461" spans="1:16" x14ac:dyDescent="0.25">
      <c r="A1461">
        <v>849</v>
      </c>
      <c r="B1461" s="85">
        <v>5</v>
      </c>
      <c r="C1461" s="1">
        <v>87</v>
      </c>
      <c r="D1461">
        <v>73</v>
      </c>
      <c r="F1461">
        <v>2</v>
      </c>
      <c r="G1461">
        <v>1382</v>
      </c>
      <c r="H1461" s="80">
        <f t="shared" si="46"/>
        <v>87.375</v>
      </c>
      <c r="I1461" s="80">
        <f t="shared" si="45"/>
        <v>0.125</v>
      </c>
      <c r="J1461">
        <v>2</v>
      </c>
      <c r="K1461" s="1" t="str" cm="1">
        <f t="array" ref="K1461">INDEX('dict-rhythm'!$A$1:$B$43,MATCH(TRUE,EXACT(J1461,'dict-rhythm'!$A$1:$A$43),0),2)</f>
        <v>8</v>
      </c>
      <c r="L1461" s="1" t="str">
        <f>_xlfn.IFNA(VLOOKUP(K1461,'dict-rhythm'!$B$1:$C$53,2,0),K1461)</f>
        <v>quaver note</v>
      </c>
      <c r="M1461" s="86" t="s">
        <v>8</v>
      </c>
      <c r="N1461" s="86"/>
      <c r="O1461" t="str">
        <f>IF(RIGHT($O$1,1)="#",VLOOKUP(D1461,'dict-pitch'!$A$1:$C$50,2,0),VLOOKUP(D1461,'dict-pitch'!$A$1:$C$50,3,0))</f>
        <v>C#5</v>
      </c>
      <c r="P1461" t="b">
        <f>OR(EXACT(E1461,O1461),EXACT(E1461,VLOOKUP(D1461,'dict-pitch'!$A$1:$D$50,3,0)),EXACT(E1461,VLOOKUP(D1461,'dict-pitch'!$A$1:$D$50,4,0)))</f>
        <v>0</v>
      </c>
    </row>
    <row r="1462" spans="1:16" x14ac:dyDescent="0.25">
      <c r="A1462">
        <v>849</v>
      </c>
      <c r="B1462" s="85">
        <v>5</v>
      </c>
      <c r="C1462" s="1">
        <v>87</v>
      </c>
      <c r="D1462">
        <v>71</v>
      </c>
      <c r="F1462">
        <v>-2</v>
      </c>
      <c r="G1462">
        <v>1384</v>
      </c>
      <c r="H1462" s="80">
        <f t="shared" si="46"/>
        <v>87.5</v>
      </c>
      <c r="I1462" s="80">
        <f t="shared" si="45"/>
        <v>0.125</v>
      </c>
      <c r="J1462">
        <v>2</v>
      </c>
      <c r="K1462" s="1" t="str" cm="1">
        <f t="array" ref="K1462">INDEX('dict-rhythm'!$A$1:$B$43,MATCH(TRUE,EXACT(J1462,'dict-rhythm'!$A$1:$A$43),0),2)</f>
        <v>8</v>
      </c>
      <c r="L1462" s="1" t="str">
        <f>_xlfn.IFNA(VLOOKUP(K1462,'dict-rhythm'!$B$1:$C$53,2,0),K1462)</f>
        <v>quaver note</v>
      </c>
      <c r="M1462" s="86" t="s">
        <v>8</v>
      </c>
      <c r="N1462" s="86"/>
      <c r="O1462" t="str">
        <f>IF(RIGHT($O$1,1)="#",VLOOKUP(D1462,'dict-pitch'!$A$1:$C$50,2,0),VLOOKUP(D1462,'dict-pitch'!$A$1:$C$50,3,0))</f>
        <v>B4</v>
      </c>
      <c r="P1462" t="b">
        <f>OR(EXACT(E1462,O1462),EXACT(E1462,VLOOKUP(D1462,'dict-pitch'!$A$1:$D$50,3,0)),EXACT(E1462,VLOOKUP(D1462,'dict-pitch'!$A$1:$D$50,4,0)))</f>
        <v>0</v>
      </c>
    </row>
    <row r="1463" spans="1:16" x14ac:dyDescent="0.25">
      <c r="A1463">
        <v>849</v>
      </c>
      <c r="B1463" s="85">
        <v>5</v>
      </c>
      <c r="C1463" s="1">
        <v>87</v>
      </c>
      <c r="D1463">
        <v>69</v>
      </c>
      <c r="F1463">
        <v>-2</v>
      </c>
      <c r="G1463">
        <v>1386</v>
      </c>
      <c r="H1463" s="80">
        <f t="shared" si="46"/>
        <v>87.625</v>
      </c>
      <c r="I1463" s="80">
        <f t="shared" si="45"/>
        <v>0.125</v>
      </c>
      <c r="J1463">
        <v>2</v>
      </c>
      <c r="K1463" s="1" t="str" cm="1">
        <f t="array" ref="K1463">INDEX('dict-rhythm'!$A$1:$B$43,MATCH(TRUE,EXACT(J1463,'dict-rhythm'!$A$1:$A$43),0),2)</f>
        <v>8</v>
      </c>
      <c r="L1463" s="1" t="str">
        <f>_xlfn.IFNA(VLOOKUP(K1463,'dict-rhythm'!$B$1:$C$53,2,0),K1463)</f>
        <v>quaver note</v>
      </c>
      <c r="M1463" s="86" t="s">
        <v>8</v>
      </c>
      <c r="N1463" s="86"/>
      <c r="O1463" t="str">
        <f>IF(RIGHT($O$1,1)="#",VLOOKUP(D1463,'dict-pitch'!$A$1:$C$50,2,0),VLOOKUP(D1463,'dict-pitch'!$A$1:$C$50,3,0))</f>
        <v>A4</v>
      </c>
      <c r="P1463" t="b">
        <f>OR(EXACT(E1463,O1463),EXACT(E1463,VLOOKUP(D1463,'dict-pitch'!$A$1:$D$50,3,0)),EXACT(E1463,VLOOKUP(D1463,'dict-pitch'!$A$1:$D$50,4,0)))</f>
        <v>0</v>
      </c>
    </row>
    <row r="1464" spans="1:16" x14ac:dyDescent="0.25">
      <c r="A1464">
        <v>849</v>
      </c>
      <c r="B1464" s="85">
        <v>5</v>
      </c>
      <c r="C1464" s="1">
        <v>87</v>
      </c>
      <c r="D1464">
        <v>68</v>
      </c>
      <c r="F1464">
        <v>-2</v>
      </c>
      <c r="G1464">
        <v>1388</v>
      </c>
      <c r="H1464" s="80">
        <f t="shared" si="46"/>
        <v>87.75</v>
      </c>
      <c r="I1464" s="80">
        <f t="shared" si="45"/>
        <v>0.125</v>
      </c>
      <c r="J1464">
        <v>2</v>
      </c>
      <c r="K1464" s="1" t="str" cm="1">
        <f t="array" ref="K1464">INDEX('dict-rhythm'!$A$1:$B$43,MATCH(TRUE,EXACT(J1464,'dict-rhythm'!$A$1:$A$43),0),2)</f>
        <v>8</v>
      </c>
      <c r="L1464" s="1" t="str">
        <f>_xlfn.IFNA(VLOOKUP(K1464,'dict-rhythm'!$B$1:$C$53,2,0),K1464)</f>
        <v>quaver note</v>
      </c>
      <c r="M1464" s="86" t="s">
        <v>8</v>
      </c>
      <c r="N1464" s="86"/>
      <c r="O1464" t="str">
        <f>IF(RIGHT($O$1,1)="#",VLOOKUP(D1464,'dict-pitch'!$A$1:$C$50,2,0),VLOOKUP(D1464,'dict-pitch'!$A$1:$C$50,3,0))</f>
        <v>G#4</v>
      </c>
      <c r="P1464" t="b">
        <f>OR(EXACT(E1464,O1464),EXACT(E1464,VLOOKUP(D1464,'dict-pitch'!$A$1:$D$50,3,0)),EXACT(E1464,VLOOKUP(D1464,'dict-pitch'!$A$1:$D$50,4,0)))</f>
        <v>0</v>
      </c>
    </row>
    <row r="1465" spans="1:16" x14ac:dyDescent="0.25">
      <c r="A1465">
        <v>849</v>
      </c>
      <c r="B1465" s="85">
        <v>5</v>
      </c>
      <c r="C1465" s="1">
        <v>87</v>
      </c>
      <c r="D1465">
        <v>71</v>
      </c>
      <c r="F1465">
        <v>3</v>
      </c>
      <c r="G1465">
        <v>1390</v>
      </c>
      <c r="H1465" s="80">
        <f t="shared" si="46"/>
        <v>87.875</v>
      </c>
      <c r="I1465" s="80">
        <f t="shared" si="45"/>
        <v>0.125</v>
      </c>
      <c r="J1465">
        <v>2</v>
      </c>
      <c r="K1465" s="1" t="str" cm="1">
        <f t="array" ref="K1465">INDEX('dict-rhythm'!$A$1:$B$43,MATCH(TRUE,EXACT(J1465,'dict-rhythm'!$A$1:$A$43),0),2)</f>
        <v>8</v>
      </c>
      <c r="L1465" s="1" t="str">
        <f>_xlfn.IFNA(VLOOKUP(K1465,'dict-rhythm'!$B$1:$C$53,2,0),K1465)</f>
        <v>quaver note</v>
      </c>
      <c r="M1465" s="86" t="s">
        <v>8</v>
      </c>
      <c r="N1465" s="86"/>
      <c r="O1465" t="str">
        <f>IF(RIGHT($O$1,1)="#",VLOOKUP(D1465,'dict-pitch'!$A$1:$C$50,2,0),VLOOKUP(D1465,'dict-pitch'!$A$1:$C$50,3,0))</f>
        <v>B4</v>
      </c>
      <c r="P1465" t="b">
        <f>OR(EXACT(E1465,O1465),EXACT(E1465,VLOOKUP(D1465,'dict-pitch'!$A$1:$D$50,3,0)),EXACT(E1465,VLOOKUP(D1465,'dict-pitch'!$A$1:$D$50,4,0)))</f>
        <v>0</v>
      </c>
    </row>
    <row r="1466" spans="1:16" x14ac:dyDescent="0.25">
      <c r="A1466">
        <v>849</v>
      </c>
      <c r="B1466" s="85">
        <v>5</v>
      </c>
      <c r="C1466" s="1">
        <v>88</v>
      </c>
      <c r="D1466">
        <v>69</v>
      </c>
      <c r="F1466">
        <v>-2</v>
      </c>
      <c r="G1466">
        <v>1392</v>
      </c>
      <c r="H1466" s="80">
        <f t="shared" si="46"/>
        <v>88</v>
      </c>
      <c r="I1466" s="80">
        <f t="shared" si="45"/>
        <v>0.5</v>
      </c>
      <c r="J1466">
        <v>8</v>
      </c>
      <c r="K1466" s="1" t="str" cm="1">
        <f t="array" ref="K1466">INDEX('dict-rhythm'!$A$1:$B$43,MATCH(TRUE,EXACT(J1466,'dict-rhythm'!$A$1:$A$43),0),2)</f>
        <v>2</v>
      </c>
      <c r="L1466" s="1" t="str">
        <f>_xlfn.IFNA(VLOOKUP(K1466,'dict-rhythm'!$B$1:$C$53,2,0),K1466)</f>
        <v>minim</v>
      </c>
      <c r="M1466" s="86" t="s">
        <v>8</v>
      </c>
      <c r="N1466" s="86"/>
      <c r="O1466" t="str">
        <f>IF(RIGHT($O$1,1)="#",VLOOKUP(D1466,'dict-pitch'!$A$1:$C$50,2,0),VLOOKUP(D1466,'dict-pitch'!$A$1:$C$50,3,0))</f>
        <v>A4</v>
      </c>
      <c r="P1466" t="b">
        <f>OR(EXACT(E1466,O1466),EXACT(E1466,VLOOKUP(D1466,'dict-pitch'!$A$1:$D$50,3,0)),EXACT(E1466,VLOOKUP(D1466,'dict-pitch'!$A$1:$D$50,4,0)))</f>
        <v>0</v>
      </c>
    </row>
    <row r="1467" spans="1:16" x14ac:dyDescent="0.25">
      <c r="A1467">
        <v>849</v>
      </c>
      <c r="B1467" s="85">
        <v>5</v>
      </c>
      <c r="C1467" s="1">
        <v>88</v>
      </c>
      <c r="D1467">
        <v>0</v>
      </c>
      <c r="F1467">
        <v>0</v>
      </c>
      <c r="G1467">
        <v>1400</v>
      </c>
      <c r="H1467" s="80">
        <f t="shared" si="46"/>
        <v>88.5</v>
      </c>
      <c r="I1467" s="80">
        <f t="shared" si="45"/>
        <v>0.5</v>
      </c>
      <c r="J1467">
        <v>8</v>
      </c>
      <c r="K1467" s="1" t="str" cm="1">
        <f t="array" ref="K1467">INDEX('dict-rhythm'!$A$1:$B$43,MATCH(TRUE,EXACT(J1467,'dict-rhythm'!$A$1:$A$43),0),2)</f>
        <v>2</v>
      </c>
      <c r="L1467" s="1" t="str">
        <f>_xlfn.IFNA(VLOOKUP(K1467,'dict-rhythm'!$B$1:$C$53,2,0),K1467)</f>
        <v>minim</v>
      </c>
      <c r="M1467" s="7"/>
      <c r="N1467" s="7"/>
      <c r="O1467" t="str">
        <f>IF(RIGHT($O$1,1)="#",VLOOKUP(D1467,'dict-pitch'!$A$1:$C$50,2,0),VLOOKUP(D1467,'dict-pitch'!$A$1:$C$50,3,0))</f>
        <v>r</v>
      </c>
      <c r="P1467" t="b">
        <f>OR(EXACT(E1467,O1467),EXACT(E1467,VLOOKUP(D1467,'dict-pitch'!$A$1:$D$50,3,0)),EXACT(E1467,VLOOKUP(D1467,'dict-pitch'!$A$1:$D$50,4,0)))</f>
        <v>0</v>
      </c>
    </row>
    <row r="1468" spans="1:16" x14ac:dyDescent="0.25">
      <c r="A1468">
        <v>849</v>
      </c>
      <c r="B1468" s="85">
        <v>5</v>
      </c>
      <c r="C1468" s="1">
        <v>89</v>
      </c>
      <c r="D1468">
        <v>73</v>
      </c>
      <c r="F1468">
        <v>3</v>
      </c>
      <c r="G1468">
        <v>1408</v>
      </c>
      <c r="H1468" s="80">
        <f t="shared" si="46"/>
        <v>89</v>
      </c>
      <c r="I1468" s="80">
        <f t="shared" si="45"/>
        <v>1</v>
      </c>
      <c r="J1468">
        <v>16</v>
      </c>
      <c r="K1468" s="1" t="str" cm="1">
        <f t="array" ref="K1468">INDEX('dict-rhythm'!$A$1:$B$43,MATCH(TRUE,EXACT(J1468,'dict-rhythm'!$A$1:$A$43),0),2)</f>
        <v>1</v>
      </c>
      <c r="L1468" s="1" t="str">
        <f>_xlfn.IFNA(VLOOKUP(K1468,'dict-rhythm'!$B$1:$C$53,2,0),K1468)</f>
        <v>semibreve</v>
      </c>
      <c r="M1468" s="52" t="s">
        <v>7</v>
      </c>
      <c r="N1468" s="52" t="s">
        <v>7</v>
      </c>
      <c r="O1468" t="str">
        <f>IF(RIGHT($O$1,1)="#",VLOOKUP(D1468,'dict-pitch'!$A$1:$C$50,2,0),VLOOKUP(D1468,'dict-pitch'!$A$1:$C$50,3,0))</f>
        <v>C#5</v>
      </c>
      <c r="P1468" t="b">
        <f>OR(EXACT(E1468,O1468),EXACT(E1468,VLOOKUP(D1468,'dict-pitch'!$A$1:$D$50,3,0)),EXACT(E1468,VLOOKUP(D1468,'dict-pitch'!$A$1:$D$50,4,0)))</f>
        <v>0</v>
      </c>
    </row>
    <row r="1469" spans="1:16" x14ac:dyDescent="0.25">
      <c r="A1469">
        <v>849</v>
      </c>
      <c r="B1469" s="85">
        <v>5</v>
      </c>
      <c r="C1469" s="1">
        <v>90</v>
      </c>
      <c r="D1469">
        <v>72</v>
      </c>
      <c r="F1469">
        <v>-2</v>
      </c>
      <c r="G1469">
        <v>1424</v>
      </c>
      <c r="H1469" s="80">
        <f t="shared" si="46"/>
        <v>90</v>
      </c>
      <c r="I1469" s="80">
        <f t="shared" si="45"/>
        <v>0.5</v>
      </c>
      <c r="J1469">
        <v>8</v>
      </c>
      <c r="K1469" s="1" t="str" cm="1">
        <f t="array" ref="K1469">INDEX('dict-rhythm'!$A$1:$B$43,MATCH(TRUE,EXACT(J1469,'dict-rhythm'!$A$1:$A$43),0),2)</f>
        <v>2</v>
      </c>
      <c r="L1469" s="1" t="str">
        <f>_xlfn.IFNA(VLOOKUP(K1469,'dict-rhythm'!$B$1:$C$53,2,0),K1469)</f>
        <v>minim</v>
      </c>
      <c r="M1469" s="52" t="s">
        <v>7</v>
      </c>
      <c r="N1469" s="52" t="s">
        <v>7</v>
      </c>
      <c r="O1469" t="str">
        <f>IF(RIGHT($O$1,1)="#",VLOOKUP(D1469,'dict-pitch'!$A$1:$C$50,2,0),VLOOKUP(D1469,'dict-pitch'!$A$1:$C$50,3,0))</f>
        <v>C5</v>
      </c>
      <c r="P1469" t="b">
        <f>OR(EXACT(E1469,O1469),EXACT(E1469,VLOOKUP(D1469,'dict-pitch'!$A$1:$D$50,3,0)),EXACT(E1469,VLOOKUP(D1469,'dict-pitch'!$A$1:$D$50,4,0)))</f>
        <v>0</v>
      </c>
    </row>
    <row r="1470" spans="1:16" x14ac:dyDescent="0.25">
      <c r="A1470">
        <v>849</v>
      </c>
      <c r="B1470" s="85">
        <v>5</v>
      </c>
      <c r="C1470" s="1">
        <v>90</v>
      </c>
      <c r="D1470">
        <v>76</v>
      </c>
      <c r="F1470">
        <v>4</v>
      </c>
      <c r="G1470">
        <v>1432</v>
      </c>
      <c r="H1470" s="80">
        <f t="shared" si="46"/>
        <v>90.5</v>
      </c>
      <c r="I1470" s="80">
        <f t="shared" si="45"/>
        <v>0.5</v>
      </c>
      <c r="J1470">
        <v>8</v>
      </c>
      <c r="K1470" s="1" t="str" cm="1">
        <f t="array" ref="K1470">INDEX('dict-rhythm'!$A$1:$B$43,MATCH(TRUE,EXACT(J1470,'dict-rhythm'!$A$1:$A$43),0),2)</f>
        <v>2</v>
      </c>
      <c r="L1470" s="1" t="str">
        <f>_xlfn.IFNA(VLOOKUP(K1470,'dict-rhythm'!$B$1:$C$53,2,0),K1470)</f>
        <v>minim</v>
      </c>
      <c r="M1470" s="52" t="s">
        <v>7</v>
      </c>
      <c r="N1470" s="52" t="s">
        <v>7</v>
      </c>
      <c r="O1470" t="str">
        <f>IF(RIGHT($O$1,1)="#",VLOOKUP(D1470,'dict-pitch'!$A$1:$C$50,2,0),VLOOKUP(D1470,'dict-pitch'!$A$1:$C$50,3,0))</f>
        <v>E5</v>
      </c>
      <c r="P1470" t="b">
        <f>OR(EXACT(E1470,O1470),EXACT(E1470,VLOOKUP(D1470,'dict-pitch'!$A$1:$D$50,3,0)),EXACT(E1470,VLOOKUP(D1470,'dict-pitch'!$A$1:$D$50,4,0)))</f>
        <v>0</v>
      </c>
    </row>
    <row r="1471" spans="1:16" x14ac:dyDescent="0.25">
      <c r="A1471">
        <v>849</v>
      </c>
      <c r="B1471" s="85">
        <v>5</v>
      </c>
      <c r="C1471" s="1">
        <v>91</v>
      </c>
      <c r="D1471">
        <v>75</v>
      </c>
      <c r="F1471">
        <v>-2</v>
      </c>
      <c r="G1471">
        <v>1440</v>
      </c>
      <c r="H1471" s="80">
        <f t="shared" si="46"/>
        <v>91</v>
      </c>
      <c r="I1471" s="80">
        <f t="shared" si="45"/>
        <v>1.25</v>
      </c>
      <c r="J1471">
        <v>20</v>
      </c>
      <c r="K1471" s="1" t="str" cm="1">
        <f t="array" ref="K1471">INDEX('dict-rhythm'!$A$1:$B$43,MATCH(TRUE,EXACT(J1471,'dict-rhythm'!$A$1:$A$43),0),2)</f>
        <v>1+4</v>
      </c>
      <c r="L1471" s="1" t="str">
        <f>_xlfn.IFNA(VLOOKUP(K1471,'dict-rhythm'!$B$1:$C$53,2,0),K1471)</f>
        <v>semibreve + crotchet</v>
      </c>
      <c r="M1471" s="52" t="s">
        <v>7</v>
      </c>
      <c r="N1471" s="52" t="s">
        <v>7</v>
      </c>
      <c r="O1471" t="str">
        <f>IF(RIGHT($O$1,1)="#",VLOOKUP(D1471,'dict-pitch'!$A$1:$C$50,2,0),VLOOKUP(D1471,'dict-pitch'!$A$1:$C$50,3,0))</f>
        <v>D#5</v>
      </c>
      <c r="P1471" t="b">
        <f>OR(EXACT(E1471,O1471),EXACT(E1471,VLOOKUP(D1471,'dict-pitch'!$A$1:$D$50,3,0)),EXACT(E1471,VLOOKUP(D1471,'dict-pitch'!$A$1:$D$50,4,0)))</f>
        <v>0</v>
      </c>
    </row>
    <row r="1472" spans="1:16" x14ac:dyDescent="0.25">
      <c r="A1472">
        <v>849</v>
      </c>
      <c r="B1472" s="85">
        <v>5</v>
      </c>
      <c r="C1472" s="1">
        <v>92</v>
      </c>
      <c r="D1472">
        <v>73</v>
      </c>
      <c r="F1472">
        <v>-2</v>
      </c>
      <c r="G1472">
        <v>1460</v>
      </c>
      <c r="H1472" s="80">
        <f t="shared" si="46"/>
        <v>92.25</v>
      </c>
      <c r="I1472" s="80">
        <f t="shared" si="45"/>
        <v>0.25</v>
      </c>
      <c r="J1472">
        <v>4</v>
      </c>
      <c r="K1472" s="1" t="str" cm="1">
        <f t="array" ref="K1472">INDEX('dict-rhythm'!$A$1:$B$43,MATCH(TRUE,EXACT(J1472,'dict-rhythm'!$A$1:$A$43),0),2)</f>
        <v>4</v>
      </c>
      <c r="L1472" s="1" t="str">
        <f>_xlfn.IFNA(VLOOKUP(K1472,'dict-rhythm'!$B$1:$C$53,2,0),K1472)</f>
        <v>crotchet</v>
      </c>
      <c r="M1472" s="10" t="s">
        <v>14</v>
      </c>
      <c r="N1472" s="10" t="s">
        <v>14</v>
      </c>
      <c r="O1472" t="str">
        <f>IF(RIGHT($O$1,1)="#",VLOOKUP(D1472,'dict-pitch'!$A$1:$C$50,2,0),VLOOKUP(D1472,'dict-pitch'!$A$1:$C$50,3,0))</f>
        <v>C#5</v>
      </c>
      <c r="P1472" t="b">
        <f>OR(EXACT(E1472,O1472),EXACT(E1472,VLOOKUP(D1472,'dict-pitch'!$A$1:$D$50,3,0)),EXACT(E1472,VLOOKUP(D1472,'dict-pitch'!$A$1:$D$50,4,0)))</f>
        <v>0</v>
      </c>
    </row>
    <row r="1473" spans="1:16" x14ac:dyDescent="0.25">
      <c r="A1473">
        <v>849</v>
      </c>
      <c r="B1473" s="85">
        <v>5</v>
      </c>
      <c r="C1473" s="1">
        <v>92</v>
      </c>
      <c r="D1473">
        <v>80</v>
      </c>
      <c r="F1473">
        <v>5</v>
      </c>
      <c r="G1473">
        <v>1464</v>
      </c>
      <c r="H1473" s="80">
        <f t="shared" si="46"/>
        <v>92.5</v>
      </c>
      <c r="I1473" s="80">
        <f t="shared" si="45"/>
        <v>0.25</v>
      </c>
      <c r="J1473">
        <v>4</v>
      </c>
      <c r="K1473" s="1" t="str" cm="1">
        <f t="array" ref="K1473">INDEX('dict-rhythm'!$A$1:$B$43,MATCH(TRUE,EXACT(J1473,'dict-rhythm'!$A$1:$A$43),0),2)</f>
        <v>4</v>
      </c>
      <c r="L1473" s="1" t="str">
        <f>_xlfn.IFNA(VLOOKUP(K1473,'dict-rhythm'!$B$1:$C$53,2,0),K1473)</f>
        <v>crotchet</v>
      </c>
      <c r="M1473" s="10" t="s">
        <v>14</v>
      </c>
      <c r="N1473" s="10" t="s">
        <v>14</v>
      </c>
      <c r="O1473" t="str">
        <f>IF(RIGHT($O$1,1)="#",VLOOKUP(D1473,'dict-pitch'!$A$1:$C$50,2,0),VLOOKUP(D1473,'dict-pitch'!$A$1:$C$50,3,0))</f>
        <v>G#5</v>
      </c>
      <c r="P1473" t="b">
        <f>OR(EXACT(E1473,O1473),EXACT(E1473,VLOOKUP(D1473,'dict-pitch'!$A$1:$D$50,3,0)),EXACT(E1473,VLOOKUP(D1473,'dict-pitch'!$A$1:$D$50,4,0)))</f>
        <v>0</v>
      </c>
    </row>
    <row r="1474" spans="1:16" x14ac:dyDescent="0.25">
      <c r="A1474">
        <v>849</v>
      </c>
      <c r="B1474" s="85">
        <v>5</v>
      </c>
      <c r="C1474" s="1">
        <v>92</v>
      </c>
      <c r="D1474">
        <v>80</v>
      </c>
      <c r="F1474">
        <v>1</v>
      </c>
      <c r="G1474">
        <v>1468</v>
      </c>
      <c r="H1474" s="80">
        <f t="shared" si="46"/>
        <v>92.75</v>
      </c>
      <c r="I1474" s="80">
        <f t="shared" ref="I1474:I1517" si="47">J1474/16</f>
        <v>0.25</v>
      </c>
      <c r="J1474">
        <v>4</v>
      </c>
      <c r="K1474" s="1" t="str" cm="1">
        <f t="array" ref="K1474">INDEX('dict-rhythm'!$A$1:$B$43,MATCH(TRUE,EXACT(J1474,'dict-rhythm'!$A$1:$A$43),0),2)</f>
        <v>4</v>
      </c>
      <c r="L1474" s="1" t="str">
        <f>_xlfn.IFNA(VLOOKUP(K1474,'dict-rhythm'!$B$1:$C$53,2,0),K1474)</f>
        <v>crotchet</v>
      </c>
      <c r="M1474" s="10" t="s">
        <v>14</v>
      </c>
      <c r="N1474" s="10" t="s">
        <v>14</v>
      </c>
      <c r="O1474" t="str">
        <f>IF(RIGHT($O$1,1)="#",VLOOKUP(D1474,'dict-pitch'!$A$1:$C$50,2,0),VLOOKUP(D1474,'dict-pitch'!$A$1:$C$50,3,0))</f>
        <v>G#5</v>
      </c>
      <c r="P1474" t="b">
        <f>OR(EXACT(E1474,O1474),EXACT(E1474,VLOOKUP(D1474,'dict-pitch'!$A$1:$D$50,3,0)),EXACT(E1474,VLOOKUP(D1474,'dict-pitch'!$A$1:$D$50,4,0)))</f>
        <v>0</v>
      </c>
    </row>
    <row r="1475" spans="1:16" x14ac:dyDescent="0.25">
      <c r="A1475">
        <v>849</v>
      </c>
      <c r="B1475" s="85">
        <v>5</v>
      </c>
      <c r="C1475" s="1">
        <v>93</v>
      </c>
      <c r="D1475">
        <v>80</v>
      </c>
      <c r="F1475">
        <v>1</v>
      </c>
      <c r="G1475">
        <v>1472</v>
      </c>
      <c r="H1475" s="80">
        <f t="shared" ref="H1475:H1517" si="48">1+G1475/16</f>
        <v>93</v>
      </c>
      <c r="I1475" s="80">
        <f t="shared" si="47"/>
        <v>0.25</v>
      </c>
      <c r="J1475">
        <v>4</v>
      </c>
      <c r="K1475" s="1" t="str" cm="1">
        <f t="array" ref="K1475">INDEX('dict-rhythm'!$A$1:$B$43,MATCH(TRUE,EXACT(J1475,'dict-rhythm'!$A$1:$A$43),0),2)</f>
        <v>4</v>
      </c>
      <c r="L1475" s="1" t="str">
        <f>_xlfn.IFNA(VLOOKUP(K1475,'dict-rhythm'!$B$1:$C$53,2,0),K1475)</f>
        <v>crotchet</v>
      </c>
      <c r="M1475" s="10" t="s">
        <v>14</v>
      </c>
      <c r="N1475" s="10" t="s">
        <v>14</v>
      </c>
      <c r="O1475" t="str">
        <f>IF(RIGHT($O$1,1)="#",VLOOKUP(D1475,'dict-pitch'!$A$1:$C$50,2,0),VLOOKUP(D1475,'dict-pitch'!$A$1:$C$50,3,0))</f>
        <v>G#5</v>
      </c>
      <c r="P1475" t="b">
        <f>OR(EXACT(E1475,O1475),EXACT(E1475,VLOOKUP(D1475,'dict-pitch'!$A$1:$D$50,3,0)),EXACT(E1475,VLOOKUP(D1475,'dict-pitch'!$A$1:$D$50,4,0)))</f>
        <v>0</v>
      </c>
    </row>
    <row r="1476" spans="1:16" x14ac:dyDescent="0.25">
      <c r="A1476">
        <v>849</v>
      </c>
      <c r="B1476" s="85">
        <v>5</v>
      </c>
      <c r="C1476" s="1">
        <v>93</v>
      </c>
      <c r="D1476">
        <v>78</v>
      </c>
      <c r="F1476">
        <v>-2</v>
      </c>
      <c r="G1476">
        <v>1476</v>
      </c>
      <c r="H1476" s="80">
        <f t="shared" si="48"/>
        <v>93.25</v>
      </c>
      <c r="I1476" s="80">
        <f t="shared" si="47"/>
        <v>0.125</v>
      </c>
      <c r="J1476">
        <v>2</v>
      </c>
      <c r="K1476" s="1" t="str" cm="1">
        <f t="array" ref="K1476">INDEX('dict-rhythm'!$A$1:$B$43,MATCH(TRUE,EXACT(J1476,'dict-rhythm'!$A$1:$A$43),0),2)</f>
        <v>8</v>
      </c>
      <c r="L1476" s="1" t="str">
        <f>_xlfn.IFNA(VLOOKUP(K1476,'dict-rhythm'!$B$1:$C$53,2,0),K1476)</f>
        <v>quaver note</v>
      </c>
      <c r="M1476" s="10" t="s">
        <v>14</v>
      </c>
      <c r="N1476" s="10" t="s">
        <v>14</v>
      </c>
      <c r="O1476" t="str">
        <f>IF(RIGHT($O$1,1)="#",VLOOKUP(D1476,'dict-pitch'!$A$1:$C$50,2,0),VLOOKUP(D1476,'dict-pitch'!$A$1:$C$50,3,0))</f>
        <v>F#5</v>
      </c>
      <c r="P1476" t="b">
        <f>OR(EXACT(E1476,O1476),EXACT(E1476,VLOOKUP(D1476,'dict-pitch'!$A$1:$D$50,3,0)),EXACT(E1476,VLOOKUP(D1476,'dict-pitch'!$A$1:$D$50,4,0)))</f>
        <v>0</v>
      </c>
    </row>
    <row r="1477" spans="1:16" x14ac:dyDescent="0.25">
      <c r="A1477">
        <v>849</v>
      </c>
      <c r="B1477" s="85">
        <v>5</v>
      </c>
      <c r="C1477" s="1">
        <v>93</v>
      </c>
      <c r="D1477">
        <v>76</v>
      </c>
      <c r="F1477">
        <v>-2</v>
      </c>
      <c r="G1477">
        <v>1478</v>
      </c>
      <c r="H1477" s="80">
        <f t="shared" si="48"/>
        <v>93.375</v>
      </c>
      <c r="I1477" s="80">
        <f t="shared" si="47"/>
        <v>0.125</v>
      </c>
      <c r="J1477">
        <v>2</v>
      </c>
      <c r="K1477" s="1" t="str" cm="1">
        <f t="array" ref="K1477">INDEX('dict-rhythm'!$A$1:$B$43,MATCH(TRUE,EXACT(J1477,'dict-rhythm'!$A$1:$A$43),0),2)</f>
        <v>8</v>
      </c>
      <c r="L1477" s="1" t="str">
        <f>_xlfn.IFNA(VLOOKUP(K1477,'dict-rhythm'!$B$1:$C$53,2,0),K1477)</f>
        <v>quaver note</v>
      </c>
      <c r="M1477" s="10" t="s">
        <v>14</v>
      </c>
      <c r="N1477" s="10" t="s">
        <v>14</v>
      </c>
      <c r="O1477" t="str">
        <f>IF(RIGHT($O$1,1)="#",VLOOKUP(D1477,'dict-pitch'!$A$1:$C$50,2,0),VLOOKUP(D1477,'dict-pitch'!$A$1:$C$50,3,0))</f>
        <v>E5</v>
      </c>
      <c r="P1477" t="b">
        <f>OR(EXACT(E1477,O1477),EXACT(E1477,VLOOKUP(D1477,'dict-pitch'!$A$1:$D$50,3,0)),EXACT(E1477,VLOOKUP(D1477,'dict-pitch'!$A$1:$D$50,4,0)))</f>
        <v>0</v>
      </c>
    </row>
    <row r="1478" spans="1:16" x14ac:dyDescent="0.25">
      <c r="A1478">
        <v>849</v>
      </c>
      <c r="B1478" s="85">
        <v>5</v>
      </c>
      <c r="C1478" s="1">
        <v>93</v>
      </c>
      <c r="D1478">
        <v>78</v>
      </c>
      <c r="F1478">
        <v>2</v>
      </c>
      <c r="G1478">
        <v>1480</v>
      </c>
      <c r="H1478" s="80">
        <f t="shared" si="48"/>
        <v>93.5</v>
      </c>
      <c r="I1478" s="80">
        <f t="shared" si="47"/>
        <v>0.5</v>
      </c>
      <c r="J1478">
        <v>8</v>
      </c>
      <c r="K1478" s="1" t="str" cm="1">
        <f t="array" ref="K1478">INDEX('dict-rhythm'!$A$1:$B$43,MATCH(TRUE,EXACT(J1478,'dict-rhythm'!$A$1:$A$43),0),2)</f>
        <v>2</v>
      </c>
      <c r="L1478" s="1" t="str">
        <f>_xlfn.IFNA(VLOOKUP(K1478,'dict-rhythm'!$B$1:$C$53,2,0),K1478)</f>
        <v>minim</v>
      </c>
      <c r="M1478" s="10" t="s">
        <v>14</v>
      </c>
      <c r="N1478" s="10" t="s">
        <v>14</v>
      </c>
      <c r="O1478" t="str">
        <f>IF(RIGHT($O$1,1)="#",VLOOKUP(D1478,'dict-pitch'!$A$1:$C$50,2,0),VLOOKUP(D1478,'dict-pitch'!$A$1:$C$50,3,0))</f>
        <v>F#5</v>
      </c>
      <c r="P1478" t="b">
        <f>OR(EXACT(E1478,O1478),EXACT(E1478,VLOOKUP(D1478,'dict-pitch'!$A$1:$D$50,3,0)),EXACT(E1478,VLOOKUP(D1478,'dict-pitch'!$A$1:$D$50,4,0)))</f>
        <v>0</v>
      </c>
    </row>
    <row r="1479" spans="1:16" x14ac:dyDescent="0.25">
      <c r="A1479">
        <v>849</v>
      </c>
      <c r="B1479" s="85">
        <v>5</v>
      </c>
      <c r="C1479" s="1">
        <v>94</v>
      </c>
      <c r="D1479">
        <v>76</v>
      </c>
      <c r="F1479">
        <v>-2</v>
      </c>
      <c r="G1479">
        <v>1488</v>
      </c>
      <c r="H1479" s="80">
        <f t="shared" si="48"/>
        <v>94</v>
      </c>
      <c r="I1479" s="80">
        <f t="shared" si="47"/>
        <v>1</v>
      </c>
      <c r="J1479">
        <v>16</v>
      </c>
      <c r="K1479" s="1" t="str" cm="1">
        <f t="array" ref="K1479">INDEX('dict-rhythm'!$A$1:$B$43,MATCH(TRUE,EXACT(J1479,'dict-rhythm'!$A$1:$A$43),0),2)</f>
        <v>1</v>
      </c>
      <c r="L1479" s="1" t="str">
        <f>_xlfn.IFNA(VLOOKUP(K1479,'dict-rhythm'!$B$1:$C$53,2,0),K1479)</f>
        <v>semibreve</v>
      </c>
      <c r="M1479" s="52" t="s">
        <v>7</v>
      </c>
      <c r="N1479" s="52"/>
      <c r="O1479" t="str">
        <f>IF(RIGHT($O$1,1)="#",VLOOKUP(D1479,'dict-pitch'!$A$1:$C$50,2,0),VLOOKUP(D1479,'dict-pitch'!$A$1:$C$50,3,0))</f>
        <v>E5</v>
      </c>
      <c r="P1479" t="b">
        <f>OR(EXACT(E1479,O1479),EXACT(E1479,VLOOKUP(D1479,'dict-pitch'!$A$1:$D$50,3,0)),EXACT(E1479,VLOOKUP(D1479,'dict-pitch'!$A$1:$D$50,4,0)))</f>
        <v>0</v>
      </c>
    </row>
    <row r="1480" spans="1:16" x14ac:dyDescent="0.25">
      <c r="A1480">
        <v>849</v>
      </c>
      <c r="B1480" s="85">
        <v>5</v>
      </c>
      <c r="C1480" s="1">
        <v>95</v>
      </c>
      <c r="D1480">
        <v>75</v>
      </c>
      <c r="F1480">
        <v>-2</v>
      </c>
      <c r="G1480">
        <v>1504</v>
      </c>
      <c r="H1480" s="80">
        <f t="shared" si="48"/>
        <v>95</v>
      </c>
      <c r="I1480" s="80">
        <f t="shared" si="47"/>
        <v>0.5</v>
      </c>
      <c r="J1480">
        <v>8</v>
      </c>
      <c r="K1480" s="1" t="str" cm="1">
        <f t="array" ref="K1480">INDEX('dict-rhythm'!$A$1:$B$43,MATCH(TRUE,EXACT(J1480,'dict-rhythm'!$A$1:$A$43),0),2)</f>
        <v>2</v>
      </c>
      <c r="L1480" s="1" t="str">
        <f>_xlfn.IFNA(VLOOKUP(K1480,'dict-rhythm'!$B$1:$C$53,2,0),K1480)</f>
        <v>minim</v>
      </c>
      <c r="M1480" s="52" t="s">
        <v>7</v>
      </c>
      <c r="N1480" s="52"/>
      <c r="O1480" t="str">
        <f>IF(RIGHT($O$1,1)="#",VLOOKUP(D1480,'dict-pitch'!$A$1:$C$50,2,0),VLOOKUP(D1480,'dict-pitch'!$A$1:$C$50,3,0))</f>
        <v>D#5</v>
      </c>
      <c r="P1480" t="b">
        <f>OR(EXACT(E1480,O1480),EXACT(E1480,VLOOKUP(D1480,'dict-pitch'!$A$1:$D$50,3,0)),EXACT(E1480,VLOOKUP(D1480,'dict-pitch'!$A$1:$D$50,4,0)))</f>
        <v>0</v>
      </c>
    </row>
    <row r="1481" spans="1:16" x14ac:dyDescent="0.25">
      <c r="A1481">
        <v>849</v>
      </c>
      <c r="B1481" s="85">
        <v>5</v>
      </c>
      <c r="C1481" s="1">
        <v>95</v>
      </c>
      <c r="D1481">
        <v>79</v>
      </c>
      <c r="F1481">
        <v>4</v>
      </c>
      <c r="G1481">
        <v>1512</v>
      </c>
      <c r="H1481" s="80">
        <f t="shared" si="48"/>
        <v>95.5</v>
      </c>
      <c r="I1481" s="80">
        <f t="shared" si="47"/>
        <v>0.5</v>
      </c>
      <c r="J1481">
        <v>8</v>
      </c>
      <c r="K1481" s="1" t="str" cm="1">
        <f t="array" ref="K1481">INDEX('dict-rhythm'!$A$1:$B$43,MATCH(TRUE,EXACT(J1481,'dict-rhythm'!$A$1:$A$43),0),2)</f>
        <v>2</v>
      </c>
      <c r="L1481" s="1" t="str">
        <f>_xlfn.IFNA(VLOOKUP(K1481,'dict-rhythm'!$B$1:$C$53,2,0),K1481)</f>
        <v>minim</v>
      </c>
      <c r="M1481" s="52" t="s">
        <v>7</v>
      </c>
      <c r="N1481" s="52"/>
      <c r="O1481" t="str">
        <f>IF(RIGHT($O$1,1)="#",VLOOKUP(D1481,'dict-pitch'!$A$1:$C$50,2,0),VLOOKUP(D1481,'dict-pitch'!$A$1:$C$50,3,0))</f>
        <v>G5</v>
      </c>
      <c r="P1481" t="b">
        <f>OR(EXACT(E1481,O1481),EXACT(E1481,VLOOKUP(D1481,'dict-pitch'!$A$1:$D$50,3,0)),EXACT(E1481,VLOOKUP(D1481,'dict-pitch'!$A$1:$D$50,4,0)))</f>
        <v>0</v>
      </c>
    </row>
    <row r="1482" spans="1:16" x14ac:dyDescent="0.25">
      <c r="A1482">
        <v>849</v>
      </c>
      <c r="B1482" s="85">
        <v>5</v>
      </c>
      <c r="C1482" s="1">
        <v>96</v>
      </c>
      <c r="D1482">
        <v>78</v>
      </c>
      <c r="F1482">
        <v>-2</v>
      </c>
      <c r="G1482">
        <v>1520</v>
      </c>
      <c r="H1482" s="80">
        <f t="shared" si="48"/>
        <v>96</v>
      </c>
      <c r="I1482" s="80">
        <f t="shared" si="47"/>
        <v>0.5</v>
      </c>
      <c r="J1482">
        <v>8</v>
      </c>
      <c r="K1482" s="1" t="str" cm="1">
        <f t="array" ref="K1482">INDEX('dict-rhythm'!$A$1:$B$43,MATCH(TRUE,EXACT(J1482,'dict-rhythm'!$A$1:$A$43),0),2)</f>
        <v>2</v>
      </c>
      <c r="L1482" s="1" t="str">
        <f>_xlfn.IFNA(VLOOKUP(K1482,'dict-rhythm'!$B$1:$C$53,2,0),K1482)</f>
        <v>minim</v>
      </c>
      <c r="M1482" s="52" t="s">
        <v>7</v>
      </c>
      <c r="N1482" s="52"/>
      <c r="O1482" t="str">
        <f>IF(RIGHT($O$1,1)="#",VLOOKUP(D1482,'dict-pitch'!$A$1:$C$50,2,0),VLOOKUP(D1482,'dict-pitch'!$A$1:$C$50,3,0))</f>
        <v>F#5</v>
      </c>
      <c r="P1482" t="b">
        <f>OR(EXACT(E1482,O1482),EXACT(E1482,VLOOKUP(D1482,'dict-pitch'!$A$1:$D$50,3,0)),EXACT(E1482,VLOOKUP(D1482,'dict-pitch'!$A$1:$D$50,4,0)))</f>
        <v>0</v>
      </c>
    </row>
    <row r="1483" spans="1:16" x14ac:dyDescent="0.25">
      <c r="A1483">
        <v>849</v>
      </c>
      <c r="B1483" s="85">
        <v>5</v>
      </c>
      <c r="C1483" s="1">
        <v>96</v>
      </c>
      <c r="D1483">
        <v>66</v>
      </c>
      <c r="F1483">
        <v>-8</v>
      </c>
      <c r="G1483">
        <v>1528</v>
      </c>
      <c r="H1483" s="80">
        <f t="shared" si="48"/>
        <v>96.5</v>
      </c>
      <c r="I1483" s="80">
        <f t="shared" si="47"/>
        <v>0.5</v>
      </c>
      <c r="J1483">
        <v>8</v>
      </c>
      <c r="K1483" s="1" t="str" cm="1">
        <f t="array" ref="K1483">INDEX('dict-rhythm'!$A$1:$B$43,MATCH(TRUE,EXACT(J1483,'dict-rhythm'!$A$1:$A$43),0),2)</f>
        <v>2</v>
      </c>
      <c r="L1483" s="1" t="str">
        <f>_xlfn.IFNA(VLOOKUP(K1483,'dict-rhythm'!$B$1:$C$53,2,0),K1483)</f>
        <v>minim</v>
      </c>
      <c r="M1483" s="52" t="s">
        <v>7</v>
      </c>
      <c r="N1483" s="52"/>
      <c r="O1483" t="str">
        <f>IF(RIGHT($O$1,1)="#",VLOOKUP(D1483,'dict-pitch'!$A$1:$C$50,2,0),VLOOKUP(D1483,'dict-pitch'!$A$1:$C$50,3,0))</f>
        <v>F#4</v>
      </c>
      <c r="P1483" t="b">
        <f>OR(EXACT(E1483,O1483),EXACT(E1483,VLOOKUP(D1483,'dict-pitch'!$A$1:$D$50,3,0)),EXACT(E1483,VLOOKUP(D1483,'dict-pitch'!$A$1:$D$50,4,0)))</f>
        <v>0</v>
      </c>
    </row>
    <row r="1484" spans="1:16" x14ac:dyDescent="0.25">
      <c r="A1484">
        <v>849</v>
      </c>
      <c r="B1484" s="85">
        <v>5</v>
      </c>
      <c r="C1484" s="1">
        <v>97</v>
      </c>
      <c r="D1484">
        <v>65</v>
      </c>
      <c r="F1484">
        <v>-2</v>
      </c>
      <c r="G1484">
        <v>1536</v>
      </c>
      <c r="H1484" s="80">
        <f t="shared" si="48"/>
        <v>97</v>
      </c>
      <c r="I1484" s="80">
        <f t="shared" si="47"/>
        <v>0.5</v>
      </c>
      <c r="J1484">
        <v>8</v>
      </c>
      <c r="K1484" s="1" t="str" cm="1">
        <f t="array" ref="K1484">INDEX('dict-rhythm'!$A$1:$B$43,MATCH(TRUE,EXACT(J1484,'dict-rhythm'!$A$1:$A$43),0),2)</f>
        <v>2</v>
      </c>
      <c r="L1484" s="1" t="str">
        <f>_xlfn.IFNA(VLOOKUP(K1484,'dict-rhythm'!$B$1:$C$53,2,0),K1484)</f>
        <v>minim</v>
      </c>
      <c r="M1484" s="52" t="s">
        <v>7</v>
      </c>
      <c r="N1484" s="52"/>
      <c r="O1484" t="str">
        <f>IF(RIGHT($O$1,1)="#",VLOOKUP(D1484,'dict-pitch'!$A$1:$C$50,2,0),VLOOKUP(D1484,'dict-pitch'!$A$1:$C$50,3,0))</f>
        <v>F4</v>
      </c>
      <c r="P1484" t="b">
        <f>OR(EXACT(E1484,O1484),EXACT(E1484,VLOOKUP(D1484,'dict-pitch'!$A$1:$D$50,3,0)),EXACT(E1484,VLOOKUP(D1484,'dict-pitch'!$A$1:$D$50,4,0)))</f>
        <v>0</v>
      </c>
    </row>
    <row r="1485" spans="1:16" x14ac:dyDescent="0.25">
      <c r="A1485">
        <v>849</v>
      </c>
      <c r="B1485" s="85">
        <v>5</v>
      </c>
      <c r="C1485" s="1">
        <v>97</v>
      </c>
      <c r="D1485">
        <v>69</v>
      </c>
      <c r="F1485">
        <v>4</v>
      </c>
      <c r="G1485">
        <v>1544</v>
      </c>
      <c r="H1485" s="80">
        <f t="shared" si="48"/>
        <v>97.5</v>
      </c>
      <c r="I1485" s="80">
        <f t="shared" si="47"/>
        <v>0.5</v>
      </c>
      <c r="J1485">
        <v>8</v>
      </c>
      <c r="K1485" s="1" t="str" cm="1">
        <f t="array" ref="K1485">INDEX('dict-rhythm'!$A$1:$B$43,MATCH(TRUE,EXACT(J1485,'dict-rhythm'!$A$1:$A$43),0),2)</f>
        <v>2</v>
      </c>
      <c r="L1485" s="1" t="str">
        <f>_xlfn.IFNA(VLOOKUP(K1485,'dict-rhythm'!$B$1:$C$53,2,0),K1485)</f>
        <v>minim</v>
      </c>
      <c r="M1485" s="52" t="s">
        <v>7</v>
      </c>
      <c r="N1485" s="52"/>
      <c r="O1485" t="str">
        <f>IF(RIGHT($O$1,1)="#",VLOOKUP(D1485,'dict-pitch'!$A$1:$C$50,2,0),VLOOKUP(D1485,'dict-pitch'!$A$1:$C$50,3,0))</f>
        <v>A4</v>
      </c>
      <c r="P1485" t="b">
        <f>OR(EXACT(E1485,O1485),EXACT(E1485,VLOOKUP(D1485,'dict-pitch'!$A$1:$D$50,3,0)),EXACT(E1485,VLOOKUP(D1485,'dict-pitch'!$A$1:$D$50,4,0)))</f>
        <v>0</v>
      </c>
    </row>
    <row r="1486" spans="1:16" x14ac:dyDescent="0.25">
      <c r="A1486">
        <v>849</v>
      </c>
      <c r="B1486" s="85">
        <v>5</v>
      </c>
      <c r="C1486" s="1">
        <v>98</v>
      </c>
      <c r="D1486">
        <v>68</v>
      </c>
      <c r="F1486">
        <v>-2</v>
      </c>
      <c r="G1486">
        <v>1552</v>
      </c>
      <c r="H1486" s="80">
        <f t="shared" si="48"/>
        <v>98</v>
      </c>
      <c r="I1486" s="80">
        <f t="shared" si="47"/>
        <v>0.25</v>
      </c>
      <c r="J1486">
        <v>4</v>
      </c>
      <c r="K1486" s="1" t="str" cm="1">
        <f t="array" ref="K1486">INDEX('dict-rhythm'!$A$1:$B$43,MATCH(TRUE,EXACT(J1486,'dict-rhythm'!$A$1:$A$43),0),2)</f>
        <v>4</v>
      </c>
      <c r="L1486" s="1" t="str">
        <f>_xlfn.IFNA(VLOOKUP(K1486,'dict-rhythm'!$B$1:$C$53,2,0),K1486)</f>
        <v>crotchet</v>
      </c>
      <c r="M1486" s="52" t="s">
        <v>7</v>
      </c>
      <c r="N1486" s="52"/>
      <c r="O1486" t="str">
        <f>IF(RIGHT($O$1,1)="#",VLOOKUP(D1486,'dict-pitch'!$A$1:$C$50,2,0),VLOOKUP(D1486,'dict-pitch'!$A$1:$C$50,3,0))</f>
        <v>G#4</v>
      </c>
      <c r="P1486" t="b">
        <f>OR(EXACT(E1486,O1486),EXACT(E1486,VLOOKUP(D1486,'dict-pitch'!$A$1:$D$50,3,0)),EXACT(E1486,VLOOKUP(D1486,'dict-pitch'!$A$1:$D$50,4,0)))</f>
        <v>0</v>
      </c>
    </row>
    <row r="1487" spans="1:16" x14ac:dyDescent="0.25">
      <c r="A1487">
        <v>849</v>
      </c>
      <c r="B1487" s="85">
        <v>5</v>
      </c>
      <c r="C1487" s="1">
        <v>98</v>
      </c>
      <c r="D1487">
        <v>0</v>
      </c>
      <c r="F1487">
        <v>0</v>
      </c>
      <c r="G1487">
        <v>1556</v>
      </c>
      <c r="H1487" s="80">
        <f t="shared" si="48"/>
        <v>98.25</v>
      </c>
      <c r="I1487" s="80">
        <f t="shared" si="47"/>
        <v>0.25</v>
      </c>
      <c r="J1487">
        <v>4</v>
      </c>
      <c r="K1487" s="1" t="str" cm="1">
        <f t="array" ref="K1487">INDEX('dict-rhythm'!$A$1:$B$43,MATCH(TRUE,EXACT(J1487,'dict-rhythm'!$A$1:$A$43),0),2)</f>
        <v>4</v>
      </c>
      <c r="L1487" s="1" t="str">
        <f>_xlfn.IFNA(VLOOKUP(K1487,'dict-rhythm'!$B$1:$C$53,2,0),K1487)</f>
        <v>crotchet</v>
      </c>
      <c r="M1487" s="5"/>
      <c r="N1487" s="5"/>
      <c r="O1487" t="str">
        <f>IF(RIGHT($O$1,1)="#",VLOOKUP(D1487,'dict-pitch'!$A$1:$C$50,2,0),VLOOKUP(D1487,'dict-pitch'!$A$1:$C$50,3,0))</f>
        <v>r</v>
      </c>
      <c r="P1487" t="b">
        <f>OR(EXACT(E1487,O1487),EXACT(E1487,VLOOKUP(D1487,'dict-pitch'!$A$1:$D$50,3,0)),EXACT(E1487,VLOOKUP(D1487,'dict-pitch'!$A$1:$D$50,4,0)))</f>
        <v>0</v>
      </c>
    </row>
    <row r="1488" spans="1:16" x14ac:dyDescent="0.25">
      <c r="A1488">
        <v>849</v>
      </c>
      <c r="B1488" s="85">
        <v>5</v>
      </c>
      <c r="C1488" s="1">
        <v>98</v>
      </c>
      <c r="D1488">
        <v>0</v>
      </c>
      <c r="F1488">
        <v>0</v>
      </c>
      <c r="G1488">
        <v>1560</v>
      </c>
      <c r="H1488" s="80">
        <f t="shared" si="48"/>
        <v>98.5</v>
      </c>
      <c r="I1488" s="80">
        <f t="shared" si="47"/>
        <v>0.5</v>
      </c>
      <c r="J1488">
        <v>8</v>
      </c>
      <c r="K1488" s="1" t="str" cm="1">
        <f t="array" ref="K1488">INDEX('dict-rhythm'!$A$1:$B$43,MATCH(TRUE,EXACT(J1488,'dict-rhythm'!$A$1:$A$43),0),2)</f>
        <v>2</v>
      </c>
      <c r="L1488" s="1" t="str">
        <f>_xlfn.IFNA(VLOOKUP(K1488,'dict-rhythm'!$B$1:$C$53,2,0),K1488)</f>
        <v>minim</v>
      </c>
      <c r="M1488" s="7"/>
      <c r="N1488" s="7"/>
      <c r="O1488" t="str">
        <f>IF(RIGHT($O$1,1)="#",VLOOKUP(D1488,'dict-pitch'!$A$1:$C$50,2,0),VLOOKUP(D1488,'dict-pitch'!$A$1:$C$50,3,0))</f>
        <v>r</v>
      </c>
      <c r="P1488" t="b">
        <f>OR(EXACT(E1488,O1488),EXACT(E1488,VLOOKUP(D1488,'dict-pitch'!$A$1:$D$50,3,0)),EXACT(E1488,VLOOKUP(D1488,'dict-pitch'!$A$1:$D$50,4,0)))</f>
        <v>0</v>
      </c>
    </row>
    <row r="1489" spans="1:16" x14ac:dyDescent="0.25">
      <c r="A1489">
        <v>849</v>
      </c>
      <c r="B1489" s="85">
        <v>5</v>
      </c>
      <c r="C1489" s="1">
        <v>99</v>
      </c>
      <c r="D1489">
        <v>0</v>
      </c>
      <c r="F1489">
        <v>0</v>
      </c>
      <c r="G1489">
        <v>1568</v>
      </c>
      <c r="H1489" s="80">
        <f t="shared" si="48"/>
        <v>99</v>
      </c>
      <c r="I1489" s="80">
        <f t="shared" si="47"/>
        <v>0.25</v>
      </c>
      <c r="J1489">
        <v>4</v>
      </c>
      <c r="K1489" s="1" t="str" cm="1">
        <f t="array" ref="K1489">INDEX('dict-rhythm'!$A$1:$B$43,MATCH(TRUE,EXACT(J1489,'dict-rhythm'!$A$1:$A$43),0),2)</f>
        <v>4</v>
      </c>
      <c r="L1489" s="1" t="str">
        <f>_xlfn.IFNA(VLOOKUP(K1489,'dict-rhythm'!$B$1:$C$53,2,0),K1489)</f>
        <v>crotchet</v>
      </c>
      <c r="M1489" s="59"/>
      <c r="N1489" s="59"/>
      <c r="O1489" t="str">
        <f>IF(RIGHT($O$1,1)="#",VLOOKUP(D1489,'dict-pitch'!$A$1:$C$50,2,0),VLOOKUP(D1489,'dict-pitch'!$A$1:$C$50,3,0))</f>
        <v>r</v>
      </c>
      <c r="P1489" t="b">
        <f>OR(EXACT(E1489,O1489),EXACT(E1489,VLOOKUP(D1489,'dict-pitch'!$A$1:$D$50,3,0)),EXACT(E1489,VLOOKUP(D1489,'dict-pitch'!$A$1:$D$50,4,0)))</f>
        <v>0</v>
      </c>
    </row>
    <row r="1490" spans="1:16" x14ac:dyDescent="0.25">
      <c r="A1490">
        <v>849</v>
      </c>
      <c r="B1490" s="85">
        <v>5</v>
      </c>
      <c r="C1490" s="1">
        <v>99</v>
      </c>
      <c r="D1490">
        <v>72</v>
      </c>
      <c r="F1490">
        <v>3</v>
      </c>
      <c r="G1490">
        <v>1572</v>
      </c>
      <c r="H1490" s="80">
        <f t="shared" si="48"/>
        <v>99.25</v>
      </c>
      <c r="I1490" s="80">
        <f t="shared" si="47"/>
        <v>0.25</v>
      </c>
      <c r="J1490">
        <v>4</v>
      </c>
      <c r="K1490" s="1" t="str" cm="1">
        <f t="array" ref="K1490">INDEX('dict-rhythm'!$A$1:$B$43,MATCH(TRUE,EXACT(J1490,'dict-rhythm'!$A$1:$A$43),0),2)</f>
        <v>4</v>
      </c>
      <c r="L1490" s="1" t="str">
        <f>_xlfn.IFNA(VLOOKUP(K1490,'dict-rhythm'!$B$1:$C$53,2,0),K1490)</f>
        <v>crotchet</v>
      </c>
      <c r="M1490" s="10" t="s">
        <v>14</v>
      </c>
      <c r="N1490" s="10" t="s">
        <v>14</v>
      </c>
      <c r="O1490" t="str">
        <f>IF(RIGHT($O$1,1)="#",VLOOKUP(D1490,'dict-pitch'!$A$1:$C$50,2,0),VLOOKUP(D1490,'dict-pitch'!$A$1:$C$50,3,0))</f>
        <v>C5</v>
      </c>
      <c r="P1490" t="b">
        <f>OR(EXACT(E1490,O1490),EXACT(E1490,VLOOKUP(D1490,'dict-pitch'!$A$1:$D$50,3,0)),EXACT(E1490,VLOOKUP(D1490,'dict-pitch'!$A$1:$D$50,4,0)))</f>
        <v>0</v>
      </c>
    </row>
    <row r="1491" spans="1:16" x14ac:dyDescent="0.25">
      <c r="A1491">
        <v>849</v>
      </c>
      <c r="B1491" s="85">
        <v>5</v>
      </c>
      <c r="C1491" s="1">
        <v>99</v>
      </c>
      <c r="D1491">
        <v>78</v>
      </c>
      <c r="F1491">
        <v>5</v>
      </c>
      <c r="G1491">
        <v>1576</v>
      </c>
      <c r="H1491" s="80">
        <f t="shared" si="48"/>
        <v>99.5</v>
      </c>
      <c r="I1491" s="80">
        <f t="shared" si="47"/>
        <v>0.25</v>
      </c>
      <c r="J1491">
        <v>4</v>
      </c>
      <c r="K1491" s="1" t="str" cm="1">
        <f t="array" ref="K1491">INDEX('dict-rhythm'!$A$1:$B$43,MATCH(TRUE,EXACT(J1491,'dict-rhythm'!$A$1:$A$43),0),2)</f>
        <v>4</v>
      </c>
      <c r="L1491" s="1" t="str">
        <f>_xlfn.IFNA(VLOOKUP(K1491,'dict-rhythm'!$B$1:$C$53,2,0),K1491)</f>
        <v>crotchet</v>
      </c>
      <c r="M1491" s="10" t="s">
        <v>14</v>
      </c>
      <c r="N1491" s="10" t="s">
        <v>14</v>
      </c>
      <c r="O1491" t="str">
        <f>IF(RIGHT($O$1,1)="#",VLOOKUP(D1491,'dict-pitch'!$A$1:$C$50,2,0),VLOOKUP(D1491,'dict-pitch'!$A$1:$C$50,3,0))</f>
        <v>F#5</v>
      </c>
      <c r="P1491" t="b">
        <f>OR(EXACT(E1491,O1491),EXACT(E1491,VLOOKUP(D1491,'dict-pitch'!$A$1:$D$50,3,0)),EXACT(E1491,VLOOKUP(D1491,'dict-pitch'!$A$1:$D$50,4,0)))</f>
        <v>0</v>
      </c>
    </row>
    <row r="1492" spans="1:16" x14ac:dyDescent="0.25">
      <c r="A1492">
        <v>849</v>
      </c>
      <c r="B1492" s="85">
        <v>5</v>
      </c>
      <c r="C1492" s="1">
        <v>99</v>
      </c>
      <c r="D1492">
        <v>78</v>
      </c>
      <c r="F1492">
        <v>1</v>
      </c>
      <c r="G1492">
        <v>1580</v>
      </c>
      <c r="H1492" s="80">
        <f t="shared" si="48"/>
        <v>99.75</v>
      </c>
      <c r="I1492" s="80">
        <f t="shared" si="47"/>
        <v>0.25</v>
      </c>
      <c r="J1492">
        <v>4</v>
      </c>
      <c r="K1492" s="1" t="str" cm="1">
        <f t="array" ref="K1492">INDEX('dict-rhythm'!$A$1:$B$43,MATCH(TRUE,EXACT(J1492,'dict-rhythm'!$A$1:$A$43),0),2)</f>
        <v>4</v>
      </c>
      <c r="L1492" s="1" t="str">
        <f>_xlfn.IFNA(VLOOKUP(K1492,'dict-rhythm'!$B$1:$C$53,2,0),K1492)</f>
        <v>crotchet</v>
      </c>
      <c r="M1492" s="10" t="s">
        <v>14</v>
      </c>
      <c r="N1492" s="10" t="s">
        <v>14</v>
      </c>
      <c r="O1492" t="str">
        <f>IF(RIGHT($O$1,1)="#",VLOOKUP(D1492,'dict-pitch'!$A$1:$C$50,2,0),VLOOKUP(D1492,'dict-pitch'!$A$1:$C$50,3,0))</f>
        <v>F#5</v>
      </c>
      <c r="P1492" t="b">
        <f>OR(EXACT(E1492,O1492),EXACT(E1492,VLOOKUP(D1492,'dict-pitch'!$A$1:$D$50,3,0)),EXACT(E1492,VLOOKUP(D1492,'dict-pitch'!$A$1:$D$50,4,0)))</f>
        <v>0</v>
      </c>
    </row>
    <row r="1493" spans="1:16" x14ac:dyDescent="0.25">
      <c r="A1493">
        <v>849</v>
      </c>
      <c r="B1493" s="85">
        <v>5</v>
      </c>
      <c r="C1493" s="1">
        <v>100</v>
      </c>
      <c r="D1493">
        <v>78</v>
      </c>
      <c r="F1493">
        <v>1</v>
      </c>
      <c r="G1493">
        <v>1584</v>
      </c>
      <c r="H1493" s="80">
        <f t="shared" si="48"/>
        <v>100</v>
      </c>
      <c r="I1493" s="80">
        <f t="shared" si="47"/>
        <v>0.25</v>
      </c>
      <c r="J1493">
        <v>4</v>
      </c>
      <c r="K1493" s="1" t="str" cm="1">
        <f t="array" ref="K1493">INDEX('dict-rhythm'!$A$1:$B$43,MATCH(TRUE,EXACT(J1493,'dict-rhythm'!$A$1:$A$43),0),2)</f>
        <v>4</v>
      </c>
      <c r="L1493" s="1" t="str">
        <f>_xlfn.IFNA(VLOOKUP(K1493,'dict-rhythm'!$B$1:$C$53,2,0),K1493)</f>
        <v>crotchet</v>
      </c>
      <c r="M1493" s="10" t="s">
        <v>14</v>
      </c>
      <c r="N1493" s="10" t="s">
        <v>14</v>
      </c>
      <c r="O1493" t="str">
        <f>IF(RIGHT($O$1,1)="#",VLOOKUP(D1493,'dict-pitch'!$A$1:$C$50,2,0),VLOOKUP(D1493,'dict-pitch'!$A$1:$C$50,3,0))</f>
        <v>F#5</v>
      </c>
      <c r="P1493" t="b">
        <f>OR(EXACT(E1493,O1493),EXACT(E1493,VLOOKUP(D1493,'dict-pitch'!$A$1:$D$50,3,0)),EXACT(E1493,VLOOKUP(D1493,'dict-pitch'!$A$1:$D$50,4,0)))</f>
        <v>0</v>
      </c>
    </row>
    <row r="1494" spans="1:16" x14ac:dyDescent="0.25">
      <c r="A1494">
        <v>849</v>
      </c>
      <c r="B1494" s="85">
        <v>5</v>
      </c>
      <c r="C1494" s="1">
        <v>100</v>
      </c>
      <c r="D1494">
        <v>76</v>
      </c>
      <c r="F1494">
        <v>-2</v>
      </c>
      <c r="G1494">
        <v>1588</v>
      </c>
      <c r="H1494" s="80">
        <f t="shared" si="48"/>
        <v>100.25</v>
      </c>
      <c r="I1494" s="80">
        <f t="shared" si="47"/>
        <v>0.125</v>
      </c>
      <c r="J1494">
        <v>2</v>
      </c>
      <c r="K1494" s="1" t="str" cm="1">
        <f t="array" ref="K1494">INDEX('dict-rhythm'!$A$1:$B$43,MATCH(TRUE,EXACT(J1494,'dict-rhythm'!$A$1:$A$43),0),2)</f>
        <v>8</v>
      </c>
      <c r="L1494" s="1" t="str">
        <f>_xlfn.IFNA(VLOOKUP(K1494,'dict-rhythm'!$B$1:$C$53,2,0),K1494)</f>
        <v>quaver note</v>
      </c>
      <c r="M1494" s="10" t="s">
        <v>14</v>
      </c>
      <c r="N1494" s="10" t="s">
        <v>14</v>
      </c>
      <c r="O1494" t="str">
        <f>IF(RIGHT($O$1,1)="#",VLOOKUP(D1494,'dict-pitch'!$A$1:$C$50,2,0),VLOOKUP(D1494,'dict-pitch'!$A$1:$C$50,3,0))</f>
        <v>E5</v>
      </c>
      <c r="P1494" t="b">
        <f>OR(EXACT(E1494,O1494),EXACT(E1494,VLOOKUP(D1494,'dict-pitch'!$A$1:$D$50,3,0)),EXACT(E1494,VLOOKUP(D1494,'dict-pitch'!$A$1:$D$50,4,0)))</f>
        <v>0</v>
      </c>
    </row>
    <row r="1495" spans="1:16" x14ac:dyDescent="0.25">
      <c r="A1495">
        <v>849</v>
      </c>
      <c r="B1495" s="85">
        <v>5</v>
      </c>
      <c r="C1495" s="1">
        <v>100</v>
      </c>
      <c r="D1495">
        <v>75</v>
      </c>
      <c r="F1495">
        <v>-2</v>
      </c>
      <c r="G1495">
        <v>1590</v>
      </c>
      <c r="H1495" s="80">
        <f t="shared" si="48"/>
        <v>100.375</v>
      </c>
      <c r="I1495" s="80">
        <f t="shared" si="47"/>
        <v>0.125</v>
      </c>
      <c r="J1495">
        <v>2</v>
      </c>
      <c r="K1495" s="1" t="str" cm="1">
        <f t="array" ref="K1495">INDEX('dict-rhythm'!$A$1:$B$43,MATCH(TRUE,EXACT(J1495,'dict-rhythm'!$A$1:$A$43),0),2)</f>
        <v>8</v>
      </c>
      <c r="L1495" s="1" t="str">
        <f>_xlfn.IFNA(VLOOKUP(K1495,'dict-rhythm'!$B$1:$C$53,2,0),K1495)</f>
        <v>quaver note</v>
      </c>
      <c r="M1495" s="10" t="s">
        <v>14</v>
      </c>
      <c r="N1495" s="10" t="s">
        <v>14</v>
      </c>
      <c r="O1495" t="str">
        <f>IF(RIGHT($O$1,1)="#",VLOOKUP(D1495,'dict-pitch'!$A$1:$C$50,2,0),VLOOKUP(D1495,'dict-pitch'!$A$1:$C$50,3,0))</f>
        <v>D#5</v>
      </c>
      <c r="P1495" t="b">
        <f>OR(EXACT(E1495,O1495),EXACT(E1495,VLOOKUP(D1495,'dict-pitch'!$A$1:$D$50,3,0)),EXACT(E1495,VLOOKUP(D1495,'dict-pitch'!$A$1:$D$50,4,0)))</f>
        <v>0</v>
      </c>
    </row>
    <row r="1496" spans="1:16" x14ac:dyDescent="0.25">
      <c r="A1496">
        <v>849</v>
      </c>
      <c r="B1496" s="85">
        <v>5</v>
      </c>
      <c r="C1496" s="1">
        <v>100</v>
      </c>
      <c r="D1496">
        <v>76</v>
      </c>
      <c r="F1496">
        <v>2</v>
      </c>
      <c r="G1496">
        <v>1592</v>
      </c>
      <c r="H1496" s="80">
        <f t="shared" si="48"/>
        <v>100.5</v>
      </c>
      <c r="I1496" s="80">
        <f t="shared" si="47"/>
        <v>0.25</v>
      </c>
      <c r="J1496">
        <v>4</v>
      </c>
      <c r="K1496" s="1" t="str" cm="1">
        <f t="array" ref="K1496">INDEX('dict-rhythm'!$A$1:$B$43,MATCH(TRUE,EXACT(J1496,'dict-rhythm'!$A$1:$A$43),0),2)</f>
        <v>4</v>
      </c>
      <c r="L1496" s="1" t="str">
        <f>_xlfn.IFNA(VLOOKUP(K1496,'dict-rhythm'!$B$1:$C$53,2,0),K1496)</f>
        <v>crotchet</v>
      </c>
      <c r="M1496" s="10" t="s">
        <v>14</v>
      </c>
      <c r="N1496" s="10" t="s">
        <v>14</v>
      </c>
      <c r="O1496" t="str">
        <f>IF(RIGHT($O$1,1)="#",VLOOKUP(D1496,'dict-pitch'!$A$1:$C$50,2,0),VLOOKUP(D1496,'dict-pitch'!$A$1:$C$50,3,0))</f>
        <v>E5</v>
      </c>
      <c r="P1496" t="b">
        <f>OR(EXACT(E1496,O1496),EXACT(E1496,VLOOKUP(D1496,'dict-pitch'!$A$1:$D$50,3,0)),EXACT(E1496,VLOOKUP(D1496,'dict-pitch'!$A$1:$D$50,4,0)))</f>
        <v>0</v>
      </c>
    </row>
    <row r="1497" spans="1:16" x14ac:dyDescent="0.25">
      <c r="A1497">
        <v>849</v>
      </c>
      <c r="B1497" s="85">
        <v>5</v>
      </c>
      <c r="C1497" s="1">
        <v>100</v>
      </c>
      <c r="D1497">
        <v>75</v>
      </c>
      <c r="F1497">
        <v>-2</v>
      </c>
      <c r="G1497">
        <v>1596</v>
      </c>
      <c r="H1497" s="80">
        <f t="shared" si="48"/>
        <v>100.75</v>
      </c>
      <c r="I1497" s="80">
        <f t="shared" si="47"/>
        <v>0.125</v>
      </c>
      <c r="J1497">
        <v>2</v>
      </c>
      <c r="K1497" s="1" t="str" cm="1">
        <f t="array" ref="K1497">INDEX('dict-rhythm'!$A$1:$B$43,MATCH(TRUE,EXACT(J1497,'dict-rhythm'!$A$1:$A$43),0),2)</f>
        <v>8</v>
      </c>
      <c r="L1497" s="1" t="str">
        <f>_xlfn.IFNA(VLOOKUP(K1497,'dict-rhythm'!$B$1:$C$53,2,0),K1497)</f>
        <v>quaver note</v>
      </c>
      <c r="M1497" s="5"/>
      <c r="N1497" s="5"/>
      <c r="O1497" t="str">
        <f>IF(RIGHT($O$1,1)="#",VLOOKUP(D1497,'dict-pitch'!$A$1:$C$50,2,0),VLOOKUP(D1497,'dict-pitch'!$A$1:$C$50,3,0))</f>
        <v>D#5</v>
      </c>
      <c r="P1497" t="b">
        <f>OR(EXACT(E1497,O1497),EXACT(E1497,VLOOKUP(D1497,'dict-pitch'!$A$1:$D$50,3,0)),EXACT(E1497,VLOOKUP(D1497,'dict-pitch'!$A$1:$D$50,4,0)))</f>
        <v>0</v>
      </c>
    </row>
    <row r="1498" spans="1:16" x14ac:dyDescent="0.25">
      <c r="A1498">
        <v>849</v>
      </c>
      <c r="B1498" s="85">
        <v>5</v>
      </c>
      <c r="C1498" s="1">
        <v>100</v>
      </c>
      <c r="D1498">
        <v>73</v>
      </c>
      <c r="F1498">
        <v>-2</v>
      </c>
      <c r="G1498">
        <v>1598</v>
      </c>
      <c r="H1498" s="80">
        <f t="shared" si="48"/>
        <v>100.875</v>
      </c>
      <c r="I1498" s="80">
        <f t="shared" si="47"/>
        <v>0.125</v>
      </c>
      <c r="J1498">
        <v>2</v>
      </c>
      <c r="K1498" s="1" t="str" cm="1">
        <f t="array" ref="K1498">INDEX('dict-rhythm'!$A$1:$B$43,MATCH(TRUE,EXACT(J1498,'dict-rhythm'!$A$1:$A$43),0),2)</f>
        <v>8</v>
      </c>
      <c r="L1498" s="1" t="str">
        <f>_xlfn.IFNA(VLOOKUP(K1498,'dict-rhythm'!$B$1:$C$53,2,0),K1498)</f>
        <v>quaver note</v>
      </c>
      <c r="M1498" s="7"/>
      <c r="N1498" s="7"/>
      <c r="O1498" t="str">
        <f>IF(RIGHT($O$1,1)="#",VLOOKUP(D1498,'dict-pitch'!$A$1:$C$50,2,0),VLOOKUP(D1498,'dict-pitch'!$A$1:$C$50,3,0))</f>
        <v>C#5</v>
      </c>
      <c r="P1498" t="b">
        <f>OR(EXACT(E1498,O1498),EXACT(E1498,VLOOKUP(D1498,'dict-pitch'!$A$1:$D$50,3,0)),EXACT(E1498,VLOOKUP(D1498,'dict-pitch'!$A$1:$D$50,4,0)))</f>
        <v>0</v>
      </c>
    </row>
    <row r="1499" spans="1:16" x14ac:dyDescent="0.25">
      <c r="A1499">
        <v>849</v>
      </c>
      <c r="B1499" s="85">
        <v>5</v>
      </c>
      <c r="C1499" s="1">
        <v>101</v>
      </c>
      <c r="D1499">
        <v>75</v>
      </c>
      <c r="F1499">
        <v>2</v>
      </c>
      <c r="G1499">
        <v>1600</v>
      </c>
      <c r="H1499" s="80">
        <f t="shared" si="48"/>
        <v>101</v>
      </c>
      <c r="I1499" s="80">
        <f t="shared" si="47"/>
        <v>0.25</v>
      </c>
      <c r="J1499">
        <v>4</v>
      </c>
      <c r="K1499" s="1" t="str" cm="1">
        <f t="array" ref="K1499">INDEX('dict-rhythm'!$A$1:$B$43,MATCH(TRUE,EXACT(J1499,'dict-rhythm'!$A$1:$A$43),0),2)</f>
        <v>4</v>
      </c>
      <c r="L1499" s="1" t="str">
        <f>_xlfn.IFNA(VLOOKUP(K1499,'dict-rhythm'!$B$1:$C$53,2,0),K1499)</f>
        <v>crotchet</v>
      </c>
      <c r="M1499" s="4"/>
      <c r="N1499" s="4"/>
      <c r="O1499" t="str">
        <f>IF(RIGHT($O$1,1)="#",VLOOKUP(D1499,'dict-pitch'!$A$1:$C$50,2,0),VLOOKUP(D1499,'dict-pitch'!$A$1:$C$50,3,0))</f>
        <v>D#5</v>
      </c>
      <c r="P1499" t="b">
        <f>OR(EXACT(E1499,O1499),EXACT(E1499,VLOOKUP(D1499,'dict-pitch'!$A$1:$D$50,3,0)),EXACT(E1499,VLOOKUP(D1499,'dict-pitch'!$A$1:$D$50,4,0)))</f>
        <v>0</v>
      </c>
    </row>
    <row r="1500" spans="1:16" x14ac:dyDescent="0.25">
      <c r="A1500">
        <v>849</v>
      </c>
      <c r="B1500" s="85">
        <v>5</v>
      </c>
      <c r="C1500" s="1">
        <v>101</v>
      </c>
      <c r="D1500">
        <v>72</v>
      </c>
      <c r="F1500">
        <v>-3</v>
      </c>
      <c r="G1500">
        <v>1604</v>
      </c>
      <c r="H1500" s="80">
        <f t="shared" si="48"/>
        <v>101.25</v>
      </c>
      <c r="I1500" s="80">
        <f t="shared" si="47"/>
        <v>0.25</v>
      </c>
      <c r="J1500">
        <v>4</v>
      </c>
      <c r="K1500" s="1" t="str" cm="1">
        <f t="array" ref="K1500">INDEX('dict-rhythm'!$A$1:$B$43,MATCH(TRUE,EXACT(J1500,'dict-rhythm'!$A$1:$A$43),0),2)</f>
        <v>4</v>
      </c>
      <c r="L1500" s="1" t="str">
        <f>_xlfn.IFNA(VLOOKUP(K1500,'dict-rhythm'!$B$1:$C$53,2,0),K1500)</f>
        <v>crotchet</v>
      </c>
      <c r="M1500" s="5"/>
      <c r="N1500" s="5"/>
      <c r="O1500" t="str">
        <f>IF(RIGHT($O$1,1)="#",VLOOKUP(D1500,'dict-pitch'!$A$1:$C$50,2,0),VLOOKUP(D1500,'dict-pitch'!$A$1:$C$50,3,0))</f>
        <v>C5</v>
      </c>
      <c r="P1500" t="b">
        <f>OR(EXACT(E1500,O1500),EXACT(E1500,VLOOKUP(D1500,'dict-pitch'!$A$1:$D$50,3,0)),EXACT(E1500,VLOOKUP(D1500,'dict-pitch'!$A$1:$D$50,4,0)))</f>
        <v>0</v>
      </c>
    </row>
    <row r="1501" spans="1:16" x14ac:dyDescent="0.25">
      <c r="A1501">
        <v>849</v>
      </c>
      <c r="B1501" s="85">
        <v>5</v>
      </c>
      <c r="C1501" s="1">
        <v>101</v>
      </c>
      <c r="D1501">
        <v>73</v>
      </c>
      <c r="F1501">
        <v>2</v>
      </c>
      <c r="G1501">
        <v>1608</v>
      </c>
      <c r="H1501" s="80">
        <f t="shared" si="48"/>
        <v>101.5</v>
      </c>
      <c r="I1501" s="80">
        <f t="shared" si="47"/>
        <v>1.5</v>
      </c>
      <c r="J1501">
        <v>24</v>
      </c>
      <c r="K1501" s="1" t="str" cm="1">
        <f t="array" ref="K1501">INDEX('dict-rhythm'!$A$1:$B$43,MATCH(TRUE,EXACT(J1501,'dict-rhythm'!$A$1:$A$43),0),2)</f>
        <v>1.</v>
      </c>
      <c r="L1501" s="1" t="str">
        <f>_xlfn.IFNA(VLOOKUP(K1501,'dict-rhythm'!$B$1:$C$53,2,0),K1501)</f>
        <v>dotted semibreve</v>
      </c>
      <c r="M1501" s="7"/>
      <c r="N1501" s="7"/>
      <c r="O1501" t="str">
        <f>IF(RIGHT($O$1,1)="#",VLOOKUP(D1501,'dict-pitch'!$A$1:$C$50,2,0),VLOOKUP(D1501,'dict-pitch'!$A$1:$C$50,3,0))</f>
        <v>C#5</v>
      </c>
      <c r="P1501" t="b">
        <f>OR(EXACT(E1501,O1501),EXACT(E1501,VLOOKUP(D1501,'dict-pitch'!$A$1:$D$50,3,0)),EXACT(E1501,VLOOKUP(D1501,'dict-pitch'!$A$1:$D$50,4,0)))</f>
        <v>0</v>
      </c>
    </row>
    <row r="1502" spans="1:16" x14ac:dyDescent="0.25">
      <c r="A1502">
        <v>849</v>
      </c>
      <c r="B1502" s="85">
        <v>5</v>
      </c>
      <c r="C1502" s="1">
        <v>103</v>
      </c>
      <c r="D1502">
        <v>72</v>
      </c>
      <c r="F1502">
        <v>-2</v>
      </c>
      <c r="G1502">
        <v>1632</v>
      </c>
      <c r="H1502" s="80">
        <f t="shared" si="48"/>
        <v>103</v>
      </c>
      <c r="I1502" s="80">
        <f t="shared" si="47"/>
        <v>0.5</v>
      </c>
      <c r="J1502">
        <v>8</v>
      </c>
      <c r="K1502" s="1" t="str" cm="1">
        <f t="array" ref="K1502">INDEX('dict-rhythm'!$A$1:$B$43,MATCH(TRUE,EXACT(J1502,'dict-rhythm'!$A$1:$A$43),0),2)</f>
        <v>2</v>
      </c>
      <c r="L1502" s="1" t="str">
        <f>_xlfn.IFNA(VLOOKUP(K1502,'dict-rhythm'!$B$1:$C$53,2,0),K1502)</f>
        <v>minim</v>
      </c>
      <c r="M1502" s="4"/>
      <c r="N1502" s="4"/>
      <c r="O1502" t="str">
        <f>IF(RIGHT($O$1,1)="#",VLOOKUP(D1502,'dict-pitch'!$A$1:$C$50,2,0),VLOOKUP(D1502,'dict-pitch'!$A$1:$C$50,3,0))</f>
        <v>C5</v>
      </c>
      <c r="P1502" t="b">
        <f>OR(EXACT(E1502,O1502),EXACT(E1502,VLOOKUP(D1502,'dict-pitch'!$A$1:$D$50,3,0)),EXACT(E1502,VLOOKUP(D1502,'dict-pitch'!$A$1:$D$50,4,0)))</f>
        <v>0</v>
      </c>
    </row>
    <row r="1503" spans="1:16" x14ac:dyDescent="0.25">
      <c r="A1503">
        <v>849</v>
      </c>
      <c r="B1503" s="85">
        <v>5</v>
      </c>
      <c r="C1503" s="1">
        <v>103</v>
      </c>
      <c r="D1503">
        <v>71</v>
      </c>
      <c r="F1503">
        <v>1</v>
      </c>
      <c r="G1503">
        <v>1640</v>
      </c>
      <c r="H1503" s="80">
        <f t="shared" si="48"/>
        <v>103.5</v>
      </c>
      <c r="I1503" s="80">
        <f t="shared" si="47"/>
        <v>0.5</v>
      </c>
      <c r="J1503">
        <v>8</v>
      </c>
      <c r="K1503" s="1" t="str" cm="1">
        <f t="array" ref="K1503">INDEX('dict-rhythm'!$A$1:$B$43,MATCH(TRUE,EXACT(J1503,'dict-rhythm'!$A$1:$A$43),0),2)</f>
        <v>2</v>
      </c>
      <c r="L1503" s="1" t="str">
        <f>_xlfn.IFNA(VLOOKUP(K1503,'dict-rhythm'!$B$1:$C$53,2,0),K1503)</f>
        <v>minim</v>
      </c>
      <c r="M1503" s="7"/>
      <c r="N1503" s="7"/>
      <c r="O1503" t="str">
        <f>IF(RIGHT($O$1,1)="#",VLOOKUP(D1503,'dict-pitch'!$A$1:$C$50,2,0),VLOOKUP(D1503,'dict-pitch'!$A$1:$C$50,3,0))</f>
        <v>B4</v>
      </c>
      <c r="P1503" t="b">
        <f>OR(EXACT(E1503,O1503),EXACT(E1503,VLOOKUP(D1503,'dict-pitch'!$A$1:$D$50,3,0)),EXACT(E1503,VLOOKUP(D1503,'dict-pitch'!$A$1:$D$50,4,0)))</f>
        <v>0</v>
      </c>
    </row>
    <row r="1504" spans="1:16" x14ac:dyDescent="0.25">
      <c r="A1504">
        <v>849</v>
      </c>
      <c r="B1504" s="85">
        <v>5</v>
      </c>
      <c r="C1504" s="1">
        <v>104</v>
      </c>
      <c r="D1504">
        <v>70</v>
      </c>
      <c r="F1504">
        <v>-2</v>
      </c>
      <c r="G1504">
        <v>1648</v>
      </c>
      <c r="H1504" s="80">
        <f t="shared" si="48"/>
        <v>104</v>
      </c>
      <c r="I1504" s="80">
        <f t="shared" si="47"/>
        <v>0.5</v>
      </c>
      <c r="J1504">
        <v>8</v>
      </c>
      <c r="K1504" s="1" t="str" cm="1">
        <f t="array" ref="K1504">INDEX('dict-rhythm'!$A$1:$B$43,MATCH(TRUE,EXACT(J1504,'dict-rhythm'!$A$1:$A$43),0),2)</f>
        <v>2</v>
      </c>
      <c r="L1504" s="1" t="str">
        <f>_xlfn.IFNA(VLOOKUP(K1504,'dict-rhythm'!$B$1:$C$53,2,0),K1504)</f>
        <v>minim</v>
      </c>
      <c r="M1504" s="4"/>
      <c r="N1504" s="4"/>
      <c r="O1504" t="str">
        <f>IF(RIGHT($O$1,1)="#",VLOOKUP(D1504,'dict-pitch'!$A$1:$C$50,2,0),VLOOKUP(D1504,'dict-pitch'!$A$1:$C$50,3,0))</f>
        <v>A#4</v>
      </c>
      <c r="P1504" t="b">
        <f>OR(EXACT(E1504,O1504),EXACT(E1504,VLOOKUP(D1504,'dict-pitch'!$A$1:$D$50,3,0)),EXACT(E1504,VLOOKUP(D1504,'dict-pitch'!$A$1:$D$50,4,0)))</f>
        <v>0</v>
      </c>
    </row>
    <row r="1505" spans="1:16" x14ac:dyDescent="0.25">
      <c r="A1505">
        <v>849</v>
      </c>
      <c r="B1505" s="85">
        <v>5</v>
      </c>
      <c r="C1505" s="1">
        <v>104</v>
      </c>
      <c r="D1505">
        <v>69</v>
      </c>
      <c r="F1505">
        <v>1</v>
      </c>
      <c r="G1505">
        <v>1656</v>
      </c>
      <c r="H1505" s="80">
        <f t="shared" si="48"/>
        <v>104.5</v>
      </c>
      <c r="I1505" s="80">
        <f t="shared" si="47"/>
        <v>0.5</v>
      </c>
      <c r="J1505">
        <v>8</v>
      </c>
      <c r="K1505" s="1" t="str" cm="1">
        <f t="array" ref="K1505">INDEX('dict-rhythm'!$A$1:$B$43,MATCH(TRUE,EXACT(J1505,'dict-rhythm'!$A$1:$A$43),0),2)</f>
        <v>2</v>
      </c>
      <c r="L1505" s="1" t="str">
        <f>_xlfn.IFNA(VLOOKUP(K1505,'dict-rhythm'!$B$1:$C$53,2,0),K1505)</f>
        <v>minim</v>
      </c>
      <c r="M1505" s="7"/>
      <c r="N1505" s="7"/>
      <c r="O1505" t="str">
        <f>IF(RIGHT($O$1,1)="#",VLOOKUP(D1505,'dict-pitch'!$A$1:$C$50,2,0),VLOOKUP(D1505,'dict-pitch'!$A$1:$C$50,3,0))</f>
        <v>A4</v>
      </c>
      <c r="P1505" t="b">
        <f>OR(EXACT(E1505,O1505),EXACT(E1505,VLOOKUP(D1505,'dict-pitch'!$A$1:$D$50,3,0)),EXACT(E1505,VLOOKUP(D1505,'dict-pitch'!$A$1:$D$50,4,0)))</f>
        <v>0</v>
      </c>
    </row>
    <row r="1506" spans="1:16" x14ac:dyDescent="0.25">
      <c r="A1506">
        <v>849</v>
      </c>
      <c r="B1506" s="85">
        <v>5</v>
      </c>
      <c r="C1506" s="1">
        <v>105</v>
      </c>
      <c r="D1506">
        <v>68</v>
      </c>
      <c r="F1506">
        <v>-2</v>
      </c>
      <c r="G1506">
        <v>1664</v>
      </c>
      <c r="H1506" s="80">
        <f t="shared" si="48"/>
        <v>105</v>
      </c>
      <c r="I1506" s="80">
        <f t="shared" si="47"/>
        <v>1</v>
      </c>
      <c r="J1506">
        <v>16</v>
      </c>
      <c r="K1506" s="1" t="str" cm="1">
        <f t="array" ref="K1506">INDEX('dict-rhythm'!$A$1:$B$43,MATCH(TRUE,EXACT(J1506,'dict-rhythm'!$A$1:$A$43),0),2)</f>
        <v>1</v>
      </c>
      <c r="L1506" s="1" t="str">
        <f>_xlfn.IFNA(VLOOKUP(K1506,'dict-rhythm'!$B$1:$C$53,2,0),K1506)</f>
        <v>semibreve</v>
      </c>
      <c r="M1506" s="3"/>
      <c r="N1506" s="3"/>
      <c r="O1506" t="str">
        <f>IF(RIGHT($O$1,1)="#",VLOOKUP(D1506,'dict-pitch'!$A$1:$C$50,2,0),VLOOKUP(D1506,'dict-pitch'!$A$1:$C$50,3,0))</f>
        <v>G#4</v>
      </c>
      <c r="P1506" t="b">
        <f>OR(EXACT(E1506,O1506),EXACT(E1506,VLOOKUP(D1506,'dict-pitch'!$A$1:$D$50,3,0)),EXACT(E1506,VLOOKUP(D1506,'dict-pitch'!$A$1:$D$50,4,0)))</f>
        <v>0</v>
      </c>
    </row>
    <row r="1507" spans="1:16" x14ac:dyDescent="0.25">
      <c r="A1507">
        <v>849</v>
      </c>
      <c r="B1507" s="85">
        <v>5</v>
      </c>
      <c r="C1507" s="1">
        <v>106</v>
      </c>
      <c r="D1507">
        <v>70</v>
      </c>
      <c r="F1507">
        <v>2</v>
      </c>
      <c r="G1507">
        <v>1680</v>
      </c>
      <c r="H1507" s="80">
        <f t="shared" si="48"/>
        <v>106</v>
      </c>
      <c r="I1507" s="80">
        <f t="shared" si="47"/>
        <v>0.5</v>
      </c>
      <c r="J1507">
        <v>8</v>
      </c>
      <c r="K1507" s="1" t="str" cm="1">
        <f t="array" ref="K1507">INDEX('dict-rhythm'!$A$1:$B$43,MATCH(TRUE,EXACT(J1507,'dict-rhythm'!$A$1:$A$43),0),2)</f>
        <v>2</v>
      </c>
      <c r="L1507" s="1" t="str">
        <f>_xlfn.IFNA(VLOOKUP(K1507,'dict-rhythm'!$B$1:$C$53,2,0),K1507)</f>
        <v>minim</v>
      </c>
      <c r="M1507" s="4"/>
      <c r="N1507" s="4"/>
      <c r="O1507" t="str">
        <f>IF(RIGHT($O$1,1)="#",VLOOKUP(D1507,'dict-pitch'!$A$1:$C$50,2,0),VLOOKUP(D1507,'dict-pitch'!$A$1:$C$50,3,0))</f>
        <v>A#4</v>
      </c>
      <c r="P1507" t="b">
        <f>OR(EXACT(E1507,O1507),EXACT(E1507,VLOOKUP(D1507,'dict-pitch'!$A$1:$D$50,3,0)),EXACT(E1507,VLOOKUP(D1507,'dict-pitch'!$A$1:$D$50,4,0)))</f>
        <v>0</v>
      </c>
    </row>
    <row r="1508" spans="1:16" x14ac:dyDescent="0.25">
      <c r="A1508">
        <v>849</v>
      </c>
      <c r="B1508" s="85">
        <v>5</v>
      </c>
      <c r="C1508" s="1">
        <v>106</v>
      </c>
      <c r="D1508">
        <v>72</v>
      </c>
      <c r="F1508">
        <v>2</v>
      </c>
      <c r="G1508">
        <v>1688</v>
      </c>
      <c r="H1508" s="80">
        <f t="shared" si="48"/>
        <v>106.5</v>
      </c>
      <c r="I1508" s="80">
        <f t="shared" si="47"/>
        <v>0.5</v>
      </c>
      <c r="J1508">
        <v>8</v>
      </c>
      <c r="K1508" s="1" t="str" cm="1">
        <f t="array" ref="K1508">INDEX('dict-rhythm'!$A$1:$B$43,MATCH(TRUE,EXACT(J1508,'dict-rhythm'!$A$1:$A$43),0),2)</f>
        <v>2</v>
      </c>
      <c r="L1508" s="1" t="str">
        <f>_xlfn.IFNA(VLOOKUP(K1508,'dict-rhythm'!$B$1:$C$53,2,0),K1508)</f>
        <v>minim</v>
      </c>
      <c r="M1508" s="7"/>
      <c r="N1508" s="7"/>
      <c r="O1508" t="str">
        <f>IF(RIGHT($O$1,1)="#",VLOOKUP(D1508,'dict-pitch'!$A$1:$C$50,2,0),VLOOKUP(D1508,'dict-pitch'!$A$1:$C$50,3,0))</f>
        <v>C5</v>
      </c>
      <c r="P1508" t="b">
        <f>OR(EXACT(E1508,O1508),EXACT(E1508,VLOOKUP(D1508,'dict-pitch'!$A$1:$D$50,3,0)),EXACT(E1508,VLOOKUP(D1508,'dict-pitch'!$A$1:$D$50,4,0)))</f>
        <v>0</v>
      </c>
    </row>
    <row r="1509" spans="1:16" x14ac:dyDescent="0.25">
      <c r="A1509">
        <v>849</v>
      </c>
      <c r="B1509" s="85">
        <v>5</v>
      </c>
      <c r="C1509" s="1">
        <v>107</v>
      </c>
      <c r="D1509">
        <v>73</v>
      </c>
      <c r="F1509">
        <v>2</v>
      </c>
      <c r="G1509">
        <v>1696</v>
      </c>
      <c r="H1509" s="80">
        <f t="shared" si="48"/>
        <v>107</v>
      </c>
      <c r="I1509" s="80">
        <f t="shared" si="47"/>
        <v>1</v>
      </c>
      <c r="J1509">
        <v>16</v>
      </c>
      <c r="K1509" s="1" t="str" cm="1">
        <f t="array" ref="K1509">INDEX('dict-rhythm'!$A$1:$B$43,MATCH(TRUE,EXACT(J1509,'dict-rhythm'!$A$1:$A$43),0),2)</f>
        <v>1</v>
      </c>
      <c r="L1509" s="1" t="str">
        <f>_xlfn.IFNA(VLOOKUP(K1509,'dict-rhythm'!$B$1:$C$53,2,0),K1509)</f>
        <v>semibreve</v>
      </c>
      <c r="M1509" s="52" t="s">
        <v>7</v>
      </c>
      <c r="N1509" s="52" t="s">
        <v>7</v>
      </c>
      <c r="O1509" t="str">
        <f>IF(RIGHT($O$1,1)="#",VLOOKUP(D1509,'dict-pitch'!$A$1:$C$50,2,0),VLOOKUP(D1509,'dict-pitch'!$A$1:$C$50,3,0))</f>
        <v>C#5</v>
      </c>
      <c r="P1509" t="b">
        <f>OR(EXACT(E1509,O1509),EXACT(E1509,VLOOKUP(D1509,'dict-pitch'!$A$1:$D$50,3,0)),EXACT(E1509,VLOOKUP(D1509,'dict-pitch'!$A$1:$D$50,4,0)))</f>
        <v>0</v>
      </c>
    </row>
    <row r="1510" spans="1:16" x14ac:dyDescent="0.25">
      <c r="A1510">
        <v>849</v>
      </c>
      <c r="B1510" s="85">
        <v>5</v>
      </c>
      <c r="C1510" s="1">
        <v>108</v>
      </c>
      <c r="D1510">
        <v>72</v>
      </c>
      <c r="F1510">
        <v>-2</v>
      </c>
      <c r="G1510">
        <v>1712</v>
      </c>
      <c r="H1510" s="80">
        <f t="shared" si="48"/>
        <v>108</v>
      </c>
      <c r="I1510" s="80">
        <f t="shared" si="47"/>
        <v>0.5</v>
      </c>
      <c r="J1510">
        <v>8</v>
      </c>
      <c r="K1510" s="1" t="str" cm="1">
        <f t="array" ref="K1510">INDEX('dict-rhythm'!$A$1:$B$43,MATCH(TRUE,EXACT(J1510,'dict-rhythm'!$A$1:$A$43),0),2)</f>
        <v>2</v>
      </c>
      <c r="L1510" s="1" t="str">
        <f>_xlfn.IFNA(VLOOKUP(K1510,'dict-rhythm'!$B$1:$C$53,2,0),K1510)</f>
        <v>minim</v>
      </c>
      <c r="M1510" s="52" t="s">
        <v>7</v>
      </c>
      <c r="N1510" s="52" t="s">
        <v>7</v>
      </c>
      <c r="O1510" t="str">
        <f>IF(RIGHT($O$1,1)="#",VLOOKUP(D1510,'dict-pitch'!$A$1:$C$50,2,0),VLOOKUP(D1510,'dict-pitch'!$A$1:$C$50,3,0))</f>
        <v>C5</v>
      </c>
      <c r="P1510" t="b">
        <f>OR(EXACT(E1510,O1510),EXACT(E1510,VLOOKUP(D1510,'dict-pitch'!$A$1:$D$50,3,0)),EXACT(E1510,VLOOKUP(D1510,'dict-pitch'!$A$1:$D$50,4,0)))</f>
        <v>0</v>
      </c>
    </row>
    <row r="1511" spans="1:16" x14ac:dyDescent="0.25">
      <c r="A1511">
        <v>849</v>
      </c>
      <c r="B1511" s="85">
        <v>5</v>
      </c>
      <c r="C1511" s="1">
        <v>108</v>
      </c>
      <c r="D1511">
        <v>76</v>
      </c>
      <c r="F1511">
        <v>4</v>
      </c>
      <c r="G1511">
        <v>1720</v>
      </c>
      <c r="H1511" s="80">
        <f t="shared" si="48"/>
        <v>108.5</v>
      </c>
      <c r="I1511" s="80">
        <f t="shared" si="47"/>
        <v>1</v>
      </c>
      <c r="J1511">
        <v>16</v>
      </c>
      <c r="K1511" s="1" t="str" cm="1">
        <f t="array" ref="K1511">INDEX('dict-rhythm'!$A$1:$B$43,MATCH(TRUE,EXACT(J1511,'dict-rhythm'!$A$1:$A$43),0),2)</f>
        <v>1</v>
      </c>
      <c r="L1511" s="1" t="str">
        <f>_xlfn.IFNA(VLOOKUP(K1511,'dict-rhythm'!$B$1:$C$53,2,0),K1511)</f>
        <v>semibreve</v>
      </c>
      <c r="M1511" s="52" t="s">
        <v>7</v>
      </c>
      <c r="N1511" s="52" t="s">
        <v>7</v>
      </c>
      <c r="O1511" t="str">
        <f>IF(RIGHT($O$1,1)="#",VLOOKUP(D1511,'dict-pitch'!$A$1:$C$50,2,0),VLOOKUP(D1511,'dict-pitch'!$A$1:$C$50,3,0))</f>
        <v>E5</v>
      </c>
      <c r="P1511" t="b">
        <f>OR(EXACT(E1511,O1511),EXACT(E1511,VLOOKUP(D1511,'dict-pitch'!$A$1:$D$50,3,0)),EXACT(E1511,VLOOKUP(D1511,'dict-pitch'!$A$1:$D$50,4,0)))</f>
        <v>0</v>
      </c>
    </row>
    <row r="1512" spans="1:16" x14ac:dyDescent="0.25">
      <c r="A1512">
        <v>849</v>
      </c>
      <c r="B1512" s="85">
        <v>5</v>
      </c>
      <c r="C1512" s="1">
        <v>109</v>
      </c>
      <c r="D1512">
        <v>75</v>
      </c>
      <c r="F1512">
        <v>-2</v>
      </c>
      <c r="G1512">
        <v>1736</v>
      </c>
      <c r="H1512" s="80">
        <f t="shared" si="48"/>
        <v>109.5</v>
      </c>
      <c r="I1512" s="80">
        <f t="shared" si="47"/>
        <v>0.25</v>
      </c>
      <c r="J1512">
        <v>4</v>
      </c>
      <c r="K1512" s="1" t="str" cm="1">
        <f t="array" ref="K1512">INDEX('dict-rhythm'!$A$1:$B$43,MATCH(TRUE,EXACT(J1512,'dict-rhythm'!$A$1:$A$43),0),2)</f>
        <v>4</v>
      </c>
      <c r="L1512" s="1" t="str">
        <f>_xlfn.IFNA(VLOOKUP(K1512,'dict-rhythm'!$B$1:$C$53,2,0),K1512)</f>
        <v>crotchet</v>
      </c>
      <c r="M1512" s="52" t="s">
        <v>7</v>
      </c>
      <c r="N1512" s="52" t="s">
        <v>7</v>
      </c>
      <c r="O1512" t="str">
        <f>IF(RIGHT($O$1,1)="#",VLOOKUP(D1512,'dict-pitch'!$A$1:$C$50,2,0),VLOOKUP(D1512,'dict-pitch'!$A$1:$C$50,3,0))</f>
        <v>D#5</v>
      </c>
      <c r="P1512" t="b">
        <f>OR(EXACT(E1512,O1512),EXACT(E1512,VLOOKUP(D1512,'dict-pitch'!$A$1:$D$50,3,0)),EXACT(E1512,VLOOKUP(D1512,'dict-pitch'!$A$1:$D$50,4,0)))</f>
        <v>0</v>
      </c>
    </row>
    <row r="1513" spans="1:16" x14ac:dyDescent="0.25">
      <c r="A1513">
        <v>849</v>
      </c>
      <c r="B1513" s="85">
        <v>5</v>
      </c>
      <c r="C1513" s="1">
        <v>109</v>
      </c>
      <c r="D1513">
        <v>73</v>
      </c>
      <c r="F1513">
        <v>-2</v>
      </c>
      <c r="G1513">
        <v>1740</v>
      </c>
      <c r="H1513" s="80">
        <f t="shared" si="48"/>
        <v>109.75</v>
      </c>
      <c r="I1513" s="80">
        <f t="shared" si="47"/>
        <v>0.25</v>
      </c>
      <c r="J1513">
        <v>4</v>
      </c>
      <c r="K1513" s="1" t="str" cm="1">
        <f t="array" ref="K1513">INDEX('dict-rhythm'!$A$1:$B$43,MATCH(TRUE,EXACT(J1513,'dict-rhythm'!$A$1:$A$43),0),2)</f>
        <v>4</v>
      </c>
      <c r="L1513" s="1" t="str">
        <f>_xlfn.IFNA(VLOOKUP(K1513,'dict-rhythm'!$B$1:$C$53,2,0),K1513)</f>
        <v>crotchet</v>
      </c>
      <c r="M1513" s="52" t="s">
        <v>7</v>
      </c>
      <c r="N1513" s="52" t="s">
        <v>7</v>
      </c>
      <c r="O1513" t="str">
        <f>IF(RIGHT($O$1,1)="#",VLOOKUP(D1513,'dict-pitch'!$A$1:$C$50,2,0),VLOOKUP(D1513,'dict-pitch'!$A$1:$C$50,3,0))</f>
        <v>C#5</v>
      </c>
      <c r="P1513" t="b">
        <f>OR(EXACT(E1513,O1513),EXACT(E1513,VLOOKUP(D1513,'dict-pitch'!$A$1:$D$50,3,0)),EXACT(E1513,VLOOKUP(D1513,'dict-pitch'!$A$1:$D$50,4,0)))</f>
        <v>0</v>
      </c>
    </row>
    <row r="1514" spans="1:16" x14ac:dyDescent="0.25">
      <c r="A1514">
        <v>849</v>
      </c>
      <c r="B1514" s="85">
        <v>5</v>
      </c>
      <c r="C1514" s="1">
        <v>110</v>
      </c>
      <c r="D1514">
        <v>72</v>
      </c>
      <c r="F1514">
        <v>-2</v>
      </c>
      <c r="G1514">
        <v>1744</v>
      </c>
      <c r="H1514" s="80">
        <f t="shared" si="48"/>
        <v>110</v>
      </c>
      <c r="I1514" s="80">
        <f t="shared" si="47"/>
        <v>0.5</v>
      </c>
      <c r="J1514">
        <v>8</v>
      </c>
      <c r="K1514" s="1" t="str" cm="1">
        <f t="array" ref="K1514">INDEX('dict-rhythm'!$A$1:$B$43,MATCH(TRUE,EXACT(J1514,'dict-rhythm'!$A$1:$A$43),0),2)</f>
        <v>2</v>
      </c>
      <c r="L1514" s="1" t="str">
        <f>_xlfn.IFNA(VLOOKUP(K1514,'dict-rhythm'!$B$1:$C$53,2,0),K1514)</f>
        <v>minim</v>
      </c>
      <c r="M1514" s="52" t="s">
        <v>7</v>
      </c>
      <c r="N1514" s="52"/>
      <c r="O1514" t="str">
        <f>IF(RIGHT($O$1,1)="#",VLOOKUP(D1514,'dict-pitch'!$A$1:$C$50,2,0),VLOOKUP(D1514,'dict-pitch'!$A$1:$C$50,3,0))</f>
        <v>C5</v>
      </c>
      <c r="P1514" t="b">
        <f>OR(EXACT(E1514,O1514),EXACT(E1514,VLOOKUP(D1514,'dict-pitch'!$A$1:$D$50,3,0)),EXACT(E1514,VLOOKUP(D1514,'dict-pitch'!$A$1:$D$50,4,0)))</f>
        <v>0</v>
      </c>
    </row>
    <row r="1515" spans="1:16" x14ac:dyDescent="0.25">
      <c r="A1515">
        <v>849</v>
      </c>
      <c r="B1515" s="85">
        <v>5</v>
      </c>
      <c r="C1515" s="1">
        <v>110</v>
      </c>
      <c r="D1515">
        <v>73</v>
      </c>
      <c r="F1515">
        <v>2</v>
      </c>
      <c r="G1515">
        <v>1752</v>
      </c>
      <c r="H1515" s="80">
        <f t="shared" si="48"/>
        <v>110.5</v>
      </c>
      <c r="I1515" s="80">
        <f t="shared" si="47"/>
        <v>1</v>
      </c>
      <c r="J1515">
        <v>16</v>
      </c>
      <c r="K1515" s="1" t="str" cm="1">
        <f t="array" ref="K1515">INDEX('dict-rhythm'!$A$1:$B$43,MATCH(TRUE,EXACT(J1515,'dict-rhythm'!$A$1:$A$43),0),2)</f>
        <v>1</v>
      </c>
      <c r="L1515" s="1" t="str">
        <f>_xlfn.IFNA(VLOOKUP(K1515,'dict-rhythm'!$B$1:$C$53,2,0),K1515)</f>
        <v>semibreve</v>
      </c>
      <c r="M1515" s="52" t="s">
        <v>7</v>
      </c>
      <c r="N1515" s="52"/>
      <c r="O1515" t="str">
        <f>IF(RIGHT($O$1,1)="#",VLOOKUP(D1515,'dict-pitch'!$A$1:$C$50,2,0),VLOOKUP(D1515,'dict-pitch'!$A$1:$C$50,3,0))</f>
        <v>C#5</v>
      </c>
      <c r="P1515" t="b">
        <f>OR(EXACT(E1515,O1515),EXACT(E1515,VLOOKUP(D1515,'dict-pitch'!$A$1:$D$50,3,0)),EXACT(E1515,VLOOKUP(D1515,'dict-pitch'!$A$1:$D$50,4,0)))</f>
        <v>0</v>
      </c>
    </row>
    <row r="1516" spans="1:16" x14ac:dyDescent="0.25">
      <c r="A1516">
        <v>849</v>
      </c>
      <c r="B1516" s="85">
        <v>5</v>
      </c>
      <c r="C1516" s="1">
        <v>111</v>
      </c>
      <c r="D1516">
        <v>72</v>
      </c>
      <c r="F1516">
        <v>-2</v>
      </c>
      <c r="G1516">
        <v>1768</v>
      </c>
      <c r="H1516" s="80">
        <f t="shared" si="48"/>
        <v>111.5</v>
      </c>
      <c r="I1516" s="80">
        <f t="shared" si="47"/>
        <v>0.5</v>
      </c>
      <c r="J1516">
        <v>8</v>
      </c>
      <c r="K1516" s="1" t="str" cm="1">
        <f t="array" ref="K1516">INDEX('dict-rhythm'!$A$1:$B$43,MATCH(TRUE,EXACT(J1516,'dict-rhythm'!$A$1:$A$43),0),2)</f>
        <v>2</v>
      </c>
      <c r="L1516" s="1" t="str">
        <f>_xlfn.IFNA(VLOOKUP(K1516,'dict-rhythm'!$B$1:$C$53,2,0),K1516)</f>
        <v>minim</v>
      </c>
      <c r="M1516" s="3"/>
      <c r="N1516" s="3"/>
      <c r="O1516" t="str">
        <f>IF(RIGHT($O$1,1)="#",VLOOKUP(D1516,'dict-pitch'!$A$1:$C$50,2,0),VLOOKUP(D1516,'dict-pitch'!$A$1:$C$50,3,0))</f>
        <v>C5</v>
      </c>
      <c r="P1516" t="b">
        <f>OR(EXACT(E1516,O1516),EXACT(E1516,VLOOKUP(D1516,'dict-pitch'!$A$1:$D$50,3,0)),EXACT(E1516,VLOOKUP(D1516,'dict-pitch'!$A$1:$D$50,4,0)))</f>
        <v>0</v>
      </c>
    </row>
    <row r="1517" spans="1:16" x14ac:dyDescent="0.25">
      <c r="A1517">
        <v>849</v>
      </c>
      <c r="B1517" s="85">
        <v>5</v>
      </c>
      <c r="C1517" s="1">
        <v>112</v>
      </c>
      <c r="D1517">
        <v>73</v>
      </c>
      <c r="F1517">
        <v>2</v>
      </c>
      <c r="G1517">
        <v>1776</v>
      </c>
      <c r="H1517" s="80">
        <f t="shared" si="48"/>
        <v>112</v>
      </c>
      <c r="I1517" s="80">
        <f t="shared" si="47"/>
        <v>4</v>
      </c>
      <c r="J1517">
        <v>64</v>
      </c>
      <c r="K1517" s="1" t="str" cm="1">
        <f t="array" ref="K1517">INDEX('dict-rhythm'!$A$1:$B$43,MATCH(TRUE,EXACT(J1517,'dict-rhythm'!$A$1:$A$43),0),2)</f>
        <v>longa</v>
      </c>
      <c r="L1517" s="1" t="str">
        <f>_xlfn.IFNA(VLOOKUP(K1517,'dict-rhythm'!$B$1:$C$53,2,0),K1517)</f>
        <v>longa</v>
      </c>
      <c r="M1517" s="3"/>
      <c r="N1517" s="3"/>
      <c r="O1517" t="str">
        <f>IF(RIGHT($O$1,1)="#",VLOOKUP(D1517,'dict-pitch'!$A$1:$C$50,2,0),VLOOKUP(D1517,'dict-pitch'!$A$1:$C$50,3,0))</f>
        <v>C#5</v>
      </c>
      <c r="P1517" t="b">
        <f>OR(EXACT(E1517,O1517),EXACT(E1517,VLOOKUP(D1517,'dict-pitch'!$A$1:$D$50,3,0)),EXACT(E1517,VLOOKUP(D1517,'dict-pitch'!$A$1:$D$50,4,0)))</f>
        <v>0</v>
      </c>
    </row>
  </sheetData>
  <autoFilter ref="A1:P1517" xr:uid="{4FA3D5E1-DA82-4733-82FE-1112EFF30993}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455C-C09A-4663-858A-1957A4E6D81F}">
  <dimension ref="A1:P840"/>
  <sheetViews>
    <sheetView zoomScaleNormal="100" workbookViewId="0">
      <pane ySplit="1" topLeftCell="A722" activePane="bottomLeft" state="frozen"/>
      <selection activeCell="N1" sqref="N1"/>
      <selection pane="bottomLeft" activeCell="M1" sqref="H1:M1048576"/>
    </sheetView>
  </sheetViews>
  <sheetFormatPr defaultRowHeight="15" x14ac:dyDescent="0.25"/>
  <cols>
    <col min="2" max="2" width="9.140625" style="82"/>
    <col min="4" max="5" width="8.28515625" customWidth="1"/>
    <col min="6" max="6" width="9.28515625" customWidth="1"/>
    <col min="8" max="9" width="14.28515625" style="81" customWidth="1"/>
    <col min="10" max="11" width="13.5703125" customWidth="1"/>
    <col min="12" max="12" width="19.85546875" customWidth="1"/>
    <col min="14" max="14" width="13.140625" customWidth="1"/>
    <col min="15" max="15" width="13.5703125" bestFit="1" customWidth="1"/>
    <col min="16" max="16" width="11" bestFit="1" customWidth="1"/>
    <col min="17" max="17" width="30.5703125" customWidth="1"/>
  </cols>
  <sheetData>
    <row r="1" spans="1:16" s="2" customFormat="1" x14ac:dyDescent="0.25">
      <c r="A1" s="2" t="s">
        <v>6</v>
      </c>
      <c r="B1" s="17" t="s">
        <v>4</v>
      </c>
      <c r="C1" s="2" t="s">
        <v>11</v>
      </c>
      <c r="D1" s="2" t="s">
        <v>1</v>
      </c>
      <c r="E1" s="2" t="s">
        <v>107</v>
      </c>
      <c r="F1" s="2" t="s">
        <v>3</v>
      </c>
      <c r="G1" s="2" t="s">
        <v>0</v>
      </c>
      <c r="H1" s="79" t="s">
        <v>48</v>
      </c>
      <c r="I1" s="79" t="s">
        <v>49</v>
      </c>
      <c r="J1" s="2" t="s">
        <v>2</v>
      </c>
      <c r="K1" s="2" t="s">
        <v>47</v>
      </c>
      <c r="L1" s="2" t="s">
        <v>15</v>
      </c>
      <c r="M1" s="2" t="s">
        <v>5</v>
      </c>
      <c r="N1" s="2" t="s">
        <v>390</v>
      </c>
      <c r="O1" s="2" t="s">
        <v>193</v>
      </c>
      <c r="P1" s="2" t="s">
        <v>192</v>
      </c>
    </row>
    <row r="2" spans="1:16" x14ac:dyDescent="0.25">
      <c r="A2">
        <v>850</v>
      </c>
      <c r="B2" s="85">
        <v>1</v>
      </c>
      <c r="C2" s="1">
        <f t="shared" ref="C2:C65" si="0">1+ROUNDDOWN(G2/16,0)</f>
        <v>1</v>
      </c>
      <c r="D2" s="1">
        <v>0</v>
      </c>
      <c r="E2" s="1"/>
      <c r="F2" s="1">
        <v>0</v>
      </c>
      <c r="G2" s="1">
        <v>0</v>
      </c>
      <c r="H2" s="80">
        <f>1+G2/16</f>
        <v>1</v>
      </c>
      <c r="I2" s="80">
        <f t="shared" ref="I2:I65" si="1">J2/16</f>
        <v>0.25</v>
      </c>
      <c r="J2" s="1">
        <v>4</v>
      </c>
      <c r="K2" s="1" t="str" cm="1">
        <f t="array" ref="K2">INDEX('dict-rhythm'!$A$1:$B$43,MATCH(TRUE,EXACT(J2,'dict-rhythm'!$A$1:$A$43),0),2)</f>
        <v>4</v>
      </c>
      <c r="L2" s="1" t="str">
        <f>_xlfn.IFNA(VLOOKUP(K2,'dict-rhythm'!$B$1:$C$53,2,0),K2)</f>
        <v>crotchet</v>
      </c>
      <c r="M2" s="4"/>
      <c r="N2" s="4"/>
      <c r="O2" t="str">
        <f>IF(RIGHT($O$1,1)="#",VLOOKUP(D2,'dict-pitch'!$A$1:$C$50,2,0),VLOOKUP(D2,'dict-pitch'!$A$1:$C$50,3,0))</f>
        <v>r</v>
      </c>
      <c r="P2" t="b">
        <f>OR(EXACT(E2,O2),EXACT(E2,VLOOKUP(D2,'dict-pitch'!$A$1:$D$50,3,0)),EXACT(E2,VLOOKUP(D2,'dict-pitch'!$A$1:$D$50,4,0)))</f>
        <v>0</v>
      </c>
    </row>
    <row r="3" spans="1:16" x14ac:dyDescent="0.25">
      <c r="A3">
        <v>850</v>
      </c>
      <c r="B3" s="85">
        <v>1</v>
      </c>
      <c r="C3" s="1">
        <f t="shared" si="0"/>
        <v>1</v>
      </c>
      <c r="D3" s="1">
        <v>50</v>
      </c>
      <c r="E3" s="1"/>
      <c r="F3" s="1">
        <v>0</v>
      </c>
      <c r="G3" s="1">
        <v>4</v>
      </c>
      <c r="H3" s="80">
        <f t="shared" ref="H3:H66" si="2">1+G3/16</f>
        <v>1.25</v>
      </c>
      <c r="I3" s="80">
        <f t="shared" si="1"/>
        <v>3.125E-2</v>
      </c>
      <c r="J3" s="1">
        <v>0.5</v>
      </c>
      <c r="K3" s="1" t="str" cm="1">
        <f t="array" ref="K3">INDEX('dict-rhythm'!$A$1:$B$43,MATCH(TRUE,EXACT(J3,'dict-rhythm'!$A$1:$A$43),0),2)</f>
        <v>32</v>
      </c>
      <c r="L3" s="1" t="str">
        <f>_xlfn.IFNA(VLOOKUP(K3,'dict-rhythm'!$B$1:$C$53,2,0),K3)</f>
        <v>demisemiquaver</v>
      </c>
      <c r="M3" s="6" t="s">
        <v>7</v>
      </c>
      <c r="N3" s="6" t="s">
        <v>7</v>
      </c>
      <c r="O3" t="str">
        <f>IF(RIGHT($O$1,1)="#",VLOOKUP(D3,'dict-pitch'!$A$1:$C$50,2,0),VLOOKUP(D3,'dict-pitch'!$A$1:$C$50,3,0))</f>
        <v>D3</v>
      </c>
      <c r="P3" t="b">
        <f>OR(EXACT(E3,O3),EXACT(E3,VLOOKUP(D3,'dict-pitch'!$A$1:$D$50,3,0)),EXACT(E3,VLOOKUP(D3,'dict-pitch'!$A$1:$D$50,4,0)))</f>
        <v>0</v>
      </c>
    </row>
    <row r="4" spans="1:16" x14ac:dyDescent="0.25">
      <c r="A4">
        <v>850</v>
      </c>
      <c r="B4" s="85">
        <v>1</v>
      </c>
      <c r="C4" s="1">
        <f t="shared" si="0"/>
        <v>1</v>
      </c>
      <c r="D4" s="1">
        <v>52</v>
      </c>
      <c r="E4" s="1"/>
      <c r="F4" s="1">
        <v>2</v>
      </c>
      <c r="G4" s="1">
        <v>4.5</v>
      </c>
      <c r="H4" s="80">
        <f t="shared" si="2"/>
        <v>1.28125</v>
      </c>
      <c r="I4" s="80">
        <f t="shared" si="1"/>
        <v>3.125E-2</v>
      </c>
      <c r="J4" s="1">
        <v>0.5</v>
      </c>
      <c r="K4" s="1" t="str" cm="1">
        <f t="array" ref="K4">INDEX('dict-rhythm'!$A$1:$B$43,MATCH(TRUE,EXACT(J4,'dict-rhythm'!$A$1:$A$43),0),2)</f>
        <v>32</v>
      </c>
      <c r="L4" s="1" t="str">
        <f>_xlfn.IFNA(VLOOKUP(K4,'dict-rhythm'!$B$1:$C$53,2,0),K4)</f>
        <v>demisemiquaver</v>
      </c>
      <c r="M4" s="6" t="s">
        <v>7</v>
      </c>
      <c r="N4" s="6" t="s">
        <v>7</v>
      </c>
      <c r="O4" t="str">
        <f>IF(RIGHT($O$1,1)="#",VLOOKUP(D4,'dict-pitch'!$A$1:$C$50,2,0),VLOOKUP(D4,'dict-pitch'!$A$1:$C$50,3,0))</f>
        <v>E3</v>
      </c>
      <c r="P4" t="b">
        <f>OR(EXACT(E4,O4),EXACT(E4,VLOOKUP(D4,'dict-pitch'!$A$1:$D$50,3,0)),EXACT(E4,VLOOKUP(D4,'dict-pitch'!$A$1:$D$50,4,0)))</f>
        <v>0</v>
      </c>
    </row>
    <row r="5" spans="1:16" x14ac:dyDescent="0.25">
      <c r="A5">
        <v>850</v>
      </c>
      <c r="B5" s="85">
        <v>1</v>
      </c>
      <c r="C5" s="1">
        <f t="shared" si="0"/>
        <v>1</v>
      </c>
      <c r="D5" s="1">
        <v>54</v>
      </c>
      <c r="E5" s="1"/>
      <c r="F5" s="1">
        <v>2</v>
      </c>
      <c r="G5" s="1">
        <v>5</v>
      </c>
      <c r="H5" s="80">
        <f t="shared" si="2"/>
        <v>1.3125</v>
      </c>
      <c r="I5" s="80">
        <f t="shared" si="1"/>
        <v>3.125E-2</v>
      </c>
      <c r="J5" s="1">
        <v>0.5</v>
      </c>
      <c r="K5" s="1" t="str" cm="1">
        <f t="array" ref="K5">INDEX('dict-rhythm'!$A$1:$B$43,MATCH(TRUE,EXACT(J5,'dict-rhythm'!$A$1:$A$43),0),2)</f>
        <v>32</v>
      </c>
      <c r="L5" s="1" t="str">
        <f>_xlfn.IFNA(VLOOKUP(K5,'dict-rhythm'!$B$1:$C$53,2,0),K5)</f>
        <v>demisemiquaver</v>
      </c>
      <c r="M5" s="6" t="s">
        <v>7</v>
      </c>
      <c r="N5" s="6" t="s">
        <v>7</v>
      </c>
      <c r="O5" t="str">
        <f>IF(RIGHT($O$1,1)="#",VLOOKUP(D5,'dict-pitch'!$A$1:$C$50,2,0),VLOOKUP(D5,'dict-pitch'!$A$1:$C$50,3,0))</f>
        <v>F#3</v>
      </c>
      <c r="P5" t="b">
        <f>OR(EXACT(E5,O5),EXACT(E5,VLOOKUP(D5,'dict-pitch'!$A$1:$D$50,3,0)),EXACT(E5,VLOOKUP(D5,'dict-pitch'!$A$1:$D$50,4,0)))</f>
        <v>0</v>
      </c>
    </row>
    <row r="6" spans="1:16" x14ac:dyDescent="0.25">
      <c r="A6">
        <v>850</v>
      </c>
      <c r="B6" s="85">
        <v>1</v>
      </c>
      <c r="C6" s="1">
        <f t="shared" si="0"/>
        <v>1</v>
      </c>
      <c r="D6" s="1">
        <v>55</v>
      </c>
      <c r="E6" s="1"/>
      <c r="F6" s="1">
        <v>2</v>
      </c>
      <c r="G6" s="1">
        <v>5.5</v>
      </c>
      <c r="H6" s="80">
        <f t="shared" si="2"/>
        <v>1.34375</v>
      </c>
      <c r="I6" s="80">
        <f t="shared" si="1"/>
        <v>3.125E-2</v>
      </c>
      <c r="J6" s="1">
        <v>0.5</v>
      </c>
      <c r="K6" s="1" t="str" cm="1">
        <f t="array" ref="K6">INDEX('dict-rhythm'!$A$1:$B$43,MATCH(TRUE,EXACT(J6,'dict-rhythm'!$A$1:$A$43),0),2)</f>
        <v>32</v>
      </c>
      <c r="L6" s="1" t="str">
        <f>_xlfn.IFNA(VLOOKUP(K6,'dict-rhythm'!$B$1:$C$53,2,0),K6)</f>
        <v>demisemiquaver</v>
      </c>
      <c r="M6" s="6" t="s">
        <v>7</v>
      </c>
      <c r="N6" s="6" t="s">
        <v>7</v>
      </c>
      <c r="O6" t="str">
        <f>IF(RIGHT($O$1,1)="#",VLOOKUP(D6,'dict-pitch'!$A$1:$C$50,2,0),VLOOKUP(D6,'dict-pitch'!$A$1:$C$50,3,0))</f>
        <v>G3</v>
      </c>
      <c r="P6" t="b">
        <f>OR(EXACT(E6,O6),EXACT(E6,VLOOKUP(D6,'dict-pitch'!$A$1:$D$50,3,0)),EXACT(E6,VLOOKUP(D6,'dict-pitch'!$A$1:$D$50,4,0)))</f>
        <v>0</v>
      </c>
    </row>
    <row r="7" spans="1:16" x14ac:dyDescent="0.25">
      <c r="A7">
        <v>850</v>
      </c>
      <c r="B7" s="85">
        <v>1</v>
      </c>
      <c r="C7" s="1">
        <f t="shared" si="0"/>
        <v>1</v>
      </c>
      <c r="D7" s="1">
        <v>54</v>
      </c>
      <c r="E7" s="1"/>
      <c r="F7" s="1">
        <v>-2</v>
      </c>
      <c r="G7" s="1">
        <v>6</v>
      </c>
      <c r="H7" s="80">
        <f t="shared" si="2"/>
        <v>1.375</v>
      </c>
      <c r="I7" s="80">
        <f t="shared" si="1"/>
        <v>3.125E-2</v>
      </c>
      <c r="J7" s="1">
        <v>0.5</v>
      </c>
      <c r="K7" s="1" t="str" cm="1">
        <f t="array" ref="K7">INDEX('dict-rhythm'!$A$1:$B$43,MATCH(TRUE,EXACT(J7,'dict-rhythm'!$A$1:$A$43),0),2)</f>
        <v>32</v>
      </c>
      <c r="L7" s="1" t="str">
        <f>_xlfn.IFNA(VLOOKUP(K7,'dict-rhythm'!$B$1:$C$53,2,0),K7)</f>
        <v>demisemiquaver</v>
      </c>
      <c r="M7" s="6" t="s">
        <v>7</v>
      </c>
      <c r="N7" s="6" t="s">
        <v>7</v>
      </c>
      <c r="O7" t="str">
        <f>IF(RIGHT($O$1,1)="#",VLOOKUP(D7,'dict-pitch'!$A$1:$C$50,2,0),VLOOKUP(D7,'dict-pitch'!$A$1:$C$50,3,0))</f>
        <v>F#3</v>
      </c>
      <c r="P7" t="b">
        <f>OR(EXACT(E7,O7),EXACT(E7,VLOOKUP(D7,'dict-pitch'!$A$1:$D$50,3,0)),EXACT(E7,VLOOKUP(D7,'dict-pitch'!$A$1:$D$50,4,0)))</f>
        <v>0</v>
      </c>
    </row>
    <row r="8" spans="1:16" x14ac:dyDescent="0.25">
      <c r="A8">
        <v>850</v>
      </c>
      <c r="B8" s="85">
        <v>1</v>
      </c>
      <c r="C8" s="1">
        <f t="shared" si="0"/>
        <v>1</v>
      </c>
      <c r="D8" s="1">
        <v>52</v>
      </c>
      <c r="E8" s="1"/>
      <c r="F8" s="1">
        <v>-2</v>
      </c>
      <c r="G8" s="1">
        <v>6.5</v>
      </c>
      <c r="H8" s="80">
        <f t="shared" si="2"/>
        <v>1.40625</v>
      </c>
      <c r="I8" s="80">
        <f t="shared" si="1"/>
        <v>3.125E-2</v>
      </c>
      <c r="J8" s="1">
        <v>0.5</v>
      </c>
      <c r="K8" s="1" t="str" cm="1">
        <f t="array" ref="K8">INDEX('dict-rhythm'!$A$1:$B$43,MATCH(TRUE,EXACT(J8,'dict-rhythm'!$A$1:$A$43),0),2)</f>
        <v>32</v>
      </c>
      <c r="L8" s="1" t="str">
        <f>_xlfn.IFNA(VLOOKUP(K8,'dict-rhythm'!$B$1:$C$53,2,0),K8)</f>
        <v>demisemiquaver</v>
      </c>
      <c r="M8" s="6" t="s">
        <v>7</v>
      </c>
      <c r="N8" s="6" t="s">
        <v>7</v>
      </c>
      <c r="O8" t="str">
        <f>IF(RIGHT($O$1,1)="#",VLOOKUP(D8,'dict-pitch'!$A$1:$C$50,2,0),VLOOKUP(D8,'dict-pitch'!$A$1:$C$50,3,0))</f>
        <v>E3</v>
      </c>
      <c r="P8" t="b">
        <f>OR(EXACT(E8,O8),EXACT(E8,VLOOKUP(D8,'dict-pitch'!$A$1:$D$50,3,0)),EXACT(E8,VLOOKUP(D8,'dict-pitch'!$A$1:$D$50,4,0)))</f>
        <v>0</v>
      </c>
    </row>
    <row r="9" spans="1:16" x14ac:dyDescent="0.25">
      <c r="A9">
        <v>850</v>
      </c>
      <c r="B9" s="85">
        <v>1</v>
      </c>
      <c r="C9" s="1">
        <f t="shared" si="0"/>
        <v>1</v>
      </c>
      <c r="D9" s="1">
        <v>54</v>
      </c>
      <c r="E9" s="1"/>
      <c r="F9" s="1">
        <v>2</v>
      </c>
      <c r="G9" s="1">
        <v>7</v>
      </c>
      <c r="H9" s="80">
        <f t="shared" si="2"/>
        <v>1.4375</v>
      </c>
      <c r="I9" s="80">
        <f t="shared" si="1"/>
        <v>3.125E-2</v>
      </c>
      <c r="J9" s="1">
        <v>0.5</v>
      </c>
      <c r="K9" s="1" t="str" cm="1">
        <f t="array" ref="K9">INDEX('dict-rhythm'!$A$1:$B$43,MATCH(TRUE,EXACT(J9,'dict-rhythm'!$A$1:$A$43),0),2)</f>
        <v>32</v>
      </c>
      <c r="L9" s="1" t="str">
        <f>_xlfn.IFNA(VLOOKUP(K9,'dict-rhythm'!$B$1:$C$53,2,0),K9)</f>
        <v>demisemiquaver</v>
      </c>
      <c r="M9" s="6" t="s">
        <v>7</v>
      </c>
      <c r="N9" s="6" t="s">
        <v>7</v>
      </c>
      <c r="O9" t="str">
        <f>IF(RIGHT($O$1,1)="#",VLOOKUP(D9,'dict-pitch'!$A$1:$C$50,2,0),VLOOKUP(D9,'dict-pitch'!$A$1:$C$50,3,0))</f>
        <v>F#3</v>
      </c>
      <c r="P9" t="b">
        <f>OR(EXACT(E9,O9),EXACT(E9,VLOOKUP(D9,'dict-pitch'!$A$1:$D$50,3,0)),EXACT(E9,VLOOKUP(D9,'dict-pitch'!$A$1:$D$50,4,0)))</f>
        <v>0</v>
      </c>
    </row>
    <row r="10" spans="1:16" x14ac:dyDescent="0.25">
      <c r="A10">
        <v>850</v>
      </c>
      <c r="B10" s="85">
        <v>1</v>
      </c>
      <c r="C10" s="1">
        <f t="shared" si="0"/>
        <v>1</v>
      </c>
      <c r="D10" s="1">
        <v>50</v>
      </c>
      <c r="E10" s="1"/>
      <c r="F10" s="1">
        <v>-3</v>
      </c>
      <c r="G10" s="1">
        <v>7.5</v>
      </c>
      <c r="H10" s="80">
        <f t="shared" si="2"/>
        <v>1.46875</v>
      </c>
      <c r="I10" s="80">
        <f t="shared" si="1"/>
        <v>3.125E-2</v>
      </c>
      <c r="J10" s="1">
        <v>0.5</v>
      </c>
      <c r="K10" s="1" t="str" cm="1">
        <f t="array" ref="K10">INDEX('dict-rhythm'!$A$1:$B$43,MATCH(TRUE,EXACT(J10,'dict-rhythm'!$A$1:$A$43),0),2)</f>
        <v>32</v>
      </c>
      <c r="L10" s="1" t="str">
        <f>_xlfn.IFNA(VLOOKUP(K10,'dict-rhythm'!$B$1:$C$53,2,0),K10)</f>
        <v>demisemiquaver</v>
      </c>
      <c r="M10" s="6" t="s">
        <v>7</v>
      </c>
      <c r="N10" s="6" t="s">
        <v>7</v>
      </c>
      <c r="O10" t="str">
        <f>IF(RIGHT($O$1,1)="#",VLOOKUP(D10,'dict-pitch'!$A$1:$C$50,2,0),VLOOKUP(D10,'dict-pitch'!$A$1:$C$50,3,0))</f>
        <v>D3</v>
      </c>
      <c r="P10" t="b">
        <f>OR(EXACT(E10,O10),EXACT(E10,VLOOKUP(D10,'dict-pitch'!$A$1:$D$50,3,0)),EXACT(E10,VLOOKUP(D10,'dict-pitch'!$A$1:$D$50,4,0)))</f>
        <v>0</v>
      </c>
    </row>
    <row r="11" spans="1:16" x14ac:dyDescent="0.25">
      <c r="A11">
        <v>850</v>
      </c>
      <c r="B11" s="85">
        <v>1</v>
      </c>
      <c r="C11" s="1">
        <f t="shared" si="0"/>
        <v>1</v>
      </c>
      <c r="D11" s="1">
        <v>59</v>
      </c>
      <c r="E11" s="1"/>
      <c r="F11" s="1">
        <v>6</v>
      </c>
      <c r="G11" s="1">
        <v>8</v>
      </c>
      <c r="H11" s="80">
        <f t="shared" si="2"/>
        <v>1.5</v>
      </c>
      <c r="I11" s="80">
        <f t="shared" si="1"/>
        <v>0.1875</v>
      </c>
      <c r="J11" s="1">
        <v>3</v>
      </c>
      <c r="K11" s="1" t="str" cm="1">
        <f t="array" ref="K11">INDEX('dict-rhythm'!$A$1:$B$43,MATCH(TRUE,EXACT(J11,'dict-rhythm'!$A$1:$A$43),0),2)</f>
        <v>8.</v>
      </c>
      <c r="L11" s="1" t="str">
        <f>_xlfn.IFNA(VLOOKUP(K11,'dict-rhythm'!$B$1:$C$53,2,0),K11)</f>
        <v>dotted quaver</v>
      </c>
      <c r="M11" s="6" t="s">
        <v>7</v>
      </c>
      <c r="N11" s="6" t="s">
        <v>7</v>
      </c>
      <c r="O11" t="str">
        <f>IF(RIGHT($O$1,1)="#",VLOOKUP(D11,'dict-pitch'!$A$1:$C$50,2,0),VLOOKUP(D11,'dict-pitch'!$A$1:$C$50,3,0))</f>
        <v>B3</v>
      </c>
      <c r="P11" t="b">
        <f>OR(EXACT(E11,O11),EXACT(E11,VLOOKUP(D11,'dict-pitch'!$A$1:$D$50,3,0)),EXACT(E11,VLOOKUP(D11,'dict-pitch'!$A$1:$D$50,4,0)))</f>
        <v>0</v>
      </c>
    </row>
    <row r="12" spans="1:16" x14ac:dyDescent="0.25">
      <c r="A12">
        <v>850</v>
      </c>
      <c r="B12" s="85">
        <v>1</v>
      </c>
      <c r="C12" s="1">
        <f t="shared" si="0"/>
        <v>1</v>
      </c>
      <c r="D12" s="1">
        <v>59</v>
      </c>
      <c r="E12" s="1"/>
      <c r="F12" s="1">
        <v>1</v>
      </c>
      <c r="G12" s="1">
        <v>11</v>
      </c>
      <c r="H12" s="80">
        <f t="shared" si="2"/>
        <v>1.6875</v>
      </c>
      <c r="I12" s="80">
        <f t="shared" si="1"/>
        <v>6.25E-2</v>
      </c>
      <c r="J12" s="1">
        <v>1</v>
      </c>
      <c r="K12" s="1" t="str" cm="1">
        <f t="array" ref="K12">INDEX('dict-rhythm'!$A$1:$B$43,MATCH(TRUE,EXACT(J12,'dict-rhythm'!$A$1:$A$43),0),2)</f>
        <v>16</v>
      </c>
      <c r="L12" s="1" t="str">
        <f>_xlfn.IFNA(VLOOKUP(K12,'dict-rhythm'!$B$1:$C$53,2,0),K12)</f>
        <v>semiquaver</v>
      </c>
      <c r="M12" s="6" t="s">
        <v>7</v>
      </c>
      <c r="N12" s="6" t="s">
        <v>7</v>
      </c>
      <c r="O12" t="str">
        <f>IF(RIGHT($O$1,1)="#",VLOOKUP(D12,'dict-pitch'!$A$1:$C$50,2,0),VLOOKUP(D12,'dict-pitch'!$A$1:$C$50,3,0))</f>
        <v>B3</v>
      </c>
      <c r="P12" t="b">
        <f>OR(EXACT(E12,O12),EXACT(E12,VLOOKUP(D12,'dict-pitch'!$A$1:$D$50,3,0)),EXACT(E12,VLOOKUP(D12,'dict-pitch'!$A$1:$D$50,4,0)))</f>
        <v>0</v>
      </c>
    </row>
    <row r="13" spans="1:16" x14ac:dyDescent="0.25">
      <c r="A13">
        <v>850</v>
      </c>
      <c r="B13" s="85">
        <v>1</v>
      </c>
      <c r="C13" s="1">
        <f t="shared" si="0"/>
        <v>1</v>
      </c>
      <c r="D13" s="1">
        <v>57</v>
      </c>
      <c r="E13" s="1"/>
      <c r="F13" s="1">
        <v>-2</v>
      </c>
      <c r="G13" s="1">
        <v>12</v>
      </c>
      <c r="H13" s="80">
        <f t="shared" si="2"/>
        <v>1.75</v>
      </c>
      <c r="I13" s="80">
        <f t="shared" si="1"/>
        <v>0.1875</v>
      </c>
      <c r="J13" s="1">
        <v>3</v>
      </c>
      <c r="K13" s="1" t="str" cm="1">
        <f t="array" ref="K13">INDEX('dict-rhythm'!$A$1:$B$43,MATCH(TRUE,EXACT(J13,'dict-rhythm'!$A$1:$A$43),0),2)</f>
        <v>8.</v>
      </c>
      <c r="L13" s="1" t="str">
        <f>_xlfn.IFNA(VLOOKUP(K13,'dict-rhythm'!$B$1:$C$53,2,0),K13)</f>
        <v>dotted quaver</v>
      </c>
      <c r="M13" s="6" t="s">
        <v>7</v>
      </c>
      <c r="N13" s="6" t="s">
        <v>7</v>
      </c>
      <c r="O13" t="str">
        <f>IF(RIGHT($O$1,1)="#",VLOOKUP(D13,'dict-pitch'!$A$1:$C$50,2,0),VLOOKUP(D13,'dict-pitch'!$A$1:$C$50,3,0))</f>
        <v>A3</v>
      </c>
      <c r="P13" t="b">
        <f>OR(EXACT(E13,O13),EXACT(E13,VLOOKUP(D13,'dict-pitch'!$A$1:$D$50,3,0)),EXACT(E13,VLOOKUP(D13,'dict-pitch'!$A$1:$D$50,4,0)))</f>
        <v>0</v>
      </c>
    </row>
    <row r="14" spans="1:16" x14ac:dyDescent="0.25">
      <c r="A14">
        <v>850</v>
      </c>
      <c r="B14" s="85">
        <v>1</v>
      </c>
      <c r="C14" s="1">
        <f t="shared" si="0"/>
        <v>1</v>
      </c>
      <c r="D14" s="1">
        <v>55</v>
      </c>
      <c r="E14" s="1"/>
      <c r="F14" s="1">
        <v>-2</v>
      </c>
      <c r="G14" s="1">
        <v>15</v>
      </c>
      <c r="H14" s="80">
        <f t="shared" si="2"/>
        <v>1.9375</v>
      </c>
      <c r="I14" s="80">
        <f t="shared" si="1"/>
        <v>6.25E-2</v>
      </c>
      <c r="J14" s="1">
        <v>1</v>
      </c>
      <c r="K14" s="1" t="str" cm="1">
        <f t="array" ref="K14">INDEX('dict-rhythm'!$A$1:$B$43,MATCH(TRUE,EXACT(J14,'dict-rhythm'!$A$1:$A$43),0),2)</f>
        <v>16</v>
      </c>
      <c r="L14" s="1" t="str">
        <f>_xlfn.IFNA(VLOOKUP(K14,'dict-rhythm'!$B$1:$C$53,2,0),K14)</f>
        <v>semiquaver</v>
      </c>
      <c r="M14" s="6" t="s">
        <v>7</v>
      </c>
      <c r="N14" s="6" t="s">
        <v>7</v>
      </c>
      <c r="O14" t="str">
        <f>IF(RIGHT($O$1,1)="#",VLOOKUP(D14,'dict-pitch'!$A$1:$C$50,2,0),VLOOKUP(D14,'dict-pitch'!$A$1:$C$50,3,0))</f>
        <v>G3</v>
      </c>
      <c r="P14" t="b">
        <f>OR(EXACT(E14,O14),EXACT(E14,VLOOKUP(D14,'dict-pitch'!$A$1:$D$50,3,0)),EXACT(E14,VLOOKUP(D14,'dict-pitch'!$A$1:$D$50,4,0)))</f>
        <v>0</v>
      </c>
    </row>
    <row r="15" spans="1:16" x14ac:dyDescent="0.25">
      <c r="A15">
        <v>850</v>
      </c>
      <c r="B15" s="85">
        <v>1</v>
      </c>
      <c r="C15" s="1">
        <f t="shared" si="0"/>
        <v>2</v>
      </c>
      <c r="D15" s="1">
        <v>54</v>
      </c>
      <c r="E15" s="1"/>
      <c r="F15" s="1">
        <v>-2</v>
      </c>
      <c r="G15" s="1">
        <v>16</v>
      </c>
      <c r="H15" s="80">
        <f t="shared" si="2"/>
        <v>2</v>
      </c>
      <c r="I15" s="80">
        <f t="shared" si="1"/>
        <v>0.1875</v>
      </c>
      <c r="J15" s="1">
        <v>3</v>
      </c>
      <c r="K15" s="1" t="str" cm="1">
        <f t="array" ref="K15">INDEX('dict-rhythm'!$A$1:$B$43,MATCH(TRUE,EXACT(J15,'dict-rhythm'!$A$1:$A$43),0),2)</f>
        <v>8.</v>
      </c>
      <c r="L15" s="1" t="str">
        <f>_xlfn.IFNA(VLOOKUP(K15,'dict-rhythm'!$B$1:$C$53,2,0),K15)</f>
        <v>dotted quaver</v>
      </c>
      <c r="M15" s="6" t="s">
        <v>7</v>
      </c>
      <c r="N15" s="6" t="s">
        <v>7</v>
      </c>
      <c r="O15" t="str">
        <f>IF(RIGHT($O$1,1)="#",VLOOKUP(D15,'dict-pitch'!$A$1:$C$50,2,0),VLOOKUP(D15,'dict-pitch'!$A$1:$C$50,3,0))</f>
        <v>F#3</v>
      </c>
      <c r="P15" t="b">
        <f>OR(EXACT(E15,O15),EXACT(E15,VLOOKUP(D15,'dict-pitch'!$A$1:$D$50,3,0)),EXACT(E15,VLOOKUP(D15,'dict-pitch'!$A$1:$D$50,4,0)))</f>
        <v>0</v>
      </c>
    </row>
    <row r="16" spans="1:16" x14ac:dyDescent="0.25">
      <c r="A16">
        <v>850</v>
      </c>
      <c r="B16" s="85">
        <v>1</v>
      </c>
      <c r="C16" s="1">
        <f t="shared" si="0"/>
        <v>2</v>
      </c>
      <c r="D16" s="1">
        <v>55</v>
      </c>
      <c r="E16" s="1"/>
      <c r="F16" s="1">
        <v>2</v>
      </c>
      <c r="G16" s="1">
        <v>19</v>
      </c>
      <c r="H16" s="80">
        <f t="shared" si="2"/>
        <v>2.1875</v>
      </c>
      <c r="I16" s="80">
        <f t="shared" si="1"/>
        <v>6.25E-2</v>
      </c>
      <c r="J16" s="1">
        <v>1</v>
      </c>
      <c r="K16" s="1" t="str" cm="1">
        <f t="array" ref="K16">INDEX('dict-rhythm'!$A$1:$B$43,MATCH(TRUE,EXACT(J16,'dict-rhythm'!$A$1:$A$43),0),2)</f>
        <v>16</v>
      </c>
      <c r="L16" s="1" t="str">
        <f>_xlfn.IFNA(VLOOKUP(K16,'dict-rhythm'!$B$1:$C$53,2,0),K16)</f>
        <v>semiquaver</v>
      </c>
      <c r="M16" s="9" t="s">
        <v>10</v>
      </c>
      <c r="N16" s="9"/>
      <c r="O16" t="str">
        <f>IF(RIGHT($O$1,1)="#",VLOOKUP(D16,'dict-pitch'!$A$1:$C$50,2,0),VLOOKUP(D16,'dict-pitch'!$A$1:$C$50,3,0))</f>
        <v>G3</v>
      </c>
      <c r="P16" t="b">
        <f>OR(EXACT(E16,O16),EXACT(E16,VLOOKUP(D16,'dict-pitch'!$A$1:$D$50,3,0)),EXACT(E16,VLOOKUP(D16,'dict-pitch'!$A$1:$D$50,4,0)))</f>
        <v>0</v>
      </c>
    </row>
    <row r="17" spans="1:16" x14ac:dyDescent="0.25">
      <c r="A17">
        <v>850</v>
      </c>
      <c r="B17" s="85">
        <v>1</v>
      </c>
      <c r="C17" s="1">
        <f t="shared" si="0"/>
        <v>2</v>
      </c>
      <c r="D17" s="1">
        <v>54</v>
      </c>
      <c r="E17" s="1"/>
      <c r="F17" s="1">
        <v>-2</v>
      </c>
      <c r="G17" s="1">
        <v>20</v>
      </c>
      <c r="H17" s="80">
        <f t="shared" si="2"/>
        <v>2.25</v>
      </c>
      <c r="I17" s="80">
        <f t="shared" si="1"/>
        <v>0.1875</v>
      </c>
      <c r="J17" s="1">
        <v>3</v>
      </c>
      <c r="K17" s="1" t="str" cm="1">
        <f t="array" ref="K17">INDEX('dict-rhythm'!$A$1:$B$43,MATCH(TRUE,EXACT(J17,'dict-rhythm'!$A$1:$A$43),0),2)</f>
        <v>8.</v>
      </c>
      <c r="L17" s="1" t="str">
        <f>_xlfn.IFNA(VLOOKUP(K17,'dict-rhythm'!$B$1:$C$53,2,0),K17)</f>
        <v>dotted quaver</v>
      </c>
      <c r="M17" s="9" t="s">
        <v>10</v>
      </c>
      <c r="N17" s="9"/>
      <c r="O17" t="str">
        <f>IF(RIGHT($O$1,1)="#",VLOOKUP(D17,'dict-pitch'!$A$1:$C$50,2,0),VLOOKUP(D17,'dict-pitch'!$A$1:$C$50,3,0))</f>
        <v>F#3</v>
      </c>
      <c r="P17" t="b">
        <f>OR(EXACT(E17,O17),EXACT(E17,VLOOKUP(D17,'dict-pitch'!$A$1:$D$50,3,0)),EXACT(E17,VLOOKUP(D17,'dict-pitch'!$A$1:$D$50,4,0)))</f>
        <v>0</v>
      </c>
    </row>
    <row r="18" spans="1:16" x14ac:dyDescent="0.25">
      <c r="A18">
        <v>850</v>
      </c>
      <c r="B18" s="85">
        <v>1</v>
      </c>
      <c r="C18" s="1">
        <f t="shared" si="0"/>
        <v>2</v>
      </c>
      <c r="D18" s="1">
        <v>52</v>
      </c>
      <c r="E18" s="1"/>
      <c r="F18" s="1">
        <v>-2</v>
      </c>
      <c r="G18" s="1">
        <v>23</v>
      </c>
      <c r="H18" s="80">
        <f t="shared" si="2"/>
        <v>2.4375</v>
      </c>
      <c r="I18" s="80">
        <f t="shared" si="1"/>
        <v>6.25E-2</v>
      </c>
      <c r="J18" s="1">
        <v>1</v>
      </c>
      <c r="K18" s="1" t="str" cm="1">
        <f t="array" ref="K18">INDEX('dict-rhythm'!$A$1:$B$43,MATCH(TRUE,EXACT(J18,'dict-rhythm'!$A$1:$A$43),0),2)</f>
        <v>16</v>
      </c>
      <c r="L18" s="1" t="str">
        <f>_xlfn.IFNA(VLOOKUP(K18,'dict-rhythm'!$B$1:$C$53,2,0),K18)</f>
        <v>semiquaver</v>
      </c>
      <c r="M18" s="9" t="s">
        <v>10</v>
      </c>
      <c r="N18" s="9"/>
      <c r="O18" t="str">
        <f>IF(RIGHT($O$1,1)="#",VLOOKUP(D18,'dict-pitch'!$A$1:$C$50,2,0),VLOOKUP(D18,'dict-pitch'!$A$1:$C$50,3,0))</f>
        <v>E3</v>
      </c>
      <c r="P18" t="b">
        <f>OR(EXACT(E18,O18),EXACT(E18,VLOOKUP(D18,'dict-pitch'!$A$1:$D$50,3,0)),EXACT(E18,VLOOKUP(D18,'dict-pitch'!$A$1:$D$50,4,0)))</f>
        <v>0</v>
      </c>
    </row>
    <row r="19" spans="1:16" x14ac:dyDescent="0.25">
      <c r="A19">
        <v>850</v>
      </c>
      <c r="B19" s="85">
        <v>1</v>
      </c>
      <c r="C19" s="1">
        <f t="shared" si="0"/>
        <v>2</v>
      </c>
      <c r="D19" s="1">
        <v>50</v>
      </c>
      <c r="E19" s="1"/>
      <c r="F19" s="1">
        <v>-2</v>
      </c>
      <c r="G19" s="1">
        <v>24</v>
      </c>
      <c r="H19" s="80">
        <f t="shared" si="2"/>
        <v>2.5</v>
      </c>
      <c r="I19" s="80">
        <f t="shared" si="1"/>
        <v>0.25</v>
      </c>
      <c r="J19" s="1">
        <v>4</v>
      </c>
      <c r="K19" s="1" t="str" cm="1">
        <f t="array" ref="K19">INDEX('dict-rhythm'!$A$1:$B$43,MATCH(TRUE,EXACT(J19,'dict-rhythm'!$A$1:$A$43),0),2)</f>
        <v>4</v>
      </c>
      <c r="L19" s="1" t="str">
        <f>_xlfn.IFNA(VLOOKUP(K19,'dict-rhythm'!$B$1:$C$53,2,0),K19)</f>
        <v>crotchet</v>
      </c>
      <c r="M19" s="9" t="s">
        <v>10</v>
      </c>
      <c r="N19" s="9"/>
      <c r="O19" t="str">
        <f>IF(RIGHT($O$1,1)="#",VLOOKUP(D19,'dict-pitch'!$A$1:$C$50,2,0),VLOOKUP(D19,'dict-pitch'!$A$1:$C$50,3,0))</f>
        <v>D3</v>
      </c>
      <c r="P19" t="b">
        <f>OR(EXACT(E19,O19),EXACT(E19,VLOOKUP(D19,'dict-pitch'!$A$1:$D$50,3,0)),EXACT(E19,VLOOKUP(D19,'dict-pitch'!$A$1:$D$50,4,0)))</f>
        <v>0</v>
      </c>
    </row>
    <row r="20" spans="1:16" x14ac:dyDescent="0.25">
      <c r="A20">
        <v>850</v>
      </c>
      <c r="B20" s="85">
        <v>1</v>
      </c>
      <c r="C20" s="1">
        <f t="shared" si="0"/>
        <v>2</v>
      </c>
      <c r="D20" s="1">
        <v>52</v>
      </c>
      <c r="E20" s="1"/>
      <c r="F20" s="1">
        <v>2</v>
      </c>
      <c r="G20" s="1">
        <v>28</v>
      </c>
      <c r="H20" s="80">
        <f t="shared" si="2"/>
        <v>2.75</v>
      </c>
      <c r="I20" s="80">
        <f t="shared" si="1"/>
        <v>0.25</v>
      </c>
      <c r="J20" s="1">
        <v>4</v>
      </c>
      <c r="K20" s="1" t="str" cm="1">
        <f t="array" ref="K20">INDEX('dict-rhythm'!$A$1:$B$43,MATCH(TRUE,EXACT(J20,'dict-rhythm'!$A$1:$A$43),0),2)</f>
        <v>4</v>
      </c>
      <c r="L20" s="1" t="str">
        <f>_xlfn.IFNA(VLOOKUP(K20,'dict-rhythm'!$B$1:$C$53,2,0),K20)</f>
        <v>crotchet</v>
      </c>
      <c r="M20" s="9" t="s">
        <v>10</v>
      </c>
      <c r="N20" s="9"/>
      <c r="O20" t="str">
        <f>IF(RIGHT($O$1,1)="#",VLOOKUP(D20,'dict-pitch'!$A$1:$C$50,2,0),VLOOKUP(D20,'dict-pitch'!$A$1:$C$50,3,0))</f>
        <v>E3</v>
      </c>
      <c r="P20" t="b">
        <f>OR(EXACT(E20,O20),EXACT(E20,VLOOKUP(D20,'dict-pitch'!$A$1:$D$50,3,0)),EXACT(E20,VLOOKUP(D20,'dict-pitch'!$A$1:$D$50,4,0)))</f>
        <v>0</v>
      </c>
    </row>
    <row r="21" spans="1:16" x14ac:dyDescent="0.25">
      <c r="A21">
        <v>850</v>
      </c>
      <c r="B21" s="85">
        <v>1</v>
      </c>
      <c r="C21" s="1">
        <f t="shared" si="0"/>
        <v>3</v>
      </c>
      <c r="D21" s="1">
        <v>45</v>
      </c>
      <c r="E21" s="1"/>
      <c r="F21" s="1">
        <v>-5</v>
      </c>
      <c r="G21" s="1">
        <v>32</v>
      </c>
      <c r="H21" s="80">
        <f t="shared" si="2"/>
        <v>3</v>
      </c>
      <c r="I21" s="80">
        <f t="shared" si="1"/>
        <v>0.15625</v>
      </c>
      <c r="J21" s="1">
        <v>2.5</v>
      </c>
      <c r="K21" s="1" t="str" cm="1">
        <f t="array" ref="K21">INDEX('dict-rhythm'!$A$1:$B$43,MATCH(TRUE,EXACT(J21,'dict-rhythm'!$A$1:$A$43),0),2)</f>
        <v>8+32</v>
      </c>
      <c r="L21" s="1" t="str">
        <f>_xlfn.IFNA(VLOOKUP(K21,'dict-rhythm'!$B$1:$C$53,2,0),K21)</f>
        <v>quaver + demisemiquaver</v>
      </c>
      <c r="M21" s="9" t="s">
        <v>10</v>
      </c>
      <c r="N21" s="9"/>
      <c r="O21" t="str">
        <f>IF(RIGHT($O$1,1)="#",VLOOKUP(D21,'dict-pitch'!$A$1:$C$50,2,0),VLOOKUP(D21,'dict-pitch'!$A$1:$C$50,3,0))</f>
        <v>A2</v>
      </c>
      <c r="P21" t="b">
        <f>OR(EXACT(E21,O21),EXACT(E21,VLOOKUP(D21,'dict-pitch'!$A$1:$D$50,3,0)),EXACT(E21,VLOOKUP(D21,'dict-pitch'!$A$1:$D$50,4,0)))</f>
        <v>0</v>
      </c>
    </row>
    <row r="22" spans="1:16" x14ac:dyDescent="0.25">
      <c r="A22">
        <v>850</v>
      </c>
      <c r="B22" s="85">
        <v>1</v>
      </c>
      <c r="C22" s="1">
        <f t="shared" si="0"/>
        <v>3</v>
      </c>
      <c r="D22" s="1">
        <v>52</v>
      </c>
      <c r="E22" s="1"/>
      <c r="F22" s="1">
        <v>5</v>
      </c>
      <c r="G22" s="1">
        <v>34.5</v>
      </c>
      <c r="H22" s="80">
        <f t="shared" si="2"/>
        <v>3.15625</v>
      </c>
      <c r="I22" s="80">
        <f t="shared" si="1"/>
        <v>3.125E-2</v>
      </c>
      <c r="J22" s="1">
        <v>0.5</v>
      </c>
      <c r="K22" s="1" t="str" cm="1">
        <f t="array" ref="K22">INDEX('dict-rhythm'!$A$1:$B$43,MATCH(TRUE,EXACT(J22,'dict-rhythm'!$A$1:$A$43),0),2)</f>
        <v>32</v>
      </c>
      <c r="L22" s="1" t="str">
        <f>_xlfn.IFNA(VLOOKUP(K22,'dict-rhythm'!$B$1:$C$53,2,0),K22)</f>
        <v>demisemiquaver</v>
      </c>
      <c r="M22" s="5"/>
      <c r="N22" s="5"/>
      <c r="O22" t="str">
        <f>IF(RIGHT($O$1,1)="#",VLOOKUP(D22,'dict-pitch'!$A$1:$C$50,2,0),VLOOKUP(D22,'dict-pitch'!$A$1:$C$50,3,0))</f>
        <v>E3</v>
      </c>
      <c r="P22" t="b">
        <f>OR(EXACT(E22,O22),EXACT(E22,VLOOKUP(D22,'dict-pitch'!$A$1:$D$50,3,0)),EXACT(E22,VLOOKUP(D22,'dict-pitch'!$A$1:$D$50,4,0)))</f>
        <v>0</v>
      </c>
    </row>
    <row r="23" spans="1:16" x14ac:dyDescent="0.25">
      <c r="A23">
        <v>850</v>
      </c>
      <c r="B23" s="85">
        <v>1</v>
      </c>
      <c r="C23" s="1">
        <f t="shared" si="0"/>
        <v>3</v>
      </c>
      <c r="D23" s="1">
        <v>54</v>
      </c>
      <c r="E23" s="1"/>
      <c r="F23" s="1">
        <v>2</v>
      </c>
      <c r="G23" s="1">
        <v>35</v>
      </c>
      <c r="H23" s="80">
        <f t="shared" si="2"/>
        <v>3.1875</v>
      </c>
      <c r="I23" s="80">
        <f t="shared" si="1"/>
        <v>3.125E-2</v>
      </c>
      <c r="J23" s="1">
        <v>0.5</v>
      </c>
      <c r="K23" s="1" t="str" cm="1">
        <f t="array" ref="K23">INDEX('dict-rhythm'!$A$1:$B$43,MATCH(TRUE,EXACT(J23,'dict-rhythm'!$A$1:$A$43),0),2)</f>
        <v>32</v>
      </c>
      <c r="L23" s="1" t="str">
        <f>_xlfn.IFNA(VLOOKUP(K23,'dict-rhythm'!$B$1:$C$53,2,0),K23)</f>
        <v>demisemiquaver</v>
      </c>
      <c r="M23" s="5"/>
      <c r="N23" s="5"/>
      <c r="O23" t="str">
        <f>IF(RIGHT($O$1,1)="#",VLOOKUP(D23,'dict-pitch'!$A$1:$C$50,2,0),VLOOKUP(D23,'dict-pitch'!$A$1:$C$50,3,0))</f>
        <v>F#3</v>
      </c>
      <c r="P23" t="b">
        <f>OR(EXACT(E23,O23),EXACT(E23,VLOOKUP(D23,'dict-pitch'!$A$1:$D$50,3,0)),EXACT(E23,VLOOKUP(D23,'dict-pitch'!$A$1:$D$50,4,0)))</f>
        <v>0</v>
      </c>
    </row>
    <row r="24" spans="1:16" x14ac:dyDescent="0.25">
      <c r="A24">
        <v>850</v>
      </c>
      <c r="B24" s="85">
        <v>1</v>
      </c>
      <c r="C24" s="1">
        <f t="shared" si="0"/>
        <v>3</v>
      </c>
      <c r="D24" s="1">
        <v>55</v>
      </c>
      <c r="E24" s="1"/>
      <c r="F24" s="1">
        <v>2</v>
      </c>
      <c r="G24" s="1">
        <v>35.5</v>
      </c>
      <c r="H24" s="80">
        <f t="shared" si="2"/>
        <v>3.21875</v>
      </c>
      <c r="I24" s="80">
        <f t="shared" si="1"/>
        <v>3.125E-2</v>
      </c>
      <c r="J24" s="1">
        <v>0.5</v>
      </c>
      <c r="K24" s="1" t="str" cm="1">
        <f t="array" ref="K24">INDEX('dict-rhythm'!$A$1:$B$43,MATCH(TRUE,EXACT(J24,'dict-rhythm'!$A$1:$A$43),0),2)</f>
        <v>32</v>
      </c>
      <c r="L24" s="1" t="str">
        <f>_xlfn.IFNA(VLOOKUP(K24,'dict-rhythm'!$B$1:$C$53,2,0),K24)</f>
        <v>demisemiquaver</v>
      </c>
      <c r="M24" s="5"/>
      <c r="N24" s="5"/>
      <c r="O24" t="str">
        <f>IF(RIGHT($O$1,1)="#",VLOOKUP(D24,'dict-pitch'!$A$1:$C$50,2,0),VLOOKUP(D24,'dict-pitch'!$A$1:$C$50,3,0))</f>
        <v>G3</v>
      </c>
      <c r="P24" t="b">
        <f>OR(EXACT(E24,O24),EXACT(E24,VLOOKUP(D24,'dict-pitch'!$A$1:$D$50,3,0)),EXACT(E24,VLOOKUP(D24,'dict-pitch'!$A$1:$D$50,4,0)))</f>
        <v>0</v>
      </c>
    </row>
    <row r="25" spans="1:16" x14ac:dyDescent="0.25">
      <c r="A25">
        <v>850</v>
      </c>
      <c r="B25" s="85">
        <v>1</v>
      </c>
      <c r="C25" s="1">
        <f t="shared" si="0"/>
        <v>3</v>
      </c>
      <c r="D25" s="1">
        <v>57</v>
      </c>
      <c r="E25" s="1"/>
      <c r="F25" s="1">
        <v>2</v>
      </c>
      <c r="G25" s="1">
        <v>36</v>
      </c>
      <c r="H25" s="80">
        <f t="shared" si="2"/>
        <v>3.25</v>
      </c>
      <c r="I25" s="80">
        <f t="shared" si="1"/>
        <v>0.5</v>
      </c>
      <c r="J25" s="1">
        <v>8</v>
      </c>
      <c r="K25" s="1" t="str" cm="1">
        <f t="array" ref="K25">INDEX('dict-rhythm'!$A$1:$B$43,MATCH(TRUE,EXACT(J25,'dict-rhythm'!$A$1:$A$43),0),2)</f>
        <v>2</v>
      </c>
      <c r="L25" s="1" t="str">
        <f>_xlfn.IFNA(VLOOKUP(K25,'dict-rhythm'!$B$1:$C$53,2,0),K25)</f>
        <v>minim</v>
      </c>
      <c r="M25" s="5"/>
      <c r="N25" s="5"/>
      <c r="O25" t="str">
        <f>IF(RIGHT($O$1,1)="#",VLOOKUP(D25,'dict-pitch'!$A$1:$C$50,2,0),VLOOKUP(D25,'dict-pitch'!$A$1:$C$50,3,0))</f>
        <v>A3</v>
      </c>
      <c r="P25" t="b">
        <f>OR(EXACT(E25,O25),EXACT(E25,VLOOKUP(D25,'dict-pitch'!$A$1:$D$50,3,0)),EXACT(E25,VLOOKUP(D25,'dict-pitch'!$A$1:$D$50,4,0)))</f>
        <v>0</v>
      </c>
    </row>
    <row r="26" spans="1:16" x14ac:dyDescent="0.25">
      <c r="A26">
        <v>850</v>
      </c>
      <c r="B26" s="85">
        <v>1</v>
      </c>
      <c r="C26" s="1">
        <f t="shared" si="0"/>
        <v>3</v>
      </c>
      <c r="D26" s="1">
        <v>55</v>
      </c>
      <c r="E26" s="1"/>
      <c r="F26" s="1">
        <v>-2</v>
      </c>
      <c r="G26" s="1">
        <v>44</v>
      </c>
      <c r="H26" s="80">
        <f t="shared" si="2"/>
        <v>3.75</v>
      </c>
      <c r="I26" s="80">
        <f t="shared" si="1"/>
        <v>0.4375</v>
      </c>
      <c r="J26" s="1">
        <v>7</v>
      </c>
      <c r="K26" s="1" t="str" cm="1">
        <f t="array" ref="K26">INDEX('dict-rhythm'!$A$1:$B$43,MATCH(TRUE,EXACT(J26,'dict-rhythm'!$A$1:$A$43),0),2)</f>
        <v>4+8.</v>
      </c>
      <c r="L26" s="1" t="str">
        <f>_xlfn.IFNA(VLOOKUP(K26,'dict-rhythm'!$B$1:$C$53,2,0),K26)</f>
        <v>crotchet + dotted quaver</v>
      </c>
      <c r="M26" s="7"/>
      <c r="N26" s="7"/>
      <c r="O26" t="str">
        <f>IF(RIGHT($O$1,1)="#",VLOOKUP(D26,'dict-pitch'!$A$1:$C$50,2,0),VLOOKUP(D26,'dict-pitch'!$A$1:$C$50,3,0))</f>
        <v>G3</v>
      </c>
      <c r="P26" t="b">
        <f>OR(EXACT(E26,O26),EXACT(E26,VLOOKUP(D26,'dict-pitch'!$A$1:$D$50,3,0)),EXACT(E26,VLOOKUP(D26,'dict-pitch'!$A$1:$D$50,4,0)))</f>
        <v>0</v>
      </c>
    </row>
    <row r="27" spans="1:16" x14ac:dyDescent="0.25">
      <c r="A27">
        <v>850</v>
      </c>
      <c r="B27" s="85">
        <v>1</v>
      </c>
      <c r="C27" s="1">
        <f t="shared" si="0"/>
        <v>4</v>
      </c>
      <c r="D27" s="1">
        <v>54</v>
      </c>
      <c r="E27" s="1"/>
      <c r="F27" s="1">
        <v>-2</v>
      </c>
      <c r="G27" s="1">
        <v>51</v>
      </c>
      <c r="H27" s="80">
        <f t="shared" si="2"/>
        <v>4.1875</v>
      </c>
      <c r="I27" s="80">
        <f t="shared" si="1"/>
        <v>3.125E-2</v>
      </c>
      <c r="J27" s="1">
        <v>0.5</v>
      </c>
      <c r="K27" s="1" t="str" cm="1">
        <f t="array" ref="K27">INDEX('dict-rhythm'!$A$1:$B$43,MATCH(TRUE,EXACT(J27,'dict-rhythm'!$A$1:$A$43),0),2)</f>
        <v>32</v>
      </c>
      <c r="L27" s="1" t="str">
        <f>_xlfn.IFNA(VLOOKUP(K27,'dict-rhythm'!$B$1:$C$53,2,0),K27)</f>
        <v>demisemiquaver</v>
      </c>
      <c r="M27" s="9" t="s">
        <v>10</v>
      </c>
      <c r="N27" s="9"/>
      <c r="O27" t="str">
        <f>IF(RIGHT($O$1,1)="#",VLOOKUP(D27,'dict-pitch'!$A$1:$C$50,2,0),VLOOKUP(D27,'dict-pitch'!$A$1:$C$50,3,0))</f>
        <v>F#3</v>
      </c>
      <c r="P27" t="b">
        <f>OR(EXACT(E27,O27),EXACT(E27,VLOOKUP(D27,'dict-pitch'!$A$1:$D$50,3,0)),EXACT(E27,VLOOKUP(D27,'dict-pitch'!$A$1:$D$50,4,0)))</f>
        <v>0</v>
      </c>
    </row>
    <row r="28" spans="1:16" x14ac:dyDescent="0.25">
      <c r="A28">
        <v>850</v>
      </c>
      <c r="B28" s="85">
        <v>1</v>
      </c>
      <c r="C28" s="1">
        <f t="shared" si="0"/>
        <v>4</v>
      </c>
      <c r="D28" s="1">
        <v>52</v>
      </c>
      <c r="E28" s="1"/>
      <c r="F28" s="1">
        <v>-2</v>
      </c>
      <c r="G28" s="1">
        <v>51.5</v>
      </c>
      <c r="H28" s="80">
        <f t="shared" si="2"/>
        <v>4.21875</v>
      </c>
      <c r="I28" s="80">
        <f t="shared" si="1"/>
        <v>3.125E-2</v>
      </c>
      <c r="J28" s="1">
        <v>0.5</v>
      </c>
      <c r="K28" s="1" t="str" cm="1">
        <f t="array" ref="K28">INDEX('dict-rhythm'!$A$1:$B$43,MATCH(TRUE,EXACT(J28,'dict-rhythm'!$A$1:$A$43),0),2)</f>
        <v>32</v>
      </c>
      <c r="L28" s="1" t="str">
        <f>_xlfn.IFNA(VLOOKUP(K28,'dict-rhythm'!$B$1:$C$53,2,0),K28)</f>
        <v>demisemiquaver</v>
      </c>
      <c r="M28" s="9" t="s">
        <v>10</v>
      </c>
      <c r="N28" s="9"/>
      <c r="O28" t="str">
        <f>IF(RIGHT($O$1,1)="#",VLOOKUP(D28,'dict-pitch'!$A$1:$C$50,2,0),VLOOKUP(D28,'dict-pitch'!$A$1:$C$50,3,0))</f>
        <v>E3</v>
      </c>
      <c r="P28" t="b">
        <f>OR(EXACT(E28,O28),EXACT(E28,VLOOKUP(D28,'dict-pitch'!$A$1:$D$50,3,0)),EXACT(E28,VLOOKUP(D28,'dict-pitch'!$A$1:$D$50,4,0)))</f>
        <v>0</v>
      </c>
    </row>
    <row r="29" spans="1:16" x14ac:dyDescent="0.25">
      <c r="A29">
        <v>850</v>
      </c>
      <c r="B29" s="85">
        <v>1</v>
      </c>
      <c r="C29" s="1">
        <f t="shared" si="0"/>
        <v>4</v>
      </c>
      <c r="D29" s="1">
        <v>54</v>
      </c>
      <c r="E29" s="1"/>
      <c r="F29" s="1">
        <v>2</v>
      </c>
      <c r="G29" s="1">
        <v>52</v>
      </c>
      <c r="H29" s="80">
        <f t="shared" si="2"/>
        <v>4.25</v>
      </c>
      <c r="I29" s="80">
        <f t="shared" si="1"/>
        <v>0.1875</v>
      </c>
      <c r="J29" s="1">
        <v>3</v>
      </c>
      <c r="K29" s="1" t="str" cm="1">
        <f t="array" ref="K29">INDEX('dict-rhythm'!$A$1:$B$43,MATCH(TRUE,EXACT(J29,'dict-rhythm'!$A$1:$A$43),0),2)</f>
        <v>8.</v>
      </c>
      <c r="L29" s="1" t="str">
        <f>_xlfn.IFNA(VLOOKUP(K29,'dict-rhythm'!$B$1:$C$53,2,0),K29)</f>
        <v>dotted quaver</v>
      </c>
      <c r="M29" s="9" t="s">
        <v>10</v>
      </c>
      <c r="N29" s="9"/>
      <c r="O29" t="str">
        <f>IF(RIGHT($O$1,1)="#",VLOOKUP(D29,'dict-pitch'!$A$1:$C$50,2,0),VLOOKUP(D29,'dict-pitch'!$A$1:$C$50,3,0))</f>
        <v>F#3</v>
      </c>
      <c r="P29" t="b">
        <f>OR(EXACT(E29,O29),EXACT(E29,VLOOKUP(D29,'dict-pitch'!$A$1:$D$50,3,0)),EXACT(E29,VLOOKUP(D29,'dict-pitch'!$A$1:$D$50,4,0)))</f>
        <v>0</v>
      </c>
    </row>
    <row r="30" spans="1:16" x14ac:dyDescent="0.25">
      <c r="A30">
        <v>850</v>
      </c>
      <c r="B30" s="85">
        <v>1</v>
      </c>
      <c r="C30" s="1">
        <f t="shared" si="0"/>
        <v>4</v>
      </c>
      <c r="D30" s="1">
        <v>50</v>
      </c>
      <c r="E30" s="1"/>
      <c r="F30" s="1">
        <v>-3</v>
      </c>
      <c r="G30" s="1">
        <v>55</v>
      </c>
      <c r="H30" s="80">
        <f t="shared" si="2"/>
        <v>4.4375</v>
      </c>
      <c r="I30" s="80">
        <f t="shared" si="1"/>
        <v>6.25E-2</v>
      </c>
      <c r="J30" s="1">
        <v>1</v>
      </c>
      <c r="K30" s="1" t="str" cm="1">
        <f t="array" ref="K30">INDEX('dict-rhythm'!$A$1:$B$43,MATCH(TRUE,EXACT(J30,'dict-rhythm'!$A$1:$A$43),0),2)</f>
        <v>16</v>
      </c>
      <c r="L30" s="1" t="str">
        <f>_xlfn.IFNA(VLOOKUP(K30,'dict-rhythm'!$B$1:$C$53,2,0),K30)</f>
        <v>semiquaver</v>
      </c>
      <c r="M30" s="9" t="s">
        <v>10</v>
      </c>
      <c r="N30" s="9"/>
      <c r="O30" t="str">
        <f>IF(RIGHT($O$1,1)="#",VLOOKUP(D30,'dict-pitch'!$A$1:$C$50,2,0),VLOOKUP(D30,'dict-pitch'!$A$1:$C$50,3,0))</f>
        <v>D3</v>
      </c>
      <c r="P30" t="b">
        <f>OR(EXACT(E30,O30),EXACT(E30,VLOOKUP(D30,'dict-pitch'!$A$1:$D$50,3,0)),EXACT(E30,VLOOKUP(D30,'dict-pitch'!$A$1:$D$50,4,0)))</f>
        <v>0</v>
      </c>
    </row>
    <row r="31" spans="1:16" x14ac:dyDescent="0.25">
      <c r="A31">
        <v>850</v>
      </c>
      <c r="B31" s="85">
        <v>1</v>
      </c>
      <c r="C31" s="1">
        <f t="shared" si="0"/>
        <v>4</v>
      </c>
      <c r="D31" s="1">
        <v>55</v>
      </c>
      <c r="E31" s="1"/>
      <c r="F31" s="1">
        <v>4</v>
      </c>
      <c r="G31" s="1">
        <v>56</v>
      </c>
      <c r="H31" s="80">
        <f t="shared" si="2"/>
        <v>4.5</v>
      </c>
      <c r="I31" s="80">
        <f t="shared" si="1"/>
        <v>0.1875</v>
      </c>
      <c r="J31" s="1">
        <v>3</v>
      </c>
      <c r="K31" s="1" t="str" cm="1">
        <f t="array" ref="K31">INDEX('dict-rhythm'!$A$1:$B$43,MATCH(TRUE,EXACT(J31,'dict-rhythm'!$A$1:$A$43),0),2)</f>
        <v>8.</v>
      </c>
      <c r="L31" s="1" t="str">
        <f>_xlfn.IFNA(VLOOKUP(K31,'dict-rhythm'!$B$1:$C$53,2,0),K31)</f>
        <v>dotted quaver</v>
      </c>
      <c r="M31" s="9" t="s">
        <v>10</v>
      </c>
      <c r="N31" s="9"/>
      <c r="O31" t="str">
        <f>IF(RIGHT($O$1,1)="#",VLOOKUP(D31,'dict-pitch'!$A$1:$C$50,2,0),VLOOKUP(D31,'dict-pitch'!$A$1:$C$50,3,0))</f>
        <v>G3</v>
      </c>
      <c r="P31" t="b">
        <f>OR(EXACT(E31,O31),EXACT(E31,VLOOKUP(D31,'dict-pitch'!$A$1:$D$50,3,0)),EXACT(E31,VLOOKUP(D31,'dict-pitch'!$A$1:$D$50,4,0)))</f>
        <v>0</v>
      </c>
    </row>
    <row r="32" spans="1:16" x14ac:dyDescent="0.25">
      <c r="A32">
        <v>850</v>
      </c>
      <c r="B32" s="85">
        <v>1</v>
      </c>
      <c r="C32" s="1">
        <f t="shared" si="0"/>
        <v>4</v>
      </c>
      <c r="D32" s="1">
        <v>52</v>
      </c>
      <c r="E32" s="1"/>
      <c r="F32" s="1">
        <v>-3</v>
      </c>
      <c r="G32" s="1">
        <v>59</v>
      </c>
      <c r="H32" s="80">
        <f t="shared" si="2"/>
        <v>4.6875</v>
      </c>
      <c r="I32" s="80">
        <f t="shared" si="1"/>
        <v>6.25E-2</v>
      </c>
      <c r="J32" s="1">
        <v>1</v>
      </c>
      <c r="K32" s="1" t="str" cm="1">
        <f t="array" ref="K32">INDEX('dict-rhythm'!$A$1:$B$43,MATCH(TRUE,EXACT(J32,'dict-rhythm'!$A$1:$A$43),0),2)</f>
        <v>16</v>
      </c>
      <c r="L32" s="1" t="str">
        <f>_xlfn.IFNA(VLOOKUP(K32,'dict-rhythm'!$B$1:$C$53,2,0),K32)</f>
        <v>semiquaver</v>
      </c>
      <c r="M32" s="9" t="s">
        <v>10</v>
      </c>
      <c r="N32" s="9"/>
      <c r="O32" t="str">
        <f>IF(RIGHT($O$1,1)="#",VLOOKUP(D32,'dict-pitch'!$A$1:$C$50,2,0),VLOOKUP(D32,'dict-pitch'!$A$1:$C$50,3,0))</f>
        <v>E3</v>
      </c>
      <c r="P32" t="b">
        <f>OR(EXACT(E32,O32),EXACT(E32,VLOOKUP(D32,'dict-pitch'!$A$1:$D$50,3,0)),EXACT(E32,VLOOKUP(D32,'dict-pitch'!$A$1:$D$50,4,0)))</f>
        <v>0</v>
      </c>
    </row>
    <row r="33" spans="1:16" x14ac:dyDescent="0.25">
      <c r="A33">
        <v>850</v>
      </c>
      <c r="B33" s="85">
        <v>1</v>
      </c>
      <c r="C33" s="1">
        <f t="shared" si="0"/>
        <v>4</v>
      </c>
      <c r="D33" s="1">
        <v>57</v>
      </c>
      <c r="E33" s="1"/>
      <c r="F33" s="1">
        <v>4</v>
      </c>
      <c r="G33" s="1">
        <v>60</v>
      </c>
      <c r="H33" s="80">
        <f t="shared" si="2"/>
        <v>4.75</v>
      </c>
      <c r="I33" s="80">
        <f t="shared" si="1"/>
        <v>0.1875</v>
      </c>
      <c r="J33" s="1">
        <v>3</v>
      </c>
      <c r="K33" s="1" t="str" cm="1">
        <f t="array" ref="K33">INDEX('dict-rhythm'!$A$1:$B$43,MATCH(TRUE,EXACT(J33,'dict-rhythm'!$A$1:$A$43),0),2)</f>
        <v>8.</v>
      </c>
      <c r="L33" s="1" t="str">
        <f>_xlfn.IFNA(VLOOKUP(K33,'dict-rhythm'!$B$1:$C$53,2,0),K33)</f>
        <v>dotted quaver</v>
      </c>
      <c r="M33" s="9" t="s">
        <v>10</v>
      </c>
      <c r="N33" s="9"/>
      <c r="O33" t="str">
        <f>IF(RIGHT($O$1,1)="#",VLOOKUP(D33,'dict-pitch'!$A$1:$C$50,2,0),VLOOKUP(D33,'dict-pitch'!$A$1:$C$50,3,0))</f>
        <v>A3</v>
      </c>
      <c r="P33" t="b">
        <f>OR(EXACT(E33,O33),EXACT(E33,VLOOKUP(D33,'dict-pitch'!$A$1:$D$50,3,0)),EXACT(E33,VLOOKUP(D33,'dict-pitch'!$A$1:$D$50,4,0)))</f>
        <v>0</v>
      </c>
    </row>
    <row r="34" spans="1:16" x14ac:dyDescent="0.25">
      <c r="A34">
        <v>850</v>
      </c>
      <c r="B34" s="85">
        <v>1</v>
      </c>
      <c r="C34" s="1">
        <f t="shared" si="0"/>
        <v>4</v>
      </c>
      <c r="D34" s="1">
        <v>45</v>
      </c>
      <c r="E34" s="1"/>
      <c r="F34" s="1">
        <v>-8</v>
      </c>
      <c r="G34" s="1">
        <v>63</v>
      </c>
      <c r="H34" s="80">
        <f t="shared" si="2"/>
        <v>4.9375</v>
      </c>
      <c r="I34" s="80">
        <f t="shared" si="1"/>
        <v>6.25E-2</v>
      </c>
      <c r="J34" s="1">
        <v>1</v>
      </c>
      <c r="K34" s="1" t="str" cm="1">
        <f t="array" ref="K34">INDEX('dict-rhythm'!$A$1:$B$43,MATCH(TRUE,EXACT(J34,'dict-rhythm'!$A$1:$A$43),0),2)</f>
        <v>16</v>
      </c>
      <c r="L34" s="1" t="str">
        <f>_xlfn.IFNA(VLOOKUP(K34,'dict-rhythm'!$B$1:$C$53,2,0),K34)</f>
        <v>semiquaver</v>
      </c>
      <c r="M34" s="9" t="s">
        <v>10</v>
      </c>
      <c r="N34" s="9"/>
      <c r="O34" t="str">
        <f>IF(RIGHT($O$1,1)="#",VLOOKUP(D34,'dict-pitch'!$A$1:$C$50,2,0),VLOOKUP(D34,'dict-pitch'!$A$1:$C$50,3,0))</f>
        <v>A2</v>
      </c>
      <c r="P34" t="b">
        <f>OR(EXACT(E34,O34),EXACT(E34,VLOOKUP(D34,'dict-pitch'!$A$1:$D$50,3,0)),EXACT(E34,VLOOKUP(D34,'dict-pitch'!$A$1:$D$50,4,0)))</f>
        <v>0</v>
      </c>
    </row>
    <row r="35" spans="1:16" x14ac:dyDescent="0.25">
      <c r="A35">
        <v>850</v>
      </c>
      <c r="B35" s="85">
        <v>1</v>
      </c>
      <c r="C35" s="1">
        <f t="shared" si="0"/>
        <v>5</v>
      </c>
      <c r="D35" s="1">
        <v>50</v>
      </c>
      <c r="E35" s="1"/>
      <c r="F35" s="1">
        <v>4</v>
      </c>
      <c r="G35" s="1">
        <v>64</v>
      </c>
      <c r="H35" s="80">
        <f t="shared" si="2"/>
        <v>5</v>
      </c>
      <c r="I35" s="80">
        <f t="shared" si="1"/>
        <v>0.1875</v>
      </c>
      <c r="J35" s="1">
        <v>3</v>
      </c>
      <c r="K35" s="1" t="str" cm="1">
        <f t="array" ref="K35">INDEX('dict-rhythm'!$A$1:$B$43,MATCH(TRUE,EXACT(J35,'dict-rhythm'!$A$1:$A$43),0),2)</f>
        <v>8.</v>
      </c>
      <c r="L35" s="1" t="str">
        <f>_xlfn.IFNA(VLOOKUP(K35,'dict-rhythm'!$B$1:$C$53,2,0),K35)</f>
        <v>dotted quaver</v>
      </c>
      <c r="M35" s="9" t="s">
        <v>10</v>
      </c>
      <c r="N35" s="9"/>
      <c r="O35" t="str">
        <f>IF(RIGHT($O$1,1)="#",VLOOKUP(D35,'dict-pitch'!$A$1:$C$50,2,0),VLOOKUP(D35,'dict-pitch'!$A$1:$C$50,3,0))</f>
        <v>D3</v>
      </c>
      <c r="P35" t="b">
        <f>OR(EXACT(E35,O35),EXACT(E35,VLOOKUP(D35,'dict-pitch'!$A$1:$D$50,3,0)),EXACT(E35,VLOOKUP(D35,'dict-pitch'!$A$1:$D$50,4,0)))</f>
        <v>0</v>
      </c>
    </row>
    <row r="36" spans="1:16" x14ac:dyDescent="0.25">
      <c r="A36">
        <v>850</v>
      </c>
      <c r="B36" s="85">
        <v>1</v>
      </c>
      <c r="C36" s="1">
        <f t="shared" si="0"/>
        <v>5</v>
      </c>
      <c r="D36" s="1">
        <v>52</v>
      </c>
      <c r="E36" s="1"/>
      <c r="F36" s="1">
        <v>2</v>
      </c>
      <c r="G36" s="1">
        <v>67</v>
      </c>
      <c r="H36" s="80">
        <f t="shared" si="2"/>
        <v>5.1875</v>
      </c>
      <c r="I36" s="80">
        <f t="shared" si="1"/>
        <v>6.25E-2</v>
      </c>
      <c r="J36" s="1">
        <v>1</v>
      </c>
      <c r="K36" s="1" t="str" cm="1">
        <f t="array" ref="K36">INDEX('dict-rhythm'!$A$1:$B$43,MATCH(TRUE,EXACT(J36,'dict-rhythm'!$A$1:$A$43),0),2)</f>
        <v>16</v>
      </c>
      <c r="L36" s="1" t="str">
        <f>_xlfn.IFNA(VLOOKUP(K36,'dict-rhythm'!$B$1:$C$53,2,0),K36)</f>
        <v>semiquaver</v>
      </c>
      <c r="M36" s="9" t="s">
        <v>10</v>
      </c>
      <c r="N36" s="9"/>
      <c r="O36" t="str">
        <f>IF(RIGHT($O$1,1)="#",VLOOKUP(D36,'dict-pitch'!$A$1:$C$50,2,0),VLOOKUP(D36,'dict-pitch'!$A$1:$C$50,3,0))</f>
        <v>E3</v>
      </c>
      <c r="P36" t="b">
        <f>OR(EXACT(E36,O36),EXACT(E36,VLOOKUP(D36,'dict-pitch'!$A$1:$D$50,3,0)),EXACT(E36,VLOOKUP(D36,'dict-pitch'!$A$1:$D$50,4,0)))</f>
        <v>0</v>
      </c>
    </row>
    <row r="37" spans="1:16" x14ac:dyDescent="0.25">
      <c r="A37">
        <v>850</v>
      </c>
      <c r="B37" s="85">
        <v>1</v>
      </c>
      <c r="C37" s="1">
        <f t="shared" si="0"/>
        <v>5</v>
      </c>
      <c r="D37" s="1">
        <v>54</v>
      </c>
      <c r="E37" s="1"/>
      <c r="F37" s="1">
        <v>2</v>
      </c>
      <c r="G37" s="1">
        <v>68</v>
      </c>
      <c r="H37" s="80">
        <f t="shared" si="2"/>
        <v>5.25</v>
      </c>
      <c r="I37" s="80">
        <f t="shared" si="1"/>
        <v>0.1875</v>
      </c>
      <c r="J37" s="1">
        <v>3</v>
      </c>
      <c r="K37" s="1" t="str" cm="1">
        <f t="array" ref="K37">INDEX('dict-rhythm'!$A$1:$B$43,MATCH(TRUE,EXACT(J37,'dict-rhythm'!$A$1:$A$43),0),2)</f>
        <v>8.</v>
      </c>
      <c r="L37" s="1" t="str">
        <f>_xlfn.IFNA(VLOOKUP(K37,'dict-rhythm'!$B$1:$C$53,2,0),K37)</f>
        <v>dotted quaver</v>
      </c>
      <c r="M37" s="9" t="s">
        <v>10</v>
      </c>
      <c r="N37" s="9"/>
      <c r="O37" t="str">
        <f>IF(RIGHT($O$1,1)="#",VLOOKUP(D37,'dict-pitch'!$A$1:$C$50,2,0),VLOOKUP(D37,'dict-pitch'!$A$1:$C$50,3,0))</f>
        <v>F#3</v>
      </c>
      <c r="P37" t="b">
        <f>OR(EXACT(E37,O37),EXACT(E37,VLOOKUP(D37,'dict-pitch'!$A$1:$D$50,3,0)),EXACT(E37,VLOOKUP(D37,'dict-pitch'!$A$1:$D$50,4,0)))</f>
        <v>0</v>
      </c>
    </row>
    <row r="38" spans="1:16" x14ac:dyDescent="0.25">
      <c r="A38">
        <v>850</v>
      </c>
      <c r="B38" s="85">
        <v>1</v>
      </c>
      <c r="C38" s="1">
        <f t="shared" si="0"/>
        <v>5</v>
      </c>
      <c r="D38" s="1">
        <v>52</v>
      </c>
      <c r="E38" s="1"/>
      <c r="F38" s="1">
        <v>-2</v>
      </c>
      <c r="G38" s="1">
        <v>71</v>
      </c>
      <c r="H38" s="80">
        <f t="shared" si="2"/>
        <v>5.4375</v>
      </c>
      <c r="I38" s="80">
        <f t="shared" si="1"/>
        <v>6.25E-2</v>
      </c>
      <c r="J38" s="1">
        <v>1</v>
      </c>
      <c r="K38" s="1" t="str" cm="1">
        <f t="array" ref="K38">INDEX('dict-rhythm'!$A$1:$B$43,MATCH(TRUE,EXACT(J38,'dict-rhythm'!$A$1:$A$43),0),2)</f>
        <v>16</v>
      </c>
      <c r="L38" s="1" t="str">
        <f>_xlfn.IFNA(VLOOKUP(K38,'dict-rhythm'!$B$1:$C$53,2,0),K38)</f>
        <v>semiquaver</v>
      </c>
      <c r="M38" s="9" t="s">
        <v>10</v>
      </c>
      <c r="N38" s="9"/>
      <c r="O38" t="str">
        <f>IF(RIGHT($O$1,1)="#",VLOOKUP(D38,'dict-pitch'!$A$1:$C$50,2,0),VLOOKUP(D38,'dict-pitch'!$A$1:$C$50,3,0))</f>
        <v>E3</v>
      </c>
      <c r="P38" t="b">
        <f>OR(EXACT(E38,O38),EXACT(E38,VLOOKUP(D38,'dict-pitch'!$A$1:$D$50,3,0)),EXACT(E38,VLOOKUP(D38,'dict-pitch'!$A$1:$D$50,4,0)))</f>
        <v>0</v>
      </c>
    </row>
    <row r="39" spans="1:16" x14ac:dyDescent="0.25">
      <c r="A39">
        <v>850</v>
      </c>
      <c r="B39" s="85">
        <v>1</v>
      </c>
      <c r="C39" s="1">
        <f t="shared" si="0"/>
        <v>5</v>
      </c>
      <c r="D39" s="1">
        <v>50</v>
      </c>
      <c r="E39" s="1"/>
      <c r="F39" s="1">
        <v>-2</v>
      </c>
      <c r="G39" s="1">
        <v>72</v>
      </c>
      <c r="H39" s="80">
        <f t="shared" si="2"/>
        <v>5.5</v>
      </c>
      <c r="I39" s="80">
        <f t="shared" si="1"/>
        <v>0.1875</v>
      </c>
      <c r="J39" s="1">
        <v>3</v>
      </c>
      <c r="K39" s="1" t="str" cm="1">
        <f t="array" ref="K39">INDEX('dict-rhythm'!$A$1:$B$43,MATCH(TRUE,EXACT(J39,'dict-rhythm'!$A$1:$A$43),0),2)</f>
        <v>8.</v>
      </c>
      <c r="L39" s="1" t="str">
        <f>_xlfn.IFNA(VLOOKUP(K39,'dict-rhythm'!$B$1:$C$53,2,0),K39)</f>
        <v>dotted quaver</v>
      </c>
      <c r="M39" s="9" t="s">
        <v>10</v>
      </c>
      <c r="N39" s="9"/>
      <c r="O39" t="str">
        <f>IF(RIGHT($O$1,1)="#",VLOOKUP(D39,'dict-pitch'!$A$1:$C$50,2,0),VLOOKUP(D39,'dict-pitch'!$A$1:$C$50,3,0))</f>
        <v>D3</v>
      </c>
      <c r="P39" t="b">
        <f>OR(EXACT(E39,O39),EXACT(E39,VLOOKUP(D39,'dict-pitch'!$A$1:$D$50,3,0)),EXACT(E39,VLOOKUP(D39,'dict-pitch'!$A$1:$D$50,4,0)))</f>
        <v>0</v>
      </c>
    </row>
    <row r="40" spans="1:16" x14ac:dyDescent="0.25">
      <c r="A40">
        <v>850</v>
      </c>
      <c r="B40" s="85">
        <v>1</v>
      </c>
      <c r="C40" s="1">
        <f t="shared" si="0"/>
        <v>5</v>
      </c>
      <c r="D40" s="1">
        <v>47</v>
      </c>
      <c r="E40" s="1"/>
      <c r="F40" s="1">
        <v>-3</v>
      </c>
      <c r="G40" s="1">
        <v>75</v>
      </c>
      <c r="H40" s="80">
        <f t="shared" si="2"/>
        <v>5.6875</v>
      </c>
      <c r="I40" s="80">
        <f t="shared" si="1"/>
        <v>6.25E-2</v>
      </c>
      <c r="J40" s="1">
        <v>1</v>
      </c>
      <c r="K40" s="1" t="str" cm="1">
        <f t="array" ref="K40">INDEX('dict-rhythm'!$A$1:$B$43,MATCH(TRUE,EXACT(J40,'dict-rhythm'!$A$1:$A$43),0),2)</f>
        <v>16</v>
      </c>
      <c r="L40" s="1" t="str">
        <f>_xlfn.IFNA(VLOOKUP(K40,'dict-rhythm'!$B$1:$C$53,2,0),K40)</f>
        <v>semiquaver</v>
      </c>
      <c r="M40" s="9" t="s">
        <v>10</v>
      </c>
      <c r="N40" s="9"/>
      <c r="O40" t="str">
        <f>IF(RIGHT($O$1,1)="#",VLOOKUP(D40,'dict-pitch'!$A$1:$C$50,2,0),VLOOKUP(D40,'dict-pitch'!$A$1:$C$50,3,0))</f>
        <v>B2</v>
      </c>
      <c r="P40" t="b">
        <f>OR(EXACT(E40,O40),EXACT(E40,VLOOKUP(D40,'dict-pitch'!$A$1:$D$50,3,0)),EXACT(E40,VLOOKUP(D40,'dict-pitch'!$A$1:$D$50,4,0)))</f>
        <v>0</v>
      </c>
    </row>
    <row r="41" spans="1:16" x14ac:dyDescent="0.25">
      <c r="A41">
        <v>850</v>
      </c>
      <c r="B41" s="85">
        <v>1</v>
      </c>
      <c r="C41" s="1">
        <f t="shared" si="0"/>
        <v>5</v>
      </c>
      <c r="D41" s="1">
        <v>52</v>
      </c>
      <c r="E41" s="1"/>
      <c r="F41" s="1">
        <v>4</v>
      </c>
      <c r="G41" s="1">
        <v>76</v>
      </c>
      <c r="H41" s="80">
        <f t="shared" si="2"/>
        <v>5.75</v>
      </c>
      <c r="I41" s="80">
        <f t="shared" si="1"/>
        <v>0.25</v>
      </c>
      <c r="J41" s="1">
        <v>4</v>
      </c>
      <c r="K41" s="1" t="str" cm="1">
        <f t="array" ref="K41">INDEX('dict-rhythm'!$A$1:$B$43,MATCH(TRUE,EXACT(J41,'dict-rhythm'!$A$1:$A$43),0),2)</f>
        <v>4</v>
      </c>
      <c r="L41" s="1" t="str">
        <f>_xlfn.IFNA(VLOOKUP(K41,'dict-rhythm'!$B$1:$C$53,2,0),K41)</f>
        <v>crotchet</v>
      </c>
      <c r="M41" s="9" t="s">
        <v>10</v>
      </c>
      <c r="N41" s="9"/>
      <c r="O41" t="str">
        <f>IF(RIGHT($O$1,1)="#",VLOOKUP(D41,'dict-pitch'!$A$1:$C$50,2,0),VLOOKUP(D41,'dict-pitch'!$A$1:$C$50,3,0))</f>
        <v>E3</v>
      </c>
      <c r="P41" t="b">
        <f>OR(EXACT(E41,O41),EXACT(E41,VLOOKUP(D41,'dict-pitch'!$A$1:$D$50,3,0)),EXACT(E41,VLOOKUP(D41,'dict-pitch'!$A$1:$D$50,4,0)))</f>
        <v>0</v>
      </c>
    </row>
    <row r="42" spans="1:16" x14ac:dyDescent="0.25">
      <c r="A42">
        <v>850</v>
      </c>
      <c r="B42" s="85">
        <v>1</v>
      </c>
      <c r="C42" s="1">
        <f t="shared" si="0"/>
        <v>6</v>
      </c>
      <c r="D42" s="1">
        <v>45</v>
      </c>
      <c r="E42" s="1"/>
      <c r="F42" s="1">
        <v>-5</v>
      </c>
      <c r="G42" s="1">
        <v>80</v>
      </c>
      <c r="H42" s="80">
        <f t="shared" si="2"/>
        <v>6</v>
      </c>
      <c r="I42" s="80">
        <f t="shared" si="1"/>
        <v>0.25</v>
      </c>
      <c r="J42" s="1">
        <v>4</v>
      </c>
      <c r="K42" s="1" t="str" cm="1">
        <f t="array" ref="K42">INDEX('dict-rhythm'!$A$1:$B$43,MATCH(TRUE,EXACT(J42,'dict-rhythm'!$A$1:$A$43),0),2)</f>
        <v>4</v>
      </c>
      <c r="L42" s="1" t="str">
        <f>_xlfn.IFNA(VLOOKUP(K42,'dict-rhythm'!$B$1:$C$53,2,0),K42)</f>
        <v>crotchet</v>
      </c>
      <c r="M42" s="9" t="s">
        <v>10</v>
      </c>
      <c r="N42" s="9"/>
      <c r="O42" t="str">
        <f>IF(RIGHT($O$1,1)="#",VLOOKUP(D42,'dict-pitch'!$A$1:$C$50,2,0),VLOOKUP(D42,'dict-pitch'!$A$1:$C$50,3,0))</f>
        <v>A2</v>
      </c>
      <c r="P42" t="b">
        <f>OR(EXACT(E42,O42),EXACT(E42,VLOOKUP(D42,'dict-pitch'!$A$1:$D$50,3,0)),EXACT(E42,VLOOKUP(D42,'dict-pitch'!$A$1:$D$50,4,0)))</f>
        <v>0</v>
      </c>
    </row>
    <row r="43" spans="1:16" x14ac:dyDescent="0.25">
      <c r="A43">
        <v>850</v>
      </c>
      <c r="B43" s="85">
        <v>1</v>
      </c>
      <c r="C43" s="1">
        <f t="shared" si="0"/>
        <v>6</v>
      </c>
      <c r="D43" s="1">
        <v>0</v>
      </c>
      <c r="E43" s="1"/>
      <c r="F43" s="1">
        <v>0</v>
      </c>
      <c r="G43" s="1">
        <v>84</v>
      </c>
      <c r="H43" s="80">
        <f t="shared" si="2"/>
        <v>6.25</v>
      </c>
      <c r="I43" s="80">
        <f t="shared" si="1"/>
        <v>0.25</v>
      </c>
      <c r="J43" s="1">
        <v>4</v>
      </c>
      <c r="K43" s="1" t="str" cm="1">
        <f t="array" ref="K43">INDEX('dict-rhythm'!$A$1:$B$43,MATCH(TRUE,EXACT(J43,'dict-rhythm'!$A$1:$A$43),0),2)</f>
        <v>4</v>
      </c>
      <c r="L43" s="1" t="str">
        <f>_xlfn.IFNA(VLOOKUP(K43,'dict-rhythm'!$B$1:$C$53,2,0),K43)</f>
        <v>crotchet</v>
      </c>
      <c r="M43" s="5"/>
      <c r="N43" s="5"/>
      <c r="O43" t="str">
        <f>IF(RIGHT($O$1,1)="#",VLOOKUP(D43,'dict-pitch'!$A$1:$C$50,2,0),VLOOKUP(D43,'dict-pitch'!$A$1:$C$50,3,0))</f>
        <v>r</v>
      </c>
      <c r="P43" t="b">
        <f>OR(EXACT(E43,O43),EXACT(E43,VLOOKUP(D43,'dict-pitch'!$A$1:$D$50,3,0)),EXACT(E43,VLOOKUP(D43,'dict-pitch'!$A$1:$D$50,4,0)))</f>
        <v>0</v>
      </c>
    </row>
    <row r="44" spans="1:16" x14ac:dyDescent="0.25">
      <c r="A44">
        <v>850</v>
      </c>
      <c r="B44" s="85">
        <v>1</v>
      </c>
      <c r="C44" s="1">
        <f t="shared" si="0"/>
        <v>6</v>
      </c>
      <c r="D44" s="1">
        <v>0</v>
      </c>
      <c r="E44" s="1"/>
      <c r="F44" s="1">
        <v>0</v>
      </c>
      <c r="G44" s="1">
        <v>88</v>
      </c>
      <c r="H44" s="80">
        <f t="shared" si="2"/>
        <v>6.5</v>
      </c>
      <c r="I44" s="80">
        <f t="shared" si="1"/>
        <v>0.5</v>
      </c>
      <c r="J44" s="1">
        <v>8</v>
      </c>
      <c r="K44" s="1" t="str" cm="1">
        <f t="array" ref="K44">INDEX('dict-rhythm'!$A$1:$B$43,MATCH(TRUE,EXACT(J44,'dict-rhythm'!$A$1:$A$43),0),2)</f>
        <v>2</v>
      </c>
      <c r="L44" s="1" t="str">
        <f>_xlfn.IFNA(VLOOKUP(K44,'dict-rhythm'!$B$1:$C$53,2,0),K44)</f>
        <v>minim</v>
      </c>
      <c r="M44" s="7"/>
      <c r="N44" s="7"/>
      <c r="O44" t="str">
        <f>IF(RIGHT($O$1,1)="#",VLOOKUP(D44,'dict-pitch'!$A$1:$C$50,2,0),VLOOKUP(D44,'dict-pitch'!$A$1:$C$50,3,0))</f>
        <v>r</v>
      </c>
      <c r="P44" t="b">
        <f>OR(EXACT(E44,O44),EXACT(E44,VLOOKUP(D44,'dict-pitch'!$A$1:$D$50,3,0)),EXACT(E44,VLOOKUP(D44,'dict-pitch'!$A$1:$D$50,4,0)))</f>
        <v>0</v>
      </c>
    </row>
    <row r="45" spans="1:16" x14ac:dyDescent="0.25">
      <c r="A45">
        <v>850</v>
      </c>
      <c r="B45" s="85">
        <v>1</v>
      </c>
      <c r="C45" s="1">
        <f t="shared" si="0"/>
        <v>7</v>
      </c>
      <c r="D45" s="1">
        <v>0</v>
      </c>
      <c r="E45" s="1"/>
      <c r="F45" s="1">
        <v>0</v>
      </c>
      <c r="G45" s="1">
        <v>96</v>
      </c>
      <c r="H45" s="80">
        <f t="shared" si="2"/>
        <v>7</v>
      </c>
      <c r="I45" s="80">
        <f t="shared" si="1"/>
        <v>0.25</v>
      </c>
      <c r="J45" s="1">
        <v>4</v>
      </c>
      <c r="K45" s="1" t="str" cm="1">
        <f t="array" ref="K45">INDEX('dict-rhythm'!$A$1:$B$43,MATCH(TRUE,EXACT(J45,'dict-rhythm'!$A$1:$A$43),0),2)</f>
        <v>4</v>
      </c>
      <c r="L45" s="1" t="str">
        <f>_xlfn.IFNA(VLOOKUP(K45,'dict-rhythm'!$B$1:$C$53,2,0),K45)</f>
        <v>crotchet</v>
      </c>
      <c r="M45" s="4"/>
      <c r="N45" s="4"/>
      <c r="O45" t="str">
        <f>IF(RIGHT($O$1,1)="#",VLOOKUP(D45,'dict-pitch'!$A$1:$C$50,2,0),VLOOKUP(D45,'dict-pitch'!$A$1:$C$50,3,0))</f>
        <v>r</v>
      </c>
      <c r="P45" t="b">
        <f>OR(EXACT(E45,O45),EXACT(E45,VLOOKUP(D45,'dict-pitch'!$A$1:$D$50,3,0)),EXACT(E45,VLOOKUP(D45,'dict-pitch'!$A$1:$D$50,4,0)))</f>
        <v>0</v>
      </c>
    </row>
    <row r="46" spans="1:16" x14ac:dyDescent="0.25">
      <c r="A46">
        <v>850</v>
      </c>
      <c r="B46" s="85">
        <v>1</v>
      </c>
      <c r="C46" s="1">
        <f t="shared" si="0"/>
        <v>7</v>
      </c>
      <c r="D46" s="1">
        <v>38</v>
      </c>
      <c r="E46" s="1"/>
      <c r="F46" s="1">
        <v>-5</v>
      </c>
      <c r="G46" s="1">
        <v>100</v>
      </c>
      <c r="H46" s="80">
        <f t="shared" si="2"/>
        <v>7.25</v>
      </c>
      <c r="I46" s="80">
        <f t="shared" si="1"/>
        <v>3.125E-2</v>
      </c>
      <c r="J46" s="1">
        <v>0.5</v>
      </c>
      <c r="K46" s="1" t="str" cm="1">
        <f t="array" ref="K46">INDEX('dict-rhythm'!$A$1:$B$43,MATCH(TRUE,EXACT(J46,'dict-rhythm'!$A$1:$A$43),0),2)</f>
        <v>32</v>
      </c>
      <c r="L46" s="1" t="str">
        <f>_xlfn.IFNA(VLOOKUP(K46,'dict-rhythm'!$B$1:$C$53,2,0),K46)</f>
        <v>demisemiquaver</v>
      </c>
      <c r="M46" s="6" t="s">
        <v>7</v>
      </c>
      <c r="N46" s="6" t="s">
        <v>7</v>
      </c>
      <c r="O46" t="str">
        <f>IF(RIGHT($O$1,1)="#",VLOOKUP(D46,'dict-pitch'!$A$1:$C$50,2,0),VLOOKUP(D46,'dict-pitch'!$A$1:$C$50,3,0))</f>
        <v>D2</v>
      </c>
      <c r="P46" t="b">
        <f>OR(EXACT(E46,O46),EXACT(E46,VLOOKUP(D46,'dict-pitch'!$A$1:$D$50,3,0)),EXACT(E46,VLOOKUP(D46,'dict-pitch'!$A$1:$D$50,4,0)))</f>
        <v>0</v>
      </c>
    </row>
    <row r="47" spans="1:16" x14ac:dyDescent="0.25">
      <c r="A47">
        <v>850</v>
      </c>
      <c r="B47" s="85">
        <v>1</v>
      </c>
      <c r="C47" s="1">
        <f t="shared" si="0"/>
        <v>7</v>
      </c>
      <c r="D47" s="1">
        <v>40</v>
      </c>
      <c r="E47" s="1"/>
      <c r="F47" s="1">
        <v>2</v>
      </c>
      <c r="G47" s="1">
        <v>100.5</v>
      </c>
      <c r="H47" s="80">
        <f t="shared" si="2"/>
        <v>7.28125</v>
      </c>
      <c r="I47" s="80">
        <f t="shared" si="1"/>
        <v>3.125E-2</v>
      </c>
      <c r="J47" s="1">
        <v>0.5</v>
      </c>
      <c r="K47" s="1" t="str" cm="1">
        <f t="array" ref="K47">INDEX('dict-rhythm'!$A$1:$B$43,MATCH(TRUE,EXACT(J47,'dict-rhythm'!$A$1:$A$43),0),2)</f>
        <v>32</v>
      </c>
      <c r="L47" s="1" t="str">
        <f>_xlfn.IFNA(VLOOKUP(K47,'dict-rhythm'!$B$1:$C$53,2,0),K47)</f>
        <v>demisemiquaver</v>
      </c>
      <c r="M47" s="6" t="s">
        <v>7</v>
      </c>
      <c r="N47" s="6" t="s">
        <v>7</v>
      </c>
      <c r="O47" t="str">
        <f>IF(RIGHT($O$1,1)="#",VLOOKUP(D47,'dict-pitch'!$A$1:$C$50,2,0),VLOOKUP(D47,'dict-pitch'!$A$1:$C$50,3,0))</f>
        <v>E2</v>
      </c>
      <c r="P47" t="b">
        <f>OR(EXACT(E47,O47),EXACT(E47,VLOOKUP(D47,'dict-pitch'!$A$1:$D$50,3,0)),EXACT(E47,VLOOKUP(D47,'dict-pitch'!$A$1:$D$50,4,0)))</f>
        <v>0</v>
      </c>
    </row>
    <row r="48" spans="1:16" x14ac:dyDescent="0.25">
      <c r="A48">
        <v>850</v>
      </c>
      <c r="B48" s="85">
        <v>1</v>
      </c>
      <c r="C48" s="1">
        <f t="shared" si="0"/>
        <v>7</v>
      </c>
      <c r="D48" s="1">
        <v>42</v>
      </c>
      <c r="E48" s="1"/>
      <c r="F48" s="1">
        <v>2</v>
      </c>
      <c r="G48" s="1">
        <v>101</v>
      </c>
      <c r="H48" s="80">
        <f t="shared" si="2"/>
        <v>7.3125</v>
      </c>
      <c r="I48" s="80">
        <f t="shared" si="1"/>
        <v>3.125E-2</v>
      </c>
      <c r="J48" s="1">
        <v>0.5</v>
      </c>
      <c r="K48" s="1" t="str" cm="1">
        <f t="array" ref="K48">INDEX('dict-rhythm'!$A$1:$B$43,MATCH(TRUE,EXACT(J48,'dict-rhythm'!$A$1:$A$43),0),2)</f>
        <v>32</v>
      </c>
      <c r="L48" s="1" t="str">
        <f>_xlfn.IFNA(VLOOKUP(K48,'dict-rhythm'!$B$1:$C$53,2,0),K48)</f>
        <v>demisemiquaver</v>
      </c>
      <c r="M48" s="6" t="s">
        <v>7</v>
      </c>
      <c r="N48" s="6" t="s">
        <v>7</v>
      </c>
      <c r="O48" t="str">
        <f>IF(RIGHT($O$1,1)="#",VLOOKUP(D48,'dict-pitch'!$A$1:$C$50,2,0),VLOOKUP(D48,'dict-pitch'!$A$1:$C$50,3,0))</f>
        <v>F#2</v>
      </c>
      <c r="P48" t="b">
        <f>OR(EXACT(E48,O48),EXACT(E48,VLOOKUP(D48,'dict-pitch'!$A$1:$D$50,3,0)),EXACT(E48,VLOOKUP(D48,'dict-pitch'!$A$1:$D$50,4,0)))</f>
        <v>0</v>
      </c>
    </row>
    <row r="49" spans="1:16" x14ac:dyDescent="0.25">
      <c r="A49">
        <v>850</v>
      </c>
      <c r="B49" s="85">
        <v>1</v>
      </c>
      <c r="C49" s="1">
        <f t="shared" si="0"/>
        <v>7</v>
      </c>
      <c r="D49" s="1">
        <v>43</v>
      </c>
      <c r="E49" s="1"/>
      <c r="F49" s="1">
        <v>2</v>
      </c>
      <c r="G49" s="1">
        <v>101.5</v>
      </c>
      <c r="H49" s="80">
        <f t="shared" si="2"/>
        <v>7.34375</v>
      </c>
      <c r="I49" s="80">
        <f t="shared" si="1"/>
        <v>3.125E-2</v>
      </c>
      <c r="J49" s="1">
        <v>0.5</v>
      </c>
      <c r="K49" s="1" t="str" cm="1">
        <f t="array" ref="K49">INDEX('dict-rhythm'!$A$1:$B$43,MATCH(TRUE,EXACT(J49,'dict-rhythm'!$A$1:$A$43),0),2)</f>
        <v>32</v>
      </c>
      <c r="L49" s="1" t="str">
        <f>_xlfn.IFNA(VLOOKUP(K49,'dict-rhythm'!$B$1:$C$53,2,0),K49)</f>
        <v>demisemiquaver</v>
      </c>
      <c r="M49" s="6" t="s">
        <v>7</v>
      </c>
      <c r="N49" s="6" t="s">
        <v>7</v>
      </c>
      <c r="O49" t="str">
        <f>IF(RIGHT($O$1,1)="#",VLOOKUP(D49,'dict-pitch'!$A$1:$C$50,2,0),VLOOKUP(D49,'dict-pitch'!$A$1:$C$50,3,0))</f>
        <v>G2</v>
      </c>
      <c r="P49" t="b">
        <f>OR(EXACT(E49,O49),EXACT(E49,VLOOKUP(D49,'dict-pitch'!$A$1:$D$50,3,0)),EXACT(E49,VLOOKUP(D49,'dict-pitch'!$A$1:$D$50,4,0)))</f>
        <v>0</v>
      </c>
    </row>
    <row r="50" spans="1:16" x14ac:dyDescent="0.25">
      <c r="A50">
        <v>850</v>
      </c>
      <c r="B50" s="85">
        <v>1</v>
      </c>
      <c r="C50" s="1">
        <f t="shared" si="0"/>
        <v>7</v>
      </c>
      <c r="D50" s="1">
        <v>42</v>
      </c>
      <c r="E50" s="1"/>
      <c r="F50" s="1">
        <v>-2</v>
      </c>
      <c r="G50" s="1">
        <v>102</v>
      </c>
      <c r="H50" s="80">
        <f t="shared" si="2"/>
        <v>7.375</v>
      </c>
      <c r="I50" s="80">
        <f t="shared" si="1"/>
        <v>3.125E-2</v>
      </c>
      <c r="J50" s="1">
        <v>0.5</v>
      </c>
      <c r="K50" s="1" t="str" cm="1">
        <f t="array" ref="K50">INDEX('dict-rhythm'!$A$1:$B$43,MATCH(TRUE,EXACT(J50,'dict-rhythm'!$A$1:$A$43),0),2)</f>
        <v>32</v>
      </c>
      <c r="L50" s="1" t="str">
        <f>_xlfn.IFNA(VLOOKUP(K50,'dict-rhythm'!$B$1:$C$53,2,0),K50)</f>
        <v>demisemiquaver</v>
      </c>
      <c r="M50" s="6" t="s">
        <v>7</v>
      </c>
      <c r="N50" s="6" t="s">
        <v>7</v>
      </c>
      <c r="O50" t="str">
        <f>IF(RIGHT($O$1,1)="#",VLOOKUP(D50,'dict-pitch'!$A$1:$C$50,2,0),VLOOKUP(D50,'dict-pitch'!$A$1:$C$50,3,0))</f>
        <v>F#2</v>
      </c>
      <c r="P50" t="b">
        <f>OR(EXACT(E50,O50),EXACT(E50,VLOOKUP(D50,'dict-pitch'!$A$1:$D$50,3,0)),EXACT(E50,VLOOKUP(D50,'dict-pitch'!$A$1:$D$50,4,0)))</f>
        <v>0</v>
      </c>
    </row>
    <row r="51" spans="1:16" x14ac:dyDescent="0.25">
      <c r="A51">
        <v>850</v>
      </c>
      <c r="B51" s="85">
        <v>1</v>
      </c>
      <c r="C51" s="1">
        <f t="shared" si="0"/>
        <v>7</v>
      </c>
      <c r="D51" s="1">
        <v>40</v>
      </c>
      <c r="E51" s="1"/>
      <c r="F51" s="1">
        <v>-2</v>
      </c>
      <c r="G51" s="1">
        <v>102.5</v>
      </c>
      <c r="H51" s="80">
        <f t="shared" si="2"/>
        <v>7.40625</v>
      </c>
      <c r="I51" s="80">
        <f t="shared" si="1"/>
        <v>3.125E-2</v>
      </c>
      <c r="J51" s="1">
        <v>0.5</v>
      </c>
      <c r="K51" s="1" t="str" cm="1">
        <f t="array" ref="K51">INDEX('dict-rhythm'!$A$1:$B$43,MATCH(TRUE,EXACT(J51,'dict-rhythm'!$A$1:$A$43),0),2)</f>
        <v>32</v>
      </c>
      <c r="L51" s="1" t="str">
        <f>_xlfn.IFNA(VLOOKUP(K51,'dict-rhythm'!$B$1:$C$53,2,0),K51)</f>
        <v>demisemiquaver</v>
      </c>
      <c r="M51" s="6" t="s">
        <v>7</v>
      </c>
      <c r="N51" s="6" t="s">
        <v>7</v>
      </c>
      <c r="O51" t="str">
        <f>IF(RIGHT($O$1,1)="#",VLOOKUP(D51,'dict-pitch'!$A$1:$C$50,2,0),VLOOKUP(D51,'dict-pitch'!$A$1:$C$50,3,0))</f>
        <v>E2</v>
      </c>
      <c r="P51" t="b">
        <f>OR(EXACT(E51,O51),EXACT(E51,VLOOKUP(D51,'dict-pitch'!$A$1:$D$50,3,0)),EXACT(E51,VLOOKUP(D51,'dict-pitch'!$A$1:$D$50,4,0)))</f>
        <v>0</v>
      </c>
    </row>
    <row r="52" spans="1:16" x14ac:dyDescent="0.25">
      <c r="A52">
        <v>850</v>
      </c>
      <c r="B52" s="85">
        <v>1</v>
      </c>
      <c r="C52" s="1">
        <f t="shared" si="0"/>
        <v>7</v>
      </c>
      <c r="D52" s="1">
        <v>42</v>
      </c>
      <c r="E52" s="1"/>
      <c r="F52" s="1">
        <v>2</v>
      </c>
      <c r="G52" s="1">
        <v>103</v>
      </c>
      <c r="H52" s="80">
        <f t="shared" si="2"/>
        <v>7.4375</v>
      </c>
      <c r="I52" s="80">
        <f t="shared" si="1"/>
        <v>3.125E-2</v>
      </c>
      <c r="J52" s="1">
        <v>0.5</v>
      </c>
      <c r="K52" s="1" t="str" cm="1">
        <f t="array" ref="K52">INDEX('dict-rhythm'!$A$1:$B$43,MATCH(TRUE,EXACT(J52,'dict-rhythm'!$A$1:$A$43),0),2)</f>
        <v>32</v>
      </c>
      <c r="L52" s="1" t="str">
        <f>_xlfn.IFNA(VLOOKUP(K52,'dict-rhythm'!$B$1:$C$53,2,0),K52)</f>
        <v>demisemiquaver</v>
      </c>
      <c r="M52" s="6" t="s">
        <v>7</v>
      </c>
      <c r="N52" s="6" t="s">
        <v>7</v>
      </c>
      <c r="O52" t="str">
        <f>IF(RIGHT($O$1,1)="#",VLOOKUP(D52,'dict-pitch'!$A$1:$C$50,2,0),VLOOKUP(D52,'dict-pitch'!$A$1:$C$50,3,0))</f>
        <v>F#2</v>
      </c>
      <c r="P52" t="b">
        <f>OR(EXACT(E52,O52),EXACT(E52,VLOOKUP(D52,'dict-pitch'!$A$1:$D$50,3,0)),EXACT(E52,VLOOKUP(D52,'dict-pitch'!$A$1:$D$50,4,0)))</f>
        <v>0</v>
      </c>
    </row>
    <row r="53" spans="1:16" x14ac:dyDescent="0.25">
      <c r="A53">
        <v>850</v>
      </c>
      <c r="B53" s="85">
        <v>1</v>
      </c>
      <c r="C53" s="1">
        <f t="shared" si="0"/>
        <v>7</v>
      </c>
      <c r="D53" s="1">
        <v>38</v>
      </c>
      <c r="E53" s="1"/>
      <c r="F53" s="1">
        <v>-3</v>
      </c>
      <c r="G53" s="1">
        <v>103.5</v>
      </c>
      <c r="H53" s="80">
        <f t="shared" si="2"/>
        <v>7.46875</v>
      </c>
      <c r="I53" s="80">
        <f t="shared" si="1"/>
        <v>3.125E-2</v>
      </c>
      <c r="J53" s="1">
        <v>0.5</v>
      </c>
      <c r="K53" s="1" t="str" cm="1">
        <f t="array" ref="K53">INDEX('dict-rhythm'!$A$1:$B$43,MATCH(TRUE,EXACT(J53,'dict-rhythm'!$A$1:$A$43),0),2)</f>
        <v>32</v>
      </c>
      <c r="L53" s="1" t="str">
        <f>_xlfn.IFNA(VLOOKUP(K53,'dict-rhythm'!$B$1:$C$53,2,0),K53)</f>
        <v>demisemiquaver</v>
      </c>
      <c r="M53" s="6" t="s">
        <v>7</v>
      </c>
      <c r="N53" s="6" t="s">
        <v>7</v>
      </c>
      <c r="O53" t="str">
        <f>IF(RIGHT($O$1,1)="#",VLOOKUP(D53,'dict-pitch'!$A$1:$C$50,2,0),VLOOKUP(D53,'dict-pitch'!$A$1:$C$50,3,0))</f>
        <v>D2</v>
      </c>
      <c r="P53" t="b">
        <f>OR(EXACT(E53,O53),EXACT(E53,VLOOKUP(D53,'dict-pitch'!$A$1:$D$50,3,0)),EXACT(E53,VLOOKUP(D53,'dict-pitch'!$A$1:$D$50,4,0)))</f>
        <v>0</v>
      </c>
    </row>
    <row r="54" spans="1:16" x14ac:dyDescent="0.25">
      <c r="A54">
        <v>850</v>
      </c>
      <c r="B54" s="85">
        <v>1</v>
      </c>
      <c r="C54" s="1">
        <f t="shared" si="0"/>
        <v>7</v>
      </c>
      <c r="D54" s="1">
        <v>47</v>
      </c>
      <c r="E54" s="1"/>
      <c r="F54" s="1">
        <v>6</v>
      </c>
      <c r="G54" s="1">
        <v>104</v>
      </c>
      <c r="H54" s="80">
        <f t="shared" si="2"/>
        <v>7.5</v>
      </c>
      <c r="I54" s="80">
        <f t="shared" si="1"/>
        <v>0.1875</v>
      </c>
      <c r="J54" s="1">
        <v>3</v>
      </c>
      <c r="K54" s="1" t="str" cm="1">
        <f t="array" ref="K54">INDEX('dict-rhythm'!$A$1:$B$43,MATCH(TRUE,EXACT(J54,'dict-rhythm'!$A$1:$A$43),0),2)</f>
        <v>8.</v>
      </c>
      <c r="L54" s="1" t="str">
        <f>_xlfn.IFNA(VLOOKUP(K54,'dict-rhythm'!$B$1:$C$53,2,0),K54)</f>
        <v>dotted quaver</v>
      </c>
      <c r="M54" s="6" t="s">
        <v>7</v>
      </c>
      <c r="N54" s="6" t="s">
        <v>7</v>
      </c>
      <c r="O54" t="str">
        <f>IF(RIGHT($O$1,1)="#",VLOOKUP(D54,'dict-pitch'!$A$1:$C$50,2,0),VLOOKUP(D54,'dict-pitch'!$A$1:$C$50,3,0))</f>
        <v>B2</v>
      </c>
      <c r="P54" t="b">
        <f>OR(EXACT(E54,O54),EXACT(E54,VLOOKUP(D54,'dict-pitch'!$A$1:$D$50,3,0)),EXACT(E54,VLOOKUP(D54,'dict-pitch'!$A$1:$D$50,4,0)))</f>
        <v>0</v>
      </c>
    </row>
    <row r="55" spans="1:16" x14ac:dyDescent="0.25">
      <c r="A55">
        <v>850</v>
      </c>
      <c r="B55" s="85">
        <v>1</v>
      </c>
      <c r="C55" s="1">
        <f t="shared" si="0"/>
        <v>7</v>
      </c>
      <c r="D55" s="1">
        <v>47</v>
      </c>
      <c r="E55" s="1"/>
      <c r="F55" s="1">
        <v>1</v>
      </c>
      <c r="G55" s="1">
        <v>107</v>
      </c>
      <c r="H55" s="80">
        <f t="shared" si="2"/>
        <v>7.6875</v>
      </c>
      <c r="I55" s="80">
        <f t="shared" si="1"/>
        <v>6.25E-2</v>
      </c>
      <c r="J55" s="1">
        <v>1</v>
      </c>
      <c r="K55" s="1" t="str" cm="1">
        <f t="array" ref="K55">INDEX('dict-rhythm'!$A$1:$B$43,MATCH(TRUE,EXACT(J55,'dict-rhythm'!$A$1:$A$43),0),2)</f>
        <v>16</v>
      </c>
      <c r="L55" s="1" t="str">
        <f>_xlfn.IFNA(VLOOKUP(K55,'dict-rhythm'!$B$1:$C$53,2,0),K55)</f>
        <v>semiquaver</v>
      </c>
      <c r="M55" s="6" t="s">
        <v>7</v>
      </c>
      <c r="N55" s="6" t="s">
        <v>7</v>
      </c>
      <c r="O55" t="str">
        <f>IF(RIGHT($O$1,1)="#",VLOOKUP(D55,'dict-pitch'!$A$1:$C$50,2,0),VLOOKUP(D55,'dict-pitch'!$A$1:$C$50,3,0))</f>
        <v>B2</v>
      </c>
      <c r="P55" t="b">
        <f>OR(EXACT(E55,O55),EXACT(E55,VLOOKUP(D55,'dict-pitch'!$A$1:$D$50,3,0)),EXACT(E55,VLOOKUP(D55,'dict-pitch'!$A$1:$D$50,4,0)))</f>
        <v>0</v>
      </c>
    </row>
    <row r="56" spans="1:16" x14ac:dyDescent="0.25">
      <c r="A56">
        <v>850</v>
      </c>
      <c r="B56" s="85">
        <v>1</v>
      </c>
      <c r="C56" s="1">
        <f t="shared" si="0"/>
        <v>7</v>
      </c>
      <c r="D56" s="1">
        <v>45</v>
      </c>
      <c r="E56" s="1"/>
      <c r="F56" s="1">
        <v>-2</v>
      </c>
      <c r="G56" s="1">
        <v>108</v>
      </c>
      <c r="H56" s="80">
        <f t="shared" si="2"/>
        <v>7.75</v>
      </c>
      <c r="I56" s="80">
        <f t="shared" si="1"/>
        <v>0.1875</v>
      </c>
      <c r="J56" s="1">
        <v>3</v>
      </c>
      <c r="K56" s="1" t="str" cm="1">
        <f t="array" ref="K56">INDEX('dict-rhythm'!$A$1:$B$43,MATCH(TRUE,EXACT(J56,'dict-rhythm'!$A$1:$A$43),0),2)</f>
        <v>8.</v>
      </c>
      <c r="L56" s="1" t="str">
        <f>_xlfn.IFNA(VLOOKUP(K56,'dict-rhythm'!$B$1:$C$53,2,0),K56)</f>
        <v>dotted quaver</v>
      </c>
      <c r="M56" s="6" t="s">
        <v>7</v>
      </c>
      <c r="N56" s="6" t="s">
        <v>7</v>
      </c>
      <c r="O56" t="str">
        <f>IF(RIGHT($O$1,1)="#",VLOOKUP(D56,'dict-pitch'!$A$1:$C$50,2,0),VLOOKUP(D56,'dict-pitch'!$A$1:$C$50,3,0))</f>
        <v>A2</v>
      </c>
      <c r="P56" t="b">
        <f>OR(EXACT(E56,O56),EXACT(E56,VLOOKUP(D56,'dict-pitch'!$A$1:$D$50,3,0)),EXACT(E56,VLOOKUP(D56,'dict-pitch'!$A$1:$D$50,4,0)))</f>
        <v>0</v>
      </c>
    </row>
    <row r="57" spans="1:16" x14ac:dyDescent="0.25">
      <c r="A57">
        <v>850</v>
      </c>
      <c r="B57" s="85">
        <v>1</v>
      </c>
      <c r="C57" s="1">
        <f t="shared" si="0"/>
        <v>7</v>
      </c>
      <c r="D57" s="1">
        <v>43</v>
      </c>
      <c r="E57" s="1"/>
      <c r="F57" s="1">
        <v>-2</v>
      </c>
      <c r="G57" s="1">
        <v>111</v>
      </c>
      <c r="H57" s="80">
        <f t="shared" si="2"/>
        <v>7.9375</v>
      </c>
      <c r="I57" s="80">
        <f t="shared" si="1"/>
        <v>6.25E-2</v>
      </c>
      <c r="J57" s="1">
        <v>1</v>
      </c>
      <c r="K57" s="1" t="str" cm="1">
        <f t="array" ref="K57">INDEX('dict-rhythm'!$A$1:$B$43,MATCH(TRUE,EXACT(J57,'dict-rhythm'!$A$1:$A$43),0),2)</f>
        <v>16</v>
      </c>
      <c r="L57" s="1" t="str">
        <f>_xlfn.IFNA(VLOOKUP(K57,'dict-rhythm'!$B$1:$C$53,2,0),K57)</f>
        <v>semiquaver</v>
      </c>
      <c r="M57" s="6" t="s">
        <v>7</v>
      </c>
      <c r="N57" s="6" t="s">
        <v>7</v>
      </c>
      <c r="O57" t="str">
        <f>IF(RIGHT($O$1,1)="#",VLOOKUP(D57,'dict-pitch'!$A$1:$C$50,2,0),VLOOKUP(D57,'dict-pitch'!$A$1:$C$50,3,0))</f>
        <v>G2</v>
      </c>
      <c r="P57" t="b">
        <f>OR(EXACT(E57,O57),EXACT(E57,VLOOKUP(D57,'dict-pitch'!$A$1:$D$50,3,0)),EXACT(E57,VLOOKUP(D57,'dict-pitch'!$A$1:$D$50,4,0)))</f>
        <v>0</v>
      </c>
    </row>
    <row r="58" spans="1:16" x14ac:dyDescent="0.25">
      <c r="A58">
        <v>850</v>
      </c>
      <c r="B58" s="85">
        <v>1</v>
      </c>
      <c r="C58" s="1">
        <f t="shared" si="0"/>
        <v>8</v>
      </c>
      <c r="D58" s="1">
        <v>42</v>
      </c>
      <c r="E58" s="1"/>
      <c r="F58" s="1">
        <v>-2</v>
      </c>
      <c r="G58" s="1">
        <v>112</v>
      </c>
      <c r="H58" s="80">
        <f t="shared" si="2"/>
        <v>8</v>
      </c>
      <c r="I58" s="80">
        <f t="shared" si="1"/>
        <v>0.15625</v>
      </c>
      <c r="J58" s="1">
        <v>2.5</v>
      </c>
      <c r="K58" s="1" t="str" cm="1">
        <f t="array" ref="K58">INDEX('dict-rhythm'!$A$1:$B$43,MATCH(TRUE,EXACT(J58,'dict-rhythm'!$A$1:$A$43),0),2)</f>
        <v>8+32</v>
      </c>
      <c r="L58" s="1" t="str">
        <f>_xlfn.IFNA(VLOOKUP(K58,'dict-rhythm'!$B$1:$C$53,2,0),K58)</f>
        <v>quaver + demisemiquaver</v>
      </c>
      <c r="M58" s="6" t="s">
        <v>7</v>
      </c>
      <c r="N58" s="6" t="s">
        <v>7</v>
      </c>
      <c r="O58" t="str">
        <f>IF(RIGHT($O$1,1)="#",VLOOKUP(D58,'dict-pitch'!$A$1:$C$50,2,0),VLOOKUP(D58,'dict-pitch'!$A$1:$C$50,3,0))</f>
        <v>F#2</v>
      </c>
      <c r="P58" t="b">
        <f>OR(EXACT(E58,O58),EXACT(E58,VLOOKUP(D58,'dict-pitch'!$A$1:$D$50,3,0)),EXACT(E58,VLOOKUP(D58,'dict-pitch'!$A$1:$D$50,4,0)))</f>
        <v>0</v>
      </c>
    </row>
    <row r="59" spans="1:16" x14ac:dyDescent="0.25">
      <c r="A59">
        <v>850</v>
      </c>
      <c r="B59" s="85">
        <v>1</v>
      </c>
      <c r="C59" s="1">
        <f t="shared" si="0"/>
        <v>8</v>
      </c>
      <c r="D59" s="1">
        <v>50</v>
      </c>
      <c r="E59" s="1"/>
      <c r="F59" s="1">
        <v>6</v>
      </c>
      <c r="G59" s="1">
        <v>114.5</v>
      </c>
      <c r="H59" s="80">
        <f t="shared" si="2"/>
        <v>8.15625</v>
      </c>
      <c r="I59" s="80">
        <f t="shared" si="1"/>
        <v>3.125E-2</v>
      </c>
      <c r="J59" s="1">
        <v>0.5</v>
      </c>
      <c r="K59" s="1" t="str" cm="1">
        <f t="array" ref="K59">INDEX('dict-rhythm'!$A$1:$B$43,MATCH(TRUE,EXACT(J59,'dict-rhythm'!$A$1:$A$43),0),2)</f>
        <v>32</v>
      </c>
      <c r="L59" s="1" t="str">
        <f>_xlfn.IFNA(VLOOKUP(K59,'dict-rhythm'!$B$1:$C$53,2,0),K59)</f>
        <v>demisemiquaver</v>
      </c>
      <c r="M59" s="9" t="s">
        <v>10</v>
      </c>
      <c r="N59" s="9"/>
      <c r="O59" t="str">
        <f>IF(RIGHT($O$1,1)="#",VLOOKUP(D59,'dict-pitch'!$A$1:$C$50,2,0),VLOOKUP(D59,'dict-pitch'!$A$1:$C$50,3,0))</f>
        <v>D3</v>
      </c>
      <c r="P59" t="b">
        <f>OR(EXACT(E59,O59),EXACT(E59,VLOOKUP(D59,'dict-pitch'!$A$1:$D$50,3,0)),EXACT(E59,VLOOKUP(D59,'dict-pitch'!$A$1:$D$50,4,0)))</f>
        <v>0</v>
      </c>
    </row>
    <row r="60" spans="1:16" x14ac:dyDescent="0.25">
      <c r="A60">
        <v>850</v>
      </c>
      <c r="B60" s="85">
        <v>1</v>
      </c>
      <c r="C60" s="1">
        <f t="shared" si="0"/>
        <v>8</v>
      </c>
      <c r="D60" s="1">
        <v>52</v>
      </c>
      <c r="E60" s="1"/>
      <c r="F60" s="1">
        <v>2</v>
      </c>
      <c r="G60" s="1">
        <v>115</v>
      </c>
      <c r="H60" s="80">
        <f t="shared" si="2"/>
        <v>8.1875</v>
      </c>
      <c r="I60" s="80">
        <f t="shared" si="1"/>
        <v>3.125E-2</v>
      </c>
      <c r="J60" s="1">
        <v>0.5</v>
      </c>
      <c r="K60" s="1" t="str" cm="1">
        <f t="array" ref="K60">INDEX('dict-rhythm'!$A$1:$B$43,MATCH(TRUE,EXACT(J60,'dict-rhythm'!$A$1:$A$43),0),2)</f>
        <v>32</v>
      </c>
      <c r="L60" s="1" t="str">
        <f>_xlfn.IFNA(VLOOKUP(K60,'dict-rhythm'!$B$1:$C$53,2,0),K60)</f>
        <v>demisemiquaver</v>
      </c>
      <c r="M60" s="9" t="s">
        <v>10</v>
      </c>
      <c r="N60" s="9"/>
      <c r="O60" t="str">
        <f>IF(RIGHT($O$1,1)="#",VLOOKUP(D60,'dict-pitch'!$A$1:$C$50,2,0),VLOOKUP(D60,'dict-pitch'!$A$1:$C$50,3,0))</f>
        <v>E3</v>
      </c>
      <c r="P60" t="b">
        <f>OR(EXACT(E60,O60),EXACT(E60,VLOOKUP(D60,'dict-pitch'!$A$1:$D$50,3,0)),EXACT(E60,VLOOKUP(D60,'dict-pitch'!$A$1:$D$50,4,0)))</f>
        <v>0</v>
      </c>
    </row>
    <row r="61" spans="1:16" x14ac:dyDescent="0.25">
      <c r="A61">
        <v>850</v>
      </c>
      <c r="B61" s="85">
        <v>1</v>
      </c>
      <c r="C61" s="1">
        <f t="shared" si="0"/>
        <v>8</v>
      </c>
      <c r="D61" s="1">
        <v>54</v>
      </c>
      <c r="E61" s="1"/>
      <c r="F61" s="1">
        <v>2</v>
      </c>
      <c r="G61" s="1">
        <v>115.5</v>
      </c>
      <c r="H61" s="80">
        <f t="shared" si="2"/>
        <v>8.21875</v>
      </c>
      <c r="I61" s="80">
        <f t="shared" si="1"/>
        <v>3.125E-2</v>
      </c>
      <c r="J61" s="1">
        <v>0.5</v>
      </c>
      <c r="K61" s="1" t="str" cm="1">
        <f t="array" ref="K61">INDEX('dict-rhythm'!$A$1:$B$43,MATCH(TRUE,EXACT(J61,'dict-rhythm'!$A$1:$A$43),0),2)</f>
        <v>32</v>
      </c>
      <c r="L61" s="1" t="str">
        <f>_xlfn.IFNA(VLOOKUP(K61,'dict-rhythm'!$B$1:$C$53,2,0),K61)</f>
        <v>demisemiquaver</v>
      </c>
      <c r="M61" s="9" t="s">
        <v>10</v>
      </c>
      <c r="N61" s="9"/>
      <c r="O61" t="str">
        <f>IF(RIGHT($O$1,1)="#",VLOOKUP(D61,'dict-pitch'!$A$1:$C$50,2,0),VLOOKUP(D61,'dict-pitch'!$A$1:$C$50,3,0))</f>
        <v>F#3</v>
      </c>
      <c r="P61" t="b">
        <f>OR(EXACT(E61,O61),EXACT(E61,VLOOKUP(D61,'dict-pitch'!$A$1:$D$50,3,0)),EXACT(E61,VLOOKUP(D61,'dict-pitch'!$A$1:$D$50,4,0)))</f>
        <v>0</v>
      </c>
    </row>
    <row r="62" spans="1:16" x14ac:dyDescent="0.25">
      <c r="A62">
        <v>850</v>
      </c>
      <c r="B62" s="85">
        <v>1</v>
      </c>
      <c r="C62" s="1">
        <f t="shared" si="0"/>
        <v>8</v>
      </c>
      <c r="D62" s="1">
        <v>55</v>
      </c>
      <c r="E62" s="1"/>
      <c r="F62" s="1">
        <v>2</v>
      </c>
      <c r="G62" s="1">
        <v>116</v>
      </c>
      <c r="H62" s="80">
        <f t="shared" si="2"/>
        <v>8.25</v>
      </c>
      <c r="I62" s="80">
        <f t="shared" si="1"/>
        <v>0.1875</v>
      </c>
      <c r="J62" s="1">
        <v>3</v>
      </c>
      <c r="K62" s="1" t="str" cm="1">
        <f t="array" ref="K62">INDEX('dict-rhythm'!$A$1:$B$43,MATCH(TRUE,EXACT(J62,'dict-rhythm'!$A$1:$A$43),0),2)</f>
        <v>8.</v>
      </c>
      <c r="L62" s="1" t="str">
        <f>_xlfn.IFNA(VLOOKUP(K62,'dict-rhythm'!$B$1:$C$53,2,0),K62)</f>
        <v>dotted quaver</v>
      </c>
      <c r="M62" s="9" t="s">
        <v>10</v>
      </c>
      <c r="N62" s="9"/>
      <c r="O62" t="str">
        <f>IF(RIGHT($O$1,1)="#",VLOOKUP(D62,'dict-pitch'!$A$1:$C$50,2,0),VLOOKUP(D62,'dict-pitch'!$A$1:$C$50,3,0))</f>
        <v>G3</v>
      </c>
      <c r="P62" t="b">
        <f>OR(EXACT(E62,O62),EXACT(E62,VLOOKUP(D62,'dict-pitch'!$A$1:$D$50,3,0)),EXACT(E62,VLOOKUP(D62,'dict-pitch'!$A$1:$D$50,4,0)))</f>
        <v>0</v>
      </c>
    </row>
    <row r="63" spans="1:16" x14ac:dyDescent="0.25">
      <c r="A63">
        <v>850</v>
      </c>
      <c r="B63" s="85">
        <v>1</v>
      </c>
      <c r="C63" s="1">
        <f t="shared" si="0"/>
        <v>8</v>
      </c>
      <c r="D63" s="1">
        <v>54</v>
      </c>
      <c r="E63" s="1"/>
      <c r="F63" s="1">
        <v>-2</v>
      </c>
      <c r="G63" s="1">
        <v>119</v>
      </c>
      <c r="H63" s="80">
        <f t="shared" si="2"/>
        <v>8.4375</v>
      </c>
      <c r="I63" s="80">
        <f t="shared" si="1"/>
        <v>6.25E-2</v>
      </c>
      <c r="J63" s="1">
        <v>1</v>
      </c>
      <c r="K63" s="1" t="str" cm="1">
        <f t="array" ref="K63">INDEX('dict-rhythm'!$A$1:$B$43,MATCH(TRUE,EXACT(J63,'dict-rhythm'!$A$1:$A$43),0),2)</f>
        <v>16</v>
      </c>
      <c r="L63" s="1" t="str">
        <f>_xlfn.IFNA(VLOOKUP(K63,'dict-rhythm'!$B$1:$C$53,2,0),K63)</f>
        <v>semiquaver</v>
      </c>
      <c r="M63" s="9" t="s">
        <v>10</v>
      </c>
      <c r="N63" s="9"/>
      <c r="O63" t="str">
        <f>IF(RIGHT($O$1,1)="#",VLOOKUP(D63,'dict-pitch'!$A$1:$C$50,2,0),VLOOKUP(D63,'dict-pitch'!$A$1:$C$50,3,0))</f>
        <v>F#3</v>
      </c>
      <c r="P63" t="b">
        <f>OR(EXACT(E63,O63),EXACT(E63,VLOOKUP(D63,'dict-pitch'!$A$1:$D$50,3,0)),EXACT(E63,VLOOKUP(D63,'dict-pitch'!$A$1:$D$50,4,0)))</f>
        <v>0</v>
      </c>
    </row>
    <row r="64" spans="1:16" x14ac:dyDescent="0.25">
      <c r="A64">
        <v>850</v>
      </c>
      <c r="B64" s="85">
        <v>1</v>
      </c>
      <c r="C64" s="1">
        <f t="shared" si="0"/>
        <v>8</v>
      </c>
      <c r="D64" s="1">
        <v>52</v>
      </c>
      <c r="E64" s="1"/>
      <c r="F64" s="1">
        <v>-2</v>
      </c>
      <c r="G64" s="1">
        <v>120</v>
      </c>
      <c r="H64" s="80">
        <f t="shared" si="2"/>
        <v>8.5</v>
      </c>
      <c r="I64" s="80">
        <f t="shared" si="1"/>
        <v>0.1875</v>
      </c>
      <c r="J64" s="1">
        <v>3</v>
      </c>
      <c r="K64" s="1" t="str" cm="1">
        <f t="array" ref="K64">INDEX('dict-rhythm'!$A$1:$B$43,MATCH(TRUE,EXACT(J64,'dict-rhythm'!$A$1:$A$43),0),2)</f>
        <v>8.</v>
      </c>
      <c r="L64" s="1" t="str">
        <f>_xlfn.IFNA(VLOOKUP(K64,'dict-rhythm'!$B$1:$C$53,2,0),K64)</f>
        <v>dotted quaver</v>
      </c>
      <c r="M64" s="9" t="s">
        <v>10</v>
      </c>
      <c r="N64" s="9"/>
      <c r="O64" t="str">
        <f>IF(RIGHT($O$1,1)="#",VLOOKUP(D64,'dict-pitch'!$A$1:$C$50,2,0),VLOOKUP(D64,'dict-pitch'!$A$1:$C$50,3,0))</f>
        <v>E3</v>
      </c>
      <c r="P64" t="b">
        <f>OR(EXACT(E64,O64),EXACT(E64,VLOOKUP(D64,'dict-pitch'!$A$1:$D$50,3,0)),EXACT(E64,VLOOKUP(D64,'dict-pitch'!$A$1:$D$50,4,0)))</f>
        <v>0</v>
      </c>
    </row>
    <row r="65" spans="1:16" x14ac:dyDescent="0.25">
      <c r="A65">
        <v>850</v>
      </c>
      <c r="B65" s="85">
        <v>1</v>
      </c>
      <c r="C65" s="1">
        <f t="shared" si="0"/>
        <v>8</v>
      </c>
      <c r="D65" s="1">
        <v>49</v>
      </c>
      <c r="E65" s="1"/>
      <c r="F65" s="1">
        <v>-3</v>
      </c>
      <c r="G65" s="1">
        <v>123</v>
      </c>
      <c r="H65" s="80">
        <f t="shared" si="2"/>
        <v>8.6875</v>
      </c>
      <c r="I65" s="80">
        <f t="shared" si="1"/>
        <v>6.25E-2</v>
      </c>
      <c r="J65" s="1">
        <v>1</v>
      </c>
      <c r="K65" s="1" t="str" cm="1">
        <f t="array" ref="K65">INDEX('dict-rhythm'!$A$1:$B$43,MATCH(TRUE,EXACT(J65,'dict-rhythm'!$A$1:$A$43),0),2)</f>
        <v>16</v>
      </c>
      <c r="L65" s="1" t="str">
        <f>_xlfn.IFNA(VLOOKUP(K65,'dict-rhythm'!$B$1:$C$53,2,0),K65)</f>
        <v>semiquaver</v>
      </c>
      <c r="M65" s="9" t="s">
        <v>10</v>
      </c>
      <c r="N65" s="9"/>
      <c r="O65" t="str">
        <f>IF(RIGHT($O$1,1)="#",VLOOKUP(D65,'dict-pitch'!$A$1:$C$50,2,0),VLOOKUP(D65,'dict-pitch'!$A$1:$C$50,3,0))</f>
        <v>C#3</v>
      </c>
      <c r="P65" t="b">
        <f>OR(EXACT(E65,O65),EXACT(E65,VLOOKUP(D65,'dict-pitch'!$A$1:$D$50,3,0)),EXACT(E65,VLOOKUP(D65,'dict-pitch'!$A$1:$D$50,4,0)))</f>
        <v>0</v>
      </c>
    </row>
    <row r="66" spans="1:16" x14ac:dyDescent="0.25">
      <c r="A66">
        <v>850</v>
      </c>
      <c r="B66" s="85">
        <v>1</v>
      </c>
      <c r="C66" s="1">
        <f t="shared" ref="C66:C129" si="3">1+ROUNDDOWN(G66/16,0)</f>
        <v>8</v>
      </c>
      <c r="D66" s="1">
        <v>54</v>
      </c>
      <c r="E66" s="1"/>
      <c r="F66" s="1">
        <v>4</v>
      </c>
      <c r="G66" s="1">
        <v>124</v>
      </c>
      <c r="H66" s="80">
        <f t="shared" si="2"/>
        <v>8.75</v>
      </c>
      <c r="I66" s="80">
        <f t="shared" ref="I66:I129" si="4">J66/16</f>
        <v>0.25</v>
      </c>
      <c r="J66" s="1">
        <v>4</v>
      </c>
      <c r="K66" s="1" t="str" cm="1">
        <f t="array" ref="K66">INDEX('dict-rhythm'!$A$1:$B$43,MATCH(TRUE,EXACT(J66,'dict-rhythm'!$A$1:$A$43),0),2)</f>
        <v>4</v>
      </c>
      <c r="L66" s="1" t="str">
        <f>_xlfn.IFNA(VLOOKUP(K66,'dict-rhythm'!$B$1:$C$53,2,0),K66)</f>
        <v>crotchet</v>
      </c>
      <c r="M66" s="9" t="s">
        <v>10</v>
      </c>
      <c r="N66" s="9"/>
      <c r="O66" t="str">
        <f>IF(RIGHT($O$1,1)="#",VLOOKUP(D66,'dict-pitch'!$A$1:$C$50,2,0),VLOOKUP(D66,'dict-pitch'!$A$1:$C$50,3,0))</f>
        <v>F#3</v>
      </c>
      <c r="P66" t="b">
        <f>OR(EXACT(E66,O66),EXACT(E66,VLOOKUP(D66,'dict-pitch'!$A$1:$D$50,3,0)),EXACT(E66,VLOOKUP(D66,'dict-pitch'!$A$1:$D$50,4,0)))</f>
        <v>0</v>
      </c>
    </row>
    <row r="67" spans="1:16" x14ac:dyDescent="0.25">
      <c r="A67">
        <v>850</v>
      </c>
      <c r="B67" s="85">
        <v>1</v>
      </c>
      <c r="C67" s="1">
        <f t="shared" si="3"/>
        <v>9</v>
      </c>
      <c r="D67" s="1">
        <v>47</v>
      </c>
      <c r="E67" s="1"/>
      <c r="F67" s="1">
        <v>-5</v>
      </c>
      <c r="G67" s="1">
        <v>128</v>
      </c>
      <c r="H67" s="80">
        <f t="shared" ref="H67:H130" si="5">1+G67/16</f>
        <v>9</v>
      </c>
      <c r="I67" s="80">
        <f t="shared" si="4"/>
        <v>3.125E-2</v>
      </c>
      <c r="J67" s="1">
        <v>0.5</v>
      </c>
      <c r="K67" s="1" t="str" cm="1">
        <f t="array" ref="K67">INDEX('dict-rhythm'!$A$1:$B$43,MATCH(TRUE,EXACT(J67,'dict-rhythm'!$A$1:$A$43),0),2)</f>
        <v>32</v>
      </c>
      <c r="L67" s="1" t="str">
        <f>_xlfn.IFNA(VLOOKUP(K67,'dict-rhythm'!$B$1:$C$53,2,0),K67)</f>
        <v>demisemiquaver</v>
      </c>
      <c r="M67" s="9" t="s">
        <v>10</v>
      </c>
      <c r="N67" s="9"/>
      <c r="O67" t="str">
        <f>IF(RIGHT($O$1,1)="#",VLOOKUP(D67,'dict-pitch'!$A$1:$C$50,2,0),VLOOKUP(D67,'dict-pitch'!$A$1:$C$50,3,0))</f>
        <v>B2</v>
      </c>
      <c r="P67" t="b">
        <f>OR(EXACT(E67,O67),EXACT(E67,VLOOKUP(D67,'dict-pitch'!$A$1:$D$50,3,0)),EXACT(E67,VLOOKUP(D67,'dict-pitch'!$A$1:$D$50,4,0)))</f>
        <v>0</v>
      </c>
    </row>
    <row r="68" spans="1:16" x14ac:dyDescent="0.25">
      <c r="A68">
        <v>850</v>
      </c>
      <c r="B68" s="85">
        <v>1</v>
      </c>
      <c r="C68" s="1">
        <f t="shared" si="3"/>
        <v>9</v>
      </c>
      <c r="D68" s="1">
        <v>49</v>
      </c>
      <c r="E68" s="1"/>
      <c r="F68" s="1">
        <v>2</v>
      </c>
      <c r="G68" s="1">
        <v>128.5</v>
      </c>
      <c r="H68" s="80">
        <f t="shared" si="5"/>
        <v>9.03125</v>
      </c>
      <c r="I68" s="80">
        <f t="shared" si="4"/>
        <v>3.125E-2</v>
      </c>
      <c r="J68" s="1">
        <v>0.5</v>
      </c>
      <c r="K68" s="1" t="str" cm="1">
        <f t="array" ref="K68">INDEX('dict-rhythm'!$A$1:$B$43,MATCH(TRUE,EXACT(J68,'dict-rhythm'!$A$1:$A$43),0),2)</f>
        <v>32</v>
      </c>
      <c r="L68" s="1" t="str">
        <f>_xlfn.IFNA(VLOOKUP(K68,'dict-rhythm'!$B$1:$C$53,2,0),K68)</f>
        <v>demisemiquaver</v>
      </c>
      <c r="M68" s="5"/>
      <c r="N68" s="5"/>
      <c r="O68" t="str">
        <f>IF(RIGHT($O$1,1)="#",VLOOKUP(D68,'dict-pitch'!$A$1:$C$50,2,0),VLOOKUP(D68,'dict-pitch'!$A$1:$C$50,3,0))</f>
        <v>C#3</v>
      </c>
      <c r="P68" t="b">
        <f>OR(EXACT(E68,O68),EXACT(E68,VLOOKUP(D68,'dict-pitch'!$A$1:$D$50,3,0)),EXACT(E68,VLOOKUP(D68,'dict-pitch'!$A$1:$D$50,4,0)))</f>
        <v>0</v>
      </c>
    </row>
    <row r="69" spans="1:16" x14ac:dyDescent="0.25">
      <c r="A69">
        <v>850</v>
      </c>
      <c r="B69" s="85">
        <v>1</v>
      </c>
      <c r="C69" s="1">
        <f t="shared" si="3"/>
        <v>9</v>
      </c>
      <c r="D69" s="1">
        <v>50</v>
      </c>
      <c r="E69" s="1"/>
      <c r="F69" s="1">
        <v>2</v>
      </c>
      <c r="G69" s="1">
        <v>129</v>
      </c>
      <c r="H69" s="80">
        <f t="shared" si="5"/>
        <v>9.0625</v>
      </c>
      <c r="I69" s="80">
        <f t="shared" si="4"/>
        <v>3.125E-2</v>
      </c>
      <c r="J69" s="1">
        <v>0.5</v>
      </c>
      <c r="K69" s="1" t="str" cm="1">
        <f t="array" ref="K69">INDEX('dict-rhythm'!$A$1:$B$43,MATCH(TRUE,EXACT(J69,'dict-rhythm'!$A$1:$A$43),0),2)</f>
        <v>32</v>
      </c>
      <c r="L69" s="1" t="str">
        <f>_xlfn.IFNA(VLOOKUP(K69,'dict-rhythm'!$B$1:$C$53,2,0),K69)</f>
        <v>demisemiquaver</v>
      </c>
      <c r="M69" s="5"/>
      <c r="N69" s="5"/>
      <c r="O69" t="str">
        <f>IF(RIGHT($O$1,1)="#",VLOOKUP(D69,'dict-pitch'!$A$1:$C$50,2,0),VLOOKUP(D69,'dict-pitch'!$A$1:$C$50,3,0))</f>
        <v>D3</v>
      </c>
      <c r="P69" t="b">
        <f>OR(EXACT(E69,O69),EXACT(E69,VLOOKUP(D69,'dict-pitch'!$A$1:$D$50,3,0)),EXACT(E69,VLOOKUP(D69,'dict-pitch'!$A$1:$D$50,4,0)))</f>
        <v>0</v>
      </c>
    </row>
    <row r="70" spans="1:16" x14ac:dyDescent="0.25">
      <c r="A70">
        <v>850</v>
      </c>
      <c r="B70" s="85">
        <v>1</v>
      </c>
      <c r="C70" s="1">
        <f t="shared" si="3"/>
        <v>9</v>
      </c>
      <c r="D70" s="1">
        <v>52</v>
      </c>
      <c r="E70" s="1"/>
      <c r="F70" s="1">
        <v>2</v>
      </c>
      <c r="G70" s="1">
        <v>129.5</v>
      </c>
      <c r="H70" s="80">
        <f t="shared" si="5"/>
        <v>9.09375</v>
      </c>
      <c r="I70" s="80">
        <f t="shared" si="4"/>
        <v>3.125E-2</v>
      </c>
      <c r="J70" s="1">
        <v>0.5</v>
      </c>
      <c r="K70" s="1" t="str" cm="1">
        <f t="array" ref="K70">INDEX('dict-rhythm'!$A$1:$B$43,MATCH(TRUE,EXACT(J70,'dict-rhythm'!$A$1:$A$43),0),2)</f>
        <v>32</v>
      </c>
      <c r="L70" s="1" t="str">
        <f>_xlfn.IFNA(VLOOKUP(K70,'dict-rhythm'!$B$1:$C$53,2,0),K70)</f>
        <v>demisemiquaver</v>
      </c>
      <c r="M70" s="5"/>
      <c r="N70" s="5"/>
      <c r="O70" t="str">
        <f>IF(RIGHT($O$1,1)="#",VLOOKUP(D70,'dict-pitch'!$A$1:$C$50,2,0),VLOOKUP(D70,'dict-pitch'!$A$1:$C$50,3,0))</f>
        <v>E3</v>
      </c>
      <c r="P70" t="b">
        <f>OR(EXACT(E70,O70),EXACT(E70,VLOOKUP(D70,'dict-pitch'!$A$1:$D$50,3,0)),EXACT(E70,VLOOKUP(D70,'dict-pitch'!$A$1:$D$50,4,0)))</f>
        <v>0</v>
      </c>
    </row>
    <row r="71" spans="1:16" x14ac:dyDescent="0.25">
      <c r="A71">
        <v>850</v>
      </c>
      <c r="B71" s="85">
        <v>1</v>
      </c>
      <c r="C71" s="1">
        <f t="shared" si="3"/>
        <v>9</v>
      </c>
      <c r="D71" s="1">
        <v>50</v>
      </c>
      <c r="E71" s="1"/>
      <c r="F71" s="1">
        <v>-2</v>
      </c>
      <c r="G71" s="1">
        <v>130</v>
      </c>
      <c r="H71" s="80">
        <f t="shared" si="5"/>
        <v>9.125</v>
      </c>
      <c r="I71" s="80">
        <f t="shared" si="4"/>
        <v>3.125E-2</v>
      </c>
      <c r="J71" s="1">
        <v>0.5</v>
      </c>
      <c r="K71" s="1" t="str" cm="1">
        <f t="array" ref="K71">INDEX('dict-rhythm'!$A$1:$B$43,MATCH(TRUE,EXACT(J71,'dict-rhythm'!$A$1:$A$43),0),2)</f>
        <v>32</v>
      </c>
      <c r="L71" s="1" t="str">
        <f>_xlfn.IFNA(VLOOKUP(K71,'dict-rhythm'!$B$1:$C$53,2,0),K71)</f>
        <v>demisemiquaver</v>
      </c>
      <c r="M71" s="5"/>
      <c r="N71" s="5"/>
      <c r="O71" t="str">
        <f>IF(RIGHT($O$1,1)="#",VLOOKUP(D71,'dict-pitch'!$A$1:$C$50,2,0),VLOOKUP(D71,'dict-pitch'!$A$1:$C$50,3,0))</f>
        <v>D3</v>
      </c>
      <c r="P71" t="b">
        <f>OR(EXACT(E71,O71),EXACT(E71,VLOOKUP(D71,'dict-pitch'!$A$1:$D$50,3,0)),EXACT(E71,VLOOKUP(D71,'dict-pitch'!$A$1:$D$50,4,0)))</f>
        <v>0</v>
      </c>
    </row>
    <row r="72" spans="1:16" x14ac:dyDescent="0.25">
      <c r="A72">
        <v>850</v>
      </c>
      <c r="B72" s="85">
        <v>1</v>
      </c>
      <c r="C72" s="1">
        <f t="shared" si="3"/>
        <v>9</v>
      </c>
      <c r="D72" s="1">
        <v>49</v>
      </c>
      <c r="E72" s="1"/>
      <c r="F72" s="1">
        <v>-2</v>
      </c>
      <c r="G72" s="1">
        <v>130.5</v>
      </c>
      <c r="H72" s="80">
        <f t="shared" si="5"/>
        <v>9.15625</v>
      </c>
      <c r="I72" s="80">
        <f t="shared" si="4"/>
        <v>3.125E-2</v>
      </c>
      <c r="J72" s="1">
        <v>0.5</v>
      </c>
      <c r="K72" s="1" t="str" cm="1">
        <f t="array" ref="K72">INDEX('dict-rhythm'!$A$1:$B$43,MATCH(TRUE,EXACT(J72,'dict-rhythm'!$A$1:$A$43),0),2)</f>
        <v>32</v>
      </c>
      <c r="L72" s="1" t="str">
        <f>_xlfn.IFNA(VLOOKUP(K72,'dict-rhythm'!$B$1:$C$53,2,0),K72)</f>
        <v>demisemiquaver</v>
      </c>
      <c r="M72" s="5"/>
      <c r="N72" s="5"/>
      <c r="O72" t="str">
        <f>IF(RIGHT($O$1,1)="#",VLOOKUP(D72,'dict-pitch'!$A$1:$C$50,2,0),VLOOKUP(D72,'dict-pitch'!$A$1:$C$50,3,0))</f>
        <v>C#3</v>
      </c>
      <c r="P72" t="b">
        <f>OR(EXACT(E72,O72),EXACT(E72,VLOOKUP(D72,'dict-pitch'!$A$1:$D$50,3,0)),EXACT(E72,VLOOKUP(D72,'dict-pitch'!$A$1:$D$50,4,0)))</f>
        <v>0</v>
      </c>
    </row>
    <row r="73" spans="1:16" x14ac:dyDescent="0.25">
      <c r="A73">
        <v>850</v>
      </c>
      <c r="B73" s="85">
        <v>1</v>
      </c>
      <c r="C73" s="1">
        <f t="shared" si="3"/>
        <v>9</v>
      </c>
      <c r="D73" s="1">
        <v>50</v>
      </c>
      <c r="E73" s="1"/>
      <c r="F73" s="1">
        <v>2</v>
      </c>
      <c r="G73" s="1">
        <v>131</v>
      </c>
      <c r="H73" s="80">
        <f t="shared" si="5"/>
        <v>9.1875</v>
      </c>
      <c r="I73" s="80">
        <f t="shared" si="4"/>
        <v>3.125E-2</v>
      </c>
      <c r="J73" s="1">
        <v>0.5</v>
      </c>
      <c r="K73" s="1" t="str" cm="1">
        <f t="array" ref="K73">INDEX('dict-rhythm'!$A$1:$B$43,MATCH(TRUE,EXACT(J73,'dict-rhythm'!$A$1:$A$43),0),2)</f>
        <v>32</v>
      </c>
      <c r="L73" s="1" t="str">
        <f>_xlfn.IFNA(VLOOKUP(K73,'dict-rhythm'!$B$1:$C$53,2,0),K73)</f>
        <v>demisemiquaver</v>
      </c>
      <c r="M73" s="5"/>
      <c r="N73" s="5"/>
      <c r="O73" t="str">
        <f>IF(RIGHT($O$1,1)="#",VLOOKUP(D73,'dict-pitch'!$A$1:$C$50,2,0),VLOOKUP(D73,'dict-pitch'!$A$1:$C$50,3,0))</f>
        <v>D3</v>
      </c>
      <c r="P73" t="b">
        <f>OR(EXACT(E73,O73),EXACT(E73,VLOOKUP(D73,'dict-pitch'!$A$1:$D$50,3,0)),EXACT(E73,VLOOKUP(D73,'dict-pitch'!$A$1:$D$50,4,0)))</f>
        <v>0</v>
      </c>
    </row>
    <row r="74" spans="1:16" x14ac:dyDescent="0.25">
      <c r="A74">
        <v>850</v>
      </c>
      <c r="B74" s="85">
        <v>1</v>
      </c>
      <c r="C74" s="1">
        <f t="shared" si="3"/>
        <v>9</v>
      </c>
      <c r="D74" s="1">
        <v>47</v>
      </c>
      <c r="E74" s="1"/>
      <c r="F74" s="1">
        <v>-3</v>
      </c>
      <c r="G74" s="1">
        <v>131.5</v>
      </c>
      <c r="H74" s="80">
        <f t="shared" si="5"/>
        <v>9.21875</v>
      </c>
      <c r="I74" s="80">
        <f t="shared" si="4"/>
        <v>3.125E-2</v>
      </c>
      <c r="J74" s="1">
        <v>0.5</v>
      </c>
      <c r="K74" s="1" t="str" cm="1">
        <f t="array" ref="K74">INDEX('dict-rhythm'!$A$1:$B$43,MATCH(TRUE,EXACT(J74,'dict-rhythm'!$A$1:$A$43),0),2)</f>
        <v>32</v>
      </c>
      <c r="L74" s="1" t="str">
        <f>_xlfn.IFNA(VLOOKUP(K74,'dict-rhythm'!$B$1:$C$53,2,0),K74)</f>
        <v>demisemiquaver</v>
      </c>
      <c r="M74" s="5"/>
      <c r="N74" s="5"/>
      <c r="O74" t="str">
        <f>IF(RIGHT($O$1,1)="#",VLOOKUP(D74,'dict-pitch'!$A$1:$C$50,2,0),VLOOKUP(D74,'dict-pitch'!$A$1:$C$50,3,0))</f>
        <v>B2</v>
      </c>
      <c r="P74" t="b">
        <f>OR(EXACT(E74,O74),EXACT(E74,VLOOKUP(D74,'dict-pitch'!$A$1:$D$50,3,0)),EXACT(E74,VLOOKUP(D74,'dict-pitch'!$A$1:$D$50,4,0)))</f>
        <v>0</v>
      </c>
    </row>
    <row r="75" spans="1:16" x14ac:dyDescent="0.25">
      <c r="A75">
        <v>850</v>
      </c>
      <c r="B75" s="85">
        <v>1</v>
      </c>
      <c r="C75" s="1">
        <f t="shared" si="3"/>
        <v>9</v>
      </c>
      <c r="D75" s="1">
        <v>56</v>
      </c>
      <c r="E75" s="1"/>
      <c r="F75" s="1">
        <v>6</v>
      </c>
      <c r="G75" s="1">
        <v>132</v>
      </c>
      <c r="H75" s="80">
        <f t="shared" si="5"/>
        <v>9.25</v>
      </c>
      <c r="I75" s="80">
        <f t="shared" si="4"/>
        <v>0.125</v>
      </c>
      <c r="J75" s="1">
        <v>2</v>
      </c>
      <c r="K75" s="1" t="str" cm="1">
        <f t="array" ref="K75">INDEX('dict-rhythm'!$A$1:$B$43,MATCH(TRUE,EXACT(J75,'dict-rhythm'!$A$1:$A$43),0),2)</f>
        <v>8</v>
      </c>
      <c r="L75" s="1" t="str">
        <f>_xlfn.IFNA(VLOOKUP(K75,'dict-rhythm'!$B$1:$C$53,2,0),K75)</f>
        <v>quaver note</v>
      </c>
      <c r="M75" s="5"/>
      <c r="N75" s="5"/>
      <c r="O75" t="str">
        <f>IF(RIGHT($O$1,1)="#",VLOOKUP(D75,'dict-pitch'!$A$1:$C$50,2,0),VLOOKUP(D75,'dict-pitch'!$A$1:$C$50,3,0))</f>
        <v>G#3</v>
      </c>
      <c r="P75" t="b">
        <f>OR(EXACT(E75,O75),EXACT(E75,VLOOKUP(D75,'dict-pitch'!$A$1:$D$50,3,0)),EXACT(E75,VLOOKUP(D75,'dict-pitch'!$A$1:$D$50,4,0)))</f>
        <v>0</v>
      </c>
    </row>
    <row r="76" spans="1:16" x14ac:dyDescent="0.25">
      <c r="A76">
        <v>850</v>
      </c>
      <c r="B76" s="85">
        <v>1</v>
      </c>
      <c r="C76" s="1">
        <f t="shared" si="3"/>
        <v>9</v>
      </c>
      <c r="D76" s="1">
        <v>0</v>
      </c>
      <c r="E76" s="1"/>
      <c r="F76" s="1">
        <v>0</v>
      </c>
      <c r="G76" s="1">
        <v>134</v>
      </c>
      <c r="H76" s="80">
        <f t="shared" si="5"/>
        <v>9.375</v>
      </c>
      <c r="I76" s="80">
        <f t="shared" si="4"/>
        <v>0.125</v>
      </c>
      <c r="J76" s="1">
        <v>2</v>
      </c>
      <c r="K76" s="1" t="str" cm="1">
        <f t="array" ref="K76">INDEX('dict-rhythm'!$A$1:$B$43,MATCH(TRUE,EXACT(J76,'dict-rhythm'!$A$1:$A$43),0),2)</f>
        <v>8</v>
      </c>
      <c r="L76" s="1" t="str">
        <f>_xlfn.IFNA(VLOOKUP(K76,'dict-rhythm'!$B$1:$C$53,2,0),K76)</f>
        <v>quaver note</v>
      </c>
      <c r="M76" s="5"/>
      <c r="N76" s="5"/>
      <c r="O76" t="str">
        <f>IF(RIGHT($O$1,1)="#",VLOOKUP(D76,'dict-pitch'!$A$1:$C$50,2,0),VLOOKUP(D76,'dict-pitch'!$A$1:$C$50,3,0))</f>
        <v>r</v>
      </c>
      <c r="P76" t="b">
        <f>OR(EXACT(E76,O76),EXACT(E76,VLOOKUP(D76,'dict-pitch'!$A$1:$D$50,3,0)),EXACT(E76,VLOOKUP(D76,'dict-pitch'!$A$1:$D$50,4,0)))</f>
        <v>0</v>
      </c>
    </row>
    <row r="77" spans="1:16" x14ac:dyDescent="0.25">
      <c r="A77">
        <v>850</v>
      </c>
      <c r="B77" s="85">
        <v>1</v>
      </c>
      <c r="C77" s="1">
        <f t="shared" si="3"/>
        <v>9</v>
      </c>
      <c r="D77" s="1">
        <v>0</v>
      </c>
      <c r="E77" s="1"/>
      <c r="F77" s="1">
        <v>0</v>
      </c>
      <c r="G77" s="1">
        <v>136</v>
      </c>
      <c r="H77" s="80">
        <f t="shared" si="5"/>
        <v>9.5</v>
      </c>
      <c r="I77" s="80">
        <f t="shared" si="4"/>
        <v>0.5</v>
      </c>
      <c r="J77" s="1">
        <v>8</v>
      </c>
      <c r="K77" s="1" t="str" cm="1">
        <f t="array" ref="K77">INDEX('dict-rhythm'!$A$1:$B$43,MATCH(TRUE,EXACT(J77,'dict-rhythm'!$A$1:$A$43),0),2)</f>
        <v>2</v>
      </c>
      <c r="L77" s="1" t="str">
        <f>_xlfn.IFNA(VLOOKUP(K77,'dict-rhythm'!$B$1:$C$53,2,0),K77)</f>
        <v>minim</v>
      </c>
      <c r="M77" s="7"/>
      <c r="N77" s="7"/>
      <c r="O77" t="str">
        <f>IF(RIGHT($O$1,1)="#",VLOOKUP(D77,'dict-pitch'!$A$1:$C$50,2,0),VLOOKUP(D77,'dict-pitch'!$A$1:$C$50,3,0))</f>
        <v>r</v>
      </c>
      <c r="P77" t="b">
        <f>OR(EXACT(E77,O77),EXACT(E77,VLOOKUP(D77,'dict-pitch'!$A$1:$D$50,3,0)),EXACT(E77,VLOOKUP(D77,'dict-pitch'!$A$1:$D$50,4,0)))</f>
        <v>0</v>
      </c>
    </row>
    <row r="78" spans="1:16" x14ac:dyDescent="0.25">
      <c r="A78">
        <v>850</v>
      </c>
      <c r="B78" s="85">
        <v>1</v>
      </c>
      <c r="C78" s="1">
        <f t="shared" si="3"/>
        <v>10</v>
      </c>
      <c r="D78" s="1">
        <v>45</v>
      </c>
      <c r="E78" s="1"/>
      <c r="F78" s="1">
        <v>-7</v>
      </c>
      <c r="G78" s="1">
        <v>144</v>
      </c>
      <c r="H78" s="80">
        <f t="shared" si="5"/>
        <v>10</v>
      </c>
      <c r="I78" s="80">
        <f t="shared" si="4"/>
        <v>3.125E-2</v>
      </c>
      <c r="J78" s="1">
        <v>0.5</v>
      </c>
      <c r="K78" s="1" t="str" cm="1">
        <f t="array" ref="K78">INDEX('dict-rhythm'!$A$1:$B$43,MATCH(TRUE,EXACT(J78,'dict-rhythm'!$A$1:$A$43),0),2)</f>
        <v>32</v>
      </c>
      <c r="L78" s="1" t="str">
        <f>_xlfn.IFNA(VLOOKUP(K78,'dict-rhythm'!$B$1:$C$53,2,0),K78)</f>
        <v>demisemiquaver</v>
      </c>
      <c r="M78" s="4"/>
      <c r="N78" s="4"/>
      <c r="O78" t="str">
        <f>IF(RIGHT($O$1,1)="#",VLOOKUP(D78,'dict-pitch'!$A$1:$C$50,2,0),VLOOKUP(D78,'dict-pitch'!$A$1:$C$50,3,0))</f>
        <v>A2</v>
      </c>
      <c r="P78" t="b">
        <f>OR(EXACT(E78,O78),EXACT(E78,VLOOKUP(D78,'dict-pitch'!$A$1:$D$50,3,0)),EXACT(E78,VLOOKUP(D78,'dict-pitch'!$A$1:$D$50,4,0)))</f>
        <v>0</v>
      </c>
    </row>
    <row r="79" spans="1:16" x14ac:dyDescent="0.25">
      <c r="A79">
        <v>850</v>
      </c>
      <c r="B79" s="85">
        <v>1</v>
      </c>
      <c r="C79" s="1">
        <f t="shared" si="3"/>
        <v>10</v>
      </c>
      <c r="D79" s="1">
        <v>47</v>
      </c>
      <c r="E79" s="1"/>
      <c r="F79" s="1">
        <v>2</v>
      </c>
      <c r="G79" s="1">
        <v>144.5</v>
      </c>
      <c r="H79" s="80">
        <f t="shared" si="5"/>
        <v>10.03125</v>
      </c>
      <c r="I79" s="80">
        <f t="shared" si="4"/>
        <v>3.125E-2</v>
      </c>
      <c r="J79" s="1">
        <v>0.5</v>
      </c>
      <c r="K79" s="1" t="str" cm="1">
        <f t="array" ref="K79">INDEX('dict-rhythm'!$A$1:$B$43,MATCH(TRUE,EXACT(J79,'dict-rhythm'!$A$1:$A$43),0),2)</f>
        <v>32</v>
      </c>
      <c r="L79" s="1" t="str">
        <f>_xlfn.IFNA(VLOOKUP(K79,'dict-rhythm'!$B$1:$C$53,2,0),K79)</f>
        <v>demisemiquaver</v>
      </c>
      <c r="M79" s="5"/>
      <c r="N79" s="5"/>
      <c r="O79" t="str">
        <f>IF(RIGHT($O$1,1)="#",VLOOKUP(D79,'dict-pitch'!$A$1:$C$50,2,0),VLOOKUP(D79,'dict-pitch'!$A$1:$C$50,3,0))</f>
        <v>B2</v>
      </c>
      <c r="P79" t="b">
        <f>OR(EXACT(E79,O79),EXACT(E79,VLOOKUP(D79,'dict-pitch'!$A$1:$D$50,3,0)),EXACT(E79,VLOOKUP(D79,'dict-pitch'!$A$1:$D$50,4,0)))</f>
        <v>0</v>
      </c>
    </row>
    <row r="80" spans="1:16" x14ac:dyDescent="0.25">
      <c r="A80">
        <v>850</v>
      </c>
      <c r="B80" s="85">
        <v>1</v>
      </c>
      <c r="C80" s="1">
        <f t="shared" si="3"/>
        <v>10</v>
      </c>
      <c r="D80" s="1">
        <v>49</v>
      </c>
      <c r="E80" s="1"/>
      <c r="F80" s="1">
        <v>2</v>
      </c>
      <c r="G80" s="1">
        <v>145</v>
      </c>
      <c r="H80" s="80">
        <f t="shared" si="5"/>
        <v>10.0625</v>
      </c>
      <c r="I80" s="80">
        <f t="shared" si="4"/>
        <v>3.125E-2</v>
      </c>
      <c r="J80" s="1">
        <v>0.5</v>
      </c>
      <c r="K80" s="1" t="str" cm="1">
        <f t="array" ref="K80">INDEX('dict-rhythm'!$A$1:$B$43,MATCH(TRUE,EXACT(J80,'dict-rhythm'!$A$1:$A$43),0),2)</f>
        <v>32</v>
      </c>
      <c r="L80" s="1" t="str">
        <f>_xlfn.IFNA(VLOOKUP(K80,'dict-rhythm'!$B$1:$C$53,2,0),K80)</f>
        <v>demisemiquaver</v>
      </c>
      <c r="M80" s="5"/>
      <c r="N80" s="5"/>
      <c r="O80" t="str">
        <f>IF(RIGHT($O$1,1)="#",VLOOKUP(D80,'dict-pitch'!$A$1:$C$50,2,0),VLOOKUP(D80,'dict-pitch'!$A$1:$C$50,3,0))</f>
        <v>C#3</v>
      </c>
      <c r="P80" t="b">
        <f>OR(EXACT(E80,O80),EXACT(E80,VLOOKUP(D80,'dict-pitch'!$A$1:$D$50,3,0)),EXACT(E80,VLOOKUP(D80,'dict-pitch'!$A$1:$D$50,4,0)))</f>
        <v>0</v>
      </c>
    </row>
    <row r="81" spans="1:16" x14ac:dyDescent="0.25">
      <c r="A81">
        <v>850</v>
      </c>
      <c r="B81" s="85">
        <v>1</v>
      </c>
      <c r="C81" s="1">
        <f t="shared" si="3"/>
        <v>10</v>
      </c>
      <c r="D81" s="1">
        <v>50</v>
      </c>
      <c r="E81" s="1"/>
      <c r="F81" s="1">
        <v>2</v>
      </c>
      <c r="G81" s="1">
        <v>145.5</v>
      </c>
      <c r="H81" s="80">
        <f t="shared" si="5"/>
        <v>10.09375</v>
      </c>
      <c r="I81" s="80">
        <f t="shared" si="4"/>
        <v>3.125E-2</v>
      </c>
      <c r="J81" s="1">
        <v>0.5</v>
      </c>
      <c r="K81" s="1" t="str" cm="1">
        <f t="array" ref="K81">INDEX('dict-rhythm'!$A$1:$B$43,MATCH(TRUE,EXACT(J81,'dict-rhythm'!$A$1:$A$43),0),2)</f>
        <v>32</v>
      </c>
      <c r="L81" s="1" t="str">
        <f>_xlfn.IFNA(VLOOKUP(K81,'dict-rhythm'!$B$1:$C$53,2,0),K81)</f>
        <v>demisemiquaver</v>
      </c>
      <c r="M81" s="5"/>
      <c r="N81" s="5"/>
      <c r="O81" t="str">
        <f>IF(RIGHT($O$1,1)="#",VLOOKUP(D81,'dict-pitch'!$A$1:$C$50,2,0),VLOOKUP(D81,'dict-pitch'!$A$1:$C$50,3,0))</f>
        <v>D3</v>
      </c>
      <c r="P81" t="b">
        <f>OR(EXACT(E81,O81),EXACT(E81,VLOOKUP(D81,'dict-pitch'!$A$1:$D$50,3,0)),EXACT(E81,VLOOKUP(D81,'dict-pitch'!$A$1:$D$50,4,0)))</f>
        <v>0</v>
      </c>
    </row>
    <row r="82" spans="1:16" x14ac:dyDescent="0.25">
      <c r="A82">
        <v>850</v>
      </c>
      <c r="B82" s="85">
        <v>1</v>
      </c>
      <c r="C82" s="1">
        <f t="shared" si="3"/>
        <v>10</v>
      </c>
      <c r="D82" s="1">
        <v>49</v>
      </c>
      <c r="E82" s="1"/>
      <c r="F82" s="1">
        <v>-2</v>
      </c>
      <c r="G82" s="1">
        <v>146</v>
      </c>
      <c r="H82" s="80">
        <f t="shared" si="5"/>
        <v>10.125</v>
      </c>
      <c r="I82" s="80">
        <f t="shared" si="4"/>
        <v>3.125E-2</v>
      </c>
      <c r="J82" s="1">
        <v>0.5</v>
      </c>
      <c r="K82" s="1" t="str" cm="1">
        <f t="array" ref="K82">INDEX('dict-rhythm'!$A$1:$B$43,MATCH(TRUE,EXACT(J82,'dict-rhythm'!$A$1:$A$43),0),2)</f>
        <v>32</v>
      </c>
      <c r="L82" s="1" t="str">
        <f>_xlfn.IFNA(VLOOKUP(K82,'dict-rhythm'!$B$1:$C$53,2,0),K82)</f>
        <v>demisemiquaver</v>
      </c>
      <c r="M82" s="5"/>
      <c r="N82" s="5"/>
      <c r="O82" t="str">
        <f>IF(RIGHT($O$1,1)="#",VLOOKUP(D82,'dict-pitch'!$A$1:$C$50,2,0),VLOOKUP(D82,'dict-pitch'!$A$1:$C$50,3,0))</f>
        <v>C#3</v>
      </c>
      <c r="P82" t="b">
        <f>OR(EXACT(E82,O82),EXACT(E82,VLOOKUP(D82,'dict-pitch'!$A$1:$D$50,3,0)),EXACT(E82,VLOOKUP(D82,'dict-pitch'!$A$1:$D$50,4,0)))</f>
        <v>0</v>
      </c>
    </row>
    <row r="83" spans="1:16" x14ac:dyDescent="0.25">
      <c r="A83">
        <v>850</v>
      </c>
      <c r="B83" s="85">
        <v>1</v>
      </c>
      <c r="C83" s="1">
        <f t="shared" si="3"/>
        <v>10</v>
      </c>
      <c r="D83" s="1">
        <v>47</v>
      </c>
      <c r="E83" s="1"/>
      <c r="F83" s="1">
        <v>-2</v>
      </c>
      <c r="G83" s="1">
        <v>146.5</v>
      </c>
      <c r="H83" s="80">
        <f t="shared" si="5"/>
        <v>10.15625</v>
      </c>
      <c r="I83" s="80">
        <f t="shared" si="4"/>
        <v>3.125E-2</v>
      </c>
      <c r="J83" s="1">
        <v>0.5</v>
      </c>
      <c r="K83" s="1" t="str" cm="1">
        <f t="array" ref="K83">INDEX('dict-rhythm'!$A$1:$B$43,MATCH(TRUE,EXACT(J83,'dict-rhythm'!$A$1:$A$43),0),2)</f>
        <v>32</v>
      </c>
      <c r="L83" s="1" t="str">
        <f>_xlfn.IFNA(VLOOKUP(K83,'dict-rhythm'!$B$1:$C$53,2,0),K83)</f>
        <v>demisemiquaver</v>
      </c>
      <c r="M83" s="5"/>
      <c r="N83" s="5"/>
      <c r="O83" t="str">
        <f>IF(RIGHT($O$1,1)="#",VLOOKUP(D83,'dict-pitch'!$A$1:$C$50,2,0),VLOOKUP(D83,'dict-pitch'!$A$1:$C$50,3,0))</f>
        <v>B2</v>
      </c>
      <c r="P83" t="b">
        <f>OR(EXACT(E83,O83),EXACT(E83,VLOOKUP(D83,'dict-pitch'!$A$1:$D$50,3,0)),EXACT(E83,VLOOKUP(D83,'dict-pitch'!$A$1:$D$50,4,0)))</f>
        <v>0</v>
      </c>
    </row>
    <row r="84" spans="1:16" x14ac:dyDescent="0.25">
      <c r="A84">
        <v>850</v>
      </c>
      <c r="B84" s="85">
        <v>1</v>
      </c>
      <c r="C84" s="1">
        <f t="shared" si="3"/>
        <v>10</v>
      </c>
      <c r="D84" s="1">
        <v>49</v>
      </c>
      <c r="E84" s="1"/>
      <c r="F84" s="1">
        <v>2</v>
      </c>
      <c r="G84" s="1">
        <v>147</v>
      </c>
      <c r="H84" s="80">
        <f t="shared" si="5"/>
        <v>10.1875</v>
      </c>
      <c r="I84" s="80">
        <f t="shared" si="4"/>
        <v>3.125E-2</v>
      </c>
      <c r="J84" s="1">
        <v>0.5</v>
      </c>
      <c r="K84" s="1" t="str" cm="1">
        <f t="array" ref="K84">INDEX('dict-rhythm'!$A$1:$B$43,MATCH(TRUE,EXACT(J84,'dict-rhythm'!$A$1:$A$43),0),2)</f>
        <v>32</v>
      </c>
      <c r="L84" s="1" t="str">
        <f>_xlfn.IFNA(VLOOKUP(K84,'dict-rhythm'!$B$1:$C$53,2,0),K84)</f>
        <v>demisemiquaver</v>
      </c>
      <c r="M84" s="5"/>
      <c r="N84" s="5"/>
      <c r="O84" t="str">
        <f>IF(RIGHT($O$1,1)="#",VLOOKUP(D84,'dict-pitch'!$A$1:$C$50,2,0),VLOOKUP(D84,'dict-pitch'!$A$1:$C$50,3,0))</f>
        <v>C#3</v>
      </c>
      <c r="P84" t="b">
        <f>OR(EXACT(E84,O84),EXACT(E84,VLOOKUP(D84,'dict-pitch'!$A$1:$D$50,3,0)),EXACT(E84,VLOOKUP(D84,'dict-pitch'!$A$1:$D$50,4,0)))</f>
        <v>0</v>
      </c>
    </row>
    <row r="85" spans="1:16" x14ac:dyDescent="0.25">
      <c r="A85">
        <v>850</v>
      </c>
      <c r="B85" s="85">
        <v>1</v>
      </c>
      <c r="C85" s="1">
        <f t="shared" si="3"/>
        <v>10</v>
      </c>
      <c r="D85" s="1">
        <v>45</v>
      </c>
      <c r="E85" s="1"/>
      <c r="F85" s="1">
        <v>-3</v>
      </c>
      <c r="G85" s="1">
        <v>147.5</v>
      </c>
      <c r="H85" s="80">
        <f t="shared" si="5"/>
        <v>10.21875</v>
      </c>
      <c r="I85" s="80">
        <f t="shared" si="4"/>
        <v>3.125E-2</v>
      </c>
      <c r="J85" s="1">
        <v>0.5</v>
      </c>
      <c r="K85" s="1" t="str" cm="1">
        <f t="array" ref="K85">INDEX('dict-rhythm'!$A$1:$B$43,MATCH(TRUE,EXACT(J85,'dict-rhythm'!$A$1:$A$43),0),2)</f>
        <v>32</v>
      </c>
      <c r="L85" s="1" t="str">
        <f>_xlfn.IFNA(VLOOKUP(K85,'dict-rhythm'!$B$1:$C$53,2,0),K85)</f>
        <v>demisemiquaver</v>
      </c>
      <c r="M85" s="5"/>
      <c r="N85" s="5"/>
      <c r="O85" t="str">
        <f>IF(RIGHT($O$1,1)="#",VLOOKUP(D85,'dict-pitch'!$A$1:$C$50,2,0),VLOOKUP(D85,'dict-pitch'!$A$1:$C$50,3,0))</f>
        <v>A2</v>
      </c>
      <c r="P85" t="b">
        <f>OR(EXACT(E85,O85),EXACT(E85,VLOOKUP(D85,'dict-pitch'!$A$1:$D$50,3,0)),EXACT(E85,VLOOKUP(D85,'dict-pitch'!$A$1:$D$50,4,0)))</f>
        <v>0</v>
      </c>
    </row>
    <row r="86" spans="1:16" x14ac:dyDescent="0.25">
      <c r="A86">
        <v>850</v>
      </c>
      <c r="B86" s="85">
        <v>1</v>
      </c>
      <c r="C86" s="1">
        <f t="shared" si="3"/>
        <v>10</v>
      </c>
      <c r="D86" s="1">
        <v>54</v>
      </c>
      <c r="E86" s="1"/>
      <c r="F86" s="1">
        <v>6</v>
      </c>
      <c r="G86" s="1">
        <v>148</v>
      </c>
      <c r="H86" s="80">
        <f t="shared" si="5"/>
        <v>10.25</v>
      </c>
      <c r="I86" s="80">
        <f t="shared" si="4"/>
        <v>0.125</v>
      </c>
      <c r="J86" s="1">
        <v>2</v>
      </c>
      <c r="K86" s="1" t="str" cm="1">
        <f t="array" ref="K86">INDEX('dict-rhythm'!$A$1:$B$43,MATCH(TRUE,EXACT(J86,'dict-rhythm'!$A$1:$A$43),0),2)</f>
        <v>8</v>
      </c>
      <c r="L86" s="1" t="str">
        <f>_xlfn.IFNA(VLOOKUP(K86,'dict-rhythm'!$B$1:$C$53,2,0),K86)</f>
        <v>quaver note</v>
      </c>
      <c r="M86" s="5"/>
      <c r="N86" s="5"/>
      <c r="O86" t="str">
        <f>IF(RIGHT($O$1,1)="#",VLOOKUP(D86,'dict-pitch'!$A$1:$C$50,2,0),VLOOKUP(D86,'dict-pitch'!$A$1:$C$50,3,0))</f>
        <v>F#3</v>
      </c>
      <c r="P86" t="b">
        <f>OR(EXACT(E86,O86),EXACT(E86,VLOOKUP(D86,'dict-pitch'!$A$1:$D$50,3,0)),EXACT(E86,VLOOKUP(D86,'dict-pitch'!$A$1:$D$50,4,0)))</f>
        <v>0</v>
      </c>
    </row>
    <row r="87" spans="1:16" x14ac:dyDescent="0.25">
      <c r="A87">
        <v>850</v>
      </c>
      <c r="B87" s="85">
        <v>1</v>
      </c>
      <c r="C87" s="1">
        <f t="shared" si="3"/>
        <v>10</v>
      </c>
      <c r="D87" s="1">
        <v>0</v>
      </c>
      <c r="E87" s="1"/>
      <c r="F87" s="1">
        <v>0</v>
      </c>
      <c r="G87" s="1">
        <v>150</v>
      </c>
      <c r="H87" s="80">
        <f t="shared" si="5"/>
        <v>10.375</v>
      </c>
      <c r="I87" s="80">
        <f t="shared" si="4"/>
        <v>0.125</v>
      </c>
      <c r="J87" s="1">
        <v>2</v>
      </c>
      <c r="K87" s="1" t="str" cm="1">
        <f t="array" ref="K87">INDEX('dict-rhythm'!$A$1:$B$43,MATCH(TRUE,EXACT(J87,'dict-rhythm'!$A$1:$A$43),0),2)</f>
        <v>8</v>
      </c>
      <c r="L87" s="1" t="str">
        <f>_xlfn.IFNA(VLOOKUP(K87,'dict-rhythm'!$B$1:$C$53,2,0),K87)</f>
        <v>quaver note</v>
      </c>
      <c r="M87" s="5"/>
      <c r="N87" s="5"/>
      <c r="O87" t="str">
        <f>IF(RIGHT($O$1,1)="#",VLOOKUP(D87,'dict-pitch'!$A$1:$C$50,2,0),VLOOKUP(D87,'dict-pitch'!$A$1:$C$50,3,0))</f>
        <v>r</v>
      </c>
      <c r="P87" t="b">
        <f>OR(EXACT(E87,O87),EXACT(E87,VLOOKUP(D87,'dict-pitch'!$A$1:$D$50,3,0)),EXACT(E87,VLOOKUP(D87,'dict-pitch'!$A$1:$D$50,4,0)))</f>
        <v>0</v>
      </c>
    </row>
    <row r="88" spans="1:16" x14ac:dyDescent="0.25">
      <c r="A88">
        <v>850</v>
      </c>
      <c r="B88" s="85">
        <v>1</v>
      </c>
      <c r="C88" s="1">
        <f t="shared" si="3"/>
        <v>10</v>
      </c>
      <c r="D88" s="1">
        <v>0</v>
      </c>
      <c r="E88" s="1"/>
      <c r="F88" s="1">
        <v>0</v>
      </c>
      <c r="G88" s="1">
        <v>152</v>
      </c>
      <c r="H88" s="80">
        <f t="shared" si="5"/>
        <v>10.5</v>
      </c>
      <c r="I88" s="80">
        <f t="shared" si="4"/>
        <v>0.5</v>
      </c>
      <c r="J88" s="1">
        <v>8</v>
      </c>
      <c r="K88" s="1" t="str" cm="1">
        <f t="array" ref="K88">INDEX('dict-rhythm'!$A$1:$B$43,MATCH(TRUE,EXACT(J88,'dict-rhythm'!$A$1:$A$43),0),2)</f>
        <v>2</v>
      </c>
      <c r="L88" s="1" t="str">
        <f>_xlfn.IFNA(VLOOKUP(K88,'dict-rhythm'!$B$1:$C$53,2,0),K88)</f>
        <v>minim</v>
      </c>
      <c r="M88" s="7"/>
      <c r="N88" s="7"/>
      <c r="O88" t="str">
        <f>IF(RIGHT($O$1,1)="#",VLOOKUP(D88,'dict-pitch'!$A$1:$C$50,2,0),VLOOKUP(D88,'dict-pitch'!$A$1:$C$50,3,0))</f>
        <v>r</v>
      </c>
      <c r="P88" t="b">
        <f>OR(EXACT(E88,O88),EXACT(E88,VLOOKUP(D88,'dict-pitch'!$A$1:$D$50,3,0)),EXACT(E88,VLOOKUP(D88,'dict-pitch'!$A$1:$D$50,4,0)))</f>
        <v>0</v>
      </c>
    </row>
    <row r="89" spans="1:16" x14ac:dyDescent="0.25">
      <c r="A89">
        <v>850</v>
      </c>
      <c r="B89" s="85">
        <v>1</v>
      </c>
      <c r="C89" s="1">
        <f t="shared" si="3"/>
        <v>11</v>
      </c>
      <c r="D89" s="1">
        <v>43</v>
      </c>
      <c r="E89" s="1"/>
      <c r="F89" s="1">
        <v>-7</v>
      </c>
      <c r="G89" s="1">
        <v>160</v>
      </c>
      <c r="H89" s="80">
        <f t="shared" si="5"/>
        <v>11</v>
      </c>
      <c r="I89" s="80">
        <f t="shared" si="4"/>
        <v>3.125E-2</v>
      </c>
      <c r="J89" s="1">
        <v>0.5</v>
      </c>
      <c r="K89" s="1" t="str" cm="1">
        <f t="array" ref="K89">INDEX('dict-rhythm'!$A$1:$B$43,MATCH(TRUE,EXACT(J89,'dict-rhythm'!$A$1:$A$43),0),2)</f>
        <v>32</v>
      </c>
      <c r="L89" s="1" t="str">
        <f>_xlfn.IFNA(VLOOKUP(K89,'dict-rhythm'!$B$1:$C$53,2,0),K89)</f>
        <v>demisemiquaver</v>
      </c>
      <c r="M89" s="4"/>
      <c r="N89" s="4"/>
      <c r="O89" t="str">
        <f>IF(RIGHT($O$1,1)="#",VLOOKUP(D89,'dict-pitch'!$A$1:$C$50,2,0),VLOOKUP(D89,'dict-pitch'!$A$1:$C$50,3,0))</f>
        <v>G2</v>
      </c>
      <c r="P89" t="b">
        <f>OR(EXACT(E89,O89),EXACT(E89,VLOOKUP(D89,'dict-pitch'!$A$1:$D$50,3,0)),EXACT(E89,VLOOKUP(D89,'dict-pitch'!$A$1:$D$50,4,0)))</f>
        <v>0</v>
      </c>
    </row>
    <row r="90" spans="1:16" x14ac:dyDescent="0.25">
      <c r="A90">
        <v>850</v>
      </c>
      <c r="B90" s="85">
        <v>1</v>
      </c>
      <c r="C90" s="1">
        <f t="shared" si="3"/>
        <v>11</v>
      </c>
      <c r="D90" s="1">
        <v>45</v>
      </c>
      <c r="E90" s="1"/>
      <c r="F90" s="1">
        <v>2</v>
      </c>
      <c r="G90" s="1">
        <v>160.5</v>
      </c>
      <c r="H90" s="80">
        <f t="shared" si="5"/>
        <v>11.03125</v>
      </c>
      <c r="I90" s="80">
        <f t="shared" si="4"/>
        <v>3.125E-2</v>
      </c>
      <c r="J90" s="1">
        <v>0.5</v>
      </c>
      <c r="K90" s="1" t="str" cm="1">
        <f t="array" ref="K90">INDEX('dict-rhythm'!$A$1:$B$43,MATCH(TRUE,EXACT(J90,'dict-rhythm'!$A$1:$A$43),0),2)</f>
        <v>32</v>
      </c>
      <c r="L90" s="1" t="str">
        <f>_xlfn.IFNA(VLOOKUP(K90,'dict-rhythm'!$B$1:$C$53,2,0),K90)</f>
        <v>demisemiquaver</v>
      </c>
      <c r="M90" s="5"/>
      <c r="N90" s="5"/>
      <c r="O90" t="str">
        <f>IF(RIGHT($O$1,1)="#",VLOOKUP(D90,'dict-pitch'!$A$1:$C$50,2,0),VLOOKUP(D90,'dict-pitch'!$A$1:$C$50,3,0))</f>
        <v>A2</v>
      </c>
      <c r="P90" t="b">
        <f>OR(EXACT(E90,O90),EXACT(E90,VLOOKUP(D90,'dict-pitch'!$A$1:$D$50,3,0)),EXACT(E90,VLOOKUP(D90,'dict-pitch'!$A$1:$D$50,4,0)))</f>
        <v>0</v>
      </c>
    </row>
    <row r="91" spans="1:16" x14ac:dyDescent="0.25">
      <c r="A91">
        <v>850</v>
      </c>
      <c r="B91" s="85">
        <v>1</v>
      </c>
      <c r="C91" s="1">
        <f t="shared" si="3"/>
        <v>11</v>
      </c>
      <c r="D91" s="1">
        <v>47</v>
      </c>
      <c r="E91" s="1"/>
      <c r="F91" s="1">
        <v>2</v>
      </c>
      <c r="G91" s="1">
        <v>161</v>
      </c>
      <c r="H91" s="80">
        <f t="shared" si="5"/>
        <v>11.0625</v>
      </c>
      <c r="I91" s="80">
        <f t="shared" si="4"/>
        <v>3.125E-2</v>
      </c>
      <c r="J91" s="1">
        <v>0.5</v>
      </c>
      <c r="K91" s="1" t="str" cm="1">
        <f t="array" ref="K91">INDEX('dict-rhythm'!$A$1:$B$43,MATCH(TRUE,EXACT(J91,'dict-rhythm'!$A$1:$A$43),0),2)</f>
        <v>32</v>
      </c>
      <c r="L91" s="1" t="str">
        <f>_xlfn.IFNA(VLOOKUP(K91,'dict-rhythm'!$B$1:$C$53,2,0),K91)</f>
        <v>demisemiquaver</v>
      </c>
      <c r="M91" s="5"/>
      <c r="N91" s="5"/>
      <c r="O91" t="str">
        <f>IF(RIGHT($O$1,1)="#",VLOOKUP(D91,'dict-pitch'!$A$1:$C$50,2,0),VLOOKUP(D91,'dict-pitch'!$A$1:$C$50,3,0))</f>
        <v>B2</v>
      </c>
      <c r="P91" t="b">
        <f>OR(EXACT(E91,O91),EXACT(E91,VLOOKUP(D91,'dict-pitch'!$A$1:$D$50,3,0)),EXACT(E91,VLOOKUP(D91,'dict-pitch'!$A$1:$D$50,4,0)))</f>
        <v>0</v>
      </c>
    </row>
    <row r="92" spans="1:16" x14ac:dyDescent="0.25">
      <c r="A92">
        <v>850</v>
      </c>
      <c r="B92" s="85">
        <v>1</v>
      </c>
      <c r="C92" s="1">
        <f t="shared" si="3"/>
        <v>11</v>
      </c>
      <c r="D92" s="1">
        <v>48</v>
      </c>
      <c r="E92" s="1"/>
      <c r="F92" s="1">
        <v>2</v>
      </c>
      <c r="G92" s="1">
        <v>161.5</v>
      </c>
      <c r="H92" s="80">
        <f t="shared" si="5"/>
        <v>11.09375</v>
      </c>
      <c r="I92" s="80">
        <f t="shared" si="4"/>
        <v>3.125E-2</v>
      </c>
      <c r="J92" s="1">
        <v>0.5</v>
      </c>
      <c r="K92" s="1" t="str" cm="1">
        <f t="array" ref="K92">INDEX('dict-rhythm'!$A$1:$B$43,MATCH(TRUE,EXACT(J92,'dict-rhythm'!$A$1:$A$43),0),2)</f>
        <v>32</v>
      </c>
      <c r="L92" s="1" t="str">
        <f>_xlfn.IFNA(VLOOKUP(K92,'dict-rhythm'!$B$1:$C$53,2,0),K92)</f>
        <v>demisemiquaver</v>
      </c>
      <c r="M92" s="5"/>
      <c r="N92" s="5"/>
      <c r="O92" t="str">
        <f>IF(RIGHT($O$1,1)="#",VLOOKUP(D92,'dict-pitch'!$A$1:$C$50,2,0),VLOOKUP(D92,'dict-pitch'!$A$1:$C$50,3,0))</f>
        <v>C3</v>
      </c>
      <c r="P92" t="b">
        <f>OR(EXACT(E92,O92),EXACT(E92,VLOOKUP(D92,'dict-pitch'!$A$1:$D$50,3,0)),EXACT(E92,VLOOKUP(D92,'dict-pitch'!$A$1:$D$50,4,0)))</f>
        <v>0</v>
      </c>
    </row>
    <row r="93" spans="1:16" x14ac:dyDescent="0.25">
      <c r="A93">
        <v>850</v>
      </c>
      <c r="B93" s="85">
        <v>1</v>
      </c>
      <c r="C93" s="1">
        <f t="shared" si="3"/>
        <v>11</v>
      </c>
      <c r="D93" s="1">
        <v>47</v>
      </c>
      <c r="E93" s="1"/>
      <c r="F93" s="1">
        <v>-2</v>
      </c>
      <c r="G93" s="1">
        <v>162</v>
      </c>
      <c r="H93" s="80">
        <f t="shared" si="5"/>
        <v>11.125</v>
      </c>
      <c r="I93" s="80">
        <f t="shared" si="4"/>
        <v>3.125E-2</v>
      </c>
      <c r="J93" s="1">
        <v>0.5</v>
      </c>
      <c r="K93" s="1" t="str" cm="1">
        <f t="array" ref="K93">INDEX('dict-rhythm'!$A$1:$B$43,MATCH(TRUE,EXACT(J93,'dict-rhythm'!$A$1:$A$43),0),2)</f>
        <v>32</v>
      </c>
      <c r="L93" s="1" t="str">
        <f>_xlfn.IFNA(VLOOKUP(K93,'dict-rhythm'!$B$1:$C$53,2,0),K93)</f>
        <v>demisemiquaver</v>
      </c>
      <c r="M93" s="5"/>
      <c r="N93" s="5"/>
      <c r="O93" t="str">
        <f>IF(RIGHT($O$1,1)="#",VLOOKUP(D93,'dict-pitch'!$A$1:$C$50,2,0),VLOOKUP(D93,'dict-pitch'!$A$1:$C$50,3,0))</f>
        <v>B2</v>
      </c>
      <c r="P93" t="b">
        <f>OR(EXACT(E93,O93),EXACT(E93,VLOOKUP(D93,'dict-pitch'!$A$1:$D$50,3,0)),EXACT(E93,VLOOKUP(D93,'dict-pitch'!$A$1:$D$50,4,0)))</f>
        <v>0</v>
      </c>
    </row>
    <row r="94" spans="1:16" x14ac:dyDescent="0.25">
      <c r="A94">
        <v>850</v>
      </c>
      <c r="B94" s="85">
        <v>1</v>
      </c>
      <c r="C94" s="1">
        <f t="shared" si="3"/>
        <v>11</v>
      </c>
      <c r="D94" s="1">
        <v>45</v>
      </c>
      <c r="E94" s="1"/>
      <c r="F94" s="1">
        <v>-2</v>
      </c>
      <c r="G94" s="1">
        <v>162.5</v>
      </c>
      <c r="H94" s="80">
        <f t="shared" si="5"/>
        <v>11.15625</v>
      </c>
      <c r="I94" s="80">
        <f t="shared" si="4"/>
        <v>3.125E-2</v>
      </c>
      <c r="J94" s="1">
        <v>0.5</v>
      </c>
      <c r="K94" s="1" t="str" cm="1">
        <f t="array" ref="K94">INDEX('dict-rhythm'!$A$1:$B$43,MATCH(TRUE,EXACT(J94,'dict-rhythm'!$A$1:$A$43),0),2)</f>
        <v>32</v>
      </c>
      <c r="L94" s="1" t="str">
        <f>_xlfn.IFNA(VLOOKUP(K94,'dict-rhythm'!$B$1:$C$53,2,0),K94)</f>
        <v>demisemiquaver</v>
      </c>
      <c r="M94" s="5"/>
      <c r="N94" s="5"/>
      <c r="O94" t="str">
        <f>IF(RIGHT($O$1,1)="#",VLOOKUP(D94,'dict-pitch'!$A$1:$C$50,2,0),VLOOKUP(D94,'dict-pitch'!$A$1:$C$50,3,0))</f>
        <v>A2</v>
      </c>
      <c r="P94" t="b">
        <f>OR(EXACT(E94,O94),EXACT(E94,VLOOKUP(D94,'dict-pitch'!$A$1:$D$50,3,0)),EXACT(E94,VLOOKUP(D94,'dict-pitch'!$A$1:$D$50,4,0)))</f>
        <v>0</v>
      </c>
    </row>
    <row r="95" spans="1:16" x14ac:dyDescent="0.25">
      <c r="A95">
        <v>850</v>
      </c>
      <c r="B95" s="85">
        <v>1</v>
      </c>
      <c r="C95" s="1">
        <f t="shared" si="3"/>
        <v>11</v>
      </c>
      <c r="D95" s="1">
        <v>47</v>
      </c>
      <c r="E95" s="1"/>
      <c r="F95" s="1">
        <v>2</v>
      </c>
      <c r="G95" s="1">
        <v>163</v>
      </c>
      <c r="H95" s="80">
        <f t="shared" si="5"/>
        <v>11.1875</v>
      </c>
      <c r="I95" s="80">
        <f t="shared" si="4"/>
        <v>3.125E-2</v>
      </c>
      <c r="J95" s="1">
        <v>0.5</v>
      </c>
      <c r="K95" s="1" t="str" cm="1">
        <f t="array" ref="K95">INDEX('dict-rhythm'!$A$1:$B$43,MATCH(TRUE,EXACT(J95,'dict-rhythm'!$A$1:$A$43),0),2)</f>
        <v>32</v>
      </c>
      <c r="L95" s="1" t="str">
        <f>_xlfn.IFNA(VLOOKUP(K95,'dict-rhythm'!$B$1:$C$53,2,0),K95)</f>
        <v>demisemiquaver</v>
      </c>
      <c r="M95" s="9" t="s">
        <v>10</v>
      </c>
      <c r="N95" s="9"/>
      <c r="O95" t="str">
        <f>IF(RIGHT($O$1,1)="#",VLOOKUP(D95,'dict-pitch'!$A$1:$C$50,2,0),VLOOKUP(D95,'dict-pitch'!$A$1:$C$50,3,0))</f>
        <v>B2</v>
      </c>
      <c r="P95" t="b">
        <f>OR(EXACT(E95,O95),EXACT(E95,VLOOKUP(D95,'dict-pitch'!$A$1:$D$50,3,0)),EXACT(E95,VLOOKUP(D95,'dict-pitch'!$A$1:$D$50,4,0)))</f>
        <v>0</v>
      </c>
    </row>
    <row r="96" spans="1:16" x14ac:dyDescent="0.25">
      <c r="A96">
        <v>850</v>
      </c>
      <c r="B96" s="85">
        <v>1</v>
      </c>
      <c r="C96" s="1">
        <f t="shared" si="3"/>
        <v>11</v>
      </c>
      <c r="D96" s="1">
        <v>43</v>
      </c>
      <c r="E96" s="1"/>
      <c r="F96" s="1">
        <v>-3</v>
      </c>
      <c r="G96" s="1">
        <v>163.5</v>
      </c>
      <c r="H96" s="80">
        <f t="shared" si="5"/>
        <v>11.21875</v>
      </c>
      <c r="I96" s="80">
        <f t="shared" si="4"/>
        <v>3.125E-2</v>
      </c>
      <c r="J96" s="1">
        <v>0.5</v>
      </c>
      <c r="K96" s="1" t="str" cm="1">
        <f t="array" ref="K96">INDEX('dict-rhythm'!$A$1:$B$43,MATCH(TRUE,EXACT(J96,'dict-rhythm'!$A$1:$A$43),0),2)</f>
        <v>32</v>
      </c>
      <c r="L96" s="1" t="str">
        <f>_xlfn.IFNA(VLOOKUP(K96,'dict-rhythm'!$B$1:$C$53,2,0),K96)</f>
        <v>demisemiquaver</v>
      </c>
      <c r="M96" s="9" t="s">
        <v>10</v>
      </c>
      <c r="N96" s="9"/>
      <c r="O96" t="str">
        <f>IF(RIGHT($O$1,1)="#",VLOOKUP(D96,'dict-pitch'!$A$1:$C$50,2,0),VLOOKUP(D96,'dict-pitch'!$A$1:$C$50,3,0))</f>
        <v>G2</v>
      </c>
      <c r="P96" t="b">
        <f>OR(EXACT(E96,O96),EXACT(E96,VLOOKUP(D96,'dict-pitch'!$A$1:$D$50,3,0)),EXACT(E96,VLOOKUP(D96,'dict-pitch'!$A$1:$D$50,4,0)))</f>
        <v>0</v>
      </c>
    </row>
    <row r="97" spans="1:16" x14ac:dyDescent="0.25">
      <c r="A97">
        <v>850</v>
      </c>
      <c r="B97" s="85">
        <v>1</v>
      </c>
      <c r="C97" s="1">
        <f t="shared" si="3"/>
        <v>11</v>
      </c>
      <c r="D97" s="1">
        <v>52</v>
      </c>
      <c r="E97" s="1"/>
      <c r="F97" s="1">
        <v>6</v>
      </c>
      <c r="G97" s="1">
        <v>164</v>
      </c>
      <c r="H97" s="80">
        <f t="shared" si="5"/>
        <v>11.25</v>
      </c>
      <c r="I97" s="80">
        <f t="shared" si="4"/>
        <v>0.1875</v>
      </c>
      <c r="J97" s="1">
        <v>3</v>
      </c>
      <c r="K97" s="1" t="str" cm="1">
        <f t="array" ref="K97">INDEX('dict-rhythm'!$A$1:$B$43,MATCH(TRUE,EXACT(J97,'dict-rhythm'!$A$1:$A$43),0),2)</f>
        <v>8.</v>
      </c>
      <c r="L97" s="1" t="str">
        <f>_xlfn.IFNA(VLOOKUP(K97,'dict-rhythm'!$B$1:$C$53,2,0),K97)</f>
        <v>dotted quaver</v>
      </c>
      <c r="M97" s="9" t="s">
        <v>10</v>
      </c>
      <c r="N97" s="9"/>
      <c r="O97" t="str">
        <f>IF(RIGHT($O$1,1)="#",VLOOKUP(D97,'dict-pitch'!$A$1:$C$50,2,0),VLOOKUP(D97,'dict-pitch'!$A$1:$C$50,3,0))</f>
        <v>E3</v>
      </c>
      <c r="P97" t="b">
        <f>OR(EXACT(E97,O97),EXACT(E97,VLOOKUP(D97,'dict-pitch'!$A$1:$D$50,3,0)),EXACT(E97,VLOOKUP(D97,'dict-pitch'!$A$1:$D$50,4,0)))</f>
        <v>0</v>
      </c>
    </row>
    <row r="98" spans="1:16" x14ac:dyDescent="0.25">
      <c r="A98">
        <v>850</v>
      </c>
      <c r="B98" s="85">
        <v>1</v>
      </c>
      <c r="C98" s="1">
        <f t="shared" si="3"/>
        <v>11</v>
      </c>
      <c r="D98" s="1">
        <v>50</v>
      </c>
      <c r="E98" s="1"/>
      <c r="F98" s="1">
        <v>-2</v>
      </c>
      <c r="G98" s="1">
        <v>167</v>
      </c>
      <c r="H98" s="80">
        <f t="shared" si="5"/>
        <v>11.4375</v>
      </c>
      <c r="I98" s="80">
        <f t="shared" si="4"/>
        <v>6.25E-2</v>
      </c>
      <c r="J98" s="1">
        <v>1</v>
      </c>
      <c r="K98" s="1" t="str" cm="1">
        <f t="array" ref="K98">INDEX('dict-rhythm'!$A$1:$B$43,MATCH(TRUE,EXACT(J98,'dict-rhythm'!$A$1:$A$43),0),2)</f>
        <v>16</v>
      </c>
      <c r="L98" s="1" t="str">
        <f>_xlfn.IFNA(VLOOKUP(K98,'dict-rhythm'!$B$1:$C$53,2,0),K98)</f>
        <v>semiquaver</v>
      </c>
      <c r="M98" s="9" t="s">
        <v>10</v>
      </c>
      <c r="N98" s="9"/>
      <c r="O98" t="str">
        <f>IF(RIGHT($O$1,1)="#",VLOOKUP(D98,'dict-pitch'!$A$1:$C$50,2,0),VLOOKUP(D98,'dict-pitch'!$A$1:$C$50,3,0))</f>
        <v>D3</v>
      </c>
      <c r="P98" t="b">
        <f>OR(EXACT(E98,O98),EXACT(E98,VLOOKUP(D98,'dict-pitch'!$A$1:$D$50,3,0)),EXACT(E98,VLOOKUP(D98,'dict-pitch'!$A$1:$D$50,4,0)))</f>
        <v>0</v>
      </c>
    </row>
    <row r="99" spans="1:16" x14ac:dyDescent="0.25">
      <c r="A99">
        <v>850</v>
      </c>
      <c r="B99" s="85">
        <v>1</v>
      </c>
      <c r="C99" s="1">
        <f t="shared" si="3"/>
        <v>11</v>
      </c>
      <c r="D99" s="1">
        <v>48</v>
      </c>
      <c r="E99" s="1"/>
      <c r="F99" s="1">
        <v>-2</v>
      </c>
      <c r="G99" s="1">
        <v>168</v>
      </c>
      <c r="H99" s="80">
        <f t="shared" si="5"/>
        <v>11.5</v>
      </c>
      <c r="I99" s="80">
        <f t="shared" si="4"/>
        <v>0.25</v>
      </c>
      <c r="J99" s="1">
        <v>4</v>
      </c>
      <c r="K99" s="1" t="str" cm="1">
        <f t="array" ref="K99">INDEX('dict-rhythm'!$A$1:$B$43,MATCH(TRUE,EXACT(J99,'dict-rhythm'!$A$1:$A$43),0),2)</f>
        <v>4</v>
      </c>
      <c r="L99" s="1" t="str">
        <f>_xlfn.IFNA(VLOOKUP(K99,'dict-rhythm'!$B$1:$C$53,2,0),K99)</f>
        <v>crotchet</v>
      </c>
      <c r="M99" s="9" t="s">
        <v>10</v>
      </c>
      <c r="N99" s="9"/>
      <c r="O99" t="str">
        <f>IF(RIGHT($O$1,1)="#",VLOOKUP(D99,'dict-pitch'!$A$1:$C$50,2,0),VLOOKUP(D99,'dict-pitch'!$A$1:$C$50,3,0))</f>
        <v>C3</v>
      </c>
      <c r="P99" t="b">
        <f>OR(EXACT(E99,O99),EXACT(E99,VLOOKUP(D99,'dict-pitch'!$A$1:$D$50,3,0)),EXACT(E99,VLOOKUP(D99,'dict-pitch'!$A$1:$D$50,4,0)))</f>
        <v>0</v>
      </c>
    </row>
    <row r="100" spans="1:16" x14ac:dyDescent="0.25">
      <c r="A100">
        <v>850</v>
      </c>
      <c r="B100" s="85">
        <v>1</v>
      </c>
      <c r="C100" s="1">
        <f t="shared" si="3"/>
        <v>11</v>
      </c>
      <c r="D100" s="1">
        <v>50</v>
      </c>
      <c r="E100" s="1"/>
      <c r="F100" s="1">
        <v>2</v>
      </c>
      <c r="G100" s="1">
        <v>172</v>
      </c>
      <c r="H100" s="80">
        <f t="shared" si="5"/>
        <v>11.75</v>
      </c>
      <c r="I100" s="80">
        <f t="shared" si="4"/>
        <v>0.25</v>
      </c>
      <c r="J100" s="1">
        <v>4</v>
      </c>
      <c r="K100" s="1" t="str" cm="1">
        <f t="array" ref="K100">INDEX('dict-rhythm'!$A$1:$B$43,MATCH(TRUE,EXACT(J100,'dict-rhythm'!$A$1:$A$43),0),2)</f>
        <v>4</v>
      </c>
      <c r="L100" s="1" t="str">
        <f>_xlfn.IFNA(VLOOKUP(K100,'dict-rhythm'!$B$1:$C$53,2,0),K100)</f>
        <v>crotchet</v>
      </c>
      <c r="M100" s="9" t="s">
        <v>10</v>
      </c>
      <c r="N100" s="9"/>
      <c r="O100" t="str">
        <f>IF(RIGHT($O$1,1)="#",VLOOKUP(D100,'dict-pitch'!$A$1:$C$50,2,0),VLOOKUP(D100,'dict-pitch'!$A$1:$C$50,3,0))</f>
        <v>D3</v>
      </c>
      <c r="P100" t="b">
        <f>OR(EXACT(E100,O100),EXACT(E100,VLOOKUP(D100,'dict-pitch'!$A$1:$D$50,3,0)),EXACT(E100,VLOOKUP(D100,'dict-pitch'!$A$1:$D$50,4,0)))</f>
        <v>0</v>
      </c>
    </row>
    <row r="101" spans="1:16" x14ac:dyDescent="0.25">
      <c r="A101">
        <v>850</v>
      </c>
      <c r="B101" s="85">
        <v>1</v>
      </c>
      <c r="C101" s="1">
        <f t="shared" si="3"/>
        <v>12</v>
      </c>
      <c r="D101" s="1">
        <v>55</v>
      </c>
      <c r="E101" s="1"/>
      <c r="F101" s="1">
        <v>4</v>
      </c>
      <c r="G101" s="1">
        <v>176</v>
      </c>
      <c r="H101" s="80">
        <f t="shared" si="5"/>
        <v>12</v>
      </c>
      <c r="I101" s="80">
        <f t="shared" si="4"/>
        <v>0.1875</v>
      </c>
      <c r="J101" s="1">
        <v>3</v>
      </c>
      <c r="K101" s="1" t="str" cm="1">
        <f t="array" ref="K101">INDEX('dict-rhythm'!$A$1:$B$43,MATCH(TRUE,EXACT(J101,'dict-rhythm'!$A$1:$A$43),0),2)</f>
        <v>8.</v>
      </c>
      <c r="L101" s="1" t="str">
        <f>_xlfn.IFNA(VLOOKUP(K101,'dict-rhythm'!$B$1:$C$53,2,0),K101)</f>
        <v>dotted quaver</v>
      </c>
      <c r="M101" s="9" t="s">
        <v>10</v>
      </c>
      <c r="N101" s="9"/>
      <c r="O101" t="str">
        <f>IF(RIGHT($O$1,1)="#",VLOOKUP(D101,'dict-pitch'!$A$1:$C$50,2,0),VLOOKUP(D101,'dict-pitch'!$A$1:$C$50,3,0))</f>
        <v>G3</v>
      </c>
      <c r="P101" t="b">
        <f>OR(EXACT(E101,O101),EXACT(E101,VLOOKUP(D101,'dict-pitch'!$A$1:$D$50,3,0)),EXACT(E101,VLOOKUP(D101,'dict-pitch'!$A$1:$D$50,4,0)))</f>
        <v>0</v>
      </c>
    </row>
    <row r="102" spans="1:16" x14ac:dyDescent="0.25">
      <c r="A102">
        <v>850</v>
      </c>
      <c r="B102" s="85">
        <v>1</v>
      </c>
      <c r="C102" s="1">
        <f t="shared" si="3"/>
        <v>12</v>
      </c>
      <c r="D102" s="1">
        <v>57</v>
      </c>
      <c r="E102" s="1"/>
      <c r="F102" s="1">
        <v>2</v>
      </c>
      <c r="G102" s="1">
        <v>179</v>
      </c>
      <c r="H102" s="80">
        <f t="shared" si="5"/>
        <v>12.1875</v>
      </c>
      <c r="I102" s="80">
        <f t="shared" si="4"/>
        <v>6.25E-2</v>
      </c>
      <c r="J102" s="1">
        <v>1</v>
      </c>
      <c r="K102" s="1" t="str" cm="1">
        <f t="array" ref="K102">INDEX('dict-rhythm'!$A$1:$B$43,MATCH(TRUE,EXACT(J102,'dict-rhythm'!$A$1:$A$43),0),2)</f>
        <v>16</v>
      </c>
      <c r="L102" s="1" t="str">
        <f>_xlfn.IFNA(VLOOKUP(K102,'dict-rhythm'!$B$1:$C$53,2,0),K102)</f>
        <v>semiquaver</v>
      </c>
      <c r="M102" s="9" t="s">
        <v>10</v>
      </c>
      <c r="N102" s="9"/>
      <c r="O102" t="str">
        <f>IF(RIGHT($O$1,1)="#",VLOOKUP(D102,'dict-pitch'!$A$1:$C$50,2,0),VLOOKUP(D102,'dict-pitch'!$A$1:$C$50,3,0))</f>
        <v>A3</v>
      </c>
      <c r="P102" t="b">
        <f>OR(EXACT(E102,O102),EXACT(E102,VLOOKUP(D102,'dict-pitch'!$A$1:$D$50,3,0)),EXACT(E102,VLOOKUP(D102,'dict-pitch'!$A$1:$D$50,4,0)))</f>
        <v>0</v>
      </c>
    </row>
    <row r="103" spans="1:16" x14ac:dyDescent="0.25">
      <c r="A103">
        <v>850</v>
      </c>
      <c r="B103" s="85">
        <v>1</v>
      </c>
      <c r="C103" s="1">
        <f t="shared" si="3"/>
        <v>12</v>
      </c>
      <c r="D103" s="1">
        <v>59</v>
      </c>
      <c r="E103" s="1"/>
      <c r="F103" s="1">
        <v>2</v>
      </c>
      <c r="G103" s="1">
        <v>180</v>
      </c>
      <c r="H103" s="80">
        <f t="shared" si="5"/>
        <v>12.25</v>
      </c>
      <c r="I103" s="80">
        <f t="shared" si="4"/>
        <v>0.1875</v>
      </c>
      <c r="J103" s="1">
        <v>3</v>
      </c>
      <c r="K103" s="1" t="str" cm="1">
        <f t="array" ref="K103">INDEX('dict-rhythm'!$A$1:$B$43,MATCH(TRUE,EXACT(J103,'dict-rhythm'!$A$1:$A$43),0),2)</f>
        <v>8.</v>
      </c>
      <c r="L103" s="1" t="str">
        <f>_xlfn.IFNA(VLOOKUP(K103,'dict-rhythm'!$B$1:$C$53,2,0),K103)</f>
        <v>dotted quaver</v>
      </c>
      <c r="M103" s="9" t="s">
        <v>10</v>
      </c>
      <c r="N103" s="9"/>
      <c r="O103" t="str">
        <f>IF(RIGHT($O$1,1)="#",VLOOKUP(D103,'dict-pitch'!$A$1:$C$50,2,0),VLOOKUP(D103,'dict-pitch'!$A$1:$C$50,3,0))</f>
        <v>B3</v>
      </c>
      <c r="P103" t="b">
        <f>OR(EXACT(E103,O103),EXACT(E103,VLOOKUP(D103,'dict-pitch'!$A$1:$D$50,3,0)),EXACT(E103,VLOOKUP(D103,'dict-pitch'!$A$1:$D$50,4,0)))</f>
        <v>0</v>
      </c>
    </row>
    <row r="104" spans="1:16" x14ac:dyDescent="0.25">
      <c r="A104">
        <v>850</v>
      </c>
      <c r="B104" s="85">
        <v>1</v>
      </c>
      <c r="C104" s="1">
        <f t="shared" si="3"/>
        <v>12</v>
      </c>
      <c r="D104" s="1">
        <v>57</v>
      </c>
      <c r="E104" s="1"/>
      <c r="F104" s="1">
        <v>-2</v>
      </c>
      <c r="G104" s="1">
        <v>183</v>
      </c>
      <c r="H104" s="80">
        <f t="shared" si="5"/>
        <v>12.4375</v>
      </c>
      <c r="I104" s="80">
        <f t="shared" si="4"/>
        <v>6.25E-2</v>
      </c>
      <c r="J104" s="1">
        <v>1</v>
      </c>
      <c r="K104" s="1" t="str" cm="1">
        <f t="array" ref="K104">INDEX('dict-rhythm'!$A$1:$B$43,MATCH(TRUE,EXACT(J104,'dict-rhythm'!$A$1:$A$43),0),2)</f>
        <v>16</v>
      </c>
      <c r="L104" s="1" t="str">
        <f>_xlfn.IFNA(VLOOKUP(K104,'dict-rhythm'!$B$1:$C$53,2,0),K104)</f>
        <v>semiquaver</v>
      </c>
      <c r="M104" s="9" t="s">
        <v>10</v>
      </c>
      <c r="N104" s="9"/>
      <c r="O104" t="str">
        <f>IF(RIGHT($O$1,1)="#",VLOOKUP(D104,'dict-pitch'!$A$1:$C$50,2,0),VLOOKUP(D104,'dict-pitch'!$A$1:$C$50,3,0))</f>
        <v>A3</v>
      </c>
      <c r="P104" t="b">
        <f>OR(EXACT(E104,O104),EXACT(E104,VLOOKUP(D104,'dict-pitch'!$A$1:$D$50,3,0)),EXACT(E104,VLOOKUP(D104,'dict-pitch'!$A$1:$D$50,4,0)))</f>
        <v>0</v>
      </c>
    </row>
    <row r="105" spans="1:16" x14ac:dyDescent="0.25">
      <c r="A105">
        <v>850</v>
      </c>
      <c r="B105" s="85">
        <v>1</v>
      </c>
      <c r="C105" s="1">
        <f t="shared" si="3"/>
        <v>12</v>
      </c>
      <c r="D105" s="1">
        <v>55</v>
      </c>
      <c r="E105" s="1"/>
      <c r="F105" s="1">
        <v>-2</v>
      </c>
      <c r="G105" s="1">
        <v>184</v>
      </c>
      <c r="H105" s="80">
        <f t="shared" si="5"/>
        <v>12.5</v>
      </c>
      <c r="I105" s="80">
        <f t="shared" si="4"/>
        <v>0.1875</v>
      </c>
      <c r="J105" s="1">
        <v>3</v>
      </c>
      <c r="K105" s="1" t="str" cm="1">
        <f t="array" ref="K105">INDEX('dict-rhythm'!$A$1:$B$43,MATCH(TRUE,EXACT(J105,'dict-rhythm'!$A$1:$A$43),0),2)</f>
        <v>8.</v>
      </c>
      <c r="L105" s="1" t="str">
        <f>_xlfn.IFNA(VLOOKUP(K105,'dict-rhythm'!$B$1:$C$53,2,0),K105)</f>
        <v>dotted quaver</v>
      </c>
      <c r="M105" s="9" t="s">
        <v>10</v>
      </c>
      <c r="N105" s="9"/>
      <c r="O105" t="str">
        <f>IF(RIGHT($O$1,1)="#",VLOOKUP(D105,'dict-pitch'!$A$1:$C$50,2,0),VLOOKUP(D105,'dict-pitch'!$A$1:$C$50,3,0))</f>
        <v>G3</v>
      </c>
      <c r="P105" t="b">
        <f>OR(EXACT(E105,O105),EXACT(E105,VLOOKUP(D105,'dict-pitch'!$A$1:$D$50,3,0)),EXACT(E105,VLOOKUP(D105,'dict-pitch'!$A$1:$D$50,4,0)))</f>
        <v>0</v>
      </c>
    </row>
    <row r="106" spans="1:16" x14ac:dyDescent="0.25">
      <c r="A106">
        <v>850</v>
      </c>
      <c r="B106" s="85">
        <v>1</v>
      </c>
      <c r="C106" s="1">
        <f t="shared" si="3"/>
        <v>12</v>
      </c>
      <c r="D106" s="1">
        <v>52</v>
      </c>
      <c r="E106" s="1"/>
      <c r="F106" s="1">
        <v>-3</v>
      </c>
      <c r="G106" s="1">
        <v>187</v>
      </c>
      <c r="H106" s="80">
        <f t="shared" si="5"/>
        <v>12.6875</v>
      </c>
      <c r="I106" s="80">
        <f t="shared" si="4"/>
        <v>6.25E-2</v>
      </c>
      <c r="J106" s="1">
        <v>1</v>
      </c>
      <c r="K106" s="1" t="str" cm="1">
        <f t="array" ref="K106">INDEX('dict-rhythm'!$A$1:$B$43,MATCH(TRUE,EXACT(J106,'dict-rhythm'!$A$1:$A$43),0),2)</f>
        <v>16</v>
      </c>
      <c r="L106" s="1" t="str">
        <f>_xlfn.IFNA(VLOOKUP(K106,'dict-rhythm'!$B$1:$C$53,2,0),K106)</f>
        <v>semiquaver</v>
      </c>
      <c r="M106" s="9" t="s">
        <v>10</v>
      </c>
      <c r="N106" s="9"/>
      <c r="O106" t="str">
        <f>IF(RIGHT($O$1,1)="#",VLOOKUP(D106,'dict-pitch'!$A$1:$C$50,2,0),VLOOKUP(D106,'dict-pitch'!$A$1:$C$50,3,0))</f>
        <v>E3</v>
      </c>
      <c r="P106" t="b">
        <f>OR(EXACT(E106,O106),EXACT(E106,VLOOKUP(D106,'dict-pitch'!$A$1:$D$50,3,0)),EXACT(E106,VLOOKUP(D106,'dict-pitch'!$A$1:$D$50,4,0)))</f>
        <v>0</v>
      </c>
    </row>
    <row r="107" spans="1:16" x14ac:dyDescent="0.25">
      <c r="A107">
        <v>850</v>
      </c>
      <c r="B107" s="85">
        <v>1</v>
      </c>
      <c r="C107" s="1">
        <f t="shared" si="3"/>
        <v>12</v>
      </c>
      <c r="D107" s="1">
        <v>57</v>
      </c>
      <c r="E107" s="1"/>
      <c r="F107" s="1">
        <v>4</v>
      </c>
      <c r="G107" s="1">
        <v>188</v>
      </c>
      <c r="H107" s="80">
        <f t="shared" si="5"/>
        <v>12.75</v>
      </c>
      <c r="I107" s="80">
        <f t="shared" si="4"/>
        <v>0.1875</v>
      </c>
      <c r="J107" s="1">
        <v>3</v>
      </c>
      <c r="K107" s="1" t="str" cm="1">
        <f t="array" ref="K107">INDEX('dict-rhythm'!$A$1:$B$43,MATCH(TRUE,EXACT(J107,'dict-rhythm'!$A$1:$A$43),0),2)</f>
        <v>8.</v>
      </c>
      <c r="L107" s="1" t="str">
        <f>_xlfn.IFNA(VLOOKUP(K107,'dict-rhythm'!$B$1:$C$53,2,0),K107)</f>
        <v>dotted quaver</v>
      </c>
      <c r="M107" s="9" t="s">
        <v>10</v>
      </c>
      <c r="N107" s="9"/>
      <c r="O107" t="str">
        <f>IF(RIGHT($O$1,1)="#",VLOOKUP(D107,'dict-pitch'!$A$1:$C$50,2,0),VLOOKUP(D107,'dict-pitch'!$A$1:$C$50,3,0))</f>
        <v>A3</v>
      </c>
      <c r="P107" t="b">
        <f>OR(EXACT(E107,O107),EXACT(E107,VLOOKUP(D107,'dict-pitch'!$A$1:$D$50,3,0)),EXACT(E107,VLOOKUP(D107,'dict-pitch'!$A$1:$D$50,4,0)))</f>
        <v>0</v>
      </c>
    </row>
    <row r="108" spans="1:16" x14ac:dyDescent="0.25">
      <c r="A108">
        <v>850</v>
      </c>
      <c r="B108" s="85">
        <v>1</v>
      </c>
      <c r="C108" s="1">
        <f t="shared" si="3"/>
        <v>12</v>
      </c>
      <c r="D108" s="1">
        <v>45</v>
      </c>
      <c r="E108" s="1"/>
      <c r="F108" s="1">
        <v>-8</v>
      </c>
      <c r="G108" s="1">
        <v>191</v>
      </c>
      <c r="H108" s="80">
        <f t="shared" si="5"/>
        <v>12.9375</v>
      </c>
      <c r="I108" s="80">
        <f t="shared" si="4"/>
        <v>6.25E-2</v>
      </c>
      <c r="J108" s="1">
        <v>1</v>
      </c>
      <c r="K108" s="1" t="str" cm="1">
        <f t="array" ref="K108">INDEX('dict-rhythm'!$A$1:$B$43,MATCH(TRUE,EXACT(J108,'dict-rhythm'!$A$1:$A$43),0),2)</f>
        <v>16</v>
      </c>
      <c r="L108" s="1" t="str">
        <f>_xlfn.IFNA(VLOOKUP(K108,'dict-rhythm'!$B$1:$C$53,2,0),K108)</f>
        <v>semiquaver</v>
      </c>
      <c r="M108" s="9" t="s">
        <v>10</v>
      </c>
      <c r="N108" s="9"/>
      <c r="O108" t="str">
        <f>IF(RIGHT($O$1,1)="#",VLOOKUP(D108,'dict-pitch'!$A$1:$C$50,2,0),VLOOKUP(D108,'dict-pitch'!$A$1:$C$50,3,0))</f>
        <v>A2</v>
      </c>
      <c r="P108" t="b">
        <f>OR(EXACT(E108,O108),EXACT(E108,VLOOKUP(D108,'dict-pitch'!$A$1:$D$50,3,0)),EXACT(E108,VLOOKUP(D108,'dict-pitch'!$A$1:$D$50,4,0)))</f>
        <v>0</v>
      </c>
    </row>
    <row r="109" spans="1:16" x14ac:dyDescent="0.25">
      <c r="A109">
        <v>850</v>
      </c>
      <c r="B109" s="85">
        <v>1</v>
      </c>
      <c r="C109" s="1">
        <f t="shared" si="3"/>
        <v>13</v>
      </c>
      <c r="D109" s="1">
        <v>47</v>
      </c>
      <c r="E109" s="1"/>
      <c r="F109" s="1">
        <v>2</v>
      </c>
      <c r="G109" s="1">
        <v>192</v>
      </c>
      <c r="H109" s="80">
        <f t="shared" si="5"/>
        <v>13</v>
      </c>
      <c r="I109" s="80">
        <f t="shared" si="4"/>
        <v>3.125E-2</v>
      </c>
      <c r="J109" s="1">
        <v>0.5</v>
      </c>
      <c r="K109" s="1" t="str" cm="1">
        <f t="array" ref="K109">INDEX('dict-rhythm'!$A$1:$B$43,MATCH(TRUE,EXACT(J109,'dict-rhythm'!$A$1:$A$43),0),2)</f>
        <v>32</v>
      </c>
      <c r="L109" s="1" t="str">
        <f>_xlfn.IFNA(VLOOKUP(K109,'dict-rhythm'!$B$1:$C$53,2,0),K109)</f>
        <v>demisemiquaver</v>
      </c>
      <c r="M109" s="9" t="s">
        <v>10</v>
      </c>
      <c r="N109" s="9"/>
      <c r="O109" t="str">
        <f>IF(RIGHT($O$1,1)="#",VLOOKUP(D109,'dict-pitch'!$A$1:$C$50,2,0),VLOOKUP(D109,'dict-pitch'!$A$1:$C$50,3,0))</f>
        <v>B2</v>
      </c>
      <c r="P109" t="b">
        <f>OR(EXACT(E109,O109),EXACT(E109,VLOOKUP(D109,'dict-pitch'!$A$1:$D$50,3,0)),EXACT(E109,VLOOKUP(D109,'dict-pitch'!$A$1:$D$50,4,0)))</f>
        <v>0</v>
      </c>
    </row>
    <row r="110" spans="1:16" x14ac:dyDescent="0.25">
      <c r="A110">
        <v>850</v>
      </c>
      <c r="B110" s="85">
        <v>1</v>
      </c>
      <c r="C110" s="1">
        <f t="shared" si="3"/>
        <v>13</v>
      </c>
      <c r="D110" s="1">
        <v>49</v>
      </c>
      <c r="E110" s="1"/>
      <c r="F110" s="1">
        <v>2</v>
      </c>
      <c r="G110" s="1">
        <v>192.5</v>
      </c>
      <c r="H110" s="80">
        <f t="shared" si="5"/>
        <v>13.03125</v>
      </c>
      <c r="I110" s="80">
        <f t="shared" si="4"/>
        <v>3.125E-2</v>
      </c>
      <c r="J110" s="1">
        <v>0.5</v>
      </c>
      <c r="K110" s="1" t="str" cm="1">
        <f t="array" ref="K110">INDEX('dict-rhythm'!$A$1:$B$43,MATCH(TRUE,EXACT(J110,'dict-rhythm'!$A$1:$A$43),0),2)</f>
        <v>32</v>
      </c>
      <c r="L110" s="1" t="str">
        <f>_xlfn.IFNA(VLOOKUP(K110,'dict-rhythm'!$B$1:$C$53,2,0),K110)</f>
        <v>demisemiquaver</v>
      </c>
      <c r="M110" s="5"/>
      <c r="N110" s="5"/>
      <c r="O110" t="str">
        <f>IF(RIGHT($O$1,1)="#",VLOOKUP(D110,'dict-pitch'!$A$1:$C$50,2,0),VLOOKUP(D110,'dict-pitch'!$A$1:$C$50,3,0))</f>
        <v>C#3</v>
      </c>
      <c r="P110" t="b">
        <f>OR(EXACT(E110,O110),EXACT(E110,VLOOKUP(D110,'dict-pitch'!$A$1:$D$50,3,0)),EXACT(E110,VLOOKUP(D110,'dict-pitch'!$A$1:$D$50,4,0)))</f>
        <v>0</v>
      </c>
    </row>
    <row r="111" spans="1:16" x14ac:dyDescent="0.25">
      <c r="A111">
        <v>850</v>
      </c>
      <c r="B111" s="85">
        <v>1</v>
      </c>
      <c r="C111" s="1">
        <f t="shared" si="3"/>
        <v>13</v>
      </c>
      <c r="D111" s="1">
        <v>50</v>
      </c>
      <c r="E111" s="1"/>
      <c r="F111" s="1">
        <v>2</v>
      </c>
      <c r="G111" s="1">
        <v>193</v>
      </c>
      <c r="H111" s="80">
        <f t="shared" si="5"/>
        <v>13.0625</v>
      </c>
      <c r="I111" s="80">
        <f t="shared" si="4"/>
        <v>3.125E-2</v>
      </c>
      <c r="J111" s="1">
        <v>0.5</v>
      </c>
      <c r="K111" s="1" t="str" cm="1">
        <f t="array" ref="K111">INDEX('dict-rhythm'!$A$1:$B$43,MATCH(TRUE,EXACT(J111,'dict-rhythm'!$A$1:$A$43),0),2)</f>
        <v>32</v>
      </c>
      <c r="L111" s="1" t="str">
        <f>_xlfn.IFNA(VLOOKUP(K111,'dict-rhythm'!$B$1:$C$53,2,0),K111)</f>
        <v>demisemiquaver</v>
      </c>
      <c r="M111" s="5"/>
      <c r="N111" s="5"/>
      <c r="O111" t="str">
        <f>IF(RIGHT($O$1,1)="#",VLOOKUP(D111,'dict-pitch'!$A$1:$C$50,2,0),VLOOKUP(D111,'dict-pitch'!$A$1:$C$50,3,0))</f>
        <v>D3</v>
      </c>
      <c r="P111" t="b">
        <f>OR(EXACT(E111,O111),EXACT(E111,VLOOKUP(D111,'dict-pitch'!$A$1:$D$50,3,0)),EXACT(E111,VLOOKUP(D111,'dict-pitch'!$A$1:$D$50,4,0)))</f>
        <v>0</v>
      </c>
    </row>
    <row r="112" spans="1:16" x14ac:dyDescent="0.25">
      <c r="A112">
        <v>850</v>
      </c>
      <c r="B112" s="85">
        <v>1</v>
      </c>
      <c r="C112" s="1">
        <f t="shared" si="3"/>
        <v>13</v>
      </c>
      <c r="D112" s="1">
        <v>52</v>
      </c>
      <c r="E112" s="1"/>
      <c r="F112" s="1">
        <v>2</v>
      </c>
      <c r="G112" s="1">
        <v>193.5</v>
      </c>
      <c r="H112" s="80">
        <f t="shared" si="5"/>
        <v>13.09375</v>
      </c>
      <c r="I112" s="80">
        <f t="shared" si="4"/>
        <v>3.125E-2</v>
      </c>
      <c r="J112" s="1">
        <v>0.5</v>
      </c>
      <c r="K112" s="1" t="str" cm="1">
        <f t="array" ref="K112">INDEX('dict-rhythm'!$A$1:$B$43,MATCH(TRUE,EXACT(J112,'dict-rhythm'!$A$1:$A$43),0),2)</f>
        <v>32</v>
      </c>
      <c r="L112" s="1" t="str">
        <f>_xlfn.IFNA(VLOOKUP(K112,'dict-rhythm'!$B$1:$C$53,2,0),K112)</f>
        <v>demisemiquaver</v>
      </c>
      <c r="M112" s="5"/>
      <c r="N112" s="5"/>
      <c r="O112" t="str">
        <f>IF(RIGHT($O$1,1)="#",VLOOKUP(D112,'dict-pitch'!$A$1:$C$50,2,0),VLOOKUP(D112,'dict-pitch'!$A$1:$C$50,3,0))</f>
        <v>E3</v>
      </c>
      <c r="P112" t="b">
        <f>OR(EXACT(E112,O112),EXACT(E112,VLOOKUP(D112,'dict-pitch'!$A$1:$D$50,3,0)),EXACT(E112,VLOOKUP(D112,'dict-pitch'!$A$1:$D$50,4,0)))</f>
        <v>0</v>
      </c>
    </row>
    <row r="113" spans="1:16" x14ac:dyDescent="0.25">
      <c r="A113">
        <v>850</v>
      </c>
      <c r="B113" s="85">
        <v>1</v>
      </c>
      <c r="C113" s="1">
        <f t="shared" si="3"/>
        <v>13</v>
      </c>
      <c r="D113" s="1">
        <v>50</v>
      </c>
      <c r="E113" s="1"/>
      <c r="F113" s="1">
        <v>-2</v>
      </c>
      <c r="G113" s="1">
        <v>194</v>
      </c>
      <c r="H113" s="80">
        <f t="shared" si="5"/>
        <v>13.125</v>
      </c>
      <c r="I113" s="80">
        <f t="shared" si="4"/>
        <v>3.125E-2</v>
      </c>
      <c r="J113" s="1">
        <v>0.5</v>
      </c>
      <c r="K113" s="1" t="str" cm="1">
        <f t="array" ref="K113">INDEX('dict-rhythm'!$A$1:$B$43,MATCH(TRUE,EXACT(J113,'dict-rhythm'!$A$1:$A$43),0),2)</f>
        <v>32</v>
      </c>
      <c r="L113" s="1" t="str">
        <f>_xlfn.IFNA(VLOOKUP(K113,'dict-rhythm'!$B$1:$C$53,2,0),K113)</f>
        <v>demisemiquaver</v>
      </c>
      <c r="M113" s="5"/>
      <c r="N113" s="5"/>
      <c r="O113" t="str">
        <f>IF(RIGHT($O$1,1)="#",VLOOKUP(D113,'dict-pitch'!$A$1:$C$50,2,0),VLOOKUP(D113,'dict-pitch'!$A$1:$C$50,3,0))</f>
        <v>D3</v>
      </c>
      <c r="P113" t="b">
        <f>OR(EXACT(E113,O113),EXACT(E113,VLOOKUP(D113,'dict-pitch'!$A$1:$D$50,3,0)),EXACT(E113,VLOOKUP(D113,'dict-pitch'!$A$1:$D$50,4,0)))</f>
        <v>0</v>
      </c>
    </row>
    <row r="114" spans="1:16" x14ac:dyDescent="0.25">
      <c r="A114">
        <v>850</v>
      </c>
      <c r="B114" s="85">
        <v>1</v>
      </c>
      <c r="C114" s="1">
        <f t="shared" si="3"/>
        <v>13</v>
      </c>
      <c r="D114" s="1">
        <v>49</v>
      </c>
      <c r="E114" s="1"/>
      <c r="F114" s="1">
        <v>-2</v>
      </c>
      <c r="G114" s="1">
        <v>194.5</v>
      </c>
      <c r="H114" s="80">
        <f t="shared" si="5"/>
        <v>13.15625</v>
      </c>
      <c r="I114" s="80">
        <f t="shared" si="4"/>
        <v>3.125E-2</v>
      </c>
      <c r="J114" s="1">
        <v>0.5</v>
      </c>
      <c r="K114" s="1" t="str" cm="1">
        <f t="array" ref="K114">INDEX('dict-rhythm'!$A$1:$B$43,MATCH(TRUE,EXACT(J114,'dict-rhythm'!$A$1:$A$43),0),2)</f>
        <v>32</v>
      </c>
      <c r="L114" s="1" t="str">
        <f>_xlfn.IFNA(VLOOKUP(K114,'dict-rhythm'!$B$1:$C$53,2,0),K114)</f>
        <v>demisemiquaver</v>
      </c>
      <c r="M114" s="5"/>
      <c r="N114" s="5"/>
      <c r="O114" t="str">
        <f>IF(RIGHT($O$1,1)="#",VLOOKUP(D114,'dict-pitch'!$A$1:$C$50,2,0),VLOOKUP(D114,'dict-pitch'!$A$1:$C$50,3,0))</f>
        <v>C#3</v>
      </c>
      <c r="P114" t="b">
        <f>OR(EXACT(E114,O114),EXACT(E114,VLOOKUP(D114,'dict-pitch'!$A$1:$D$50,3,0)),EXACT(E114,VLOOKUP(D114,'dict-pitch'!$A$1:$D$50,4,0)))</f>
        <v>0</v>
      </c>
    </row>
    <row r="115" spans="1:16" x14ac:dyDescent="0.25">
      <c r="A115">
        <v>850</v>
      </c>
      <c r="B115" s="85">
        <v>1</v>
      </c>
      <c r="C115" s="1">
        <f t="shared" si="3"/>
        <v>13</v>
      </c>
      <c r="D115" s="1">
        <v>50</v>
      </c>
      <c r="E115" s="1"/>
      <c r="F115" s="1">
        <v>2</v>
      </c>
      <c r="G115" s="1">
        <v>195</v>
      </c>
      <c r="H115" s="80">
        <f t="shared" si="5"/>
        <v>13.1875</v>
      </c>
      <c r="I115" s="80">
        <f t="shared" si="4"/>
        <v>3.125E-2</v>
      </c>
      <c r="J115" s="1">
        <v>0.5</v>
      </c>
      <c r="K115" s="1" t="str" cm="1">
        <f t="array" ref="K115">INDEX('dict-rhythm'!$A$1:$B$43,MATCH(TRUE,EXACT(J115,'dict-rhythm'!$A$1:$A$43),0),2)</f>
        <v>32</v>
      </c>
      <c r="L115" s="1" t="str">
        <f>_xlfn.IFNA(VLOOKUP(K115,'dict-rhythm'!$B$1:$C$53,2,0),K115)</f>
        <v>demisemiquaver</v>
      </c>
      <c r="M115" s="5"/>
      <c r="N115" s="5"/>
      <c r="O115" t="str">
        <f>IF(RIGHT($O$1,1)="#",VLOOKUP(D115,'dict-pitch'!$A$1:$C$50,2,0),VLOOKUP(D115,'dict-pitch'!$A$1:$C$50,3,0))</f>
        <v>D3</v>
      </c>
      <c r="P115" t="b">
        <f>OR(EXACT(E115,O115),EXACT(E115,VLOOKUP(D115,'dict-pitch'!$A$1:$D$50,3,0)),EXACT(E115,VLOOKUP(D115,'dict-pitch'!$A$1:$D$50,4,0)))</f>
        <v>0</v>
      </c>
    </row>
    <row r="116" spans="1:16" x14ac:dyDescent="0.25">
      <c r="A116">
        <v>850</v>
      </c>
      <c r="B116" s="85">
        <v>1</v>
      </c>
      <c r="C116" s="1">
        <f t="shared" si="3"/>
        <v>13</v>
      </c>
      <c r="D116" s="1">
        <v>47</v>
      </c>
      <c r="E116" s="1"/>
      <c r="F116" s="1">
        <v>-3</v>
      </c>
      <c r="G116" s="1">
        <v>195.5</v>
      </c>
      <c r="H116" s="80">
        <f t="shared" si="5"/>
        <v>13.21875</v>
      </c>
      <c r="I116" s="80">
        <f t="shared" si="4"/>
        <v>3.125E-2</v>
      </c>
      <c r="J116" s="1">
        <v>0.5</v>
      </c>
      <c r="K116" s="1" t="str" cm="1">
        <f t="array" ref="K116">INDEX('dict-rhythm'!$A$1:$B$43,MATCH(TRUE,EXACT(J116,'dict-rhythm'!$A$1:$A$43),0),2)</f>
        <v>32</v>
      </c>
      <c r="L116" s="1" t="str">
        <f>_xlfn.IFNA(VLOOKUP(K116,'dict-rhythm'!$B$1:$C$53,2,0),K116)</f>
        <v>demisemiquaver</v>
      </c>
      <c r="M116" s="5"/>
      <c r="N116" s="5"/>
      <c r="O116" t="str">
        <f>IF(RIGHT($O$1,1)="#",VLOOKUP(D116,'dict-pitch'!$A$1:$C$50,2,0),VLOOKUP(D116,'dict-pitch'!$A$1:$C$50,3,0))</f>
        <v>B2</v>
      </c>
      <c r="P116" t="b">
        <f>OR(EXACT(E116,O116),EXACT(E116,VLOOKUP(D116,'dict-pitch'!$A$1:$D$50,3,0)),EXACT(E116,VLOOKUP(D116,'dict-pitch'!$A$1:$D$50,4,0)))</f>
        <v>0</v>
      </c>
    </row>
    <row r="117" spans="1:16" x14ac:dyDescent="0.25">
      <c r="A117">
        <v>850</v>
      </c>
      <c r="B117" s="85">
        <v>1</v>
      </c>
      <c r="C117" s="1">
        <f t="shared" si="3"/>
        <v>13</v>
      </c>
      <c r="D117" s="1">
        <v>59</v>
      </c>
      <c r="E117" s="1"/>
      <c r="F117" s="1">
        <v>8</v>
      </c>
      <c r="G117" s="1">
        <v>196</v>
      </c>
      <c r="H117" s="80">
        <f t="shared" si="5"/>
        <v>13.25</v>
      </c>
      <c r="I117" s="80">
        <f t="shared" si="4"/>
        <v>0.1875</v>
      </c>
      <c r="J117" s="1">
        <v>3</v>
      </c>
      <c r="K117" s="1" t="str" cm="1">
        <f t="array" ref="K117">INDEX('dict-rhythm'!$A$1:$B$43,MATCH(TRUE,EXACT(J117,'dict-rhythm'!$A$1:$A$43),0),2)</f>
        <v>8.</v>
      </c>
      <c r="L117" s="1" t="str">
        <f>_xlfn.IFNA(VLOOKUP(K117,'dict-rhythm'!$B$1:$C$53,2,0),K117)</f>
        <v>dotted quaver</v>
      </c>
      <c r="M117" s="9" t="s">
        <v>10</v>
      </c>
      <c r="N117" s="9"/>
      <c r="O117" t="str">
        <f>IF(RIGHT($O$1,1)="#",VLOOKUP(D117,'dict-pitch'!$A$1:$C$50,2,0),VLOOKUP(D117,'dict-pitch'!$A$1:$C$50,3,0))</f>
        <v>B3</v>
      </c>
      <c r="P117" t="b">
        <f>OR(EXACT(E117,O117),EXACT(E117,VLOOKUP(D117,'dict-pitch'!$A$1:$D$50,3,0)),EXACT(E117,VLOOKUP(D117,'dict-pitch'!$A$1:$D$50,4,0)))</f>
        <v>0</v>
      </c>
    </row>
    <row r="118" spans="1:16" x14ac:dyDescent="0.25">
      <c r="A118">
        <v>850</v>
      </c>
      <c r="B118" s="85">
        <v>1</v>
      </c>
      <c r="C118" s="1">
        <f t="shared" si="3"/>
        <v>13</v>
      </c>
      <c r="D118" s="1">
        <v>57</v>
      </c>
      <c r="E118" s="1"/>
      <c r="F118" s="1">
        <v>-2</v>
      </c>
      <c r="G118" s="1">
        <v>199</v>
      </c>
      <c r="H118" s="80">
        <f t="shared" si="5"/>
        <v>13.4375</v>
      </c>
      <c r="I118" s="80">
        <f t="shared" si="4"/>
        <v>6.25E-2</v>
      </c>
      <c r="J118" s="1">
        <v>1</v>
      </c>
      <c r="K118" s="1" t="str" cm="1">
        <f t="array" ref="K118">INDEX('dict-rhythm'!$A$1:$B$43,MATCH(TRUE,EXACT(J118,'dict-rhythm'!$A$1:$A$43),0),2)</f>
        <v>16</v>
      </c>
      <c r="L118" s="1" t="str">
        <f>_xlfn.IFNA(VLOOKUP(K118,'dict-rhythm'!$B$1:$C$53,2,0),K118)</f>
        <v>semiquaver</v>
      </c>
      <c r="M118" s="9" t="s">
        <v>10</v>
      </c>
      <c r="N118" s="9"/>
      <c r="O118" t="str">
        <f>IF(RIGHT($O$1,1)="#",VLOOKUP(D118,'dict-pitch'!$A$1:$C$50,2,0),VLOOKUP(D118,'dict-pitch'!$A$1:$C$50,3,0))</f>
        <v>A3</v>
      </c>
      <c r="P118" t="b">
        <f>OR(EXACT(E118,O118),EXACT(E118,VLOOKUP(D118,'dict-pitch'!$A$1:$D$50,3,0)),EXACT(E118,VLOOKUP(D118,'dict-pitch'!$A$1:$D$50,4,0)))</f>
        <v>0</v>
      </c>
    </row>
    <row r="119" spans="1:16" x14ac:dyDescent="0.25">
      <c r="A119">
        <v>850</v>
      </c>
      <c r="B119" s="85">
        <v>1</v>
      </c>
      <c r="C119" s="1">
        <f t="shared" si="3"/>
        <v>13</v>
      </c>
      <c r="D119" s="1">
        <v>55</v>
      </c>
      <c r="E119" s="1"/>
      <c r="F119" s="1">
        <v>-2</v>
      </c>
      <c r="G119" s="1">
        <v>200</v>
      </c>
      <c r="H119" s="80">
        <f t="shared" si="5"/>
        <v>13.5</v>
      </c>
      <c r="I119" s="80">
        <f t="shared" si="4"/>
        <v>0.1875</v>
      </c>
      <c r="J119" s="1">
        <v>3</v>
      </c>
      <c r="K119" s="1" t="str" cm="1">
        <f t="array" ref="K119">INDEX('dict-rhythm'!$A$1:$B$43,MATCH(TRUE,EXACT(J119,'dict-rhythm'!$A$1:$A$43),0),2)</f>
        <v>8.</v>
      </c>
      <c r="L119" s="1" t="str">
        <f>_xlfn.IFNA(VLOOKUP(K119,'dict-rhythm'!$B$1:$C$53,2,0),K119)</f>
        <v>dotted quaver</v>
      </c>
      <c r="M119" s="9" t="s">
        <v>10</v>
      </c>
      <c r="N119" s="9"/>
      <c r="O119" t="str">
        <f>IF(RIGHT($O$1,1)="#",VLOOKUP(D119,'dict-pitch'!$A$1:$C$50,2,0),VLOOKUP(D119,'dict-pitch'!$A$1:$C$50,3,0))</f>
        <v>G3</v>
      </c>
      <c r="P119" t="b">
        <f>OR(EXACT(E119,O119),EXACT(E119,VLOOKUP(D119,'dict-pitch'!$A$1:$D$50,3,0)),EXACT(E119,VLOOKUP(D119,'dict-pitch'!$A$1:$D$50,4,0)))</f>
        <v>0</v>
      </c>
    </row>
    <row r="120" spans="1:16" x14ac:dyDescent="0.25">
      <c r="A120">
        <v>850</v>
      </c>
      <c r="B120" s="85">
        <v>1</v>
      </c>
      <c r="C120" s="1">
        <f t="shared" si="3"/>
        <v>13</v>
      </c>
      <c r="D120" s="1">
        <v>52</v>
      </c>
      <c r="E120" s="1"/>
      <c r="F120" s="1">
        <v>-3</v>
      </c>
      <c r="G120" s="1">
        <v>203</v>
      </c>
      <c r="H120" s="80">
        <f t="shared" si="5"/>
        <v>13.6875</v>
      </c>
      <c r="I120" s="80">
        <f t="shared" si="4"/>
        <v>6.25E-2</v>
      </c>
      <c r="J120" s="1">
        <v>1</v>
      </c>
      <c r="K120" s="1" t="str" cm="1">
        <f t="array" ref="K120">INDEX('dict-rhythm'!$A$1:$B$43,MATCH(TRUE,EXACT(J120,'dict-rhythm'!$A$1:$A$43),0),2)</f>
        <v>16</v>
      </c>
      <c r="L120" s="1" t="str">
        <f>_xlfn.IFNA(VLOOKUP(K120,'dict-rhythm'!$B$1:$C$53,2,0),K120)</f>
        <v>semiquaver</v>
      </c>
      <c r="M120" s="9" t="s">
        <v>10</v>
      </c>
      <c r="N120" s="9"/>
      <c r="O120" t="str">
        <f>IF(RIGHT($O$1,1)="#",VLOOKUP(D120,'dict-pitch'!$A$1:$C$50,2,0),VLOOKUP(D120,'dict-pitch'!$A$1:$C$50,3,0))</f>
        <v>E3</v>
      </c>
      <c r="P120" t="b">
        <f>OR(EXACT(E120,O120),EXACT(E120,VLOOKUP(D120,'dict-pitch'!$A$1:$D$50,3,0)),EXACT(E120,VLOOKUP(D120,'dict-pitch'!$A$1:$D$50,4,0)))</f>
        <v>0</v>
      </c>
    </row>
    <row r="121" spans="1:16" x14ac:dyDescent="0.25">
      <c r="A121">
        <v>850</v>
      </c>
      <c r="B121" s="85">
        <v>1</v>
      </c>
      <c r="C121" s="1">
        <f t="shared" si="3"/>
        <v>13</v>
      </c>
      <c r="D121" s="1">
        <v>57</v>
      </c>
      <c r="E121" s="1"/>
      <c r="F121" s="1">
        <v>4</v>
      </c>
      <c r="G121" s="1">
        <v>204</v>
      </c>
      <c r="H121" s="80">
        <f t="shared" si="5"/>
        <v>13.75</v>
      </c>
      <c r="I121" s="80">
        <f t="shared" si="4"/>
        <v>0.1875</v>
      </c>
      <c r="J121" s="1">
        <v>3</v>
      </c>
      <c r="K121" s="1" t="str" cm="1">
        <f t="array" ref="K121">INDEX('dict-rhythm'!$A$1:$B$43,MATCH(TRUE,EXACT(J121,'dict-rhythm'!$A$1:$A$43),0),2)</f>
        <v>8.</v>
      </c>
      <c r="L121" s="1" t="str">
        <f>_xlfn.IFNA(VLOOKUP(K121,'dict-rhythm'!$B$1:$C$53,2,0),K121)</f>
        <v>dotted quaver</v>
      </c>
      <c r="M121" s="9" t="s">
        <v>10</v>
      </c>
      <c r="N121" s="9"/>
      <c r="O121" t="str">
        <f>IF(RIGHT($O$1,1)="#",VLOOKUP(D121,'dict-pitch'!$A$1:$C$50,2,0),VLOOKUP(D121,'dict-pitch'!$A$1:$C$50,3,0))</f>
        <v>A3</v>
      </c>
      <c r="P121" t="b">
        <f>OR(EXACT(E121,O121),EXACT(E121,VLOOKUP(D121,'dict-pitch'!$A$1:$D$50,3,0)),EXACT(E121,VLOOKUP(D121,'dict-pitch'!$A$1:$D$50,4,0)))</f>
        <v>0</v>
      </c>
    </row>
    <row r="122" spans="1:16" x14ac:dyDescent="0.25">
      <c r="A122">
        <v>850</v>
      </c>
      <c r="B122" s="85">
        <v>1</v>
      </c>
      <c r="C122" s="1">
        <f t="shared" si="3"/>
        <v>13</v>
      </c>
      <c r="D122" s="1">
        <v>45</v>
      </c>
      <c r="E122" s="1"/>
      <c r="F122" s="1">
        <v>-8</v>
      </c>
      <c r="G122" s="1">
        <v>207</v>
      </c>
      <c r="H122" s="80">
        <f t="shared" si="5"/>
        <v>13.9375</v>
      </c>
      <c r="I122" s="80">
        <f t="shared" si="4"/>
        <v>6.25E-2</v>
      </c>
      <c r="J122" s="1">
        <v>1</v>
      </c>
      <c r="K122" s="1" t="str" cm="1">
        <f t="array" ref="K122">INDEX('dict-rhythm'!$A$1:$B$43,MATCH(TRUE,EXACT(J122,'dict-rhythm'!$A$1:$A$43),0),2)</f>
        <v>16</v>
      </c>
      <c r="L122" s="1" t="str">
        <f>_xlfn.IFNA(VLOOKUP(K122,'dict-rhythm'!$B$1:$C$53,2,0),K122)</f>
        <v>semiquaver</v>
      </c>
      <c r="M122" s="9" t="s">
        <v>10</v>
      </c>
      <c r="N122" s="9"/>
      <c r="O122" t="str">
        <f>IF(RIGHT($O$1,1)="#",VLOOKUP(D122,'dict-pitch'!$A$1:$C$50,2,0),VLOOKUP(D122,'dict-pitch'!$A$1:$C$50,3,0))</f>
        <v>A2</v>
      </c>
      <c r="P122" t="b">
        <f>OR(EXACT(E122,O122),EXACT(E122,VLOOKUP(D122,'dict-pitch'!$A$1:$D$50,3,0)),EXACT(E122,VLOOKUP(D122,'dict-pitch'!$A$1:$D$50,4,0)))</f>
        <v>0</v>
      </c>
    </row>
    <row r="123" spans="1:16" x14ac:dyDescent="0.25">
      <c r="A123">
        <v>850</v>
      </c>
      <c r="B123" s="85">
        <v>1</v>
      </c>
      <c r="C123" s="1">
        <f t="shared" si="3"/>
        <v>14</v>
      </c>
      <c r="D123" s="1">
        <v>50</v>
      </c>
      <c r="E123" s="1"/>
      <c r="F123" s="1">
        <v>4</v>
      </c>
      <c r="G123" s="1">
        <v>208</v>
      </c>
      <c r="H123" s="80">
        <f t="shared" si="5"/>
        <v>14</v>
      </c>
      <c r="I123" s="80">
        <f t="shared" si="4"/>
        <v>0.25</v>
      </c>
      <c r="J123" s="1">
        <v>4</v>
      </c>
      <c r="K123" s="1" t="str" cm="1">
        <f t="array" ref="K123">INDEX('dict-rhythm'!$A$1:$B$43,MATCH(TRUE,EXACT(J123,'dict-rhythm'!$A$1:$A$43),0),2)</f>
        <v>4</v>
      </c>
      <c r="L123" s="1" t="str">
        <f>_xlfn.IFNA(VLOOKUP(K123,'dict-rhythm'!$B$1:$C$53,2,0),K123)</f>
        <v>crotchet</v>
      </c>
      <c r="M123" s="9" t="s">
        <v>10</v>
      </c>
      <c r="N123" s="9"/>
      <c r="O123" t="str">
        <f>IF(RIGHT($O$1,1)="#",VLOOKUP(D123,'dict-pitch'!$A$1:$C$50,2,0),VLOOKUP(D123,'dict-pitch'!$A$1:$C$50,3,0))</f>
        <v>D3</v>
      </c>
      <c r="P123" t="b">
        <f>OR(EXACT(E123,O123),EXACT(E123,VLOOKUP(D123,'dict-pitch'!$A$1:$D$50,3,0)),EXACT(E123,VLOOKUP(D123,'dict-pitch'!$A$1:$D$50,4,0)))</f>
        <v>0</v>
      </c>
    </row>
    <row r="124" spans="1:16" x14ac:dyDescent="0.25">
      <c r="A124">
        <v>850</v>
      </c>
      <c r="B124" s="85">
        <v>1</v>
      </c>
      <c r="C124" s="1">
        <f t="shared" si="3"/>
        <v>14</v>
      </c>
      <c r="D124" s="1">
        <v>52</v>
      </c>
      <c r="E124" s="1"/>
      <c r="F124" s="1">
        <v>2</v>
      </c>
      <c r="G124" s="1">
        <v>212</v>
      </c>
      <c r="H124" s="80">
        <f t="shared" si="5"/>
        <v>14.25</v>
      </c>
      <c r="I124" s="80">
        <f t="shared" si="4"/>
        <v>0.25</v>
      </c>
      <c r="J124" s="1">
        <v>4</v>
      </c>
      <c r="K124" s="1" t="str" cm="1">
        <f t="array" ref="K124">INDEX('dict-rhythm'!$A$1:$B$43,MATCH(TRUE,EXACT(J124,'dict-rhythm'!$A$1:$A$43),0),2)</f>
        <v>4</v>
      </c>
      <c r="L124" s="1" t="str">
        <f>_xlfn.IFNA(VLOOKUP(K124,'dict-rhythm'!$B$1:$C$53,2,0),K124)</f>
        <v>crotchet</v>
      </c>
      <c r="M124" s="9" t="s">
        <v>10</v>
      </c>
      <c r="N124" s="9"/>
      <c r="O124" t="str">
        <f>IF(RIGHT($O$1,1)="#",VLOOKUP(D124,'dict-pitch'!$A$1:$C$50,2,0),VLOOKUP(D124,'dict-pitch'!$A$1:$C$50,3,0))</f>
        <v>E3</v>
      </c>
      <c r="P124" t="b">
        <f>OR(EXACT(E124,O124),EXACT(E124,VLOOKUP(D124,'dict-pitch'!$A$1:$D$50,3,0)),EXACT(E124,VLOOKUP(D124,'dict-pitch'!$A$1:$D$50,4,0)))</f>
        <v>0</v>
      </c>
    </row>
    <row r="125" spans="1:16" x14ac:dyDescent="0.25">
      <c r="A125">
        <v>850</v>
      </c>
      <c r="B125" s="85">
        <v>1</v>
      </c>
      <c r="C125" s="1">
        <f t="shared" si="3"/>
        <v>14</v>
      </c>
      <c r="D125" s="1">
        <v>60</v>
      </c>
      <c r="E125" s="1"/>
      <c r="F125" s="1">
        <v>6</v>
      </c>
      <c r="G125" s="1">
        <v>216</v>
      </c>
      <c r="H125" s="80">
        <f t="shared" si="5"/>
        <v>14.5</v>
      </c>
      <c r="I125" s="80">
        <f t="shared" si="4"/>
        <v>0.1875</v>
      </c>
      <c r="J125" s="1">
        <v>3</v>
      </c>
      <c r="K125" s="1" t="str" cm="1">
        <f t="array" ref="K125">INDEX('dict-rhythm'!$A$1:$B$43,MATCH(TRUE,EXACT(J125,'dict-rhythm'!$A$1:$A$43),0),2)</f>
        <v>8.</v>
      </c>
      <c r="L125" s="1" t="str">
        <f>_xlfn.IFNA(VLOOKUP(K125,'dict-rhythm'!$B$1:$C$53,2,0),K125)</f>
        <v>dotted quaver</v>
      </c>
      <c r="M125" s="9" t="s">
        <v>10</v>
      </c>
      <c r="N125" s="9"/>
      <c r="O125" t="str">
        <f>IF(RIGHT($O$1,1)="#",VLOOKUP(D125,'dict-pitch'!$A$1:$C$50,2,0),VLOOKUP(D125,'dict-pitch'!$A$1:$C$50,3,0))</f>
        <v>C4</v>
      </c>
      <c r="P125" t="b">
        <f>OR(EXACT(E125,O125),EXACT(E125,VLOOKUP(D125,'dict-pitch'!$A$1:$D$50,3,0)),EXACT(E125,VLOOKUP(D125,'dict-pitch'!$A$1:$D$50,4,0)))</f>
        <v>0</v>
      </c>
    </row>
    <row r="126" spans="1:16" x14ac:dyDescent="0.25">
      <c r="A126">
        <v>850</v>
      </c>
      <c r="B126" s="85">
        <v>1</v>
      </c>
      <c r="C126" s="1">
        <f t="shared" si="3"/>
        <v>14</v>
      </c>
      <c r="D126" s="1">
        <v>57</v>
      </c>
      <c r="E126" s="1"/>
      <c r="F126" s="1">
        <v>-3</v>
      </c>
      <c r="G126" s="1">
        <v>219</v>
      </c>
      <c r="H126" s="80">
        <f t="shared" si="5"/>
        <v>14.6875</v>
      </c>
      <c r="I126" s="80">
        <f t="shared" si="4"/>
        <v>6.25E-2</v>
      </c>
      <c r="J126" s="1">
        <v>1</v>
      </c>
      <c r="K126" s="1" t="str" cm="1">
        <f t="array" ref="K126">INDEX('dict-rhythm'!$A$1:$B$43,MATCH(TRUE,EXACT(J126,'dict-rhythm'!$A$1:$A$43),0),2)</f>
        <v>16</v>
      </c>
      <c r="L126" s="1" t="str">
        <f>_xlfn.IFNA(VLOOKUP(K126,'dict-rhythm'!$B$1:$C$53,2,0),K126)</f>
        <v>semiquaver</v>
      </c>
      <c r="M126" s="9" t="s">
        <v>10</v>
      </c>
      <c r="N126" s="9"/>
      <c r="O126" t="str">
        <f>IF(RIGHT($O$1,1)="#",VLOOKUP(D126,'dict-pitch'!$A$1:$C$50,2,0),VLOOKUP(D126,'dict-pitch'!$A$1:$C$50,3,0))</f>
        <v>A3</v>
      </c>
      <c r="P126" t="b">
        <f>OR(EXACT(E126,O126),EXACT(E126,VLOOKUP(D126,'dict-pitch'!$A$1:$D$50,3,0)),EXACT(E126,VLOOKUP(D126,'dict-pitch'!$A$1:$D$50,4,0)))</f>
        <v>0</v>
      </c>
    </row>
    <row r="127" spans="1:16" x14ac:dyDescent="0.25">
      <c r="A127">
        <v>850</v>
      </c>
      <c r="B127" s="85">
        <v>1</v>
      </c>
      <c r="C127" s="1">
        <f t="shared" si="3"/>
        <v>14</v>
      </c>
      <c r="D127" s="1">
        <v>62</v>
      </c>
      <c r="E127" s="1"/>
      <c r="F127" s="1">
        <v>4</v>
      </c>
      <c r="G127" s="1">
        <v>220</v>
      </c>
      <c r="H127" s="80">
        <f t="shared" si="5"/>
        <v>14.75</v>
      </c>
      <c r="I127" s="80">
        <f t="shared" si="4"/>
        <v>0.1875</v>
      </c>
      <c r="J127" s="1">
        <v>3</v>
      </c>
      <c r="K127" s="1" t="str" cm="1">
        <f t="array" ref="K127">INDEX('dict-rhythm'!$A$1:$B$43,MATCH(TRUE,EXACT(J127,'dict-rhythm'!$A$1:$A$43),0),2)</f>
        <v>8.</v>
      </c>
      <c r="L127" s="1" t="str">
        <f>_xlfn.IFNA(VLOOKUP(K127,'dict-rhythm'!$B$1:$C$53,2,0),K127)</f>
        <v>dotted quaver</v>
      </c>
      <c r="M127" s="9" t="s">
        <v>10</v>
      </c>
      <c r="N127" s="9"/>
      <c r="O127" t="str">
        <f>IF(RIGHT($O$1,1)="#",VLOOKUP(D127,'dict-pitch'!$A$1:$C$50,2,0),VLOOKUP(D127,'dict-pitch'!$A$1:$C$50,3,0))</f>
        <v>D4</v>
      </c>
      <c r="P127" t="b">
        <f>OR(EXACT(E127,O127),EXACT(E127,VLOOKUP(D127,'dict-pitch'!$A$1:$D$50,3,0)),EXACT(E127,VLOOKUP(D127,'dict-pitch'!$A$1:$D$50,4,0)))</f>
        <v>0</v>
      </c>
    </row>
    <row r="128" spans="1:16" x14ac:dyDescent="0.25">
      <c r="A128">
        <v>850</v>
      </c>
      <c r="B128" s="85">
        <v>1</v>
      </c>
      <c r="C128" s="1">
        <f t="shared" si="3"/>
        <v>14</v>
      </c>
      <c r="D128" s="1">
        <v>50</v>
      </c>
      <c r="E128" s="1"/>
      <c r="F128" s="1">
        <v>-8</v>
      </c>
      <c r="G128" s="1">
        <v>223</v>
      </c>
      <c r="H128" s="80">
        <f t="shared" si="5"/>
        <v>14.9375</v>
      </c>
      <c r="I128" s="80">
        <f t="shared" si="4"/>
        <v>6.25E-2</v>
      </c>
      <c r="J128" s="1">
        <v>1</v>
      </c>
      <c r="K128" s="1" t="str" cm="1">
        <f t="array" ref="K128">INDEX('dict-rhythm'!$A$1:$B$43,MATCH(TRUE,EXACT(J128,'dict-rhythm'!$A$1:$A$43),0),2)</f>
        <v>16</v>
      </c>
      <c r="L128" s="1" t="str">
        <f>_xlfn.IFNA(VLOOKUP(K128,'dict-rhythm'!$B$1:$C$53,2,0),K128)</f>
        <v>semiquaver</v>
      </c>
      <c r="M128" s="9" t="s">
        <v>10</v>
      </c>
      <c r="N128" s="9"/>
      <c r="O128" t="str">
        <f>IF(RIGHT($O$1,1)="#",VLOOKUP(D128,'dict-pitch'!$A$1:$C$50,2,0),VLOOKUP(D128,'dict-pitch'!$A$1:$C$50,3,0))</f>
        <v>D3</v>
      </c>
      <c r="P128" t="b">
        <f>OR(EXACT(E128,O128),EXACT(E128,VLOOKUP(D128,'dict-pitch'!$A$1:$D$50,3,0)),EXACT(E128,VLOOKUP(D128,'dict-pitch'!$A$1:$D$50,4,0)))</f>
        <v>0</v>
      </c>
    </row>
    <row r="129" spans="1:16" x14ac:dyDescent="0.25">
      <c r="A129">
        <v>850</v>
      </c>
      <c r="B129" s="85">
        <v>1</v>
      </c>
      <c r="C129" s="1">
        <f t="shared" si="3"/>
        <v>15</v>
      </c>
      <c r="D129" s="1">
        <v>55</v>
      </c>
      <c r="E129" s="1"/>
      <c r="F129" s="1">
        <v>4</v>
      </c>
      <c r="G129" s="1">
        <v>224</v>
      </c>
      <c r="H129" s="80">
        <f t="shared" si="5"/>
        <v>15</v>
      </c>
      <c r="I129" s="80">
        <f t="shared" si="4"/>
        <v>0.25</v>
      </c>
      <c r="J129" s="1">
        <v>4</v>
      </c>
      <c r="K129" s="1" t="str" cm="1">
        <f t="array" ref="K129">INDEX('dict-rhythm'!$A$1:$B$43,MATCH(TRUE,EXACT(J129,'dict-rhythm'!$A$1:$A$43),0),2)</f>
        <v>4</v>
      </c>
      <c r="L129" s="1" t="str">
        <f>_xlfn.IFNA(VLOOKUP(K129,'dict-rhythm'!$B$1:$C$53,2,0),K129)</f>
        <v>crotchet</v>
      </c>
      <c r="M129" s="9" t="s">
        <v>10</v>
      </c>
      <c r="N129" s="9"/>
      <c r="O129" t="str">
        <f>IF(RIGHT($O$1,1)="#",VLOOKUP(D129,'dict-pitch'!$A$1:$C$50,2,0),VLOOKUP(D129,'dict-pitch'!$A$1:$C$50,3,0))</f>
        <v>G3</v>
      </c>
      <c r="P129" t="b">
        <f>OR(EXACT(E129,O129),EXACT(E129,VLOOKUP(D129,'dict-pitch'!$A$1:$D$50,3,0)),EXACT(E129,VLOOKUP(D129,'dict-pitch'!$A$1:$D$50,4,0)))</f>
        <v>0</v>
      </c>
    </row>
    <row r="130" spans="1:16" x14ac:dyDescent="0.25">
      <c r="A130">
        <v>850</v>
      </c>
      <c r="B130" s="85">
        <v>1</v>
      </c>
      <c r="C130" s="1">
        <f t="shared" ref="C130:C193" si="6">1+ROUNDDOWN(G130/16,0)</f>
        <v>15</v>
      </c>
      <c r="D130" s="1">
        <v>40</v>
      </c>
      <c r="E130" s="1"/>
      <c r="F130" s="1">
        <v>-10</v>
      </c>
      <c r="G130" s="1">
        <v>228</v>
      </c>
      <c r="H130" s="80">
        <f t="shared" si="5"/>
        <v>15.25</v>
      </c>
      <c r="I130" s="80">
        <f t="shared" ref="I130:I193" si="7">J130/16</f>
        <v>3.125E-2</v>
      </c>
      <c r="J130" s="1">
        <v>0.5</v>
      </c>
      <c r="K130" s="1" t="str" cm="1">
        <f t="array" ref="K130">INDEX('dict-rhythm'!$A$1:$B$43,MATCH(TRUE,EXACT(J130,'dict-rhythm'!$A$1:$A$43),0),2)</f>
        <v>32</v>
      </c>
      <c r="L130" s="1" t="str">
        <f>_xlfn.IFNA(VLOOKUP(K130,'dict-rhythm'!$B$1:$C$53,2,0),K130)</f>
        <v>demisemiquaver</v>
      </c>
      <c r="M130" s="6" t="s">
        <v>7</v>
      </c>
      <c r="N130" s="6" t="s">
        <v>7</v>
      </c>
      <c r="O130" t="str">
        <f>IF(RIGHT($O$1,1)="#",VLOOKUP(D130,'dict-pitch'!$A$1:$C$50,2,0),VLOOKUP(D130,'dict-pitch'!$A$1:$C$50,3,0))</f>
        <v>E2</v>
      </c>
      <c r="P130" t="b">
        <f>OR(EXACT(E130,O130),EXACT(E130,VLOOKUP(D130,'dict-pitch'!$A$1:$D$50,3,0)),EXACT(E130,VLOOKUP(D130,'dict-pitch'!$A$1:$D$50,4,0)))</f>
        <v>0</v>
      </c>
    </row>
    <row r="131" spans="1:16" x14ac:dyDescent="0.25">
      <c r="A131">
        <v>850</v>
      </c>
      <c r="B131" s="85">
        <v>1</v>
      </c>
      <c r="C131" s="1">
        <f t="shared" si="6"/>
        <v>15</v>
      </c>
      <c r="D131" s="1">
        <v>42</v>
      </c>
      <c r="E131" s="1"/>
      <c r="F131" s="1">
        <v>2</v>
      </c>
      <c r="G131" s="1">
        <v>228.5</v>
      </c>
      <c r="H131" s="80">
        <f t="shared" ref="H131:H194" si="8">1+G131/16</f>
        <v>15.28125</v>
      </c>
      <c r="I131" s="80">
        <f t="shared" si="7"/>
        <v>3.125E-2</v>
      </c>
      <c r="J131" s="1">
        <v>0.5</v>
      </c>
      <c r="K131" s="1" t="str" cm="1">
        <f t="array" ref="K131">INDEX('dict-rhythm'!$A$1:$B$43,MATCH(TRUE,EXACT(J131,'dict-rhythm'!$A$1:$A$43),0),2)</f>
        <v>32</v>
      </c>
      <c r="L131" s="1" t="str">
        <f>_xlfn.IFNA(VLOOKUP(K131,'dict-rhythm'!$B$1:$C$53,2,0),K131)</f>
        <v>demisemiquaver</v>
      </c>
      <c r="M131" s="6" t="s">
        <v>7</v>
      </c>
      <c r="N131" s="6" t="s">
        <v>7</v>
      </c>
      <c r="O131" t="str">
        <f>IF(RIGHT($O$1,1)="#",VLOOKUP(D131,'dict-pitch'!$A$1:$C$50,2,0),VLOOKUP(D131,'dict-pitch'!$A$1:$C$50,3,0))</f>
        <v>F#2</v>
      </c>
      <c r="P131" t="b">
        <f>OR(EXACT(E131,O131),EXACT(E131,VLOOKUP(D131,'dict-pitch'!$A$1:$D$50,3,0)),EXACT(E131,VLOOKUP(D131,'dict-pitch'!$A$1:$D$50,4,0)))</f>
        <v>0</v>
      </c>
    </row>
    <row r="132" spans="1:16" x14ac:dyDescent="0.25">
      <c r="A132">
        <v>850</v>
      </c>
      <c r="B132" s="85">
        <v>1</v>
      </c>
      <c r="C132" s="1">
        <f t="shared" si="6"/>
        <v>15</v>
      </c>
      <c r="D132" s="1">
        <v>43</v>
      </c>
      <c r="E132" s="1"/>
      <c r="F132" s="1">
        <v>2</v>
      </c>
      <c r="G132" s="1">
        <v>229</v>
      </c>
      <c r="H132" s="80">
        <f t="shared" si="8"/>
        <v>15.3125</v>
      </c>
      <c r="I132" s="80">
        <f t="shared" si="7"/>
        <v>3.125E-2</v>
      </c>
      <c r="J132" s="1">
        <v>0.5</v>
      </c>
      <c r="K132" s="1" t="str" cm="1">
        <f t="array" ref="K132">INDEX('dict-rhythm'!$A$1:$B$43,MATCH(TRUE,EXACT(J132,'dict-rhythm'!$A$1:$A$43),0),2)</f>
        <v>32</v>
      </c>
      <c r="L132" s="1" t="str">
        <f>_xlfn.IFNA(VLOOKUP(K132,'dict-rhythm'!$B$1:$C$53,2,0),K132)</f>
        <v>demisemiquaver</v>
      </c>
      <c r="M132" s="6" t="s">
        <v>7</v>
      </c>
      <c r="N132" s="6" t="s">
        <v>7</v>
      </c>
      <c r="O132" t="str">
        <f>IF(RIGHT($O$1,1)="#",VLOOKUP(D132,'dict-pitch'!$A$1:$C$50,2,0),VLOOKUP(D132,'dict-pitch'!$A$1:$C$50,3,0))</f>
        <v>G2</v>
      </c>
      <c r="P132" t="b">
        <f>OR(EXACT(E132,O132),EXACT(E132,VLOOKUP(D132,'dict-pitch'!$A$1:$D$50,3,0)),EXACT(E132,VLOOKUP(D132,'dict-pitch'!$A$1:$D$50,4,0)))</f>
        <v>0</v>
      </c>
    </row>
    <row r="133" spans="1:16" x14ac:dyDescent="0.25">
      <c r="A133">
        <v>850</v>
      </c>
      <c r="B133" s="85">
        <v>1</v>
      </c>
      <c r="C133" s="1">
        <f t="shared" si="6"/>
        <v>15</v>
      </c>
      <c r="D133" s="1">
        <v>45</v>
      </c>
      <c r="E133" s="1"/>
      <c r="F133" s="1">
        <v>2</v>
      </c>
      <c r="G133" s="1">
        <v>229.5</v>
      </c>
      <c r="H133" s="80">
        <f t="shared" si="8"/>
        <v>15.34375</v>
      </c>
      <c r="I133" s="80">
        <f t="shared" si="7"/>
        <v>3.125E-2</v>
      </c>
      <c r="J133" s="1">
        <v>0.5</v>
      </c>
      <c r="K133" s="1" t="str" cm="1">
        <f t="array" ref="K133">INDEX('dict-rhythm'!$A$1:$B$43,MATCH(TRUE,EXACT(J133,'dict-rhythm'!$A$1:$A$43),0),2)</f>
        <v>32</v>
      </c>
      <c r="L133" s="1" t="str">
        <f>_xlfn.IFNA(VLOOKUP(K133,'dict-rhythm'!$B$1:$C$53,2,0),K133)</f>
        <v>demisemiquaver</v>
      </c>
      <c r="M133" s="6" t="s">
        <v>7</v>
      </c>
      <c r="N133" s="6" t="s">
        <v>7</v>
      </c>
      <c r="O133" t="str">
        <f>IF(RIGHT($O$1,1)="#",VLOOKUP(D133,'dict-pitch'!$A$1:$C$50,2,0),VLOOKUP(D133,'dict-pitch'!$A$1:$C$50,3,0))</f>
        <v>A2</v>
      </c>
      <c r="P133" t="b">
        <f>OR(EXACT(E133,O133),EXACT(E133,VLOOKUP(D133,'dict-pitch'!$A$1:$D$50,3,0)),EXACT(E133,VLOOKUP(D133,'dict-pitch'!$A$1:$D$50,4,0)))</f>
        <v>0</v>
      </c>
    </row>
    <row r="134" spans="1:16" x14ac:dyDescent="0.25">
      <c r="A134">
        <v>850</v>
      </c>
      <c r="B134" s="85">
        <v>1</v>
      </c>
      <c r="C134" s="1">
        <f t="shared" si="6"/>
        <v>15</v>
      </c>
      <c r="D134" s="1">
        <v>43</v>
      </c>
      <c r="E134" s="1"/>
      <c r="F134" s="1">
        <v>-2</v>
      </c>
      <c r="G134" s="1">
        <v>230</v>
      </c>
      <c r="H134" s="80">
        <f t="shared" si="8"/>
        <v>15.375</v>
      </c>
      <c r="I134" s="80">
        <f t="shared" si="7"/>
        <v>3.125E-2</v>
      </c>
      <c r="J134" s="1">
        <v>0.5</v>
      </c>
      <c r="K134" s="1" t="str" cm="1">
        <f t="array" ref="K134">INDEX('dict-rhythm'!$A$1:$B$43,MATCH(TRUE,EXACT(J134,'dict-rhythm'!$A$1:$A$43),0),2)</f>
        <v>32</v>
      </c>
      <c r="L134" s="1" t="str">
        <f>_xlfn.IFNA(VLOOKUP(K134,'dict-rhythm'!$B$1:$C$53,2,0),K134)</f>
        <v>demisemiquaver</v>
      </c>
      <c r="M134" s="6" t="s">
        <v>7</v>
      </c>
      <c r="N134" s="6" t="s">
        <v>7</v>
      </c>
      <c r="O134" t="str">
        <f>IF(RIGHT($O$1,1)="#",VLOOKUP(D134,'dict-pitch'!$A$1:$C$50,2,0),VLOOKUP(D134,'dict-pitch'!$A$1:$C$50,3,0))</f>
        <v>G2</v>
      </c>
      <c r="P134" t="b">
        <f>OR(EXACT(E134,O134),EXACT(E134,VLOOKUP(D134,'dict-pitch'!$A$1:$D$50,3,0)),EXACT(E134,VLOOKUP(D134,'dict-pitch'!$A$1:$D$50,4,0)))</f>
        <v>0</v>
      </c>
    </row>
    <row r="135" spans="1:16" x14ac:dyDescent="0.25">
      <c r="A135">
        <v>850</v>
      </c>
      <c r="B135" s="85">
        <v>1</v>
      </c>
      <c r="C135" s="1">
        <f t="shared" si="6"/>
        <v>15</v>
      </c>
      <c r="D135" s="1">
        <v>42</v>
      </c>
      <c r="E135" s="1"/>
      <c r="F135" s="1">
        <v>-2</v>
      </c>
      <c r="G135" s="1">
        <v>230.5</v>
      </c>
      <c r="H135" s="80">
        <f t="shared" si="8"/>
        <v>15.40625</v>
      </c>
      <c r="I135" s="80">
        <f t="shared" si="7"/>
        <v>3.125E-2</v>
      </c>
      <c r="J135" s="1">
        <v>0.5</v>
      </c>
      <c r="K135" s="1" t="str" cm="1">
        <f t="array" ref="K135">INDEX('dict-rhythm'!$A$1:$B$43,MATCH(TRUE,EXACT(J135,'dict-rhythm'!$A$1:$A$43),0),2)</f>
        <v>32</v>
      </c>
      <c r="L135" s="1" t="str">
        <f>_xlfn.IFNA(VLOOKUP(K135,'dict-rhythm'!$B$1:$C$53,2,0),K135)</f>
        <v>demisemiquaver</v>
      </c>
      <c r="M135" s="6" t="s">
        <v>7</v>
      </c>
      <c r="N135" s="6" t="s">
        <v>7</v>
      </c>
      <c r="O135" t="str">
        <f>IF(RIGHT($O$1,1)="#",VLOOKUP(D135,'dict-pitch'!$A$1:$C$50,2,0),VLOOKUP(D135,'dict-pitch'!$A$1:$C$50,3,0))</f>
        <v>F#2</v>
      </c>
      <c r="P135" t="b">
        <f>OR(EXACT(E135,O135),EXACT(E135,VLOOKUP(D135,'dict-pitch'!$A$1:$D$50,3,0)),EXACT(E135,VLOOKUP(D135,'dict-pitch'!$A$1:$D$50,4,0)))</f>
        <v>0</v>
      </c>
    </row>
    <row r="136" spans="1:16" x14ac:dyDescent="0.25">
      <c r="A136">
        <v>850</v>
      </c>
      <c r="B136" s="85">
        <v>1</v>
      </c>
      <c r="C136" s="1">
        <f t="shared" si="6"/>
        <v>15</v>
      </c>
      <c r="D136" s="1">
        <v>43</v>
      </c>
      <c r="E136" s="1"/>
      <c r="F136" s="1">
        <v>2</v>
      </c>
      <c r="G136" s="1">
        <v>231</v>
      </c>
      <c r="H136" s="80">
        <f t="shared" si="8"/>
        <v>15.4375</v>
      </c>
      <c r="I136" s="80">
        <f t="shared" si="7"/>
        <v>3.125E-2</v>
      </c>
      <c r="J136" s="1">
        <v>0.5</v>
      </c>
      <c r="K136" s="1" t="str" cm="1">
        <f t="array" ref="K136">INDEX('dict-rhythm'!$A$1:$B$43,MATCH(TRUE,EXACT(J136,'dict-rhythm'!$A$1:$A$43),0),2)</f>
        <v>32</v>
      </c>
      <c r="L136" s="1" t="str">
        <f>_xlfn.IFNA(VLOOKUP(K136,'dict-rhythm'!$B$1:$C$53,2,0),K136)</f>
        <v>demisemiquaver</v>
      </c>
      <c r="M136" s="6" t="s">
        <v>7</v>
      </c>
      <c r="N136" s="6" t="s">
        <v>7</v>
      </c>
      <c r="O136" t="str">
        <f>IF(RIGHT($O$1,1)="#",VLOOKUP(D136,'dict-pitch'!$A$1:$C$50,2,0),VLOOKUP(D136,'dict-pitch'!$A$1:$C$50,3,0))</f>
        <v>G2</v>
      </c>
      <c r="P136" t="b">
        <f>OR(EXACT(E136,O136),EXACT(E136,VLOOKUP(D136,'dict-pitch'!$A$1:$D$50,3,0)),EXACT(E136,VLOOKUP(D136,'dict-pitch'!$A$1:$D$50,4,0)))</f>
        <v>0</v>
      </c>
    </row>
    <row r="137" spans="1:16" x14ac:dyDescent="0.25">
      <c r="A137">
        <v>850</v>
      </c>
      <c r="B137" s="85">
        <v>1</v>
      </c>
      <c r="C137" s="1">
        <f t="shared" si="6"/>
        <v>15</v>
      </c>
      <c r="D137" s="1">
        <v>40</v>
      </c>
      <c r="E137" s="1"/>
      <c r="F137" s="1">
        <v>-3</v>
      </c>
      <c r="G137" s="1">
        <v>231.5</v>
      </c>
      <c r="H137" s="80">
        <f t="shared" si="8"/>
        <v>15.46875</v>
      </c>
      <c r="I137" s="80">
        <f t="shared" si="7"/>
        <v>3.125E-2</v>
      </c>
      <c r="J137" s="1">
        <v>0.5</v>
      </c>
      <c r="K137" s="1" t="str" cm="1">
        <f t="array" ref="K137">INDEX('dict-rhythm'!$A$1:$B$43,MATCH(TRUE,EXACT(J137,'dict-rhythm'!$A$1:$A$43),0),2)</f>
        <v>32</v>
      </c>
      <c r="L137" s="1" t="str">
        <f>_xlfn.IFNA(VLOOKUP(K137,'dict-rhythm'!$B$1:$C$53,2,0),K137)</f>
        <v>demisemiquaver</v>
      </c>
      <c r="M137" s="6" t="s">
        <v>7</v>
      </c>
      <c r="N137" s="6" t="s">
        <v>7</v>
      </c>
      <c r="O137" t="str">
        <f>IF(RIGHT($O$1,1)="#",VLOOKUP(D137,'dict-pitch'!$A$1:$C$50,2,0),VLOOKUP(D137,'dict-pitch'!$A$1:$C$50,3,0))</f>
        <v>E2</v>
      </c>
      <c r="P137" t="b">
        <f>OR(EXACT(E137,O137),EXACT(E137,VLOOKUP(D137,'dict-pitch'!$A$1:$D$50,3,0)),EXACT(E137,VLOOKUP(D137,'dict-pitch'!$A$1:$D$50,4,0)))</f>
        <v>0</v>
      </c>
    </row>
    <row r="138" spans="1:16" x14ac:dyDescent="0.25">
      <c r="A138">
        <v>850</v>
      </c>
      <c r="B138" s="85">
        <v>1</v>
      </c>
      <c r="C138" s="1">
        <f t="shared" si="6"/>
        <v>15</v>
      </c>
      <c r="D138" s="1">
        <v>48</v>
      </c>
      <c r="E138" s="1"/>
      <c r="F138" s="1">
        <v>6</v>
      </c>
      <c r="G138" s="1">
        <v>232</v>
      </c>
      <c r="H138" s="80">
        <f t="shared" si="8"/>
        <v>15.5</v>
      </c>
      <c r="I138" s="80">
        <f t="shared" si="7"/>
        <v>0.1875</v>
      </c>
      <c r="J138" s="1">
        <v>3</v>
      </c>
      <c r="K138" s="1" t="str" cm="1">
        <f t="array" ref="K138">INDEX('dict-rhythm'!$A$1:$B$43,MATCH(TRUE,EXACT(J138,'dict-rhythm'!$A$1:$A$43),0),2)</f>
        <v>8.</v>
      </c>
      <c r="L138" s="1" t="str">
        <f>_xlfn.IFNA(VLOOKUP(K138,'dict-rhythm'!$B$1:$C$53,2,0),K138)</f>
        <v>dotted quaver</v>
      </c>
      <c r="M138" s="6" t="s">
        <v>7</v>
      </c>
      <c r="N138" s="6" t="s">
        <v>7</v>
      </c>
      <c r="O138" t="str">
        <f>IF(RIGHT($O$1,1)="#",VLOOKUP(D138,'dict-pitch'!$A$1:$C$50,2,0),VLOOKUP(D138,'dict-pitch'!$A$1:$C$50,3,0))</f>
        <v>C3</v>
      </c>
      <c r="P138" t="b">
        <f>OR(EXACT(E138,O138),EXACT(E138,VLOOKUP(D138,'dict-pitch'!$A$1:$D$50,3,0)),EXACT(E138,VLOOKUP(D138,'dict-pitch'!$A$1:$D$50,4,0)))</f>
        <v>0</v>
      </c>
    </row>
    <row r="139" spans="1:16" x14ac:dyDescent="0.25">
      <c r="A139">
        <v>850</v>
      </c>
      <c r="B139" s="85">
        <v>1</v>
      </c>
      <c r="C139" s="1">
        <f t="shared" si="6"/>
        <v>15</v>
      </c>
      <c r="D139" s="1">
        <v>48</v>
      </c>
      <c r="E139" s="1"/>
      <c r="F139" s="1">
        <v>1</v>
      </c>
      <c r="G139" s="1">
        <v>235</v>
      </c>
      <c r="H139" s="80">
        <f t="shared" si="8"/>
        <v>15.6875</v>
      </c>
      <c r="I139" s="80">
        <f t="shared" si="7"/>
        <v>6.25E-2</v>
      </c>
      <c r="J139" s="1">
        <v>1</v>
      </c>
      <c r="K139" s="1" t="str" cm="1">
        <f t="array" ref="K139">INDEX('dict-rhythm'!$A$1:$B$43,MATCH(TRUE,EXACT(J139,'dict-rhythm'!$A$1:$A$43),0),2)</f>
        <v>16</v>
      </c>
      <c r="L139" s="1" t="str">
        <f>_xlfn.IFNA(VLOOKUP(K139,'dict-rhythm'!$B$1:$C$53,2,0),K139)</f>
        <v>semiquaver</v>
      </c>
      <c r="M139" s="6" t="s">
        <v>7</v>
      </c>
      <c r="N139" s="6" t="s">
        <v>7</v>
      </c>
      <c r="O139" t="str">
        <f>IF(RIGHT($O$1,1)="#",VLOOKUP(D139,'dict-pitch'!$A$1:$C$50,2,0),VLOOKUP(D139,'dict-pitch'!$A$1:$C$50,3,0))</f>
        <v>C3</v>
      </c>
      <c r="P139" t="b">
        <f>OR(EXACT(E139,O139),EXACT(E139,VLOOKUP(D139,'dict-pitch'!$A$1:$D$50,3,0)),EXACT(E139,VLOOKUP(D139,'dict-pitch'!$A$1:$D$50,4,0)))</f>
        <v>0</v>
      </c>
    </row>
    <row r="140" spans="1:16" x14ac:dyDescent="0.25">
      <c r="A140">
        <v>850</v>
      </c>
      <c r="B140" s="85">
        <v>1</v>
      </c>
      <c r="C140" s="1">
        <f t="shared" si="6"/>
        <v>15</v>
      </c>
      <c r="D140" s="1">
        <v>47</v>
      </c>
      <c r="E140" s="1"/>
      <c r="F140" s="1">
        <v>-2</v>
      </c>
      <c r="G140" s="1">
        <v>236</v>
      </c>
      <c r="H140" s="80">
        <f t="shared" si="8"/>
        <v>15.75</v>
      </c>
      <c r="I140" s="80">
        <f t="shared" si="7"/>
        <v>0.1875</v>
      </c>
      <c r="J140" s="1">
        <v>3</v>
      </c>
      <c r="K140" s="1" t="str" cm="1">
        <f t="array" ref="K140">INDEX('dict-rhythm'!$A$1:$B$43,MATCH(TRUE,EXACT(J140,'dict-rhythm'!$A$1:$A$43),0),2)</f>
        <v>8.</v>
      </c>
      <c r="L140" s="1" t="str">
        <f>_xlfn.IFNA(VLOOKUP(K140,'dict-rhythm'!$B$1:$C$53,2,0),K140)</f>
        <v>dotted quaver</v>
      </c>
      <c r="M140" s="6" t="s">
        <v>7</v>
      </c>
      <c r="N140" s="6" t="s">
        <v>7</v>
      </c>
      <c r="O140" t="str">
        <f>IF(RIGHT($O$1,1)="#",VLOOKUP(D140,'dict-pitch'!$A$1:$C$50,2,0),VLOOKUP(D140,'dict-pitch'!$A$1:$C$50,3,0))</f>
        <v>B2</v>
      </c>
      <c r="P140" t="b">
        <f>OR(EXACT(E140,O140),EXACT(E140,VLOOKUP(D140,'dict-pitch'!$A$1:$D$50,3,0)),EXACT(E140,VLOOKUP(D140,'dict-pitch'!$A$1:$D$50,4,0)))</f>
        <v>0</v>
      </c>
    </row>
    <row r="141" spans="1:16" x14ac:dyDescent="0.25">
      <c r="A141">
        <v>850</v>
      </c>
      <c r="B141" s="85">
        <v>1</v>
      </c>
      <c r="C141" s="1">
        <f t="shared" si="6"/>
        <v>15</v>
      </c>
      <c r="D141" s="1">
        <v>45</v>
      </c>
      <c r="E141" s="1"/>
      <c r="F141" s="1">
        <v>-2</v>
      </c>
      <c r="G141" s="1">
        <v>239</v>
      </c>
      <c r="H141" s="80">
        <f t="shared" si="8"/>
        <v>15.9375</v>
      </c>
      <c r="I141" s="80">
        <f t="shared" si="7"/>
        <v>6.25E-2</v>
      </c>
      <c r="J141" s="1">
        <v>1</v>
      </c>
      <c r="K141" s="1" t="str" cm="1">
        <f t="array" ref="K141">INDEX('dict-rhythm'!$A$1:$B$43,MATCH(TRUE,EXACT(J141,'dict-rhythm'!$A$1:$A$43),0),2)</f>
        <v>16</v>
      </c>
      <c r="L141" s="1" t="str">
        <f>_xlfn.IFNA(VLOOKUP(K141,'dict-rhythm'!$B$1:$C$53,2,0),K141)</f>
        <v>semiquaver</v>
      </c>
      <c r="M141" s="6" t="s">
        <v>7</v>
      </c>
      <c r="N141" s="6" t="s">
        <v>7</v>
      </c>
      <c r="O141" t="str">
        <f>IF(RIGHT($O$1,1)="#",VLOOKUP(D141,'dict-pitch'!$A$1:$C$50,2,0),VLOOKUP(D141,'dict-pitch'!$A$1:$C$50,3,0))</f>
        <v>A2</v>
      </c>
      <c r="P141" t="b">
        <f>OR(EXACT(E141,O141),EXACT(E141,VLOOKUP(D141,'dict-pitch'!$A$1:$D$50,3,0)),EXACT(E141,VLOOKUP(D141,'dict-pitch'!$A$1:$D$50,4,0)))</f>
        <v>0</v>
      </c>
    </row>
    <row r="142" spans="1:16" x14ac:dyDescent="0.25">
      <c r="A142">
        <v>850</v>
      </c>
      <c r="B142" s="85">
        <v>1</v>
      </c>
      <c r="C142" s="1">
        <f t="shared" si="6"/>
        <v>16</v>
      </c>
      <c r="D142" s="1">
        <v>43</v>
      </c>
      <c r="E142" s="1"/>
      <c r="F142" s="1">
        <v>-2</v>
      </c>
      <c r="G142" s="1">
        <v>240</v>
      </c>
      <c r="H142" s="80">
        <f t="shared" si="8"/>
        <v>16</v>
      </c>
      <c r="I142" s="80">
        <f t="shared" si="7"/>
        <v>0.1875</v>
      </c>
      <c r="J142" s="1">
        <v>3</v>
      </c>
      <c r="K142" s="1" t="str" cm="1">
        <f t="array" ref="K142">INDEX('dict-rhythm'!$A$1:$B$43,MATCH(TRUE,EXACT(J142,'dict-rhythm'!$A$1:$A$43),0),2)</f>
        <v>8.</v>
      </c>
      <c r="L142" s="1" t="str">
        <f>_xlfn.IFNA(VLOOKUP(K142,'dict-rhythm'!$B$1:$C$53,2,0),K142)</f>
        <v>dotted quaver</v>
      </c>
      <c r="M142" s="6" t="s">
        <v>7</v>
      </c>
      <c r="N142" s="6" t="s">
        <v>7</v>
      </c>
      <c r="O142" t="str">
        <f>IF(RIGHT($O$1,1)="#",VLOOKUP(D142,'dict-pitch'!$A$1:$C$50,2,0),VLOOKUP(D142,'dict-pitch'!$A$1:$C$50,3,0))</f>
        <v>G2</v>
      </c>
      <c r="P142" t="b">
        <f>OR(EXACT(E142,O142),EXACT(E142,VLOOKUP(D142,'dict-pitch'!$A$1:$D$50,3,0)),EXACT(E142,VLOOKUP(D142,'dict-pitch'!$A$1:$D$50,4,0)))</f>
        <v>0</v>
      </c>
    </row>
    <row r="143" spans="1:16" x14ac:dyDescent="0.25">
      <c r="A143">
        <v>850</v>
      </c>
      <c r="B143" s="85">
        <v>1</v>
      </c>
      <c r="C143" s="1">
        <f t="shared" si="6"/>
        <v>16</v>
      </c>
      <c r="D143" s="1">
        <v>42</v>
      </c>
      <c r="E143" s="1"/>
      <c r="F143" s="1">
        <v>-2</v>
      </c>
      <c r="G143" s="1">
        <v>243</v>
      </c>
      <c r="H143" s="80">
        <f t="shared" si="8"/>
        <v>16.1875</v>
      </c>
      <c r="I143" s="80">
        <f t="shared" si="7"/>
        <v>6.25E-2</v>
      </c>
      <c r="J143" s="1">
        <v>1</v>
      </c>
      <c r="K143" s="1" t="str" cm="1">
        <f t="array" ref="K143">INDEX('dict-rhythm'!$A$1:$B$43,MATCH(TRUE,EXACT(J143,'dict-rhythm'!$A$1:$A$43),0),2)</f>
        <v>16</v>
      </c>
      <c r="L143" s="1" t="str">
        <f>_xlfn.IFNA(VLOOKUP(K143,'dict-rhythm'!$B$1:$C$53,2,0),K143)</f>
        <v>semiquaver</v>
      </c>
      <c r="M143" s="5"/>
      <c r="N143" s="5"/>
      <c r="O143" t="str">
        <f>IF(RIGHT($O$1,1)="#",VLOOKUP(D143,'dict-pitch'!$A$1:$C$50,2,0),VLOOKUP(D143,'dict-pitch'!$A$1:$C$50,3,0))</f>
        <v>F#2</v>
      </c>
      <c r="P143" t="b">
        <f>OR(EXACT(E143,O143),EXACT(E143,VLOOKUP(D143,'dict-pitch'!$A$1:$D$50,3,0)),EXACT(E143,VLOOKUP(D143,'dict-pitch'!$A$1:$D$50,4,0)))</f>
        <v>0</v>
      </c>
    </row>
    <row r="144" spans="1:16" x14ac:dyDescent="0.25">
      <c r="A144">
        <v>850</v>
      </c>
      <c r="B144" s="85">
        <v>1</v>
      </c>
      <c r="C144" s="1">
        <f t="shared" si="6"/>
        <v>16</v>
      </c>
      <c r="D144" s="1">
        <v>43</v>
      </c>
      <c r="E144" s="1"/>
      <c r="F144" s="1">
        <v>2</v>
      </c>
      <c r="G144" s="1">
        <v>244</v>
      </c>
      <c r="H144" s="80">
        <f t="shared" si="8"/>
        <v>16.25</v>
      </c>
      <c r="I144" s="80">
        <f t="shared" si="7"/>
        <v>0.1875</v>
      </c>
      <c r="J144" s="1">
        <v>3</v>
      </c>
      <c r="K144" s="1" t="str" cm="1">
        <f t="array" ref="K144">INDEX('dict-rhythm'!$A$1:$B$43,MATCH(TRUE,EXACT(J144,'dict-rhythm'!$A$1:$A$43),0),2)</f>
        <v>8.</v>
      </c>
      <c r="L144" s="1" t="str">
        <f>_xlfn.IFNA(VLOOKUP(K144,'dict-rhythm'!$B$1:$C$53,2,0),K144)</f>
        <v>dotted quaver</v>
      </c>
      <c r="M144" s="5"/>
      <c r="N144" s="5"/>
      <c r="O144" t="str">
        <f>IF(RIGHT($O$1,1)="#",VLOOKUP(D144,'dict-pitch'!$A$1:$C$50,2,0),VLOOKUP(D144,'dict-pitch'!$A$1:$C$50,3,0))</f>
        <v>G2</v>
      </c>
      <c r="P144" t="b">
        <f>OR(EXACT(E144,O144),EXACT(E144,VLOOKUP(D144,'dict-pitch'!$A$1:$D$50,3,0)),EXACT(E144,VLOOKUP(D144,'dict-pitch'!$A$1:$D$50,4,0)))</f>
        <v>0</v>
      </c>
    </row>
    <row r="145" spans="1:16" x14ac:dyDescent="0.25">
      <c r="A145">
        <v>850</v>
      </c>
      <c r="B145" s="85">
        <v>1</v>
      </c>
      <c r="C145" s="1">
        <f t="shared" si="6"/>
        <v>16</v>
      </c>
      <c r="D145" s="1">
        <v>45</v>
      </c>
      <c r="E145" s="1"/>
      <c r="F145" s="1">
        <v>2</v>
      </c>
      <c r="G145" s="1">
        <v>247</v>
      </c>
      <c r="H145" s="80">
        <f t="shared" si="8"/>
        <v>16.4375</v>
      </c>
      <c r="I145" s="80">
        <f t="shared" si="7"/>
        <v>6.25E-2</v>
      </c>
      <c r="J145" s="1">
        <v>1</v>
      </c>
      <c r="K145" s="1" t="str" cm="1">
        <f t="array" ref="K145">INDEX('dict-rhythm'!$A$1:$B$43,MATCH(TRUE,EXACT(J145,'dict-rhythm'!$A$1:$A$43),0),2)</f>
        <v>16</v>
      </c>
      <c r="L145" s="1" t="str">
        <f>_xlfn.IFNA(VLOOKUP(K145,'dict-rhythm'!$B$1:$C$53,2,0),K145)</f>
        <v>semiquaver</v>
      </c>
      <c r="M145" s="5"/>
      <c r="N145" s="5"/>
      <c r="O145" t="str">
        <f>IF(RIGHT($O$1,1)="#",VLOOKUP(D145,'dict-pitch'!$A$1:$C$50,2,0),VLOOKUP(D145,'dict-pitch'!$A$1:$C$50,3,0))</f>
        <v>A2</v>
      </c>
      <c r="P145" t="b">
        <f>OR(EXACT(E145,O145),EXACT(E145,VLOOKUP(D145,'dict-pitch'!$A$1:$D$50,3,0)),EXACT(E145,VLOOKUP(D145,'dict-pitch'!$A$1:$D$50,4,0)))</f>
        <v>0</v>
      </c>
    </row>
    <row r="146" spans="1:16" x14ac:dyDescent="0.25">
      <c r="A146">
        <v>850</v>
      </c>
      <c r="B146" s="85">
        <v>1</v>
      </c>
      <c r="C146" s="1">
        <f t="shared" si="6"/>
        <v>16</v>
      </c>
      <c r="D146" s="1">
        <v>47</v>
      </c>
      <c r="E146" s="1"/>
      <c r="F146" s="1">
        <v>2</v>
      </c>
      <c r="G146" s="1">
        <v>248</v>
      </c>
      <c r="H146" s="80">
        <f t="shared" si="8"/>
        <v>16.5</v>
      </c>
      <c r="I146" s="80">
        <f t="shared" si="7"/>
        <v>0.5</v>
      </c>
      <c r="J146" s="1">
        <v>8</v>
      </c>
      <c r="K146" s="1" t="str" cm="1">
        <f t="array" ref="K146">INDEX('dict-rhythm'!$A$1:$B$43,MATCH(TRUE,EXACT(J146,'dict-rhythm'!$A$1:$A$43),0),2)</f>
        <v>2</v>
      </c>
      <c r="L146" s="1" t="str">
        <f>_xlfn.IFNA(VLOOKUP(K146,'dict-rhythm'!$B$1:$C$53,2,0),K146)</f>
        <v>minim</v>
      </c>
      <c r="M146" s="7"/>
      <c r="N146" s="7"/>
      <c r="O146" t="str">
        <f>IF(RIGHT($O$1,1)="#",VLOOKUP(D146,'dict-pitch'!$A$1:$C$50,2,0),VLOOKUP(D146,'dict-pitch'!$A$1:$C$50,3,0))</f>
        <v>B2</v>
      </c>
      <c r="P146" t="b">
        <f>OR(EXACT(E146,O146),EXACT(E146,VLOOKUP(D146,'dict-pitch'!$A$1:$D$50,3,0)),EXACT(E146,VLOOKUP(D146,'dict-pitch'!$A$1:$D$50,4,0)))</f>
        <v>0</v>
      </c>
    </row>
    <row r="147" spans="1:16" x14ac:dyDescent="0.25">
      <c r="A147">
        <v>850</v>
      </c>
      <c r="B147" s="85">
        <v>1</v>
      </c>
      <c r="C147" s="1">
        <f t="shared" si="6"/>
        <v>17</v>
      </c>
      <c r="D147" s="1">
        <v>52</v>
      </c>
      <c r="E147" s="1"/>
      <c r="F147" s="1">
        <v>4</v>
      </c>
      <c r="G147" s="1">
        <v>256</v>
      </c>
      <c r="H147" s="80">
        <f t="shared" si="8"/>
        <v>17</v>
      </c>
      <c r="I147" s="80">
        <f t="shared" si="7"/>
        <v>0.25</v>
      </c>
      <c r="J147" s="1">
        <v>4</v>
      </c>
      <c r="K147" s="1" t="str" cm="1">
        <f t="array" ref="K147">INDEX('dict-rhythm'!$A$1:$B$43,MATCH(TRUE,EXACT(J147,'dict-rhythm'!$A$1:$A$43),0),2)</f>
        <v>4</v>
      </c>
      <c r="L147" s="1" t="str">
        <f>_xlfn.IFNA(VLOOKUP(K147,'dict-rhythm'!$B$1:$C$53,2,0),K147)</f>
        <v>crotchet</v>
      </c>
      <c r="M147" s="4"/>
      <c r="N147" s="4"/>
      <c r="O147" t="str">
        <f>IF(RIGHT($O$1,1)="#",VLOOKUP(D147,'dict-pitch'!$A$1:$C$50,2,0),VLOOKUP(D147,'dict-pitch'!$A$1:$C$50,3,0))</f>
        <v>E3</v>
      </c>
      <c r="P147" t="b">
        <f>OR(EXACT(E147,O147),EXACT(E147,VLOOKUP(D147,'dict-pitch'!$A$1:$D$50,3,0)),EXACT(E147,VLOOKUP(D147,'dict-pitch'!$A$1:$D$50,4,0)))</f>
        <v>0</v>
      </c>
    </row>
    <row r="148" spans="1:16" x14ac:dyDescent="0.25">
      <c r="A148">
        <v>850</v>
      </c>
      <c r="B148" s="85">
        <v>1</v>
      </c>
      <c r="C148" s="1">
        <f t="shared" si="6"/>
        <v>17</v>
      </c>
      <c r="D148" s="1">
        <v>59</v>
      </c>
      <c r="E148" s="1"/>
      <c r="F148" s="1">
        <v>5</v>
      </c>
      <c r="G148" s="1">
        <v>260</v>
      </c>
      <c r="H148" s="80">
        <f t="shared" si="8"/>
        <v>17.25</v>
      </c>
      <c r="I148" s="80">
        <f t="shared" si="7"/>
        <v>6.25E-2</v>
      </c>
      <c r="J148" s="1">
        <v>1</v>
      </c>
      <c r="K148" s="1" t="str" cm="1">
        <f t="array" ref="K148">INDEX('dict-rhythm'!$A$1:$B$43,MATCH(TRUE,EXACT(J148,'dict-rhythm'!$A$1:$A$43),0),2)</f>
        <v>16</v>
      </c>
      <c r="L148" s="1" t="str">
        <f>_xlfn.IFNA(VLOOKUP(K148,'dict-rhythm'!$B$1:$C$53,2,0),K148)</f>
        <v>semiquaver</v>
      </c>
      <c r="M148" s="5"/>
      <c r="N148" s="5"/>
      <c r="O148" t="str">
        <f>IF(RIGHT($O$1,1)="#",VLOOKUP(D148,'dict-pitch'!$A$1:$C$50,2,0),VLOOKUP(D148,'dict-pitch'!$A$1:$C$50,3,0))</f>
        <v>B3</v>
      </c>
      <c r="P148" t="b">
        <f>OR(EXACT(E148,O148),EXACT(E148,VLOOKUP(D148,'dict-pitch'!$A$1:$D$50,3,0)),EXACT(E148,VLOOKUP(D148,'dict-pitch'!$A$1:$D$50,4,0)))</f>
        <v>0</v>
      </c>
    </row>
    <row r="149" spans="1:16" x14ac:dyDescent="0.25">
      <c r="A149">
        <v>850</v>
      </c>
      <c r="B149" s="85">
        <v>1</v>
      </c>
      <c r="C149" s="1">
        <f t="shared" si="6"/>
        <v>17</v>
      </c>
      <c r="D149" s="1">
        <v>57</v>
      </c>
      <c r="E149" s="1"/>
      <c r="F149" s="1">
        <v>-2</v>
      </c>
      <c r="G149" s="1">
        <v>261</v>
      </c>
      <c r="H149" s="80">
        <f t="shared" si="8"/>
        <v>17.3125</v>
      </c>
      <c r="I149" s="80">
        <f t="shared" si="7"/>
        <v>6.25E-2</v>
      </c>
      <c r="J149" s="1">
        <v>1</v>
      </c>
      <c r="K149" s="1" t="str" cm="1">
        <f t="array" ref="K149">INDEX('dict-rhythm'!$A$1:$B$43,MATCH(TRUE,EXACT(J149,'dict-rhythm'!$A$1:$A$43),0),2)</f>
        <v>16</v>
      </c>
      <c r="L149" s="1" t="str">
        <f>_xlfn.IFNA(VLOOKUP(K149,'dict-rhythm'!$B$1:$C$53,2,0),K149)</f>
        <v>semiquaver</v>
      </c>
      <c r="M149" s="5"/>
      <c r="N149" s="5"/>
      <c r="O149" t="str">
        <f>IF(RIGHT($O$1,1)="#",VLOOKUP(D149,'dict-pitch'!$A$1:$C$50,2,0),VLOOKUP(D149,'dict-pitch'!$A$1:$C$50,3,0))</f>
        <v>A3</v>
      </c>
      <c r="P149" t="b">
        <f>OR(EXACT(E149,O149),EXACT(E149,VLOOKUP(D149,'dict-pitch'!$A$1:$D$50,3,0)),EXACT(E149,VLOOKUP(D149,'dict-pitch'!$A$1:$D$50,4,0)))</f>
        <v>0</v>
      </c>
    </row>
    <row r="150" spans="1:16" x14ac:dyDescent="0.25">
      <c r="A150">
        <v>850</v>
      </c>
      <c r="B150" s="85">
        <v>1</v>
      </c>
      <c r="C150" s="1">
        <f t="shared" si="6"/>
        <v>17</v>
      </c>
      <c r="D150" s="1">
        <v>59</v>
      </c>
      <c r="E150" s="1"/>
      <c r="F150" s="1">
        <v>2</v>
      </c>
      <c r="G150" s="1">
        <v>262</v>
      </c>
      <c r="H150" s="80">
        <f t="shared" si="8"/>
        <v>17.375</v>
      </c>
      <c r="I150" s="80">
        <f t="shared" si="7"/>
        <v>6.25E-2</v>
      </c>
      <c r="J150" s="1">
        <v>1</v>
      </c>
      <c r="K150" s="1" t="str" cm="1">
        <f t="array" ref="K150">INDEX('dict-rhythm'!$A$1:$B$43,MATCH(TRUE,EXACT(J150,'dict-rhythm'!$A$1:$A$43),0),2)</f>
        <v>16</v>
      </c>
      <c r="L150" s="1" t="str">
        <f>_xlfn.IFNA(VLOOKUP(K150,'dict-rhythm'!$B$1:$C$53,2,0),K150)</f>
        <v>semiquaver</v>
      </c>
      <c r="M150" s="5"/>
      <c r="N150" s="5"/>
      <c r="O150" t="str">
        <f>IF(RIGHT($O$1,1)="#",VLOOKUP(D150,'dict-pitch'!$A$1:$C$50,2,0),VLOOKUP(D150,'dict-pitch'!$A$1:$C$50,3,0))</f>
        <v>B3</v>
      </c>
      <c r="P150" t="b">
        <f>OR(EXACT(E150,O150),EXACT(E150,VLOOKUP(D150,'dict-pitch'!$A$1:$D$50,3,0)),EXACT(E150,VLOOKUP(D150,'dict-pitch'!$A$1:$D$50,4,0)))</f>
        <v>0</v>
      </c>
    </row>
    <row r="151" spans="1:16" x14ac:dyDescent="0.25">
      <c r="A151">
        <v>850</v>
      </c>
      <c r="B151" s="85">
        <v>1</v>
      </c>
      <c r="C151" s="1">
        <f t="shared" si="6"/>
        <v>17</v>
      </c>
      <c r="D151" s="1">
        <v>55</v>
      </c>
      <c r="E151" s="1"/>
      <c r="F151" s="1">
        <v>-3</v>
      </c>
      <c r="G151" s="1">
        <v>263</v>
      </c>
      <c r="H151" s="80">
        <f t="shared" si="8"/>
        <v>17.4375</v>
      </c>
      <c r="I151" s="80">
        <f t="shared" si="7"/>
        <v>6.25E-2</v>
      </c>
      <c r="J151" s="1">
        <v>1</v>
      </c>
      <c r="K151" s="1" t="str" cm="1">
        <f t="array" ref="K151">INDEX('dict-rhythm'!$A$1:$B$43,MATCH(TRUE,EXACT(J151,'dict-rhythm'!$A$1:$A$43),0),2)</f>
        <v>16</v>
      </c>
      <c r="L151" s="1" t="str">
        <f>_xlfn.IFNA(VLOOKUP(K151,'dict-rhythm'!$B$1:$C$53,2,0),K151)</f>
        <v>semiquaver</v>
      </c>
      <c r="M151" s="5"/>
      <c r="N151" s="5"/>
      <c r="O151" t="str">
        <f>IF(RIGHT($O$1,1)="#",VLOOKUP(D151,'dict-pitch'!$A$1:$C$50,2,0),VLOOKUP(D151,'dict-pitch'!$A$1:$C$50,3,0))</f>
        <v>G3</v>
      </c>
      <c r="P151" t="b">
        <f>OR(EXACT(E151,O151),EXACT(E151,VLOOKUP(D151,'dict-pitch'!$A$1:$D$50,3,0)),EXACT(E151,VLOOKUP(D151,'dict-pitch'!$A$1:$D$50,4,0)))</f>
        <v>0</v>
      </c>
    </row>
    <row r="152" spans="1:16" x14ac:dyDescent="0.25">
      <c r="A152">
        <v>850</v>
      </c>
      <c r="B152" s="85">
        <v>1</v>
      </c>
      <c r="C152" s="1">
        <f t="shared" si="6"/>
        <v>17</v>
      </c>
      <c r="D152" s="1">
        <v>55</v>
      </c>
      <c r="E152" s="1"/>
      <c r="F152" s="1">
        <v>1</v>
      </c>
      <c r="G152" s="1">
        <v>264</v>
      </c>
      <c r="H152" s="80">
        <f t="shared" si="8"/>
        <v>17.5</v>
      </c>
      <c r="I152" s="80">
        <f t="shared" si="7"/>
        <v>6.25E-2</v>
      </c>
      <c r="J152" s="1">
        <v>1</v>
      </c>
      <c r="K152" s="1" t="str" cm="1">
        <f t="array" ref="K152">INDEX('dict-rhythm'!$A$1:$B$43,MATCH(TRUE,EXACT(J152,'dict-rhythm'!$A$1:$A$43),0),2)</f>
        <v>16</v>
      </c>
      <c r="L152" s="1" t="str">
        <f>_xlfn.IFNA(VLOOKUP(K152,'dict-rhythm'!$B$1:$C$53,2,0),K152)</f>
        <v>semiquaver</v>
      </c>
      <c r="M152" s="5"/>
      <c r="N152" s="5"/>
      <c r="O152" t="str">
        <f>IF(RIGHT($O$1,1)="#",VLOOKUP(D152,'dict-pitch'!$A$1:$C$50,2,0),VLOOKUP(D152,'dict-pitch'!$A$1:$C$50,3,0))</f>
        <v>G3</v>
      </c>
      <c r="P152" t="b">
        <f>OR(EXACT(E152,O152),EXACT(E152,VLOOKUP(D152,'dict-pitch'!$A$1:$D$50,3,0)),EXACT(E152,VLOOKUP(D152,'dict-pitch'!$A$1:$D$50,4,0)))</f>
        <v>0</v>
      </c>
    </row>
    <row r="153" spans="1:16" x14ac:dyDescent="0.25">
      <c r="A153">
        <v>850</v>
      </c>
      <c r="B153" s="85">
        <v>1</v>
      </c>
      <c r="C153" s="1">
        <f t="shared" si="6"/>
        <v>17</v>
      </c>
      <c r="D153" s="1">
        <v>54</v>
      </c>
      <c r="E153" s="1"/>
      <c r="F153" s="1">
        <v>-2</v>
      </c>
      <c r="G153" s="1">
        <v>265</v>
      </c>
      <c r="H153" s="80">
        <f t="shared" si="8"/>
        <v>17.5625</v>
      </c>
      <c r="I153" s="80">
        <f t="shared" si="7"/>
        <v>6.25E-2</v>
      </c>
      <c r="J153" s="1">
        <v>1</v>
      </c>
      <c r="K153" s="1" t="str" cm="1">
        <f t="array" ref="K153">INDEX('dict-rhythm'!$A$1:$B$43,MATCH(TRUE,EXACT(J153,'dict-rhythm'!$A$1:$A$43),0),2)</f>
        <v>16</v>
      </c>
      <c r="L153" s="1" t="str">
        <f>_xlfn.IFNA(VLOOKUP(K153,'dict-rhythm'!$B$1:$C$53,2,0),K153)</f>
        <v>semiquaver</v>
      </c>
      <c r="M153" s="5"/>
      <c r="N153" s="5"/>
      <c r="O153" t="str">
        <f>IF(RIGHT($O$1,1)="#",VLOOKUP(D153,'dict-pitch'!$A$1:$C$50,2,0),VLOOKUP(D153,'dict-pitch'!$A$1:$C$50,3,0))</f>
        <v>F#3</v>
      </c>
      <c r="P153" t="b">
        <f>OR(EXACT(E153,O153),EXACT(E153,VLOOKUP(D153,'dict-pitch'!$A$1:$D$50,3,0)),EXACT(E153,VLOOKUP(D153,'dict-pitch'!$A$1:$D$50,4,0)))</f>
        <v>0</v>
      </c>
    </row>
    <row r="154" spans="1:16" x14ac:dyDescent="0.25">
      <c r="A154">
        <v>850</v>
      </c>
      <c r="B154" s="85">
        <v>1</v>
      </c>
      <c r="C154" s="1">
        <f t="shared" si="6"/>
        <v>17</v>
      </c>
      <c r="D154" s="1">
        <v>55</v>
      </c>
      <c r="E154" s="1"/>
      <c r="F154" s="1">
        <v>2</v>
      </c>
      <c r="G154" s="1">
        <v>266</v>
      </c>
      <c r="H154" s="80">
        <f t="shared" si="8"/>
        <v>17.625</v>
      </c>
      <c r="I154" s="80">
        <f t="shared" si="7"/>
        <v>6.25E-2</v>
      </c>
      <c r="J154" s="1">
        <v>1</v>
      </c>
      <c r="K154" s="1" t="str" cm="1">
        <f t="array" ref="K154">INDEX('dict-rhythm'!$A$1:$B$43,MATCH(TRUE,EXACT(J154,'dict-rhythm'!$A$1:$A$43),0),2)</f>
        <v>16</v>
      </c>
      <c r="L154" s="1" t="str">
        <f>_xlfn.IFNA(VLOOKUP(K154,'dict-rhythm'!$B$1:$C$53,2,0),K154)</f>
        <v>semiquaver</v>
      </c>
      <c r="M154" s="5"/>
      <c r="N154" s="5"/>
      <c r="O154" t="str">
        <f>IF(RIGHT($O$1,1)="#",VLOOKUP(D154,'dict-pitch'!$A$1:$C$50,2,0),VLOOKUP(D154,'dict-pitch'!$A$1:$C$50,3,0))</f>
        <v>G3</v>
      </c>
      <c r="P154" t="b">
        <f>OR(EXACT(E154,O154),EXACT(E154,VLOOKUP(D154,'dict-pitch'!$A$1:$D$50,3,0)),EXACT(E154,VLOOKUP(D154,'dict-pitch'!$A$1:$D$50,4,0)))</f>
        <v>0</v>
      </c>
    </row>
    <row r="155" spans="1:16" x14ac:dyDescent="0.25">
      <c r="A155">
        <v>850</v>
      </c>
      <c r="B155" s="85">
        <v>1</v>
      </c>
      <c r="C155" s="1">
        <f t="shared" si="6"/>
        <v>17</v>
      </c>
      <c r="D155" s="1">
        <v>52</v>
      </c>
      <c r="E155" s="1"/>
      <c r="F155" s="1">
        <v>-3</v>
      </c>
      <c r="G155" s="1">
        <v>267</v>
      </c>
      <c r="H155" s="80">
        <f t="shared" si="8"/>
        <v>17.6875</v>
      </c>
      <c r="I155" s="80">
        <f t="shared" si="7"/>
        <v>6.25E-2</v>
      </c>
      <c r="J155" s="1">
        <v>1</v>
      </c>
      <c r="K155" s="1" t="str" cm="1">
        <f t="array" ref="K155">INDEX('dict-rhythm'!$A$1:$B$43,MATCH(TRUE,EXACT(J155,'dict-rhythm'!$A$1:$A$43),0),2)</f>
        <v>16</v>
      </c>
      <c r="L155" s="1" t="str">
        <f>_xlfn.IFNA(VLOOKUP(K155,'dict-rhythm'!$B$1:$C$53,2,0),K155)</f>
        <v>semiquaver</v>
      </c>
      <c r="M155" s="5"/>
      <c r="N155" s="5"/>
      <c r="O155" t="str">
        <f>IF(RIGHT($O$1,1)="#",VLOOKUP(D155,'dict-pitch'!$A$1:$C$50,2,0),VLOOKUP(D155,'dict-pitch'!$A$1:$C$50,3,0))</f>
        <v>E3</v>
      </c>
      <c r="P155" t="b">
        <f>OR(EXACT(E155,O155),EXACT(E155,VLOOKUP(D155,'dict-pitch'!$A$1:$D$50,3,0)),EXACT(E155,VLOOKUP(D155,'dict-pitch'!$A$1:$D$50,4,0)))</f>
        <v>0</v>
      </c>
    </row>
    <row r="156" spans="1:16" x14ac:dyDescent="0.25">
      <c r="A156">
        <v>850</v>
      </c>
      <c r="B156" s="85">
        <v>1</v>
      </c>
      <c r="C156" s="1">
        <f t="shared" si="6"/>
        <v>17</v>
      </c>
      <c r="D156" s="1">
        <v>52</v>
      </c>
      <c r="E156" s="1"/>
      <c r="F156" s="1">
        <v>1</v>
      </c>
      <c r="G156" s="1">
        <v>268</v>
      </c>
      <c r="H156" s="80">
        <f t="shared" si="8"/>
        <v>17.75</v>
      </c>
      <c r="I156" s="80">
        <f t="shared" si="7"/>
        <v>6.25E-2</v>
      </c>
      <c r="J156" s="1">
        <v>1</v>
      </c>
      <c r="K156" s="1" t="str" cm="1">
        <f t="array" ref="K156">INDEX('dict-rhythm'!$A$1:$B$43,MATCH(TRUE,EXACT(J156,'dict-rhythm'!$A$1:$A$43),0),2)</f>
        <v>16</v>
      </c>
      <c r="L156" s="1" t="str">
        <f>_xlfn.IFNA(VLOOKUP(K156,'dict-rhythm'!$B$1:$C$53,2,0),K156)</f>
        <v>semiquaver</v>
      </c>
      <c r="M156" s="5"/>
      <c r="N156" s="5"/>
      <c r="O156" t="str">
        <f>IF(RIGHT($O$1,1)="#",VLOOKUP(D156,'dict-pitch'!$A$1:$C$50,2,0),VLOOKUP(D156,'dict-pitch'!$A$1:$C$50,3,0))</f>
        <v>E3</v>
      </c>
      <c r="P156" t="b">
        <f>OR(EXACT(E156,O156),EXACT(E156,VLOOKUP(D156,'dict-pitch'!$A$1:$D$50,3,0)),EXACT(E156,VLOOKUP(D156,'dict-pitch'!$A$1:$D$50,4,0)))</f>
        <v>0</v>
      </c>
    </row>
    <row r="157" spans="1:16" x14ac:dyDescent="0.25">
      <c r="A157">
        <v>850</v>
      </c>
      <c r="B157" s="85">
        <v>1</v>
      </c>
      <c r="C157" s="1">
        <f t="shared" si="6"/>
        <v>17</v>
      </c>
      <c r="D157" s="1">
        <v>50</v>
      </c>
      <c r="E157" s="1"/>
      <c r="F157" s="1">
        <v>-2</v>
      </c>
      <c r="G157" s="1">
        <v>269</v>
      </c>
      <c r="H157" s="80">
        <f t="shared" si="8"/>
        <v>17.8125</v>
      </c>
      <c r="I157" s="80">
        <f t="shared" si="7"/>
        <v>6.25E-2</v>
      </c>
      <c r="J157" s="1">
        <v>1</v>
      </c>
      <c r="K157" s="1" t="str" cm="1">
        <f t="array" ref="K157">INDEX('dict-rhythm'!$A$1:$B$43,MATCH(TRUE,EXACT(J157,'dict-rhythm'!$A$1:$A$43),0),2)</f>
        <v>16</v>
      </c>
      <c r="L157" s="1" t="str">
        <f>_xlfn.IFNA(VLOOKUP(K157,'dict-rhythm'!$B$1:$C$53,2,0),K157)</f>
        <v>semiquaver</v>
      </c>
      <c r="M157" s="5"/>
      <c r="N157" s="5"/>
      <c r="O157" t="str">
        <f>IF(RIGHT($O$1,1)="#",VLOOKUP(D157,'dict-pitch'!$A$1:$C$50,2,0),VLOOKUP(D157,'dict-pitch'!$A$1:$C$50,3,0))</f>
        <v>D3</v>
      </c>
      <c r="P157" t="b">
        <f>OR(EXACT(E157,O157),EXACT(E157,VLOOKUP(D157,'dict-pitch'!$A$1:$D$50,3,0)),EXACT(E157,VLOOKUP(D157,'dict-pitch'!$A$1:$D$50,4,0)))</f>
        <v>0</v>
      </c>
    </row>
    <row r="158" spans="1:16" x14ac:dyDescent="0.25">
      <c r="A158">
        <v>850</v>
      </c>
      <c r="B158" s="85">
        <v>1</v>
      </c>
      <c r="C158" s="1">
        <f t="shared" si="6"/>
        <v>17</v>
      </c>
      <c r="D158" s="1">
        <v>52</v>
      </c>
      <c r="E158" s="1"/>
      <c r="F158" s="1">
        <v>2</v>
      </c>
      <c r="G158" s="1">
        <v>270</v>
      </c>
      <c r="H158" s="80">
        <f t="shared" si="8"/>
        <v>17.875</v>
      </c>
      <c r="I158" s="80">
        <f t="shared" si="7"/>
        <v>6.25E-2</v>
      </c>
      <c r="J158" s="1">
        <v>1</v>
      </c>
      <c r="K158" s="1" t="str" cm="1">
        <f t="array" ref="K158">INDEX('dict-rhythm'!$A$1:$B$43,MATCH(TRUE,EXACT(J158,'dict-rhythm'!$A$1:$A$43),0),2)</f>
        <v>16</v>
      </c>
      <c r="L158" s="1" t="str">
        <f>_xlfn.IFNA(VLOOKUP(K158,'dict-rhythm'!$B$1:$C$53,2,0),K158)</f>
        <v>semiquaver</v>
      </c>
      <c r="M158" s="5"/>
      <c r="N158" s="5"/>
      <c r="O158" t="str">
        <f>IF(RIGHT($O$1,1)="#",VLOOKUP(D158,'dict-pitch'!$A$1:$C$50,2,0),VLOOKUP(D158,'dict-pitch'!$A$1:$C$50,3,0))</f>
        <v>E3</v>
      </c>
      <c r="P158" t="b">
        <f>OR(EXACT(E158,O158),EXACT(E158,VLOOKUP(D158,'dict-pitch'!$A$1:$D$50,3,0)),EXACT(E158,VLOOKUP(D158,'dict-pitch'!$A$1:$D$50,4,0)))</f>
        <v>0</v>
      </c>
    </row>
    <row r="159" spans="1:16" x14ac:dyDescent="0.25">
      <c r="A159">
        <v>850</v>
      </c>
      <c r="B159" s="85">
        <v>1</v>
      </c>
      <c r="C159" s="1">
        <f t="shared" si="6"/>
        <v>17</v>
      </c>
      <c r="D159" s="1">
        <v>49</v>
      </c>
      <c r="E159" s="1"/>
      <c r="F159" s="1">
        <v>-3</v>
      </c>
      <c r="G159" s="1">
        <v>271</v>
      </c>
      <c r="H159" s="80">
        <f t="shared" si="8"/>
        <v>17.9375</v>
      </c>
      <c r="I159" s="80">
        <f t="shared" si="7"/>
        <v>6.25E-2</v>
      </c>
      <c r="J159" s="1">
        <v>1</v>
      </c>
      <c r="K159" s="1" t="str" cm="1">
        <f t="array" ref="K159">INDEX('dict-rhythm'!$A$1:$B$43,MATCH(TRUE,EXACT(J159,'dict-rhythm'!$A$1:$A$43),0),2)</f>
        <v>16</v>
      </c>
      <c r="L159" s="1" t="str">
        <f>_xlfn.IFNA(VLOOKUP(K159,'dict-rhythm'!$B$1:$C$53,2,0),K159)</f>
        <v>semiquaver</v>
      </c>
      <c r="M159" s="7"/>
      <c r="N159" s="7"/>
      <c r="O159" t="str">
        <f>IF(RIGHT($O$1,1)="#",VLOOKUP(D159,'dict-pitch'!$A$1:$C$50,2,0),VLOOKUP(D159,'dict-pitch'!$A$1:$C$50,3,0))</f>
        <v>C#3</v>
      </c>
      <c r="P159" t="b">
        <f>OR(EXACT(E159,O159),EXACT(E159,VLOOKUP(D159,'dict-pitch'!$A$1:$D$50,3,0)),EXACT(E159,VLOOKUP(D159,'dict-pitch'!$A$1:$D$50,4,0)))</f>
        <v>0</v>
      </c>
    </row>
    <row r="160" spans="1:16" x14ac:dyDescent="0.25">
      <c r="A160">
        <v>850</v>
      </c>
      <c r="B160" s="85">
        <v>1</v>
      </c>
      <c r="C160" s="1">
        <f t="shared" si="6"/>
        <v>18</v>
      </c>
      <c r="D160" s="1">
        <v>49</v>
      </c>
      <c r="E160" s="1"/>
      <c r="F160" s="1">
        <v>1</v>
      </c>
      <c r="G160" s="1">
        <v>272</v>
      </c>
      <c r="H160" s="80">
        <f t="shared" si="8"/>
        <v>18</v>
      </c>
      <c r="I160" s="80">
        <f t="shared" si="7"/>
        <v>0.25</v>
      </c>
      <c r="J160" s="1">
        <v>4</v>
      </c>
      <c r="K160" s="1" t="str" cm="1">
        <f t="array" ref="K160">INDEX('dict-rhythm'!$A$1:$B$43,MATCH(TRUE,EXACT(J160,'dict-rhythm'!$A$1:$A$43),0),2)</f>
        <v>4</v>
      </c>
      <c r="L160" s="1" t="str">
        <f>_xlfn.IFNA(VLOOKUP(K160,'dict-rhythm'!$B$1:$C$53,2,0),K160)</f>
        <v>crotchet</v>
      </c>
      <c r="M160" s="4"/>
      <c r="N160" s="4"/>
      <c r="O160" t="str">
        <f>IF(RIGHT($O$1,1)="#",VLOOKUP(D160,'dict-pitch'!$A$1:$C$50,2,0),VLOOKUP(D160,'dict-pitch'!$A$1:$C$50,3,0))</f>
        <v>C#3</v>
      </c>
      <c r="P160" t="b">
        <f>OR(EXACT(E160,O160),EXACT(E160,VLOOKUP(D160,'dict-pitch'!$A$1:$D$50,3,0)),EXACT(E160,VLOOKUP(D160,'dict-pitch'!$A$1:$D$50,4,0)))</f>
        <v>0</v>
      </c>
    </row>
    <row r="161" spans="1:16" x14ac:dyDescent="0.25">
      <c r="A161">
        <v>850</v>
      </c>
      <c r="B161" s="85">
        <v>1</v>
      </c>
      <c r="C161" s="1">
        <f t="shared" si="6"/>
        <v>18</v>
      </c>
      <c r="D161" s="1">
        <v>57</v>
      </c>
      <c r="E161" s="1"/>
      <c r="F161" s="1">
        <v>6</v>
      </c>
      <c r="G161" s="1">
        <v>276</v>
      </c>
      <c r="H161" s="80">
        <f t="shared" si="8"/>
        <v>18.25</v>
      </c>
      <c r="I161" s="80">
        <f t="shared" si="7"/>
        <v>6.25E-2</v>
      </c>
      <c r="J161" s="1">
        <v>1</v>
      </c>
      <c r="K161" s="1" t="str" cm="1">
        <f t="array" ref="K161">INDEX('dict-rhythm'!$A$1:$B$43,MATCH(TRUE,EXACT(J161,'dict-rhythm'!$A$1:$A$43),0),2)</f>
        <v>16</v>
      </c>
      <c r="L161" s="1" t="str">
        <f>_xlfn.IFNA(VLOOKUP(K161,'dict-rhythm'!$B$1:$C$53,2,0),K161)</f>
        <v>semiquaver</v>
      </c>
      <c r="M161" s="5"/>
      <c r="N161" s="5"/>
      <c r="O161" t="str">
        <f>IF(RIGHT($O$1,1)="#",VLOOKUP(D161,'dict-pitch'!$A$1:$C$50,2,0),VLOOKUP(D161,'dict-pitch'!$A$1:$C$50,3,0))</f>
        <v>A3</v>
      </c>
      <c r="P161" t="b">
        <f>OR(EXACT(E161,O161),EXACT(E161,VLOOKUP(D161,'dict-pitch'!$A$1:$D$50,3,0)),EXACT(E161,VLOOKUP(D161,'dict-pitch'!$A$1:$D$50,4,0)))</f>
        <v>0</v>
      </c>
    </row>
    <row r="162" spans="1:16" x14ac:dyDescent="0.25">
      <c r="A162">
        <v>850</v>
      </c>
      <c r="B162" s="85">
        <v>1</v>
      </c>
      <c r="C162" s="1">
        <f t="shared" si="6"/>
        <v>18</v>
      </c>
      <c r="D162" s="1">
        <v>55</v>
      </c>
      <c r="E162" s="1"/>
      <c r="F162" s="1">
        <v>-2</v>
      </c>
      <c r="G162" s="1">
        <v>277</v>
      </c>
      <c r="H162" s="80">
        <f t="shared" si="8"/>
        <v>18.3125</v>
      </c>
      <c r="I162" s="80">
        <f t="shared" si="7"/>
        <v>6.25E-2</v>
      </c>
      <c r="J162" s="1">
        <v>1</v>
      </c>
      <c r="K162" s="1" t="str" cm="1">
        <f t="array" ref="K162">INDEX('dict-rhythm'!$A$1:$B$43,MATCH(TRUE,EXACT(J162,'dict-rhythm'!$A$1:$A$43),0),2)</f>
        <v>16</v>
      </c>
      <c r="L162" s="1" t="str">
        <f>_xlfn.IFNA(VLOOKUP(K162,'dict-rhythm'!$B$1:$C$53,2,0),K162)</f>
        <v>semiquaver</v>
      </c>
      <c r="M162" s="5"/>
      <c r="N162" s="5"/>
      <c r="O162" t="str">
        <f>IF(RIGHT($O$1,1)="#",VLOOKUP(D162,'dict-pitch'!$A$1:$C$50,2,0),VLOOKUP(D162,'dict-pitch'!$A$1:$C$50,3,0))</f>
        <v>G3</v>
      </c>
      <c r="P162" t="b">
        <f>OR(EXACT(E162,O162),EXACT(E162,VLOOKUP(D162,'dict-pitch'!$A$1:$D$50,3,0)),EXACT(E162,VLOOKUP(D162,'dict-pitch'!$A$1:$D$50,4,0)))</f>
        <v>0</v>
      </c>
    </row>
    <row r="163" spans="1:16" x14ac:dyDescent="0.25">
      <c r="A163">
        <v>850</v>
      </c>
      <c r="B163" s="85">
        <v>1</v>
      </c>
      <c r="C163" s="1">
        <f t="shared" si="6"/>
        <v>18</v>
      </c>
      <c r="D163" s="1">
        <v>57</v>
      </c>
      <c r="E163" s="1"/>
      <c r="F163" s="1">
        <v>2</v>
      </c>
      <c r="G163" s="1">
        <v>278</v>
      </c>
      <c r="H163" s="80">
        <f t="shared" si="8"/>
        <v>18.375</v>
      </c>
      <c r="I163" s="80">
        <f t="shared" si="7"/>
        <v>6.25E-2</v>
      </c>
      <c r="J163" s="1">
        <v>1</v>
      </c>
      <c r="K163" s="1" t="str" cm="1">
        <f t="array" ref="K163">INDEX('dict-rhythm'!$A$1:$B$43,MATCH(TRUE,EXACT(J163,'dict-rhythm'!$A$1:$A$43),0),2)</f>
        <v>16</v>
      </c>
      <c r="L163" s="1" t="str">
        <f>_xlfn.IFNA(VLOOKUP(K163,'dict-rhythm'!$B$1:$C$53,2,0),K163)</f>
        <v>semiquaver</v>
      </c>
      <c r="M163" s="5"/>
      <c r="N163" s="5"/>
      <c r="O163" t="str">
        <f>IF(RIGHT($O$1,1)="#",VLOOKUP(D163,'dict-pitch'!$A$1:$C$50,2,0),VLOOKUP(D163,'dict-pitch'!$A$1:$C$50,3,0))</f>
        <v>A3</v>
      </c>
      <c r="P163" t="b">
        <f>OR(EXACT(E163,O163),EXACT(E163,VLOOKUP(D163,'dict-pitch'!$A$1:$D$50,3,0)),EXACT(E163,VLOOKUP(D163,'dict-pitch'!$A$1:$D$50,4,0)))</f>
        <v>0</v>
      </c>
    </row>
    <row r="164" spans="1:16" x14ac:dyDescent="0.25">
      <c r="A164">
        <v>850</v>
      </c>
      <c r="B164" s="85">
        <v>1</v>
      </c>
      <c r="C164" s="1">
        <f t="shared" si="6"/>
        <v>18</v>
      </c>
      <c r="D164" s="1">
        <v>54</v>
      </c>
      <c r="E164" s="1"/>
      <c r="F164" s="1">
        <v>-3</v>
      </c>
      <c r="G164" s="1">
        <v>279</v>
      </c>
      <c r="H164" s="80">
        <f t="shared" si="8"/>
        <v>18.4375</v>
      </c>
      <c r="I164" s="80">
        <f t="shared" si="7"/>
        <v>6.25E-2</v>
      </c>
      <c r="J164" s="1">
        <v>1</v>
      </c>
      <c r="K164" s="1" t="str" cm="1">
        <f t="array" ref="K164">INDEX('dict-rhythm'!$A$1:$B$43,MATCH(TRUE,EXACT(J164,'dict-rhythm'!$A$1:$A$43),0),2)</f>
        <v>16</v>
      </c>
      <c r="L164" s="1" t="str">
        <f>_xlfn.IFNA(VLOOKUP(K164,'dict-rhythm'!$B$1:$C$53,2,0),K164)</f>
        <v>semiquaver</v>
      </c>
      <c r="M164" s="5"/>
      <c r="N164" s="5"/>
      <c r="O164" t="str">
        <f>IF(RIGHT($O$1,1)="#",VLOOKUP(D164,'dict-pitch'!$A$1:$C$50,2,0),VLOOKUP(D164,'dict-pitch'!$A$1:$C$50,3,0))</f>
        <v>F#3</v>
      </c>
      <c r="P164" t="b">
        <f>OR(EXACT(E164,O164),EXACT(E164,VLOOKUP(D164,'dict-pitch'!$A$1:$D$50,3,0)),EXACT(E164,VLOOKUP(D164,'dict-pitch'!$A$1:$D$50,4,0)))</f>
        <v>0</v>
      </c>
    </row>
    <row r="165" spans="1:16" x14ac:dyDescent="0.25">
      <c r="A165">
        <v>850</v>
      </c>
      <c r="B165" s="85">
        <v>1</v>
      </c>
      <c r="C165" s="1">
        <f t="shared" si="6"/>
        <v>18</v>
      </c>
      <c r="D165" s="1">
        <v>54</v>
      </c>
      <c r="E165" s="1"/>
      <c r="F165" s="1">
        <v>1</v>
      </c>
      <c r="G165" s="1">
        <v>280</v>
      </c>
      <c r="H165" s="80">
        <f t="shared" si="8"/>
        <v>18.5</v>
      </c>
      <c r="I165" s="80">
        <f t="shared" si="7"/>
        <v>6.25E-2</v>
      </c>
      <c r="J165" s="1">
        <v>1</v>
      </c>
      <c r="K165" s="1" t="str" cm="1">
        <f t="array" ref="K165">INDEX('dict-rhythm'!$A$1:$B$43,MATCH(TRUE,EXACT(J165,'dict-rhythm'!$A$1:$A$43),0),2)</f>
        <v>16</v>
      </c>
      <c r="L165" s="1" t="str">
        <f>_xlfn.IFNA(VLOOKUP(K165,'dict-rhythm'!$B$1:$C$53,2,0),K165)</f>
        <v>semiquaver</v>
      </c>
      <c r="M165" s="5"/>
      <c r="N165" s="5"/>
      <c r="O165" t="str">
        <f>IF(RIGHT($O$1,1)="#",VLOOKUP(D165,'dict-pitch'!$A$1:$C$50,2,0),VLOOKUP(D165,'dict-pitch'!$A$1:$C$50,3,0))</f>
        <v>F#3</v>
      </c>
      <c r="P165" t="b">
        <f>OR(EXACT(E165,O165),EXACT(E165,VLOOKUP(D165,'dict-pitch'!$A$1:$D$50,3,0)),EXACT(E165,VLOOKUP(D165,'dict-pitch'!$A$1:$D$50,4,0)))</f>
        <v>0</v>
      </c>
    </row>
    <row r="166" spans="1:16" x14ac:dyDescent="0.25">
      <c r="A166">
        <v>850</v>
      </c>
      <c r="B166" s="85">
        <v>1</v>
      </c>
      <c r="C166" s="1">
        <f t="shared" si="6"/>
        <v>18</v>
      </c>
      <c r="D166" s="1">
        <v>52</v>
      </c>
      <c r="E166" s="1"/>
      <c r="F166" s="1">
        <v>-2</v>
      </c>
      <c r="G166" s="1">
        <v>281</v>
      </c>
      <c r="H166" s="80">
        <f t="shared" si="8"/>
        <v>18.5625</v>
      </c>
      <c r="I166" s="80">
        <f t="shared" si="7"/>
        <v>6.25E-2</v>
      </c>
      <c r="J166" s="1">
        <v>1</v>
      </c>
      <c r="K166" s="1" t="str" cm="1">
        <f t="array" ref="K166">INDEX('dict-rhythm'!$A$1:$B$43,MATCH(TRUE,EXACT(J166,'dict-rhythm'!$A$1:$A$43),0),2)</f>
        <v>16</v>
      </c>
      <c r="L166" s="1" t="str">
        <f>_xlfn.IFNA(VLOOKUP(K166,'dict-rhythm'!$B$1:$C$53,2,0),K166)</f>
        <v>semiquaver</v>
      </c>
      <c r="M166" s="5"/>
      <c r="N166" s="5"/>
      <c r="O166" t="str">
        <f>IF(RIGHT($O$1,1)="#",VLOOKUP(D166,'dict-pitch'!$A$1:$C$50,2,0),VLOOKUP(D166,'dict-pitch'!$A$1:$C$50,3,0))</f>
        <v>E3</v>
      </c>
      <c r="P166" t="b">
        <f>OR(EXACT(E166,O166),EXACT(E166,VLOOKUP(D166,'dict-pitch'!$A$1:$D$50,3,0)),EXACT(E166,VLOOKUP(D166,'dict-pitch'!$A$1:$D$50,4,0)))</f>
        <v>0</v>
      </c>
    </row>
    <row r="167" spans="1:16" x14ac:dyDescent="0.25">
      <c r="A167">
        <v>850</v>
      </c>
      <c r="B167" s="85">
        <v>1</v>
      </c>
      <c r="C167" s="1">
        <f t="shared" si="6"/>
        <v>18</v>
      </c>
      <c r="D167" s="1">
        <v>54</v>
      </c>
      <c r="E167" s="1"/>
      <c r="F167" s="1">
        <v>2</v>
      </c>
      <c r="G167" s="1">
        <v>282</v>
      </c>
      <c r="H167" s="80">
        <f t="shared" si="8"/>
        <v>18.625</v>
      </c>
      <c r="I167" s="80">
        <f t="shared" si="7"/>
        <v>6.25E-2</v>
      </c>
      <c r="J167" s="1">
        <v>1</v>
      </c>
      <c r="K167" s="1" t="str" cm="1">
        <f t="array" ref="K167">INDEX('dict-rhythm'!$A$1:$B$43,MATCH(TRUE,EXACT(J167,'dict-rhythm'!$A$1:$A$43),0),2)</f>
        <v>16</v>
      </c>
      <c r="L167" s="1" t="str">
        <f>_xlfn.IFNA(VLOOKUP(K167,'dict-rhythm'!$B$1:$C$53,2,0),K167)</f>
        <v>semiquaver</v>
      </c>
      <c r="M167" s="5"/>
      <c r="N167" s="5"/>
      <c r="O167" t="str">
        <f>IF(RIGHT($O$1,1)="#",VLOOKUP(D167,'dict-pitch'!$A$1:$C$50,2,0),VLOOKUP(D167,'dict-pitch'!$A$1:$C$50,3,0))</f>
        <v>F#3</v>
      </c>
      <c r="P167" t="b">
        <f>OR(EXACT(E167,O167),EXACT(E167,VLOOKUP(D167,'dict-pitch'!$A$1:$D$50,3,0)),EXACT(E167,VLOOKUP(D167,'dict-pitch'!$A$1:$D$50,4,0)))</f>
        <v>0</v>
      </c>
    </row>
    <row r="168" spans="1:16" x14ac:dyDescent="0.25">
      <c r="A168">
        <v>850</v>
      </c>
      <c r="B168" s="85">
        <v>1</v>
      </c>
      <c r="C168" s="1">
        <f t="shared" si="6"/>
        <v>18</v>
      </c>
      <c r="D168" s="1">
        <v>50</v>
      </c>
      <c r="E168" s="1"/>
      <c r="F168" s="1">
        <v>-3</v>
      </c>
      <c r="G168" s="1">
        <v>283</v>
      </c>
      <c r="H168" s="80">
        <f t="shared" si="8"/>
        <v>18.6875</v>
      </c>
      <c r="I168" s="80">
        <f t="shared" si="7"/>
        <v>6.25E-2</v>
      </c>
      <c r="J168" s="1">
        <v>1</v>
      </c>
      <c r="K168" s="1" t="str" cm="1">
        <f t="array" ref="K168">INDEX('dict-rhythm'!$A$1:$B$43,MATCH(TRUE,EXACT(J168,'dict-rhythm'!$A$1:$A$43),0),2)</f>
        <v>16</v>
      </c>
      <c r="L168" s="1" t="str">
        <f>_xlfn.IFNA(VLOOKUP(K168,'dict-rhythm'!$B$1:$C$53,2,0),K168)</f>
        <v>semiquaver</v>
      </c>
      <c r="M168" s="5"/>
      <c r="N168" s="5"/>
      <c r="O168" t="str">
        <f>IF(RIGHT($O$1,1)="#",VLOOKUP(D168,'dict-pitch'!$A$1:$C$50,2,0),VLOOKUP(D168,'dict-pitch'!$A$1:$C$50,3,0))</f>
        <v>D3</v>
      </c>
      <c r="P168" t="b">
        <f>OR(EXACT(E168,O168),EXACT(E168,VLOOKUP(D168,'dict-pitch'!$A$1:$D$50,3,0)),EXACT(E168,VLOOKUP(D168,'dict-pitch'!$A$1:$D$50,4,0)))</f>
        <v>0</v>
      </c>
    </row>
    <row r="169" spans="1:16" x14ac:dyDescent="0.25">
      <c r="A169">
        <v>850</v>
      </c>
      <c r="B169" s="85">
        <v>1</v>
      </c>
      <c r="C169" s="1">
        <f t="shared" si="6"/>
        <v>18</v>
      </c>
      <c r="D169" s="1">
        <v>50</v>
      </c>
      <c r="E169" s="1"/>
      <c r="F169" s="1">
        <v>1</v>
      </c>
      <c r="G169" s="1">
        <v>284</v>
      </c>
      <c r="H169" s="80">
        <f t="shared" si="8"/>
        <v>18.75</v>
      </c>
      <c r="I169" s="80">
        <f t="shared" si="7"/>
        <v>6.25E-2</v>
      </c>
      <c r="J169" s="1">
        <v>1</v>
      </c>
      <c r="K169" s="1" t="str" cm="1">
        <f t="array" ref="K169">INDEX('dict-rhythm'!$A$1:$B$43,MATCH(TRUE,EXACT(J169,'dict-rhythm'!$A$1:$A$43),0),2)</f>
        <v>16</v>
      </c>
      <c r="L169" s="1" t="str">
        <f>_xlfn.IFNA(VLOOKUP(K169,'dict-rhythm'!$B$1:$C$53,2,0),K169)</f>
        <v>semiquaver</v>
      </c>
      <c r="M169" s="5"/>
      <c r="N169" s="5"/>
      <c r="O169" t="str">
        <f>IF(RIGHT($O$1,1)="#",VLOOKUP(D169,'dict-pitch'!$A$1:$C$50,2,0),VLOOKUP(D169,'dict-pitch'!$A$1:$C$50,3,0))</f>
        <v>D3</v>
      </c>
      <c r="P169" t="b">
        <f>OR(EXACT(E169,O169),EXACT(E169,VLOOKUP(D169,'dict-pitch'!$A$1:$D$50,3,0)),EXACT(E169,VLOOKUP(D169,'dict-pitch'!$A$1:$D$50,4,0)))</f>
        <v>0</v>
      </c>
    </row>
    <row r="170" spans="1:16" x14ac:dyDescent="0.25">
      <c r="A170">
        <v>850</v>
      </c>
      <c r="B170" s="85">
        <v>1</v>
      </c>
      <c r="C170" s="1">
        <f t="shared" si="6"/>
        <v>18</v>
      </c>
      <c r="D170" s="1">
        <v>49</v>
      </c>
      <c r="E170" s="1"/>
      <c r="F170" s="1">
        <v>-2</v>
      </c>
      <c r="G170" s="1">
        <v>285</v>
      </c>
      <c r="H170" s="80">
        <f t="shared" si="8"/>
        <v>18.8125</v>
      </c>
      <c r="I170" s="80">
        <f t="shared" si="7"/>
        <v>6.25E-2</v>
      </c>
      <c r="J170" s="1">
        <v>1</v>
      </c>
      <c r="K170" s="1" t="str" cm="1">
        <f t="array" ref="K170">INDEX('dict-rhythm'!$A$1:$B$43,MATCH(TRUE,EXACT(J170,'dict-rhythm'!$A$1:$A$43),0),2)</f>
        <v>16</v>
      </c>
      <c r="L170" s="1" t="str">
        <f>_xlfn.IFNA(VLOOKUP(K170,'dict-rhythm'!$B$1:$C$53,2,0),K170)</f>
        <v>semiquaver</v>
      </c>
      <c r="M170" s="5"/>
      <c r="N170" s="5"/>
      <c r="O170" t="str">
        <f>IF(RIGHT($O$1,1)="#",VLOOKUP(D170,'dict-pitch'!$A$1:$C$50,2,0),VLOOKUP(D170,'dict-pitch'!$A$1:$C$50,3,0))</f>
        <v>C#3</v>
      </c>
      <c r="P170" t="b">
        <f>OR(EXACT(E170,O170),EXACT(E170,VLOOKUP(D170,'dict-pitch'!$A$1:$D$50,3,0)),EXACT(E170,VLOOKUP(D170,'dict-pitch'!$A$1:$D$50,4,0)))</f>
        <v>0</v>
      </c>
    </row>
    <row r="171" spans="1:16" x14ac:dyDescent="0.25">
      <c r="A171">
        <v>850</v>
      </c>
      <c r="B171" s="85">
        <v>1</v>
      </c>
      <c r="C171" s="1">
        <f t="shared" si="6"/>
        <v>18</v>
      </c>
      <c r="D171" s="1">
        <v>50</v>
      </c>
      <c r="E171" s="1"/>
      <c r="F171" s="1">
        <v>2</v>
      </c>
      <c r="G171" s="1">
        <v>286</v>
      </c>
      <c r="H171" s="80">
        <f t="shared" si="8"/>
        <v>18.875</v>
      </c>
      <c r="I171" s="80">
        <f t="shared" si="7"/>
        <v>6.25E-2</v>
      </c>
      <c r="J171" s="1">
        <v>1</v>
      </c>
      <c r="K171" s="1" t="str" cm="1">
        <f t="array" ref="K171">INDEX('dict-rhythm'!$A$1:$B$43,MATCH(TRUE,EXACT(J171,'dict-rhythm'!$A$1:$A$43),0),2)</f>
        <v>16</v>
      </c>
      <c r="L171" s="1" t="str">
        <f>_xlfn.IFNA(VLOOKUP(K171,'dict-rhythm'!$B$1:$C$53,2,0),K171)</f>
        <v>semiquaver</v>
      </c>
      <c r="M171" s="5"/>
      <c r="N171" s="5"/>
      <c r="O171" t="str">
        <f>IF(RIGHT($O$1,1)="#",VLOOKUP(D171,'dict-pitch'!$A$1:$C$50,2,0),VLOOKUP(D171,'dict-pitch'!$A$1:$C$50,3,0))</f>
        <v>D3</v>
      </c>
      <c r="P171" t="b">
        <f>OR(EXACT(E171,O171),EXACT(E171,VLOOKUP(D171,'dict-pitch'!$A$1:$D$50,3,0)),EXACT(E171,VLOOKUP(D171,'dict-pitch'!$A$1:$D$50,4,0)))</f>
        <v>0</v>
      </c>
    </row>
    <row r="172" spans="1:16" x14ac:dyDescent="0.25">
      <c r="A172">
        <v>850</v>
      </c>
      <c r="B172" s="85">
        <v>1</v>
      </c>
      <c r="C172" s="1">
        <f t="shared" si="6"/>
        <v>18</v>
      </c>
      <c r="D172" s="1">
        <v>47</v>
      </c>
      <c r="E172" s="1"/>
      <c r="F172" s="1">
        <v>-3</v>
      </c>
      <c r="G172" s="1">
        <v>287</v>
      </c>
      <c r="H172" s="80">
        <f t="shared" si="8"/>
        <v>18.9375</v>
      </c>
      <c r="I172" s="80">
        <f t="shared" si="7"/>
        <v>6.25E-2</v>
      </c>
      <c r="J172" s="1">
        <v>1</v>
      </c>
      <c r="K172" s="1" t="str" cm="1">
        <f t="array" ref="K172">INDEX('dict-rhythm'!$A$1:$B$43,MATCH(TRUE,EXACT(J172,'dict-rhythm'!$A$1:$A$43),0),2)</f>
        <v>16</v>
      </c>
      <c r="L172" s="1" t="str">
        <f>_xlfn.IFNA(VLOOKUP(K172,'dict-rhythm'!$B$1:$C$53,2,0),K172)</f>
        <v>semiquaver</v>
      </c>
      <c r="M172" s="7"/>
      <c r="N172" s="7"/>
      <c r="O172" t="str">
        <f>IF(RIGHT($O$1,1)="#",VLOOKUP(D172,'dict-pitch'!$A$1:$C$50,2,0),VLOOKUP(D172,'dict-pitch'!$A$1:$C$50,3,0))</f>
        <v>B2</v>
      </c>
      <c r="P172" t="b">
        <f>OR(EXACT(E172,O172),EXACT(E172,VLOOKUP(D172,'dict-pitch'!$A$1:$D$50,3,0)),EXACT(E172,VLOOKUP(D172,'dict-pitch'!$A$1:$D$50,4,0)))</f>
        <v>0</v>
      </c>
    </row>
    <row r="173" spans="1:16" x14ac:dyDescent="0.25">
      <c r="A173">
        <v>850</v>
      </c>
      <c r="B173" s="85">
        <v>1</v>
      </c>
      <c r="C173" s="1">
        <f t="shared" si="6"/>
        <v>19</v>
      </c>
      <c r="D173" s="1">
        <v>47</v>
      </c>
      <c r="E173" s="1"/>
      <c r="F173" s="1">
        <v>1</v>
      </c>
      <c r="G173" s="1">
        <v>288</v>
      </c>
      <c r="H173" s="80">
        <f t="shared" si="8"/>
        <v>19</v>
      </c>
      <c r="I173" s="80">
        <f t="shared" si="7"/>
        <v>0.25</v>
      </c>
      <c r="J173" s="1">
        <v>4</v>
      </c>
      <c r="K173" s="1" t="str" cm="1">
        <f t="array" ref="K173">INDEX('dict-rhythm'!$A$1:$B$43,MATCH(TRUE,EXACT(J173,'dict-rhythm'!$A$1:$A$43),0),2)</f>
        <v>4</v>
      </c>
      <c r="L173" s="1" t="str">
        <f>_xlfn.IFNA(VLOOKUP(K173,'dict-rhythm'!$B$1:$C$53,2,0),K173)</f>
        <v>crotchet</v>
      </c>
      <c r="M173" s="4"/>
      <c r="N173" s="4"/>
      <c r="O173" t="str">
        <f>IF(RIGHT($O$1,1)="#",VLOOKUP(D173,'dict-pitch'!$A$1:$C$50,2,0),VLOOKUP(D173,'dict-pitch'!$A$1:$C$50,3,0))</f>
        <v>B2</v>
      </c>
      <c r="P173" t="b">
        <f>OR(EXACT(E173,O173),EXACT(E173,VLOOKUP(D173,'dict-pitch'!$A$1:$D$50,3,0)),EXACT(E173,VLOOKUP(D173,'dict-pitch'!$A$1:$D$50,4,0)))</f>
        <v>0</v>
      </c>
    </row>
    <row r="174" spans="1:16" x14ac:dyDescent="0.25">
      <c r="A174">
        <v>850</v>
      </c>
      <c r="B174" s="85">
        <v>1</v>
      </c>
      <c r="C174" s="1">
        <f t="shared" si="6"/>
        <v>19</v>
      </c>
      <c r="D174" s="1">
        <v>55</v>
      </c>
      <c r="E174" s="1"/>
      <c r="F174" s="1">
        <v>6</v>
      </c>
      <c r="G174" s="1">
        <v>292</v>
      </c>
      <c r="H174" s="80">
        <f t="shared" si="8"/>
        <v>19.25</v>
      </c>
      <c r="I174" s="80">
        <f t="shared" si="7"/>
        <v>6.25E-2</v>
      </c>
      <c r="J174" s="1">
        <v>1</v>
      </c>
      <c r="K174" s="1" t="str" cm="1">
        <f t="array" ref="K174">INDEX('dict-rhythm'!$A$1:$B$43,MATCH(TRUE,EXACT(J174,'dict-rhythm'!$A$1:$A$43),0),2)</f>
        <v>16</v>
      </c>
      <c r="L174" s="1" t="str">
        <f>_xlfn.IFNA(VLOOKUP(K174,'dict-rhythm'!$B$1:$C$53,2,0),K174)</f>
        <v>semiquaver</v>
      </c>
      <c r="M174" s="5"/>
      <c r="N174" s="5"/>
      <c r="O174" t="str">
        <f>IF(RIGHT($O$1,1)="#",VLOOKUP(D174,'dict-pitch'!$A$1:$C$50,2,0),VLOOKUP(D174,'dict-pitch'!$A$1:$C$50,3,0))</f>
        <v>G3</v>
      </c>
      <c r="P174" t="b">
        <f>OR(EXACT(E174,O174),EXACT(E174,VLOOKUP(D174,'dict-pitch'!$A$1:$D$50,3,0)),EXACT(E174,VLOOKUP(D174,'dict-pitch'!$A$1:$D$50,4,0)))</f>
        <v>0</v>
      </c>
    </row>
    <row r="175" spans="1:16" x14ac:dyDescent="0.25">
      <c r="A175">
        <v>850</v>
      </c>
      <c r="B175" s="85">
        <v>1</v>
      </c>
      <c r="C175" s="1">
        <f t="shared" si="6"/>
        <v>19</v>
      </c>
      <c r="D175" s="1">
        <v>54</v>
      </c>
      <c r="E175" s="1"/>
      <c r="F175" s="1">
        <v>-2</v>
      </c>
      <c r="G175" s="1">
        <v>293</v>
      </c>
      <c r="H175" s="80">
        <f t="shared" si="8"/>
        <v>19.3125</v>
      </c>
      <c r="I175" s="80">
        <f t="shared" si="7"/>
        <v>6.25E-2</v>
      </c>
      <c r="J175" s="1">
        <v>1</v>
      </c>
      <c r="K175" s="1" t="str" cm="1">
        <f t="array" ref="K175">INDEX('dict-rhythm'!$A$1:$B$43,MATCH(TRUE,EXACT(J175,'dict-rhythm'!$A$1:$A$43),0),2)</f>
        <v>16</v>
      </c>
      <c r="L175" s="1" t="str">
        <f>_xlfn.IFNA(VLOOKUP(K175,'dict-rhythm'!$B$1:$C$53,2,0),K175)</f>
        <v>semiquaver</v>
      </c>
      <c r="M175" s="5"/>
      <c r="N175" s="5"/>
      <c r="O175" t="str">
        <f>IF(RIGHT($O$1,1)="#",VLOOKUP(D175,'dict-pitch'!$A$1:$C$50,2,0),VLOOKUP(D175,'dict-pitch'!$A$1:$C$50,3,0))</f>
        <v>F#3</v>
      </c>
      <c r="P175" t="b">
        <f>OR(EXACT(E175,O175),EXACT(E175,VLOOKUP(D175,'dict-pitch'!$A$1:$D$50,3,0)),EXACT(E175,VLOOKUP(D175,'dict-pitch'!$A$1:$D$50,4,0)))</f>
        <v>0</v>
      </c>
    </row>
    <row r="176" spans="1:16" x14ac:dyDescent="0.25">
      <c r="A176">
        <v>850</v>
      </c>
      <c r="B176" s="85">
        <v>1</v>
      </c>
      <c r="C176" s="1">
        <f t="shared" si="6"/>
        <v>19</v>
      </c>
      <c r="D176" s="1">
        <v>55</v>
      </c>
      <c r="E176" s="1"/>
      <c r="F176" s="1">
        <v>2</v>
      </c>
      <c r="G176" s="1">
        <v>294</v>
      </c>
      <c r="H176" s="80">
        <f t="shared" si="8"/>
        <v>19.375</v>
      </c>
      <c r="I176" s="80">
        <f t="shared" si="7"/>
        <v>6.25E-2</v>
      </c>
      <c r="J176" s="1">
        <v>1</v>
      </c>
      <c r="K176" s="1" t="str" cm="1">
        <f t="array" ref="K176">INDEX('dict-rhythm'!$A$1:$B$43,MATCH(TRUE,EXACT(J176,'dict-rhythm'!$A$1:$A$43),0),2)</f>
        <v>16</v>
      </c>
      <c r="L176" s="1" t="str">
        <f>_xlfn.IFNA(VLOOKUP(K176,'dict-rhythm'!$B$1:$C$53,2,0),K176)</f>
        <v>semiquaver</v>
      </c>
      <c r="M176" s="5"/>
      <c r="N176" s="5"/>
      <c r="O176" t="str">
        <f>IF(RIGHT($O$1,1)="#",VLOOKUP(D176,'dict-pitch'!$A$1:$C$50,2,0),VLOOKUP(D176,'dict-pitch'!$A$1:$C$50,3,0))</f>
        <v>G3</v>
      </c>
      <c r="P176" t="b">
        <f>OR(EXACT(E176,O176),EXACT(E176,VLOOKUP(D176,'dict-pitch'!$A$1:$D$50,3,0)),EXACT(E176,VLOOKUP(D176,'dict-pitch'!$A$1:$D$50,4,0)))</f>
        <v>0</v>
      </c>
    </row>
    <row r="177" spans="1:16" x14ac:dyDescent="0.25">
      <c r="A177">
        <v>850</v>
      </c>
      <c r="B177" s="85">
        <v>1</v>
      </c>
      <c r="C177" s="1">
        <f t="shared" si="6"/>
        <v>19</v>
      </c>
      <c r="D177" s="1">
        <v>52</v>
      </c>
      <c r="E177" s="1"/>
      <c r="F177" s="1">
        <v>-3</v>
      </c>
      <c r="G177" s="1">
        <v>295</v>
      </c>
      <c r="H177" s="80">
        <f t="shared" si="8"/>
        <v>19.4375</v>
      </c>
      <c r="I177" s="80">
        <f t="shared" si="7"/>
        <v>6.25E-2</v>
      </c>
      <c r="J177" s="1">
        <v>1</v>
      </c>
      <c r="K177" s="1" t="str" cm="1">
        <f t="array" ref="K177">INDEX('dict-rhythm'!$A$1:$B$43,MATCH(TRUE,EXACT(J177,'dict-rhythm'!$A$1:$A$43),0),2)</f>
        <v>16</v>
      </c>
      <c r="L177" s="1" t="str">
        <f>_xlfn.IFNA(VLOOKUP(K177,'dict-rhythm'!$B$1:$C$53,2,0),K177)</f>
        <v>semiquaver</v>
      </c>
      <c r="M177" s="5"/>
      <c r="N177" s="5"/>
      <c r="O177" t="str">
        <f>IF(RIGHT($O$1,1)="#",VLOOKUP(D177,'dict-pitch'!$A$1:$C$50,2,0),VLOOKUP(D177,'dict-pitch'!$A$1:$C$50,3,0))</f>
        <v>E3</v>
      </c>
      <c r="P177" t="b">
        <f>OR(EXACT(E177,O177),EXACT(E177,VLOOKUP(D177,'dict-pitch'!$A$1:$D$50,3,0)),EXACT(E177,VLOOKUP(D177,'dict-pitch'!$A$1:$D$50,4,0)))</f>
        <v>0</v>
      </c>
    </row>
    <row r="178" spans="1:16" x14ac:dyDescent="0.25">
      <c r="A178">
        <v>850</v>
      </c>
      <c r="B178" s="85">
        <v>1</v>
      </c>
      <c r="C178" s="1">
        <f t="shared" si="6"/>
        <v>19</v>
      </c>
      <c r="D178" s="1">
        <v>52</v>
      </c>
      <c r="E178" s="1"/>
      <c r="F178" s="1">
        <v>1</v>
      </c>
      <c r="G178" s="1">
        <v>296</v>
      </c>
      <c r="H178" s="80">
        <f t="shared" si="8"/>
        <v>19.5</v>
      </c>
      <c r="I178" s="80">
        <f t="shared" si="7"/>
        <v>6.25E-2</v>
      </c>
      <c r="J178" s="1">
        <v>1</v>
      </c>
      <c r="K178" s="1" t="str" cm="1">
        <f t="array" ref="K178">INDEX('dict-rhythm'!$A$1:$B$43,MATCH(TRUE,EXACT(J178,'dict-rhythm'!$A$1:$A$43),0),2)</f>
        <v>16</v>
      </c>
      <c r="L178" s="1" t="str">
        <f>_xlfn.IFNA(VLOOKUP(K178,'dict-rhythm'!$B$1:$C$53,2,0),K178)</f>
        <v>semiquaver</v>
      </c>
      <c r="M178" s="5"/>
      <c r="N178" s="5"/>
      <c r="O178" t="str">
        <f>IF(RIGHT($O$1,1)="#",VLOOKUP(D178,'dict-pitch'!$A$1:$C$50,2,0),VLOOKUP(D178,'dict-pitch'!$A$1:$C$50,3,0))</f>
        <v>E3</v>
      </c>
      <c r="P178" t="b">
        <f>OR(EXACT(E178,O178),EXACT(E178,VLOOKUP(D178,'dict-pitch'!$A$1:$D$50,3,0)),EXACT(E178,VLOOKUP(D178,'dict-pitch'!$A$1:$D$50,4,0)))</f>
        <v>0</v>
      </c>
    </row>
    <row r="179" spans="1:16" x14ac:dyDescent="0.25">
      <c r="A179">
        <v>850</v>
      </c>
      <c r="B179" s="85">
        <v>1</v>
      </c>
      <c r="C179" s="1">
        <f t="shared" si="6"/>
        <v>19</v>
      </c>
      <c r="D179" s="1">
        <v>50</v>
      </c>
      <c r="E179" s="1"/>
      <c r="F179" s="1">
        <v>-2</v>
      </c>
      <c r="G179" s="1">
        <v>297</v>
      </c>
      <c r="H179" s="80">
        <f t="shared" si="8"/>
        <v>19.5625</v>
      </c>
      <c r="I179" s="80">
        <f t="shared" si="7"/>
        <v>6.25E-2</v>
      </c>
      <c r="J179" s="1">
        <v>1</v>
      </c>
      <c r="K179" s="1" t="str" cm="1">
        <f t="array" ref="K179">INDEX('dict-rhythm'!$A$1:$B$43,MATCH(TRUE,EXACT(J179,'dict-rhythm'!$A$1:$A$43),0),2)</f>
        <v>16</v>
      </c>
      <c r="L179" s="1" t="str">
        <f>_xlfn.IFNA(VLOOKUP(K179,'dict-rhythm'!$B$1:$C$53,2,0),K179)</f>
        <v>semiquaver</v>
      </c>
      <c r="M179" s="5"/>
      <c r="N179" s="5"/>
      <c r="O179" t="str">
        <f>IF(RIGHT($O$1,1)="#",VLOOKUP(D179,'dict-pitch'!$A$1:$C$50,2,0),VLOOKUP(D179,'dict-pitch'!$A$1:$C$50,3,0))</f>
        <v>D3</v>
      </c>
      <c r="P179" t="b">
        <f>OR(EXACT(E179,O179),EXACT(E179,VLOOKUP(D179,'dict-pitch'!$A$1:$D$50,3,0)),EXACT(E179,VLOOKUP(D179,'dict-pitch'!$A$1:$D$50,4,0)))</f>
        <v>0</v>
      </c>
    </row>
    <row r="180" spans="1:16" x14ac:dyDescent="0.25">
      <c r="A180">
        <v>850</v>
      </c>
      <c r="B180" s="85">
        <v>1</v>
      </c>
      <c r="C180" s="1">
        <f t="shared" si="6"/>
        <v>19</v>
      </c>
      <c r="D180" s="1">
        <v>52</v>
      </c>
      <c r="E180" s="1"/>
      <c r="F180" s="1">
        <v>2</v>
      </c>
      <c r="G180" s="1">
        <v>298</v>
      </c>
      <c r="H180" s="80">
        <f t="shared" si="8"/>
        <v>19.625</v>
      </c>
      <c r="I180" s="80">
        <f t="shared" si="7"/>
        <v>6.25E-2</v>
      </c>
      <c r="J180" s="1">
        <v>1</v>
      </c>
      <c r="K180" s="1" t="str" cm="1">
        <f t="array" ref="K180">INDEX('dict-rhythm'!$A$1:$B$43,MATCH(TRUE,EXACT(J180,'dict-rhythm'!$A$1:$A$43),0),2)</f>
        <v>16</v>
      </c>
      <c r="L180" s="1" t="str">
        <f>_xlfn.IFNA(VLOOKUP(K180,'dict-rhythm'!$B$1:$C$53,2,0),K180)</f>
        <v>semiquaver</v>
      </c>
      <c r="M180" s="5"/>
      <c r="N180" s="5"/>
      <c r="O180" t="str">
        <f>IF(RIGHT($O$1,1)="#",VLOOKUP(D180,'dict-pitch'!$A$1:$C$50,2,0),VLOOKUP(D180,'dict-pitch'!$A$1:$C$50,3,0))</f>
        <v>E3</v>
      </c>
      <c r="P180" t="b">
        <f>OR(EXACT(E180,O180),EXACT(E180,VLOOKUP(D180,'dict-pitch'!$A$1:$D$50,3,0)),EXACT(E180,VLOOKUP(D180,'dict-pitch'!$A$1:$D$50,4,0)))</f>
        <v>0</v>
      </c>
    </row>
    <row r="181" spans="1:16" x14ac:dyDescent="0.25">
      <c r="A181">
        <v>850</v>
      </c>
      <c r="B181" s="85">
        <v>1</v>
      </c>
      <c r="C181" s="1">
        <f t="shared" si="6"/>
        <v>19</v>
      </c>
      <c r="D181" s="1">
        <v>49</v>
      </c>
      <c r="E181" s="1"/>
      <c r="F181" s="1">
        <v>-3</v>
      </c>
      <c r="G181" s="1">
        <v>299</v>
      </c>
      <c r="H181" s="80">
        <f t="shared" si="8"/>
        <v>19.6875</v>
      </c>
      <c r="I181" s="80">
        <f t="shared" si="7"/>
        <v>6.25E-2</v>
      </c>
      <c r="J181" s="1">
        <v>1</v>
      </c>
      <c r="K181" s="1" t="str" cm="1">
        <f t="array" ref="K181">INDEX('dict-rhythm'!$A$1:$B$43,MATCH(TRUE,EXACT(J181,'dict-rhythm'!$A$1:$A$43),0),2)</f>
        <v>16</v>
      </c>
      <c r="L181" s="1" t="str">
        <f>_xlfn.IFNA(VLOOKUP(K181,'dict-rhythm'!$B$1:$C$53,2,0),K181)</f>
        <v>semiquaver</v>
      </c>
      <c r="M181" s="5"/>
      <c r="N181" s="5"/>
      <c r="O181" t="str">
        <f>IF(RIGHT($O$1,1)="#",VLOOKUP(D181,'dict-pitch'!$A$1:$C$50,2,0),VLOOKUP(D181,'dict-pitch'!$A$1:$C$50,3,0))</f>
        <v>C#3</v>
      </c>
      <c r="P181" t="b">
        <f>OR(EXACT(E181,O181),EXACT(E181,VLOOKUP(D181,'dict-pitch'!$A$1:$D$50,3,0)),EXACT(E181,VLOOKUP(D181,'dict-pitch'!$A$1:$D$50,4,0)))</f>
        <v>0</v>
      </c>
    </row>
    <row r="182" spans="1:16" x14ac:dyDescent="0.25">
      <c r="A182">
        <v>850</v>
      </c>
      <c r="B182" s="85">
        <v>1</v>
      </c>
      <c r="C182" s="1">
        <f t="shared" si="6"/>
        <v>19</v>
      </c>
      <c r="D182" s="1">
        <v>49</v>
      </c>
      <c r="E182" s="1"/>
      <c r="F182" s="1">
        <v>1</v>
      </c>
      <c r="G182" s="1">
        <v>300</v>
      </c>
      <c r="H182" s="80">
        <f t="shared" si="8"/>
        <v>19.75</v>
      </c>
      <c r="I182" s="80">
        <f t="shared" si="7"/>
        <v>6.25E-2</v>
      </c>
      <c r="J182" s="1">
        <v>1</v>
      </c>
      <c r="K182" s="1" t="str" cm="1">
        <f t="array" ref="K182">INDEX('dict-rhythm'!$A$1:$B$43,MATCH(TRUE,EXACT(J182,'dict-rhythm'!$A$1:$A$43),0),2)</f>
        <v>16</v>
      </c>
      <c r="L182" s="1" t="str">
        <f>_xlfn.IFNA(VLOOKUP(K182,'dict-rhythm'!$B$1:$C$53,2,0),K182)</f>
        <v>semiquaver</v>
      </c>
      <c r="M182" s="5"/>
      <c r="N182" s="5"/>
      <c r="O182" t="str">
        <f>IF(RIGHT($O$1,1)="#",VLOOKUP(D182,'dict-pitch'!$A$1:$C$50,2,0),VLOOKUP(D182,'dict-pitch'!$A$1:$C$50,3,0))</f>
        <v>C#3</v>
      </c>
      <c r="P182" t="b">
        <f>OR(EXACT(E182,O182),EXACT(E182,VLOOKUP(D182,'dict-pitch'!$A$1:$D$50,3,0)),EXACT(E182,VLOOKUP(D182,'dict-pitch'!$A$1:$D$50,4,0)))</f>
        <v>0</v>
      </c>
    </row>
    <row r="183" spans="1:16" x14ac:dyDescent="0.25">
      <c r="A183">
        <v>850</v>
      </c>
      <c r="B183" s="85">
        <v>1</v>
      </c>
      <c r="C183" s="1">
        <f t="shared" si="6"/>
        <v>19</v>
      </c>
      <c r="D183" s="1">
        <v>47</v>
      </c>
      <c r="E183" s="1"/>
      <c r="F183" s="1">
        <v>-2</v>
      </c>
      <c r="G183" s="1">
        <v>301</v>
      </c>
      <c r="H183" s="80">
        <f t="shared" si="8"/>
        <v>19.8125</v>
      </c>
      <c r="I183" s="80">
        <f t="shared" si="7"/>
        <v>6.25E-2</v>
      </c>
      <c r="J183" s="1">
        <v>1</v>
      </c>
      <c r="K183" s="1" t="str" cm="1">
        <f t="array" ref="K183">INDEX('dict-rhythm'!$A$1:$B$43,MATCH(TRUE,EXACT(J183,'dict-rhythm'!$A$1:$A$43),0),2)</f>
        <v>16</v>
      </c>
      <c r="L183" s="1" t="str">
        <f>_xlfn.IFNA(VLOOKUP(K183,'dict-rhythm'!$B$1:$C$53,2,0),K183)</f>
        <v>semiquaver</v>
      </c>
      <c r="M183" s="5"/>
      <c r="N183" s="5"/>
      <c r="O183" t="str">
        <f>IF(RIGHT($O$1,1)="#",VLOOKUP(D183,'dict-pitch'!$A$1:$C$50,2,0),VLOOKUP(D183,'dict-pitch'!$A$1:$C$50,3,0))</f>
        <v>B2</v>
      </c>
      <c r="P183" t="b">
        <f>OR(EXACT(E183,O183),EXACT(E183,VLOOKUP(D183,'dict-pitch'!$A$1:$D$50,3,0)),EXACT(E183,VLOOKUP(D183,'dict-pitch'!$A$1:$D$50,4,0)))</f>
        <v>0</v>
      </c>
    </row>
    <row r="184" spans="1:16" x14ac:dyDescent="0.25">
      <c r="A184">
        <v>850</v>
      </c>
      <c r="B184" s="85">
        <v>1</v>
      </c>
      <c r="C184" s="1">
        <f t="shared" si="6"/>
        <v>19</v>
      </c>
      <c r="D184" s="1">
        <v>49</v>
      </c>
      <c r="E184" s="1"/>
      <c r="F184" s="1">
        <v>2</v>
      </c>
      <c r="G184" s="1">
        <v>302</v>
      </c>
      <c r="H184" s="80">
        <f t="shared" si="8"/>
        <v>19.875</v>
      </c>
      <c r="I184" s="80">
        <f t="shared" si="7"/>
        <v>6.25E-2</v>
      </c>
      <c r="J184" s="1">
        <v>1</v>
      </c>
      <c r="K184" s="1" t="str" cm="1">
        <f t="array" ref="K184">INDEX('dict-rhythm'!$A$1:$B$43,MATCH(TRUE,EXACT(J184,'dict-rhythm'!$A$1:$A$43),0),2)</f>
        <v>16</v>
      </c>
      <c r="L184" s="1" t="str">
        <f>_xlfn.IFNA(VLOOKUP(K184,'dict-rhythm'!$B$1:$C$53,2,0),K184)</f>
        <v>semiquaver</v>
      </c>
      <c r="M184" s="5"/>
      <c r="N184" s="5"/>
      <c r="O184" t="str">
        <f>IF(RIGHT($O$1,1)="#",VLOOKUP(D184,'dict-pitch'!$A$1:$C$50,2,0),VLOOKUP(D184,'dict-pitch'!$A$1:$C$50,3,0))</f>
        <v>C#3</v>
      </c>
      <c r="P184" t="b">
        <f>OR(EXACT(E184,O184),EXACT(E184,VLOOKUP(D184,'dict-pitch'!$A$1:$D$50,3,0)),EXACT(E184,VLOOKUP(D184,'dict-pitch'!$A$1:$D$50,4,0)))</f>
        <v>0</v>
      </c>
    </row>
    <row r="185" spans="1:16" x14ac:dyDescent="0.25">
      <c r="A185">
        <v>850</v>
      </c>
      <c r="B185" s="85">
        <v>1</v>
      </c>
      <c r="C185" s="1">
        <f t="shared" si="6"/>
        <v>19</v>
      </c>
      <c r="D185" s="1">
        <v>45</v>
      </c>
      <c r="E185" s="1"/>
      <c r="F185" s="1">
        <v>-3</v>
      </c>
      <c r="G185" s="1">
        <v>303</v>
      </c>
      <c r="H185" s="80">
        <f t="shared" si="8"/>
        <v>19.9375</v>
      </c>
      <c r="I185" s="80">
        <f t="shared" si="7"/>
        <v>6.25E-2</v>
      </c>
      <c r="J185" s="1">
        <v>1</v>
      </c>
      <c r="K185" s="1" t="str" cm="1">
        <f t="array" ref="K185">INDEX('dict-rhythm'!$A$1:$B$43,MATCH(TRUE,EXACT(J185,'dict-rhythm'!$A$1:$A$43),0),2)</f>
        <v>16</v>
      </c>
      <c r="L185" s="1" t="str">
        <f>_xlfn.IFNA(VLOOKUP(K185,'dict-rhythm'!$B$1:$C$53,2,0),K185)</f>
        <v>semiquaver</v>
      </c>
      <c r="M185" s="7"/>
      <c r="N185" s="7"/>
      <c r="O185" t="str">
        <f>IF(RIGHT($O$1,1)="#",VLOOKUP(D185,'dict-pitch'!$A$1:$C$50,2,0),VLOOKUP(D185,'dict-pitch'!$A$1:$C$50,3,0))</f>
        <v>A2</v>
      </c>
      <c r="P185" t="b">
        <f>OR(EXACT(E185,O185),EXACT(E185,VLOOKUP(D185,'dict-pitch'!$A$1:$D$50,3,0)),EXACT(E185,VLOOKUP(D185,'dict-pitch'!$A$1:$D$50,4,0)))</f>
        <v>0</v>
      </c>
    </row>
    <row r="186" spans="1:16" x14ac:dyDescent="0.25">
      <c r="A186">
        <v>850</v>
      </c>
      <c r="B186" s="85">
        <v>1</v>
      </c>
      <c r="C186" s="1">
        <f t="shared" si="6"/>
        <v>20</v>
      </c>
      <c r="D186" s="1">
        <v>45</v>
      </c>
      <c r="E186" s="1"/>
      <c r="F186" s="1">
        <v>1</v>
      </c>
      <c r="G186" s="1">
        <v>304</v>
      </c>
      <c r="H186" s="80">
        <f t="shared" si="8"/>
        <v>20</v>
      </c>
      <c r="I186" s="80">
        <f t="shared" si="7"/>
        <v>0.25</v>
      </c>
      <c r="J186" s="1">
        <v>4</v>
      </c>
      <c r="K186" s="1" t="str" cm="1">
        <f t="array" ref="K186">INDEX('dict-rhythm'!$A$1:$B$43,MATCH(TRUE,EXACT(J186,'dict-rhythm'!$A$1:$A$43),0),2)</f>
        <v>4</v>
      </c>
      <c r="L186" s="1" t="str">
        <f>_xlfn.IFNA(VLOOKUP(K186,'dict-rhythm'!$B$1:$C$53,2,0),K186)</f>
        <v>crotchet</v>
      </c>
      <c r="M186" s="4"/>
      <c r="N186" s="4"/>
      <c r="O186" t="str">
        <f>IF(RIGHT($O$1,1)="#",VLOOKUP(D186,'dict-pitch'!$A$1:$C$50,2,0),VLOOKUP(D186,'dict-pitch'!$A$1:$C$50,3,0))</f>
        <v>A2</v>
      </c>
      <c r="P186" t="b">
        <f>OR(EXACT(E186,O186),EXACT(E186,VLOOKUP(D186,'dict-pitch'!$A$1:$D$50,3,0)),EXACT(E186,VLOOKUP(D186,'dict-pitch'!$A$1:$D$50,4,0)))</f>
        <v>0</v>
      </c>
    </row>
    <row r="187" spans="1:16" x14ac:dyDescent="0.25">
      <c r="A187">
        <v>850</v>
      </c>
      <c r="B187" s="85">
        <v>1</v>
      </c>
      <c r="C187" s="1">
        <f t="shared" si="6"/>
        <v>20</v>
      </c>
      <c r="D187" s="1">
        <v>0</v>
      </c>
      <c r="E187" s="1"/>
      <c r="F187" s="1">
        <v>0</v>
      </c>
      <c r="G187" s="1">
        <v>308</v>
      </c>
      <c r="H187" s="80">
        <f t="shared" si="8"/>
        <v>20.25</v>
      </c>
      <c r="I187" s="80">
        <f t="shared" si="7"/>
        <v>0.25</v>
      </c>
      <c r="J187" s="1">
        <v>4</v>
      </c>
      <c r="K187" s="1" t="str" cm="1">
        <f t="array" ref="K187">INDEX('dict-rhythm'!$A$1:$B$43,MATCH(TRUE,EXACT(J187,'dict-rhythm'!$A$1:$A$43),0),2)</f>
        <v>4</v>
      </c>
      <c r="L187" s="1" t="str">
        <f>_xlfn.IFNA(VLOOKUP(K187,'dict-rhythm'!$B$1:$C$53,2,0),K187)</f>
        <v>crotchet</v>
      </c>
      <c r="M187" s="5"/>
      <c r="N187" s="5"/>
      <c r="O187" t="str">
        <f>IF(RIGHT($O$1,1)="#",VLOOKUP(D187,'dict-pitch'!$A$1:$C$50,2,0),VLOOKUP(D187,'dict-pitch'!$A$1:$C$50,3,0))</f>
        <v>r</v>
      </c>
      <c r="P187" t="b">
        <f>OR(EXACT(E187,O187),EXACT(E187,VLOOKUP(D187,'dict-pitch'!$A$1:$D$50,3,0)),EXACT(E187,VLOOKUP(D187,'dict-pitch'!$A$1:$D$50,4,0)))</f>
        <v>0</v>
      </c>
    </row>
    <row r="188" spans="1:16" x14ac:dyDescent="0.25">
      <c r="A188">
        <v>850</v>
      </c>
      <c r="B188" s="85">
        <v>1</v>
      </c>
      <c r="C188" s="1">
        <f t="shared" si="6"/>
        <v>20</v>
      </c>
      <c r="D188" s="1">
        <v>52</v>
      </c>
      <c r="E188" s="1"/>
      <c r="F188" s="1">
        <v>5</v>
      </c>
      <c r="G188" s="1">
        <v>312</v>
      </c>
      <c r="H188" s="80">
        <f t="shared" si="8"/>
        <v>20.5</v>
      </c>
      <c r="I188" s="80">
        <f t="shared" si="7"/>
        <v>3.125E-2</v>
      </c>
      <c r="J188" s="1">
        <v>0.5</v>
      </c>
      <c r="K188" s="1" t="str" cm="1">
        <f t="array" ref="K188">INDEX('dict-rhythm'!$A$1:$B$43,MATCH(TRUE,EXACT(J188,'dict-rhythm'!$A$1:$A$43),0),2)</f>
        <v>32</v>
      </c>
      <c r="L188" s="1" t="str">
        <f>_xlfn.IFNA(VLOOKUP(K188,'dict-rhythm'!$B$1:$C$53,2,0),K188)</f>
        <v>demisemiquaver</v>
      </c>
      <c r="M188" s="5"/>
      <c r="N188" s="5"/>
      <c r="O188" t="str">
        <f>IF(RIGHT($O$1,1)="#",VLOOKUP(D188,'dict-pitch'!$A$1:$C$50,2,0),VLOOKUP(D188,'dict-pitch'!$A$1:$C$50,3,0))</f>
        <v>E3</v>
      </c>
      <c r="P188" t="b">
        <f>OR(EXACT(E188,O188),EXACT(E188,VLOOKUP(D188,'dict-pitch'!$A$1:$D$50,3,0)),EXACT(E188,VLOOKUP(D188,'dict-pitch'!$A$1:$D$50,4,0)))</f>
        <v>0</v>
      </c>
    </row>
    <row r="189" spans="1:16" x14ac:dyDescent="0.25">
      <c r="A189">
        <v>850</v>
      </c>
      <c r="B189" s="85">
        <v>1</v>
      </c>
      <c r="C189" s="1">
        <f t="shared" si="6"/>
        <v>20</v>
      </c>
      <c r="D189" s="1">
        <v>54</v>
      </c>
      <c r="E189" s="1"/>
      <c r="F189" s="1">
        <v>2</v>
      </c>
      <c r="G189" s="1">
        <v>312.5</v>
      </c>
      <c r="H189" s="80">
        <f t="shared" si="8"/>
        <v>20.53125</v>
      </c>
      <c r="I189" s="80">
        <f t="shared" si="7"/>
        <v>3.125E-2</v>
      </c>
      <c r="J189" s="1">
        <v>0.5</v>
      </c>
      <c r="K189" s="1" t="str" cm="1">
        <f t="array" ref="K189">INDEX('dict-rhythm'!$A$1:$B$43,MATCH(TRUE,EXACT(J189,'dict-rhythm'!$A$1:$A$43),0),2)</f>
        <v>32</v>
      </c>
      <c r="L189" s="1" t="str">
        <f>_xlfn.IFNA(VLOOKUP(K189,'dict-rhythm'!$B$1:$C$53,2,0),K189)</f>
        <v>demisemiquaver</v>
      </c>
      <c r="M189" s="5"/>
      <c r="N189" s="5"/>
      <c r="O189" t="str">
        <f>IF(RIGHT($O$1,1)="#",VLOOKUP(D189,'dict-pitch'!$A$1:$C$50,2,0),VLOOKUP(D189,'dict-pitch'!$A$1:$C$50,3,0))</f>
        <v>F#3</v>
      </c>
      <c r="P189" t="b">
        <f>OR(EXACT(E189,O189),EXACT(E189,VLOOKUP(D189,'dict-pitch'!$A$1:$D$50,3,0)),EXACT(E189,VLOOKUP(D189,'dict-pitch'!$A$1:$D$50,4,0)))</f>
        <v>0</v>
      </c>
    </row>
    <row r="190" spans="1:16" x14ac:dyDescent="0.25">
      <c r="A190">
        <v>850</v>
      </c>
      <c r="B190" s="85">
        <v>1</v>
      </c>
      <c r="C190" s="1">
        <f t="shared" si="6"/>
        <v>20</v>
      </c>
      <c r="D190" s="1">
        <v>55</v>
      </c>
      <c r="E190" s="1"/>
      <c r="F190" s="1">
        <v>2</v>
      </c>
      <c r="G190" s="1">
        <v>313</v>
      </c>
      <c r="H190" s="80">
        <f t="shared" si="8"/>
        <v>20.5625</v>
      </c>
      <c r="I190" s="80">
        <f t="shared" si="7"/>
        <v>3.125E-2</v>
      </c>
      <c r="J190" s="1">
        <v>0.5</v>
      </c>
      <c r="K190" s="1" t="str" cm="1">
        <f t="array" ref="K190">INDEX('dict-rhythm'!$A$1:$B$43,MATCH(TRUE,EXACT(J190,'dict-rhythm'!$A$1:$A$43),0),2)</f>
        <v>32</v>
      </c>
      <c r="L190" s="1" t="str">
        <f>_xlfn.IFNA(VLOOKUP(K190,'dict-rhythm'!$B$1:$C$53,2,0),K190)</f>
        <v>demisemiquaver</v>
      </c>
      <c r="M190" s="5"/>
      <c r="N190" s="5"/>
      <c r="O190" t="str">
        <f>IF(RIGHT($O$1,1)="#",VLOOKUP(D190,'dict-pitch'!$A$1:$C$50,2,0),VLOOKUP(D190,'dict-pitch'!$A$1:$C$50,3,0))</f>
        <v>G3</v>
      </c>
      <c r="P190" t="b">
        <f>OR(EXACT(E190,O190),EXACT(E190,VLOOKUP(D190,'dict-pitch'!$A$1:$D$50,3,0)),EXACT(E190,VLOOKUP(D190,'dict-pitch'!$A$1:$D$50,4,0)))</f>
        <v>0</v>
      </c>
    </row>
    <row r="191" spans="1:16" x14ac:dyDescent="0.25">
      <c r="A191">
        <v>850</v>
      </c>
      <c r="B191" s="85">
        <v>1</v>
      </c>
      <c r="C191" s="1">
        <f t="shared" si="6"/>
        <v>20</v>
      </c>
      <c r="D191" s="1">
        <v>57</v>
      </c>
      <c r="E191" s="1"/>
      <c r="F191" s="1">
        <v>2</v>
      </c>
      <c r="G191" s="1">
        <v>313.5</v>
      </c>
      <c r="H191" s="80">
        <f t="shared" si="8"/>
        <v>20.59375</v>
      </c>
      <c r="I191" s="80">
        <f t="shared" si="7"/>
        <v>3.125E-2</v>
      </c>
      <c r="J191" s="1">
        <v>0.5</v>
      </c>
      <c r="K191" s="1" t="str" cm="1">
        <f t="array" ref="K191">INDEX('dict-rhythm'!$A$1:$B$43,MATCH(TRUE,EXACT(J191,'dict-rhythm'!$A$1:$A$43),0),2)</f>
        <v>32</v>
      </c>
      <c r="L191" s="1" t="str">
        <f>_xlfn.IFNA(VLOOKUP(K191,'dict-rhythm'!$B$1:$C$53,2,0),K191)</f>
        <v>demisemiquaver</v>
      </c>
      <c r="M191" s="5"/>
      <c r="N191" s="5"/>
      <c r="O191" t="str">
        <f>IF(RIGHT($O$1,1)="#",VLOOKUP(D191,'dict-pitch'!$A$1:$C$50,2,0),VLOOKUP(D191,'dict-pitch'!$A$1:$C$50,3,0))</f>
        <v>A3</v>
      </c>
      <c r="P191" t="b">
        <f>OR(EXACT(E191,O191),EXACT(E191,VLOOKUP(D191,'dict-pitch'!$A$1:$D$50,3,0)),EXACT(E191,VLOOKUP(D191,'dict-pitch'!$A$1:$D$50,4,0)))</f>
        <v>0</v>
      </c>
    </row>
    <row r="192" spans="1:16" x14ac:dyDescent="0.25">
      <c r="A192">
        <v>850</v>
      </c>
      <c r="B192" s="85">
        <v>1</v>
      </c>
      <c r="C192" s="1">
        <f t="shared" si="6"/>
        <v>20</v>
      </c>
      <c r="D192" s="1">
        <v>55</v>
      </c>
      <c r="E192" s="1"/>
      <c r="F192" s="1">
        <v>-2</v>
      </c>
      <c r="G192" s="1">
        <v>314</v>
      </c>
      <c r="H192" s="80">
        <f t="shared" si="8"/>
        <v>20.625</v>
      </c>
      <c r="I192" s="80">
        <f t="shared" si="7"/>
        <v>3.125E-2</v>
      </c>
      <c r="J192" s="1">
        <v>0.5</v>
      </c>
      <c r="K192" s="1" t="str" cm="1">
        <f t="array" ref="K192">INDEX('dict-rhythm'!$A$1:$B$43,MATCH(TRUE,EXACT(J192,'dict-rhythm'!$A$1:$A$43),0),2)</f>
        <v>32</v>
      </c>
      <c r="L192" s="1" t="str">
        <f>_xlfn.IFNA(VLOOKUP(K192,'dict-rhythm'!$B$1:$C$53,2,0),K192)</f>
        <v>demisemiquaver</v>
      </c>
      <c r="M192" s="5"/>
      <c r="N192" s="5"/>
      <c r="O192" t="str">
        <f>IF(RIGHT($O$1,1)="#",VLOOKUP(D192,'dict-pitch'!$A$1:$C$50,2,0),VLOOKUP(D192,'dict-pitch'!$A$1:$C$50,3,0))</f>
        <v>G3</v>
      </c>
      <c r="P192" t="b">
        <f>OR(EXACT(E192,O192),EXACT(E192,VLOOKUP(D192,'dict-pitch'!$A$1:$D$50,3,0)),EXACT(E192,VLOOKUP(D192,'dict-pitch'!$A$1:$D$50,4,0)))</f>
        <v>0</v>
      </c>
    </row>
    <row r="193" spans="1:16" x14ac:dyDescent="0.25">
      <c r="A193">
        <v>850</v>
      </c>
      <c r="B193" s="85">
        <v>1</v>
      </c>
      <c r="C193" s="1">
        <f t="shared" si="6"/>
        <v>20</v>
      </c>
      <c r="D193" s="1">
        <v>54</v>
      </c>
      <c r="E193" s="1"/>
      <c r="F193" s="1">
        <v>-2</v>
      </c>
      <c r="G193" s="1">
        <v>314.5</v>
      </c>
      <c r="H193" s="80">
        <f t="shared" si="8"/>
        <v>20.65625</v>
      </c>
      <c r="I193" s="80">
        <f t="shared" si="7"/>
        <v>3.125E-2</v>
      </c>
      <c r="J193" s="1">
        <v>0.5</v>
      </c>
      <c r="K193" s="1" t="str" cm="1">
        <f t="array" ref="K193">INDEX('dict-rhythm'!$A$1:$B$43,MATCH(TRUE,EXACT(J193,'dict-rhythm'!$A$1:$A$43),0),2)</f>
        <v>32</v>
      </c>
      <c r="L193" s="1" t="str">
        <f>_xlfn.IFNA(VLOOKUP(K193,'dict-rhythm'!$B$1:$C$53,2,0),K193)</f>
        <v>demisemiquaver</v>
      </c>
      <c r="M193" s="5"/>
      <c r="N193" s="5"/>
      <c r="O193" t="str">
        <f>IF(RIGHT($O$1,1)="#",VLOOKUP(D193,'dict-pitch'!$A$1:$C$50,2,0),VLOOKUP(D193,'dict-pitch'!$A$1:$C$50,3,0))</f>
        <v>F#3</v>
      </c>
      <c r="P193" t="b">
        <f>OR(EXACT(E193,O193),EXACT(E193,VLOOKUP(D193,'dict-pitch'!$A$1:$D$50,3,0)),EXACT(E193,VLOOKUP(D193,'dict-pitch'!$A$1:$D$50,4,0)))</f>
        <v>0</v>
      </c>
    </row>
    <row r="194" spans="1:16" x14ac:dyDescent="0.25">
      <c r="A194">
        <v>850</v>
      </c>
      <c r="B194" s="85">
        <v>1</v>
      </c>
      <c r="C194" s="1">
        <f t="shared" ref="C194:C257" si="9">1+ROUNDDOWN(G194/16,0)</f>
        <v>20</v>
      </c>
      <c r="D194" s="1">
        <v>55</v>
      </c>
      <c r="E194" s="1"/>
      <c r="F194" s="1">
        <v>2</v>
      </c>
      <c r="G194" s="1">
        <v>315</v>
      </c>
      <c r="H194" s="80">
        <f t="shared" si="8"/>
        <v>20.6875</v>
      </c>
      <c r="I194" s="80">
        <f t="shared" ref="I194:I257" si="10">J194/16</f>
        <v>3.125E-2</v>
      </c>
      <c r="J194" s="1">
        <v>0.5</v>
      </c>
      <c r="K194" s="1" t="str" cm="1">
        <f t="array" ref="K194">INDEX('dict-rhythm'!$A$1:$B$43,MATCH(TRUE,EXACT(J194,'dict-rhythm'!$A$1:$A$43),0),2)</f>
        <v>32</v>
      </c>
      <c r="L194" s="1" t="str">
        <f>_xlfn.IFNA(VLOOKUP(K194,'dict-rhythm'!$B$1:$C$53,2,0),K194)</f>
        <v>demisemiquaver</v>
      </c>
      <c r="M194" s="5"/>
      <c r="N194" s="5"/>
      <c r="O194" t="str">
        <f>IF(RIGHT($O$1,1)="#",VLOOKUP(D194,'dict-pitch'!$A$1:$C$50,2,0),VLOOKUP(D194,'dict-pitch'!$A$1:$C$50,3,0))</f>
        <v>G3</v>
      </c>
      <c r="P194" t="b">
        <f>OR(EXACT(E194,O194),EXACT(E194,VLOOKUP(D194,'dict-pitch'!$A$1:$D$50,3,0)),EXACT(E194,VLOOKUP(D194,'dict-pitch'!$A$1:$D$50,4,0)))</f>
        <v>0</v>
      </c>
    </row>
    <row r="195" spans="1:16" x14ac:dyDescent="0.25">
      <c r="A195">
        <v>850</v>
      </c>
      <c r="B195" s="85">
        <v>1</v>
      </c>
      <c r="C195" s="1">
        <f t="shared" si="9"/>
        <v>20</v>
      </c>
      <c r="D195" s="1">
        <v>52</v>
      </c>
      <c r="E195" s="1"/>
      <c r="F195" s="1">
        <v>-3</v>
      </c>
      <c r="G195" s="1">
        <v>315.5</v>
      </c>
      <c r="H195" s="80">
        <f t="shared" ref="H195:H258" si="11">1+G195/16</f>
        <v>20.71875</v>
      </c>
      <c r="I195" s="80">
        <f t="shared" si="10"/>
        <v>3.125E-2</v>
      </c>
      <c r="J195" s="1">
        <v>0.5</v>
      </c>
      <c r="K195" s="1" t="str" cm="1">
        <f t="array" ref="K195">INDEX('dict-rhythm'!$A$1:$B$43,MATCH(TRUE,EXACT(J195,'dict-rhythm'!$A$1:$A$43),0),2)</f>
        <v>32</v>
      </c>
      <c r="L195" s="1" t="str">
        <f>_xlfn.IFNA(VLOOKUP(K195,'dict-rhythm'!$B$1:$C$53,2,0),K195)</f>
        <v>demisemiquaver</v>
      </c>
      <c r="M195" s="5"/>
      <c r="N195" s="5"/>
      <c r="O195" t="str">
        <f>IF(RIGHT($O$1,1)="#",VLOOKUP(D195,'dict-pitch'!$A$1:$C$50,2,0),VLOOKUP(D195,'dict-pitch'!$A$1:$C$50,3,0))</f>
        <v>E3</v>
      </c>
      <c r="P195" t="b">
        <f>OR(EXACT(E195,O195),EXACT(E195,VLOOKUP(D195,'dict-pitch'!$A$1:$D$50,3,0)),EXACT(E195,VLOOKUP(D195,'dict-pitch'!$A$1:$D$50,4,0)))</f>
        <v>0</v>
      </c>
    </row>
    <row r="196" spans="1:16" x14ac:dyDescent="0.25">
      <c r="A196">
        <v>850</v>
      </c>
      <c r="B196" s="85">
        <v>1</v>
      </c>
      <c r="C196" s="1">
        <f t="shared" si="9"/>
        <v>20</v>
      </c>
      <c r="D196" s="1">
        <v>57</v>
      </c>
      <c r="E196" s="1"/>
      <c r="F196" s="1">
        <v>4</v>
      </c>
      <c r="G196" s="1">
        <v>316</v>
      </c>
      <c r="H196" s="80">
        <f t="shared" si="11"/>
        <v>20.75</v>
      </c>
      <c r="I196" s="80">
        <f t="shared" si="10"/>
        <v>0.25</v>
      </c>
      <c r="J196" s="1">
        <v>4</v>
      </c>
      <c r="K196" s="1" t="str" cm="1">
        <f t="array" ref="K196">INDEX('dict-rhythm'!$A$1:$B$43,MATCH(TRUE,EXACT(J196,'dict-rhythm'!$A$1:$A$43),0),2)</f>
        <v>4</v>
      </c>
      <c r="L196" s="1" t="str">
        <f>_xlfn.IFNA(VLOOKUP(K196,'dict-rhythm'!$B$1:$C$53,2,0),K196)</f>
        <v>crotchet</v>
      </c>
      <c r="M196" s="7"/>
      <c r="N196" s="7"/>
      <c r="O196" t="str">
        <f>IF(RIGHT($O$1,1)="#",VLOOKUP(D196,'dict-pitch'!$A$1:$C$50,2,0),VLOOKUP(D196,'dict-pitch'!$A$1:$C$50,3,0))</f>
        <v>A3</v>
      </c>
      <c r="P196" t="b">
        <f>OR(EXACT(E196,O196),EXACT(E196,VLOOKUP(D196,'dict-pitch'!$A$1:$D$50,3,0)),EXACT(E196,VLOOKUP(D196,'dict-pitch'!$A$1:$D$50,4,0)))</f>
        <v>0</v>
      </c>
    </row>
    <row r="197" spans="1:16" x14ac:dyDescent="0.25">
      <c r="A197">
        <v>850</v>
      </c>
      <c r="B197" s="85">
        <v>1</v>
      </c>
      <c r="C197" s="1">
        <f t="shared" si="9"/>
        <v>21</v>
      </c>
      <c r="D197" s="1">
        <v>50</v>
      </c>
      <c r="E197" s="1"/>
      <c r="F197" s="1">
        <v>-5</v>
      </c>
      <c r="G197" s="1">
        <v>320</v>
      </c>
      <c r="H197" s="80">
        <f t="shared" si="11"/>
        <v>21</v>
      </c>
      <c r="I197" s="80">
        <f t="shared" si="10"/>
        <v>3.125E-2</v>
      </c>
      <c r="J197" s="1">
        <v>0.5</v>
      </c>
      <c r="K197" s="1" t="str" cm="1">
        <f t="array" ref="K197">INDEX('dict-rhythm'!$A$1:$B$43,MATCH(TRUE,EXACT(J197,'dict-rhythm'!$A$1:$A$43),0),2)</f>
        <v>32</v>
      </c>
      <c r="L197" s="1" t="str">
        <f>_xlfn.IFNA(VLOOKUP(K197,'dict-rhythm'!$B$1:$C$53,2,0),K197)</f>
        <v>demisemiquaver</v>
      </c>
      <c r="M197" s="4"/>
      <c r="N197" s="4"/>
      <c r="O197" t="str">
        <f>IF(RIGHT($O$1,1)="#",VLOOKUP(D197,'dict-pitch'!$A$1:$C$50,2,0),VLOOKUP(D197,'dict-pitch'!$A$1:$C$50,3,0))</f>
        <v>D3</v>
      </c>
      <c r="P197" t="b">
        <f>OR(EXACT(E197,O197),EXACT(E197,VLOOKUP(D197,'dict-pitch'!$A$1:$D$50,3,0)),EXACT(E197,VLOOKUP(D197,'dict-pitch'!$A$1:$D$50,4,0)))</f>
        <v>0</v>
      </c>
    </row>
    <row r="198" spans="1:16" x14ac:dyDescent="0.25">
      <c r="A198">
        <v>850</v>
      </c>
      <c r="B198" s="85">
        <v>1</v>
      </c>
      <c r="C198" s="1">
        <f t="shared" si="9"/>
        <v>21</v>
      </c>
      <c r="D198" s="1">
        <v>52</v>
      </c>
      <c r="E198" s="1"/>
      <c r="F198" s="1">
        <v>2</v>
      </c>
      <c r="G198" s="1">
        <v>320.5</v>
      </c>
      <c r="H198" s="80">
        <f t="shared" si="11"/>
        <v>21.03125</v>
      </c>
      <c r="I198" s="80">
        <f t="shared" si="10"/>
        <v>3.125E-2</v>
      </c>
      <c r="J198" s="1">
        <v>0.5</v>
      </c>
      <c r="K198" s="1" t="str" cm="1">
        <f t="array" ref="K198">INDEX('dict-rhythm'!$A$1:$B$43,MATCH(TRUE,EXACT(J198,'dict-rhythm'!$A$1:$A$43),0),2)</f>
        <v>32</v>
      </c>
      <c r="L198" s="1" t="str">
        <f>_xlfn.IFNA(VLOOKUP(K198,'dict-rhythm'!$B$1:$C$53,2,0),K198)</f>
        <v>demisemiquaver</v>
      </c>
      <c r="M198" s="5"/>
      <c r="N198" s="5"/>
      <c r="O198" t="str">
        <f>IF(RIGHT($O$1,1)="#",VLOOKUP(D198,'dict-pitch'!$A$1:$C$50,2,0),VLOOKUP(D198,'dict-pitch'!$A$1:$C$50,3,0))</f>
        <v>E3</v>
      </c>
      <c r="P198" t="b">
        <f>OR(EXACT(E198,O198),EXACT(E198,VLOOKUP(D198,'dict-pitch'!$A$1:$D$50,3,0)),EXACT(E198,VLOOKUP(D198,'dict-pitch'!$A$1:$D$50,4,0)))</f>
        <v>0</v>
      </c>
    </row>
    <row r="199" spans="1:16" x14ac:dyDescent="0.25">
      <c r="A199">
        <v>850</v>
      </c>
      <c r="B199" s="85">
        <v>1</v>
      </c>
      <c r="C199" s="1">
        <f t="shared" si="9"/>
        <v>21</v>
      </c>
      <c r="D199" s="1">
        <v>54</v>
      </c>
      <c r="E199" s="1"/>
      <c r="F199" s="1">
        <v>2</v>
      </c>
      <c r="G199" s="1">
        <v>321</v>
      </c>
      <c r="H199" s="80">
        <f t="shared" si="11"/>
        <v>21.0625</v>
      </c>
      <c r="I199" s="80">
        <f t="shared" si="10"/>
        <v>3.125E-2</v>
      </c>
      <c r="J199" s="1">
        <v>0.5</v>
      </c>
      <c r="K199" s="1" t="str" cm="1">
        <f t="array" ref="K199">INDEX('dict-rhythm'!$A$1:$B$43,MATCH(TRUE,EXACT(J199,'dict-rhythm'!$A$1:$A$43),0),2)</f>
        <v>32</v>
      </c>
      <c r="L199" s="1" t="str">
        <f>_xlfn.IFNA(VLOOKUP(K199,'dict-rhythm'!$B$1:$C$53,2,0),K199)</f>
        <v>demisemiquaver</v>
      </c>
      <c r="M199" s="5"/>
      <c r="N199" s="5"/>
      <c r="O199" t="str">
        <f>IF(RIGHT($O$1,1)="#",VLOOKUP(D199,'dict-pitch'!$A$1:$C$50,2,0),VLOOKUP(D199,'dict-pitch'!$A$1:$C$50,3,0))</f>
        <v>F#3</v>
      </c>
      <c r="P199" t="b">
        <f>OR(EXACT(E199,O199),EXACT(E199,VLOOKUP(D199,'dict-pitch'!$A$1:$D$50,3,0)),EXACT(E199,VLOOKUP(D199,'dict-pitch'!$A$1:$D$50,4,0)))</f>
        <v>0</v>
      </c>
    </row>
    <row r="200" spans="1:16" x14ac:dyDescent="0.25">
      <c r="A200">
        <v>850</v>
      </c>
      <c r="B200" s="85">
        <v>1</v>
      </c>
      <c r="C200" s="1">
        <f t="shared" si="9"/>
        <v>21</v>
      </c>
      <c r="D200" s="1">
        <v>55</v>
      </c>
      <c r="E200" s="1"/>
      <c r="F200" s="1">
        <v>2</v>
      </c>
      <c r="G200" s="1">
        <v>321.5</v>
      </c>
      <c r="H200" s="80">
        <f t="shared" si="11"/>
        <v>21.09375</v>
      </c>
      <c r="I200" s="80">
        <f t="shared" si="10"/>
        <v>3.125E-2</v>
      </c>
      <c r="J200" s="1">
        <v>0.5</v>
      </c>
      <c r="K200" s="1" t="str" cm="1">
        <f t="array" ref="K200">INDEX('dict-rhythm'!$A$1:$B$43,MATCH(TRUE,EXACT(J200,'dict-rhythm'!$A$1:$A$43),0),2)</f>
        <v>32</v>
      </c>
      <c r="L200" s="1" t="str">
        <f>_xlfn.IFNA(VLOOKUP(K200,'dict-rhythm'!$B$1:$C$53,2,0),K200)</f>
        <v>demisemiquaver</v>
      </c>
      <c r="M200" s="5"/>
      <c r="N200" s="5"/>
      <c r="O200" t="str">
        <f>IF(RIGHT($O$1,1)="#",VLOOKUP(D200,'dict-pitch'!$A$1:$C$50,2,0),VLOOKUP(D200,'dict-pitch'!$A$1:$C$50,3,0))</f>
        <v>G3</v>
      </c>
      <c r="P200" t="b">
        <f>OR(EXACT(E200,O200),EXACT(E200,VLOOKUP(D200,'dict-pitch'!$A$1:$D$50,3,0)),EXACT(E200,VLOOKUP(D200,'dict-pitch'!$A$1:$D$50,4,0)))</f>
        <v>0</v>
      </c>
    </row>
    <row r="201" spans="1:16" x14ac:dyDescent="0.25">
      <c r="A201">
        <v>850</v>
      </c>
      <c r="B201" s="85">
        <v>1</v>
      </c>
      <c r="C201" s="1">
        <f t="shared" si="9"/>
        <v>21</v>
      </c>
      <c r="D201" s="1">
        <v>54</v>
      </c>
      <c r="E201" s="1"/>
      <c r="F201" s="1">
        <v>-2</v>
      </c>
      <c r="G201" s="1">
        <v>322</v>
      </c>
      <c r="H201" s="80">
        <f t="shared" si="11"/>
        <v>21.125</v>
      </c>
      <c r="I201" s="80">
        <f t="shared" si="10"/>
        <v>3.125E-2</v>
      </c>
      <c r="J201" s="1">
        <v>0.5</v>
      </c>
      <c r="K201" s="1" t="str" cm="1">
        <f t="array" ref="K201">INDEX('dict-rhythm'!$A$1:$B$43,MATCH(TRUE,EXACT(J201,'dict-rhythm'!$A$1:$A$43),0),2)</f>
        <v>32</v>
      </c>
      <c r="L201" s="1" t="str">
        <f>_xlfn.IFNA(VLOOKUP(K201,'dict-rhythm'!$B$1:$C$53,2,0),K201)</f>
        <v>demisemiquaver</v>
      </c>
      <c r="M201" s="5"/>
      <c r="N201" s="5"/>
      <c r="O201" t="str">
        <f>IF(RIGHT($O$1,1)="#",VLOOKUP(D201,'dict-pitch'!$A$1:$C$50,2,0),VLOOKUP(D201,'dict-pitch'!$A$1:$C$50,3,0))</f>
        <v>F#3</v>
      </c>
      <c r="P201" t="b">
        <f>OR(EXACT(E201,O201),EXACT(E201,VLOOKUP(D201,'dict-pitch'!$A$1:$D$50,3,0)),EXACT(E201,VLOOKUP(D201,'dict-pitch'!$A$1:$D$50,4,0)))</f>
        <v>0</v>
      </c>
    </row>
    <row r="202" spans="1:16" x14ac:dyDescent="0.25">
      <c r="A202">
        <v>850</v>
      </c>
      <c r="B202" s="85">
        <v>1</v>
      </c>
      <c r="C202" s="1">
        <f t="shared" si="9"/>
        <v>21</v>
      </c>
      <c r="D202" s="1">
        <v>52</v>
      </c>
      <c r="E202" s="1"/>
      <c r="F202" s="1">
        <v>-2</v>
      </c>
      <c r="G202" s="1">
        <v>322.5</v>
      </c>
      <c r="H202" s="80">
        <f t="shared" si="11"/>
        <v>21.15625</v>
      </c>
      <c r="I202" s="80">
        <f t="shared" si="10"/>
        <v>3.125E-2</v>
      </c>
      <c r="J202" s="1">
        <v>0.5</v>
      </c>
      <c r="K202" s="1" t="str" cm="1">
        <f t="array" ref="K202">INDEX('dict-rhythm'!$A$1:$B$43,MATCH(TRUE,EXACT(J202,'dict-rhythm'!$A$1:$A$43),0),2)</f>
        <v>32</v>
      </c>
      <c r="L202" s="1" t="str">
        <f>_xlfn.IFNA(VLOOKUP(K202,'dict-rhythm'!$B$1:$C$53,2,0),K202)</f>
        <v>demisemiquaver</v>
      </c>
      <c r="M202" s="5"/>
      <c r="N202" s="5"/>
      <c r="O202" t="str">
        <f>IF(RIGHT($O$1,1)="#",VLOOKUP(D202,'dict-pitch'!$A$1:$C$50,2,0),VLOOKUP(D202,'dict-pitch'!$A$1:$C$50,3,0))</f>
        <v>E3</v>
      </c>
      <c r="P202" t="b">
        <f>OR(EXACT(E202,O202),EXACT(E202,VLOOKUP(D202,'dict-pitch'!$A$1:$D$50,3,0)),EXACT(E202,VLOOKUP(D202,'dict-pitch'!$A$1:$D$50,4,0)))</f>
        <v>0</v>
      </c>
    </row>
    <row r="203" spans="1:16" x14ac:dyDescent="0.25">
      <c r="A203">
        <v>850</v>
      </c>
      <c r="B203" s="85">
        <v>1</v>
      </c>
      <c r="C203" s="1">
        <f t="shared" si="9"/>
        <v>21</v>
      </c>
      <c r="D203" s="1">
        <v>54</v>
      </c>
      <c r="E203" s="1"/>
      <c r="F203" s="1">
        <v>2</v>
      </c>
      <c r="G203" s="1">
        <v>323</v>
      </c>
      <c r="H203" s="80">
        <f t="shared" si="11"/>
        <v>21.1875</v>
      </c>
      <c r="I203" s="80">
        <f t="shared" si="10"/>
        <v>3.125E-2</v>
      </c>
      <c r="J203" s="1">
        <v>0.5</v>
      </c>
      <c r="K203" s="1" t="str" cm="1">
        <f t="array" ref="K203">INDEX('dict-rhythm'!$A$1:$B$43,MATCH(TRUE,EXACT(J203,'dict-rhythm'!$A$1:$A$43),0),2)</f>
        <v>32</v>
      </c>
      <c r="L203" s="1" t="str">
        <f>_xlfn.IFNA(VLOOKUP(K203,'dict-rhythm'!$B$1:$C$53,2,0),K203)</f>
        <v>demisemiquaver</v>
      </c>
      <c r="M203" s="5"/>
      <c r="N203" s="5"/>
      <c r="O203" t="str">
        <f>IF(RIGHT($O$1,1)="#",VLOOKUP(D203,'dict-pitch'!$A$1:$C$50,2,0),VLOOKUP(D203,'dict-pitch'!$A$1:$C$50,3,0))</f>
        <v>F#3</v>
      </c>
      <c r="P203" t="b">
        <f>OR(EXACT(E203,O203),EXACT(E203,VLOOKUP(D203,'dict-pitch'!$A$1:$D$50,3,0)),EXACT(E203,VLOOKUP(D203,'dict-pitch'!$A$1:$D$50,4,0)))</f>
        <v>0</v>
      </c>
    </row>
    <row r="204" spans="1:16" x14ac:dyDescent="0.25">
      <c r="A204">
        <v>850</v>
      </c>
      <c r="B204" s="85">
        <v>1</v>
      </c>
      <c r="C204" s="1">
        <f t="shared" si="9"/>
        <v>21</v>
      </c>
      <c r="D204" s="1">
        <v>50</v>
      </c>
      <c r="E204" s="1"/>
      <c r="F204" s="1">
        <v>-3</v>
      </c>
      <c r="G204" s="1">
        <v>323.5</v>
      </c>
      <c r="H204" s="80">
        <f t="shared" si="11"/>
        <v>21.21875</v>
      </c>
      <c r="I204" s="80">
        <f t="shared" si="10"/>
        <v>3.125E-2</v>
      </c>
      <c r="J204" s="1">
        <v>0.5</v>
      </c>
      <c r="K204" s="1" t="str" cm="1">
        <f t="array" ref="K204">INDEX('dict-rhythm'!$A$1:$B$43,MATCH(TRUE,EXACT(J204,'dict-rhythm'!$A$1:$A$43),0),2)</f>
        <v>32</v>
      </c>
      <c r="L204" s="1" t="str">
        <f>_xlfn.IFNA(VLOOKUP(K204,'dict-rhythm'!$B$1:$C$53,2,0),K204)</f>
        <v>demisemiquaver</v>
      </c>
      <c r="M204" s="5"/>
      <c r="N204" s="5"/>
      <c r="O204" t="str">
        <f>IF(RIGHT($O$1,1)="#",VLOOKUP(D204,'dict-pitch'!$A$1:$C$50,2,0),VLOOKUP(D204,'dict-pitch'!$A$1:$C$50,3,0))</f>
        <v>D3</v>
      </c>
      <c r="P204" t="b">
        <f>OR(EXACT(E204,O204),EXACT(E204,VLOOKUP(D204,'dict-pitch'!$A$1:$D$50,3,0)),EXACT(E204,VLOOKUP(D204,'dict-pitch'!$A$1:$D$50,4,0)))</f>
        <v>0</v>
      </c>
    </row>
    <row r="205" spans="1:16" x14ac:dyDescent="0.25">
      <c r="A205">
        <v>850</v>
      </c>
      <c r="B205" s="85">
        <v>1</v>
      </c>
      <c r="C205" s="1">
        <f t="shared" si="9"/>
        <v>21</v>
      </c>
      <c r="D205" s="1">
        <v>55</v>
      </c>
      <c r="E205" s="1"/>
      <c r="F205" s="1">
        <v>4</v>
      </c>
      <c r="G205" s="1">
        <v>324</v>
      </c>
      <c r="H205" s="80">
        <f t="shared" si="11"/>
        <v>21.25</v>
      </c>
      <c r="I205" s="80">
        <f t="shared" si="10"/>
        <v>0.125</v>
      </c>
      <c r="J205" s="1">
        <v>2</v>
      </c>
      <c r="K205" s="1" t="str" cm="1">
        <f t="array" ref="K205">INDEX('dict-rhythm'!$A$1:$B$43,MATCH(TRUE,EXACT(J205,'dict-rhythm'!$A$1:$A$43),0),2)</f>
        <v>8</v>
      </c>
      <c r="L205" s="1" t="str">
        <f>_xlfn.IFNA(VLOOKUP(K205,'dict-rhythm'!$B$1:$C$53,2,0),K205)</f>
        <v>quaver note</v>
      </c>
      <c r="M205" s="5"/>
      <c r="N205" s="5"/>
      <c r="O205" t="str">
        <f>IF(RIGHT($O$1,1)="#",VLOOKUP(D205,'dict-pitch'!$A$1:$C$50,2,0),VLOOKUP(D205,'dict-pitch'!$A$1:$C$50,3,0))</f>
        <v>G3</v>
      </c>
      <c r="P205" t="b">
        <f>OR(EXACT(E205,O205),EXACT(E205,VLOOKUP(D205,'dict-pitch'!$A$1:$D$50,3,0)),EXACT(E205,VLOOKUP(D205,'dict-pitch'!$A$1:$D$50,4,0)))</f>
        <v>0</v>
      </c>
    </row>
    <row r="206" spans="1:16" x14ac:dyDescent="0.25">
      <c r="A206">
        <v>850</v>
      </c>
      <c r="B206" s="85">
        <v>1</v>
      </c>
      <c r="C206" s="1">
        <f t="shared" si="9"/>
        <v>21</v>
      </c>
      <c r="D206" s="1">
        <v>0</v>
      </c>
      <c r="E206" s="1"/>
      <c r="F206" s="1">
        <v>0</v>
      </c>
      <c r="G206" s="1">
        <v>326</v>
      </c>
      <c r="H206" s="80">
        <f t="shared" si="11"/>
        <v>21.375</v>
      </c>
      <c r="I206" s="80">
        <f t="shared" si="10"/>
        <v>0.125</v>
      </c>
      <c r="J206" s="1">
        <v>2</v>
      </c>
      <c r="K206" s="1" t="str" cm="1">
        <f t="array" ref="K206">INDEX('dict-rhythm'!$A$1:$B$43,MATCH(TRUE,EXACT(J206,'dict-rhythm'!$A$1:$A$43),0),2)</f>
        <v>8</v>
      </c>
      <c r="L206" s="1" t="str">
        <f>_xlfn.IFNA(VLOOKUP(K206,'dict-rhythm'!$B$1:$C$53,2,0),K206)</f>
        <v>quaver note</v>
      </c>
      <c r="M206" s="5"/>
      <c r="N206" s="5"/>
      <c r="O206" t="str">
        <f>IF(RIGHT($O$1,1)="#",VLOOKUP(D206,'dict-pitch'!$A$1:$C$50,2,0),VLOOKUP(D206,'dict-pitch'!$A$1:$C$50,3,0))</f>
        <v>r</v>
      </c>
      <c r="P206" t="b">
        <f>OR(EXACT(E206,O206),EXACT(E206,VLOOKUP(D206,'dict-pitch'!$A$1:$D$50,3,0)),EXACT(E206,VLOOKUP(D206,'dict-pitch'!$A$1:$D$50,4,0)))</f>
        <v>0</v>
      </c>
    </row>
    <row r="207" spans="1:16" x14ac:dyDescent="0.25">
      <c r="A207">
        <v>850</v>
      </c>
      <c r="B207" s="85">
        <v>1</v>
      </c>
      <c r="C207" s="1">
        <f t="shared" si="9"/>
        <v>21</v>
      </c>
      <c r="D207" s="1">
        <v>0</v>
      </c>
      <c r="E207" s="1"/>
      <c r="F207" s="1">
        <v>0</v>
      </c>
      <c r="G207" s="1">
        <v>328</v>
      </c>
      <c r="H207" s="80">
        <f t="shared" si="11"/>
        <v>21.5</v>
      </c>
      <c r="I207" s="80">
        <f t="shared" si="10"/>
        <v>0.5</v>
      </c>
      <c r="J207" s="1">
        <v>8</v>
      </c>
      <c r="K207" s="1" t="str" cm="1">
        <f t="array" ref="K207">INDEX('dict-rhythm'!$A$1:$B$43,MATCH(TRUE,EXACT(J207,'dict-rhythm'!$A$1:$A$43),0),2)</f>
        <v>2</v>
      </c>
      <c r="L207" s="1" t="str">
        <f>_xlfn.IFNA(VLOOKUP(K207,'dict-rhythm'!$B$1:$C$53,2,0),K207)</f>
        <v>minim</v>
      </c>
      <c r="M207" s="7"/>
      <c r="N207" s="7"/>
      <c r="O207" t="str">
        <f>IF(RIGHT($O$1,1)="#",VLOOKUP(D207,'dict-pitch'!$A$1:$C$50,2,0),VLOOKUP(D207,'dict-pitch'!$A$1:$C$50,3,0))</f>
        <v>r</v>
      </c>
      <c r="P207" t="b">
        <f>OR(EXACT(E207,O207),EXACT(E207,VLOOKUP(D207,'dict-pitch'!$A$1:$D$50,3,0)),EXACT(E207,VLOOKUP(D207,'dict-pitch'!$A$1:$D$50,4,0)))</f>
        <v>0</v>
      </c>
    </row>
    <row r="208" spans="1:16" x14ac:dyDescent="0.25">
      <c r="A208">
        <v>850</v>
      </c>
      <c r="B208" s="85">
        <v>1</v>
      </c>
      <c r="C208" s="1">
        <f t="shared" si="9"/>
        <v>22</v>
      </c>
      <c r="D208" s="1">
        <v>43</v>
      </c>
      <c r="E208" s="1"/>
      <c r="F208" s="1">
        <v>-8</v>
      </c>
      <c r="G208" s="1">
        <v>336</v>
      </c>
      <c r="H208" s="80">
        <f t="shared" si="11"/>
        <v>22</v>
      </c>
      <c r="I208" s="80">
        <f t="shared" si="10"/>
        <v>0.25</v>
      </c>
      <c r="J208" s="1">
        <v>4</v>
      </c>
      <c r="K208" s="1" t="str" cm="1">
        <f t="array" ref="K208">INDEX('dict-rhythm'!$A$1:$B$43,MATCH(TRUE,EXACT(J208,'dict-rhythm'!$A$1:$A$43),0),2)</f>
        <v>4</v>
      </c>
      <c r="L208" s="1" t="str">
        <f>_xlfn.IFNA(VLOOKUP(K208,'dict-rhythm'!$B$1:$C$53,2,0),K208)</f>
        <v>crotchet</v>
      </c>
      <c r="M208" s="4"/>
      <c r="N208" s="4"/>
      <c r="O208" t="str">
        <f>IF(RIGHT($O$1,1)="#",VLOOKUP(D208,'dict-pitch'!$A$1:$C$50,2,0),VLOOKUP(D208,'dict-pitch'!$A$1:$C$50,3,0))</f>
        <v>G2</v>
      </c>
      <c r="P208" t="b">
        <f>OR(EXACT(E208,O208),EXACT(E208,VLOOKUP(D208,'dict-pitch'!$A$1:$D$50,3,0)),EXACT(E208,VLOOKUP(D208,'dict-pitch'!$A$1:$D$50,4,0)))</f>
        <v>0</v>
      </c>
    </row>
    <row r="209" spans="1:16" x14ac:dyDescent="0.25">
      <c r="A209">
        <v>850</v>
      </c>
      <c r="B209" s="85">
        <v>1</v>
      </c>
      <c r="C209" s="1">
        <f t="shared" si="9"/>
        <v>22</v>
      </c>
      <c r="D209" s="1">
        <v>54</v>
      </c>
      <c r="E209" s="1"/>
      <c r="F209" s="1">
        <v>7</v>
      </c>
      <c r="G209" s="1">
        <v>340</v>
      </c>
      <c r="H209" s="80">
        <f t="shared" si="11"/>
        <v>22.25</v>
      </c>
      <c r="I209" s="80">
        <f t="shared" si="10"/>
        <v>3.125E-2</v>
      </c>
      <c r="J209" s="1">
        <v>0.5</v>
      </c>
      <c r="K209" s="1" t="str" cm="1">
        <f t="array" ref="K209">INDEX('dict-rhythm'!$A$1:$B$43,MATCH(TRUE,EXACT(J209,'dict-rhythm'!$A$1:$A$43),0),2)</f>
        <v>32</v>
      </c>
      <c r="L209" s="1" t="str">
        <f>_xlfn.IFNA(VLOOKUP(K209,'dict-rhythm'!$B$1:$C$53,2,0),K209)</f>
        <v>demisemiquaver</v>
      </c>
      <c r="M209" s="5"/>
      <c r="N209" s="5"/>
      <c r="O209" t="str">
        <f>IF(RIGHT($O$1,1)="#",VLOOKUP(D209,'dict-pitch'!$A$1:$C$50,2,0),VLOOKUP(D209,'dict-pitch'!$A$1:$C$50,3,0))</f>
        <v>F#3</v>
      </c>
      <c r="P209" t="b">
        <f>OR(EXACT(E209,O209),EXACT(E209,VLOOKUP(D209,'dict-pitch'!$A$1:$D$50,3,0)),EXACT(E209,VLOOKUP(D209,'dict-pitch'!$A$1:$D$50,4,0)))</f>
        <v>0</v>
      </c>
    </row>
    <row r="210" spans="1:16" x14ac:dyDescent="0.25">
      <c r="A210">
        <v>850</v>
      </c>
      <c r="B210" s="85">
        <v>1</v>
      </c>
      <c r="C210" s="1">
        <f t="shared" si="9"/>
        <v>22</v>
      </c>
      <c r="D210" s="1">
        <v>55</v>
      </c>
      <c r="E210" s="1"/>
      <c r="F210" s="1">
        <v>2</v>
      </c>
      <c r="G210" s="1">
        <v>340.5</v>
      </c>
      <c r="H210" s="80">
        <f t="shared" si="11"/>
        <v>22.28125</v>
      </c>
      <c r="I210" s="80">
        <f t="shared" si="10"/>
        <v>3.125E-2</v>
      </c>
      <c r="J210" s="1">
        <v>0.5</v>
      </c>
      <c r="K210" s="1" t="str" cm="1">
        <f t="array" ref="K210">INDEX('dict-rhythm'!$A$1:$B$43,MATCH(TRUE,EXACT(J210,'dict-rhythm'!$A$1:$A$43),0),2)</f>
        <v>32</v>
      </c>
      <c r="L210" s="1" t="str">
        <f>_xlfn.IFNA(VLOOKUP(K210,'dict-rhythm'!$B$1:$C$53,2,0),K210)</f>
        <v>demisemiquaver</v>
      </c>
      <c r="M210" s="5"/>
      <c r="N210" s="5"/>
      <c r="O210" t="str">
        <f>IF(RIGHT($O$1,1)="#",VLOOKUP(D210,'dict-pitch'!$A$1:$C$50,2,0),VLOOKUP(D210,'dict-pitch'!$A$1:$C$50,3,0))</f>
        <v>G3</v>
      </c>
      <c r="P210" t="b">
        <f>OR(EXACT(E210,O210),EXACT(E210,VLOOKUP(D210,'dict-pitch'!$A$1:$D$50,3,0)),EXACT(E210,VLOOKUP(D210,'dict-pitch'!$A$1:$D$50,4,0)))</f>
        <v>0</v>
      </c>
    </row>
    <row r="211" spans="1:16" x14ac:dyDescent="0.25">
      <c r="A211">
        <v>850</v>
      </c>
      <c r="B211" s="85">
        <v>1</v>
      </c>
      <c r="C211" s="1">
        <f t="shared" si="9"/>
        <v>22</v>
      </c>
      <c r="D211" s="1">
        <v>57</v>
      </c>
      <c r="E211" s="1"/>
      <c r="F211" s="1">
        <v>2</v>
      </c>
      <c r="G211" s="1">
        <v>341</v>
      </c>
      <c r="H211" s="80">
        <f t="shared" si="11"/>
        <v>22.3125</v>
      </c>
      <c r="I211" s="80">
        <f t="shared" si="10"/>
        <v>3.125E-2</v>
      </c>
      <c r="J211" s="1">
        <v>0.5</v>
      </c>
      <c r="K211" s="1" t="str" cm="1">
        <f t="array" ref="K211">INDEX('dict-rhythm'!$A$1:$B$43,MATCH(TRUE,EXACT(J211,'dict-rhythm'!$A$1:$A$43),0),2)</f>
        <v>32</v>
      </c>
      <c r="L211" s="1" t="str">
        <f>_xlfn.IFNA(VLOOKUP(K211,'dict-rhythm'!$B$1:$C$53,2,0),K211)</f>
        <v>demisemiquaver</v>
      </c>
      <c r="M211" s="5"/>
      <c r="N211" s="5"/>
      <c r="O211" t="str">
        <f>IF(RIGHT($O$1,1)="#",VLOOKUP(D211,'dict-pitch'!$A$1:$C$50,2,0),VLOOKUP(D211,'dict-pitch'!$A$1:$C$50,3,0))</f>
        <v>A3</v>
      </c>
      <c r="P211" t="b">
        <f>OR(EXACT(E211,O211),EXACT(E211,VLOOKUP(D211,'dict-pitch'!$A$1:$D$50,3,0)),EXACT(E211,VLOOKUP(D211,'dict-pitch'!$A$1:$D$50,4,0)))</f>
        <v>0</v>
      </c>
    </row>
    <row r="212" spans="1:16" x14ac:dyDescent="0.25">
      <c r="A212">
        <v>850</v>
      </c>
      <c r="B212" s="85">
        <v>1</v>
      </c>
      <c r="C212" s="1">
        <f t="shared" si="9"/>
        <v>22</v>
      </c>
      <c r="D212" s="1">
        <v>55</v>
      </c>
      <c r="E212" s="1"/>
      <c r="F212" s="1">
        <v>-2</v>
      </c>
      <c r="G212" s="1">
        <v>341.5</v>
      </c>
      <c r="H212" s="80">
        <f t="shared" si="11"/>
        <v>22.34375</v>
      </c>
      <c r="I212" s="80">
        <f t="shared" si="10"/>
        <v>3.125E-2</v>
      </c>
      <c r="J212" s="1">
        <v>0.5</v>
      </c>
      <c r="K212" s="1" t="str" cm="1">
        <f t="array" ref="K212">INDEX('dict-rhythm'!$A$1:$B$43,MATCH(TRUE,EXACT(J212,'dict-rhythm'!$A$1:$A$43),0),2)</f>
        <v>32</v>
      </c>
      <c r="L212" s="1" t="str">
        <f>_xlfn.IFNA(VLOOKUP(K212,'dict-rhythm'!$B$1:$C$53,2,0),K212)</f>
        <v>demisemiquaver</v>
      </c>
      <c r="M212" s="5"/>
      <c r="N212" s="5"/>
      <c r="O212" t="str">
        <f>IF(RIGHT($O$1,1)="#",VLOOKUP(D212,'dict-pitch'!$A$1:$C$50,2,0),VLOOKUP(D212,'dict-pitch'!$A$1:$C$50,3,0))</f>
        <v>G3</v>
      </c>
      <c r="P212" t="b">
        <f>OR(EXACT(E212,O212),EXACT(E212,VLOOKUP(D212,'dict-pitch'!$A$1:$D$50,3,0)),EXACT(E212,VLOOKUP(D212,'dict-pitch'!$A$1:$D$50,4,0)))</f>
        <v>0</v>
      </c>
    </row>
    <row r="213" spans="1:16" x14ac:dyDescent="0.25">
      <c r="A213">
        <v>850</v>
      </c>
      <c r="B213" s="85">
        <v>1</v>
      </c>
      <c r="C213" s="1">
        <f t="shared" si="9"/>
        <v>22</v>
      </c>
      <c r="D213" s="1">
        <v>54</v>
      </c>
      <c r="E213" s="1"/>
      <c r="F213" s="1">
        <v>-2</v>
      </c>
      <c r="G213" s="1">
        <v>342</v>
      </c>
      <c r="H213" s="80">
        <f t="shared" si="11"/>
        <v>22.375</v>
      </c>
      <c r="I213" s="80">
        <f t="shared" si="10"/>
        <v>3.125E-2</v>
      </c>
      <c r="J213" s="1">
        <v>0.5</v>
      </c>
      <c r="K213" s="1" t="str" cm="1">
        <f t="array" ref="K213">INDEX('dict-rhythm'!$A$1:$B$43,MATCH(TRUE,EXACT(J213,'dict-rhythm'!$A$1:$A$43),0),2)</f>
        <v>32</v>
      </c>
      <c r="L213" s="1" t="str">
        <f>_xlfn.IFNA(VLOOKUP(K213,'dict-rhythm'!$B$1:$C$53,2,0),K213)</f>
        <v>demisemiquaver</v>
      </c>
      <c r="M213" s="5"/>
      <c r="N213" s="5"/>
      <c r="O213" t="str">
        <f>IF(RIGHT($O$1,1)="#",VLOOKUP(D213,'dict-pitch'!$A$1:$C$50,2,0),VLOOKUP(D213,'dict-pitch'!$A$1:$C$50,3,0))</f>
        <v>F#3</v>
      </c>
      <c r="P213" t="b">
        <f>OR(EXACT(E213,O213),EXACT(E213,VLOOKUP(D213,'dict-pitch'!$A$1:$D$50,3,0)),EXACT(E213,VLOOKUP(D213,'dict-pitch'!$A$1:$D$50,4,0)))</f>
        <v>0</v>
      </c>
    </row>
    <row r="214" spans="1:16" x14ac:dyDescent="0.25">
      <c r="A214">
        <v>850</v>
      </c>
      <c r="B214" s="85">
        <v>1</v>
      </c>
      <c r="C214" s="1">
        <f t="shared" si="9"/>
        <v>22</v>
      </c>
      <c r="D214" s="1">
        <v>52</v>
      </c>
      <c r="E214" s="1"/>
      <c r="F214" s="1">
        <v>-2</v>
      </c>
      <c r="G214" s="1">
        <v>342.5</v>
      </c>
      <c r="H214" s="80">
        <f t="shared" si="11"/>
        <v>22.40625</v>
      </c>
      <c r="I214" s="80">
        <f t="shared" si="10"/>
        <v>3.125E-2</v>
      </c>
      <c r="J214" s="1">
        <v>0.5</v>
      </c>
      <c r="K214" s="1" t="str" cm="1">
        <f t="array" ref="K214">INDEX('dict-rhythm'!$A$1:$B$43,MATCH(TRUE,EXACT(J214,'dict-rhythm'!$A$1:$A$43),0),2)</f>
        <v>32</v>
      </c>
      <c r="L214" s="1" t="str">
        <f>_xlfn.IFNA(VLOOKUP(K214,'dict-rhythm'!$B$1:$C$53,2,0),K214)</f>
        <v>demisemiquaver</v>
      </c>
      <c r="M214" s="5"/>
      <c r="N214" s="5"/>
      <c r="O214" t="str">
        <f>IF(RIGHT($O$1,1)="#",VLOOKUP(D214,'dict-pitch'!$A$1:$C$50,2,0),VLOOKUP(D214,'dict-pitch'!$A$1:$C$50,3,0))</f>
        <v>E3</v>
      </c>
      <c r="P214" t="b">
        <f>OR(EXACT(E214,O214),EXACT(E214,VLOOKUP(D214,'dict-pitch'!$A$1:$D$50,3,0)),EXACT(E214,VLOOKUP(D214,'dict-pitch'!$A$1:$D$50,4,0)))</f>
        <v>0</v>
      </c>
    </row>
    <row r="215" spans="1:16" x14ac:dyDescent="0.25">
      <c r="A215">
        <v>850</v>
      </c>
      <c r="B215" s="85">
        <v>1</v>
      </c>
      <c r="C215" s="1">
        <f t="shared" si="9"/>
        <v>22</v>
      </c>
      <c r="D215" s="1">
        <v>50</v>
      </c>
      <c r="E215" s="1"/>
      <c r="F215" s="1">
        <v>-2</v>
      </c>
      <c r="G215" s="1">
        <v>343</v>
      </c>
      <c r="H215" s="80">
        <f t="shared" si="11"/>
        <v>22.4375</v>
      </c>
      <c r="I215" s="80">
        <f t="shared" si="10"/>
        <v>3.125E-2</v>
      </c>
      <c r="J215" s="1">
        <v>0.5</v>
      </c>
      <c r="K215" s="1" t="str" cm="1">
        <f t="array" ref="K215">INDEX('dict-rhythm'!$A$1:$B$43,MATCH(TRUE,EXACT(J215,'dict-rhythm'!$A$1:$A$43),0),2)</f>
        <v>32</v>
      </c>
      <c r="L215" s="1" t="str">
        <f>_xlfn.IFNA(VLOOKUP(K215,'dict-rhythm'!$B$1:$C$53,2,0),K215)</f>
        <v>demisemiquaver</v>
      </c>
      <c r="M215" s="5"/>
      <c r="N215" s="5"/>
      <c r="O215" t="str">
        <f>IF(RIGHT($O$1,1)="#",VLOOKUP(D215,'dict-pitch'!$A$1:$C$50,2,0),VLOOKUP(D215,'dict-pitch'!$A$1:$C$50,3,0))</f>
        <v>D3</v>
      </c>
      <c r="P215" t="b">
        <f>OR(EXACT(E215,O215),EXACT(E215,VLOOKUP(D215,'dict-pitch'!$A$1:$D$50,3,0)),EXACT(E215,VLOOKUP(D215,'dict-pitch'!$A$1:$D$50,4,0)))</f>
        <v>0</v>
      </c>
    </row>
    <row r="216" spans="1:16" x14ac:dyDescent="0.25">
      <c r="A216">
        <v>850</v>
      </c>
      <c r="B216" s="85">
        <v>1</v>
      </c>
      <c r="C216" s="1">
        <f t="shared" si="9"/>
        <v>22</v>
      </c>
      <c r="D216" s="1">
        <v>49</v>
      </c>
      <c r="E216" s="1"/>
      <c r="F216" s="1">
        <v>-2</v>
      </c>
      <c r="G216" s="1">
        <v>343.5</v>
      </c>
      <c r="H216" s="80">
        <f t="shared" si="11"/>
        <v>22.46875</v>
      </c>
      <c r="I216" s="80">
        <f t="shared" si="10"/>
        <v>3.125E-2</v>
      </c>
      <c r="J216" s="1">
        <v>0.5</v>
      </c>
      <c r="K216" s="1" t="str" cm="1">
        <f t="array" ref="K216">INDEX('dict-rhythm'!$A$1:$B$43,MATCH(TRUE,EXACT(J216,'dict-rhythm'!$A$1:$A$43),0),2)</f>
        <v>32</v>
      </c>
      <c r="L216" s="1" t="str">
        <f>_xlfn.IFNA(VLOOKUP(K216,'dict-rhythm'!$B$1:$C$53,2,0),K216)</f>
        <v>demisemiquaver</v>
      </c>
      <c r="M216" s="5"/>
      <c r="N216" s="5"/>
      <c r="O216" t="str">
        <f>IF(RIGHT($O$1,1)="#",VLOOKUP(D216,'dict-pitch'!$A$1:$C$50,2,0),VLOOKUP(D216,'dict-pitch'!$A$1:$C$50,3,0))</f>
        <v>C#3</v>
      </c>
      <c r="P216" t="b">
        <f>OR(EXACT(E216,O216),EXACT(E216,VLOOKUP(D216,'dict-pitch'!$A$1:$D$50,3,0)),EXACT(E216,VLOOKUP(D216,'dict-pitch'!$A$1:$D$50,4,0)))</f>
        <v>0</v>
      </c>
    </row>
    <row r="217" spans="1:16" x14ac:dyDescent="0.25">
      <c r="A217">
        <v>850</v>
      </c>
      <c r="B217" s="85">
        <v>1</v>
      </c>
      <c r="C217" s="1">
        <f t="shared" si="9"/>
        <v>22</v>
      </c>
      <c r="D217" s="1">
        <v>47</v>
      </c>
      <c r="E217" s="1"/>
      <c r="F217" s="1">
        <v>-2</v>
      </c>
      <c r="G217" s="1">
        <v>344</v>
      </c>
      <c r="H217" s="80">
        <f t="shared" si="11"/>
        <v>22.5</v>
      </c>
      <c r="I217" s="80">
        <f t="shared" si="10"/>
        <v>3.125E-2</v>
      </c>
      <c r="J217" s="1">
        <v>0.5</v>
      </c>
      <c r="K217" s="1" t="str" cm="1">
        <f t="array" ref="K217">INDEX('dict-rhythm'!$A$1:$B$43,MATCH(TRUE,EXACT(J217,'dict-rhythm'!$A$1:$A$43),0),2)</f>
        <v>32</v>
      </c>
      <c r="L217" s="1" t="str">
        <f>_xlfn.IFNA(VLOOKUP(K217,'dict-rhythm'!$B$1:$C$53,2,0),K217)</f>
        <v>demisemiquaver</v>
      </c>
      <c r="M217" s="5"/>
      <c r="N217" s="5"/>
      <c r="O217" t="str">
        <f>IF(RIGHT($O$1,1)="#",VLOOKUP(D217,'dict-pitch'!$A$1:$C$50,2,0),VLOOKUP(D217,'dict-pitch'!$A$1:$C$50,3,0))</f>
        <v>B2</v>
      </c>
      <c r="P217" t="b">
        <f>OR(EXACT(E217,O217),EXACT(E217,VLOOKUP(D217,'dict-pitch'!$A$1:$D$50,3,0)),EXACT(E217,VLOOKUP(D217,'dict-pitch'!$A$1:$D$50,4,0)))</f>
        <v>0</v>
      </c>
    </row>
    <row r="218" spans="1:16" x14ac:dyDescent="0.25">
      <c r="A218">
        <v>850</v>
      </c>
      <c r="B218" s="85">
        <v>1</v>
      </c>
      <c r="C218" s="1">
        <f t="shared" si="9"/>
        <v>22</v>
      </c>
      <c r="D218" s="1">
        <v>49</v>
      </c>
      <c r="E218" s="1"/>
      <c r="F218" s="1">
        <v>2</v>
      </c>
      <c r="G218" s="1">
        <v>344.5</v>
      </c>
      <c r="H218" s="80">
        <f t="shared" si="11"/>
        <v>22.53125</v>
      </c>
      <c r="I218" s="80">
        <f t="shared" si="10"/>
        <v>3.125E-2</v>
      </c>
      <c r="J218" s="1">
        <v>0.5</v>
      </c>
      <c r="K218" s="1" t="str" cm="1">
        <f t="array" ref="K218">INDEX('dict-rhythm'!$A$1:$B$43,MATCH(TRUE,EXACT(J218,'dict-rhythm'!$A$1:$A$43),0),2)</f>
        <v>32</v>
      </c>
      <c r="L218" s="1" t="str">
        <f>_xlfn.IFNA(VLOOKUP(K218,'dict-rhythm'!$B$1:$C$53,2,0),K218)</f>
        <v>demisemiquaver</v>
      </c>
      <c r="M218" s="5"/>
      <c r="N218" s="5"/>
      <c r="O218" t="str">
        <f>IF(RIGHT($O$1,1)="#",VLOOKUP(D218,'dict-pitch'!$A$1:$C$50,2,0),VLOOKUP(D218,'dict-pitch'!$A$1:$C$50,3,0))</f>
        <v>C#3</v>
      </c>
      <c r="P218" t="b">
        <f>OR(EXACT(E218,O218),EXACT(E218,VLOOKUP(D218,'dict-pitch'!$A$1:$D$50,3,0)),EXACT(E218,VLOOKUP(D218,'dict-pitch'!$A$1:$D$50,4,0)))</f>
        <v>0</v>
      </c>
    </row>
    <row r="219" spans="1:16" x14ac:dyDescent="0.25">
      <c r="A219">
        <v>850</v>
      </c>
      <c r="B219" s="85">
        <v>1</v>
      </c>
      <c r="C219" s="1">
        <f t="shared" si="9"/>
        <v>22</v>
      </c>
      <c r="D219" s="1">
        <v>50</v>
      </c>
      <c r="E219" s="1"/>
      <c r="F219" s="1">
        <v>2</v>
      </c>
      <c r="G219" s="1">
        <v>345</v>
      </c>
      <c r="H219" s="80">
        <f t="shared" si="11"/>
        <v>22.5625</v>
      </c>
      <c r="I219" s="80">
        <f t="shared" si="10"/>
        <v>3.125E-2</v>
      </c>
      <c r="J219" s="1">
        <v>0.5</v>
      </c>
      <c r="K219" s="1" t="str" cm="1">
        <f t="array" ref="K219">INDEX('dict-rhythm'!$A$1:$B$43,MATCH(TRUE,EXACT(J219,'dict-rhythm'!$A$1:$A$43),0),2)</f>
        <v>32</v>
      </c>
      <c r="L219" s="1" t="str">
        <f>_xlfn.IFNA(VLOOKUP(K219,'dict-rhythm'!$B$1:$C$53,2,0),K219)</f>
        <v>demisemiquaver</v>
      </c>
      <c r="M219" s="5"/>
      <c r="N219" s="5"/>
      <c r="O219" t="str">
        <f>IF(RIGHT($O$1,1)="#",VLOOKUP(D219,'dict-pitch'!$A$1:$C$50,2,0),VLOOKUP(D219,'dict-pitch'!$A$1:$C$50,3,0))</f>
        <v>D3</v>
      </c>
      <c r="P219" t="b">
        <f>OR(EXACT(E219,O219),EXACT(E219,VLOOKUP(D219,'dict-pitch'!$A$1:$D$50,3,0)),EXACT(E219,VLOOKUP(D219,'dict-pitch'!$A$1:$D$50,4,0)))</f>
        <v>0</v>
      </c>
    </row>
    <row r="220" spans="1:16" x14ac:dyDescent="0.25">
      <c r="A220">
        <v>850</v>
      </c>
      <c r="B220" s="85">
        <v>1</v>
      </c>
      <c r="C220" s="1">
        <f t="shared" si="9"/>
        <v>22</v>
      </c>
      <c r="D220" s="1">
        <v>49</v>
      </c>
      <c r="E220" s="1"/>
      <c r="F220" s="1">
        <v>-2</v>
      </c>
      <c r="G220" s="1">
        <v>345.5</v>
      </c>
      <c r="H220" s="80">
        <f t="shared" si="11"/>
        <v>22.59375</v>
      </c>
      <c r="I220" s="80">
        <f t="shared" si="10"/>
        <v>3.125E-2</v>
      </c>
      <c r="J220" s="1">
        <v>0.5</v>
      </c>
      <c r="K220" s="1" t="str" cm="1">
        <f t="array" ref="K220">INDEX('dict-rhythm'!$A$1:$B$43,MATCH(TRUE,EXACT(J220,'dict-rhythm'!$A$1:$A$43),0),2)</f>
        <v>32</v>
      </c>
      <c r="L220" s="1" t="str">
        <f>_xlfn.IFNA(VLOOKUP(K220,'dict-rhythm'!$B$1:$C$53,2,0),K220)</f>
        <v>demisemiquaver</v>
      </c>
      <c r="M220" s="5"/>
      <c r="N220" s="5"/>
      <c r="O220" t="str">
        <f>IF(RIGHT($O$1,1)="#",VLOOKUP(D220,'dict-pitch'!$A$1:$C$50,2,0),VLOOKUP(D220,'dict-pitch'!$A$1:$C$50,3,0))</f>
        <v>C#3</v>
      </c>
      <c r="P220" t="b">
        <f>OR(EXACT(E220,O220),EXACT(E220,VLOOKUP(D220,'dict-pitch'!$A$1:$D$50,3,0)),EXACT(E220,VLOOKUP(D220,'dict-pitch'!$A$1:$D$50,4,0)))</f>
        <v>0</v>
      </c>
    </row>
    <row r="221" spans="1:16" x14ac:dyDescent="0.25">
      <c r="A221">
        <v>850</v>
      </c>
      <c r="B221" s="85">
        <v>1</v>
      </c>
      <c r="C221" s="1">
        <f t="shared" si="9"/>
        <v>22</v>
      </c>
      <c r="D221" s="1">
        <v>47</v>
      </c>
      <c r="E221" s="1"/>
      <c r="F221" s="1">
        <v>-2</v>
      </c>
      <c r="G221" s="1">
        <v>346</v>
      </c>
      <c r="H221" s="80">
        <f t="shared" si="11"/>
        <v>22.625</v>
      </c>
      <c r="I221" s="80">
        <f t="shared" si="10"/>
        <v>3.125E-2</v>
      </c>
      <c r="J221" s="1">
        <v>0.5</v>
      </c>
      <c r="K221" s="1" t="str" cm="1">
        <f t="array" ref="K221">INDEX('dict-rhythm'!$A$1:$B$43,MATCH(TRUE,EXACT(J221,'dict-rhythm'!$A$1:$A$43),0),2)</f>
        <v>32</v>
      </c>
      <c r="L221" s="1" t="str">
        <f>_xlfn.IFNA(VLOOKUP(K221,'dict-rhythm'!$B$1:$C$53,2,0),K221)</f>
        <v>demisemiquaver</v>
      </c>
      <c r="M221" s="5"/>
      <c r="N221" s="5"/>
      <c r="O221" t="str">
        <f>IF(RIGHT($O$1,1)="#",VLOOKUP(D221,'dict-pitch'!$A$1:$C$50,2,0),VLOOKUP(D221,'dict-pitch'!$A$1:$C$50,3,0))</f>
        <v>B2</v>
      </c>
      <c r="P221" t="b">
        <f>OR(EXACT(E221,O221),EXACT(E221,VLOOKUP(D221,'dict-pitch'!$A$1:$D$50,3,0)),EXACT(E221,VLOOKUP(D221,'dict-pitch'!$A$1:$D$50,4,0)))</f>
        <v>0</v>
      </c>
    </row>
    <row r="222" spans="1:16" x14ac:dyDescent="0.25">
      <c r="A222">
        <v>850</v>
      </c>
      <c r="B222" s="85">
        <v>1</v>
      </c>
      <c r="C222" s="1">
        <f t="shared" si="9"/>
        <v>22</v>
      </c>
      <c r="D222" s="1">
        <v>45</v>
      </c>
      <c r="E222" s="1"/>
      <c r="F222" s="1">
        <v>-2</v>
      </c>
      <c r="G222" s="1">
        <v>346.5</v>
      </c>
      <c r="H222" s="80">
        <f t="shared" si="11"/>
        <v>22.65625</v>
      </c>
      <c r="I222" s="80">
        <f t="shared" si="10"/>
        <v>3.125E-2</v>
      </c>
      <c r="J222" s="1">
        <v>0.5</v>
      </c>
      <c r="K222" s="1" t="str" cm="1">
        <f t="array" ref="K222">INDEX('dict-rhythm'!$A$1:$B$43,MATCH(TRUE,EXACT(J222,'dict-rhythm'!$A$1:$A$43),0),2)</f>
        <v>32</v>
      </c>
      <c r="L222" s="1" t="str">
        <f>_xlfn.IFNA(VLOOKUP(K222,'dict-rhythm'!$B$1:$C$53,2,0),K222)</f>
        <v>demisemiquaver</v>
      </c>
      <c r="M222" s="5"/>
      <c r="N222" s="5"/>
      <c r="O222" t="str">
        <f>IF(RIGHT($O$1,1)="#",VLOOKUP(D222,'dict-pitch'!$A$1:$C$50,2,0),VLOOKUP(D222,'dict-pitch'!$A$1:$C$50,3,0))</f>
        <v>A2</v>
      </c>
      <c r="P222" t="b">
        <f>OR(EXACT(E222,O222),EXACT(E222,VLOOKUP(D222,'dict-pitch'!$A$1:$D$50,3,0)),EXACT(E222,VLOOKUP(D222,'dict-pitch'!$A$1:$D$50,4,0)))</f>
        <v>0</v>
      </c>
    </row>
    <row r="223" spans="1:16" x14ac:dyDescent="0.25">
      <c r="A223">
        <v>850</v>
      </c>
      <c r="B223" s="85">
        <v>1</v>
      </c>
      <c r="C223" s="1">
        <f t="shared" si="9"/>
        <v>22</v>
      </c>
      <c r="D223" s="1">
        <v>47</v>
      </c>
      <c r="E223" s="1"/>
      <c r="F223" s="1">
        <v>2</v>
      </c>
      <c r="G223" s="1">
        <v>347</v>
      </c>
      <c r="H223" s="80">
        <f t="shared" si="11"/>
        <v>22.6875</v>
      </c>
      <c r="I223" s="80">
        <f t="shared" si="10"/>
        <v>3.125E-2</v>
      </c>
      <c r="J223" s="1">
        <v>0.5</v>
      </c>
      <c r="K223" s="1" t="str" cm="1">
        <f t="array" ref="K223">INDEX('dict-rhythm'!$A$1:$B$43,MATCH(TRUE,EXACT(J223,'dict-rhythm'!$A$1:$A$43),0),2)</f>
        <v>32</v>
      </c>
      <c r="L223" s="1" t="str">
        <f>_xlfn.IFNA(VLOOKUP(K223,'dict-rhythm'!$B$1:$C$53,2,0),K223)</f>
        <v>demisemiquaver</v>
      </c>
      <c r="M223" s="5"/>
      <c r="N223" s="5"/>
      <c r="O223" t="str">
        <f>IF(RIGHT($O$1,1)="#",VLOOKUP(D223,'dict-pitch'!$A$1:$C$50,2,0),VLOOKUP(D223,'dict-pitch'!$A$1:$C$50,3,0))</f>
        <v>B2</v>
      </c>
      <c r="P223" t="b">
        <f>OR(EXACT(E223,O223),EXACT(E223,VLOOKUP(D223,'dict-pitch'!$A$1:$D$50,3,0)),EXACT(E223,VLOOKUP(D223,'dict-pitch'!$A$1:$D$50,4,0)))</f>
        <v>0</v>
      </c>
    </row>
    <row r="224" spans="1:16" x14ac:dyDescent="0.25">
      <c r="A224">
        <v>850</v>
      </c>
      <c r="B224" s="85">
        <v>1</v>
      </c>
      <c r="C224" s="1">
        <f t="shared" si="9"/>
        <v>22</v>
      </c>
      <c r="D224" s="1">
        <v>43</v>
      </c>
      <c r="E224" s="1"/>
      <c r="F224" s="1">
        <v>-3</v>
      </c>
      <c r="G224" s="1">
        <v>347.5</v>
      </c>
      <c r="H224" s="80">
        <f t="shared" si="11"/>
        <v>22.71875</v>
      </c>
      <c r="I224" s="80">
        <f t="shared" si="10"/>
        <v>3.125E-2</v>
      </c>
      <c r="J224" s="1">
        <v>0.5</v>
      </c>
      <c r="K224" s="1" t="str" cm="1">
        <f t="array" ref="K224">INDEX('dict-rhythm'!$A$1:$B$43,MATCH(TRUE,EXACT(J224,'dict-rhythm'!$A$1:$A$43),0),2)</f>
        <v>32</v>
      </c>
      <c r="L224" s="1" t="str">
        <f>_xlfn.IFNA(VLOOKUP(K224,'dict-rhythm'!$B$1:$C$53,2,0),K224)</f>
        <v>demisemiquaver</v>
      </c>
      <c r="M224" s="5"/>
      <c r="N224" s="5"/>
      <c r="O224" t="str">
        <f>IF(RIGHT($O$1,1)="#",VLOOKUP(D224,'dict-pitch'!$A$1:$C$50,2,0),VLOOKUP(D224,'dict-pitch'!$A$1:$C$50,3,0))</f>
        <v>G2</v>
      </c>
      <c r="P224" t="b">
        <f>OR(EXACT(E224,O224),EXACT(E224,VLOOKUP(D224,'dict-pitch'!$A$1:$D$50,3,0)),EXACT(E224,VLOOKUP(D224,'dict-pitch'!$A$1:$D$50,4,0)))</f>
        <v>0</v>
      </c>
    </row>
    <row r="225" spans="1:16" x14ac:dyDescent="0.25">
      <c r="A225">
        <v>850</v>
      </c>
      <c r="B225" s="85">
        <v>1</v>
      </c>
      <c r="C225" s="1">
        <f t="shared" si="9"/>
        <v>22</v>
      </c>
      <c r="D225" s="1">
        <v>45</v>
      </c>
      <c r="E225" s="1"/>
      <c r="F225" s="1">
        <v>2</v>
      </c>
      <c r="G225" s="1">
        <v>348</v>
      </c>
      <c r="H225" s="80">
        <f t="shared" si="11"/>
        <v>22.75</v>
      </c>
      <c r="I225" s="80">
        <f t="shared" si="10"/>
        <v>0.1875</v>
      </c>
      <c r="J225" s="1">
        <v>3</v>
      </c>
      <c r="K225" s="1" t="str" cm="1">
        <f t="array" ref="K225">INDEX('dict-rhythm'!$A$1:$B$43,MATCH(TRUE,EXACT(J225,'dict-rhythm'!$A$1:$A$43),0),2)</f>
        <v>8.</v>
      </c>
      <c r="L225" s="1" t="str">
        <f>_xlfn.IFNA(VLOOKUP(K225,'dict-rhythm'!$B$1:$C$53,2,0),K225)</f>
        <v>dotted quaver</v>
      </c>
      <c r="M225" s="5"/>
      <c r="N225" s="5"/>
      <c r="O225" t="str">
        <f>IF(RIGHT($O$1,1)="#",VLOOKUP(D225,'dict-pitch'!$A$1:$C$50,2,0),VLOOKUP(D225,'dict-pitch'!$A$1:$C$50,3,0))</f>
        <v>A2</v>
      </c>
      <c r="P225" t="b">
        <f>OR(EXACT(E225,O225),EXACT(E225,VLOOKUP(D225,'dict-pitch'!$A$1:$D$50,3,0)),EXACT(E225,VLOOKUP(D225,'dict-pitch'!$A$1:$D$50,4,0)))</f>
        <v>0</v>
      </c>
    </row>
    <row r="226" spans="1:16" x14ac:dyDescent="0.25">
      <c r="A226">
        <v>850</v>
      </c>
      <c r="B226" s="85">
        <v>1</v>
      </c>
      <c r="C226" s="1">
        <f t="shared" si="9"/>
        <v>22</v>
      </c>
      <c r="D226" s="1">
        <v>45</v>
      </c>
      <c r="E226" s="1"/>
      <c r="F226" s="1">
        <v>1</v>
      </c>
      <c r="G226" s="1">
        <v>351</v>
      </c>
      <c r="H226" s="80">
        <f t="shared" si="11"/>
        <v>22.9375</v>
      </c>
      <c r="I226" s="80">
        <f t="shared" si="10"/>
        <v>6.25E-2</v>
      </c>
      <c r="J226" s="1">
        <v>1</v>
      </c>
      <c r="K226" s="1" t="str" cm="1">
        <f t="array" ref="K226">INDEX('dict-rhythm'!$A$1:$B$43,MATCH(TRUE,EXACT(J226,'dict-rhythm'!$A$1:$A$43),0),2)</f>
        <v>16</v>
      </c>
      <c r="L226" s="1" t="str">
        <f>_xlfn.IFNA(VLOOKUP(K226,'dict-rhythm'!$B$1:$C$53,2,0),K226)</f>
        <v>semiquaver</v>
      </c>
      <c r="M226" s="7"/>
      <c r="N226" s="7"/>
      <c r="O226" t="str">
        <f>IF(RIGHT($O$1,1)="#",VLOOKUP(D226,'dict-pitch'!$A$1:$C$50,2,0),VLOOKUP(D226,'dict-pitch'!$A$1:$C$50,3,0))</f>
        <v>A2</v>
      </c>
      <c r="P226" t="b">
        <f>OR(EXACT(E226,O226),EXACT(E226,VLOOKUP(D226,'dict-pitch'!$A$1:$D$50,3,0)),EXACT(E226,VLOOKUP(D226,'dict-pitch'!$A$1:$D$50,4,0)))</f>
        <v>0</v>
      </c>
    </row>
    <row r="227" spans="1:16" x14ac:dyDescent="0.25">
      <c r="A227">
        <v>850</v>
      </c>
      <c r="B227" s="85">
        <v>1</v>
      </c>
      <c r="C227" s="1">
        <f t="shared" si="9"/>
        <v>23</v>
      </c>
      <c r="D227" s="1">
        <v>38</v>
      </c>
      <c r="E227" s="1"/>
      <c r="F227" s="1">
        <v>-5</v>
      </c>
      <c r="G227" s="1">
        <v>352</v>
      </c>
      <c r="H227" s="80">
        <f t="shared" si="11"/>
        <v>23</v>
      </c>
      <c r="I227" s="80">
        <f t="shared" si="10"/>
        <v>0.15625</v>
      </c>
      <c r="J227" s="1">
        <v>2.5</v>
      </c>
      <c r="K227" s="1" t="str" cm="1">
        <f t="array" ref="K227">INDEX('dict-rhythm'!$A$1:$B$43,MATCH(TRUE,EXACT(J227,'dict-rhythm'!$A$1:$A$43),0),2)</f>
        <v>8+32</v>
      </c>
      <c r="L227" s="1" t="str">
        <f>_xlfn.IFNA(VLOOKUP(K227,'dict-rhythm'!$B$1:$C$53,2,0),K227)</f>
        <v>quaver + demisemiquaver</v>
      </c>
      <c r="M227" s="4"/>
      <c r="N227" s="4"/>
      <c r="O227" t="str">
        <f>IF(RIGHT($O$1,1)="#",VLOOKUP(D227,'dict-pitch'!$A$1:$C$50,2,0),VLOOKUP(D227,'dict-pitch'!$A$1:$C$50,3,0))</f>
        <v>D2</v>
      </c>
      <c r="P227" t="b">
        <f>OR(EXACT(E227,O227),EXACT(E227,VLOOKUP(D227,'dict-pitch'!$A$1:$D$50,3,0)),EXACT(E227,VLOOKUP(D227,'dict-pitch'!$A$1:$D$50,4,0)))</f>
        <v>0</v>
      </c>
    </row>
    <row r="228" spans="1:16" x14ac:dyDescent="0.25">
      <c r="A228">
        <v>850</v>
      </c>
      <c r="B228" s="85">
        <v>1</v>
      </c>
      <c r="C228" s="1">
        <f t="shared" si="9"/>
        <v>23</v>
      </c>
      <c r="D228" s="1">
        <v>50</v>
      </c>
      <c r="E228" s="1"/>
      <c r="F228" s="1">
        <v>8</v>
      </c>
      <c r="G228" s="1">
        <v>354.5</v>
      </c>
      <c r="H228" s="80">
        <f t="shared" si="11"/>
        <v>23.15625</v>
      </c>
      <c r="I228" s="80">
        <f t="shared" si="10"/>
        <v>3.125E-2</v>
      </c>
      <c r="J228" s="1">
        <v>0.5</v>
      </c>
      <c r="K228" s="1" t="str" cm="1">
        <f t="array" ref="K228">INDEX('dict-rhythm'!$A$1:$B$43,MATCH(TRUE,EXACT(J228,'dict-rhythm'!$A$1:$A$43),0),2)</f>
        <v>32</v>
      </c>
      <c r="L228" s="1" t="str">
        <f>_xlfn.IFNA(VLOOKUP(K228,'dict-rhythm'!$B$1:$C$53,2,0),K228)</f>
        <v>demisemiquaver</v>
      </c>
      <c r="M228" s="5"/>
      <c r="N228" s="5"/>
      <c r="O228" t="str">
        <f>IF(RIGHT($O$1,1)="#",VLOOKUP(D228,'dict-pitch'!$A$1:$C$50,2,0),VLOOKUP(D228,'dict-pitch'!$A$1:$C$50,3,0))</f>
        <v>D3</v>
      </c>
      <c r="P228" t="b">
        <f>OR(EXACT(E228,O228),EXACT(E228,VLOOKUP(D228,'dict-pitch'!$A$1:$D$50,3,0)),EXACT(E228,VLOOKUP(D228,'dict-pitch'!$A$1:$D$50,4,0)))</f>
        <v>0</v>
      </c>
    </row>
    <row r="229" spans="1:16" x14ac:dyDescent="0.25">
      <c r="A229">
        <v>850</v>
      </c>
      <c r="B229" s="85">
        <v>1</v>
      </c>
      <c r="C229" s="1">
        <f t="shared" si="9"/>
        <v>23</v>
      </c>
      <c r="D229" s="1">
        <v>52</v>
      </c>
      <c r="E229" s="1"/>
      <c r="F229" s="1">
        <v>2</v>
      </c>
      <c r="G229" s="1">
        <v>355</v>
      </c>
      <c r="H229" s="80">
        <f t="shared" si="11"/>
        <v>23.1875</v>
      </c>
      <c r="I229" s="80">
        <f t="shared" si="10"/>
        <v>3.125E-2</v>
      </c>
      <c r="J229" s="1">
        <v>0.5</v>
      </c>
      <c r="K229" s="1" t="str" cm="1">
        <f t="array" ref="K229">INDEX('dict-rhythm'!$A$1:$B$43,MATCH(TRUE,EXACT(J229,'dict-rhythm'!$A$1:$A$43),0),2)</f>
        <v>32</v>
      </c>
      <c r="L229" s="1" t="str">
        <f>_xlfn.IFNA(VLOOKUP(K229,'dict-rhythm'!$B$1:$C$53,2,0),K229)</f>
        <v>demisemiquaver</v>
      </c>
      <c r="M229" s="5"/>
      <c r="N229" s="5"/>
      <c r="O229" t="str">
        <f>IF(RIGHT($O$1,1)="#",VLOOKUP(D229,'dict-pitch'!$A$1:$C$50,2,0),VLOOKUP(D229,'dict-pitch'!$A$1:$C$50,3,0))</f>
        <v>E3</v>
      </c>
      <c r="P229" t="b">
        <f>OR(EXACT(E229,O229),EXACT(E229,VLOOKUP(D229,'dict-pitch'!$A$1:$D$50,3,0)),EXACT(E229,VLOOKUP(D229,'dict-pitch'!$A$1:$D$50,4,0)))</f>
        <v>0</v>
      </c>
    </row>
    <row r="230" spans="1:16" x14ac:dyDescent="0.25">
      <c r="A230">
        <v>850</v>
      </c>
      <c r="B230" s="85">
        <v>1</v>
      </c>
      <c r="C230" s="1">
        <f t="shared" si="9"/>
        <v>23</v>
      </c>
      <c r="D230" s="1">
        <v>54</v>
      </c>
      <c r="E230" s="1"/>
      <c r="F230" s="1">
        <v>2</v>
      </c>
      <c r="G230" s="1">
        <v>355.5</v>
      </c>
      <c r="H230" s="80">
        <f t="shared" si="11"/>
        <v>23.21875</v>
      </c>
      <c r="I230" s="80">
        <f t="shared" si="10"/>
        <v>3.125E-2</v>
      </c>
      <c r="J230" s="1">
        <v>0.5</v>
      </c>
      <c r="K230" s="1" t="str" cm="1">
        <f t="array" ref="K230">INDEX('dict-rhythm'!$A$1:$B$43,MATCH(TRUE,EXACT(J230,'dict-rhythm'!$A$1:$A$43),0),2)</f>
        <v>32</v>
      </c>
      <c r="L230" s="1" t="str">
        <f>_xlfn.IFNA(VLOOKUP(K230,'dict-rhythm'!$B$1:$C$53,2,0),K230)</f>
        <v>demisemiquaver</v>
      </c>
      <c r="M230" s="5"/>
      <c r="N230" s="5"/>
      <c r="O230" t="str">
        <f>IF(RIGHT($O$1,1)="#",VLOOKUP(D230,'dict-pitch'!$A$1:$C$50,2,0),VLOOKUP(D230,'dict-pitch'!$A$1:$C$50,3,0))</f>
        <v>F#3</v>
      </c>
      <c r="P230" t="b">
        <f>OR(EXACT(E230,O230),EXACT(E230,VLOOKUP(D230,'dict-pitch'!$A$1:$D$50,3,0)),EXACT(E230,VLOOKUP(D230,'dict-pitch'!$A$1:$D$50,4,0)))</f>
        <v>0</v>
      </c>
    </row>
    <row r="231" spans="1:16" x14ac:dyDescent="0.25">
      <c r="A231">
        <v>850</v>
      </c>
      <c r="B231" s="85">
        <v>1</v>
      </c>
      <c r="C231" s="1">
        <f t="shared" si="9"/>
        <v>23</v>
      </c>
      <c r="D231" s="1">
        <v>55</v>
      </c>
      <c r="E231" s="1"/>
      <c r="F231" s="1">
        <v>2</v>
      </c>
      <c r="G231" s="1">
        <v>356</v>
      </c>
      <c r="H231" s="80">
        <f t="shared" si="11"/>
        <v>23.25</v>
      </c>
      <c r="I231" s="80">
        <f t="shared" si="10"/>
        <v>0.25</v>
      </c>
      <c r="J231" s="1">
        <v>4</v>
      </c>
      <c r="K231" s="1" t="str" cm="1">
        <f t="array" ref="K231">INDEX('dict-rhythm'!$A$1:$B$43,MATCH(TRUE,EXACT(J231,'dict-rhythm'!$A$1:$A$43),0),2)</f>
        <v>4</v>
      </c>
      <c r="L231" s="1" t="str">
        <f>_xlfn.IFNA(VLOOKUP(K231,'dict-rhythm'!$B$1:$C$53,2,0),K231)</f>
        <v>crotchet</v>
      </c>
      <c r="M231" s="5"/>
      <c r="N231" s="5"/>
      <c r="O231" t="str">
        <f>IF(RIGHT($O$1,1)="#",VLOOKUP(D231,'dict-pitch'!$A$1:$C$50,2,0),VLOOKUP(D231,'dict-pitch'!$A$1:$C$50,3,0))</f>
        <v>G3</v>
      </c>
      <c r="P231" t="b">
        <f>OR(EXACT(E231,O231),EXACT(E231,VLOOKUP(D231,'dict-pitch'!$A$1:$D$50,3,0)),EXACT(E231,VLOOKUP(D231,'dict-pitch'!$A$1:$D$50,4,0)))</f>
        <v>0</v>
      </c>
    </row>
    <row r="232" spans="1:16" x14ac:dyDescent="0.25">
      <c r="A232">
        <v>850</v>
      </c>
      <c r="B232" s="85">
        <v>1</v>
      </c>
      <c r="C232" s="1">
        <f t="shared" si="9"/>
        <v>23</v>
      </c>
      <c r="D232" s="1">
        <v>49</v>
      </c>
      <c r="E232" s="1"/>
      <c r="F232" s="1">
        <v>-5</v>
      </c>
      <c r="G232" s="1">
        <v>360</v>
      </c>
      <c r="H232" s="80">
        <f t="shared" si="11"/>
        <v>23.5</v>
      </c>
      <c r="I232" s="80">
        <f t="shared" si="10"/>
        <v>3.125E-2</v>
      </c>
      <c r="J232" s="1">
        <v>0.5</v>
      </c>
      <c r="K232" s="1" t="str" cm="1">
        <f t="array" ref="K232">INDEX('dict-rhythm'!$A$1:$B$43,MATCH(TRUE,EXACT(J232,'dict-rhythm'!$A$1:$A$43),0),2)</f>
        <v>32</v>
      </c>
      <c r="L232" s="1" t="str">
        <f>_xlfn.IFNA(VLOOKUP(K232,'dict-rhythm'!$B$1:$C$53,2,0),K232)</f>
        <v>demisemiquaver</v>
      </c>
      <c r="M232" s="5"/>
      <c r="N232" s="5"/>
      <c r="O232" t="str">
        <f>IF(RIGHT($O$1,1)="#",VLOOKUP(D232,'dict-pitch'!$A$1:$C$50,2,0),VLOOKUP(D232,'dict-pitch'!$A$1:$C$50,3,0))</f>
        <v>C#3</v>
      </c>
      <c r="P232" t="b">
        <f>OR(EXACT(E232,O232),EXACT(E232,VLOOKUP(D232,'dict-pitch'!$A$1:$D$50,3,0)),EXACT(E232,VLOOKUP(D232,'dict-pitch'!$A$1:$D$50,4,0)))</f>
        <v>0</v>
      </c>
    </row>
    <row r="233" spans="1:16" x14ac:dyDescent="0.25">
      <c r="A233">
        <v>850</v>
      </c>
      <c r="B233" s="85">
        <v>1</v>
      </c>
      <c r="C233" s="1">
        <f t="shared" si="9"/>
        <v>23</v>
      </c>
      <c r="D233" s="1">
        <v>50</v>
      </c>
      <c r="E233" s="1"/>
      <c r="F233" s="1">
        <v>2</v>
      </c>
      <c r="G233" s="1">
        <v>360.5</v>
      </c>
      <c r="H233" s="80">
        <f t="shared" si="11"/>
        <v>23.53125</v>
      </c>
      <c r="I233" s="80">
        <f t="shared" si="10"/>
        <v>3.125E-2</v>
      </c>
      <c r="J233" s="1">
        <v>0.5</v>
      </c>
      <c r="K233" s="1" t="str" cm="1">
        <f t="array" ref="K233">INDEX('dict-rhythm'!$A$1:$B$43,MATCH(TRUE,EXACT(J233,'dict-rhythm'!$A$1:$A$43),0),2)</f>
        <v>32</v>
      </c>
      <c r="L233" s="1" t="str">
        <f>_xlfn.IFNA(VLOOKUP(K233,'dict-rhythm'!$B$1:$C$53,2,0),K233)</f>
        <v>demisemiquaver</v>
      </c>
      <c r="M233" s="5"/>
      <c r="N233" s="5"/>
      <c r="O233" t="str">
        <f>IF(RIGHT($O$1,1)="#",VLOOKUP(D233,'dict-pitch'!$A$1:$C$50,2,0),VLOOKUP(D233,'dict-pitch'!$A$1:$C$50,3,0))</f>
        <v>D3</v>
      </c>
      <c r="P233" t="b">
        <f>OR(EXACT(E233,O233),EXACT(E233,VLOOKUP(D233,'dict-pitch'!$A$1:$D$50,3,0)),EXACT(E233,VLOOKUP(D233,'dict-pitch'!$A$1:$D$50,4,0)))</f>
        <v>0</v>
      </c>
    </row>
    <row r="234" spans="1:16" x14ac:dyDescent="0.25">
      <c r="A234">
        <v>850</v>
      </c>
      <c r="B234" s="85">
        <v>1</v>
      </c>
      <c r="C234" s="1">
        <f t="shared" si="9"/>
        <v>23</v>
      </c>
      <c r="D234" s="1">
        <v>52</v>
      </c>
      <c r="E234" s="1"/>
      <c r="F234" s="1">
        <v>2</v>
      </c>
      <c r="G234" s="1">
        <v>361</v>
      </c>
      <c r="H234" s="80">
        <f t="shared" si="11"/>
        <v>23.5625</v>
      </c>
      <c r="I234" s="80">
        <f t="shared" si="10"/>
        <v>3.125E-2</v>
      </c>
      <c r="J234" s="1">
        <v>0.5</v>
      </c>
      <c r="K234" s="1" t="str" cm="1">
        <f t="array" ref="K234">INDEX('dict-rhythm'!$A$1:$B$43,MATCH(TRUE,EXACT(J234,'dict-rhythm'!$A$1:$A$43),0),2)</f>
        <v>32</v>
      </c>
      <c r="L234" s="1" t="str">
        <f>_xlfn.IFNA(VLOOKUP(K234,'dict-rhythm'!$B$1:$C$53,2,0),K234)</f>
        <v>demisemiquaver</v>
      </c>
      <c r="M234" s="5"/>
      <c r="N234" s="5"/>
      <c r="O234" t="str">
        <f>IF(RIGHT($O$1,1)="#",VLOOKUP(D234,'dict-pitch'!$A$1:$C$50,2,0),VLOOKUP(D234,'dict-pitch'!$A$1:$C$50,3,0))</f>
        <v>E3</v>
      </c>
      <c r="P234" t="b">
        <f>OR(EXACT(E234,O234),EXACT(E234,VLOOKUP(D234,'dict-pitch'!$A$1:$D$50,3,0)),EXACT(E234,VLOOKUP(D234,'dict-pitch'!$A$1:$D$50,4,0)))</f>
        <v>0</v>
      </c>
    </row>
    <row r="235" spans="1:16" x14ac:dyDescent="0.25">
      <c r="A235">
        <v>850</v>
      </c>
      <c r="B235" s="85">
        <v>1</v>
      </c>
      <c r="C235" s="1">
        <f t="shared" si="9"/>
        <v>23</v>
      </c>
      <c r="D235" s="1">
        <v>54</v>
      </c>
      <c r="E235" s="1"/>
      <c r="F235" s="1">
        <v>2</v>
      </c>
      <c r="G235" s="1">
        <v>361.5</v>
      </c>
      <c r="H235" s="80">
        <f t="shared" si="11"/>
        <v>23.59375</v>
      </c>
      <c r="I235" s="80">
        <f t="shared" si="10"/>
        <v>3.125E-2</v>
      </c>
      <c r="J235" s="1">
        <v>0.5</v>
      </c>
      <c r="K235" s="1" t="str" cm="1">
        <f t="array" ref="K235">INDEX('dict-rhythm'!$A$1:$B$43,MATCH(TRUE,EXACT(J235,'dict-rhythm'!$A$1:$A$43),0),2)</f>
        <v>32</v>
      </c>
      <c r="L235" s="1" t="str">
        <f>_xlfn.IFNA(VLOOKUP(K235,'dict-rhythm'!$B$1:$C$53,2,0),K235)</f>
        <v>demisemiquaver</v>
      </c>
      <c r="M235" s="5"/>
      <c r="N235" s="5"/>
      <c r="O235" t="str">
        <f>IF(RIGHT($O$1,1)="#",VLOOKUP(D235,'dict-pitch'!$A$1:$C$50,2,0),VLOOKUP(D235,'dict-pitch'!$A$1:$C$50,3,0))</f>
        <v>F#3</v>
      </c>
      <c r="P235" t="b">
        <f>OR(EXACT(E235,O235),EXACT(E235,VLOOKUP(D235,'dict-pitch'!$A$1:$D$50,3,0)),EXACT(E235,VLOOKUP(D235,'dict-pitch'!$A$1:$D$50,4,0)))</f>
        <v>0</v>
      </c>
    </row>
    <row r="236" spans="1:16" x14ac:dyDescent="0.25">
      <c r="A236">
        <v>850</v>
      </c>
      <c r="B236" s="85">
        <v>1</v>
      </c>
      <c r="C236" s="1">
        <f t="shared" si="9"/>
        <v>23</v>
      </c>
      <c r="D236" s="1">
        <v>52</v>
      </c>
      <c r="E236" s="1"/>
      <c r="F236" s="1">
        <v>-2</v>
      </c>
      <c r="G236" s="1">
        <v>362</v>
      </c>
      <c r="H236" s="80">
        <f t="shared" si="11"/>
        <v>23.625</v>
      </c>
      <c r="I236" s="80">
        <f t="shared" si="10"/>
        <v>3.125E-2</v>
      </c>
      <c r="J236" s="1">
        <v>0.5</v>
      </c>
      <c r="K236" s="1" t="str" cm="1">
        <f t="array" ref="K236">INDEX('dict-rhythm'!$A$1:$B$43,MATCH(TRUE,EXACT(J236,'dict-rhythm'!$A$1:$A$43),0),2)</f>
        <v>32</v>
      </c>
      <c r="L236" s="1" t="str">
        <f>_xlfn.IFNA(VLOOKUP(K236,'dict-rhythm'!$B$1:$C$53,2,0),K236)</f>
        <v>demisemiquaver</v>
      </c>
      <c r="M236" s="5"/>
      <c r="N236" s="5"/>
      <c r="O236" t="str">
        <f>IF(RIGHT($O$1,1)="#",VLOOKUP(D236,'dict-pitch'!$A$1:$C$50,2,0),VLOOKUP(D236,'dict-pitch'!$A$1:$C$50,3,0))</f>
        <v>E3</v>
      </c>
      <c r="P236" t="b">
        <f>OR(EXACT(E236,O236),EXACT(E236,VLOOKUP(D236,'dict-pitch'!$A$1:$D$50,3,0)),EXACT(E236,VLOOKUP(D236,'dict-pitch'!$A$1:$D$50,4,0)))</f>
        <v>0</v>
      </c>
    </row>
    <row r="237" spans="1:16" x14ac:dyDescent="0.25">
      <c r="A237">
        <v>850</v>
      </c>
      <c r="B237" s="85">
        <v>1</v>
      </c>
      <c r="C237" s="1">
        <f t="shared" si="9"/>
        <v>23</v>
      </c>
      <c r="D237" s="1">
        <v>50</v>
      </c>
      <c r="E237" s="1"/>
      <c r="F237" s="1">
        <v>-2</v>
      </c>
      <c r="G237" s="1">
        <v>362.5</v>
      </c>
      <c r="H237" s="80">
        <f t="shared" si="11"/>
        <v>23.65625</v>
      </c>
      <c r="I237" s="80">
        <f t="shared" si="10"/>
        <v>3.125E-2</v>
      </c>
      <c r="J237" s="1">
        <v>0.5</v>
      </c>
      <c r="K237" s="1" t="str" cm="1">
        <f t="array" ref="K237">INDEX('dict-rhythm'!$A$1:$B$43,MATCH(TRUE,EXACT(J237,'dict-rhythm'!$A$1:$A$43),0),2)</f>
        <v>32</v>
      </c>
      <c r="L237" s="1" t="str">
        <f>_xlfn.IFNA(VLOOKUP(K237,'dict-rhythm'!$B$1:$C$53,2,0),K237)</f>
        <v>demisemiquaver</v>
      </c>
      <c r="M237" s="5"/>
      <c r="N237" s="5"/>
      <c r="O237" t="str">
        <f>IF(RIGHT($O$1,1)="#",VLOOKUP(D237,'dict-pitch'!$A$1:$C$50,2,0),VLOOKUP(D237,'dict-pitch'!$A$1:$C$50,3,0))</f>
        <v>D3</v>
      </c>
      <c r="P237" t="b">
        <f>OR(EXACT(E237,O237),EXACT(E237,VLOOKUP(D237,'dict-pitch'!$A$1:$D$50,3,0)),EXACT(E237,VLOOKUP(D237,'dict-pitch'!$A$1:$D$50,4,0)))</f>
        <v>0</v>
      </c>
    </row>
    <row r="238" spans="1:16" x14ac:dyDescent="0.25">
      <c r="A238">
        <v>850</v>
      </c>
      <c r="B238" s="85">
        <v>1</v>
      </c>
      <c r="C238" s="1">
        <f t="shared" si="9"/>
        <v>23</v>
      </c>
      <c r="D238" s="1">
        <v>52</v>
      </c>
      <c r="E238" s="1"/>
      <c r="F238" s="1">
        <v>2</v>
      </c>
      <c r="G238" s="1">
        <v>363</v>
      </c>
      <c r="H238" s="80">
        <f t="shared" si="11"/>
        <v>23.6875</v>
      </c>
      <c r="I238" s="80">
        <f t="shared" si="10"/>
        <v>3.125E-2</v>
      </c>
      <c r="J238" s="1">
        <v>0.5</v>
      </c>
      <c r="K238" s="1" t="str" cm="1">
        <f t="array" ref="K238">INDEX('dict-rhythm'!$A$1:$B$43,MATCH(TRUE,EXACT(J238,'dict-rhythm'!$A$1:$A$43),0),2)</f>
        <v>32</v>
      </c>
      <c r="L238" s="1" t="str">
        <f>_xlfn.IFNA(VLOOKUP(K238,'dict-rhythm'!$B$1:$C$53,2,0),K238)</f>
        <v>demisemiquaver</v>
      </c>
      <c r="M238" s="5"/>
      <c r="N238" s="5"/>
      <c r="O238" t="str">
        <f>IF(RIGHT($O$1,1)="#",VLOOKUP(D238,'dict-pitch'!$A$1:$C$50,2,0),VLOOKUP(D238,'dict-pitch'!$A$1:$C$50,3,0))</f>
        <v>E3</v>
      </c>
      <c r="P238" t="b">
        <f>OR(EXACT(E238,O238),EXACT(E238,VLOOKUP(D238,'dict-pitch'!$A$1:$D$50,3,0)),EXACT(E238,VLOOKUP(D238,'dict-pitch'!$A$1:$D$50,4,0)))</f>
        <v>0</v>
      </c>
    </row>
    <row r="239" spans="1:16" x14ac:dyDescent="0.25">
      <c r="A239">
        <v>850</v>
      </c>
      <c r="B239" s="85">
        <v>1</v>
      </c>
      <c r="C239" s="1">
        <f t="shared" si="9"/>
        <v>23</v>
      </c>
      <c r="D239" s="1">
        <v>49</v>
      </c>
      <c r="E239" s="1"/>
      <c r="F239" s="1">
        <v>-3</v>
      </c>
      <c r="G239" s="1">
        <v>363.5</v>
      </c>
      <c r="H239" s="80">
        <f t="shared" si="11"/>
        <v>23.71875</v>
      </c>
      <c r="I239" s="80">
        <f t="shared" si="10"/>
        <v>3.125E-2</v>
      </c>
      <c r="J239" s="1">
        <v>0.5</v>
      </c>
      <c r="K239" s="1" t="str" cm="1">
        <f t="array" ref="K239">INDEX('dict-rhythm'!$A$1:$B$43,MATCH(TRUE,EXACT(J239,'dict-rhythm'!$A$1:$A$43),0),2)</f>
        <v>32</v>
      </c>
      <c r="L239" s="1" t="str">
        <f>_xlfn.IFNA(VLOOKUP(K239,'dict-rhythm'!$B$1:$C$53,2,0),K239)</f>
        <v>demisemiquaver</v>
      </c>
      <c r="M239" s="5"/>
      <c r="N239" s="5"/>
      <c r="O239" t="str">
        <f>IF(RIGHT($O$1,1)="#",VLOOKUP(D239,'dict-pitch'!$A$1:$C$50,2,0),VLOOKUP(D239,'dict-pitch'!$A$1:$C$50,3,0))</f>
        <v>C#3</v>
      </c>
      <c r="P239" t="b">
        <f>OR(EXACT(E239,O239),EXACT(E239,VLOOKUP(D239,'dict-pitch'!$A$1:$D$50,3,0)),EXACT(E239,VLOOKUP(D239,'dict-pitch'!$A$1:$D$50,4,0)))</f>
        <v>0</v>
      </c>
    </row>
    <row r="240" spans="1:16" x14ac:dyDescent="0.25">
      <c r="A240">
        <v>850</v>
      </c>
      <c r="B240" s="85">
        <v>1</v>
      </c>
      <c r="C240" s="1">
        <f t="shared" si="9"/>
        <v>23</v>
      </c>
      <c r="D240" s="1">
        <v>54</v>
      </c>
      <c r="E240" s="1"/>
      <c r="F240" s="1">
        <v>4</v>
      </c>
      <c r="G240" s="1">
        <v>364</v>
      </c>
      <c r="H240" s="80">
        <f t="shared" si="11"/>
        <v>23.75</v>
      </c>
      <c r="I240" s="80">
        <f t="shared" si="10"/>
        <v>0.25</v>
      </c>
      <c r="J240" s="1">
        <v>4</v>
      </c>
      <c r="K240" s="1" t="str" cm="1">
        <f t="array" ref="K240">INDEX('dict-rhythm'!$A$1:$B$43,MATCH(TRUE,EXACT(J240,'dict-rhythm'!$A$1:$A$43),0),2)</f>
        <v>4</v>
      </c>
      <c r="L240" s="1" t="str">
        <f>_xlfn.IFNA(VLOOKUP(K240,'dict-rhythm'!$B$1:$C$53,2,0),K240)</f>
        <v>crotchet</v>
      </c>
      <c r="M240" s="7"/>
      <c r="N240" s="7"/>
      <c r="O240" t="str">
        <f>IF(RIGHT($O$1,1)="#",VLOOKUP(D240,'dict-pitch'!$A$1:$C$50,2,0),VLOOKUP(D240,'dict-pitch'!$A$1:$C$50,3,0))</f>
        <v>F#3</v>
      </c>
      <c r="P240" t="b">
        <f>OR(EXACT(E240,O240),EXACT(E240,VLOOKUP(D240,'dict-pitch'!$A$1:$D$50,3,0)),EXACT(E240,VLOOKUP(D240,'dict-pitch'!$A$1:$D$50,4,0)))</f>
        <v>0</v>
      </c>
    </row>
    <row r="241" spans="1:16" x14ac:dyDescent="0.25">
      <c r="A241">
        <v>850</v>
      </c>
      <c r="B241" s="85">
        <v>1</v>
      </c>
      <c r="C241" s="1">
        <f t="shared" si="9"/>
        <v>24</v>
      </c>
      <c r="D241" s="1">
        <v>47</v>
      </c>
      <c r="E241" s="1"/>
      <c r="F241" s="1">
        <v>-5</v>
      </c>
      <c r="G241" s="1">
        <v>368</v>
      </c>
      <c r="H241" s="80">
        <f t="shared" si="11"/>
        <v>24</v>
      </c>
      <c r="I241" s="80">
        <f t="shared" si="10"/>
        <v>3.125E-2</v>
      </c>
      <c r="J241" s="1">
        <v>0.5</v>
      </c>
      <c r="K241" s="1" t="str" cm="1">
        <f t="array" ref="K241">INDEX('dict-rhythm'!$A$1:$B$43,MATCH(TRUE,EXACT(J241,'dict-rhythm'!$A$1:$A$43),0),2)</f>
        <v>32</v>
      </c>
      <c r="L241" s="1" t="str">
        <f>_xlfn.IFNA(VLOOKUP(K241,'dict-rhythm'!$B$1:$C$53,2,0),K241)</f>
        <v>demisemiquaver</v>
      </c>
      <c r="M241" s="89" t="s">
        <v>7</v>
      </c>
      <c r="N241" s="89"/>
      <c r="O241" t="str">
        <f>IF(RIGHT($O$1,1)="#",VLOOKUP(D241,'dict-pitch'!$A$1:$C$50,2,0),VLOOKUP(D241,'dict-pitch'!$A$1:$C$50,3,0))</f>
        <v>B2</v>
      </c>
      <c r="P241" t="b">
        <f>OR(EXACT(E241,O241),EXACT(E241,VLOOKUP(D241,'dict-pitch'!$A$1:$D$50,3,0)),EXACT(E241,VLOOKUP(D241,'dict-pitch'!$A$1:$D$50,4,0)))</f>
        <v>0</v>
      </c>
    </row>
    <row r="242" spans="1:16" x14ac:dyDescent="0.25">
      <c r="A242">
        <v>850</v>
      </c>
      <c r="B242" s="85">
        <v>1</v>
      </c>
      <c r="C242" s="1">
        <f t="shared" si="9"/>
        <v>24</v>
      </c>
      <c r="D242" s="1">
        <v>49</v>
      </c>
      <c r="E242" s="1"/>
      <c r="F242" s="1">
        <v>2</v>
      </c>
      <c r="G242" s="1">
        <v>368.5</v>
      </c>
      <c r="H242" s="80">
        <f t="shared" si="11"/>
        <v>24.03125</v>
      </c>
      <c r="I242" s="80">
        <f t="shared" si="10"/>
        <v>3.125E-2</v>
      </c>
      <c r="J242" s="1">
        <v>0.5</v>
      </c>
      <c r="K242" s="1" t="str" cm="1">
        <f t="array" ref="K242">INDEX('dict-rhythm'!$A$1:$B$43,MATCH(TRUE,EXACT(J242,'dict-rhythm'!$A$1:$A$43),0),2)</f>
        <v>32</v>
      </c>
      <c r="L242" s="1" t="str">
        <f>_xlfn.IFNA(VLOOKUP(K242,'dict-rhythm'!$B$1:$C$53,2,0),K242)</f>
        <v>demisemiquaver</v>
      </c>
      <c r="M242" s="89" t="s">
        <v>7</v>
      </c>
      <c r="N242" s="89"/>
      <c r="O242" t="str">
        <f>IF(RIGHT($O$1,1)="#",VLOOKUP(D242,'dict-pitch'!$A$1:$C$50,2,0),VLOOKUP(D242,'dict-pitch'!$A$1:$C$50,3,0))</f>
        <v>C#3</v>
      </c>
      <c r="P242" t="b">
        <f>OR(EXACT(E242,O242),EXACT(E242,VLOOKUP(D242,'dict-pitch'!$A$1:$D$50,3,0)),EXACT(E242,VLOOKUP(D242,'dict-pitch'!$A$1:$D$50,4,0)))</f>
        <v>0</v>
      </c>
    </row>
    <row r="243" spans="1:16" x14ac:dyDescent="0.25">
      <c r="A243">
        <v>850</v>
      </c>
      <c r="B243" s="85">
        <v>1</v>
      </c>
      <c r="C243" s="1">
        <f t="shared" si="9"/>
        <v>24</v>
      </c>
      <c r="D243" s="1">
        <v>50</v>
      </c>
      <c r="E243" s="1"/>
      <c r="F243" s="1">
        <v>2</v>
      </c>
      <c r="G243" s="1">
        <v>369</v>
      </c>
      <c r="H243" s="80">
        <f t="shared" si="11"/>
        <v>24.0625</v>
      </c>
      <c r="I243" s="80">
        <f t="shared" si="10"/>
        <v>3.125E-2</v>
      </c>
      <c r="J243" s="1">
        <v>0.5</v>
      </c>
      <c r="K243" s="1" t="str" cm="1">
        <f t="array" ref="K243">INDEX('dict-rhythm'!$A$1:$B$43,MATCH(TRUE,EXACT(J243,'dict-rhythm'!$A$1:$A$43),0),2)</f>
        <v>32</v>
      </c>
      <c r="L243" s="1" t="str">
        <f>_xlfn.IFNA(VLOOKUP(K243,'dict-rhythm'!$B$1:$C$53,2,0),K243)</f>
        <v>demisemiquaver</v>
      </c>
      <c r="M243" s="89" t="s">
        <v>7</v>
      </c>
      <c r="N243" s="89"/>
      <c r="O243" t="str">
        <f>IF(RIGHT($O$1,1)="#",VLOOKUP(D243,'dict-pitch'!$A$1:$C$50,2,0),VLOOKUP(D243,'dict-pitch'!$A$1:$C$50,3,0))</f>
        <v>D3</v>
      </c>
      <c r="P243" t="b">
        <f>OR(EXACT(E243,O243),EXACT(E243,VLOOKUP(D243,'dict-pitch'!$A$1:$D$50,3,0)),EXACT(E243,VLOOKUP(D243,'dict-pitch'!$A$1:$D$50,4,0)))</f>
        <v>0</v>
      </c>
    </row>
    <row r="244" spans="1:16" x14ac:dyDescent="0.25">
      <c r="A244">
        <v>850</v>
      </c>
      <c r="B244" s="85">
        <v>1</v>
      </c>
      <c r="C244" s="1">
        <f t="shared" si="9"/>
        <v>24</v>
      </c>
      <c r="D244" s="1">
        <v>52</v>
      </c>
      <c r="E244" s="1"/>
      <c r="F244" s="1">
        <v>2</v>
      </c>
      <c r="G244" s="1">
        <v>369.5</v>
      </c>
      <c r="H244" s="80">
        <f t="shared" si="11"/>
        <v>24.09375</v>
      </c>
      <c r="I244" s="80">
        <f t="shared" si="10"/>
        <v>3.125E-2</v>
      </c>
      <c r="J244" s="1">
        <v>0.5</v>
      </c>
      <c r="K244" s="1" t="str" cm="1">
        <f t="array" ref="K244">INDEX('dict-rhythm'!$A$1:$B$43,MATCH(TRUE,EXACT(J244,'dict-rhythm'!$A$1:$A$43),0),2)</f>
        <v>32</v>
      </c>
      <c r="L244" s="1" t="str">
        <f>_xlfn.IFNA(VLOOKUP(K244,'dict-rhythm'!$B$1:$C$53,2,0),K244)</f>
        <v>demisemiquaver</v>
      </c>
      <c r="M244" s="89" t="s">
        <v>7</v>
      </c>
      <c r="N244" s="89"/>
      <c r="O244" t="str">
        <f>IF(RIGHT($O$1,1)="#",VLOOKUP(D244,'dict-pitch'!$A$1:$C$50,2,0),VLOOKUP(D244,'dict-pitch'!$A$1:$C$50,3,0))</f>
        <v>E3</v>
      </c>
      <c r="P244" t="b">
        <f>OR(EXACT(E244,O244),EXACT(E244,VLOOKUP(D244,'dict-pitch'!$A$1:$D$50,3,0)),EXACT(E244,VLOOKUP(D244,'dict-pitch'!$A$1:$D$50,4,0)))</f>
        <v>0</v>
      </c>
    </row>
    <row r="245" spans="1:16" x14ac:dyDescent="0.25">
      <c r="A245">
        <v>850</v>
      </c>
      <c r="B245" s="85">
        <v>1</v>
      </c>
      <c r="C245" s="1">
        <f t="shared" si="9"/>
        <v>24</v>
      </c>
      <c r="D245" s="1">
        <v>50</v>
      </c>
      <c r="E245" s="1"/>
      <c r="F245" s="1">
        <v>-2</v>
      </c>
      <c r="G245" s="1">
        <v>370</v>
      </c>
      <c r="H245" s="80">
        <f t="shared" si="11"/>
        <v>24.125</v>
      </c>
      <c r="I245" s="80">
        <f t="shared" si="10"/>
        <v>3.125E-2</v>
      </c>
      <c r="J245" s="1">
        <v>0.5</v>
      </c>
      <c r="K245" s="1" t="str" cm="1">
        <f t="array" ref="K245">INDEX('dict-rhythm'!$A$1:$B$43,MATCH(TRUE,EXACT(J245,'dict-rhythm'!$A$1:$A$43),0),2)</f>
        <v>32</v>
      </c>
      <c r="L245" s="1" t="str">
        <f>_xlfn.IFNA(VLOOKUP(K245,'dict-rhythm'!$B$1:$C$53,2,0),K245)</f>
        <v>demisemiquaver</v>
      </c>
      <c r="M245" s="89" t="s">
        <v>7</v>
      </c>
      <c r="N245" s="89"/>
      <c r="O245" t="str">
        <f>IF(RIGHT($O$1,1)="#",VLOOKUP(D245,'dict-pitch'!$A$1:$C$50,2,0),VLOOKUP(D245,'dict-pitch'!$A$1:$C$50,3,0))</f>
        <v>D3</v>
      </c>
      <c r="P245" t="b">
        <f>OR(EXACT(E245,O245),EXACT(E245,VLOOKUP(D245,'dict-pitch'!$A$1:$D$50,3,0)),EXACT(E245,VLOOKUP(D245,'dict-pitch'!$A$1:$D$50,4,0)))</f>
        <v>0</v>
      </c>
    </row>
    <row r="246" spans="1:16" x14ac:dyDescent="0.25">
      <c r="A246">
        <v>850</v>
      </c>
      <c r="B246" s="85">
        <v>1</v>
      </c>
      <c r="C246" s="1">
        <f t="shared" si="9"/>
        <v>24</v>
      </c>
      <c r="D246" s="1">
        <v>49</v>
      </c>
      <c r="E246" s="1"/>
      <c r="F246" s="1">
        <v>-2</v>
      </c>
      <c r="G246" s="1">
        <v>370.5</v>
      </c>
      <c r="H246" s="80">
        <f t="shared" si="11"/>
        <v>24.15625</v>
      </c>
      <c r="I246" s="80">
        <f t="shared" si="10"/>
        <v>3.125E-2</v>
      </c>
      <c r="J246" s="1">
        <v>0.5</v>
      </c>
      <c r="K246" s="1" t="str" cm="1">
        <f t="array" ref="K246">INDEX('dict-rhythm'!$A$1:$B$43,MATCH(TRUE,EXACT(J246,'dict-rhythm'!$A$1:$A$43),0),2)</f>
        <v>32</v>
      </c>
      <c r="L246" s="1" t="str">
        <f>_xlfn.IFNA(VLOOKUP(K246,'dict-rhythm'!$B$1:$C$53,2,0),K246)</f>
        <v>demisemiquaver</v>
      </c>
      <c r="M246" s="89" t="s">
        <v>7</v>
      </c>
      <c r="N246" s="89"/>
      <c r="O246" t="str">
        <f>IF(RIGHT($O$1,1)="#",VLOOKUP(D246,'dict-pitch'!$A$1:$C$50,2,0),VLOOKUP(D246,'dict-pitch'!$A$1:$C$50,3,0))</f>
        <v>C#3</v>
      </c>
      <c r="P246" t="b">
        <f>OR(EXACT(E246,O246),EXACT(E246,VLOOKUP(D246,'dict-pitch'!$A$1:$D$50,3,0)),EXACT(E246,VLOOKUP(D246,'dict-pitch'!$A$1:$D$50,4,0)))</f>
        <v>0</v>
      </c>
    </row>
    <row r="247" spans="1:16" x14ac:dyDescent="0.25">
      <c r="A247">
        <v>850</v>
      </c>
      <c r="B247" s="85">
        <v>1</v>
      </c>
      <c r="C247" s="1">
        <f t="shared" si="9"/>
        <v>24</v>
      </c>
      <c r="D247" s="1">
        <v>50</v>
      </c>
      <c r="E247" s="1"/>
      <c r="F247" s="1">
        <v>2</v>
      </c>
      <c r="G247" s="1">
        <v>371</v>
      </c>
      <c r="H247" s="80">
        <f t="shared" si="11"/>
        <v>24.1875</v>
      </c>
      <c r="I247" s="80">
        <f t="shared" si="10"/>
        <v>3.125E-2</v>
      </c>
      <c r="J247" s="1">
        <v>0.5</v>
      </c>
      <c r="K247" s="1" t="str" cm="1">
        <f t="array" ref="K247">INDEX('dict-rhythm'!$A$1:$B$43,MATCH(TRUE,EXACT(J247,'dict-rhythm'!$A$1:$A$43),0),2)</f>
        <v>32</v>
      </c>
      <c r="L247" s="1" t="str">
        <f>_xlfn.IFNA(VLOOKUP(K247,'dict-rhythm'!$B$1:$C$53,2,0),K247)</f>
        <v>demisemiquaver</v>
      </c>
      <c r="M247" s="89" t="s">
        <v>7</v>
      </c>
      <c r="N247" s="89"/>
      <c r="O247" t="str">
        <f>IF(RIGHT($O$1,1)="#",VLOOKUP(D247,'dict-pitch'!$A$1:$C$50,2,0),VLOOKUP(D247,'dict-pitch'!$A$1:$C$50,3,0))</f>
        <v>D3</v>
      </c>
      <c r="P247" t="b">
        <f>OR(EXACT(E247,O247),EXACT(E247,VLOOKUP(D247,'dict-pitch'!$A$1:$D$50,3,0)),EXACT(E247,VLOOKUP(D247,'dict-pitch'!$A$1:$D$50,4,0)))</f>
        <v>0</v>
      </c>
    </row>
    <row r="248" spans="1:16" x14ac:dyDescent="0.25">
      <c r="A248">
        <v>850</v>
      </c>
      <c r="B248" s="85">
        <v>1</v>
      </c>
      <c r="C248" s="1">
        <f t="shared" si="9"/>
        <v>24</v>
      </c>
      <c r="D248" s="1">
        <v>47</v>
      </c>
      <c r="E248" s="1"/>
      <c r="F248" s="1">
        <v>-3</v>
      </c>
      <c r="G248" s="1">
        <v>371.5</v>
      </c>
      <c r="H248" s="80">
        <f t="shared" si="11"/>
        <v>24.21875</v>
      </c>
      <c r="I248" s="80">
        <f t="shared" si="10"/>
        <v>3.125E-2</v>
      </c>
      <c r="J248" s="1">
        <v>0.5</v>
      </c>
      <c r="K248" s="1" t="str" cm="1">
        <f t="array" ref="K248">INDEX('dict-rhythm'!$A$1:$B$43,MATCH(TRUE,EXACT(J248,'dict-rhythm'!$A$1:$A$43),0),2)</f>
        <v>32</v>
      </c>
      <c r="L248" s="1" t="str">
        <f>_xlfn.IFNA(VLOOKUP(K248,'dict-rhythm'!$B$1:$C$53,2,0),K248)</f>
        <v>demisemiquaver</v>
      </c>
      <c r="M248" s="89" t="s">
        <v>7</v>
      </c>
      <c r="N248" s="89"/>
      <c r="O248" t="str">
        <f>IF(RIGHT($O$1,1)="#",VLOOKUP(D248,'dict-pitch'!$A$1:$C$50,2,0),VLOOKUP(D248,'dict-pitch'!$A$1:$C$50,3,0))</f>
        <v>B2</v>
      </c>
      <c r="P248" t="b">
        <f>OR(EXACT(E248,O248),EXACT(E248,VLOOKUP(D248,'dict-pitch'!$A$1:$D$50,3,0)),EXACT(E248,VLOOKUP(D248,'dict-pitch'!$A$1:$D$50,4,0)))</f>
        <v>0</v>
      </c>
    </row>
    <row r="249" spans="1:16" x14ac:dyDescent="0.25">
      <c r="A249">
        <v>850</v>
      </c>
      <c r="B249" s="85">
        <v>1</v>
      </c>
      <c r="C249" s="1">
        <f t="shared" si="9"/>
        <v>24</v>
      </c>
      <c r="D249" s="1">
        <v>52</v>
      </c>
      <c r="E249" s="1"/>
      <c r="F249" s="1">
        <v>4</v>
      </c>
      <c r="G249" s="1">
        <v>372</v>
      </c>
      <c r="H249" s="80">
        <f t="shared" si="11"/>
        <v>24.25</v>
      </c>
      <c r="I249" s="80">
        <f t="shared" si="10"/>
        <v>3.125E-2</v>
      </c>
      <c r="J249" s="1">
        <v>0.5</v>
      </c>
      <c r="K249" s="1" t="str" cm="1">
        <f t="array" ref="K249">INDEX('dict-rhythm'!$A$1:$B$43,MATCH(TRUE,EXACT(J249,'dict-rhythm'!$A$1:$A$43),0),2)</f>
        <v>32</v>
      </c>
      <c r="L249" s="1" t="str">
        <f>_xlfn.IFNA(VLOOKUP(K249,'dict-rhythm'!$B$1:$C$53,2,0),K249)</f>
        <v>demisemiquaver</v>
      </c>
      <c r="M249" s="89" t="s">
        <v>7</v>
      </c>
      <c r="N249" s="89"/>
      <c r="O249" t="str">
        <f>IF(RIGHT($O$1,1)="#",VLOOKUP(D249,'dict-pitch'!$A$1:$C$50,2,0),VLOOKUP(D249,'dict-pitch'!$A$1:$C$50,3,0))</f>
        <v>E3</v>
      </c>
      <c r="P249" t="b">
        <f>OR(EXACT(E249,O249),EXACT(E249,VLOOKUP(D249,'dict-pitch'!$A$1:$D$50,3,0)),EXACT(E249,VLOOKUP(D249,'dict-pitch'!$A$1:$D$50,4,0)))</f>
        <v>0</v>
      </c>
    </row>
    <row r="250" spans="1:16" x14ac:dyDescent="0.25">
      <c r="A250">
        <v>850</v>
      </c>
      <c r="B250" s="85">
        <v>1</v>
      </c>
      <c r="C250" s="1">
        <f t="shared" si="9"/>
        <v>24</v>
      </c>
      <c r="D250" s="1">
        <v>54</v>
      </c>
      <c r="E250" s="1"/>
      <c r="F250" s="1">
        <v>2</v>
      </c>
      <c r="G250" s="1">
        <v>372.5</v>
      </c>
      <c r="H250" s="80">
        <f t="shared" si="11"/>
        <v>24.28125</v>
      </c>
      <c r="I250" s="80">
        <f t="shared" si="10"/>
        <v>3.125E-2</v>
      </c>
      <c r="J250" s="1">
        <v>0.5</v>
      </c>
      <c r="K250" s="1" t="str" cm="1">
        <f t="array" ref="K250">INDEX('dict-rhythm'!$A$1:$B$43,MATCH(TRUE,EXACT(J250,'dict-rhythm'!$A$1:$A$43),0),2)</f>
        <v>32</v>
      </c>
      <c r="L250" s="1" t="str">
        <f>_xlfn.IFNA(VLOOKUP(K250,'dict-rhythm'!$B$1:$C$53,2,0),K250)</f>
        <v>demisemiquaver</v>
      </c>
      <c r="M250" s="89" t="s">
        <v>7</v>
      </c>
      <c r="N250" s="89"/>
      <c r="O250" t="str">
        <f>IF(RIGHT($O$1,1)="#",VLOOKUP(D250,'dict-pitch'!$A$1:$C$50,2,0),VLOOKUP(D250,'dict-pitch'!$A$1:$C$50,3,0))</f>
        <v>F#3</v>
      </c>
      <c r="P250" t="b">
        <f>OR(EXACT(E250,O250),EXACT(E250,VLOOKUP(D250,'dict-pitch'!$A$1:$D$50,3,0)),EXACT(E250,VLOOKUP(D250,'dict-pitch'!$A$1:$D$50,4,0)))</f>
        <v>0</v>
      </c>
    </row>
    <row r="251" spans="1:16" x14ac:dyDescent="0.25">
      <c r="A251">
        <v>850</v>
      </c>
      <c r="B251" s="85">
        <v>1</v>
      </c>
      <c r="C251" s="1">
        <f t="shared" si="9"/>
        <v>24</v>
      </c>
      <c r="D251" s="1">
        <v>55</v>
      </c>
      <c r="E251" s="1"/>
      <c r="F251" s="1">
        <v>2</v>
      </c>
      <c r="G251" s="1">
        <v>373</v>
      </c>
      <c r="H251" s="80">
        <f t="shared" si="11"/>
        <v>24.3125</v>
      </c>
      <c r="I251" s="80">
        <f t="shared" si="10"/>
        <v>3.125E-2</v>
      </c>
      <c r="J251" s="1">
        <v>0.5</v>
      </c>
      <c r="K251" s="1" t="str" cm="1">
        <f t="array" ref="K251">INDEX('dict-rhythm'!$A$1:$B$43,MATCH(TRUE,EXACT(J251,'dict-rhythm'!$A$1:$A$43),0),2)</f>
        <v>32</v>
      </c>
      <c r="L251" s="1" t="str">
        <f>_xlfn.IFNA(VLOOKUP(K251,'dict-rhythm'!$B$1:$C$53,2,0),K251)</f>
        <v>demisemiquaver</v>
      </c>
      <c r="M251" s="89" t="s">
        <v>7</v>
      </c>
      <c r="N251" s="89"/>
      <c r="O251" t="str">
        <f>IF(RIGHT($O$1,1)="#",VLOOKUP(D251,'dict-pitch'!$A$1:$C$50,2,0),VLOOKUP(D251,'dict-pitch'!$A$1:$C$50,3,0))</f>
        <v>G3</v>
      </c>
      <c r="P251" t="b">
        <f>OR(EXACT(E251,O251),EXACT(E251,VLOOKUP(D251,'dict-pitch'!$A$1:$D$50,3,0)),EXACT(E251,VLOOKUP(D251,'dict-pitch'!$A$1:$D$50,4,0)))</f>
        <v>0</v>
      </c>
    </row>
    <row r="252" spans="1:16" x14ac:dyDescent="0.25">
      <c r="A252">
        <v>850</v>
      </c>
      <c r="B252" s="85">
        <v>1</v>
      </c>
      <c r="C252" s="1">
        <f t="shared" si="9"/>
        <v>24</v>
      </c>
      <c r="D252" s="1">
        <v>57</v>
      </c>
      <c r="E252" s="1"/>
      <c r="F252" s="1">
        <v>2</v>
      </c>
      <c r="G252" s="1">
        <v>373.5</v>
      </c>
      <c r="H252" s="80">
        <f t="shared" si="11"/>
        <v>24.34375</v>
      </c>
      <c r="I252" s="80">
        <f t="shared" si="10"/>
        <v>3.125E-2</v>
      </c>
      <c r="J252" s="1">
        <v>0.5</v>
      </c>
      <c r="K252" s="1" t="str" cm="1">
        <f t="array" ref="K252">INDEX('dict-rhythm'!$A$1:$B$43,MATCH(TRUE,EXACT(J252,'dict-rhythm'!$A$1:$A$43),0),2)</f>
        <v>32</v>
      </c>
      <c r="L252" s="1" t="str">
        <f>_xlfn.IFNA(VLOOKUP(K252,'dict-rhythm'!$B$1:$C$53,2,0),K252)</f>
        <v>demisemiquaver</v>
      </c>
      <c r="M252" s="89" t="s">
        <v>7</v>
      </c>
      <c r="N252" s="89"/>
      <c r="O252" t="str">
        <f>IF(RIGHT($O$1,1)="#",VLOOKUP(D252,'dict-pitch'!$A$1:$C$50,2,0),VLOOKUP(D252,'dict-pitch'!$A$1:$C$50,3,0))</f>
        <v>A3</v>
      </c>
      <c r="P252" t="b">
        <f>OR(EXACT(E252,O252),EXACT(E252,VLOOKUP(D252,'dict-pitch'!$A$1:$D$50,3,0)),EXACT(E252,VLOOKUP(D252,'dict-pitch'!$A$1:$D$50,4,0)))</f>
        <v>0</v>
      </c>
    </row>
    <row r="253" spans="1:16" x14ac:dyDescent="0.25">
      <c r="A253">
        <v>850</v>
      </c>
      <c r="B253" s="85">
        <v>1</v>
      </c>
      <c r="C253" s="1">
        <f t="shared" si="9"/>
        <v>24</v>
      </c>
      <c r="D253" s="1">
        <v>55</v>
      </c>
      <c r="E253" s="1"/>
      <c r="F253" s="1">
        <v>-2</v>
      </c>
      <c r="G253" s="1">
        <v>374</v>
      </c>
      <c r="H253" s="80">
        <f t="shared" si="11"/>
        <v>24.375</v>
      </c>
      <c r="I253" s="80">
        <f t="shared" si="10"/>
        <v>3.125E-2</v>
      </c>
      <c r="J253" s="1">
        <v>0.5</v>
      </c>
      <c r="K253" s="1" t="str" cm="1">
        <f t="array" ref="K253">INDEX('dict-rhythm'!$A$1:$B$43,MATCH(TRUE,EXACT(J253,'dict-rhythm'!$A$1:$A$43),0),2)</f>
        <v>32</v>
      </c>
      <c r="L253" s="1" t="str">
        <f>_xlfn.IFNA(VLOOKUP(K253,'dict-rhythm'!$B$1:$C$53,2,0),K253)</f>
        <v>demisemiquaver</v>
      </c>
      <c r="M253" s="89" t="s">
        <v>7</v>
      </c>
      <c r="N253" s="89"/>
      <c r="O253" t="str">
        <f>IF(RIGHT($O$1,1)="#",VLOOKUP(D253,'dict-pitch'!$A$1:$C$50,2,0),VLOOKUP(D253,'dict-pitch'!$A$1:$C$50,3,0))</f>
        <v>G3</v>
      </c>
      <c r="P253" t="b">
        <f>OR(EXACT(E253,O253),EXACT(E253,VLOOKUP(D253,'dict-pitch'!$A$1:$D$50,3,0)),EXACT(E253,VLOOKUP(D253,'dict-pitch'!$A$1:$D$50,4,0)))</f>
        <v>0</v>
      </c>
    </row>
    <row r="254" spans="1:16" x14ac:dyDescent="0.25">
      <c r="A254">
        <v>850</v>
      </c>
      <c r="B254" s="85">
        <v>1</v>
      </c>
      <c r="C254" s="1">
        <f t="shared" si="9"/>
        <v>24</v>
      </c>
      <c r="D254" s="1">
        <v>54</v>
      </c>
      <c r="E254" s="1"/>
      <c r="F254" s="1">
        <v>-2</v>
      </c>
      <c r="G254" s="1">
        <v>374.5</v>
      </c>
      <c r="H254" s="80">
        <f t="shared" si="11"/>
        <v>24.40625</v>
      </c>
      <c r="I254" s="80">
        <f t="shared" si="10"/>
        <v>3.125E-2</v>
      </c>
      <c r="J254" s="1">
        <v>0.5</v>
      </c>
      <c r="K254" s="1" t="str" cm="1">
        <f t="array" ref="K254">INDEX('dict-rhythm'!$A$1:$B$43,MATCH(TRUE,EXACT(J254,'dict-rhythm'!$A$1:$A$43),0),2)</f>
        <v>32</v>
      </c>
      <c r="L254" s="1" t="str">
        <f>_xlfn.IFNA(VLOOKUP(K254,'dict-rhythm'!$B$1:$C$53,2,0),K254)</f>
        <v>demisemiquaver</v>
      </c>
      <c r="M254" s="89" t="s">
        <v>7</v>
      </c>
      <c r="N254" s="89"/>
      <c r="O254" t="str">
        <f>IF(RIGHT($O$1,1)="#",VLOOKUP(D254,'dict-pitch'!$A$1:$C$50,2,0),VLOOKUP(D254,'dict-pitch'!$A$1:$C$50,3,0))</f>
        <v>F#3</v>
      </c>
      <c r="P254" t="b">
        <f>OR(EXACT(E254,O254),EXACT(E254,VLOOKUP(D254,'dict-pitch'!$A$1:$D$50,3,0)),EXACT(E254,VLOOKUP(D254,'dict-pitch'!$A$1:$D$50,4,0)))</f>
        <v>0</v>
      </c>
    </row>
    <row r="255" spans="1:16" x14ac:dyDescent="0.25">
      <c r="A255">
        <v>850</v>
      </c>
      <c r="B255" s="85">
        <v>1</v>
      </c>
      <c r="C255" s="1">
        <f t="shared" si="9"/>
        <v>24</v>
      </c>
      <c r="D255" s="1">
        <v>55</v>
      </c>
      <c r="E255" s="1"/>
      <c r="F255" s="1">
        <v>2</v>
      </c>
      <c r="G255" s="1">
        <v>375</v>
      </c>
      <c r="H255" s="80">
        <f t="shared" si="11"/>
        <v>24.4375</v>
      </c>
      <c r="I255" s="80">
        <f t="shared" si="10"/>
        <v>3.125E-2</v>
      </c>
      <c r="J255" s="1">
        <v>0.5</v>
      </c>
      <c r="K255" s="1" t="str" cm="1">
        <f t="array" ref="K255">INDEX('dict-rhythm'!$A$1:$B$43,MATCH(TRUE,EXACT(J255,'dict-rhythm'!$A$1:$A$43),0),2)</f>
        <v>32</v>
      </c>
      <c r="L255" s="1" t="str">
        <f>_xlfn.IFNA(VLOOKUP(K255,'dict-rhythm'!$B$1:$C$53,2,0),K255)</f>
        <v>demisemiquaver</v>
      </c>
      <c r="M255" s="89" t="s">
        <v>7</v>
      </c>
      <c r="N255" s="89"/>
      <c r="O255" t="str">
        <f>IF(RIGHT($O$1,1)="#",VLOOKUP(D255,'dict-pitch'!$A$1:$C$50,2,0),VLOOKUP(D255,'dict-pitch'!$A$1:$C$50,3,0))</f>
        <v>G3</v>
      </c>
      <c r="P255" t="b">
        <f>OR(EXACT(E255,O255),EXACT(E255,VLOOKUP(D255,'dict-pitch'!$A$1:$D$50,3,0)),EXACT(E255,VLOOKUP(D255,'dict-pitch'!$A$1:$D$50,4,0)))</f>
        <v>0</v>
      </c>
    </row>
    <row r="256" spans="1:16" x14ac:dyDescent="0.25">
      <c r="A256">
        <v>850</v>
      </c>
      <c r="B256" s="85">
        <v>1</v>
      </c>
      <c r="C256" s="1">
        <f t="shared" si="9"/>
        <v>24</v>
      </c>
      <c r="D256" s="1">
        <v>52</v>
      </c>
      <c r="E256" s="1"/>
      <c r="F256" s="1">
        <v>-3</v>
      </c>
      <c r="G256" s="1">
        <v>375.5</v>
      </c>
      <c r="H256" s="80">
        <f t="shared" si="11"/>
        <v>24.46875</v>
      </c>
      <c r="I256" s="80">
        <f t="shared" si="10"/>
        <v>3.125E-2</v>
      </c>
      <c r="J256" s="1">
        <v>0.5</v>
      </c>
      <c r="K256" s="1" t="str" cm="1">
        <f t="array" ref="K256">INDEX('dict-rhythm'!$A$1:$B$43,MATCH(TRUE,EXACT(J256,'dict-rhythm'!$A$1:$A$43),0),2)</f>
        <v>32</v>
      </c>
      <c r="L256" s="1" t="str">
        <f>_xlfn.IFNA(VLOOKUP(K256,'dict-rhythm'!$B$1:$C$53,2,0),K256)</f>
        <v>demisemiquaver</v>
      </c>
      <c r="M256" s="89" t="s">
        <v>7</v>
      </c>
      <c r="N256" s="89"/>
      <c r="O256" t="str">
        <f>IF(RIGHT($O$1,1)="#",VLOOKUP(D256,'dict-pitch'!$A$1:$C$50,2,0),VLOOKUP(D256,'dict-pitch'!$A$1:$C$50,3,0))</f>
        <v>E3</v>
      </c>
      <c r="P256" t="b">
        <f>OR(EXACT(E256,O256),EXACT(E256,VLOOKUP(D256,'dict-pitch'!$A$1:$D$50,3,0)),EXACT(E256,VLOOKUP(D256,'dict-pitch'!$A$1:$D$50,4,0)))</f>
        <v>0</v>
      </c>
    </row>
    <row r="257" spans="1:16" x14ac:dyDescent="0.25">
      <c r="A257">
        <v>850</v>
      </c>
      <c r="B257" s="85">
        <v>1</v>
      </c>
      <c r="C257" s="1">
        <f t="shared" si="9"/>
        <v>24</v>
      </c>
      <c r="D257" s="1">
        <v>57</v>
      </c>
      <c r="E257" s="1"/>
      <c r="F257" s="1">
        <v>4</v>
      </c>
      <c r="G257" s="1">
        <v>376</v>
      </c>
      <c r="H257" s="80">
        <f t="shared" si="11"/>
        <v>24.5</v>
      </c>
      <c r="I257" s="80">
        <f t="shared" si="10"/>
        <v>3.125E-2</v>
      </c>
      <c r="J257" s="1">
        <v>0.5</v>
      </c>
      <c r="K257" s="1" t="str" cm="1">
        <f t="array" ref="K257">INDEX('dict-rhythm'!$A$1:$B$43,MATCH(TRUE,EXACT(J257,'dict-rhythm'!$A$1:$A$43),0),2)</f>
        <v>32</v>
      </c>
      <c r="L257" s="1" t="str">
        <f>_xlfn.IFNA(VLOOKUP(K257,'dict-rhythm'!$B$1:$C$53,2,0),K257)</f>
        <v>demisemiquaver</v>
      </c>
      <c r="M257" s="89" t="s">
        <v>7</v>
      </c>
      <c r="N257" s="89"/>
      <c r="O257" t="str">
        <f>IF(RIGHT($O$1,1)="#",VLOOKUP(D257,'dict-pitch'!$A$1:$C$50,2,0),VLOOKUP(D257,'dict-pitch'!$A$1:$C$50,3,0))</f>
        <v>A3</v>
      </c>
      <c r="P257" t="b">
        <f>OR(EXACT(E257,O257),EXACT(E257,VLOOKUP(D257,'dict-pitch'!$A$1:$D$50,3,0)),EXACT(E257,VLOOKUP(D257,'dict-pitch'!$A$1:$D$50,4,0)))</f>
        <v>0</v>
      </c>
    </row>
    <row r="258" spans="1:16" x14ac:dyDescent="0.25">
      <c r="A258">
        <v>850</v>
      </c>
      <c r="B258" s="85">
        <v>1</v>
      </c>
      <c r="C258" s="1">
        <f t="shared" ref="C258:C321" si="12">1+ROUNDDOWN(G258/16,0)</f>
        <v>24</v>
      </c>
      <c r="D258" s="1">
        <v>59</v>
      </c>
      <c r="E258" s="1"/>
      <c r="F258" s="1">
        <v>2</v>
      </c>
      <c r="G258" s="1">
        <v>376.5</v>
      </c>
      <c r="H258" s="80">
        <f t="shared" si="11"/>
        <v>24.53125</v>
      </c>
      <c r="I258" s="80">
        <f t="shared" ref="I258:I321" si="13">J258/16</f>
        <v>3.125E-2</v>
      </c>
      <c r="J258" s="1">
        <v>0.5</v>
      </c>
      <c r="K258" s="1" t="str" cm="1">
        <f t="array" ref="K258">INDEX('dict-rhythm'!$A$1:$B$43,MATCH(TRUE,EXACT(J258,'dict-rhythm'!$A$1:$A$43),0),2)</f>
        <v>32</v>
      </c>
      <c r="L258" s="1" t="str">
        <f>_xlfn.IFNA(VLOOKUP(K258,'dict-rhythm'!$B$1:$C$53,2,0),K258)</f>
        <v>demisemiquaver</v>
      </c>
      <c r="M258" s="89" t="s">
        <v>7</v>
      </c>
      <c r="N258" s="89"/>
      <c r="O258" t="str">
        <f>IF(RIGHT($O$1,1)="#",VLOOKUP(D258,'dict-pitch'!$A$1:$C$50,2,0),VLOOKUP(D258,'dict-pitch'!$A$1:$C$50,3,0))</f>
        <v>B3</v>
      </c>
      <c r="P258" t="b">
        <f>OR(EXACT(E258,O258),EXACT(E258,VLOOKUP(D258,'dict-pitch'!$A$1:$D$50,3,0)),EXACT(E258,VLOOKUP(D258,'dict-pitch'!$A$1:$D$50,4,0)))</f>
        <v>0</v>
      </c>
    </row>
    <row r="259" spans="1:16" x14ac:dyDescent="0.25">
      <c r="A259">
        <v>850</v>
      </c>
      <c r="B259" s="85">
        <v>1</v>
      </c>
      <c r="C259" s="1">
        <f t="shared" si="12"/>
        <v>24</v>
      </c>
      <c r="D259" s="1">
        <v>61</v>
      </c>
      <c r="E259" s="1"/>
      <c r="F259" s="1">
        <v>2</v>
      </c>
      <c r="G259" s="1">
        <v>377</v>
      </c>
      <c r="H259" s="80">
        <f t="shared" ref="H259:H322" si="14">1+G259/16</f>
        <v>24.5625</v>
      </c>
      <c r="I259" s="80">
        <f t="shared" si="13"/>
        <v>3.125E-2</v>
      </c>
      <c r="J259" s="1">
        <v>0.5</v>
      </c>
      <c r="K259" s="1" t="str" cm="1">
        <f t="array" ref="K259">INDEX('dict-rhythm'!$A$1:$B$43,MATCH(TRUE,EXACT(J259,'dict-rhythm'!$A$1:$A$43),0),2)</f>
        <v>32</v>
      </c>
      <c r="L259" s="1" t="str">
        <f>_xlfn.IFNA(VLOOKUP(K259,'dict-rhythm'!$B$1:$C$53,2,0),K259)</f>
        <v>demisemiquaver</v>
      </c>
      <c r="M259" s="89" t="s">
        <v>7</v>
      </c>
      <c r="N259" s="89"/>
      <c r="O259" t="str">
        <f>IF(RIGHT($O$1,1)="#",VLOOKUP(D259,'dict-pitch'!$A$1:$C$50,2,0),VLOOKUP(D259,'dict-pitch'!$A$1:$C$50,3,0))</f>
        <v>C#4</v>
      </c>
      <c r="P259" t="b">
        <f>OR(EXACT(E259,O259),EXACT(E259,VLOOKUP(D259,'dict-pitch'!$A$1:$D$50,3,0)),EXACT(E259,VLOOKUP(D259,'dict-pitch'!$A$1:$D$50,4,0)))</f>
        <v>0</v>
      </c>
    </row>
    <row r="260" spans="1:16" x14ac:dyDescent="0.25">
      <c r="A260">
        <v>850</v>
      </c>
      <c r="B260" s="85">
        <v>1</v>
      </c>
      <c r="C260" s="1">
        <f t="shared" si="12"/>
        <v>24</v>
      </c>
      <c r="D260" s="1">
        <v>62</v>
      </c>
      <c r="E260" s="1"/>
      <c r="F260" s="1">
        <v>2</v>
      </c>
      <c r="G260" s="1">
        <v>377.5</v>
      </c>
      <c r="H260" s="80">
        <f t="shared" si="14"/>
        <v>24.59375</v>
      </c>
      <c r="I260" s="80">
        <f t="shared" si="13"/>
        <v>3.125E-2</v>
      </c>
      <c r="J260" s="1">
        <v>0.5</v>
      </c>
      <c r="K260" s="1" t="str" cm="1">
        <f t="array" ref="K260">INDEX('dict-rhythm'!$A$1:$B$43,MATCH(TRUE,EXACT(J260,'dict-rhythm'!$A$1:$A$43),0),2)</f>
        <v>32</v>
      </c>
      <c r="L260" s="1" t="str">
        <f>_xlfn.IFNA(VLOOKUP(K260,'dict-rhythm'!$B$1:$C$53,2,0),K260)</f>
        <v>demisemiquaver</v>
      </c>
      <c r="M260" s="89" t="s">
        <v>7</v>
      </c>
      <c r="N260" s="89"/>
      <c r="O260" t="str">
        <f>IF(RIGHT($O$1,1)="#",VLOOKUP(D260,'dict-pitch'!$A$1:$C$50,2,0),VLOOKUP(D260,'dict-pitch'!$A$1:$C$50,3,0))</f>
        <v>D4</v>
      </c>
      <c r="P260" t="b">
        <f>OR(EXACT(E260,O260),EXACT(E260,VLOOKUP(D260,'dict-pitch'!$A$1:$D$50,3,0)),EXACT(E260,VLOOKUP(D260,'dict-pitch'!$A$1:$D$50,4,0)))</f>
        <v>0</v>
      </c>
    </row>
    <row r="261" spans="1:16" x14ac:dyDescent="0.25">
      <c r="A261">
        <v>850</v>
      </c>
      <c r="B261" s="85">
        <v>1</v>
      </c>
      <c r="C261" s="1">
        <f t="shared" si="12"/>
        <v>24</v>
      </c>
      <c r="D261" s="1">
        <v>61</v>
      </c>
      <c r="E261" s="1"/>
      <c r="F261" s="1">
        <v>-2</v>
      </c>
      <c r="G261" s="1">
        <v>378</v>
      </c>
      <c r="H261" s="80">
        <f t="shared" si="14"/>
        <v>24.625</v>
      </c>
      <c r="I261" s="80">
        <f t="shared" si="13"/>
        <v>3.125E-2</v>
      </c>
      <c r="J261" s="1">
        <v>0.5</v>
      </c>
      <c r="K261" s="1" t="str" cm="1">
        <f t="array" ref="K261">INDEX('dict-rhythm'!$A$1:$B$43,MATCH(TRUE,EXACT(J261,'dict-rhythm'!$A$1:$A$43),0),2)</f>
        <v>32</v>
      </c>
      <c r="L261" s="1" t="str">
        <f>_xlfn.IFNA(VLOOKUP(K261,'dict-rhythm'!$B$1:$C$53,2,0),K261)</f>
        <v>demisemiquaver</v>
      </c>
      <c r="M261" s="89" t="s">
        <v>7</v>
      </c>
      <c r="N261" s="89"/>
      <c r="O261" t="str">
        <f>IF(RIGHT($O$1,1)="#",VLOOKUP(D261,'dict-pitch'!$A$1:$C$50,2,0),VLOOKUP(D261,'dict-pitch'!$A$1:$C$50,3,0))</f>
        <v>C#4</v>
      </c>
      <c r="P261" t="b">
        <f>OR(EXACT(E261,O261),EXACT(E261,VLOOKUP(D261,'dict-pitch'!$A$1:$D$50,3,0)),EXACT(E261,VLOOKUP(D261,'dict-pitch'!$A$1:$D$50,4,0)))</f>
        <v>0</v>
      </c>
    </row>
    <row r="262" spans="1:16" x14ac:dyDescent="0.25">
      <c r="A262">
        <v>850</v>
      </c>
      <c r="B262" s="85">
        <v>1</v>
      </c>
      <c r="C262" s="1">
        <f t="shared" si="12"/>
        <v>24</v>
      </c>
      <c r="D262" s="1">
        <v>59</v>
      </c>
      <c r="E262" s="1"/>
      <c r="F262" s="1">
        <v>-2</v>
      </c>
      <c r="G262" s="1">
        <v>378.5</v>
      </c>
      <c r="H262" s="80">
        <f t="shared" si="14"/>
        <v>24.65625</v>
      </c>
      <c r="I262" s="80">
        <f t="shared" si="13"/>
        <v>3.125E-2</v>
      </c>
      <c r="J262" s="1">
        <v>0.5</v>
      </c>
      <c r="K262" s="1" t="str" cm="1">
        <f t="array" ref="K262">INDEX('dict-rhythm'!$A$1:$B$43,MATCH(TRUE,EXACT(J262,'dict-rhythm'!$A$1:$A$43),0),2)</f>
        <v>32</v>
      </c>
      <c r="L262" s="1" t="str">
        <f>_xlfn.IFNA(VLOOKUP(K262,'dict-rhythm'!$B$1:$C$53,2,0),K262)</f>
        <v>demisemiquaver</v>
      </c>
      <c r="M262" s="89" t="s">
        <v>7</v>
      </c>
      <c r="N262" s="89"/>
      <c r="O262" t="str">
        <f>IF(RIGHT($O$1,1)="#",VLOOKUP(D262,'dict-pitch'!$A$1:$C$50,2,0),VLOOKUP(D262,'dict-pitch'!$A$1:$C$50,3,0))</f>
        <v>B3</v>
      </c>
      <c r="P262" t="b">
        <f>OR(EXACT(E262,O262),EXACT(E262,VLOOKUP(D262,'dict-pitch'!$A$1:$D$50,3,0)),EXACT(E262,VLOOKUP(D262,'dict-pitch'!$A$1:$D$50,4,0)))</f>
        <v>0</v>
      </c>
    </row>
    <row r="263" spans="1:16" x14ac:dyDescent="0.25">
      <c r="A263">
        <v>850</v>
      </c>
      <c r="B263" s="85">
        <v>1</v>
      </c>
      <c r="C263" s="1">
        <f t="shared" si="12"/>
        <v>24</v>
      </c>
      <c r="D263" s="1">
        <v>61</v>
      </c>
      <c r="E263" s="1"/>
      <c r="F263" s="1">
        <v>2</v>
      </c>
      <c r="G263" s="1">
        <v>379</v>
      </c>
      <c r="H263" s="80">
        <f t="shared" si="14"/>
        <v>24.6875</v>
      </c>
      <c r="I263" s="80">
        <f t="shared" si="13"/>
        <v>3.125E-2</v>
      </c>
      <c r="J263" s="1">
        <v>0.5</v>
      </c>
      <c r="K263" s="1" t="str" cm="1">
        <f t="array" ref="K263">INDEX('dict-rhythm'!$A$1:$B$43,MATCH(TRUE,EXACT(J263,'dict-rhythm'!$A$1:$A$43),0),2)</f>
        <v>32</v>
      </c>
      <c r="L263" s="1" t="str">
        <f>_xlfn.IFNA(VLOOKUP(K263,'dict-rhythm'!$B$1:$C$53,2,0),K263)</f>
        <v>demisemiquaver</v>
      </c>
      <c r="M263" s="89" t="s">
        <v>7</v>
      </c>
      <c r="N263" s="89"/>
      <c r="O263" t="str">
        <f>IF(RIGHT($O$1,1)="#",VLOOKUP(D263,'dict-pitch'!$A$1:$C$50,2,0),VLOOKUP(D263,'dict-pitch'!$A$1:$C$50,3,0))</f>
        <v>C#4</v>
      </c>
      <c r="P263" t="b">
        <f>OR(EXACT(E263,O263),EXACT(E263,VLOOKUP(D263,'dict-pitch'!$A$1:$D$50,3,0)),EXACT(E263,VLOOKUP(D263,'dict-pitch'!$A$1:$D$50,4,0)))</f>
        <v>0</v>
      </c>
    </row>
    <row r="264" spans="1:16" x14ac:dyDescent="0.25">
      <c r="A264">
        <v>850</v>
      </c>
      <c r="B264" s="85">
        <v>1</v>
      </c>
      <c r="C264" s="1">
        <f t="shared" si="12"/>
        <v>24</v>
      </c>
      <c r="D264" s="1">
        <v>57</v>
      </c>
      <c r="E264" s="1"/>
      <c r="F264" s="1">
        <v>-3</v>
      </c>
      <c r="G264" s="1">
        <v>379.5</v>
      </c>
      <c r="H264" s="80">
        <f t="shared" si="14"/>
        <v>24.71875</v>
      </c>
      <c r="I264" s="80">
        <f t="shared" si="13"/>
        <v>3.125E-2</v>
      </c>
      <c r="J264" s="1">
        <v>0.5</v>
      </c>
      <c r="K264" s="1" t="str" cm="1">
        <f t="array" ref="K264">INDEX('dict-rhythm'!$A$1:$B$43,MATCH(TRUE,EXACT(J264,'dict-rhythm'!$A$1:$A$43),0),2)</f>
        <v>32</v>
      </c>
      <c r="L264" s="1" t="str">
        <f>_xlfn.IFNA(VLOOKUP(K264,'dict-rhythm'!$B$1:$C$53,2,0),K264)</f>
        <v>demisemiquaver</v>
      </c>
      <c r="M264" s="89" t="s">
        <v>7</v>
      </c>
      <c r="N264" s="89"/>
      <c r="O264" t="str">
        <f>IF(RIGHT($O$1,1)="#",VLOOKUP(D264,'dict-pitch'!$A$1:$C$50,2,0),VLOOKUP(D264,'dict-pitch'!$A$1:$C$50,3,0))</f>
        <v>A3</v>
      </c>
      <c r="P264" t="b">
        <f>OR(EXACT(E264,O264),EXACT(E264,VLOOKUP(D264,'dict-pitch'!$A$1:$D$50,3,0)),EXACT(E264,VLOOKUP(D264,'dict-pitch'!$A$1:$D$50,4,0)))</f>
        <v>0</v>
      </c>
    </row>
    <row r="265" spans="1:16" x14ac:dyDescent="0.25">
      <c r="A265">
        <v>850</v>
      </c>
      <c r="B265" s="85">
        <v>1</v>
      </c>
      <c r="C265" s="1">
        <f t="shared" si="12"/>
        <v>24</v>
      </c>
      <c r="D265" s="1">
        <v>62</v>
      </c>
      <c r="E265" s="1"/>
      <c r="F265" s="1">
        <v>4</v>
      </c>
      <c r="G265" s="1">
        <v>380</v>
      </c>
      <c r="H265" s="80">
        <f t="shared" si="14"/>
        <v>24.75</v>
      </c>
      <c r="I265" s="80">
        <f t="shared" si="13"/>
        <v>3.125E-2</v>
      </c>
      <c r="J265" s="1">
        <v>0.5</v>
      </c>
      <c r="K265" s="1" t="str" cm="1">
        <f t="array" ref="K265">INDEX('dict-rhythm'!$A$1:$B$43,MATCH(TRUE,EXACT(J265,'dict-rhythm'!$A$1:$A$43),0),2)</f>
        <v>32</v>
      </c>
      <c r="L265" s="1" t="str">
        <f>_xlfn.IFNA(VLOOKUP(K265,'dict-rhythm'!$B$1:$C$53,2,0),K265)</f>
        <v>demisemiquaver</v>
      </c>
      <c r="M265" s="89" t="s">
        <v>7</v>
      </c>
      <c r="N265" s="89"/>
      <c r="O265" t="str">
        <f>IF(RIGHT($O$1,1)="#",VLOOKUP(D265,'dict-pitch'!$A$1:$C$50,2,0),VLOOKUP(D265,'dict-pitch'!$A$1:$C$50,3,0))</f>
        <v>D4</v>
      </c>
      <c r="P265" t="b">
        <f>OR(EXACT(E265,O265),EXACT(E265,VLOOKUP(D265,'dict-pitch'!$A$1:$D$50,3,0)),EXACT(E265,VLOOKUP(D265,'dict-pitch'!$A$1:$D$50,4,0)))</f>
        <v>0</v>
      </c>
    </row>
    <row r="266" spans="1:16" x14ac:dyDescent="0.25">
      <c r="A266">
        <v>850</v>
      </c>
      <c r="B266" s="85">
        <v>1</v>
      </c>
      <c r="C266" s="1">
        <f t="shared" si="12"/>
        <v>24</v>
      </c>
      <c r="D266" s="1">
        <v>64</v>
      </c>
      <c r="E266" s="1"/>
      <c r="F266" s="1">
        <v>2</v>
      </c>
      <c r="G266" s="1">
        <v>380.5</v>
      </c>
      <c r="H266" s="80">
        <f t="shared" si="14"/>
        <v>24.78125</v>
      </c>
      <c r="I266" s="80">
        <f t="shared" si="13"/>
        <v>3.125E-2</v>
      </c>
      <c r="J266" s="1">
        <v>0.5</v>
      </c>
      <c r="K266" s="1" t="str" cm="1">
        <f t="array" ref="K266">INDEX('dict-rhythm'!$A$1:$B$43,MATCH(TRUE,EXACT(J266,'dict-rhythm'!$A$1:$A$43),0),2)</f>
        <v>32</v>
      </c>
      <c r="L266" s="1" t="str">
        <f>_xlfn.IFNA(VLOOKUP(K266,'dict-rhythm'!$B$1:$C$53,2,0),K266)</f>
        <v>demisemiquaver</v>
      </c>
      <c r="M266" s="89" t="s">
        <v>7</v>
      </c>
      <c r="N266" s="89"/>
      <c r="O266" t="str">
        <f>IF(RIGHT($O$1,1)="#",VLOOKUP(D266,'dict-pitch'!$A$1:$C$50,2,0),VLOOKUP(D266,'dict-pitch'!$A$1:$C$50,3,0))</f>
        <v>E4</v>
      </c>
      <c r="P266" t="b">
        <f>OR(EXACT(E266,O266),EXACT(E266,VLOOKUP(D266,'dict-pitch'!$A$1:$D$50,3,0)),EXACT(E266,VLOOKUP(D266,'dict-pitch'!$A$1:$D$50,4,0)))</f>
        <v>0</v>
      </c>
    </row>
    <row r="267" spans="1:16" x14ac:dyDescent="0.25">
      <c r="A267">
        <v>850</v>
      </c>
      <c r="B267" s="85">
        <v>1</v>
      </c>
      <c r="C267" s="1">
        <f t="shared" si="12"/>
        <v>24</v>
      </c>
      <c r="D267" s="1">
        <v>66</v>
      </c>
      <c r="E267" s="1"/>
      <c r="F267" s="1">
        <v>2</v>
      </c>
      <c r="G267" s="1">
        <v>381</v>
      </c>
      <c r="H267" s="80">
        <f t="shared" si="14"/>
        <v>24.8125</v>
      </c>
      <c r="I267" s="80">
        <f t="shared" si="13"/>
        <v>3.125E-2</v>
      </c>
      <c r="J267" s="1">
        <v>0.5</v>
      </c>
      <c r="K267" s="1" t="str" cm="1">
        <f t="array" ref="K267">INDEX('dict-rhythm'!$A$1:$B$43,MATCH(TRUE,EXACT(J267,'dict-rhythm'!$A$1:$A$43),0),2)</f>
        <v>32</v>
      </c>
      <c r="L267" s="1" t="str">
        <f>_xlfn.IFNA(VLOOKUP(K267,'dict-rhythm'!$B$1:$C$53,2,0),K267)</f>
        <v>demisemiquaver</v>
      </c>
      <c r="M267" s="89" t="s">
        <v>7</v>
      </c>
      <c r="N267" s="89"/>
      <c r="O267" t="str">
        <f>IF(RIGHT($O$1,1)="#",VLOOKUP(D267,'dict-pitch'!$A$1:$C$50,2,0),VLOOKUP(D267,'dict-pitch'!$A$1:$C$50,3,0))</f>
        <v>F#4</v>
      </c>
      <c r="P267" t="b">
        <f>OR(EXACT(E267,O267),EXACT(E267,VLOOKUP(D267,'dict-pitch'!$A$1:$D$50,3,0)),EXACT(E267,VLOOKUP(D267,'dict-pitch'!$A$1:$D$50,4,0)))</f>
        <v>0</v>
      </c>
    </row>
    <row r="268" spans="1:16" x14ac:dyDescent="0.25">
      <c r="A268">
        <v>850</v>
      </c>
      <c r="B268" s="85">
        <v>1</v>
      </c>
      <c r="C268" s="1">
        <f t="shared" si="12"/>
        <v>24</v>
      </c>
      <c r="D268" s="1">
        <v>67</v>
      </c>
      <c r="E268" s="1"/>
      <c r="F268" s="1">
        <v>2</v>
      </c>
      <c r="G268" s="1">
        <v>381.5</v>
      </c>
      <c r="H268" s="80">
        <f t="shared" si="14"/>
        <v>24.84375</v>
      </c>
      <c r="I268" s="80">
        <f t="shared" si="13"/>
        <v>3.125E-2</v>
      </c>
      <c r="J268" s="1">
        <v>0.5</v>
      </c>
      <c r="K268" s="1" t="str" cm="1">
        <f t="array" ref="K268">INDEX('dict-rhythm'!$A$1:$B$43,MATCH(TRUE,EXACT(J268,'dict-rhythm'!$A$1:$A$43),0),2)</f>
        <v>32</v>
      </c>
      <c r="L268" s="1" t="str">
        <f>_xlfn.IFNA(VLOOKUP(K268,'dict-rhythm'!$B$1:$C$53,2,0),K268)</f>
        <v>demisemiquaver</v>
      </c>
      <c r="M268" s="89" t="s">
        <v>7</v>
      </c>
      <c r="N268" s="89"/>
      <c r="O268" t="str">
        <f>IF(RIGHT($O$1,1)="#",VLOOKUP(D268,'dict-pitch'!$A$1:$C$50,2,0),VLOOKUP(D268,'dict-pitch'!$A$1:$C$50,3,0))</f>
        <v>G4</v>
      </c>
      <c r="P268" t="b">
        <f>OR(EXACT(E268,O268),EXACT(E268,VLOOKUP(D268,'dict-pitch'!$A$1:$D$50,3,0)),EXACT(E268,VLOOKUP(D268,'dict-pitch'!$A$1:$D$50,4,0)))</f>
        <v>0</v>
      </c>
    </row>
    <row r="269" spans="1:16" x14ac:dyDescent="0.25">
      <c r="A269">
        <v>850</v>
      </c>
      <c r="B269" s="85">
        <v>1</v>
      </c>
      <c r="C269" s="1">
        <f t="shared" si="12"/>
        <v>24</v>
      </c>
      <c r="D269" s="1">
        <v>66</v>
      </c>
      <c r="E269" s="1"/>
      <c r="F269" s="1">
        <v>-2</v>
      </c>
      <c r="G269" s="1">
        <v>382</v>
      </c>
      <c r="H269" s="80">
        <f t="shared" si="14"/>
        <v>24.875</v>
      </c>
      <c r="I269" s="80">
        <f t="shared" si="13"/>
        <v>3.125E-2</v>
      </c>
      <c r="J269" s="1">
        <v>0.5</v>
      </c>
      <c r="K269" s="1" t="str" cm="1">
        <f t="array" ref="K269">INDEX('dict-rhythm'!$A$1:$B$43,MATCH(TRUE,EXACT(J269,'dict-rhythm'!$A$1:$A$43),0),2)</f>
        <v>32</v>
      </c>
      <c r="L269" s="1" t="str">
        <f>_xlfn.IFNA(VLOOKUP(K269,'dict-rhythm'!$B$1:$C$53,2,0),K269)</f>
        <v>demisemiquaver</v>
      </c>
      <c r="M269" s="89" t="s">
        <v>7</v>
      </c>
      <c r="N269" s="89"/>
      <c r="O269" t="str">
        <f>IF(RIGHT($O$1,1)="#",VLOOKUP(D269,'dict-pitch'!$A$1:$C$50,2,0),VLOOKUP(D269,'dict-pitch'!$A$1:$C$50,3,0))</f>
        <v>F#4</v>
      </c>
      <c r="P269" t="b">
        <f>OR(EXACT(E269,O269),EXACT(E269,VLOOKUP(D269,'dict-pitch'!$A$1:$D$50,3,0)),EXACT(E269,VLOOKUP(D269,'dict-pitch'!$A$1:$D$50,4,0)))</f>
        <v>0</v>
      </c>
    </row>
    <row r="270" spans="1:16" x14ac:dyDescent="0.25">
      <c r="A270">
        <v>850</v>
      </c>
      <c r="B270" s="85">
        <v>1</v>
      </c>
      <c r="C270" s="1">
        <f t="shared" si="12"/>
        <v>24</v>
      </c>
      <c r="D270" s="1">
        <v>64</v>
      </c>
      <c r="E270" s="1"/>
      <c r="F270" s="1">
        <v>-2</v>
      </c>
      <c r="G270" s="1">
        <v>382.5</v>
      </c>
      <c r="H270" s="80">
        <f t="shared" si="14"/>
        <v>24.90625</v>
      </c>
      <c r="I270" s="80">
        <f t="shared" si="13"/>
        <v>3.125E-2</v>
      </c>
      <c r="J270" s="1">
        <v>0.5</v>
      </c>
      <c r="K270" s="1" t="str" cm="1">
        <f t="array" ref="K270">INDEX('dict-rhythm'!$A$1:$B$43,MATCH(TRUE,EXACT(J270,'dict-rhythm'!$A$1:$A$43),0),2)</f>
        <v>32</v>
      </c>
      <c r="L270" s="1" t="str">
        <f>_xlfn.IFNA(VLOOKUP(K270,'dict-rhythm'!$B$1:$C$53,2,0),K270)</f>
        <v>demisemiquaver</v>
      </c>
      <c r="M270" s="89" t="s">
        <v>7</v>
      </c>
      <c r="N270" s="89"/>
      <c r="O270" t="str">
        <f>IF(RIGHT($O$1,1)="#",VLOOKUP(D270,'dict-pitch'!$A$1:$C$50,2,0),VLOOKUP(D270,'dict-pitch'!$A$1:$C$50,3,0))</f>
        <v>E4</v>
      </c>
      <c r="P270" t="b">
        <f>OR(EXACT(E270,O270),EXACT(E270,VLOOKUP(D270,'dict-pitch'!$A$1:$D$50,3,0)),EXACT(E270,VLOOKUP(D270,'dict-pitch'!$A$1:$D$50,4,0)))</f>
        <v>0</v>
      </c>
    </row>
    <row r="271" spans="1:16" x14ac:dyDescent="0.25">
      <c r="A271">
        <v>850</v>
      </c>
      <c r="B271" s="85">
        <v>1</v>
      </c>
      <c r="C271" s="1">
        <f t="shared" si="12"/>
        <v>24</v>
      </c>
      <c r="D271" s="1">
        <v>66</v>
      </c>
      <c r="E271" s="1"/>
      <c r="F271" s="1">
        <v>2</v>
      </c>
      <c r="G271" s="1">
        <v>383</v>
      </c>
      <c r="H271" s="80">
        <f t="shared" si="14"/>
        <v>24.9375</v>
      </c>
      <c r="I271" s="80">
        <f t="shared" si="13"/>
        <v>3.125E-2</v>
      </c>
      <c r="J271" s="1">
        <v>0.5</v>
      </c>
      <c r="K271" s="1" t="str" cm="1">
        <f t="array" ref="K271">INDEX('dict-rhythm'!$A$1:$B$43,MATCH(TRUE,EXACT(J271,'dict-rhythm'!$A$1:$A$43),0),2)</f>
        <v>32</v>
      </c>
      <c r="L271" s="1" t="str">
        <f>_xlfn.IFNA(VLOOKUP(K271,'dict-rhythm'!$B$1:$C$53,2,0),K271)</f>
        <v>demisemiquaver</v>
      </c>
      <c r="M271" s="89" t="s">
        <v>7</v>
      </c>
      <c r="N271" s="89"/>
      <c r="O271" t="str">
        <f>IF(RIGHT($O$1,1)="#",VLOOKUP(D271,'dict-pitch'!$A$1:$C$50,2,0),VLOOKUP(D271,'dict-pitch'!$A$1:$C$50,3,0))</f>
        <v>F#4</v>
      </c>
      <c r="P271" t="b">
        <f>OR(EXACT(E271,O271),EXACT(E271,VLOOKUP(D271,'dict-pitch'!$A$1:$D$50,3,0)),EXACT(E271,VLOOKUP(D271,'dict-pitch'!$A$1:$D$50,4,0)))</f>
        <v>0</v>
      </c>
    </row>
    <row r="272" spans="1:16" x14ac:dyDescent="0.25">
      <c r="A272">
        <v>850</v>
      </c>
      <c r="B272" s="85">
        <v>1</v>
      </c>
      <c r="C272" s="1">
        <f t="shared" si="12"/>
        <v>24</v>
      </c>
      <c r="D272" s="1">
        <v>62</v>
      </c>
      <c r="E272" s="1"/>
      <c r="F272" s="1">
        <v>-3</v>
      </c>
      <c r="G272" s="1">
        <v>383.5</v>
      </c>
      <c r="H272" s="80">
        <f t="shared" si="14"/>
        <v>24.96875</v>
      </c>
      <c r="I272" s="80">
        <f t="shared" si="13"/>
        <v>3.125E-2</v>
      </c>
      <c r="J272" s="1">
        <v>0.5</v>
      </c>
      <c r="K272" s="1" t="str" cm="1">
        <f t="array" ref="K272">INDEX('dict-rhythm'!$A$1:$B$43,MATCH(TRUE,EXACT(J272,'dict-rhythm'!$A$1:$A$43),0),2)</f>
        <v>32</v>
      </c>
      <c r="L272" s="1" t="str">
        <f>_xlfn.IFNA(VLOOKUP(K272,'dict-rhythm'!$B$1:$C$53,2,0),K272)</f>
        <v>demisemiquaver</v>
      </c>
      <c r="M272" s="89" t="s">
        <v>7</v>
      </c>
      <c r="N272" s="89"/>
      <c r="O272" t="str">
        <f>IF(RIGHT($O$1,1)="#",VLOOKUP(D272,'dict-pitch'!$A$1:$C$50,2,0),VLOOKUP(D272,'dict-pitch'!$A$1:$C$50,3,0))</f>
        <v>D4</v>
      </c>
      <c r="P272" t="b">
        <f>OR(EXACT(E272,O272),EXACT(E272,VLOOKUP(D272,'dict-pitch'!$A$1:$D$50,3,0)),EXACT(E272,VLOOKUP(D272,'dict-pitch'!$A$1:$D$50,4,0)))</f>
        <v>0</v>
      </c>
    </row>
    <row r="273" spans="1:16" x14ac:dyDescent="0.25">
      <c r="A273">
        <v>850</v>
      </c>
      <c r="B273" s="85">
        <v>1</v>
      </c>
      <c r="C273" s="1">
        <f t="shared" si="12"/>
        <v>25</v>
      </c>
      <c r="D273" s="1">
        <v>67</v>
      </c>
      <c r="E273" s="1"/>
      <c r="F273" s="1">
        <v>4</v>
      </c>
      <c r="G273" s="1">
        <v>384</v>
      </c>
      <c r="H273" s="80">
        <f t="shared" si="14"/>
        <v>25</v>
      </c>
      <c r="I273" s="80">
        <f t="shared" si="13"/>
        <v>0.1875</v>
      </c>
      <c r="J273" s="1">
        <v>3</v>
      </c>
      <c r="K273" s="1" t="str" cm="1">
        <f t="array" ref="K273">INDEX('dict-rhythm'!$A$1:$B$43,MATCH(TRUE,EXACT(J273,'dict-rhythm'!$A$1:$A$43),0),2)</f>
        <v>8.</v>
      </c>
      <c r="L273" s="1" t="str">
        <f>_xlfn.IFNA(VLOOKUP(K273,'dict-rhythm'!$B$1:$C$53,2,0),K273)</f>
        <v>dotted quaver</v>
      </c>
      <c r="M273" s="89" t="s">
        <v>7</v>
      </c>
      <c r="N273" s="89"/>
      <c r="O273" t="str">
        <f>IF(RIGHT($O$1,1)="#",VLOOKUP(D273,'dict-pitch'!$A$1:$C$50,2,0),VLOOKUP(D273,'dict-pitch'!$A$1:$C$50,3,0))</f>
        <v>G4</v>
      </c>
      <c r="P273" t="b">
        <f>OR(EXACT(E273,O273),EXACT(E273,VLOOKUP(D273,'dict-pitch'!$A$1:$D$50,3,0)),EXACT(E273,VLOOKUP(D273,'dict-pitch'!$A$1:$D$50,4,0)))</f>
        <v>0</v>
      </c>
    </row>
    <row r="274" spans="1:16" x14ac:dyDescent="0.25">
      <c r="A274">
        <v>850</v>
      </c>
      <c r="B274" s="85">
        <v>1</v>
      </c>
      <c r="C274" s="1">
        <f t="shared" si="12"/>
        <v>25</v>
      </c>
      <c r="D274" s="1">
        <v>55</v>
      </c>
      <c r="E274" s="1"/>
      <c r="F274" s="1">
        <v>-8</v>
      </c>
      <c r="G274" s="1">
        <v>387</v>
      </c>
      <c r="H274" s="80">
        <f t="shared" si="14"/>
        <v>25.1875</v>
      </c>
      <c r="I274" s="80">
        <f t="shared" si="13"/>
        <v>6.25E-2</v>
      </c>
      <c r="J274" s="1">
        <v>1</v>
      </c>
      <c r="K274" s="1" t="str" cm="1">
        <f t="array" ref="K274">INDEX('dict-rhythm'!$A$1:$B$43,MATCH(TRUE,EXACT(J274,'dict-rhythm'!$A$1:$A$43),0),2)</f>
        <v>16</v>
      </c>
      <c r="L274" s="1" t="str">
        <f>_xlfn.IFNA(VLOOKUP(K274,'dict-rhythm'!$B$1:$C$53,2,0),K274)</f>
        <v>semiquaver</v>
      </c>
      <c r="M274" s="89" t="s">
        <v>7</v>
      </c>
      <c r="N274" s="89"/>
      <c r="O274" t="str">
        <f>IF(RIGHT($O$1,1)="#",VLOOKUP(D274,'dict-pitch'!$A$1:$C$50,2,0),VLOOKUP(D274,'dict-pitch'!$A$1:$C$50,3,0))</f>
        <v>G3</v>
      </c>
      <c r="P274" t="b">
        <f>OR(EXACT(E274,O274),EXACT(E274,VLOOKUP(D274,'dict-pitch'!$A$1:$D$50,3,0)),EXACT(E274,VLOOKUP(D274,'dict-pitch'!$A$1:$D$50,4,0)))</f>
        <v>0</v>
      </c>
    </row>
    <row r="275" spans="1:16" x14ac:dyDescent="0.25">
      <c r="A275">
        <v>850</v>
      </c>
      <c r="B275" s="85">
        <v>1</v>
      </c>
      <c r="C275" s="1">
        <f t="shared" si="12"/>
        <v>25</v>
      </c>
      <c r="D275" s="1">
        <v>54</v>
      </c>
      <c r="E275" s="1"/>
      <c r="F275" s="1">
        <v>-2</v>
      </c>
      <c r="G275" s="1">
        <v>388</v>
      </c>
      <c r="H275" s="80">
        <f t="shared" si="14"/>
        <v>25.25</v>
      </c>
      <c r="I275" s="80">
        <f t="shared" si="13"/>
        <v>0.1875</v>
      </c>
      <c r="J275" s="1">
        <v>3</v>
      </c>
      <c r="K275" s="1" t="str" cm="1">
        <f t="array" ref="K275">INDEX('dict-rhythm'!$A$1:$B$43,MATCH(TRUE,EXACT(J275,'dict-rhythm'!$A$1:$A$43),0),2)</f>
        <v>8.</v>
      </c>
      <c r="L275" s="1" t="str">
        <f>_xlfn.IFNA(VLOOKUP(K275,'dict-rhythm'!$B$1:$C$53,2,0),K275)</f>
        <v>dotted quaver</v>
      </c>
      <c r="M275" s="89" t="s">
        <v>7</v>
      </c>
      <c r="N275" s="89"/>
      <c r="O275" t="str">
        <f>IF(RIGHT($O$1,1)="#",VLOOKUP(D275,'dict-pitch'!$A$1:$C$50,2,0),VLOOKUP(D275,'dict-pitch'!$A$1:$C$50,3,0))</f>
        <v>F#3</v>
      </c>
      <c r="P275" t="b">
        <f>OR(EXACT(E275,O275),EXACT(E275,VLOOKUP(D275,'dict-pitch'!$A$1:$D$50,3,0)),EXACT(E275,VLOOKUP(D275,'dict-pitch'!$A$1:$D$50,4,0)))</f>
        <v>0</v>
      </c>
    </row>
    <row r="276" spans="1:16" x14ac:dyDescent="0.25">
      <c r="A276">
        <v>850</v>
      </c>
      <c r="B276" s="85">
        <v>1</v>
      </c>
      <c r="C276" s="1">
        <f t="shared" si="12"/>
        <v>25</v>
      </c>
      <c r="D276" s="1">
        <v>52</v>
      </c>
      <c r="E276" s="1"/>
      <c r="F276" s="1">
        <v>-2</v>
      </c>
      <c r="G276" s="1">
        <v>391</v>
      </c>
      <c r="H276" s="80">
        <f t="shared" si="14"/>
        <v>25.4375</v>
      </c>
      <c r="I276" s="80">
        <f t="shared" si="13"/>
        <v>6.25E-2</v>
      </c>
      <c r="J276" s="1">
        <v>1</v>
      </c>
      <c r="K276" s="1" t="str" cm="1">
        <f t="array" ref="K276">INDEX('dict-rhythm'!$A$1:$B$43,MATCH(TRUE,EXACT(J276,'dict-rhythm'!$A$1:$A$43),0),2)</f>
        <v>16</v>
      </c>
      <c r="L276" s="1" t="str">
        <f>_xlfn.IFNA(VLOOKUP(K276,'dict-rhythm'!$B$1:$C$53,2,0),K276)</f>
        <v>semiquaver</v>
      </c>
      <c r="M276" s="89" t="s">
        <v>7</v>
      </c>
      <c r="N276" s="89"/>
      <c r="O276" t="str">
        <f>IF(RIGHT($O$1,1)="#",VLOOKUP(D276,'dict-pitch'!$A$1:$C$50,2,0),VLOOKUP(D276,'dict-pitch'!$A$1:$C$50,3,0))</f>
        <v>E3</v>
      </c>
      <c r="P276" t="b">
        <f>OR(EXACT(E276,O276),EXACT(E276,VLOOKUP(D276,'dict-pitch'!$A$1:$D$50,3,0)),EXACT(E276,VLOOKUP(D276,'dict-pitch'!$A$1:$D$50,4,0)))</f>
        <v>0</v>
      </c>
    </row>
    <row r="277" spans="1:16" x14ac:dyDescent="0.25">
      <c r="A277">
        <v>850</v>
      </c>
      <c r="B277" s="85">
        <v>1</v>
      </c>
      <c r="C277" s="1">
        <f t="shared" si="12"/>
        <v>25</v>
      </c>
      <c r="D277" s="1">
        <v>50</v>
      </c>
      <c r="E277" s="1"/>
      <c r="F277" s="1">
        <v>-2</v>
      </c>
      <c r="G277" s="1">
        <v>392</v>
      </c>
      <c r="H277" s="80">
        <f t="shared" si="14"/>
        <v>25.5</v>
      </c>
      <c r="I277" s="80">
        <f t="shared" si="13"/>
        <v>0.1875</v>
      </c>
      <c r="J277" s="1">
        <v>3</v>
      </c>
      <c r="K277" s="1" t="str" cm="1">
        <f t="array" ref="K277">INDEX('dict-rhythm'!$A$1:$B$43,MATCH(TRUE,EXACT(J277,'dict-rhythm'!$A$1:$A$43),0),2)</f>
        <v>8.</v>
      </c>
      <c r="L277" s="1" t="str">
        <f>_xlfn.IFNA(VLOOKUP(K277,'dict-rhythm'!$B$1:$C$53,2,0),K277)</f>
        <v>dotted quaver</v>
      </c>
      <c r="M277" s="89" t="s">
        <v>7</v>
      </c>
      <c r="N277" s="89"/>
      <c r="O277" t="str">
        <f>IF(RIGHT($O$1,1)="#",VLOOKUP(D277,'dict-pitch'!$A$1:$C$50,2,0),VLOOKUP(D277,'dict-pitch'!$A$1:$C$50,3,0))</f>
        <v>D3</v>
      </c>
      <c r="P277" t="b">
        <f>OR(EXACT(E277,O277),EXACT(E277,VLOOKUP(D277,'dict-pitch'!$A$1:$D$50,3,0)),EXACT(E277,VLOOKUP(D277,'dict-pitch'!$A$1:$D$50,4,0)))</f>
        <v>0</v>
      </c>
    </row>
    <row r="278" spans="1:16" x14ac:dyDescent="0.25">
      <c r="A278">
        <v>850</v>
      </c>
      <c r="B278" s="85">
        <v>1</v>
      </c>
      <c r="C278" s="1">
        <f t="shared" si="12"/>
        <v>25</v>
      </c>
      <c r="D278" s="1">
        <v>48</v>
      </c>
      <c r="E278" s="1"/>
      <c r="F278" s="1">
        <v>-2</v>
      </c>
      <c r="G278" s="1">
        <v>395</v>
      </c>
      <c r="H278" s="80">
        <f t="shared" si="14"/>
        <v>25.6875</v>
      </c>
      <c r="I278" s="80">
        <f t="shared" si="13"/>
        <v>6.25E-2</v>
      </c>
      <c r="J278" s="1">
        <v>1</v>
      </c>
      <c r="K278" s="1" t="str" cm="1">
        <f t="array" ref="K278">INDEX('dict-rhythm'!$A$1:$B$43,MATCH(TRUE,EXACT(J278,'dict-rhythm'!$A$1:$A$43),0),2)</f>
        <v>16</v>
      </c>
      <c r="L278" s="1" t="str">
        <f>_xlfn.IFNA(VLOOKUP(K278,'dict-rhythm'!$B$1:$C$53,2,0),K278)</f>
        <v>semiquaver</v>
      </c>
      <c r="M278" s="89" t="s">
        <v>7</v>
      </c>
      <c r="N278" s="89"/>
      <c r="O278" t="str">
        <f>IF(RIGHT($O$1,1)="#",VLOOKUP(D278,'dict-pitch'!$A$1:$C$50,2,0),VLOOKUP(D278,'dict-pitch'!$A$1:$C$50,3,0))</f>
        <v>C3</v>
      </c>
      <c r="P278" t="b">
        <f>OR(EXACT(E278,O278),EXACT(E278,VLOOKUP(D278,'dict-pitch'!$A$1:$D$50,3,0)),EXACT(E278,VLOOKUP(D278,'dict-pitch'!$A$1:$D$50,4,0)))</f>
        <v>0</v>
      </c>
    </row>
    <row r="279" spans="1:16" x14ac:dyDescent="0.25">
      <c r="A279">
        <v>850</v>
      </c>
      <c r="B279" s="85">
        <v>1</v>
      </c>
      <c r="C279" s="1">
        <f t="shared" si="12"/>
        <v>25</v>
      </c>
      <c r="D279" s="1">
        <v>47</v>
      </c>
      <c r="E279" s="1"/>
      <c r="F279" s="1">
        <v>-2</v>
      </c>
      <c r="G279" s="1">
        <v>396</v>
      </c>
      <c r="H279" s="80">
        <f t="shared" si="14"/>
        <v>25.75</v>
      </c>
      <c r="I279" s="80">
        <f t="shared" si="13"/>
        <v>0.1875</v>
      </c>
      <c r="J279" s="1">
        <v>3</v>
      </c>
      <c r="K279" s="1" t="str" cm="1">
        <f t="array" ref="K279">INDEX('dict-rhythm'!$A$1:$B$43,MATCH(TRUE,EXACT(J279,'dict-rhythm'!$A$1:$A$43),0),2)</f>
        <v>8.</v>
      </c>
      <c r="L279" s="1" t="str">
        <f>_xlfn.IFNA(VLOOKUP(K279,'dict-rhythm'!$B$1:$C$53,2,0),K279)</f>
        <v>dotted quaver</v>
      </c>
      <c r="M279" s="89" t="s">
        <v>7</v>
      </c>
      <c r="N279" s="89"/>
      <c r="O279" t="str">
        <f>IF(RIGHT($O$1,1)="#",VLOOKUP(D279,'dict-pitch'!$A$1:$C$50,2,0),VLOOKUP(D279,'dict-pitch'!$A$1:$C$50,3,0))</f>
        <v>B2</v>
      </c>
      <c r="P279" t="b">
        <f>OR(EXACT(E279,O279),EXACT(E279,VLOOKUP(D279,'dict-pitch'!$A$1:$D$50,3,0)),EXACT(E279,VLOOKUP(D279,'dict-pitch'!$A$1:$D$50,4,0)))</f>
        <v>0</v>
      </c>
    </row>
    <row r="280" spans="1:16" x14ac:dyDescent="0.25">
      <c r="A280">
        <v>850</v>
      </c>
      <c r="B280" s="85">
        <v>1</v>
      </c>
      <c r="C280" s="1">
        <f t="shared" si="12"/>
        <v>25</v>
      </c>
      <c r="D280" s="1">
        <v>45</v>
      </c>
      <c r="E280" s="1"/>
      <c r="F280" s="1">
        <v>-2</v>
      </c>
      <c r="G280" s="1">
        <v>399</v>
      </c>
      <c r="H280" s="80">
        <f t="shared" si="14"/>
        <v>25.9375</v>
      </c>
      <c r="I280" s="80">
        <f t="shared" si="13"/>
        <v>6.25E-2</v>
      </c>
      <c r="J280" s="1">
        <v>1</v>
      </c>
      <c r="K280" s="1" t="str" cm="1">
        <f t="array" ref="K280">INDEX('dict-rhythm'!$A$1:$B$43,MATCH(TRUE,EXACT(J280,'dict-rhythm'!$A$1:$A$43),0),2)</f>
        <v>16</v>
      </c>
      <c r="L280" s="1" t="str">
        <f>_xlfn.IFNA(VLOOKUP(K280,'dict-rhythm'!$B$1:$C$53,2,0),K280)</f>
        <v>semiquaver</v>
      </c>
      <c r="M280" s="89" t="s">
        <v>7</v>
      </c>
      <c r="N280" s="89"/>
      <c r="O280" t="str">
        <f>IF(RIGHT($O$1,1)="#",VLOOKUP(D280,'dict-pitch'!$A$1:$C$50,2,0),VLOOKUP(D280,'dict-pitch'!$A$1:$C$50,3,0))</f>
        <v>A2</v>
      </c>
      <c r="P280" t="b">
        <f>OR(EXACT(E280,O280),EXACT(E280,VLOOKUP(D280,'dict-pitch'!$A$1:$D$50,3,0)),EXACT(E280,VLOOKUP(D280,'dict-pitch'!$A$1:$D$50,4,0)))</f>
        <v>0</v>
      </c>
    </row>
    <row r="281" spans="1:16" x14ac:dyDescent="0.25">
      <c r="A281">
        <v>850</v>
      </c>
      <c r="B281" s="85">
        <v>1</v>
      </c>
      <c r="C281" s="1">
        <f t="shared" si="12"/>
        <v>26</v>
      </c>
      <c r="D281" s="1">
        <v>43</v>
      </c>
      <c r="E281" s="1"/>
      <c r="F281" s="1">
        <v>-2</v>
      </c>
      <c r="G281" s="1">
        <v>400</v>
      </c>
      <c r="H281" s="80">
        <f t="shared" si="14"/>
        <v>26</v>
      </c>
      <c r="I281" s="80">
        <f t="shared" si="13"/>
        <v>0.1875</v>
      </c>
      <c r="J281" s="1">
        <v>3</v>
      </c>
      <c r="K281" s="1" t="str" cm="1">
        <f t="array" ref="K281">INDEX('dict-rhythm'!$A$1:$B$43,MATCH(TRUE,EXACT(J281,'dict-rhythm'!$A$1:$A$43),0),2)</f>
        <v>8.</v>
      </c>
      <c r="L281" s="1" t="str">
        <f>_xlfn.IFNA(VLOOKUP(K281,'dict-rhythm'!$B$1:$C$53,2,0),K281)</f>
        <v>dotted quaver</v>
      </c>
      <c r="M281" s="89" t="s">
        <v>7</v>
      </c>
      <c r="N281" s="89"/>
      <c r="O281" t="str">
        <f>IF(RIGHT($O$1,1)="#",VLOOKUP(D281,'dict-pitch'!$A$1:$C$50,2,0),VLOOKUP(D281,'dict-pitch'!$A$1:$C$50,3,0))</f>
        <v>G2</v>
      </c>
      <c r="P281" t="b">
        <f>OR(EXACT(E281,O281),EXACT(E281,VLOOKUP(D281,'dict-pitch'!$A$1:$D$50,3,0)),EXACT(E281,VLOOKUP(D281,'dict-pitch'!$A$1:$D$50,4,0)))</f>
        <v>0</v>
      </c>
    </row>
    <row r="282" spans="1:16" x14ac:dyDescent="0.25">
      <c r="A282">
        <v>850</v>
      </c>
      <c r="B282" s="85">
        <v>1</v>
      </c>
      <c r="C282" s="1">
        <f t="shared" si="12"/>
        <v>26</v>
      </c>
      <c r="D282" s="1">
        <v>42</v>
      </c>
      <c r="E282" s="1"/>
      <c r="F282" s="1">
        <v>-2</v>
      </c>
      <c r="G282" s="1">
        <v>403</v>
      </c>
      <c r="H282" s="80">
        <f t="shared" si="14"/>
        <v>26.1875</v>
      </c>
      <c r="I282" s="80">
        <f t="shared" si="13"/>
        <v>6.25E-2</v>
      </c>
      <c r="J282" s="1">
        <v>1</v>
      </c>
      <c r="K282" s="1" t="str" cm="1">
        <f t="array" ref="K282">INDEX('dict-rhythm'!$A$1:$B$43,MATCH(TRUE,EXACT(J282,'dict-rhythm'!$A$1:$A$43),0),2)</f>
        <v>16</v>
      </c>
      <c r="L282" s="1" t="str">
        <f>_xlfn.IFNA(VLOOKUP(K282,'dict-rhythm'!$B$1:$C$53,2,0),K282)</f>
        <v>semiquaver</v>
      </c>
      <c r="M282" s="89" t="s">
        <v>7</v>
      </c>
      <c r="N282" s="89"/>
      <c r="O282" t="str">
        <f>IF(RIGHT($O$1,1)="#",VLOOKUP(D282,'dict-pitch'!$A$1:$C$50,2,0),VLOOKUP(D282,'dict-pitch'!$A$1:$C$50,3,0))</f>
        <v>F#2</v>
      </c>
      <c r="P282" t="b">
        <f>OR(EXACT(E282,O282),EXACT(E282,VLOOKUP(D282,'dict-pitch'!$A$1:$D$50,3,0)),EXACT(E282,VLOOKUP(D282,'dict-pitch'!$A$1:$D$50,4,0)))</f>
        <v>0</v>
      </c>
    </row>
    <row r="283" spans="1:16" x14ac:dyDescent="0.25">
      <c r="A283">
        <v>850</v>
      </c>
      <c r="B283" s="85">
        <v>1</v>
      </c>
      <c r="C283" s="1">
        <f t="shared" si="12"/>
        <v>26</v>
      </c>
      <c r="D283" s="1">
        <v>40</v>
      </c>
      <c r="E283" s="1"/>
      <c r="F283" s="1">
        <v>-2</v>
      </c>
      <c r="G283" s="1">
        <v>404</v>
      </c>
      <c r="H283" s="80">
        <f t="shared" si="14"/>
        <v>26.25</v>
      </c>
      <c r="I283" s="80">
        <f t="shared" si="13"/>
        <v>0.1875</v>
      </c>
      <c r="J283" s="1">
        <v>3</v>
      </c>
      <c r="K283" s="1" t="str" cm="1">
        <f t="array" ref="K283">INDEX('dict-rhythm'!$A$1:$B$43,MATCH(TRUE,EXACT(J283,'dict-rhythm'!$A$1:$A$43),0),2)</f>
        <v>8.</v>
      </c>
      <c r="L283" s="1" t="str">
        <f>_xlfn.IFNA(VLOOKUP(K283,'dict-rhythm'!$B$1:$C$53,2,0),K283)</f>
        <v>dotted quaver</v>
      </c>
      <c r="M283" s="89" t="s">
        <v>7</v>
      </c>
      <c r="N283" s="89"/>
      <c r="O283" t="str">
        <f>IF(RIGHT($O$1,1)="#",VLOOKUP(D283,'dict-pitch'!$A$1:$C$50,2,0),VLOOKUP(D283,'dict-pitch'!$A$1:$C$50,3,0))</f>
        <v>E2</v>
      </c>
      <c r="P283" t="b">
        <f>OR(EXACT(E283,O283),EXACT(E283,VLOOKUP(D283,'dict-pitch'!$A$1:$D$50,3,0)),EXACT(E283,VLOOKUP(D283,'dict-pitch'!$A$1:$D$50,4,0)))</f>
        <v>0</v>
      </c>
    </row>
    <row r="284" spans="1:16" x14ac:dyDescent="0.25">
      <c r="A284">
        <v>850</v>
      </c>
      <c r="B284" s="85">
        <v>1</v>
      </c>
      <c r="C284" s="1">
        <f t="shared" si="12"/>
        <v>26</v>
      </c>
      <c r="D284" s="1">
        <v>38</v>
      </c>
      <c r="E284" s="1"/>
      <c r="F284" s="1">
        <v>-2</v>
      </c>
      <c r="G284" s="1">
        <v>407</v>
      </c>
      <c r="H284" s="80">
        <f t="shared" si="14"/>
        <v>26.4375</v>
      </c>
      <c r="I284" s="80">
        <f t="shared" si="13"/>
        <v>6.25E-2</v>
      </c>
      <c r="J284" s="1">
        <v>1</v>
      </c>
      <c r="K284" s="1" t="str" cm="1">
        <f t="array" ref="K284">INDEX('dict-rhythm'!$A$1:$B$43,MATCH(TRUE,EXACT(J284,'dict-rhythm'!$A$1:$A$43),0),2)</f>
        <v>16</v>
      </c>
      <c r="L284" s="1" t="str">
        <f>_xlfn.IFNA(VLOOKUP(K284,'dict-rhythm'!$B$1:$C$53,2,0),K284)</f>
        <v>semiquaver</v>
      </c>
      <c r="M284" s="89" t="s">
        <v>7</v>
      </c>
      <c r="N284" s="89"/>
      <c r="O284" t="str">
        <f>IF(RIGHT($O$1,1)="#",VLOOKUP(D284,'dict-pitch'!$A$1:$C$50,2,0),VLOOKUP(D284,'dict-pitch'!$A$1:$C$50,3,0))</f>
        <v>D2</v>
      </c>
      <c r="P284" t="b">
        <f>OR(EXACT(E284,O284),EXACT(E284,VLOOKUP(D284,'dict-pitch'!$A$1:$D$50,3,0)),EXACT(E284,VLOOKUP(D284,'dict-pitch'!$A$1:$D$50,4,0)))</f>
        <v>0</v>
      </c>
    </row>
    <row r="285" spans="1:16" x14ac:dyDescent="0.25">
      <c r="A285">
        <v>850</v>
      </c>
      <c r="B285" s="85">
        <v>1</v>
      </c>
      <c r="C285" s="1">
        <f t="shared" si="12"/>
        <v>26</v>
      </c>
      <c r="D285" s="1">
        <v>45</v>
      </c>
      <c r="E285" s="1"/>
      <c r="F285" s="1">
        <v>5</v>
      </c>
      <c r="G285" s="1">
        <v>408</v>
      </c>
      <c r="H285" s="80">
        <f t="shared" si="14"/>
        <v>26.5</v>
      </c>
      <c r="I285" s="80">
        <f t="shared" si="13"/>
        <v>0.5</v>
      </c>
      <c r="J285" s="1">
        <v>8</v>
      </c>
      <c r="K285" s="1" t="str" cm="1">
        <f t="array" ref="K285">INDEX('dict-rhythm'!$A$1:$B$43,MATCH(TRUE,EXACT(J285,'dict-rhythm'!$A$1:$A$43),0),2)</f>
        <v>2</v>
      </c>
      <c r="L285" s="1" t="str">
        <f>_xlfn.IFNA(VLOOKUP(K285,'dict-rhythm'!$B$1:$C$53,2,0),K285)</f>
        <v>minim</v>
      </c>
      <c r="M285" s="7"/>
      <c r="N285" s="7"/>
      <c r="O285" t="str">
        <f>IF(RIGHT($O$1,1)="#",VLOOKUP(D285,'dict-pitch'!$A$1:$C$50,2,0),VLOOKUP(D285,'dict-pitch'!$A$1:$C$50,3,0))</f>
        <v>A2</v>
      </c>
      <c r="P285" t="b">
        <f>OR(EXACT(E285,O285),EXACT(E285,VLOOKUP(D285,'dict-pitch'!$A$1:$D$50,3,0)),EXACT(E285,VLOOKUP(D285,'dict-pitch'!$A$1:$D$50,4,0)))</f>
        <v>0</v>
      </c>
    </row>
    <row r="286" spans="1:16" x14ac:dyDescent="0.25">
      <c r="A286">
        <v>850</v>
      </c>
      <c r="B286" s="85">
        <v>1</v>
      </c>
      <c r="C286" s="1">
        <f t="shared" si="12"/>
        <v>27</v>
      </c>
      <c r="D286" s="1">
        <v>38</v>
      </c>
      <c r="E286" s="1"/>
      <c r="F286" s="1">
        <v>-5</v>
      </c>
      <c r="G286" s="1">
        <v>416</v>
      </c>
      <c r="H286" s="80">
        <f t="shared" si="14"/>
        <v>27</v>
      </c>
      <c r="I286" s="80">
        <f t="shared" si="13"/>
        <v>1</v>
      </c>
      <c r="J286" s="1">
        <v>16</v>
      </c>
      <c r="K286" s="1" t="str" cm="1">
        <f t="array" ref="K286">INDEX('dict-rhythm'!$A$1:$B$43,MATCH(TRUE,EXACT(J286,'dict-rhythm'!$A$1:$A$43),0),2)</f>
        <v>1</v>
      </c>
      <c r="L286" s="1" t="str">
        <f>_xlfn.IFNA(VLOOKUP(K286,'dict-rhythm'!$B$1:$C$53,2,0),K286)</f>
        <v>semibreve</v>
      </c>
      <c r="M286" s="3"/>
      <c r="N286" s="3"/>
      <c r="O286" t="str">
        <f>IF(RIGHT($O$1,1)="#",VLOOKUP(D286,'dict-pitch'!$A$1:$C$50,2,0),VLOOKUP(D286,'dict-pitch'!$A$1:$C$50,3,0))</f>
        <v>D2</v>
      </c>
      <c r="P286" t="b">
        <f>OR(EXACT(E286,O286),EXACT(E286,VLOOKUP(D286,'dict-pitch'!$A$1:$D$50,3,0)),EXACT(E286,VLOOKUP(D286,'dict-pitch'!$A$1:$D$50,4,0)))</f>
        <v>0</v>
      </c>
    </row>
    <row r="287" spans="1:16" x14ac:dyDescent="0.25">
      <c r="A287">
        <v>850</v>
      </c>
      <c r="B287" s="85">
        <v>2</v>
      </c>
      <c r="C287" s="1">
        <f t="shared" si="12"/>
        <v>1</v>
      </c>
      <c r="D287" s="1">
        <v>0</v>
      </c>
      <c r="E287" s="1"/>
      <c r="F287" s="1">
        <v>0</v>
      </c>
      <c r="G287" s="1">
        <v>0</v>
      </c>
      <c r="H287" s="80">
        <f t="shared" si="14"/>
        <v>1</v>
      </c>
      <c r="I287" s="80">
        <f t="shared" si="13"/>
        <v>1</v>
      </c>
      <c r="J287" s="1">
        <v>16</v>
      </c>
      <c r="K287" s="1" t="str" cm="1">
        <f t="array" ref="K287">INDEX('dict-rhythm'!$A$1:$B$43,MATCH(TRUE,EXACT(J287,'dict-rhythm'!$A$1:$A$43),0),2)</f>
        <v>1</v>
      </c>
      <c r="L287" s="1" t="str">
        <f>_xlfn.IFNA(VLOOKUP(K287,'dict-rhythm'!$B$1:$C$53,2,0),K287)</f>
        <v>semibreve</v>
      </c>
      <c r="M287" s="60"/>
      <c r="N287" s="60"/>
      <c r="O287" t="str">
        <f>IF(RIGHT($O$1,1)="#",VLOOKUP(D287,'dict-pitch'!$A$1:$C$50,2,0),VLOOKUP(D287,'dict-pitch'!$A$1:$C$50,3,0))</f>
        <v>r</v>
      </c>
      <c r="P287" t="b">
        <f>OR(EXACT(E287,O287),EXACT(E287,VLOOKUP(D287,'dict-pitch'!$A$1:$D$50,3,0)),EXACT(E287,VLOOKUP(D287,'dict-pitch'!$A$1:$D$50,4,0)))</f>
        <v>0</v>
      </c>
    </row>
    <row r="288" spans="1:16" x14ac:dyDescent="0.25">
      <c r="A288">
        <v>850</v>
      </c>
      <c r="B288" s="85">
        <v>2</v>
      </c>
      <c r="C288" s="1">
        <f t="shared" si="12"/>
        <v>2</v>
      </c>
      <c r="D288" s="1">
        <v>0</v>
      </c>
      <c r="E288" s="1"/>
      <c r="F288" s="1">
        <v>0</v>
      </c>
      <c r="G288" s="1">
        <v>16</v>
      </c>
      <c r="H288" s="80">
        <f t="shared" si="14"/>
        <v>2</v>
      </c>
      <c r="I288" s="80">
        <f t="shared" si="13"/>
        <v>0.25</v>
      </c>
      <c r="J288" s="1">
        <v>4</v>
      </c>
      <c r="K288" s="1" t="str" cm="1">
        <f t="array" ref="K288">INDEX('dict-rhythm'!$A$1:$B$43,MATCH(TRUE,EXACT(J288,'dict-rhythm'!$A$1:$A$43),0),2)</f>
        <v>4</v>
      </c>
      <c r="L288" s="1" t="str">
        <f>_xlfn.IFNA(VLOOKUP(K288,'dict-rhythm'!$B$1:$C$53,2,0),K288)</f>
        <v>crotchet</v>
      </c>
      <c r="M288" s="61"/>
      <c r="N288" s="61"/>
      <c r="O288" t="str">
        <f>IF(RIGHT($O$1,1)="#",VLOOKUP(D288,'dict-pitch'!$A$1:$C$50,2,0),VLOOKUP(D288,'dict-pitch'!$A$1:$C$50,3,0))</f>
        <v>r</v>
      </c>
      <c r="P288" t="b">
        <f>OR(EXACT(E288,O288),EXACT(E288,VLOOKUP(D288,'dict-pitch'!$A$1:$D$50,3,0)),EXACT(E288,VLOOKUP(D288,'dict-pitch'!$A$1:$D$50,4,0)))</f>
        <v>0</v>
      </c>
    </row>
    <row r="289" spans="1:16" x14ac:dyDescent="0.25">
      <c r="A289">
        <v>850</v>
      </c>
      <c r="B289" s="85">
        <v>2</v>
      </c>
      <c r="C289" s="1">
        <f t="shared" si="12"/>
        <v>2</v>
      </c>
      <c r="D289" s="1">
        <v>57</v>
      </c>
      <c r="E289" s="1"/>
      <c r="F289" s="1">
        <v>0</v>
      </c>
      <c r="G289" s="1">
        <v>20</v>
      </c>
      <c r="H289" s="80">
        <f t="shared" si="14"/>
        <v>2.25</v>
      </c>
      <c r="I289" s="80">
        <f t="shared" si="13"/>
        <v>3.125E-2</v>
      </c>
      <c r="J289" s="1">
        <v>0.5</v>
      </c>
      <c r="K289" s="1" t="str" cm="1">
        <f t="array" ref="K289">INDEX('dict-rhythm'!$A$1:$B$43,MATCH(TRUE,EXACT(J289,'dict-rhythm'!$A$1:$A$43),0),2)</f>
        <v>32</v>
      </c>
      <c r="L289" s="1" t="str">
        <f>_xlfn.IFNA(VLOOKUP(K289,'dict-rhythm'!$B$1:$C$53,2,0),K289)</f>
        <v>demisemiquaver</v>
      </c>
      <c r="M289" s="6" t="s">
        <v>7</v>
      </c>
      <c r="N289" s="6" t="s">
        <v>7</v>
      </c>
      <c r="O289" t="str">
        <f>IF(RIGHT($O$1,1)="#",VLOOKUP(D289,'dict-pitch'!$A$1:$C$50,2,0),VLOOKUP(D289,'dict-pitch'!$A$1:$C$50,3,0))</f>
        <v>A3</v>
      </c>
      <c r="P289" t="b">
        <f>OR(EXACT(E289,O289),EXACT(E289,VLOOKUP(D289,'dict-pitch'!$A$1:$D$50,3,0)),EXACT(E289,VLOOKUP(D289,'dict-pitch'!$A$1:$D$50,4,0)))</f>
        <v>0</v>
      </c>
    </row>
    <row r="290" spans="1:16" x14ac:dyDescent="0.25">
      <c r="A290">
        <v>850</v>
      </c>
      <c r="B290" s="85">
        <v>2</v>
      </c>
      <c r="C290" s="1">
        <f t="shared" si="12"/>
        <v>2</v>
      </c>
      <c r="D290" s="1">
        <v>59</v>
      </c>
      <c r="E290" s="1"/>
      <c r="F290" s="1">
        <v>2</v>
      </c>
      <c r="G290" s="1">
        <v>20.5</v>
      </c>
      <c r="H290" s="80">
        <f t="shared" si="14"/>
        <v>2.28125</v>
      </c>
      <c r="I290" s="80">
        <f t="shared" si="13"/>
        <v>3.125E-2</v>
      </c>
      <c r="J290" s="1">
        <v>0.5</v>
      </c>
      <c r="K290" s="1" t="str" cm="1">
        <f t="array" ref="K290">INDEX('dict-rhythm'!$A$1:$B$43,MATCH(TRUE,EXACT(J290,'dict-rhythm'!$A$1:$A$43),0),2)</f>
        <v>32</v>
      </c>
      <c r="L290" s="1" t="str">
        <f>_xlfn.IFNA(VLOOKUP(K290,'dict-rhythm'!$B$1:$C$53,2,0),K290)</f>
        <v>demisemiquaver</v>
      </c>
      <c r="M290" s="6" t="s">
        <v>7</v>
      </c>
      <c r="N290" s="6" t="s">
        <v>7</v>
      </c>
      <c r="O290" t="str">
        <f>IF(RIGHT($O$1,1)="#",VLOOKUP(D290,'dict-pitch'!$A$1:$C$50,2,0),VLOOKUP(D290,'dict-pitch'!$A$1:$C$50,3,0))</f>
        <v>B3</v>
      </c>
      <c r="P290" t="b">
        <f>OR(EXACT(E290,O290),EXACT(E290,VLOOKUP(D290,'dict-pitch'!$A$1:$D$50,3,0)),EXACT(E290,VLOOKUP(D290,'dict-pitch'!$A$1:$D$50,4,0)))</f>
        <v>0</v>
      </c>
    </row>
    <row r="291" spans="1:16" x14ac:dyDescent="0.25">
      <c r="A291">
        <v>850</v>
      </c>
      <c r="B291" s="85">
        <v>2</v>
      </c>
      <c r="C291" s="1">
        <f t="shared" si="12"/>
        <v>2</v>
      </c>
      <c r="D291" s="1">
        <v>61</v>
      </c>
      <c r="E291" s="1"/>
      <c r="F291" s="1">
        <v>2</v>
      </c>
      <c r="G291" s="1">
        <v>21</v>
      </c>
      <c r="H291" s="80">
        <f t="shared" si="14"/>
        <v>2.3125</v>
      </c>
      <c r="I291" s="80">
        <f t="shared" si="13"/>
        <v>3.125E-2</v>
      </c>
      <c r="J291" s="1">
        <v>0.5</v>
      </c>
      <c r="K291" s="1" t="str" cm="1">
        <f t="array" ref="K291">INDEX('dict-rhythm'!$A$1:$B$43,MATCH(TRUE,EXACT(J291,'dict-rhythm'!$A$1:$A$43),0),2)</f>
        <v>32</v>
      </c>
      <c r="L291" s="1" t="str">
        <f>_xlfn.IFNA(VLOOKUP(K291,'dict-rhythm'!$B$1:$C$53,2,0),K291)</f>
        <v>demisemiquaver</v>
      </c>
      <c r="M291" s="6" t="s">
        <v>7</v>
      </c>
      <c r="N291" s="6" t="s">
        <v>7</v>
      </c>
      <c r="O291" t="str">
        <f>IF(RIGHT($O$1,1)="#",VLOOKUP(D291,'dict-pitch'!$A$1:$C$50,2,0),VLOOKUP(D291,'dict-pitch'!$A$1:$C$50,3,0))</f>
        <v>C#4</v>
      </c>
      <c r="P291" t="b">
        <f>OR(EXACT(E291,O291),EXACT(E291,VLOOKUP(D291,'dict-pitch'!$A$1:$D$50,3,0)),EXACT(E291,VLOOKUP(D291,'dict-pitch'!$A$1:$D$50,4,0)))</f>
        <v>0</v>
      </c>
    </row>
    <row r="292" spans="1:16" x14ac:dyDescent="0.25">
      <c r="A292">
        <v>850</v>
      </c>
      <c r="B292" s="85">
        <v>2</v>
      </c>
      <c r="C292" s="1">
        <f t="shared" si="12"/>
        <v>2</v>
      </c>
      <c r="D292" s="1">
        <v>62</v>
      </c>
      <c r="E292" s="1"/>
      <c r="F292" s="1">
        <v>2</v>
      </c>
      <c r="G292" s="1">
        <v>21.5</v>
      </c>
      <c r="H292" s="80">
        <f t="shared" si="14"/>
        <v>2.34375</v>
      </c>
      <c r="I292" s="80">
        <f t="shared" si="13"/>
        <v>3.125E-2</v>
      </c>
      <c r="J292" s="1">
        <v>0.5</v>
      </c>
      <c r="K292" s="1" t="str" cm="1">
        <f t="array" ref="K292">INDEX('dict-rhythm'!$A$1:$B$43,MATCH(TRUE,EXACT(J292,'dict-rhythm'!$A$1:$A$43),0),2)</f>
        <v>32</v>
      </c>
      <c r="L292" s="1" t="str">
        <f>_xlfn.IFNA(VLOOKUP(K292,'dict-rhythm'!$B$1:$C$53,2,0),K292)</f>
        <v>demisemiquaver</v>
      </c>
      <c r="M292" s="6" t="s">
        <v>7</v>
      </c>
      <c r="N292" s="6" t="s">
        <v>7</v>
      </c>
      <c r="O292" t="str">
        <f>IF(RIGHT($O$1,1)="#",VLOOKUP(D292,'dict-pitch'!$A$1:$C$50,2,0),VLOOKUP(D292,'dict-pitch'!$A$1:$C$50,3,0))</f>
        <v>D4</v>
      </c>
      <c r="P292" t="b">
        <f>OR(EXACT(E292,O292),EXACT(E292,VLOOKUP(D292,'dict-pitch'!$A$1:$D$50,3,0)),EXACT(E292,VLOOKUP(D292,'dict-pitch'!$A$1:$D$50,4,0)))</f>
        <v>0</v>
      </c>
    </row>
    <row r="293" spans="1:16" x14ac:dyDescent="0.25">
      <c r="A293">
        <v>850</v>
      </c>
      <c r="B293" s="85">
        <v>2</v>
      </c>
      <c r="C293" s="1">
        <f t="shared" si="12"/>
        <v>2</v>
      </c>
      <c r="D293" s="1">
        <v>61</v>
      </c>
      <c r="E293" s="1"/>
      <c r="F293" s="1">
        <v>-2</v>
      </c>
      <c r="G293" s="1">
        <v>22</v>
      </c>
      <c r="H293" s="80">
        <f t="shared" si="14"/>
        <v>2.375</v>
      </c>
      <c r="I293" s="80">
        <f t="shared" si="13"/>
        <v>3.125E-2</v>
      </c>
      <c r="J293" s="1">
        <v>0.5</v>
      </c>
      <c r="K293" s="1" t="str" cm="1">
        <f t="array" ref="K293">INDEX('dict-rhythm'!$A$1:$B$43,MATCH(TRUE,EXACT(J293,'dict-rhythm'!$A$1:$A$43),0),2)</f>
        <v>32</v>
      </c>
      <c r="L293" s="1" t="str">
        <f>_xlfn.IFNA(VLOOKUP(K293,'dict-rhythm'!$B$1:$C$53,2,0),K293)</f>
        <v>demisemiquaver</v>
      </c>
      <c r="M293" s="6" t="s">
        <v>7</v>
      </c>
      <c r="N293" s="6" t="s">
        <v>7</v>
      </c>
      <c r="O293" t="str">
        <f>IF(RIGHT($O$1,1)="#",VLOOKUP(D293,'dict-pitch'!$A$1:$C$50,2,0),VLOOKUP(D293,'dict-pitch'!$A$1:$C$50,3,0))</f>
        <v>C#4</v>
      </c>
      <c r="P293" t="b">
        <f>OR(EXACT(E293,O293),EXACT(E293,VLOOKUP(D293,'dict-pitch'!$A$1:$D$50,3,0)),EXACT(E293,VLOOKUP(D293,'dict-pitch'!$A$1:$D$50,4,0)))</f>
        <v>0</v>
      </c>
    </row>
    <row r="294" spans="1:16" x14ac:dyDescent="0.25">
      <c r="A294">
        <v>850</v>
      </c>
      <c r="B294" s="85">
        <v>2</v>
      </c>
      <c r="C294" s="1">
        <f t="shared" si="12"/>
        <v>2</v>
      </c>
      <c r="D294" s="1">
        <v>59</v>
      </c>
      <c r="E294" s="1"/>
      <c r="F294" s="1">
        <v>-2</v>
      </c>
      <c r="G294" s="1">
        <v>22.5</v>
      </c>
      <c r="H294" s="80">
        <f t="shared" si="14"/>
        <v>2.40625</v>
      </c>
      <c r="I294" s="80">
        <f t="shared" si="13"/>
        <v>3.125E-2</v>
      </c>
      <c r="J294" s="1">
        <v>0.5</v>
      </c>
      <c r="K294" s="1" t="str" cm="1">
        <f t="array" ref="K294">INDEX('dict-rhythm'!$A$1:$B$43,MATCH(TRUE,EXACT(J294,'dict-rhythm'!$A$1:$A$43),0),2)</f>
        <v>32</v>
      </c>
      <c r="L294" s="1" t="str">
        <f>_xlfn.IFNA(VLOOKUP(K294,'dict-rhythm'!$B$1:$C$53,2,0),K294)</f>
        <v>demisemiquaver</v>
      </c>
      <c r="M294" s="6" t="s">
        <v>7</v>
      </c>
      <c r="N294" s="6" t="s">
        <v>7</v>
      </c>
      <c r="O294" t="str">
        <f>IF(RIGHT($O$1,1)="#",VLOOKUP(D294,'dict-pitch'!$A$1:$C$50,2,0),VLOOKUP(D294,'dict-pitch'!$A$1:$C$50,3,0))</f>
        <v>B3</v>
      </c>
      <c r="P294" t="b">
        <f>OR(EXACT(E294,O294),EXACT(E294,VLOOKUP(D294,'dict-pitch'!$A$1:$D$50,3,0)),EXACT(E294,VLOOKUP(D294,'dict-pitch'!$A$1:$D$50,4,0)))</f>
        <v>0</v>
      </c>
    </row>
    <row r="295" spans="1:16" x14ac:dyDescent="0.25">
      <c r="A295">
        <v>850</v>
      </c>
      <c r="B295" s="85">
        <v>2</v>
      </c>
      <c r="C295" s="1">
        <f t="shared" si="12"/>
        <v>2</v>
      </c>
      <c r="D295" s="1">
        <v>61</v>
      </c>
      <c r="E295" s="1"/>
      <c r="F295" s="1">
        <v>2</v>
      </c>
      <c r="G295" s="1">
        <v>23</v>
      </c>
      <c r="H295" s="80">
        <f t="shared" si="14"/>
        <v>2.4375</v>
      </c>
      <c r="I295" s="80">
        <f t="shared" si="13"/>
        <v>3.125E-2</v>
      </c>
      <c r="J295" s="1">
        <v>0.5</v>
      </c>
      <c r="K295" s="1" t="str" cm="1">
        <f t="array" ref="K295">INDEX('dict-rhythm'!$A$1:$B$43,MATCH(TRUE,EXACT(J295,'dict-rhythm'!$A$1:$A$43),0),2)</f>
        <v>32</v>
      </c>
      <c r="L295" s="1" t="str">
        <f>_xlfn.IFNA(VLOOKUP(K295,'dict-rhythm'!$B$1:$C$53,2,0),K295)</f>
        <v>demisemiquaver</v>
      </c>
      <c r="M295" s="6" t="s">
        <v>7</v>
      </c>
      <c r="N295" s="6" t="s">
        <v>7</v>
      </c>
      <c r="O295" t="str">
        <f>IF(RIGHT($O$1,1)="#",VLOOKUP(D295,'dict-pitch'!$A$1:$C$50,2,0),VLOOKUP(D295,'dict-pitch'!$A$1:$C$50,3,0))</f>
        <v>C#4</v>
      </c>
      <c r="P295" t="b">
        <f>OR(EXACT(E295,O295),EXACT(E295,VLOOKUP(D295,'dict-pitch'!$A$1:$D$50,3,0)),EXACT(E295,VLOOKUP(D295,'dict-pitch'!$A$1:$D$50,4,0)))</f>
        <v>0</v>
      </c>
    </row>
    <row r="296" spans="1:16" x14ac:dyDescent="0.25">
      <c r="A296">
        <v>850</v>
      </c>
      <c r="B296" s="85">
        <v>2</v>
      </c>
      <c r="C296" s="1">
        <f t="shared" si="12"/>
        <v>2</v>
      </c>
      <c r="D296" s="1">
        <v>57</v>
      </c>
      <c r="E296" s="1"/>
      <c r="F296" s="1">
        <v>-3</v>
      </c>
      <c r="G296" s="1">
        <v>23.5</v>
      </c>
      <c r="H296" s="80">
        <f t="shared" si="14"/>
        <v>2.46875</v>
      </c>
      <c r="I296" s="80">
        <f t="shared" si="13"/>
        <v>3.125E-2</v>
      </c>
      <c r="J296" s="1">
        <v>0.5</v>
      </c>
      <c r="K296" s="1" t="str" cm="1">
        <f t="array" ref="K296">INDEX('dict-rhythm'!$A$1:$B$43,MATCH(TRUE,EXACT(J296,'dict-rhythm'!$A$1:$A$43),0),2)</f>
        <v>32</v>
      </c>
      <c r="L296" s="1" t="str">
        <f>_xlfn.IFNA(VLOOKUP(K296,'dict-rhythm'!$B$1:$C$53,2,0),K296)</f>
        <v>demisemiquaver</v>
      </c>
      <c r="M296" s="6" t="s">
        <v>7</v>
      </c>
      <c r="N296" s="6" t="s">
        <v>7</v>
      </c>
      <c r="O296" t="str">
        <f>IF(RIGHT($O$1,1)="#",VLOOKUP(D296,'dict-pitch'!$A$1:$C$50,2,0),VLOOKUP(D296,'dict-pitch'!$A$1:$C$50,3,0))</f>
        <v>A3</v>
      </c>
      <c r="P296" t="b">
        <f>OR(EXACT(E296,O296),EXACT(E296,VLOOKUP(D296,'dict-pitch'!$A$1:$D$50,3,0)),EXACT(E296,VLOOKUP(D296,'dict-pitch'!$A$1:$D$50,4,0)))</f>
        <v>0</v>
      </c>
    </row>
    <row r="297" spans="1:16" x14ac:dyDescent="0.25">
      <c r="A297">
        <v>850</v>
      </c>
      <c r="B297" s="85">
        <v>2</v>
      </c>
      <c r="C297" s="1">
        <f t="shared" si="12"/>
        <v>2</v>
      </c>
      <c r="D297" s="1">
        <v>66</v>
      </c>
      <c r="E297" s="1"/>
      <c r="F297" s="1">
        <v>6</v>
      </c>
      <c r="G297" s="1">
        <v>24</v>
      </c>
      <c r="H297" s="80">
        <f t="shared" si="14"/>
        <v>2.5</v>
      </c>
      <c r="I297" s="80">
        <f t="shared" si="13"/>
        <v>0.1875</v>
      </c>
      <c r="J297" s="1">
        <v>3</v>
      </c>
      <c r="K297" s="1" t="str" cm="1">
        <f t="array" ref="K297">INDEX('dict-rhythm'!$A$1:$B$43,MATCH(TRUE,EXACT(J297,'dict-rhythm'!$A$1:$A$43),0),2)</f>
        <v>8.</v>
      </c>
      <c r="L297" s="1" t="str">
        <f>_xlfn.IFNA(VLOOKUP(K297,'dict-rhythm'!$B$1:$C$53,2,0),K297)</f>
        <v>dotted quaver</v>
      </c>
      <c r="M297" s="6" t="s">
        <v>7</v>
      </c>
      <c r="N297" s="6" t="s">
        <v>7</v>
      </c>
      <c r="O297" t="str">
        <f>IF(RIGHT($O$1,1)="#",VLOOKUP(D297,'dict-pitch'!$A$1:$C$50,2,0),VLOOKUP(D297,'dict-pitch'!$A$1:$C$50,3,0))</f>
        <v>F#4</v>
      </c>
      <c r="P297" t="b">
        <f>OR(EXACT(E297,O297),EXACT(E297,VLOOKUP(D297,'dict-pitch'!$A$1:$D$50,3,0)),EXACT(E297,VLOOKUP(D297,'dict-pitch'!$A$1:$D$50,4,0)))</f>
        <v>0</v>
      </c>
    </row>
    <row r="298" spans="1:16" x14ac:dyDescent="0.25">
      <c r="A298">
        <v>850</v>
      </c>
      <c r="B298" s="85">
        <v>2</v>
      </c>
      <c r="C298" s="1">
        <f t="shared" si="12"/>
        <v>2</v>
      </c>
      <c r="D298" s="1">
        <v>66</v>
      </c>
      <c r="E298" s="1"/>
      <c r="F298" s="1">
        <v>1</v>
      </c>
      <c r="G298" s="1">
        <v>27</v>
      </c>
      <c r="H298" s="80">
        <f t="shared" si="14"/>
        <v>2.6875</v>
      </c>
      <c r="I298" s="80">
        <f t="shared" si="13"/>
        <v>6.25E-2</v>
      </c>
      <c r="J298" s="1">
        <v>1</v>
      </c>
      <c r="K298" s="1" t="str" cm="1">
        <f t="array" ref="K298">INDEX('dict-rhythm'!$A$1:$B$43,MATCH(TRUE,EXACT(J298,'dict-rhythm'!$A$1:$A$43),0),2)</f>
        <v>16</v>
      </c>
      <c r="L298" s="1" t="str">
        <f>_xlfn.IFNA(VLOOKUP(K298,'dict-rhythm'!$B$1:$C$53,2,0),K298)</f>
        <v>semiquaver</v>
      </c>
      <c r="M298" s="6" t="s">
        <v>7</v>
      </c>
      <c r="N298" s="6" t="s">
        <v>7</v>
      </c>
      <c r="O298" t="str">
        <f>IF(RIGHT($O$1,1)="#",VLOOKUP(D298,'dict-pitch'!$A$1:$C$50,2,0),VLOOKUP(D298,'dict-pitch'!$A$1:$C$50,3,0))</f>
        <v>F#4</v>
      </c>
      <c r="P298" t="b">
        <f>OR(EXACT(E298,O298),EXACT(E298,VLOOKUP(D298,'dict-pitch'!$A$1:$D$50,3,0)),EXACT(E298,VLOOKUP(D298,'dict-pitch'!$A$1:$D$50,4,0)))</f>
        <v>0</v>
      </c>
    </row>
    <row r="299" spans="1:16" x14ac:dyDescent="0.25">
      <c r="A299">
        <v>850</v>
      </c>
      <c r="B299" s="85">
        <v>2</v>
      </c>
      <c r="C299" s="1">
        <f t="shared" si="12"/>
        <v>2</v>
      </c>
      <c r="D299" s="1">
        <v>64</v>
      </c>
      <c r="E299" s="1"/>
      <c r="F299" s="1">
        <v>-2</v>
      </c>
      <c r="G299" s="1">
        <v>28</v>
      </c>
      <c r="H299" s="80">
        <f t="shared" si="14"/>
        <v>2.75</v>
      </c>
      <c r="I299" s="80">
        <f t="shared" si="13"/>
        <v>0.1875</v>
      </c>
      <c r="J299" s="1">
        <v>3</v>
      </c>
      <c r="K299" s="1" t="str" cm="1">
        <f t="array" ref="K299">INDEX('dict-rhythm'!$A$1:$B$43,MATCH(TRUE,EXACT(J299,'dict-rhythm'!$A$1:$A$43),0),2)</f>
        <v>8.</v>
      </c>
      <c r="L299" s="1" t="str">
        <f>_xlfn.IFNA(VLOOKUP(K299,'dict-rhythm'!$B$1:$C$53,2,0),K299)</f>
        <v>dotted quaver</v>
      </c>
      <c r="M299" s="6" t="s">
        <v>7</v>
      </c>
      <c r="N299" s="6" t="s">
        <v>7</v>
      </c>
      <c r="O299" t="str">
        <f>IF(RIGHT($O$1,1)="#",VLOOKUP(D299,'dict-pitch'!$A$1:$C$50,2,0),VLOOKUP(D299,'dict-pitch'!$A$1:$C$50,3,0))</f>
        <v>E4</v>
      </c>
      <c r="P299" t="b">
        <f>OR(EXACT(E299,O299),EXACT(E299,VLOOKUP(D299,'dict-pitch'!$A$1:$D$50,3,0)),EXACT(E299,VLOOKUP(D299,'dict-pitch'!$A$1:$D$50,4,0)))</f>
        <v>0</v>
      </c>
    </row>
    <row r="300" spans="1:16" x14ac:dyDescent="0.25">
      <c r="A300">
        <v>850</v>
      </c>
      <c r="B300" s="85">
        <v>2</v>
      </c>
      <c r="C300" s="1">
        <f t="shared" si="12"/>
        <v>2</v>
      </c>
      <c r="D300" s="1">
        <v>62</v>
      </c>
      <c r="E300" s="1"/>
      <c r="F300" s="1">
        <v>-2</v>
      </c>
      <c r="G300" s="1">
        <v>31</v>
      </c>
      <c r="H300" s="80">
        <f t="shared" si="14"/>
        <v>2.9375</v>
      </c>
      <c r="I300" s="80">
        <f t="shared" si="13"/>
        <v>6.25E-2</v>
      </c>
      <c r="J300" s="1">
        <v>1</v>
      </c>
      <c r="K300" s="1" t="str" cm="1">
        <f t="array" ref="K300">INDEX('dict-rhythm'!$A$1:$B$43,MATCH(TRUE,EXACT(J300,'dict-rhythm'!$A$1:$A$43),0),2)</f>
        <v>16</v>
      </c>
      <c r="L300" s="1" t="str">
        <f>_xlfn.IFNA(VLOOKUP(K300,'dict-rhythm'!$B$1:$C$53,2,0),K300)</f>
        <v>semiquaver</v>
      </c>
      <c r="M300" s="6" t="s">
        <v>7</v>
      </c>
      <c r="N300" s="6" t="s">
        <v>7</v>
      </c>
      <c r="O300" t="str">
        <f>IF(RIGHT($O$1,1)="#",VLOOKUP(D300,'dict-pitch'!$A$1:$C$50,2,0),VLOOKUP(D300,'dict-pitch'!$A$1:$C$50,3,0))</f>
        <v>D4</v>
      </c>
      <c r="P300" t="b">
        <f>OR(EXACT(E300,O300),EXACT(E300,VLOOKUP(D300,'dict-pitch'!$A$1:$D$50,3,0)),EXACT(E300,VLOOKUP(D300,'dict-pitch'!$A$1:$D$50,4,0)))</f>
        <v>0</v>
      </c>
    </row>
    <row r="301" spans="1:16" x14ac:dyDescent="0.25">
      <c r="A301">
        <v>850</v>
      </c>
      <c r="B301" s="85">
        <v>2</v>
      </c>
      <c r="C301" s="1">
        <f t="shared" si="12"/>
        <v>3</v>
      </c>
      <c r="D301" s="1">
        <v>61</v>
      </c>
      <c r="E301" s="1"/>
      <c r="F301" s="1">
        <v>-2</v>
      </c>
      <c r="G301" s="1">
        <v>32</v>
      </c>
      <c r="H301" s="80">
        <f t="shared" si="14"/>
        <v>3</v>
      </c>
      <c r="I301" s="80">
        <f t="shared" si="13"/>
        <v>0.25</v>
      </c>
      <c r="J301" s="1">
        <v>4</v>
      </c>
      <c r="K301" s="1" t="str" cm="1">
        <f t="array" ref="K301">INDEX('dict-rhythm'!$A$1:$B$43,MATCH(TRUE,EXACT(J301,'dict-rhythm'!$A$1:$A$43),0),2)</f>
        <v>4</v>
      </c>
      <c r="L301" s="1" t="str">
        <f>_xlfn.IFNA(VLOOKUP(K301,'dict-rhythm'!$B$1:$C$53,2,0),K301)</f>
        <v>crotchet</v>
      </c>
      <c r="M301" s="6" t="s">
        <v>7</v>
      </c>
      <c r="N301" s="6" t="s">
        <v>7</v>
      </c>
      <c r="O301" t="str">
        <f>IF(RIGHT($O$1,1)="#",VLOOKUP(D301,'dict-pitch'!$A$1:$C$50,2,0),VLOOKUP(D301,'dict-pitch'!$A$1:$C$50,3,0))</f>
        <v>C#4</v>
      </c>
      <c r="P301" t="b">
        <f>OR(EXACT(E301,O301),EXACT(E301,VLOOKUP(D301,'dict-pitch'!$A$1:$D$50,3,0)),EXACT(E301,VLOOKUP(D301,'dict-pitch'!$A$1:$D$50,4,0)))</f>
        <v>0</v>
      </c>
    </row>
    <row r="302" spans="1:16" x14ac:dyDescent="0.25">
      <c r="A302">
        <v>850</v>
      </c>
      <c r="B302" s="85">
        <v>2</v>
      </c>
      <c r="C302" s="1">
        <f t="shared" si="12"/>
        <v>3</v>
      </c>
      <c r="D302" s="1">
        <v>66</v>
      </c>
      <c r="E302" s="1"/>
      <c r="F302" s="1">
        <v>4</v>
      </c>
      <c r="G302" s="1">
        <v>36</v>
      </c>
      <c r="H302" s="80">
        <f t="shared" si="14"/>
        <v>3.25</v>
      </c>
      <c r="I302" s="80">
        <f t="shared" si="13"/>
        <v>0.1875</v>
      </c>
      <c r="J302" s="1">
        <v>3</v>
      </c>
      <c r="K302" s="1" t="str" cm="1">
        <f t="array" ref="K302">INDEX('dict-rhythm'!$A$1:$B$43,MATCH(TRUE,EXACT(J302,'dict-rhythm'!$A$1:$A$43),0),2)</f>
        <v>8.</v>
      </c>
      <c r="L302" s="1" t="str">
        <f>_xlfn.IFNA(VLOOKUP(K302,'dict-rhythm'!$B$1:$C$53,2,0),K302)</f>
        <v>dotted quaver</v>
      </c>
      <c r="M302" s="62"/>
      <c r="N302" s="62"/>
      <c r="O302" t="str">
        <f>IF(RIGHT($O$1,1)="#",VLOOKUP(D302,'dict-pitch'!$A$1:$C$50,2,0),VLOOKUP(D302,'dict-pitch'!$A$1:$C$50,3,0))</f>
        <v>F#4</v>
      </c>
      <c r="P302" t="b">
        <f>OR(EXACT(E302,O302),EXACT(E302,VLOOKUP(D302,'dict-pitch'!$A$1:$D$50,3,0)),EXACT(E302,VLOOKUP(D302,'dict-pitch'!$A$1:$D$50,4,0)))</f>
        <v>0</v>
      </c>
    </row>
    <row r="303" spans="1:16" x14ac:dyDescent="0.25">
      <c r="A303">
        <v>850</v>
      </c>
      <c r="B303" s="85">
        <v>2</v>
      </c>
      <c r="C303" s="1">
        <f t="shared" si="12"/>
        <v>3</v>
      </c>
      <c r="D303" s="1">
        <v>66</v>
      </c>
      <c r="E303" s="1"/>
      <c r="F303" s="1">
        <v>1</v>
      </c>
      <c r="G303" s="1">
        <v>39</v>
      </c>
      <c r="H303" s="80">
        <f t="shared" si="14"/>
        <v>3.4375</v>
      </c>
      <c r="I303" s="80">
        <f t="shared" si="13"/>
        <v>6.25E-2</v>
      </c>
      <c r="J303" s="1">
        <v>1</v>
      </c>
      <c r="K303" s="1" t="str" cm="1">
        <f t="array" ref="K303">INDEX('dict-rhythm'!$A$1:$B$43,MATCH(TRUE,EXACT(J303,'dict-rhythm'!$A$1:$A$43),0),2)</f>
        <v>16</v>
      </c>
      <c r="L303" s="1" t="str">
        <f>_xlfn.IFNA(VLOOKUP(K303,'dict-rhythm'!$B$1:$C$53,2,0),K303)</f>
        <v>semiquaver</v>
      </c>
      <c r="M303" s="62"/>
      <c r="N303" s="62"/>
      <c r="O303" t="str">
        <f>IF(RIGHT($O$1,1)="#",VLOOKUP(D303,'dict-pitch'!$A$1:$C$50,2,0),VLOOKUP(D303,'dict-pitch'!$A$1:$C$50,3,0))</f>
        <v>F#4</v>
      </c>
      <c r="P303" t="b">
        <f>OR(EXACT(E303,O303),EXACT(E303,VLOOKUP(D303,'dict-pitch'!$A$1:$D$50,3,0)),EXACT(E303,VLOOKUP(D303,'dict-pitch'!$A$1:$D$50,4,0)))</f>
        <v>0</v>
      </c>
    </row>
    <row r="304" spans="1:16" x14ac:dyDescent="0.25">
      <c r="A304">
        <v>850</v>
      </c>
      <c r="B304" s="85">
        <v>2</v>
      </c>
      <c r="C304" s="1">
        <f t="shared" si="12"/>
        <v>3</v>
      </c>
      <c r="D304" s="1">
        <v>59</v>
      </c>
      <c r="E304" s="1"/>
      <c r="F304" s="1">
        <v>-5</v>
      </c>
      <c r="G304" s="1">
        <v>40</v>
      </c>
      <c r="H304" s="80">
        <f t="shared" si="14"/>
        <v>3.5</v>
      </c>
      <c r="I304" s="80">
        <f t="shared" si="13"/>
        <v>0.15625</v>
      </c>
      <c r="J304" s="1">
        <v>2.5</v>
      </c>
      <c r="K304" s="1" t="str" cm="1">
        <f t="array" ref="K304">INDEX('dict-rhythm'!$A$1:$B$43,MATCH(TRUE,EXACT(J304,'dict-rhythm'!$A$1:$A$43),0),2)</f>
        <v>8+32</v>
      </c>
      <c r="L304" s="1" t="str">
        <f>_xlfn.IFNA(VLOOKUP(K304,'dict-rhythm'!$B$1:$C$53,2,0),K304)</f>
        <v>quaver + demisemiquaver</v>
      </c>
      <c r="M304" s="62"/>
      <c r="N304" s="62"/>
      <c r="O304" t="str">
        <f>IF(RIGHT($O$1,1)="#",VLOOKUP(D304,'dict-pitch'!$A$1:$C$50,2,0),VLOOKUP(D304,'dict-pitch'!$A$1:$C$50,3,0))</f>
        <v>B3</v>
      </c>
      <c r="P304" t="b">
        <f>OR(EXACT(E304,O304),EXACT(E304,VLOOKUP(D304,'dict-pitch'!$A$1:$D$50,3,0)),EXACT(E304,VLOOKUP(D304,'dict-pitch'!$A$1:$D$50,4,0)))</f>
        <v>0</v>
      </c>
    </row>
    <row r="305" spans="1:16" x14ac:dyDescent="0.25">
      <c r="A305">
        <v>850</v>
      </c>
      <c r="B305" s="85">
        <v>2</v>
      </c>
      <c r="C305" s="1">
        <f t="shared" si="12"/>
        <v>3</v>
      </c>
      <c r="D305" s="1">
        <v>59</v>
      </c>
      <c r="E305" s="1"/>
      <c r="F305" s="1">
        <v>1</v>
      </c>
      <c r="G305" s="1">
        <v>42.5</v>
      </c>
      <c r="H305" s="80">
        <f t="shared" si="14"/>
        <v>3.65625</v>
      </c>
      <c r="I305" s="80">
        <f t="shared" si="13"/>
        <v>3.125E-2</v>
      </c>
      <c r="J305" s="1">
        <v>0.5</v>
      </c>
      <c r="K305" s="1" t="str" cm="1">
        <f t="array" ref="K305">INDEX('dict-rhythm'!$A$1:$B$43,MATCH(TRUE,EXACT(J305,'dict-rhythm'!$A$1:$A$43),0),2)</f>
        <v>32</v>
      </c>
      <c r="L305" s="1" t="str">
        <f>_xlfn.IFNA(VLOOKUP(K305,'dict-rhythm'!$B$1:$C$53,2,0),K305)</f>
        <v>demisemiquaver</v>
      </c>
      <c r="M305" s="62"/>
      <c r="N305" s="62"/>
      <c r="O305" t="str">
        <f>IF(RIGHT($O$1,1)="#",VLOOKUP(D305,'dict-pitch'!$A$1:$C$50,2,0),VLOOKUP(D305,'dict-pitch'!$A$1:$C$50,3,0))</f>
        <v>B3</v>
      </c>
      <c r="P305" t="b">
        <f>OR(EXACT(E305,O305),EXACT(E305,VLOOKUP(D305,'dict-pitch'!$A$1:$D$50,3,0)),EXACT(E305,VLOOKUP(D305,'dict-pitch'!$A$1:$D$50,4,0)))</f>
        <v>0</v>
      </c>
    </row>
    <row r="306" spans="1:16" x14ac:dyDescent="0.25">
      <c r="A306">
        <v>850</v>
      </c>
      <c r="B306" s="85">
        <v>2</v>
      </c>
      <c r="C306" s="1">
        <f t="shared" si="12"/>
        <v>3</v>
      </c>
      <c r="D306" s="1">
        <v>61</v>
      </c>
      <c r="E306" s="1"/>
      <c r="F306" s="1">
        <v>2</v>
      </c>
      <c r="G306" s="1">
        <v>43</v>
      </c>
      <c r="H306" s="80">
        <f t="shared" si="14"/>
        <v>3.6875</v>
      </c>
      <c r="I306" s="80">
        <f t="shared" si="13"/>
        <v>3.125E-2</v>
      </c>
      <c r="J306" s="1">
        <v>0.5</v>
      </c>
      <c r="K306" s="1" t="str" cm="1">
        <f t="array" ref="K306">INDEX('dict-rhythm'!$A$1:$B$43,MATCH(TRUE,EXACT(J306,'dict-rhythm'!$A$1:$A$43),0),2)</f>
        <v>32</v>
      </c>
      <c r="L306" s="1" t="str">
        <f>_xlfn.IFNA(VLOOKUP(K306,'dict-rhythm'!$B$1:$C$53,2,0),K306)</f>
        <v>demisemiquaver</v>
      </c>
      <c r="M306" s="62"/>
      <c r="N306" s="62"/>
      <c r="O306" t="str">
        <f>IF(RIGHT($O$1,1)="#",VLOOKUP(D306,'dict-pitch'!$A$1:$C$50,2,0),VLOOKUP(D306,'dict-pitch'!$A$1:$C$50,3,0))</f>
        <v>C#4</v>
      </c>
      <c r="P306" t="b">
        <f>OR(EXACT(E306,O306),EXACT(E306,VLOOKUP(D306,'dict-pitch'!$A$1:$D$50,3,0)),EXACT(E306,VLOOKUP(D306,'dict-pitch'!$A$1:$D$50,4,0)))</f>
        <v>0</v>
      </c>
    </row>
    <row r="307" spans="1:16" x14ac:dyDescent="0.25">
      <c r="A307">
        <v>850</v>
      </c>
      <c r="B307" s="85">
        <v>2</v>
      </c>
      <c r="C307" s="1">
        <f t="shared" si="12"/>
        <v>3</v>
      </c>
      <c r="D307" s="1">
        <v>62</v>
      </c>
      <c r="E307" s="1"/>
      <c r="F307" s="1">
        <v>2</v>
      </c>
      <c r="G307" s="1">
        <v>43.5</v>
      </c>
      <c r="H307" s="80">
        <f t="shared" si="14"/>
        <v>3.71875</v>
      </c>
      <c r="I307" s="80">
        <f t="shared" si="13"/>
        <v>3.125E-2</v>
      </c>
      <c r="J307" s="1">
        <v>0.5</v>
      </c>
      <c r="K307" s="1" t="str" cm="1">
        <f t="array" ref="K307">INDEX('dict-rhythm'!$A$1:$B$43,MATCH(TRUE,EXACT(J307,'dict-rhythm'!$A$1:$A$43),0),2)</f>
        <v>32</v>
      </c>
      <c r="L307" s="1" t="str">
        <f>_xlfn.IFNA(VLOOKUP(K307,'dict-rhythm'!$B$1:$C$53,2,0),K307)</f>
        <v>demisemiquaver</v>
      </c>
      <c r="M307" s="62"/>
      <c r="N307" s="62"/>
      <c r="O307" t="str">
        <f>IF(RIGHT($O$1,1)="#",VLOOKUP(D307,'dict-pitch'!$A$1:$C$50,2,0),VLOOKUP(D307,'dict-pitch'!$A$1:$C$50,3,0))</f>
        <v>D4</v>
      </c>
      <c r="P307" t="b">
        <f>OR(EXACT(E307,O307),EXACT(E307,VLOOKUP(D307,'dict-pitch'!$A$1:$D$50,3,0)),EXACT(E307,VLOOKUP(D307,'dict-pitch'!$A$1:$D$50,4,0)))</f>
        <v>0</v>
      </c>
    </row>
    <row r="308" spans="1:16" x14ac:dyDescent="0.25">
      <c r="A308">
        <v>850</v>
      </c>
      <c r="B308" s="85">
        <v>2</v>
      </c>
      <c r="C308" s="1">
        <f t="shared" si="12"/>
        <v>3</v>
      </c>
      <c r="D308" s="1">
        <v>64</v>
      </c>
      <c r="E308" s="1"/>
      <c r="F308" s="1">
        <v>2</v>
      </c>
      <c r="G308" s="1">
        <v>44</v>
      </c>
      <c r="H308" s="80">
        <f t="shared" si="14"/>
        <v>3.75</v>
      </c>
      <c r="I308" s="80">
        <f t="shared" si="13"/>
        <v>6.25E-2</v>
      </c>
      <c r="J308" s="1">
        <v>1</v>
      </c>
      <c r="K308" s="1" t="str" cm="1">
        <f t="array" ref="K308">INDEX('dict-rhythm'!$A$1:$B$43,MATCH(TRUE,EXACT(J308,'dict-rhythm'!$A$1:$A$43),0),2)</f>
        <v>16</v>
      </c>
      <c r="L308" s="1" t="str">
        <f>_xlfn.IFNA(VLOOKUP(K308,'dict-rhythm'!$B$1:$C$53,2,0),K308)</f>
        <v>semiquaver</v>
      </c>
      <c r="M308" s="62"/>
      <c r="N308" s="62"/>
      <c r="O308" t="str">
        <f>IF(RIGHT($O$1,1)="#",VLOOKUP(D308,'dict-pitch'!$A$1:$C$50,2,0),VLOOKUP(D308,'dict-pitch'!$A$1:$C$50,3,0))</f>
        <v>E4</v>
      </c>
      <c r="P308" t="b">
        <f>OR(EXACT(E308,O308),EXACT(E308,VLOOKUP(D308,'dict-pitch'!$A$1:$D$50,3,0)),EXACT(E308,VLOOKUP(D308,'dict-pitch'!$A$1:$D$50,4,0)))</f>
        <v>0</v>
      </c>
    </row>
    <row r="309" spans="1:16" x14ac:dyDescent="0.25">
      <c r="A309">
        <v>850</v>
      </c>
      <c r="B309" s="85">
        <v>2</v>
      </c>
      <c r="C309" s="1">
        <f t="shared" si="12"/>
        <v>3</v>
      </c>
      <c r="D309" s="1">
        <v>62</v>
      </c>
      <c r="E309" s="1"/>
      <c r="F309" s="1">
        <v>-2</v>
      </c>
      <c r="G309" s="1">
        <v>45</v>
      </c>
      <c r="H309" s="80">
        <f t="shared" si="14"/>
        <v>3.8125</v>
      </c>
      <c r="I309" s="80">
        <f t="shared" si="13"/>
        <v>6.25E-2</v>
      </c>
      <c r="J309" s="1">
        <v>1</v>
      </c>
      <c r="K309" s="1" t="str" cm="1">
        <f t="array" ref="K309">INDEX('dict-rhythm'!$A$1:$B$43,MATCH(TRUE,EXACT(J309,'dict-rhythm'!$A$1:$A$43),0),2)</f>
        <v>16</v>
      </c>
      <c r="L309" s="1" t="str">
        <f>_xlfn.IFNA(VLOOKUP(K309,'dict-rhythm'!$B$1:$C$53,2,0),K309)</f>
        <v>semiquaver</v>
      </c>
      <c r="M309" s="62"/>
      <c r="N309" s="62"/>
      <c r="O309" t="str">
        <f>IF(RIGHT($O$1,1)="#",VLOOKUP(D309,'dict-pitch'!$A$1:$C$50,2,0),VLOOKUP(D309,'dict-pitch'!$A$1:$C$50,3,0))</f>
        <v>D4</v>
      </c>
      <c r="P309" t="b">
        <f>OR(EXACT(E309,O309),EXACT(E309,VLOOKUP(D309,'dict-pitch'!$A$1:$D$50,3,0)),EXACT(E309,VLOOKUP(D309,'dict-pitch'!$A$1:$D$50,4,0)))</f>
        <v>0</v>
      </c>
    </row>
    <row r="310" spans="1:16" x14ac:dyDescent="0.25">
      <c r="A310">
        <v>850</v>
      </c>
      <c r="B310" s="85">
        <v>2</v>
      </c>
      <c r="C310" s="1">
        <f t="shared" si="12"/>
        <v>3</v>
      </c>
      <c r="D310" s="1">
        <v>64</v>
      </c>
      <c r="E310" s="1"/>
      <c r="F310" s="1">
        <v>2</v>
      </c>
      <c r="G310" s="1">
        <v>46</v>
      </c>
      <c r="H310" s="80">
        <f t="shared" si="14"/>
        <v>3.875</v>
      </c>
      <c r="I310" s="80">
        <f t="shared" si="13"/>
        <v>6.25E-2</v>
      </c>
      <c r="J310" s="1">
        <v>1</v>
      </c>
      <c r="K310" s="1" t="str" cm="1">
        <f t="array" ref="K310">INDEX('dict-rhythm'!$A$1:$B$43,MATCH(TRUE,EXACT(J310,'dict-rhythm'!$A$1:$A$43),0),2)</f>
        <v>16</v>
      </c>
      <c r="L310" s="1" t="str">
        <f>_xlfn.IFNA(VLOOKUP(K310,'dict-rhythm'!$B$1:$C$53,2,0),K310)</f>
        <v>semiquaver</v>
      </c>
      <c r="M310" s="62"/>
      <c r="N310" s="62"/>
      <c r="O310" t="str">
        <f>IF(RIGHT($O$1,1)="#",VLOOKUP(D310,'dict-pitch'!$A$1:$C$50,2,0),VLOOKUP(D310,'dict-pitch'!$A$1:$C$50,3,0))</f>
        <v>E4</v>
      </c>
      <c r="P310" t="b">
        <f>OR(EXACT(E310,O310),EXACT(E310,VLOOKUP(D310,'dict-pitch'!$A$1:$D$50,3,0)),EXACT(E310,VLOOKUP(D310,'dict-pitch'!$A$1:$D$50,4,0)))</f>
        <v>0</v>
      </c>
    </row>
    <row r="311" spans="1:16" x14ac:dyDescent="0.25">
      <c r="A311">
        <v>850</v>
      </c>
      <c r="B311" s="85">
        <v>2</v>
      </c>
      <c r="C311" s="1">
        <f t="shared" si="12"/>
        <v>3</v>
      </c>
      <c r="D311" s="1">
        <v>61</v>
      </c>
      <c r="E311" s="1"/>
      <c r="F311" s="1">
        <v>-3</v>
      </c>
      <c r="G311" s="1">
        <v>47</v>
      </c>
      <c r="H311" s="80">
        <f t="shared" si="14"/>
        <v>3.9375</v>
      </c>
      <c r="I311" s="80">
        <f t="shared" si="13"/>
        <v>6.25E-2</v>
      </c>
      <c r="J311" s="1">
        <v>1</v>
      </c>
      <c r="K311" s="1" t="str" cm="1">
        <f t="array" ref="K311">INDEX('dict-rhythm'!$A$1:$B$43,MATCH(TRUE,EXACT(J311,'dict-rhythm'!$A$1:$A$43),0),2)</f>
        <v>16</v>
      </c>
      <c r="L311" s="1" t="str">
        <f>_xlfn.IFNA(VLOOKUP(K311,'dict-rhythm'!$B$1:$C$53,2,0),K311)</f>
        <v>semiquaver</v>
      </c>
      <c r="M311" s="63"/>
      <c r="N311" s="63"/>
      <c r="O311" t="str">
        <f>IF(RIGHT($O$1,1)="#",VLOOKUP(D311,'dict-pitch'!$A$1:$C$50,2,0),VLOOKUP(D311,'dict-pitch'!$A$1:$C$50,3,0))</f>
        <v>C#4</v>
      </c>
      <c r="P311" t="b">
        <f>OR(EXACT(E311,O311),EXACT(E311,VLOOKUP(D311,'dict-pitch'!$A$1:$D$50,3,0)),EXACT(E311,VLOOKUP(D311,'dict-pitch'!$A$1:$D$50,4,0)))</f>
        <v>0</v>
      </c>
    </row>
    <row r="312" spans="1:16" x14ac:dyDescent="0.25">
      <c r="A312">
        <v>850</v>
      </c>
      <c r="B312" s="85">
        <v>2</v>
      </c>
      <c r="C312" s="1">
        <f t="shared" si="12"/>
        <v>4</v>
      </c>
      <c r="D312" s="1">
        <v>57</v>
      </c>
      <c r="E312" s="1"/>
      <c r="F312" s="1">
        <v>-3</v>
      </c>
      <c r="G312" s="1">
        <v>48</v>
      </c>
      <c r="H312" s="80">
        <f t="shared" si="14"/>
        <v>4</v>
      </c>
      <c r="I312" s="80">
        <f t="shared" si="13"/>
        <v>0.25</v>
      </c>
      <c r="J312" s="1">
        <v>4</v>
      </c>
      <c r="K312" s="1" t="str" cm="1">
        <f t="array" ref="K312">INDEX('dict-rhythm'!$A$1:$B$43,MATCH(TRUE,EXACT(J312,'dict-rhythm'!$A$1:$A$43),0),2)</f>
        <v>4</v>
      </c>
      <c r="L312" s="1" t="str">
        <f>_xlfn.IFNA(VLOOKUP(K312,'dict-rhythm'!$B$1:$C$53,2,0),K312)</f>
        <v>crotchet</v>
      </c>
      <c r="M312" s="61"/>
      <c r="N312" s="61"/>
      <c r="O312" t="str">
        <f>IF(RIGHT($O$1,1)="#",VLOOKUP(D312,'dict-pitch'!$A$1:$C$50,2,0),VLOOKUP(D312,'dict-pitch'!$A$1:$C$50,3,0))</f>
        <v>A3</v>
      </c>
      <c r="P312" t="b">
        <f>OR(EXACT(E312,O312),EXACT(E312,VLOOKUP(D312,'dict-pitch'!$A$1:$D$50,3,0)),EXACT(E312,VLOOKUP(D312,'dict-pitch'!$A$1:$D$50,4,0)))</f>
        <v>0</v>
      </c>
    </row>
    <row r="313" spans="1:16" x14ac:dyDescent="0.25">
      <c r="A313">
        <v>850</v>
      </c>
      <c r="B313" s="85">
        <v>2</v>
      </c>
      <c r="C313" s="1">
        <f t="shared" si="12"/>
        <v>4</v>
      </c>
      <c r="D313" s="1">
        <v>62</v>
      </c>
      <c r="E313" s="1"/>
      <c r="F313" s="1">
        <v>4</v>
      </c>
      <c r="G313" s="1">
        <v>52</v>
      </c>
      <c r="H313" s="80">
        <f t="shared" si="14"/>
        <v>4.25</v>
      </c>
      <c r="I313" s="80">
        <f t="shared" si="13"/>
        <v>0.5</v>
      </c>
      <c r="J313" s="1">
        <v>8</v>
      </c>
      <c r="K313" s="1" t="str" cm="1">
        <f t="array" ref="K313">INDEX('dict-rhythm'!$A$1:$B$43,MATCH(TRUE,EXACT(J313,'dict-rhythm'!$A$1:$A$43),0),2)</f>
        <v>2</v>
      </c>
      <c r="L313" s="1" t="str">
        <f>_xlfn.IFNA(VLOOKUP(K313,'dict-rhythm'!$B$1:$C$53,2,0),K313)</f>
        <v>minim</v>
      </c>
      <c r="M313" s="64" t="s">
        <v>9</v>
      </c>
      <c r="N313" s="64"/>
      <c r="O313" t="str">
        <f>IF(RIGHT($O$1,1)="#",VLOOKUP(D313,'dict-pitch'!$A$1:$C$50,2,0),VLOOKUP(D313,'dict-pitch'!$A$1:$C$50,3,0))</f>
        <v>D4</v>
      </c>
      <c r="P313" t="b">
        <f>OR(EXACT(E313,O313),EXACT(E313,VLOOKUP(D313,'dict-pitch'!$A$1:$D$50,3,0)),EXACT(E313,VLOOKUP(D313,'dict-pitch'!$A$1:$D$50,4,0)))</f>
        <v>0</v>
      </c>
    </row>
    <row r="314" spans="1:16" x14ac:dyDescent="0.25">
      <c r="A314">
        <v>850</v>
      </c>
      <c r="B314" s="85">
        <v>2</v>
      </c>
      <c r="C314" s="1">
        <f t="shared" si="12"/>
        <v>4</v>
      </c>
      <c r="D314" s="1">
        <v>61</v>
      </c>
      <c r="E314" s="1"/>
      <c r="F314" s="1">
        <v>-2</v>
      </c>
      <c r="G314" s="1">
        <v>60</v>
      </c>
      <c r="H314" s="80">
        <f t="shared" si="14"/>
        <v>4.75</v>
      </c>
      <c r="I314" s="80">
        <f t="shared" si="13"/>
        <v>0.25</v>
      </c>
      <c r="J314" s="1">
        <v>4</v>
      </c>
      <c r="K314" s="1" t="str" cm="1">
        <f t="array" ref="K314">INDEX('dict-rhythm'!$A$1:$B$43,MATCH(TRUE,EXACT(J314,'dict-rhythm'!$A$1:$A$43),0),2)</f>
        <v>4</v>
      </c>
      <c r="L314" s="1" t="str">
        <f>_xlfn.IFNA(VLOOKUP(K314,'dict-rhythm'!$B$1:$C$53,2,0),K314)</f>
        <v>crotchet</v>
      </c>
      <c r="M314" s="64" t="s">
        <v>9</v>
      </c>
      <c r="N314" s="64"/>
      <c r="O314" t="str">
        <f>IF(RIGHT($O$1,1)="#",VLOOKUP(D314,'dict-pitch'!$A$1:$C$50,2,0),VLOOKUP(D314,'dict-pitch'!$A$1:$C$50,3,0))</f>
        <v>C#4</v>
      </c>
      <c r="P314" t="b">
        <f>OR(EXACT(E314,O314),EXACT(E314,VLOOKUP(D314,'dict-pitch'!$A$1:$D$50,3,0)),EXACT(E314,VLOOKUP(D314,'dict-pitch'!$A$1:$D$50,4,0)))</f>
        <v>0</v>
      </c>
    </row>
    <row r="315" spans="1:16" x14ac:dyDescent="0.25">
      <c r="A315">
        <v>850</v>
      </c>
      <c r="B315" s="85">
        <v>2</v>
      </c>
      <c r="C315" s="1">
        <f t="shared" si="12"/>
        <v>5</v>
      </c>
      <c r="D315" s="1">
        <v>62</v>
      </c>
      <c r="E315" s="1"/>
      <c r="F315" s="1">
        <v>2</v>
      </c>
      <c r="G315" s="1">
        <v>64</v>
      </c>
      <c r="H315" s="80">
        <f t="shared" si="14"/>
        <v>5</v>
      </c>
      <c r="I315" s="80">
        <f t="shared" si="13"/>
        <v>0.25</v>
      </c>
      <c r="J315" s="1">
        <v>4</v>
      </c>
      <c r="K315" s="1" t="str" cm="1">
        <f t="array" ref="K315">INDEX('dict-rhythm'!$A$1:$B$43,MATCH(TRUE,EXACT(J315,'dict-rhythm'!$A$1:$A$43),0),2)</f>
        <v>4</v>
      </c>
      <c r="L315" s="1" t="str">
        <f>_xlfn.IFNA(VLOOKUP(K315,'dict-rhythm'!$B$1:$C$53,2,0),K315)</f>
        <v>crotchet</v>
      </c>
      <c r="M315" s="64" t="s">
        <v>9</v>
      </c>
      <c r="N315" s="64"/>
      <c r="O315" t="str">
        <f>IF(RIGHT($O$1,1)="#",VLOOKUP(D315,'dict-pitch'!$A$1:$C$50,2,0),VLOOKUP(D315,'dict-pitch'!$A$1:$C$50,3,0))</f>
        <v>D4</v>
      </c>
      <c r="P315" t="b">
        <f>OR(EXACT(E315,O315),EXACT(E315,VLOOKUP(D315,'dict-pitch'!$A$1:$D$50,3,0)),EXACT(E315,VLOOKUP(D315,'dict-pitch'!$A$1:$D$50,4,0)))</f>
        <v>0</v>
      </c>
    </row>
    <row r="316" spans="1:16" x14ac:dyDescent="0.25">
      <c r="A316">
        <v>850</v>
      </c>
      <c r="B316" s="85">
        <v>2</v>
      </c>
      <c r="C316" s="1">
        <f t="shared" si="12"/>
        <v>5</v>
      </c>
      <c r="D316" s="1">
        <v>61</v>
      </c>
      <c r="E316" s="1"/>
      <c r="F316" s="1">
        <v>-2</v>
      </c>
      <c r="G316" s="1">
        <v>68</v>
      </c>
      <c r="H316" s="80">
        <f t="shared" si="14"/>
        <v>5.25</v>
      </c>
      <c r="I316" s="80">
        <f t="shared" si="13"/>
        <v>0.25</v>
      </c>
      <c r="J316" s="1">
        <v>4</v>
      </c>
      <c r="K316" s="1" t="str" cm="1">
        <f t="array" ref="K316">INDEX('dict-rhythm'!$A$1:$B$43,MATCH(TRUE,EXACT(J316,'dict-rhythm'!$A$1:$A$43),0),2)</f>
        <v>4</v>
      </c>
      <c r="L316" s="1" t="str">
        <f>_xlfn.IFNA(VLOOKUP(K316,'dict-rhythm'!$B$1:$C$53,2,0),K316)</f>
        <v>crotchet</v>
      </c>
      <c r="M316" s="65" t="s">
        <v>12</v>
      </c>
      <c r="N316" s="65" t="s">
        <v>12</v>
      </c>
      <c r="O316" t="str">
        <f>IF(RIGHT($O$1,1)="#",VLOOKUP(D316,'dict-pitch'!$A$1:$C$50,2,0),VLOOKUP(D316,'dict-pitch'!$A$1:$C$50,3,0))</f>
        <v>C#4</v>
      </c>
      <c r="P316" t="b">
        <f>OR(EXACT(E316,O316),EXACT(E316,VLOOKUP(D316,'dict-pitch'!$A$1:$D$50,3,0)),EXACT(E316,VLOOKUP(D316,'dict-pitch'!$A$1:$D$50,4,0)))</f>
        <v>0</v>
      </c>
    </row>
    <row r="317" spans="1:16" x14ac:dyDescent="0.25">
      <c r="A317">
        <v>850</v>
      </c>
      <c r="B317" s="85">
        <v>2</v>
      </c>
      <c r="C317" s="1">
        <f t="shared" si="12"/>
        <v>5</v>
      </c>
      <c r="D317" s="1">
        <v>59</v>
      </c>
      <c r="E317" s="1"/>
      <c r="F317" s="1">
        <v>-2</v>
      </c>
      <c r="G317" s="1">
        <v>72</v>
      </c>
      <c r="H317" s="80">
        <f t="shared" si="14"/>
        <v>5.5</v>
      </c>
      <c r="I317" s="80">
        <f t="shared" si="13"/>
        <v>0.5</v>
      </c>
      <c r="J317" s="1">
        <v>8</v>
      </c>
      <c r="K317" s="1" t="str" cm="1">
        <f t="array" ref="K317">INDEX('dict-rhythm'!$A$1:$B$43,MATCH(TRUE,EXACT(J317,'dict-rhythm'!$A$1:$A$43),0),2)</f>
        <v>2</v>
      </c>
      <c r="L317" s="1" t="str">
        <f>_xlfn.IFNA(VLOOKUP(K317,'dict-rhythm'!$B$1:$C$53,2,0),K317)</f>
        <v>minim</v>
      </c>
      <c r="M317" s="65" t="s">
        <v>12</v>
      </c>
      <c r="N317" s="65" t="s">
        <v>12</v>
      </c>
      <c r="O317" t="str">
        <f>IF(RIGHT($O$1,1)="#",VLOOKUP(D317,'dict-pitch'!$A$1:$C$50,2,0),VLOOKUP(D317,'dict-pitch'!$A$1:$C$50,3,0))</f>
        <v>B3</v>
      </c>
      <c r="P317" t="b">
        <f>OR(EXACT(E317,O317),EXACT(E317,VLOOKUP(D317,'dict-pitch'!$A$1:$D$50,3,0)),EXACT(E317,VLOOKUP(D317,'dict-pitch'!$A$1:$D$50,4,0)))</f>
        <v>0</v>
      </c>
    </row>
    <row r="318" spans="1:16" x14ac:dyDescent="0.25">
      <c r="A318">
        <v>850</v>
      </c>
      <c r="B318" s="85">
        <v>2</v>
      </c>
      <c r="C318" s="1">
        <f t="shared" si="12"/>
        <v>6</v>
      </c>
      <c r="D318" s="1">
        <v>57</v>
      </c>
      <c r="E318" s="1"/>
      <c r="F318" s="1">
        <v>-2</v>
      </c>
      <c r="G318" s="1">
        <v>80</v>
      </c>
      <c r="H318" s="80">
        <f t="shared" si="14"/>
        <v>6</v>
      </c>
      <c r="I318" s="80">
        <f t="shared" si="13"/>
        <v>0.25</v>
      </c>
      <c r="J318" s="1">
        <v>4</v>
      </c>
      <c r="K318" s="1" t="str" cm="1">
        <f t="array" ref="K318">INDEX('dict-rhythm'!$A$1:$B$43,MATCH(TRUE,EXACT(J318,'dict-rhythm'!$A$1:$A$43),0),2)</f>
        <v>4</v>
      </c>
      <c r="L318" s="1" t="str">
        <f>_xlfn.IFNA(VLOOKUP(K318,'dict-rhythm'!$B$1:$C$53,2,0),K318)</f>
        <v>crotchet</v>
      </c>
      <c r="M318" s="65" t="s">
        <v>12</v>
      </c>
      <c r="N318" s="65" t="s">
        <v>12</v>
      </c>
      <c r="O318" t="str">
        <f>IF(RIGHT($O$1,1)="#",VLOOKUP(D318,'dict-pitch'!$A$1:$C$50,2,0),VLOOKUP(D318,'dict-pitch'!$A$1:$C$50,3,0))</f>
        <v>A3</v>
      </c>
      <c r="P318" t="b">
        <f>OR(EXACT(E318,O318),EXACT(E318,VLOOKUP(D318,'dict-pitch'!$A$1:$D$50,3,0)),EXACT(E318,VLOOKUP(D318,'dict-pitch'!$A$1:$D$50,4,0)))</f>
        <v>0</v>
      </c>
    </row>
    <row r="319" spans="1:16" x14ac:dyDescent="0.25">
      <c r="A319">
        <v>850</v>
      </c>
      <c r="B319" s="85">
        <v>2</v>
      </c>
      <c r="C319" s="1">
        <f t="shared" si="12"/>
        <v>6</v>
      </c>
      <c r="D319" s="1">
        <v>66</v>
      </c>
      <c r="E319" s="1"/>
      <c r="F319" s="1">
        <v>6</v>
      </c>
      <c r="G319" s="1">
        <v>84</v>
      </c>
      <c r="H319" s="80">
        <f t="shared" si="14"/>
        <v>6.25</v>
      </c>
      <c r="I319" s="80">
        <f t="shared" si="13"/>
        <v>3.125E-2</v>
      </c>
      <c r="J319" s="1">
        <v>0.5</v>
      </c>
      <c r="K319" s="1" t="str" cm="1">
        <f t="array" ref="K319">INDEX('dict-rhythm'!$A$1:$B$43,MATCH(TRUE,EXACT(J319,'dict-rhythm'!$A$1:$A$43),0),2)</f>
        <v>32</v>
      </c>
      <c r="L319" s="1" t="str">
        <f>_xlfn.IFNA(VLOOKUP(K319,'dict-rhythm'!$B$1:$C$53,2,0),K319)</f>
        <v>demisemiquaver</v>
      </c>
      <c r="M319" s="62"/>
      <c r="N319" s="62"/>
      <c r="O319" t="str">
        <f>IF(RIGHT($O$1,1)="#",VLOOKUP(D319,'dict-pitch'!$A$1:$C$50,2,0),VLOOKUP(D319,'dict-pitch'!$A$1:$C$50,3,0))</f>
        <v>F#4</v>
      </c>
      <c r="P319" t="b">
        <f>OR(EXACT(E319,O319),EXACT(E319,VLOOKUP(D319,'dict-pitch'!$A$1:$D$50,3,0)),EXACT(E319,VLOOKUP(D319,'dict-pitch'!$A$1:$D$50,4,0)))</f>
        <v>0</v>
      </c>
    </row>
    <row r="320" spans="1:16" x14ac:dyDescent="0.25">
      <c r="A320">
        <v>850</v>
      </c>
      <c r="B320" s="85">
        <v>2</v>
      </c>
      <c r="C320" s="1">
        <f t="shared" si="12"/>
        <v>6</v>
      </c>
      <c r="D320" s="1">
        <v>67</v>
      </c>
      <c r="E320" s="1"/>
      <c r="F320" s="1">
        <v>2</v>
      </c>
      <c r="G320" s="1">
        <v>84.5</v>
      </c>
      <c r="H320" s="80">
        <f t="shared" si="14"/>
        <v>6.28125</v>
      </c>
      <c r="I320" s="80">
        <f t="shared" si="13"/>
        <v>3.125E-2</v>
      </c>
      <c r="J320" s="1">
        <v>0.5</v>
      </c>
      <c r="K320" s="1" t="str" cm="1">
        <f t="array" ref="K320">INDEX('dict-rhythm'!$A$1:$B$43,MATCH(TRUE,EXACT(J320,'dict-rhythm'!$A$1:$A$43),0),2)</f>
        <v>32</v>
      </c>
      <c r="L320" s="1" t="str">
        <f>_xlfn.IFNA(VLOOKUP(K320,'dict-rhythm'!$B$1:$C$53,2,0),K320)</f>
        <v>demisemiquaver</v>
      </c>
      <c r="M320" s="62"/>
      <c r="N320" s="62"/>
      <c r="O320" t="str">
        <f>IF(RIGHT($O$1,1)="#",VLOOKUP(D320,'dict-pitch'!$A$1:$C$50,2,0),VLOOKUP(D320,'dict-pitch'!$A$1:$C$50,3,0))</f>
        <v>G4</v>
      </c>
      <c r="P320" t="b">
        <f>OR(EXACT(E320,O320),EXACT(E320,VLOOKUP(D320,'dict-pitch'!$A$1:$D$50,3,0)),EXACT(E320,VLOOKUP(D320,'dict-pitch'!$A$1:$D$50,4,0)))</f>
        <v>0</v>
      </c>
    </row>
    <row r="321" spans="1:16" x14ac:dyDescent="0.25">
      <c r="A321">
        <v>850</v>
      </c>
      <c r="B321" s="85">
        <v>2</v>
      </c>
      <c r="C321" s="1">
        <f t="shared" si="12"/>
        <v>6</v>
      </c>
      <c r="D321" s="1">
        <v>69</v>
      </c>
      <c r="E321" s="1"/>
      <c r="F321" s="1">
        <v>2</v>
      </c>
      <c r="G321" s="1">
        <v>85</v>
      </c>
      <c r="H321" s="80">
        <f t="shared" si="14"/>
        <v>6.3125</v>
      </c>
      <c r="I321" s="80">
        <f t="shared" si="13"/>
        <v>3.125E-2</v>
      </c>
      <c r="J321" s="1">
        <v>0.5</v>
      </c>
      <c r="K321" s="1" t="str" cm="1">
        <f t="array" ref="K321">INDEX('dict-rhythm'!$A$1:$B$43,MATCH(TRUE,EXACT(J321,'dict-rhythm'!$A$1:$A$43),0),2)</f>
        <v>32</v>
      </c>
      <c r="L321" s="1" t="str">
        <f>_xlfn.IFNA(VLOOKUP(K321,'dict-rhythm'!$B$1:$C$53,2,0),K321)</f>
        <v>demisemiquaver</v>
      </c>
      <c r="M321" s="62"/>
      <c r="N321" s="62"/>
      <c r="O321" t="str">
        <f>IF(RIGHT($O$1,1)="#",VLOOKUP(D321,'dict-pitch'!$A$1:$C$50,2,0),VLOOKUP(D321,'dict-pitch'!$A$1:$C$50,3,0))</f>
        <v>A4</v>
      </c>
      <c r="P321" t="b">
        <f>OR(EXACT(E321,O321),EXACT(E321,VLOOKUP(D321,'dict-pitch'!$A$1:$D$50,3,0)),EXACT(E321,VLOOKUP(D321,'dict-pitch'!$A$1:$D$50,4,0)))</f>
        <v>0</v>
      </c>
    </row>
    <row r="322" spans="1:16" x14ac:dyDescent="0.25">
      <c r="A322">
        <v>850</v>
      </c>
      <c r="B322" s="85">
        <v>2</v>
      </c>
      <c r="C322" s="1">
        <f t="shared" ref="C322:C385" si="15">1+ROUNDDOWN(G322/16,0)</f>
        <v>6</v>
      </c>
      <c r="D322" s="1">
        <v>71</v>
      </c>
      <c r="E322" s="1"/>
      <c r="F322" s="1">
        <v>2</v>
      </c>
      <c r="G322" s="1">
        <v>85.5</v>
      </c>
      <c r="H322" s="80">
        <f t="shared" si="14"/>
        <v>6.34375</v>
      </c>
      <c r="I322" s="80">
        <f t="shared" ref="I322:I385" si="16">J322/16</f>
        <v>3.125E-2</v>
      </c>
      <c r="J322" s="1">
        <v>0.5</v>
      </c>
      <c r="K322" s="1" t="str" cm="1">
        <f t="array" ref="K322">INDEX('dict-rhythm'!$A$1:$B$43,MATCH(TRUE,EXACT(J322,'dict-rhythm'!$A$1:$A$43),0),2)</f>
        <v>32</v>
      </c>
      <c r="L322" s="1" t="str">
        <f>_xlfn.IFNA(VLOOKUP(K322,'dict-rhythm'!$B$1:$C$53,2,0),K322)</f>
        <v>demisemiquaver</v>
      </c>
      <c r="M322" s="62"/>
      <c r="N322" s="62"/>
      <c r="O322" t="str">
        <f>IF(RIGHT($O$1,1)="#",VLOOKUP(D322,'dict-pitch'!$A$1:$C$50,2,0),VLOOKUP(D322,'dict-pitch'!$A$1:$C$50,3,0))</f>
        <v>B4</v>
      </c>
      <c r="P322" t="b">
        <f>OR(EXACT(E322,O322),EXACT(E322,VLOOKUP(D322,'dict-pitch'!$A$1:$D$50,3,0)),EXACT(E322,VLOOKUP(D322,'dict-pitch'!$A$1:$D$50,4,0)))</f>
        <v>0</v>
      </c>
    </row>
    <row r="323" spans="1:16" x14ac:dyDescent="0.25">
      <c r="A323">
        <v>850</v>
      </c>
      <c r="B323" s="85">
        <v>2</v>
      </c>
      <c r="C323" s="1">
        <f t="shared" si="15"/>
        <v>6</v>
      </c>
      <c r="D323" s="1">
        <v>69</v>
      </c>
      <c r="E323" s="1"/>
      <c r="F323" s="1">
        <v>-2</v>
      </c>
      <c r="G323" s="1">
        <v>86</v>
      </c>
      <c r="H323" s="80">
        <f t="shared" ref="H323:H386" si="17">1+G323/16</f>
        <v>6.375</v>
      </c>
      <c r="I323" s="80">
        <f t="shared" si="16"/>
        <v>3.125E-2</v>
      </c>
      <c r="J323" s="1">
        <v>0.5</v>
      </c>
      <c r="K323" s="1" t="str" cm="1">
        <f t="array" ref="K323">INDEX('dict-rhythm'!$A$1:$B$43,MATCH(TRUE,EXACT(J323,'dict-rhythm'!$A$1:$A$43),0),2)</f>
        <v>32</v>
      </c>
      <c r="L323" s="1" t="str">
        <f>_xlfn.IFNA(VLOOKUP(K323,'dict-rhythm'!$B$1:$C$53,2,0),K323)</f>
        <v>demisemiquaver</v>
      </c>
      <c r="M323" s="62"/>
      <c r="N323" s="62"/>
      <c r="O323" t="str">
        <f>IF(RIGHT($O$1,1)="#",VLOOKUP(D323,'dict-pitch'!$A$1:$C$50,2,0),VLOOKUP(D323,'dict-pitch'!$A$1:$C$50,3,0))</f>
        <v>A4</v>
      </c>
      <c r="P323" t="b">
        <f>OR(EXACT(E323,O323),EXACT(E323,VLOOKUP(D323,'dict-pitch'!$A$1:$D$50,3,0)),EXACT(E323,VLOOKUP(D323,'dict-pitch'!$A$1:$D$50,4,0)))</f>
        <v>0</v>
      </c>
    </row>
    <row r="324" spans="1:16" x14ac:dyDescent="0.25">
      <c r="A324">
        <v>850</v>
      </c>
      <c r="B324" s="85">
        <v>2</v>
      </c>
      <c r="C324" s="1">
        <f t="shared" si="15"/>
        <v>6</v>
      </c>
      <c r="D324" s="1">
        <v>67</v>
      </c>
      <c r="E324" s="1"/>
      <c r="F324" s="1">
        <v>-2</v>
      </c>
      <c r="G324" s="1">
        <v>86.5</v>
      </c>
      <c r="H324" s="80">
        <f t="shared" si="17"/>
        <v>6.40625</v>
      </c>
      <c r="I324" s="80">
        <f t="shared" si="16"/>
        <v>3.125E-2</v>
      </c>
      <c r="J324" s="1">
        <v>0.5</v>
      </c>
      <c r="K324" s="1" t="str" cm="1">
        <f t="array" ref="K324">INDEX('dict-rhythm'!$A$1:$B$43,MATCH(TRUE,EXACT(J324,'dict-rhythm'!$A$1:$A$43),0),2)</f>
        <v>32</v>
      </c>
      <c r="L324" s="1" t="str">
        <f>_xlfn.IFNA(VLOOKUP(K324,'dict-rhythm'!$B$1:$C$53,2,0),K324)</f>
        <v>demisemiquaver</v>
      </c>
      <c r="M324" s="62"/>
      <c r="N324" s="62"/>
      <c r="O324" t="str">
        <f>IF(RIGHT($O$1,1)="#",VLOOKUP(D324,'dict-pitch'!$A$1:$C$50,2,0),VLOOKUP(D324,'dict-pitch'!$A$1:$C$50,3,0))</f>
        <v>G4</v>
      </c>
      <c r="P324" t="b">
        <f>OR(EXACT(E324,O324),EXACT(E324,VLOOKUP(D324,'dict-pitch'!$A$1:$D$50,3,0)),EXACT(E324,VLOOKUP(D324,'dict-pitch'!$A$1:$D$50,4,0)))</f>
        <v>0</v>
      </c>
    </row>
    <row r="325" spans="1:16" x14ac:dyDescent="0.25">
      <c r="A325">
        <v>850</v>
      </c>
      <c r="B325" s="85">
        <v>2</v>
      </c>
      <c r="C325" s="1">
        <f t="shared" si="15"/>
        <v>6</v>
      </c>
      <c r="D325" s="1">
        <v>69</v>
      </c>
      <c r="E325" s="1"/>
      <c r="F325" s="1">
        <v>2</v>
      </c>
      <c r="G325" s="1">
        <v>87</v>
      </c>
      <c r="H325" s="80">
        <f t="shared" si="17"/>
        <v>6.4375</v>
      </c>
      <c r="I325" s="80">
        <f t="shared" si="16"/>
        <v>3.125E-2</v>
      </c>
      <c r="J325" s="1">
        <v>0.5</v>
      </c>
      <c r="K325" s="1" t="str" cm="1">
        <f t="array" ref="K325">INDEX('dict-rhythm'!$A$1:$B$43,MATCH(TRUE,EXACT(J325,'dict-rhythm'!$A$1:$A$43),0),2)</f>
        <v>32</v>
      </c>
      <c r="L325" s="1" t="str">
        <f>_xlfn.IFNA(VLOOKUP(K325,'dict-rhythm'!$B$1:$C$53,2,0),K325)</f>
        <v>demisemiquaver</v>
      </c>
      <c r="M325" s="62"/>
      <c r="N325" s="62"/>
      <c r="O325" t="str">
        <f>IF(RIGHT($O$1,1)="#",VLOOKUP(D325,'dict-pitch'!$A$1:$C$50,2,0),VLOOKUP(D325,'dict-pitch'!$A$1:$C$50,3,0))</f>
        <v>A4</v>
      </c>
      <c r="P325" t="b">
        <f>OR(EXACT(E325,O325),EXACT(E325,VLOOKUP(D325,'dict-pitch'!$A$1:$D$50,3,0)),EXACT(E325,VLOOKUP(D325,'dict-pitch'!$A$1:$D$50,4,0)))</f>
        <v>0</v>
      </c>
    </row>
    <row r="326" spans="1:16" x14ac:dyDescent="0.25">
      <c r="A326">
        <v>850</v>
      </c>
      <c r="B326" s="85">
        <v>2</v>
      </c>
      <c r="C326" s="1">
        <f t="shared" si="15"/>
        <v>6</v>
      </c>
      <c r="D326" s="1">
        <v>66</v>
      </c>
      <c r="E326" s="1"/>
      <c r="F326" s="1">
        <v>-3</v>
      </c>
      <c r="G326" s="1">
        <v>87.5</v>
      </c>
      <c r="H326" s="80">
        <f t="shared" si="17"/>
        <v>6.46875</v>
      </c>
      <c r="I326" s="80">
        <f t="shared" si="16"/>
        <v>3.125E-2</v>
      </c>
      <c r="J326" s="1">
        <v>0.5</v>
      </c>
      <c r="K326" s="1" t="str" cm="1">
        <f t="array" ref="K326">INDEX('dict-rhythm'!$A$1:$B$43,MATCH(TRUE,EXACT(J326,'dict-rhythm'!$A$1:$A$43),0),2)</f>
        <v>32</v>
      </c>
      <c r="L326" s="1" t="str">
        <f>_xlfn.IFNA(VLOOKUP(K326,'dict-rhythm'!$B$1:$C$53,2,0),K326)</f>
        <v>demisemiquaver</v>
      </c>
      <c r="M326" s="62"/>
      <c r="N326" s="62"/>
      <c r="O326" t="str">
        <f>IF(RIGHT($O$1,1)="#",VLOOKUP(D326,'dict-pitch'!$A$1:$C$50,2,0),VLOOKUP(D326,'dict-pitch'!$A$1:$C$50,3,0))</f>
        <v>F#4</v>
      </c>
      <c r="P326" t="b">
        <f>OR(EXACT(E326,O326),EXACT(E326,VLOOKUP(D326,'dict-pitch'!$A$1:$D$50,3,0)),EXACT(E326,VLOOKUP(D326,'dict-pitch'!$A$1:$D$50,4,0)))</f>
        <v>0</v>
      </c>
    </row>
    <row r="327" spans="1:16" x14ac:dyDescent="0.25">
      <c r="A327">
        <v>850</v>
      </c>
      <c r="B327" s="85">
        <v>2</v>
      </c>
      <c r="C327" s="1">
        <f t="shared" si="15"/>
        <v>6</v>
      </c>
      <c r="D327" s="1">
        <v>71</v>
      </c>
      <c r="E327" s="1"/>
      <c r="F327" s="1">
        <v>4</v>
      </c>
      <c r="G327" s="1">
        <v>88</v>
      </c>
      <c r="H327" s="80">
        <f t="shared" si="17"/>
        <v>6.5</v>
      </c>
      <c r="I327" s="80">
        <f t="shared" si="16"/>
        <v>0.25</v>
      </c>
      <c r="J327" s="1">
        <v>4</v>
      </c>
      <c r="K327" s="1" t="str" cm="1">
        <f t="array" ref="K327">INDEX('dict-rhythm'!$A$1:$B$43,MATCH(TRUE,EXACT(J327,'dict-rhythm'!$A$1:$A$43),0),2)</f>
        <v>4</v>
      </c>
      <c r="L327" s="1" t="str">
        <f>_xlfn.IFNA(VLOOKUP(K327,'dict-rhythm'!$B$1:$C$53,2,0),K327)</f>
        <v>crotchet</v>
      </c>
      <c r="M327" s="62"/>
      <c r="N327" s="62"/>
      <c r="O327" t="str">
        <f>IF(RIGHT($O$1,1)="#",VLOOKUP(D327,'dict-pitch'!$A$1:$C$50,2,0),VLOOKUP(D327,'dict-pitch'!$A$1:$C$50,3,0))</f>
        <v>B4</v>
      </c>
      <c r="P327" t="b">
        <f>OR(EXACT(E327,O327),EXACT(E327,VLOOKUP(D327,'dict-pitch'!$A$1:$D$50,3,0)),EXACT(E327,VLOOKUP(D327,'dict-pitch'!$A$1:$D$50,4,0)))</f>
        <v>0</v>
      </c>
    </row>
    <row r="328" spans="1:16" x14ac:dyDescent="0.25">
      <c r="A328">
        <v>850</v>
      </c>
      <c r="B328" s="85">
        <v>2</v>
      </c>
      <c r="C328" s="1">
        <f t="shared" si="15"/>
        <v>6</v>
      </c>
      <c r="D328" s="1">
        <v>64</v>
      </c>
      <c r="E328" s="1"/>
      <c r="F328" s="1">
        <v>-5</v>
      </c>
      <c r="G328" s="1">
        <v>92</v>
      </c>
      <c r="H328" s="80">
        <f t="shared" si="17"/>
        <v>6.75</v>
      </c>
      <c r="I328" s="80">
        <f t="shared" si="16"/>
        <v>3.125E-2</v>
      </c>
      <c r="J328" s="1">
        <v>0.5</v>
      </c>
      <c r="K328" s="1" t="str" cm="1">
        <f t="array" ref="K328">INDEX('dict-rhythm'!$A$1:$B$43,MATCH(TRUE,EXACT(J328,'dict-rhythm'!$A$1:$A$43),0),2)</f>
        <v>32</v>
      </c>
      <c r="L328" s="1" t="str">
        <f>_xlfn.IFNA(VLOOKUP(K328,'dict-rhythm'!$B$1:$C$53,2,0),K328)</f>
        <v>demisemiquaver</v>
      </c>
      <c r="M328" s="62"/>
      <c r="N328" s="62"/>
      <c r="O328" t="str">
        <f>IF(RIGHT($O$1,1)="#",VLOOKUP(D328,'dict-pitch'!$A$1:$C$50,2,0),VLOOKUP(D328,'dict-pitch'!$A$1:$C$50,3,0))</f>
        <v>E4</v>
      </c>
      <c r="P328" t="b">
        <f>OR(EXACT(E328,O328),EXACT(E328,VLOOKUP(D328,'dict-pitch'!$A$1:$D$50,3,0)),EXACT(E328,VLOOKUP(D328,'dict-pitch'!$A$1:$D$50,4,0)))</f>
        <v>0</v>
      </c>
    </row>
    <row r="329" spans="1:16" x14ac:dyDescent="0.25">
      <c r="A329">
        <v>850</v>
      </c>
      <c r="B329" s="85">
        <v>2</v>
      </c>
      <c r="C329" s="1">
        <f t="shared" si="15"/>
        <v>6</v>
      </c>
      <c r="D329" s="1">
        <v>66</v>
      </c>
      <c r="E329" s="1"/>
      <c r="F329" s="1">
        <v>2</v>
      </c>
      <c r="G329" s="1">
        <v>92.5</v>
      </c>
      <c r="H329" s="80">
        <f t="shared" si="17"/>
        <v>6.78125</v>
      </c>
      <c r="I329" s="80">
        <f t="shared" si="16"/>
        <v>3.125E-2</v>
      </c>
      <c r="J329" s="1">
        <v>0.5</v>
      </c>
      <c r="K329" s="1" t="str" cm="1">
        <f t="array" ref="K329">INDEX('dict-rhythm'!$A$1:$B$43,MATCH(TRUE,EXACT(J329,'dict-rhythm'!$A$1:$A$43),0),2)</f>
        <v>32</v>
      </c>
      <c r="L329" s="1" t="str">
        <f>_xlfn.IFNA(VLOOKUP(K329,'dict-rhythm'!$B$1:$C$53,2,0),K329)</f>
        <v>demisemiquaver</v>
      </c>
      <c r="M329" s="62"/>
      <c r="N329" s="62"/>
      <c r="O329" t="str">
        <f>IF(RIGHT($O$1,1)="#",VLOOKUP(D329,'dict-pitch'!$A$1:$C$50,2,0),VLOOKUP(D329,'dict-pitch'!$A$1:$C$50,3,0))</f>
        <v>F#4</v>
      </c>
      <c r="P329" t="b">
        <f>OR(EXACT(E329,O329),EXACT(E329,VLOOKUP(D329,'dict-pitch'!$A$1:$D$50,3,0)),EXACT(E329,VLOOKUP(D329,'dict-pitch'!$A$1:$D$50,4,0)))</f>
        <v>0</v>
      </c>
    </row>
    <row r="330" spans="1:16" x14ac:dyDescent="0.25">
      <c r="A330">
        <v>850</v>
      </c>
      <c r="B330" s="85">
        <v>2</v>
      </c>
      <c r="C330" s="1">
        <f t="shared" si="15"/>
        <v>6</v>
      </c>
      <c r="D330" s="1">
        <v>67</v>
      </c>
      <c r="E330" s="1"/>
      <c r="F330" s="1">
        <v>2</v>
      </c>
      <c r="G330" s="1">
        <v>93</v>
      </c>
      <c r="H330" s="80">
        <f t="shared" si="17"/>
        <v>6.8125</v>
      </c>
      <c r="I330" s="80">
        <f t="shared" si="16"/>
        <v>3.125E-2</v>
      </c>
      <c r="J330" s="1">
        <v>0.5</v>
      </c>
      <c r="K330" s="1" t="str" cm="1">
        <f t="array" ref="K330">INDEX('dict-rhythm'!$A$1:$B$43,MATCH(TRUE,EXACT(J330,'dict-rhythm'!$A$1:$A$43),0),2)</f>
        <v>32</v>
      </c>
      <c r="L330" s="1" t="str">
        <f>_xlfn.IFNA(VLOOKUP(K330,'dict-rhythm'!$B$1:$C$53,2,0),K330)</f>
        <v>demisemiquaver</v>
      </c>
      <c r="M330" s="62"/>
      <c r="N330" s="62"/>
      <c r="O330" t="str">
        <f>IF(RIGHT($O$1,1)="#",VLOOKUP(D330,'dict-pitch'!$A$1:$C$50,2,0),VLOOKUP(D330,'dict-pitch'!$A$1:$C$50,3,0))</f>
        <v>G4</v>
      </c>
      <c r="P330" t="b">
        <f>OR(EXACT(E330,O330),EXACT(E330,VLOOKUP(D330,'dict-pitch'!$A$1:$D$50,3,0)),EXACT(E330,VLOOKUP(D330,'dict-pitch'!$A$1:$D$50,4,0)))</f>
        <v>0</v>
      </c>
    </row>
    <row r="331" spans="1:16" x14ac:dyDescent="0.25">
      <c r="A331">
        <v>850</v>
      </c>
      <c r="B331" s="85">
        <v>2</v>
      </c>
      <c r="C331" s="1">
        <f t="shared" si="15"/>
        <v>6</v>
      </c>
      <c r="D331" s="1">
        <v>69</v>
      </c>
      <c r="E331" s="1"/>
      <c r="F331" s="1">
        <v>2</v>
      </c>
      <c r="G331" s="1">
        <v>93.5</v>
      </c>
      <c r="H331" s="80">
        <f t="shared" si="17"/>
        <v>6.84375</v>
      </c>
      <c r="I331" s="80">
        <f t="shared" si="16"/>
        <v>3.125E-2</v>
      </c>
      <c r="J331" s="1">
        <v>0.5</v>
      </c>
      <c r="K331" s="1" t="str" cm="1">
        <f t="array" ref="K331">INDEX('dict-rhythm'!$A$1:$B$43,MATCH(TRUE,EXACT(J331,'dict-rhythm'!$A$1:$A$43),0),2)</f>
        <v>32</v>
      </c>
      <c r="L331" s="1" t="str">
        <f>_xlfn.IFNA(VLOOKUP(K331,'dict-rhythm'!$B$1:$C$53,2,0),K331)</f>
        <v>demisemiquaver</v>
      </c>
      <c r="M331" s="62"/>
      <c r="N331" s="62"/>
      <c r="O331" t="str">
        <f>IF(RIGHT($O$1,1)="#",VLOOKUP(D331,'dict-pitch'!$A$1:$C$50,2,0),VLOOKUP(D331,'dict-pitch'!$A$1:$C$50,3,0))</f>
        <v>A4</v>
      </c>
      <c r="P331" t="b">
        <f>OR(EXACT(E331,O331),EXACT(E331,VLOOKUP(D331,'dict-pitch'!$A$1:$D$50,3,0)),EXACT(E331,VLOOKUP(D331,'dict-pitch'!$A$1:$D$50,4,0)))</f>
        <v>0</v>
      </c>
    </row>
    <row r="332" spans="1:16" x14ac:dyDescent="0.25">
      <c r="A332">
        <v>850</v>
      </c>
      <c r="B332" s="85">
        <v>2</v>
      </c>
      <c r="C332" s="1">
        <f t="shared" si="15"/>
        <v>6</v>
      </c>
      <c r="D332" s="1">
        <v>67</v>
      </c>
      <c r="E332" s="1"/>
      <c r="F332" s="1">
        <v>-2</v>
      </c>
      <c r="G332" s="1">
        <v>94</v>
      </c>
      <c r="H332" s="80">
        <f t="shared" si="17"/>
        <v>6.875</v>
      </c>
      <c r="I332" s="80">
        <f t="shared" si="16"/>
        <v>3.125E-2</v>
      </c>
      <c r="J332" s="1">
        <v>0.5</v>
      </c>
      <c r="K332" s="1" t="str" cm="1">
        <f t="array" ref="K332">INDEX('dict-rhythm'!$A$1:$B$43,MATCH(TRUE,EXACT(J332,'dict-rhythm'!$A$1:$A$43),0),2)</f>
        <v>32</v>
      </c>
      <c r="L332" s="1" t="str">
        <f>_xlfn.IFNA(VLOOKUP(K332,'dict-rhythm'!$B$1:$C$53,2,0),K332)</f>
        <v>demisemiquaver</v>
      </c>
      <c r="M332" s="62"/>
      <c r="N332" s="62"/>
      <c r="O332" t="str">
        <f>IF(RIGHT($O$1,1)="#",VLOOKUP(D332,'dict-pitch'!$A$1:$C$50,2,0),VLOOKUP(D332,'dict-pitch'!$A$1:$C$50,3,0))</f>
        <v>G4</v>
      </c>
      <c r="P332" t="b">
        <f>OR(EXACT(E332,O332),EXACT(E332,VLOOKUP(D332,'dict-pitch'!$A$1:$D$50,3,0)),EXACT(E332,VLOOKUP(D332,'dict-pitch'!$A$1:$D$50,4,0)))</f>
        <v>0</v>
      </c>
    </row>
    <row r="333" spans="1:16" x14ac:dyDescent="0.25">
      <c r="A333">
        <v>850</v>
      </c>
      <c r="B333" s="85">
        <v>2</v>
      </c>
      <c r="C333" s="1">
        <f t="shared" si="15"/>
        <v>6</v>
      </c>
      <c r="D333" s="1">
        <v>66</v>
      </c>
      <c r="E333" s="1"/>
      <c r="F333" s="1">
        <v>-2</v>
      </c>
      <c r="G333" s="1">
        <v>94.5</v>
      </c>
      <c r="H333" s="80">
        <f t="shared" si="17"/>
        <v>6.90625</v>
      </c>
      <c r="I333" s="80">
        <f t="shared" si="16"/>
        <v>3.125E-2</v>
      </c>
      <c r="J333" s="1">
        <v>0.5</v>
      </c>
      <c r="K333" s="1" t="str" cm="1">
        <f t="array" ref="K333">INDEX('dict-rhythm'!$A$1:$B$43,MATCH(TRUE,EXACT(J333,'dict-rhythm'!$A$1:$A$43),0),2)</f>
        <v>32</v>
      </c>
      <c r="L333" s="1" t="str">
        <f>_xlfn.IFNA(VLOOKUP(K333,'dict-rhythm'!$B$1:$C$53,2,0),K333)</f>
        <v>demisemiquaver</v>
      </c>
      <c r="M333" s="62"/>
      <c r="N333" s="62"/>
      <c r="O333" t="str">
        <f>IF(RIGHT($O$1,1)="#",VLOOKUP(D333,'dict-pitch'!$A$1:$C$50,2,0),VLOOKUP(D333,'dict-pitch'!$A$1:$C$50,3,0))</f>
        <v>F#4</v>
      </c>
      <c r="P333" t="b">
        <f>OR(EXACT(E333,O333),EXACT(E333,VLOOKUP(D333,'dict-pitch'!$A$1:$D$50,3,0)),EXACT(E333,VLOOKUP(D333,'dict-pitch'!$A$1:$D$50,4,0)))</f>
        <v>0</v>
      </c>
    </row>
    <row r="334" spans="1:16" x14ac:dyDescent="0.25">
      <c r="A334">
        <v>850</v>
      </c>
      <c r="B334" s="85">
        <v>2</v>
      </c>
      <c r="C334" s="1">
        <f t="shared" si="15"/>
        <v>6</v>
      </c>
      <c r="D334" s="1">
        <v>67</v>
      </c>
      <c r="E334" s="1"/>
      <c r="F334" s="1">
        <v>2</v>
      </c>
      <c r="G334" s="1">
        <v>95</v>
      </c>
      <c r="H334" s="80">
        <f t="shared" si="17"/>
        <v>6.9375</v>
      </c>
      <c r="I334" s="80">
        <f t="shared" si="16"/>
        <v>3.125E-2</v>
      </c>
      <c r="J334" s="1">
        <v>0.5</v>
      </c>
      <c r="K334" s="1" t="str" cm="1">
        <f t="array" ref="K334">INDEX('dict-rhythm'!$A$1:$B$43,MATCH(TRUE,EXACT(J334,'dict-rhythm'!$A$1:$A$43),0),2)</f>
        <v>32</v>
      </c>
      <c r="L334" s="1" t="str">
        <f>_xlfn.IFNA(VLOOKUP(K334,'dict-rhythm'!$B$1:$C$53,2,0),K334)</f>
        <v>demisemiquaver</v>
      </c>
      <c r="M334" s="62"/>
      <c r="N334" s="62"/>
      <c r="O334" t="str">
        <f>IF(RIGHT($O$1,1)="#",VLOOKUP(D334,'dict-pitch'!$A$1:$C$50,2,0),VLOOKUP(D334,'dict-pitch'!$A$1:$C$50,3,0))</f>
        <v>G4</v>
      </c>
      <c r="P334" t="b">
        <f>OR(EXACT(E334,O334),EXACT(E334,VLOOKUP(D334,'dict-pitch'!$A$1:$D$50,3,0)),EXACT(E334,VLOOKUP(D334,'dict-pitch'!$A$1:$D$50,4,0)))</f>
        <v>0</v>
      </c>
    </row>
    <row r="335" spans="1:16" x14ac:dyDescent="0.25">
      <c r="A335">
        <v>850</v>
      </c>
      <c r="B335" s="85">
        <v>2</v>
      </c>
      <c r="C335" s="1">
        <f t="shared" si="15"/>
        <v>6</v>
      </c>
      <c r="D335" s="1">
        <v>64</v>
      </c>
      <c r="E335" s="1"/>
      <c r="F335" s="1">
        <v>-3</v>
      </c>
      <c r="G335" s="1">
        <v>95.5</v>
      </c>
      <c r="H335" s="80">
        <f t="shared" si="17"/>
        <v>6.96875</v>
      </c>
      <c r="I335" s="80">
        <f t="shared" si="16"/>
        <v>3.125E-2</v>
      </c>
      <c r="J335" s="1">
        <v>0.5</v>
      </c>
      <c r="K335" s="1" t="str" cm="1">
        <f t="array" ref="K335">INDEX('dict-rhythm'!$A$1:$B$43,MATCH(TRUE,EXACT(J335,'dict-rhythm'!$A$1:$A$43),0),2)</f>
        <v>32</v>
      </c>
      <c r="L335" s="1" t="str">
        <f>_xlfn.IFNA(VLOOKUP(K335,'dict-rhythm'!$B$1:$C$53,2,0),K335)</f>
        <v>demisemiquaver</v>
      </c>
      <c r="M335" s="63"/>
      <c r="N335" s="63"/>
      <c r="O335" t="str">
        <f>IF(RIGHT($O$1,1)="#",VLOOKUP(D335,'dict-pitch'!$A$1:$C$50,2,0),VLOOKUP(D335,'dict-pitch'!$A$1:$C$50,3,0))</f>
        <v>E4</v>
      </c>
      <c r="P335" t="b">
        <f>OR(EXACT(E335,O335),EXACT(E335,VLOOKUP(D335,'dict-pitch'!$A$1:$D$50,3,0)),EXACT(E335,VLOOKUP(D335,'dict-pitch'!$A$1:$D$50,4,0)))</f>
        <v>0</v>
      </c>
    </row>
    <row r="336" spans="1:16" x14ac:dyDescent="0.25">
      <c r="A336">
        <v>850</v>
      </c>
      <c r="B336" s="85">
        <v>2</v>
      </c>
      <c r="C336" s="1">
        <f t="shared" si="15"/>
        <v>7</v>
      </c>
      <c r="D336" s="1">
        <v>69</v>
      </c>
      <c r="E336" s="1"/>
      <c r="F336" s="1">
        <v>4</v>
      </c>
      <c r="G336" s="1">
        <v>96</v>
      </c>
      <c r="H336" s="80">
        <f t="shared" si="17"/>
        <v>7</v>
      </c>
      <c r="I336" s="80">
        <f t="shared" si="16"/>
        <v>0.25</v>
      </c>
      <c r="J336" s="1">
        <v>4</v>
      </c>
      <c r="K336" s="1" t="str" cm="1">
        <f t="array" ref="K336">INDEX('dict-rhythm'!$A$1:$B$43,MATCH(TRUE,EXACT(J336,'dict-rhythm'!$A$1:$A$43),0),2)</f>
        <v>4</v>
      </c>
      <c r="L336" s="1" t="str">
        <f>_xlfn.IFNA(VLOOKUP(K336,'dict-rhythm'!$B$1:$C$53,2,0),K336)</f>
        <v>crotchet</v>
      </c>
      <c r="M336" s="61"/>
      <c r="N336" s="61"/>
      <c r="O336" t="str">
        <f>IF(RIGHT($O$1,1)="#",VLOOKUP(D336,'dict-pitch'!$A$1:$C$50,2,0),VLOOKUP(D336,'dict-pitch'!$A$1:$C$50,3,0))</f>
        <v>A4</v>
      </c>
      <c r="P336" t="b">
        <f>OR(EXACT(E336,O336),EXACT(E336,VLOOKUP(D336,'dict-pitch'!$A$1:$D$50,3,0)),EXACT(E336,VLOOKUP(D336,'dict-pitch'!$A$1:$D$50,4,0)))</f>
        <v>0</v>
      </c>
    </row>
    <row r="337" spans="1:16" x14ac:dyDescent="0.25">
      <c r="A337">
        <v>850</v>
      </c>
      <c r="B337" s="85">
        <v>2</v>
      </c>
      <c r="C337" s="1">
        <f t="shared" si="15"/>
        <v>7</v>
      </c>
      <c r="D337" s="1">
        <v>69</v>
      </c>
      <c r="E337" s="1"/>
      <c r="F337" s="1">
        <v>1</v>
      </c>
      <c r="G337" s="1">
        <v>100</v>
      </c>
      <c r="H337" s="80">
        <f t="shared" si="17"/>
        <v>7.25</v>
      </c>
      <c r="I337" s="80">
        <f t="shared" si="16"/>
        <v>0.1875</v>
      </c>
      <c r="J337" s="1">
        <v>3</v>
      </c>
      <c r="K337" s="1" t="str" cm="1">
        <f t="array" ref="K337">INDEX('dict-rhythm'!$A$1:$B$43,MATCH(TRUE,EXACT(J337,'dict-rhythm'!$A$1:$A$43),0),2)</f>
        <v>8.</v>
      </c>
      <c r="L337" s="1" t="str">
        <f>_xlfn.IFNA(VLOOKUP(K337,'dict-rhythm'!$B$1:$C$53,2,0),K337)</f>
        <v>dotted quaver</v>
      </c>
      <c r="M337" s="9" t="s">
        <v>10</v>
      </c>
      <c r="N337" s="9"/>
      <c r="O337" t="str">
        <f>IF(RIGHT($O$1,1)="#",VLOOKUP(D337,'dict-pitch'!$A$1:$C$50,2,0),VLOOKUP(D337,'dict-pitch'!$A$1:$C$50,3,0))</f>
        <v>A4</v>
      </c>
      <c r="P337" t="b">
        <f>OR(EXACT(E337,O337),EXACT(E337,VLOOKUP(D337,'dict-pitch'!$A$1:$D$50,3,0)),EXACT(E337,VLOOKUP(D337,'dict-pitch'!$A$1:$D$50,4,0)))</f>
        <v>0</v>
      </c>
    </row>
    <row r="338" spans="1:16" x14ac:dyDescent="0.25">
      <c r="A338">
        <v>850</v>
      </c>
      <c r="B338" s="85">
        <v>2</v>
      </c>
      <c r="C338" s="1">
        <f t="shared" si="15"/>
        <v>7</v>
      </c>
      <c r="D338" s="1">
        <v>67</v>
      </c>
      <c r="E338" s="1"/>
      <c r="F338" s="1">
        <v>-2</v>
      </c>
      <c r="G338" s="1">
        <v>103</v>
      </c>
      <c r="H338" s="80">
        <f t="shared" si="17"/>
        <v>7.4375</v>
      </c>
      <c r="I338" s="80">
        <f t="shared" si="16"/>
        <v>6.25E-2</v>
      </c>
      <c r="J338" s="1">
        <v>1</v>
      </c>
      <c r="K338" s="1" t="str" cm="1">
        <f t="array" ref="K338">INDEX('dict-rhythm'!$A$1:$B$43,MATCH(TRUE,EXACT(J338,'dict-rhythm'!$A$1:$A$43),0),2)</f>
        <v>16</v>
      </c>
      <c r="L338" s="1" t="str">
        <f>_xlfn.IFNA(VLOOKUP(K338,'dict-rhythm'!$B$1:$C$53,2,0),K338)</f>
        <v>semiquaver</v>
      </c>
      <c r="M338" s="9" t="s">
        <v>10</v>
      </c>
      <c r="N338" s="9"/>
      <c r="O338" t="str">
        <f>IF(RIGHT($O$1,1)="#",VLOOKUP(D338,'dict-pitch'!$A$1:$C$50,2,0),VLOOKUP(D338,'dict-pitch'!$A$1:$C$50,3,0))</f>
        <v>G4</v>
      </c>
      <c r="P338" t="b">
        <f>OR(EXACT(E338,O338),EXACT(E338,VLOOKUP(D338,'dict-pitch'!$A$1:$D$50,3,0)),EXACT(E338,VLOOKUP(D338,'dict-pitch'!$A$1:$D$50,4,0)))</f>
        <v>0</v>
      </c>
    </row>
    <row r="339" spans="1:16" x14ac:dyDescent="0.25">
      <c r="A339">
        <v>850</v>
      </c>
      <c r="B339" s="85">
        <v>2</v>
      </c>
      <c r="C339" s="1">
        <f t="shared" si="15"/>
        <v>7</v>
      </c>
      <c r="D339" s="1">
        <v>66</v>
      </c>
      <c r="E339" s="1"/>
      <c r="F339" s="1">
        <v>-2</v>
      </c>
      <c r="G339" s="1">
        <v>104</v>
      </c>
      <c r="H339" s="80">
        <f t="shared" si="17"/>
        <v>7.5</v>
      </c>
      <c r="I339" s="80">
        <f t="shared" si="16"/>
        <v>0.1875</v>
      </c>
      <c r="J339" s="1">
        <v>3</v>
      </c>
      <c r="K339" s="1" t="str" cm="1">
        <f t="array" ref="K339">INDEX('dict-rhythm'!$A$1:$B$43,MATCH(TRUE,EXACT(J339,'dict-rhythm'!$A$1:$A$43),0),2)</f>
        <v>8.</v>
      </c>
      <c r="L339" s="1" t="str">
        <f>_xlfn.IFNA(VLOOKUP(K339,'dict-rhythm'!$B$1:$C$53,2,0),K339)</f>
        <v>dotted quaver</v>
      </c>
      <c r="M339" s="9" t="s">
        <v>10</v>
      </c>
      <c r="N339" s="9"/>
      <c r="O339" t="str">
        <f>IF(RIGHT($O$1,1)="#",VLOOKUP(D339,'dict-pitch'!$A$1:$C$50,2,0),VLOOKUP(D339,'dict-pitch'!$A$1:$C$50,3,0))</f>
        <v>F#4</v>
      </c>
      <c r="P339" t="b">
        <f>OR(EXACT(E339,O339),EXACT(E339,VLOOKUP(D339,'dict-pitch'!$A$1:$D$50,3,0)),EXACT(E339,VLOOKUP(D339,'dict-pitch'!$A$1:$D$50,4,0)))</f>
        <v>0</v>
      </c>
    </row>
    <row r="340" spans="1:16" x14ac:dyDescent="0.25">
      <c r="A340">
        <v>850</v>
      </c>
      <c r="B340" s="85">
        <v>2</v>
      </c>
      <c r="C340" s="1">
        <f t="shared" si="15"/>
        <v>7</v>
      </c>
      <c r="D340" s="1">
        <v>67</v>
      </c>
      <c r="E340" s="1"/>
      <c r="F340" s="1">
        <v>2</v>
      </c>
      <c r="G340" s="1">
        <v>107</v>
      </c>
      <c r="H340" s="80">
        <f t="shared" si="17"/>
        <v>7.6875</v>
      </c>
      <c r="I340" s="80">
        <f t="shared" si="16"/>
        <v>6.25E-2</v>
      </c>
      <c r="J340" s="1">
        <v>1</v>
      </c>
      <c r="K340" s="1" t="str" cm="1">
        <f t="array" ref="K340">INDEX('dict-rhythm'!$A$1:$B$43,MATCH(TRUE,EXACT(J340,'dict-rhythm'!$A$1:$A$43),0),2)</f>
        <v>16</v>
      </c>
      <c r="L340" s="1" t="str">
        <f>_xlfn.IFNA(VLOOKUP(K340,'dict-rhythm'!$B$1:$C$53,2,0),K340)</f>
        <v>semiquaver</v>
      </c>
      <c r="M340" s="9" t="s">
        <v>10</v>
      </c>
      <c r="N340" s="9"/>
      <c r="O340" t="str">
        <f>IF(RIGHT($O$1,1)="#",VLOOKUP(D340,'dict-pitch'!$A$1:$C$50,2,0),VLOOKUP(D340,'dict-pitch'!$A$1:$C$50,3,0))</f>
        <v>G4</v>
      </c>
      <c r="P340" t="b">
        <f>OR(EXACT(E340,O340),EXACT(E340,VLOOKUP(D340,'dict-pitch'!$A$1:$D$50,3,0)),EXACT(E340,VLOOKUP(D340,'dict-pitch'!$A$1:$D$50,4,0)))</f>
        <v>0</v>
      </c>
    </row>
    <row r="341" spans="1:16" x14ac:dyDescent="0.25">
      <c r="A341">
        <v>850</v>
      </c>
      <c r="B341" s="85">
        <v>2</v>
      </c>
      <c r="C341" s="1">
        <f t="shared" si="15"/>
        <v>7</v>
      </c>
      <c r="D341" s="1">
        <v>69</v>
      </c>
      <c r="E341" s="1"/>
      <c r="F341" s="1">
        <v>2</v>
      </c>
      <c r="G341" s="1">
        <v>108</v>
      </c>
      <c r="H341" s="80">
        <f t="shared" si="17"/>
        <v>7.75</v>
      </c>
      <c r="I341" s="80">
        <f t="shared" si="16"/>
        <v>0.25</v>
      </c>
      <c r="J341" s="1">
        <v>4</v>
      </c>
      <c r="K341" s="1" t="str" cm="1">
        <f t="array" ref="K341">INDEX('dict-rhythm'!$A$1:$B$43,MATCH(TRUE,EXACT(J341,'dict-rhythm'!$A$1:$A$43),0),2)</f>
        <v>4</v>
      </c>
      <c r="L341" s="1" t="str">
        <f>_xlfn.IFNA(VLOOKUP(K341,'dict-rhythm'!$B$1:$C$53,2,0),K341)</f>
        <v>crotchet</v>
      </c>
      <c r="M341" s="9" t="s">
        <v>10</v>
      </c>
      <c r="N341" s="9"/>
      <c r="O341" t="str">
        <f>IF(RIGHT($O$1,1)="#",VLOOKUP(D341,'dict-pitch'!$A$1:$C$50,2,0),VLOOKUP(D341,'dict-pitch'!$A$1:$C$50,3,0))</f>
        <v>A4</v>
      </c>
      <c r="P341" t="b">
        <f>OR(EXACT(E341,O341),EXACT(E341,VLOOKUP(D341,'dict-pitch'!$A$1:$D$50,3,0)),EXACT(E341,VLOOKUP(D341,'dict-pitch'!$A$1:$D$50,4,0)))</f>
        <v>0</v>
      </c>
    </row>
    <row r="342" spans="1:16" x14ac:dyDescent="0.25">
      <c r="A342">
        <v>850</v>
      </c>
      <c r="B342" s="85">
        <v>2</v>
      </c>
      <c r="C342" s="1">
        <f t="shared" si="15"/>
        <v>8</v>
      </c>
      <c r="D342" s="1">
        <v>62</v>
      </c>
      <c r="E342" s="1"/>
      <c r="F342" s="1">
        <v>-5</v>
      </c>
      <c r="G342" s="1">
        <v>112</v>
      </c>
      <c r="H342" s="80">
        <f t="shared" si="17"/>
        <v>8</v>
      </c>
      <c r="I342" s="80">
        <f t="shared" si="16"/>
        <v>0.25</v>
      </c>
      <c r="J342" s="1">
        <v>4</v>
      </c>
      <c r="K342" s="1" t="str" cm="1">
        <f t="array" ref="K342">INDEX('dict-rhythm'!$A$1:$B$43,MATCH(TRUE,EXACT(J342,'dict-rhythm'!$A$1:$A$43),0),2)</f>
        <v>4</v>
      </c>
      <c r="L342" s="1" t="str">
        <f>_xlfn.IFNA(VLOOKUP(K342,'dict-rhythm'!$B$1:$C$53,2,0),K342)</f>
        <v>crotchet</v>
      </c>
      <c r="M342" s="9" t="s">
        <v>10</v>
      </c>
      <c r="N342" s="9"/>
      <c r="O342" t="str">
        <f>IF(RIGHT($O$1,1)="#",VLOOKUP(D342,'dict-pitch'!$A$1:$C$50,2,0),VLOOKUP(D342,'dict-pitch'!$A$1:$C$50,3,0))</f>
        <v>D4</v>
      </c>
      <c r="P342" t="b">
        <f>OR(EXACT(E342,O342),EXACT(E342,VLOOKUP(D342,'dict-pitch'!$A$1:$D$50,3,0)),EXACT(E342,VLOOKUP(D342,'dict-pitch'!$A$1:$D$50,4,0)))</f>
        <v>0</v>
      </c>
    </row>
    <row r="343" spans="1:16" x14ac:dyDescent="0.25">
      <c r="A343">
        <v>850</v>
      </c>
      <c r="B343" s="85">
        <v>2</v>
      </c>
      <c r="C343" s="1">
        <f t="shared" si="15"/>
        <v>8</v>
      </c>
      <c r="D343" s="1">
        <v>62</v>
      </c>
      <c r="E343" s="1"/>
      <c r="F343" s="1">
        <v>1</v>
      </c>
      <c r="G343" s="1">
        <v>116</v>
      </c>
      <c r="H343" s="80">
        <f t="shared" si="17"/>
        <v>8.25</v>
      </c>
      <c r="I343" s="80">
        <f t="shared" si="16"/>
        <v>0.25</v>
      </c>
      <c r="J343" s="1">
        <v>4</v>
      </c>
      <c r="K343" s="1" t="str" cm="1">
        <f t="array" ref="K343">INDEX('dict-rhythm'!$A$1:$B$43,MATCH(TRUE,EXACT(J343,'dict-rhythm'!$A$1:$A$43),0),2)</f>
        <v>4</v>
      </c>
      <c r="L343" s="1" t="str">
        <f>_xlfn.IFNA(VLOOKUP(K343,'dict-rhythm'!$B$1:$C$53,2,0),K343)</f>
        <v>crotchet</v>
      </c>
      <c r="M343" s="65" t="s">
        <v>12</v>
      </c>
      <c r="N343" s="65" t="s">
        <v>12</v>
      </c>
      <c r="O343" t="str">
        <f>IF(RIGHT($O$1,1)="#",VLOOKUP(D343,'dict-pitch'!$A$1:$C$50,2,0),VLOOKUP(D343,'dict-pitch'!$A$1:$C$50,3,0))</f>
        <v>D4</v>
      </c>
      <c r="P343" t="b">
        <f>OR(EXACT(E343,O343),EXACT(E343,VLOOKUP(D343,'dict-pitch'!$A$1:$D$50,3,0)),EXACT(E343,VLOOKUP(D343,'dict-pitch'!$A$1:$D$50,4,0)))</f>
        <v>0</v>
      </c>
    </row>
    <row r="344" spans="1:16" x14ac:dyDescent="0.25">
      <c r="A344">
        <v>850</v>
      </c>
      <c r="B344" s="85">
        <v>2</v>
      </c>
      <c r="C344" s="1">
        <f t="shared" si="15"/>
        <v>8</v>
      </c>
      <c r="D344" s="1">
        <v>61</v>
      </c>
      <c r="E344" s="1"/>
      <c r="F344" s="1">
        <v>-2</v>
      </c>
      <c r="G344" s="1">
        <v>120</v>
      </c>
      <c r="H344" s="80">
        <f t="shared" si="17"/>
        <v>8.5</v>
      </c>
      <c r="I344" s="80">
        <f t="shared" si="16"/>
        <v>0.5</v>
      </c>
      <c r="J344" s="1">
        <v>8</v>
      </c>
      <c r="K344" s="1" t="str" cm="1">
        <f t="array" ref="K344">INDEX('dict-rhythm'!$A$1:$B$43,MATCH(TRUE,EXACT(J344,'dict-rhythm'!$A$1:$A$43),0),2)</f>
        <v>2</v>
      </c>
      <c r="L344" s="1" t="str">
        <f>_xlfn.IFNA(VLOOKUP(K344,'dict-rhythm'!$B$1:$C$53,2,0),K344)</f>
        <v>minim</v>
      </c>
      <c r="M344" s="65" t="s">
        <v>12</v>
      </c>
      <c r="N344" s="65" t="s">
        <v>12</v>
      </c>
      <c r="O344" t="str">
        <f>IF(RIGHT($O$1,1)="#",VLOOKUP(D344,'dict-pitch'!$A$1:$C$50,2,0),VLOOKUP(D344,'dict-pitch'!$A$1:$C$50,3,0))</f>
        <v>C#4</v>
      </c>
      <c r="P344" t="b">
        <f>OR(EXACT(E344,O344),EXACT(E344,VLOOKUP(D344,'dict-pitch'!$A$1:$D$50,3,0)),EXACT(E344,VLOOKUP(D344,'dict-pitch'!$A$1:$D$50,4,0)))</f>
        <v>0</v>
      </c>
    </row>
    <row r="345" spans="1:16" x14ac:dyDescent="0.25">
      <c r="A345">
        <v>850</v>
      </c>
      <c r="B345" s="85">
        <v>2</v>
      </c>
      <c r="C345" s="1">
        <f t="shared" si="15"/>
        <v>9</v>
      </c>
      <c r="D345" s="1">
        <v>59</v>
      </c>
      <c r="E345" s="1"/>
      <c r="F345" s="1">
        <v>-2</v>
      </c>
      <c r="G345" s="1">
        <v>128</v>
      </c>
      <c r="H345" s="80">
        <f t="shared" si="17"/>
        <v>9</v>
      </c>
      <c r="I345" s="80">
        <f t="shared" si="16"/>
        <v>0.25</v>
      </c>
      <c r="J345" s="1">
        <v>4</v>
      </c>
      <c r="K345" s="1" t="str" cm="1">
        <f t="array" ref="K345">INDEX('dict-rhythm'!$A$1:$B$43,MATCH(TRUE,EXACT(J345,'dict-rhythm'!$A$1:$A$43),0),2)</f>
        <v>4</v>
      </c>
      <c r="L345" s="1" t="str">
        <f>_xlfn.IFNA(VLOOKUP(K345,'dict-rhythm'!$B$1:$C$53,2,0),K345)</f>
        <v>crotchet</v>
      </c>
      <c r="M345" s="65" t="s">
        <v>12</v>
      </c>
      <c r="N345" s="65" t="s">
        <v>12</v>
      </c>
      <c r="O345" t="str">
        <f>IF(RIGHT($O$1,1)="#",VLOOKUP(D345,'dict-pitch'!$A$1:$C$50,2,0),VLOOKUP(D345,'dict-pitch'!$A$1:$C$50,3,0))</f>
        <v>B3</v>
      </c>
      <c r="P345" t="b">
        <f>OR(EXACT(E345,O345),EXACT(E345,VLOOKUP(D345,'dict-pitch'!$A$1:$D$50,3,0)),EXACT(E345,VLOOKUP(D345,'dict-pitch'!$A$1:$D$50,4,0)))</f>
        <v>0</v>
      </c>
    </row>
    <row r="346" spans="1:16" x14ac:dyDescent="0.25">
      <c r="A346">
        <v>850</v>
      </c>
      <c r="B346" s="85">
        <v>2</v>
      </c>
      <c r="C346" s="1">
        <f t="shared" si="15"/>
        <v>9</v>
      </c>
      <c r="D346" s="1">
        <v>0</v>
      </c>
      <c r="E346" s="1"/>
      <c r="F346" s="1">
        <v>0</v>
      </c>
      <c r="G346" s="1">
        <v>132</v>
      </c>
      <c r="H346" s="80">
        <f t="shared" si="17"/>
        <v>9.25</v>
      </c>
      <c r="I346" s="80">
        <f t="shared" si="16"/>
        <v>0.25</v>
      </c>
      <c r="J346" s="1">
        <v>4</v>
      </c>
      <c r="K346" s="1" t="str" cm="1">
        <f t="array" ref="K346">INDEX('dict-rhythm'!$A$1:$B$43,MATCH(TRUE,EXACT(J346,'dict-rhythm'!$A$1:$A$43),0),2)</f>
        <v>4</v>
      </c>
      <c r="L346" s="1" t="str">
        <f>_xlfn.IFNA(VLOOKUP(K346,'dict-rhythm'!$B$1:$C$53,2,0),K346)</f>
        <v>crotchet</v>
      </c>
      <c r="O346" t="str">
        <f>IF(RIGHT($O$1,1)="#",VLOOKUP(D346,'dict-pitch'!$A$1:$C$50,2,0),VLOOKUP(D346,'dict-pitch'!$A$1:$C$50,3,0))</f>
        <v>r</v>
      </c>
      <c r="P346" t="b">
        <f>OR(EXACT(E346,O346),EXACT(E346,VLOOKUP(D346,'dict-pitch'!$A$1:$D$50,3,0)),EXACT(E346,VLOOKUP(D346,'dict-pitch'!$A$1:$D$50,4,0)))</f>
        <v>0</v>
      </c>
    </row>
    <row r="347" spans="1:16" x14ac:dyDescent="0.25">
      <c r="A347">
        <v>850</v>
      </c>
      <c r="B347" s="85">
        <v>2</v>
      </c>
      <c r="C347" s="1">
        <f t="shared" si="15"/>
        <v>9</v>
      </c>
      <c r="D347" s="1">
        <v>71</v>
      </c>
      <c r="E347" s="1"/>
      <c r="F347" s="1">
        <v>8</v>
      </c>
      <c r="G347" s="1">
        <v>136</v>
      </c>
      <c r="H347" s="80">
        <f t="shared" si="17"/>
        <v>9.5</v>
      </c>
      <c r="I347" s="80">
        <f t="shared" si="16"/>
        <v>0.1875</v>
      </c>
      <c r="J347" s="1">
        <v>3</v>
      </c>
      <c r="K347" s="1" t="str" cm="1">
        <f t="array" ref="K347">INDEX('dict-rhythm'!$A$1:$B$43,MATCH(TRUE,EXACT(J347,'dict-rhythm'!$A$1:$A$43),0),2)</f>
        <v>8.</v>
      </c>
      <c r="L347" s="1" t="str">
        <f>_xlfn.IFNA(VLOOKUP(K347,'dict-rhythm'!$B$1:$C$53,2,0),K347)</f>
        <v>dotted quaver</v>
      </c>
      <c r="M347" s="62"/>
      <c r="N347" s="62"/>
      <c r="O347" t="str">
        <f>IF(RIGHT($O$1,1)="#",VLOOKUP(D347,'dict-pitch'!$A$1:$C$50,2,0),VLOOKUP(D347,'dict-pitch'!$A$1:$C$50,3,0))</f>
        <v>B4</v>
      </c>
      <c r="P347" t="b">
        <f>OR(EXACT(E347,O347),EXACT(E347,VLOOKUP(D347,'dict-pitch'!$A$1:$D$50,3,0)),EXACT(E347,VLOOKUP(D347,'dict-pitch'!$A$1:$D$50,4,0)))</f>
        <v>0</v>
      </c>
    </row>
    <row r="348" spans="1:16" x14ac:dyDescent="0.25">
      <c r="A348">
        <v>850</v>
      </c>
      <c r="B348" s="85">
        <v>2</v>
      </c>
      <c r="C348" s="1">
        <f t="shared" si="15"/>
        <v>9</v>
      </c>
      <c r="D348" s="1">
        <v>68</v>
      </c>
      <c r="E348" s="1"/>
      <c r="F348" s="1">
        <v>-3</v>
      </c>
      <c r="G348" s="1">
        <v>139</v>
      </c>
      <c r="H348" s="80">
        <f t="shared" si="17"/>
        <v>9.6875</v>
      </c>
      <c r="I348" s="80">
        <f t="shared" si="16"/>
        <v>6.25E-2</v>
      </c>
      <c r="J348" s="1">
        <v>1</v>
      </c>
      <c r="K348" s="1" t="str" cm="1">
        <f t="array" ref="K348">INDEX('dict-rhythm'!$A$1:$B$43,MATCH(TRUE,EXACT(J348,'dict-rhythm'!$A$1:$A$43),0),2)</f>
        <v>16</v>
      </c>
      <c r="L348" s="1" t="str">
        <f>_xlfn.IFNA(VLOOKUP(K348,'dict-rhythm'!$B$1:$C$53,2,0),K348)</f>
        <v>semiquaver</v>
      </c>
      <c r="M348" s="62"/>
      <c r="N348" s="62"/>
      <c r="O348" t="str">
        <f>IF(RIGHT($O$1,1)="#",VLOOKUP(D348,'dict-pitch'!$A$1:$C$50,2,0),VLOOKUP(D348,'dict-pitch'!$A$1:$C$50,3,0))</f>
        <v>G#4</v>
      </c>
      <c r="P348" t="b">
        <f>OR(EXACT(E348,O348),EXACT(E348,VLOOKUP(D348,'dict-pitch'!$A$1:$D$50,3,0)),EXACT(E348,VLOOKUP(D348,'dict-pitch'!$A$1:$D$50,4,0)))</f>
        <v>0</v>
      </c>
    </row>
    <row r="349" spans="1:16" x14ac:dyDescent="0.25">
      <c r="A349">
        <v>850</v>
      </c>
      <c r="B349" s="85">
        <v>2</v>
      </c>
      <c r="C349" s="1">
        <f t="shared" si="15"/>
        <v>9</v>
      </c>
      <c r="D349" s="1">
        <v>68</v>
      </c>
      <c r="E349" s="1"/>
      <c r="F349" s="1">
        <v>1</v>
      </c>
      <c r="G349" s="1">
        <v>140</v>
      </c>
      <c r="H349" s="80">
        <f t="shared" si="17"/>
        <v>9.75</v>
      </c>
      <c r="I349" s="80">
        <f t="shared" si="16"/>
        <v>0.1875</v>
      </c>
      <c r="J349" s="1">
        <v>3</v>
      </c>
      <c r="K349" s="1" t="str" cm="1">
        <f t="array" ref="K349">INDEX('dict-rhythm'!$A$1:$B$43,MATCH(TRUE,EXACT(J349,'dict-rhythm'!$A$1:$A$43),0),2)</f>
        <v>8.</v>
      </c>
      <c r="L349" s="1" t="str">
        <f>_xlfn.IFNA(VLOOKUP(K349,'dict-rhythm'!$B$1:$C$53,2,0),K349)</f>
        <v>dotted quaver</v>
      </c>
      <c r="M349" s="62"/>
      <c r="N349" s="62"/>
      <c r="O349" t="str">
        <f>IF(RIGHT($O$1,1)="#",VLOOKUP(D349,'dict-pitch'!$A$1:$C$50,2,0),VLOOKUP(D349,'dict-pitch'!$A$1:$C$50,3,0))</f>
        <v>G#4</v>
      </c>
      <c r="P349" t="b">
        <f>OR(EXACT(E349,O349),EXACT(E349,VLOOKUP(D349,'dict-pitch'!$A$1:$D$50,3,0)),EXACT(E349,VLOOKUP(D349,'dict-pitch'!$A$1:$D$50,4,0)))</f>
        <v>0</v>
      </c>
    </row>
    <row r="350" spans="1:16" x14ac:dyDescent="0.25">
      <c r="A350">
        <v>850</v>
      </c>
      <c r="B350" s="85">
        <v>2</v>
      </c>
      <c r="C350" s="1">
        <f t="shared" si="15"/>
        <v>9</v>
      </c>
      <c r="D350" s="1">
        <v>64</v>
      </c>
      <c r="E350" s="1"/>
      <c r="F350" s="1">
        <v>-3</v>
      </c>
      <c r="G350" s="1">
        <v>143</v>
      </c>
      <c r="H350" s="80">
        <f t="shared" si="17"/>
        <v>9.9375</v>
      </c>
      <c r="I350" s="80">
        <f t="shared" si="16"/>
        <v>6.25E-2</v>
      </c>
      <c r="J350" s="1">
        <v>1</v>
      </c>
      <c r="K350" s="1" t="str" cm="1">
        <f t="array" ref="K350">INDEX('dict-rhythm'!$A$1:$B$43,MATCH(TRUE,EXACT(J350,'dict-rhythm'!$A$1:$A$43),0),2)</f>
        <v>16</v>
      </c>
      <c r="L350" s="1" t="str">
        <f>_xlfn.IFNA(VLOOKUP(K350,'dict-rhythm'!$B$1:$C$53,2,0),K350)</f>
        <v>semiquaver</v>
      </c>
      <c r="M350" s="66"/>
      <c r="N350" s="66"/>
      <c r="O350" t="str">
        <f>IF(RIGHT($O$1,1)="#",VLOOKUP(D350,'dict-pitch'!$A$1:$C$50,2,0),VLOOKUP(D350,'dict-pitch'!$A$1:$C$50,3,0))</f>
        <v>E4</v>
      </c>
      <c r="P350" t="b">
        <f>OR(EXACT(E350,O350),EXACT(E350,VLOOKUP(D350,'dict-pitch'!$A$1:$D$50,3,0)),EXACT(E350,VLOOKUP(D350,'dict-pitch'!$A$1:$D$50,4,0)))</f>
        <v>0</v>
      </c>
    </row>
    <row r="351" spans="1:16" x14ac:dyDescent="0.25">
      <c r="A351">
        <v>850</v>
      </c>
      <c r="B351" s="85">
        <v>2</v>
      </c>
      <c r="C351" s="1">
        <f t="shared" si="15"/>
        <v>10</v>
      </c>
      <c r="D351" s="1">
        <v>64</v>
      </c>
      <c r="E351" s="1"/>
      <c r="F351" s="1">
        <v>1</v>
      </c>
      <c r="G351" s="1">
        <v>144</v>
      </c>
      <c r="H351" s="80">
        <f t="shared" si="17"/>
        <v>10</v>
      </c>
      <c r="I351" s="80">
        <f t="shared" si="16"/>
        <v>0.25</v>
      </c>
      <c r="J351" s="1">
        <v>4</v>
      </c>
      <c r="K351" s="1" t="str" cm="1">
        <f t="array" ref="K351">INDEX('dict-rhythm'!$A$1:$B$43,MATCH(TRUE,EXACT(J351,'dict-rhythm'!$A$1:$A$43),0),2)</f>
        <v>4</v>
      </c>
      <c r="L351" s="1" t="str">
        <f>_xlfn.IFNA(VLOOKUP(K351,'dict-rhythm'!$B$1:$C$53,2,0),K351)</f>
        <v>crotchet</v>
      </c>
      <c r="M351" s="61"/>
      <c r="N351" s="61"/>
      <c r="O351" t="str">
        <f>IF(RIGHT($O$1,1)="#",VLOOKUP(D351,'dict-pitch'!$A$1:$C$50,2,0),VLOOKUP(D351,'dict-pitch'!$A$1:$C$50,3,0))</f>
        <v>E4</v>
      </c>
      <c r="P351" t="b">
        <f>OR(EXACT(E351,O351),EXACT(E351,VLOOKUP(D351,'dict-pitch'!$A$1:$D$50,3,0)),EXACT(E351,VLOOKUP(D351,'dict-pitch'!$A$1:$D$50,4,0)))</f>
        <v>0</v>
      </c>
    </row>
    <row r="352" spans="1:16" x14ac:dyDescent="0.25">
      <c r="A352">
        <v>850</v>
      </c>
      <c r="B352" s="85">
        <v>2</v>
      </c>
      <c r="C352" s="1">
        <f t="shared" si="15"/>
        <v>10</v>
      </c>
      <c r="D352" s="1">
        <v>0</v>
      </c>
      <c r="E352" s="1"/>
      <c r="F352" s="1">
        <v>0</v>
      </c>
      <c r="G352" s="1">
        <v>148</v>
      </c>
      <c r="H352" s="80">
        <f t="shared" si="17"/>
        <v>10.25</v>
      </c>
      <c r="I352" s="80">
        <f t="shared" si="16"/>
        <v>0.25</v>
      </c>
      <c r="J352" s="1">
        <v>4</v>
      </c>
      <c r="K352" s="1" t="str" cm="1">
        <f t="array" ref="K352">INDEX('dict-rhythm'!$A$1:$B$43,MATCH(TRUE,EXACT(J352,'dict-rhythm'!$A$1:$A$43),0),2)</f>
        <v>4</v>
      </c>
      <c r="L352" s="1" t="str">
        <f>_xlfn.IFNA(VLOOKUP(K352,'dict-rhythm'!$B$1:$C$53,2,0),K352)</f>
        <v>crotchet</v>
      </c>
      <c r="M352" s="5"/>
      <c r="N352" s="5"/>
      <c r="O352" t="str">
        <f>IF(RIGHT($O$1,1)="#",VLOOKUP(D352,'dict-pitch'!$A$1:$C$50,2,0),VLOOKUP(D352,'dict-pitch'!$A$1:$C$50,3,0))</f>
        <v>r</v>
      </c>
      <c r="P352" t="b">
        <f>OR(EXACT(E352,O352),EXACT(E352,VLOOKUP(D352,'dict-pitch'!$A$1:$D$50,3,0)),EXACT(E352,VLOOKUP(D352,'dict-pitch'!$A$1:$D$50,4,0)))</f>
        <v>0</v>
      </c>
    </row>
    <row r="353" spans="1:16" x14ac:dyDescent="0.25">
      <c r="A353">
        <v>850</v>
      </c>
      <c r="B353" s="85">
        <v>2</v>
      </c>
      <c r="C353" s="1">
        <f t="shared" si="15"/>
        <v>10</v>
      </c>
      <c r="D353" s="1">
        <v>69</v>
      </c>
      <c r="E353" s="1"/>
      <c r="F353" s="1">
        <v>4</v>
      </c>
      <c r="G353" s="1">
        <v>152</v>
      </c>
      <c r="H353" s="80">
        <f t="shared" si="17"/>
        <v>10.5</v>
      </c>
      <c r="I353" s="80">
        <f t="shared" si="16"/>
        <v>0.1875</v>
      </c>
      <c r="J353" s="1">
        <v>3</v>
      </c>
      <c r="K353" s="1" t="str" cm="1">
        <f t="array" ref="K353">INDEX('dict-rhythm'!$A$1:$B$43,MATCH(TRUE,EXACT(J353,'dict-rhythm'!$A$1:$A$43),0),2)</f>
        <v>8.</v>
      </c>
      <c r="L353" s="1" t="str">
        <f>_xlfn.IFNA(VLOOKUP(K353,'dict-rhythm'!$B$1:$C$53,2,0),K353)</f>
        <v>dotted quaver</v>
      </c>
      <c r="M353" s="62"/>
      <c r="N353" s="62"/>
      <c r="O353" t="str">
        <f>IF(RIGHT($O$1,1)="#",VLOOKUP(D353,'dict-pitch'!$A$1:$C$50,2,0),VLOOKUP(D353,'dict-pitch'!$A$1:$C$50,3,0))</f>
        <v>A4</v>
      </c>
      <c r="P353" t="b">
        <f>OR(EXACT(E353,O353),EXACT(E353,VLOOKUP(D353,'dict-pitch'!$A$1:$D$50,3,0)),EXACT(E353,VLOOKUP(D353,'dict-pitch'!$A$1:$D$50,4,0)))</f>
        <v>0</v>
      </c>
    </row>
    <row r="354" spans="1:16" x14ac:dyDescent="0.25">
      <c r="A354">
        <v>850</v>
      </c>
      <c r="B354" s="85">
        <v>2</v>
      </c>
      <c r="C354" s="1">
        <f t="shared" si="15"/>
        <v>10</v>
      </c>
      <c r="D354" s="1">
        <v>66</v>
      </c>
      <c r="E354" s="1"/>
      <c r="F354" s="1">
        <v>-3</v>
      </c>
      <c r="G354" s="1">
        <v>155</v>
      </c>
      <c r="H354" s="80">
        <f t="shared" si="17"/>
        <v>10.6875</v>
      </c>
      <c r="I354" s="80">
        <f t="shared" si="16"/>
        <v>6.25E-2</v>
      </c>
      <c r="J354" s="1">
        <v>1</v>
      </c>
      <c r="K354" s="1" t="str" cm="1">
        <f t="array" ref="K354">INDEX('dict-rhythm'!$A$1:$B$43,MATCH(TRUE,EXACT(J354,'dict-rhythm'!$A$1:$A$43),0),2)</f>
        <v>16</v>
      </c>
      <c r="L354" s="1" t="str">
        <f>_xlfn.IFNA(VLOOKUP(K354,'dict-rhythm'!$B$1:$C$53,2,0),K354)</f>
        <v>semiquaver</v>
      </c>
      <c r="M354" s="62"/>
      <c r="N354" s="62"/>
      <c r="O354" t="str">
        <f>IF(RIGHT($O$1,1)="#",VLOOKUP(D354,'dict-pitch'!$A$1:$C$50,2,0),VLOOKUP(D354,'dict-pitch'!$A$1:$C$50,3,0))</f>
        <v>F#4</v>
      </c>
      <c r="P354" t="b">
        <f>OR(EXACT(E354,O354),EXACT(E354,VLOOKUP(D354,'dict-pitch'!$A$1:$D$50,3,0)),EXACT(E354,VLOOKUP(D354,'dict-pitch'!$A$1:$D$50,4,0)))</f>
        <v>0</v>
      </c>
    </row>
    <row r="355" spans="1:16" x14ac:dyDescent="0.25">
      <c r="A355">
        <v>850</v>
      </c>
      <c r="B355" s="85">
        <v>2</v>
      </c>
      <c r="C355" s="1">
        <f t="shared" si="15"/>
        <v>10</v>
      </c>
      <c r="D355" s="1">
        <v>66</v>
      </c>
      <c r="E355" s="1"/>
      <c r="F355" s="1">
        <v>1</v>
      </c>
      <c r="G355" s="1">
        <v>156</v>
      </c>
      <c r="H355" s="80">
        <f t="shared" si="17"/>
        <v>10.75</v>
      </c>
      <c r="I355" s="80">
        <f t="shared" si="16"/>
        <v>0.1875</v>
      </c>
      <c r="J355" s="1">
        <v>3</v>
      </c>
      <c r="K355" s="1" t="str" cm="1">
        <f t="array" ref="K355">INDEX('dict-rhythm'!$A$1:$B$43,MATCH(TRUE,EXACT(J355,'dict-rhythm'!$A$1:$A$43),0),2)</f>
        <v>8.</v>
      </c>
      <c r="L355" s="1" t="str">
        <f>_xlfn.IFNA(VLOOKUP(K355,'dict-rhythm'!$B$1:$C$53,2,0),K355)</f>
        <v>dotted quaver</v>
      </c>
      <c r="M355" s="62"/>
      <c r="N355" s="62"/>
      <c r="O355" t="str">
        <f>IF(RIGHT($O$1,1)="#",VLOOKUP(D355,'dict-pitch'!$A$1:$C$50,2,0),VLOOKUP(D355,'dict-pitch'!$A$1:$C$50,3,0))</f>
        <v>F#4</v>
      </c>
      <c r="P355" t="b">
        <f>OR(EXACT(E355,O355),EXACT(E355,VLOOKUP(D355,'dict-pitch'!$A$1:$D$50,3,0)),EXACT(E355,VLOOKUP(D355,'dict-pitch'!$A$1:$D$50,4,0)))</f>
        <v>0</v>
      </c>
    </row>
    <row r="356" spans="1:16" x14ac:dyDescent="0.25">
      <c r="A356">
        <v>850</v>
      </c>
      <c r="B356" s="85">
        <v>2</v>
      </c>
      <c r="C356" s="1">
        <f t="shared" si="15"/>
        <v>10</v>
      </c>
      <c r="D356" s="1">
        <v>62</v>
      </c>
      <c r="E356" s="1"/>
      <c r="F356" s="1">
        <v>-3</v>
      </c>
      <c r="G356" s="1">
        <v>159</v>
      </c>
      <c r="H356" s="80">
        <f t="shared" si="17"/>
        <v>10.9375</v>
      </c>
      <c r="I356" s="80">
        <f t="shared" si="16"/>
        <v>6.25E-2</v>
      </c>
      <c r="J356" s="1">
        <v>1</v>
      </c>
      <c r="K356" s="1" t="str" cm="1">
        <f t="array" ref="K356">INDEX('dict-rhythm'!$A$1:$B$43,MATCH(TRUE,EXACT(J356,'dict-rhythm'!$A$1:$A$43),0),2)</f>
        <v>16</v>
      </c>
      <c r="L356" s="1" t="str">
        <f>_xlfn.IFNA(VLOOKUP(K356,'dict-rhythm'!$B$1:$C$53,2,0),K356)</f>
        <v>semiquaver</v>
      </c>
      <c r="M356" s="66"/>
      <c r="N356" s="66"/>
      <c r="O356" t="str">
        <f>IF(RIGHT($O$1,1)="#",VLOOKUP(D356,'dict-pitch'!$A$1:$C$50,2,0),VLOOKUP(D356,'dict-pitch'!$A$1:$C$50,3,0))</f>
        <v>D4</v>
      </c>
      <c r="P356" t="b">
        <f>OR(EXACT(E356,O356),EXACT(E356,VLOOKUP(D356,'dict-pitch'!$A$1:$D$50,3,0)),EXACT(E356,VLOOKUP(D356,'dict-pitch'!$A$1:$D$50,4,0)))</f>
        <v>0</v>
      </c>
    </row>
    <row r="357" spans="1:16" x14ac:dyDescent="0.25">
      <c r="A357">
        <v>850</v>
      </c>
      <c r="B357" s="85">
        <v>2</v>
      </c>
      <c r="C357" s="1">
        <f t="shared" si="15"/>
        <v>11</v>
      </c>
      <c r="D357" s="1">
        <v>62</v>
      </c>
      <c r="E357" s="1"/>
      <c r="F357" s="1">
        <v>1</v>
      </c>
      <c r="G357" s="1">
        <v>160</v>
      </c>
      <c r="H357" s="80">
        <f t="shared" si="17"/>
        <v>11</v>
      </c>
      <c r="I357" s="80">
        <f t="shared" si="16"/>
        <v>0.25</v>
      </c>
      <c r="J357" s="1">
        <v>4</v>
      </c>
      <c r="K357" s="1" t="str" cm="1">
        <f t="array" ref="K357">INDEX('dict-rhythm'!$A$1:$B$43,MATCH(TRUE,EXACT(J357,'dict-rhythm'!$A$1:$A$43),0),2)</f>
        <v>4</v>
      </c>
      <c r="L357" s="1" t="str">
        <f>_xlfn.IFNA(VLOOKUP(K357,'dict-rhythm'!$B$1:$C$53,2,0),K357)</f>
        <v>crotchet</v>
      </c>
      <c r="M357" s="61"/>
      <c r="N357" s="61"/>
      <c r="O357" t="str">
        <f>IF(RIGHT($O$1,1)="#",VLOOKUP(D357,'dict-pitch'!$A$1:$C$50,2,0),VLOOKUP(D357,'dict-pitch'!$A$1:$C$50,3,0))</f>
        <v>D4</v>
      </c>
      <c r="P357" t="b">
        <f>OR(EXACT(E357,O357),EXACT(E357,VLOOKUP(D357,'dict-pitch'!$A$1:$D$50,3,0)),EXACT(E357,VLOOKUP(D357,'dict-pitch'!$A$1:$D$50,4,0)))</f>
        <v>0</v>
      </c>
    </row>
    <row r="358" spans="1:16" x14ac:dyDescent="0.25">
      <c r="A358">
        <v>850</v>
      </c>
      <c r="B358" s="85">
        <v>2</v>
      </c>
      <c r="C358" s="1">
        <f t="shared" si="15"/>
        <v>11</v>
      </c>
      <c r="D358" s="1">
        <v>0</v>
      </c>
      <c r="E358" s="1"/>
      <c r="F358" s="1">
        <v>0</v>
      </c>
      <c r="G358" s="1">
        <v>164</v>
      </c>
      <c r="H358" s="80">
        <f t="shared" si="17"/>
        <v>11.25</v>
      </c>
      <c r="I358" s="80">
        <f t="shared" si="16"/>
        <v>0.25</v>
      </c>
      <c r="J358" s="1">
        <v>4</v>
      </c>
      <c r="K358" s="1" t="str" cm="1">
        <f t="array" ref="K358">INDEX('dict-rhythm'!$A$1:$B$43,MATCH(TRUE,EXACT(J358,'dict-rhythm'!$A$1:$A$43),0),2)</f>
        <v>4</v>
      </c>
      <c r="L358" s="1" t="str">
        <f>_xlfn.IFNA(VLOOKUP(K358,'dict-rhythm'!$B$1:$C$53,2,0),K358)</f>
        <v>crotchet</v>
      </c>
      <c r="M358" s="5"/>
      <c r="N358" s="5"/>
      <c r="O358" t="str">
        <f>IF(RIGHT($O$1,1)="#",VLOOKUP(D358,'dict-pitch'!$A$1:$C$50,2,0),VLOOKUP(D358,'dict-pitch'!$A$1:$C$50,3,0))</f>
        <v>r</v>
      </c>
      <c r="P358" t="b">
        <f>OR(EXACT(E358,O358),EXACT(E358,VLOOKUP(D358,'dict-pitch'!$A$1:$D$50,3,0)),EXACT(E358,VLOOKUP(D358,'dict-pitch'!$A$1:$D$50,4,0)))</f>
        <v>0</v>
      </c>
    </row>
    <row r="359" spans="1:16" x14ac:dyDescent="0.25">
      <c r="A359">
        <v>850</v>
      </c>
      <c r="B359" s="85">
        <v>2</v>
      </c>
      <c r="C359" s="1">
        <f t="shared" si="15"/>
        <v>11</v>
      </c>
      <c r="D359" s="1">
        <v>0</v>
      </c>
      <c r="E359" s="1"/>
      <c r="F359" s="1">
        <v>0</v>
      </c>
      <c r="G359" s="1">
        <v>168</v>
      </c>
      <c r="H359" s="80">
        <f t="shared" si="17"/>
        <v>11.5</v>
      </c>
      <c r="I359" s="80">
        <f t="shared" si="16"/>
        <v>0.5</v>
      </c>
      <c r="J359" s="1">
        <v>8</v>
      </c>
      <c r="K359" s="1" t="str" cm="1">
        <f t="array" ref="K359">INDEX('dict-rhythm'!$A$1:$B$43,MATCH(TRUE,EXACT(J359,'dict-rhythm'!$A$1:$A$43),0),2)</f>
        <v>2</v>
      </c>
      <c r="L359" s="1" t="str">
        <f>_xlfn.IFNA(VLOOKUP(K359,'dict-rhythm'!$B$1:$C$53,2,0),K359)</f>
        <v>minim</v>
      </c>
      <c r="M359" s="7"/>
      <c r="N359" s="7"/>
      <c r="O359" t="str">
        <f>IF(RIGHT($O$1,1)="#",VLOOKUP(D359,'dict-pitch'!$A$1:$C$50,2,0),VLOOKUP(D359,'dict-pitch'!$A$1:$C$50,3,0))</f>
        <v>r</v>
      </c>
      <c r="P359" t="b">
        <f>OR(EXACT(E359,O359),EXACT(E359,VLOOKUP(D359,'dict-pitch'!$A$1:$D$50,3,0)),EXACT(E359,VLOOKUP(D359,'dict-pitch'!$A$1:$D$50,4,0)))</f>
        <v>0</v>
      </c>
    </row>
    <row r="360" spans="1:16" x14ac:dyDescent="0.25">
      <c r="A360">
        <v>850</v>
      </c>
      <c r="B360" s="85">
        <v>2</v>
      </c>
      <c r="C360" s="1">
        <f t="shared" si="15"/>
        <v>12</v>
      </c>
      <c r="D360" s="1">
        <v>0</v>
      </c>
      <c r="E360" s="1"/>
      <c r="F360" s="1">
        <v>0</v>
      </c>
      <c r="G360" s="1">
        <v>176</v>
      </c>
      <c r="H360" s="80">
        <f t="shared" si="17"/>
        <v>12</v>
      </c>
      <c r="I360" s="80">
        <f t="shared" si="16"/>
        <v>1</v>
      </c>
      <c r="J360" s="1">
        <v>16</v>
      </c>
      <c r="K360" s="1" t="str" cm="1">
        <f t="array" ref="K360">INDEX('dict-rhythm'!$A$1:$B$43,MATCH(TRUE,EXACT(J360,'dict-rhythm'!$A$1:$A$43),0),2)</f>
        <v>1</v>
      </c>
      <c r="L360" s="1" t="str">
        <f>_xlfn.IFNA(VLOOKUP(K360,'dict-rhythm'!$B$1:$C$53,2,0),K360)</f>
        <v>semibreve</v>
      </c>
      <c r="M360" s="3"/>
      <c r="N360" s="3"/>
      <c r="O360" t="str">
        <f>IF(RIGHT($O$1,1)="#",VLOOKUP(D360,'dict-pitch'!$A$1:$C$50,2,0),VLOOKUP(D360,'dict-pitch'!$A$1:$C$50,3,0))</f>
        <v>r</v>
      </c>
      <c r="P360" t="b">
        <f>OR(EXACT(E360,O360),EXACT(E360,VLOOKUP(D360,'dict-pitch'!$A$1:$D$50,3,0)),EXACT(E360,VLOOKUP(D360,'dict-pitch'!$A$1:$D$50,4,0)))</f>
        <v>0</v>
      </c>
    </row>
    <row r="361" spans="1:16" x14ac:dyDescent="0.25">
      <c r="A361">
        <v>850</v>
      </c>
      <c r="B361" s="85">
        <v>2</v>
      </c>
      <c r="C361" s="1">
        <f t="shared" si="15"/>
        <v>13</v>
      </c>
      <c r="D361" s="1">
        <v>0</v>
      </c>
      <c r="E361" s="1"/>
      <c r="F361" s="1">
        <v>0</v>
      </c>
      <c r="G361" s="1">
        <v>192</v>
      </c>
      <c r="H361" s="80">
        <f t="shared" si="17"/>
        <v>13</v>
      </c>
      <c r="I361" s="80">
        <f t="shared" si="16"/>
        <v>1</v>
      </c>
      <c r="J361" s="1">
        <v>16</v>
      </c>
      <c r="K361" s="1" t="str" cm="1">
        <f t="array" ref="K361">INDEX('dict-rhythm'!$A$1:$B$43,MATCH(TRUE,EXACT(J361,'dict-rhythm'!$A$1:$A$43),0),2)</f>
        <v>1</v>
      </c>
      <c r="L361" s="1" t="str">
        <f>_xlfn.IFNA(VLOOKUP(K361,'dict-rhythm'!$B$1:$C$53,2,0),K361)</f>
        <v>semibreve</v>
      </c>
      <c r="M361" s="3"/>
      <c r="N361" s="3"/>
      <c r="O361" t="str">
        <f>IF(RIGHT($O$1,1)="#",VLOOKUP(D361,'dict-pitch'!$A$1:$C$50,2,0),VLOOKUP(D361,'dict-pitch'!$A$1:$C$50,3,0))</f>
        <v>r</v>
      </c>
      <c r="P361" t="b">
        <f>OR(EXACT(E361,O361),EXACT(E361,VLOOKUP(D361,'dict-pitch'!$A$1:$D$50,3,0)),EXACT(E361,VLOOKUP(D361,'dict-pitch'!$A$1:$D$50,4,0)))</f>
        <v>0</v>
      </c>
    </row>
    <row r="362" spans="1:16" x14ac:dyDescent="0.25">
      <c r="A362">
        <v>850</v>
      </c>
      <c r="B362" s="85">
        <v>2</v>
      </c>
      <c r="C362" s="1">
        <f t="shared" si="15"/>
        <v>14</v>
      </c>
      <c r="D362" s="1">
        <v>0</v>
      </c>
      <c r="E362" s="1"/>
      <c r="F362" s="1">
        <v>0</v>
      </c>
      <c r="G362" s="1">
        <v>208</v>
      </c>
      <c r="H362" s="80">
        <f t="shared" si="17"/>
        <v>14</v>
      </c>
      <c r="I362" s="80">
        <f t="shared" si="16"/>
        <v>0.25</v>
      </c>
      <c r="J362" s="1">
        <v>4</v>
      </c>
      <c r="K362" s="1" t="str" cm="1">
        <f t="array" ref="K362">INDEX('dict-rhythm'!$A$1:$B$43,MATCH(TRUE,EXACT(J362,'dict-rhythm'!$A$1:$A$43),0),2)</f>
        <v>4</v>
      </c>
      <c r="L362" s="1" t="str">
        <f>_xlfn.IFNA(VLOOKUP(K362,'dict-rhythm'!$B$1:$C$53,2,0),K362)</f>
        <v>crotchet</v>
      </c>
      <c r="M362" s="4"/>
      <c r="N362" s="4"/>
      <c r="O362" t="str">
        <f>IF(RIGHT($O$1,1)="#",VLOOKUP(D362,'dict-pitch'!$A$1:$C$50,2,0),VLOOKUP(D362,'dict-pitch'!$A$1:$C$50,3,0))</f>
        <v>r</v>
      </c>
      <c r="P362" t="b">
        <f>OR(EXACT(E362,O362),EXACT(E362,VLOOKUP(D362,'dict-pitch'!$A$1:$D$50,3,0)),EXACT(E362,VLOOKUP(D362,'dict-pitch'!$A$1:$D$50,4,0)))</f>
        <v>0</v>
      </c>
    </row>
    <row r="363" spans="1:16" x14ac:dyDescent="0.25">
      <c r="A363">
        <v>850</v>
      </c>
      <c r="B363" s="85">
        <v>2</v>
      </c>
      <c r="C363" s="1">
        <f t="shared" si="15"/>
        <v>14</v>
      </c>
      <c r="D363" s="1">
        <v>55</v>
      </c>
      <c r="E363" s="1"/>
      <c r="F363" s="1">
        <v>-5</v>
      </c>
      <c r="G363" s="1">
        <v>212</v>
      </c>
      <c r="H363" s="80">
        <f t="shared" si="17"/>
        <v>14.25</v>
      </c>
      <c r="I363" s="80">
        <f t="shared" si="16"/>
        <v>3.125E-2</v>
      </c>
      <c r="J363" s="1">
        <v>0.5</v>
      </c>
      <c r="K363" s="1" t="str" cm="1">
        <f t="array" ref="K363">INDEX('dict-rhythm'!$A$1:$B$43,MATCH(TRUE,EXACT(J363,'dict-rhythm'!$A$1:$A$43),0),2)</f>
        <v>32</v>
      </c>
      <c r="L363" s="1" t="str">
        <f>_xlfn.IFNA(VLOOKUP(K363,'dict-rhythm'!$B$1:$C$53,2,0),K363)</f>
        <v>demisemiquaver</v>
      </c>
      <c r="M363" s="6" t="s">
        <v>7</v>
      </c>
      <c r="N363" s="6" t="s">
        <v>7</v>
      </c>
      <c r="O363" t="str">
        <f>IF(RIGHT($O$1,1)="#",VLOOKUP(D363,'dict-pitch'!$A$1:$C$50,2,0),VLOOKUP(D363,'dict-pitch'!$A$1:$C$50,3,0))</f>
        <v>G3</v>
      </c>
      <c r="P363" t="b">
        <f>OR(EXACT(E363,O363),EXACT(E363,VLOOKUP(D363,'dict-pitch'!$A$1:$D$50,3,0)),EXACT(E363,VLOOKUP(D363,'dict-pitch'!$A$1:$D$50,4,0)))</f>
        <v>0</v>
      </c>
    </row>
    <row r="364" spans="1:16" x14ac:dyDescent="0.25">
      <c r="A364">
        <v>850</v>
      </c>
      <c r="B364" s="85">
        <v>2</v>
      </c>
      <c r="C364" s="1">
        <f t="shared" si="15"/>
        <v>14</v>
      </c>
      <c r="D364" s="1">
        <v>57</v>
      </c>
      <c r="E364" s="1"/>
      <c r="F364" s="1">
        <v>2</v>
      </c>
      <c r="G364" s="1">
        <v>212.5</v>
      </c>
      <c r="H364" s="80">
        <f t="shared" si="17"/>
        <v>14.28125</v>
      </c>
      <c r="I364" s="80">
        <f t="shared" si="16"/>
        <v>3.125E-2</v>
      </c>
      <c r="J364" s="1">
        <v>0.5</v>
      </c>
      <c r="K364" s="1" t="str" cm="1">
        <f t="array" ref="K364">INDEX('dict-rhythm'!$A$1:$B$43,MATCH(TRUE,EXACT(J364,'dict-rhythm'!$A$1:$A$43),0),2)</f>
        <v>32</v>
      </c>
      <c r="L364" s="1" t="str">
        <f>_xlfn.IFNA(VLOOKUP(K364,'dict-rhythm'!$B$1:$C$53,2,0),K364)</f>
        <v>demisemiquaver</v>
      </c>
      <c r="M364" s="6" t="s">
        <v>7</v>
      </c>
      <c r="N364" s="6" t="s">
        <v>7</v>
      </c>
      <c r="O364" t="str">
        <f>IF(RIGHT($O$1,1)="#",VLOOKUP(D364,'dict-pitch'!$A$1:$C$50,2,0),VLOOKUP(D364,'dict-pitch'!$A$1:$C$50,3,0))</f>
        <v>A3</v>
      </c>
      <c r="P364" t="b">
        <f>OR(EXACT(E364,O364),EXACT(E364,VLOOKUP(D364,'dict-pitch'!$A$1:$D$50,3,0)),EXACT(E364,VLOOKUP(D364,'dict-pitch'!$A$1:$D$50,4,0)))</f>
        <v>0</v>
      </c>
    </row>
    <row r="365" spans="1:16" x14ac:dyDescent="0.25">
      <c r="A365">
        <v>850</v>
      </c>
      <c r="B365" s="85">
        <v>2</v>
      </c>
      <c r="C365" s="1">
        <f t="shared" si="15"/>
        <v>14</v>
      </c>
      <c r="D365" s="1">
        <v>59</v>
      </c>
      <c r="E365" s="1"/>
      <c r="F365" s="1">
        <v>2</v>
      </c>
      <c r="G365" s="1">
        <v>213</v>
      </c>
      <c r="H365" s="80">
        <f t="shared" si="17"/>
        <v>14.3125</v>
      </c>
      <c r="I365" s="80">
        <f t="shared" si="16"/>
        <v>3.125E-2</v>
      </c>
      <c r="J365" s="1">
        <v>0.5</v>
      </c>
      <c r="K365" s="1" t="str" cm="1">
        <f t="array" ref="K365">INDEX('dict-rhythm'!$A$1:$B$43,MATCH(TRUE,EXACT(J365,'dict-rhythm'!$A$1:$A$43),0),2)</f>
        <v>32</v>
      </c>
      <c r="L365" s="1" t="str">
        <f>_xlfn.IFNA(VLOOKUP(K365,'dict-rhythm'!$B$1:$C$53,2,0),K365)</f>
        <v>demisemiquaver</v>
      </c>
      <c r="M365" s="6" t="s">
        <v>7</v>
      </c>
      <c r="N365" s="6" t="s">
        <v>7</v>
      </c>
      <c r="O365" t="str">
        <f>IF(RIGHT($O$1,1)="#",VLOOKUP(D365,'dict-pitch'!$A$1:$C$50,2,0),VLOOKUP(D365,'dict-pitch'!$A$1:$C$50,3,0))</f>
        <v>B3</v>
      </c>
      <c r="P365" t="b">
        <f>OR(EXACT(E365,O365),EXACT(E365,VLOOKUP(D365,'dict-pitch'!$A$1:$D$50,3,0)),EXACT(E365,VLOOKUP(D365,'dict-pitch'!$A$1:$D$50,4,0)))</f>
        <v>0</v>
      </c>
    </row>
    <row r="366" spans="1:16" x14ac:dyDescent="0.25">
      <c r="A366">
        <v>850</v>
      </c>
      <c r="B366" s="85">
        <v>2</v>
      </c>
      <c r="C366" s="1">
        <f t="shared" si="15"/>
        <v>14</v>
      </c>
      <c r="D366" s="1">
        <v>60</v>
      </c>
      <c r="E366" s="1"/>
      <c r="F366" s="1">
        <v>2</v>
      </c>
      <c r="G366" s="1">
        <v>213.5</v>
      </c>
      <c r="H366" s="80">
        <f t="shared" si="17"/>
        <v>14.34375</v>
      </c>
      <c r="I366" s="80">
        <f t="shared" si="16"/>
        <v>3.125E-2</v>
      </c>
      <c r="J366" s="1">
        <v>0.5</v>
      </c>
      <c r="K366" s="1" t="str" cm="1">
        <f t="array" ref="K366">INDEX('dict-rhythm'!$A$1:$B$43,MATCH(TRUE,EXACT(J366,'dict-rhythm'!$A$1:$A$43),0),2)</f>
        <v>32</v>
      </c>
      <c r="L366" s="1" t="str">
        <f>_xlfn.IFNA(VLOOKUP(K366,'dict-rhythm'!$B$1:$C$53,2,0),K366)</f>
        <v>demisemiquaver</v>
      </c>
      <c r="M366" s="6" t="s">
        <v>7</v>
      </c>
      <c r="N366" s="6" t="s">
        <v>7</v>
      </c>
      <c r="O366" t="str">
        <f>IF(RIGHT($O$1,1)="#",VLOOKUP(D366,'dict-pitch'!$A$1:$C$50,2,0),VLOOKUP(D366,'dict-pitch'!$A$1:$C$50,3,0))</f>
        <v>C4</v>
      </c>
      <c r="P366" t="b">
        <f>OR(EXACT(E366,O366),EXACT(E366,VLOOKUP(D366,'dict-pitch'!$A$1:$D$50,3,0)),EXACT(E366,VLOOKUP(D366,'dict-pitch'!$A$1:$D$50,4,0)))</f>
        <v>0</v>
      </c>
    </row>
    <row r="367" spans="1:16" x14ac:dyDescent="0.25">
      <c r="A367">
        <v>850</v>
      </c>
      <c r="B367" s="85">
        <v>2</v>
      </c>
      <c r="C367" s="1">
        <f t="shared" si="15"/>
        <v>14</v>
      </c>
      <c r="D367" s="1">
        <v>59</v>
      </c>
      <c r="E367" s="1"/>
      <c r="F367" s="1">
        <v>-2</v>
      </c>
      <c r="G367" s="1">
        <v>214</v>
      </c>
      <c r="H367" s="80">
        <f t="shared" si="17"/>
        <v>14.375</v>
      </c>
      <c r="I367" s="80">
        <f t="shared" si="16"/>
        <v>3.125E-2</v>
      </c>
      <c r="J367" s="1">
        <v>0.5</v>
      </c>
      <c r="K367" s="1" t="str" cm="1">
        <f t="array" ref="K367">INDEX('dict-rhythm'!$A$1:$B$43,MATCH(TRUE,EXACT(J367,'dict-rhythm'!$A$1:$A$43),0),2)</f>
        <v>32</v>
      </c>
      <c r="L367" s="1" t="str">
        <f>_xlfn.IFNA(VLOOKUP(K367,'dict-rhythm'!$B$1:$C$53,2,0),K367)</f>
        <v>demisemiquaver</v>
      </c>
      <c r="M367" s="6" t="s">
        <v>7</v>
      </c>
      <c r="N367" s="6" t="s">
        <v>7</v>
      </c>
      <c r="O367" t="str">
        <f>IF(RIGHT($O$1,1)="#",VLOOKUP(D367,'dict-pitch'!$A$1:$C$50,2,0),VLOOKUP(D367,'dict-pitch'!$A$1:$C$50,3,0))</f>
        <v>B3</v>
      </c>
      <c r="P367" t="b">
        <f>OR(EXACT(E367,O367),EXACT(E367,VLOOKUP(D367,'dict-pitch'!$A$1:$D$50,3,0)),EXACT(E367,VLOOKUP(D367,'dict-pitch'!$A$1:$D$50,4,0)))</f>
        <v>0</v>
      </c>
    </row>
    <row r="368" spans="1:16" x14ac:dyDescent="0.25">
      <c r="A368">
        <v>850</v>
      </c>
      <c r="B368" s="85">
        <v>2</v>
      </c>
      <c r="C368" s="1">
        <f t="shared" si="15"/>
        <v>14</v>
      </c>
      <c r="D368" s="1">
        <v>57</v>
      </c>
      <c r="E368" s="1"/>
      <c r="F368" s="1">
        <v>-2</v>
      </c>
      <c r="G368" s="1">
        <v>214.5</v>
      </c>
      <c r="H368" s="80">
        <f t="shared" si="17"/>
        <v>14.40625</v>
      </c>
      <c r="I368" s="80">
        <f t="shared" si="16"/>
        <v>3.125E-2</v>
      </c>
      <c r="J368" s="1">
        <v>0.5</v>
      </c>
      <c r="K368" s="1" t="str" cm="1">
        <f t="array" ref="K368">INDEX('dict-rhythm'!$A$1:$B$43,MATCH(TRUE,EXACT(J368,'dict-rhythm'!$A$1:$A$43),0),2)</f>
        <v>32</v>
      </c>
      <c r="L368" s="1" t="str">
        <f>_xlfn.IFNA(VLOOKUP(K368,'dict-rhythm'!$B$1:$C$53,2,0),K368)</f>
        <v>demisemiquaver</v>
      </c>
      <c r="M368" s="6" t="s">
        <v>7</v>
      </c>
      <c r="N368" s="6" t="s">
        <v>7</v>
      </c>
      <c r="O368" t="str">
        <f>IF(RIGHT($O$1,1)="#",VLOOKUP(D368,'dict-pitch'!$A$1:$C$50,2,0),VLOOKUP(D368,'dict-pitch'!$A$1:$C$50,3,0))</f>
        <v>A3</v>
      </c>
      <c r="P368" t="b">
        <f>OR(EXACT(E368,O368),EXACT(E368,VLOOKUP(D368,'dict-pitch'!$A$1:$D$50,3,0)),EXACT(E368,VLOOKUP(D368,'dict-pitch'!$A$1:$D$50,4,0)))</f>
        <v>0</v>
      </c>
    </row>
    <row r="369" spans="1:16" x14ac:dyDescent="0.25">
      <c r="A369">
        <v>850</v>
      </c>
      <c r="B369" s="85">
        <v>2</v>
      </c>
      <c r="C369" s="1">
        <f t="shared" si="15"/>
        <v>14</v>
      </c>
      <c r="D369" s="1">
        <v>59</v>
      </c>
      <c r="E369" s="1"/>
      <c r="F369" s="1">
        <v>2</v>
      </c>
      <c r="G369" s="1">
        <v>215</v>
      </c>
      <c r="H369" s="80">
        <f t="shared" si="17"/>
        <v>14.4375</v>
      </c>
      <c r="I369" s="80">
        <f t="shared" si="16"/>
        <v>3.125E-2</v>
      </c>
      <c r="J369" s="1">
        <v>0.5</v>
      </c>
      <c r="K369" s="1" t="str" cm="1">
        <f t="array" ref="K369">INDEX('dict-rhythm'!$A$1:$B$43,MATCH(TRUE,EXACT(J369,'dict-rhythm'!$A$1:$A$43),0),2)</f>
        <v>32</v>
      </c>
      <c r="L369" s="1" t="str">
        <f>_xlfn.IFNA(VLOOKUP(K369,'dict-rhythm'!$B$1:$C$53,2,0),K369)</f>
        <v>demisemiquaver</v>
      </c>
      <c r="M369" s="6" t="s">
        <v>7</v>
      </c>
      <c r="N369" s="6" t="s">
        <v>7</v>
      </c>
      <c r="O369" t="str">
        <f>IF(RIGHT($O$1,1)="#",VLOOKUP(D369,'dict-pitch'!$A$1:$C$50,2,0),VLOOKUP(D369,'dict-pitch'!$A$1:$C$50,3,0))</f>
        <v>B3</v>
      </c>
      <c r="P369" t="b">
        <f>OR(EXACT(E369,O369),EXACT(E369,VLOOKUP(D369,'dict-pitch'!$A$1:$D$50,3,0)),EXACT(E369,VLOOKUP(D369,'dict-pitch'!$A$1:$D$50,4,0)))</f>
        <v>0</v>
      </c>
    </row>
    <row r="370" spans="1:16" x14ac:dyDescent="0.25">
      <c r="A370">
        <v>850</v>
      </c>
      <c r="B370" s="85">
        <v>2</v>
      </c>
      <c r="C370" s="1">
        <f t="shared" si="15"/>
        <v>14</v>
      </c>
      <c r="D370" s="1">
        <v>55</v>
      </c>
      <c r="E370" s="1"/>
      <c r="F370" s="1">
        <v>-3</v>
      </c>
      <c r="G370" s="1">
        <v>215.5</v>
      </c>
      <c r="H370" s="80">
        <f t="shared" si="17"/>
        <v>14.46875</v>
      </c>
      <c r="I370" s="80">
        <f t="shared" si="16"/>
        <v>3.125E-2</v>
      </c>
      <c r="J370" s="1">
        <v>0.5</v>
      </c>
      <c r="K370" s="1" t="str" cm="1">
        <f t="array" ref="K370">INDEX('dict-rhythm'!$A$1:$B$43,MATCH(TRUE,EXACT(J370,'dict-rhythm'!$A$1:$A$43),0),2)</f>
        <v>32</v>
      </c>
      <c r="L370" s="1" t="str">
        <f>_xlfn.IFNA(VLOOKUP(K370,'dict-rhythm'!$B$1:$C$53,2,0),K370)</f>
        <v>demisemiquaver</v>
      </c>
      <c r="M370" s="6" t="s">
        <v>7</v>
      </c>
      <c r="N370" s="6" t="s">
        <v>7</v>
      </c>
      <c r="O370" t="str">
        <f>IF(RIGHT($O$1,1)="#",VLOOKUP(D370,'dict-pitch'!$A$1:$C$50,2,0),VLOOKUP(D370,'dict-pitch'!$A$1:$C$50,3,0))</f>
        <v>G3</v>
      </c>
      <c r="P370" t="b">
        <f>OR(EXACT(E370,O370),EXACT(E370,VLOOKUP(D370,'dict-pitch'!$A$1:$D$50,3,0)),EXACT(E370,VLOOKUP(D370,'dict-pitch'!$A$1:$D$50,4,0)))</f>
        <v>0</v>
      </c>
    </row>
    <row r="371" spans="1:16" x14ac:dyDescent="0.25">
      <c r="A371">
        <v>850</v>
      </c>
      <c r="B371" s="85">
        <v>2</v>
      </c>
      <c r="C371" s="1">
        <f t="shared" si="15"/>
        <v>14</v>
      </c>
      <c r="D371" s="1">
        <v>64</v>
      </c>
      <c r="E371" s="1"/>
      <c r="F371" s="1">
        <v>6</v>
      </c>
      <c r="G371" s="1">
        <v>216</v>
      </c>
      <c r="H371" s="80">
        <f t="shared" si="17"/>
        <v>14.5</v>
      </c>
      <c r="I371" s="80">
        <f t="shared" si="16"/>
        <v>0.1875</v>
      </c>
      <c r="J371" s="1">
        <v>3</v>
      </c>
      <c r="K371" s="1" t="str" cm="1">
        <f t="array" ref="K371">INDEX('dict-rhythm'!$A$1:$B$43,MATCH(TRUE,EXACT(J371,'dict-rhythm'!$A$1:$A$43),0),2)</f>
        <v>8.</v>
      </c>
      <c r="L371" s="1" t="str">
        <f>_xlfn.IFNA(VLOOKUP(K371,'dict-rhythm'!$B$1:$C$53,2,0),K371)</f>
        <v>dotted quaver</v>
      </c>
      <c r="M371" s="6" t="s">
        <v>7</v>
      </c>
      <c r="N371" s="6" t="s">
        <v>7</v>
      </c>
      <c r="O371" t="str">
        <f>IF(RIGHT($O$1,1)="#",VLOOKUP(D371,'dict-pitch'!$A$1:$C$50,2,0),VLOOKUP(D371,'dict-pitch'!$A$1:$C$50,3,0))</f>
        <v>E4</v>
      </c>
      <c r="P371" t="b">
        <f>OR(EXACT(E371,O371),EXACT(E371,VLOOKUP(D371,'dict-pitch'!$A$1:$D$50,3,0)),EXACT(E371,VLOOKUP(D371,'dict-pitch'!$A$1:$D$50,4,0)))</f>
        <v>0</v>
      </c>
    </row>
    <row r="372" spans="1:16" x14ac:dyDescent="0.25">
      <c r="A372">
        <v>850</v>
      </c>
      <c r="B372" s="85">
        <v>2</v>
      </c>
      <c r="C372" s="1">
        <f t="shared" si="15"/>
        <v>14</v>
      </c>
      <c r="D372" s="1">
        <v>64</v>
      </c>
      <c r="E372" s="1"/>
      <c r="F372" s="1">
        <v>1</v>
      </c>
      <c r="G372" s="1">
        <v>219</v>
      </c>
      <c r="H372" s="80">
        <f t="shared" si="17"/>
        <v>14.6875</v>
      </c>
      <c r="I372" s="80">
        <f t="shared" si="16"/>
        <v>6.25E-2</v>
      </c>
      <c r="J372" s="1">
        <v>1</v>
      </c>
      <c r="K372" s="1" t="str" cm="1">
        <f t="array" ref="K372">INDEX('dict-rhythm'!$A$1:$B$43,MATCH(TRUE,EXACT(J372,'dict-rhythm'!$A$1:$A$43),0),2)</f>
        <v>16</v>
      </c>
      <c r="L372" s="1" t="str">
        <f>_xlfn.IFNA(VLOOKUP(K372,'dict-rhythm'!$B$1:$C$53,2,0),K372)</f>
        <v>semiquaver</v>
      </c>
      <c r="M372" s="6" t="s">
        <v>7</v>
      </c>
      <c r="N372" s="6" t="s">
        <v>7</v>
      </c>
      <c r="O372" t="str">
        <f>IF(RIGHT($O$1,1)="#",VLOOKUP(D372,'dict-pitch'!$A$1:$C$50,2,0),VLOOKUP(D372,'dict-pitch'!$A$1:$C$50,3,0))</f>
        <v>E4</v>
      </c>
      <c r="P372" t="b">
        <f>OR(EXACT(E372,O372),EXACT(E372,VLOOKUP(D372,'dict-pitch'!$A$1:$D$50,3,0)),EXACT(E372,VLOOKUP(D372,'dict-pitch'!$A$1:$D$50,4,0)))</f>
        <v>0</v>
      </c>
    </row>
    <row r="373" spans="1:16" x14ac:dyDescent="0.25">
      <c r="A373">
        <v>850</v>
      </c>
      <c r="B373" s="85">
        <v>2</v>
      </c>
      <c r="C373" s="1">
        <f t="shared" si="15"/>
        <v>14</v>
      </c>
      <c r="D373" s="1">
        <v>62</v>
      </c>
      <c r="E373" s="1"/>
      <c r="F373" s="1">
        <v>-2</v>
      </c>
      <c r="G373" s="1">
        <v>220</v>
      </c>
      <c r="H373" s="80">
        <f t="shared" si="17"/>
        <v>14.75</v>
      </c>
      <c r="I373" s="80">
        <f t="shared" si="16"/>
        <v>0.1875</v>
      </c>
      <c r="J373" s="1">
        <v>3</v>
      </c>
      <c r="K373" s="1" t="str" cm="1">
        <f t="array" ref="K373">INDEX('dict-rhythm'!$A$1:$B$43,MATCH(TRUE,EXACT(J373,'dict-rhythm'!$A$1:$A$43),0),2)</f>
        <v>8.</v>
      </c>
      <c r="L373" s="1" t="str">
        <f>_xlfn.IFNA(VLOOKUP(K373,'dict-rhythm'!$B$1:$C$53,2,0),K373)</f>
        <v>dotted quaver</v>
      </c>
      <c r="M373" s="6" t="s">
        <v>7</v>
      </c>
      <c r="N373" s="6" t="s">
        <v>7</v>
      </c>
      <c r="O373" t="str">
        <f>IF(RIGHT($O$1,1)="#",VLOOKUP(D373,'dict-pitch'!$A$1:$C$50,2,0),VLOOKUP(D373,'dict-pitch'!$A$1:$C$50,3,0))</f>
        <v>D4</v>
      </c>
      <c r="P373" t="b">
        <f>OR(EXACT(E373,O373),EXACT(E373,VLOOKUP(D373,'dict-pitch'!$A$1:$D$50,3,0)),EXACT(E373,VLOOKUP(D373,'dict-pitch'!$A$1:$D$50,4,0)))</f>
        <v>0</v>
      </c>
    </row>
    <row r="374" spans="1:16" x14ac:dyDescent="0.25">
      <c r="A374">
        <v>850</v>
      </c>
      <c r="B374" s="85">
        <v>2</v>
      </c>
      <c r="C374" s="1">
        <f t="shared" si="15"/>
        <v>14</v>
      </c>
      <c r="D374" s="1">
        <v>60</v>
      </c>
      <c r="E374" s="1"/>
      <c r="F374" s="1">
        <v>-2</v>
      </c>
      <c r="G374" s="1">
        <v>223</v>
      </c>
      <c r="H374" s="80">
        <f t="shared" si="17"/>
        <v>14.9375</v>
      </c>
      <c r="I374" s="80">
        <f t="shared" si="16"/>
        <v>6.25E-2</v>
      </c>
      <c r="J374" s="1">
        <v>1</v>
      </c>
      <c r="K374" s="1" t="str" cm="1">
        <f t="array" ref="K374">INDEX('dict-rhythm'!$A$1:$B$43,MATCH(TRUE,EXACT(J374,'dict-rhythm'!$A$1:$A$43),0),2)</f>
        <v>16</v>
      </c>
      <c r="L374" s="1" t="str">
        <f>_xlfn.IFNA(VLOOKUP(K374,'dict-rhythm'!$B$1:$C$53,2,0),K374)</f>
        <v>semiquaver</v>
      </c>
      <c r="M374" s="6" t="s">
        <v>7</v>
      </c>
      <c r="N374" s="6" t="s">
        <v>7</v>
      </c>
      <c r="O374" t="str">
        <f>IF(RIGHT($O$1,1)="#",VLOOKUP(D374,'dict-pitch'!$A$1:$C$50,2,0),VLOOKUP(D374,'dict-pitch'!$A$1:$C$50,3,0))</f>
        <v>C4</v>
      </c>
      <c r="P374" t="b">
        <f>OR(EXACT(E374,O374),EXACT(E374,VLOOKUP(D374,'dict-pitch'!$A$1:$D$50,3,0)),EXACT(E374,VLOOKUP(D374,'dict-pitch'!$A$1:$D$50,4,0)))</f>
        <v>0</v>
      </c>
    </row>
    <row r="375" spans="1:16" x14ac:dyDescent="0.25">
      <c r="A375">
        <v>850</v>
      </c>
      <c r="B375" s="85">
        <v>2</v>
      </c>
      <c r="C375" s="1">
        <f t="shared" si="15"/>
        <v>15</v>
      </c>
      <c r="D375" s="1">
        <v>59</v>
      </c>
      <c r="E375" s="1"/>
      <c r="F375" s="1">
        <v>-2</v>
      </c>
      <c r="G375" s="1">
        <v>224</v>
      </c>
      <c r="H375" s="80">
        <f t="shared" si="17"/>
        <v>15</v>
      </c>
      <c r="I375" s="80">
        <f t="shared" si="16"/>
        <v>0.25</v>
      </c>
      <c r="J375" s="1">
        <v>4</v>
      </c>
      <c r="K375" s="1" t="str" cm="1">
        <f t="array" ref="K375">INDEX('dict-rhythm'!$A$1:$B$43,MATCH(TRUE,EXACT(J375,'dict-rhythm'!$A$1:$A$43),0),2)</f>
        <v>4</v>
      </c>
      <c r="L375" s="1" t="str">
        <f>_xlfn.IFNA(VLOOKUP(K375,'dict-rhythm'!$B$1:$C$53,2,0),K375)</f>
        <v>crotchet</v>
      </c>
      <c r="M375" s="6" t="s">
        <v>7</v>
      </c>
      <c r="N375" s="6" t="s">
        <v>7</v>
      </c>
      <c r="O375" t="str">
        <f>IF(RIGHT($O$1,1)="#",VLOOKUP(D375,'dict-pitch'!$A$1:$C$50,2,0),VLOOKUP(D375,'dict-pitch'!$A$1:$C$50,3,0))</f>
        <v>B3</v>
      </c>
      <c r="P375" t="b">
        <f>OR(EXACT(E375,O375),EXACT(E375,VLOOKUP(D375,'dict-pitch'!$A$1:$D$50,3,0)),EXACT(E375,VLOOKUP(D375,'dict-pitch'!$A$1:$D$50,4,0)))</f>
        <v>0</v>
      </c>
    </row>
    <row r="376" spans="1:16" x14ac:dyDescent="0.25">
      <c r="A376">
        <v>850</v>
      </c>
      <c r="B376" s="85">
        <v>2</v>
      </c>
      <c r="C376" s="1">
        <f t="shared" si="15"/>
        <v>15</v>
      </c>
      <c r="D376" s="1">
        <v>67</v>
      </c>
      <c r="E376" s="1"/>
      <c r="F376" s="1">
        <v>6</v>
      </c>
      <c r="G376" s="1">
        <v>228</v>
      </c>
      <c r="H376" s="80">
        <f t="shared" si="17"/>
        <v>15.25</v>
      </c>
      <c r="I376" s="80">
        <f t="shared" si="16"/>
        <v>0.25</v>
      </c>
      <c r="J376" s="1">
        <v>4</v>
      </c>
      <c r="K376" s="1" t="str" cm="1">
        <f t="array" ref="K376">INDEX('dict-rhythm'!$A$1:$B$43,MATCH(TRUE,EXACT(J376,'dict-rhythm'!$A$1:$A$43),0),2)</f>
        <v>4</v>
      </c>
      <c r="L376" s="1" t="str">
        <f>_xlfn.IFNA(VLOOKUP(K376,'dict-rhythm'!$B$1:$C$53,2,0),K376)</f>
        <v>crotchet</v>
      </c>
      <c r="M376" s="65" t="s">
        <v>12</v>
      </c>
      <c r="N376" s="65" t="s">
        <v>12</v>
      </c>
      <c r="O376" t="str">
        <f>IF(RIGHT($O$1,1)="#",VLOOKUP(D376,'dict-pitch'!$A$1:$C$50,2,0),VLOOKUP(D376,'dict-pitch'!$A$1:$C$50,3,0))</f>
        <v>G4</v>
      </c>
      <c r="P376" t="b">
        <f>OR(EXACT(E376,O376),EXACT(E376,VLOOKUP(D376,'dict-pitch'!$A$1:$D$50,3,0)),EXACT(E376,VLOOKUP(D376,'dict-pitch'!$A$1:$D$50,4,0)))</f>
        <v>0</v>
      </c>
    </row>
    <row r="377" spans="1:16" x14ac:dyDescent="0.25">
      <c r="A377">
        <v>850</v>
      </c>
      <c r="B377" s="85">
        <v>2</v>
      </c>
      <c r="C377" s="1">
        <f t="shared" si="15"/>
        <v>15</v>
      </c>
      <c r="D377" s="1">
        <v>66</v>
      </c>
      <c r="E377" s="1"/>
      <c r="F377" s="1">
        <v>-2</v>
      </c>
      <c r="G377" s="1">
        <v>232</v>
      </c>
      <c r="H377" s="80">
        <f t="shared" si="17"/>
        <v>15.5</v>
      </c>
      <c r="I377" s="80">
        <f t="shared" si="16"/>
        <v>0.75</v>
      </c>
      <c r="J377" s="1">
        <v>12</v>
      </c>
      <c r="K377" s="1" t="str" cm="1">
        <f t="array" ref="K377">INDEX('dict-rhythm'!$A$1:$B$43,MATCH(TRUE,EXACT(J377,'dict-rhythm'!$A$1:$A$43),0),2)</f>
        <v>2.</v>
      </c>
      <c r="L377" s="1" t="str">
        <f>_xlfn.IFNA(VLOOKUP(K377,'dict-rhythm'!$B$1:$C$53,2,0),K377)</f>
        <v>dotted minim</v>
      </c>
      <c r="M377" s="65" t="s">
        <v>12</v>
      </c>
      <c r="N377" s="65" t="s">
        <v>12</v>
      </c>
      <c r="O377" t="str">
        <f>IF(RIGHT($O$1,1)="#",VLOOKUP(D377,'dict-pitch'!$A$1:$C$50,2,0),VLOOKUP(D377,'dict-pitch'!$A$1:$C$50,3,0))</f>
        <v>F#4</v>
      </c>
      <c r="P377" t="b">
        <f>OR(EXACT(E377,O377),EXACT(E377,VLOOKUP(D377,'dict-pitch'!$A$1:$D$50,3,0)),EXACT(E377,VLOOKUP(D377,'dict-pitch'!$A$1:$D$50,4,0)))</f>
        <v>0</v>
      </c>
    </row>
    <row r="378" spans="1:16" x14ac:dyDescent="0.25">
      <c r="A378">
        <v>850</v>
      </c>
      <c r="B378" s="85">
        <v>2</v>
      </c>
      <c r="C378" s="1">
        <f t="shared" si="15"/>
        <v>16</v>
      </c>
      <c r="D378" s="1">
        <v>64</v>
      </c>
      <c r="E378" s="1"/>
      <c r="F378" s="1">
        <v>-2</v>
      </c>
      <c r="G378" s="1">
        <v>244</v>
      </c>
      <c r="H378" s="80">
        <f t="shared" si="17"/>
        <v>16.25</v>
      </c>
      <c r="I378" s="80">
        <f t="shared" si="16"/>
        <v>0.1875</v>
      </c>
      <c r="J378" s="1">
        <v>3</v>
      </c>
      <c r="K378" s="1" t="str" cm="1">
        <f t="array" ref="K378">INDEX('dict-rhythm'!$A$1:$B$43,MATCH(TRUE,EXACT(J378,'dict-rhythm'!$A$1:$A$43),0),2)</f>
        <v>8.</v>
      </c>
      <c r="L378" s="1" t="str">
        <f>_xlfn.IFNA(VLOOKUP(K378,'dict-rhythm'!$B$1:$C$53,2,0),K378)</f>
        <v>dotted quaver</v>
      </c>
      <c r="M378" s="61"/>
      <c r="N378" s="65" t="s">
        <v>12</v>
      </c>
      <c r="O378" t="str">
        <f>IF(RIGHT($O$1,1)="#",VLOOKUP(D378,'dict-pitch'!$A$1:$C$50,2,0),VLOOKUP(D378,'dict-pitch'!$A$1:$C$50,3,0))</f>
        <v>E4</v>
      </c>
      <c r="P378" t="b">
        <f>OR(EXACT(E378,O378),EXACT(E378,VLOOKUP(D378,'dict-pitch'!$A$1:$D$50,3,0)),EXACT(E378,VLOOKUP(D378,'dict-pitch'!$A$1:$D$50,4,0)))</f>
        <v>0</v>
      </c>
    </row>
    <row r="379" spans="1:16" x14ac:dyDescent="0.25">
      <c r="A379">
        <v>850</v>
      </c>
      <c r="B379" s="85">
        <v>2</v>
      </c>
      <c r="C379" s="1">
        <f t="shared" si="15"/>
        <v>16</v>
      </c>
      <c r="D379" s="1">
        <v>54</v>
      </c>
      <c r="E379" s="1"/>
      <c r="F379" s="1">
        <v>-7</v>
      </c>
      <c r="G379" s="1">
        <v>247</v>
      </c>
      <c r="H379" s="80">
        <f t="shared" si="17"/>
        <v>16.4375</v>
      </c>
      <c r="I379" s="80">
        <f t="shared" si="16"/>
        <v>6.25E-2</v>
      </c>
      <c r="J379" s="1">
        <v>1</v>
      </c>
      <c r="K379" s="1" t="str" cm="1">
        <f t="array" ref="K379">INDEX('dict-rhythm'!$A$1:$B$43,MATCH(TRUE,EXACT(J379,'dict-rhythm'!$A$1:$A$43),0),2)</f>
        <v>16</v>
      </c>
      <c r="L379" s="1" t="str">
        <f>_xlfn.IFNA(VLOOKUP(K379,'dict-rhythm'!$B$1:$C$53,2,0),K379)</f>
        <v>semiquaver</v>
      </c>
      <c r="M379" s="62"/>
      <c r="N379" s="62"/>
      <c r="O379" t="str">
        <f>IF(RIGHT($O$1,1)="#",VLOOKUP(D379,'dict-pitch'!$A$1:$C$50,2,0),VLOOKUP(D379,'dict-pitch'!$A$1:$C$50,3,0))</f>
        <v>F#3</v>
      </c>
      <c r="P379" t="b">
        <f>OR(EXACT(E379,O379),EXACT(E379,VLOOKUP(D379,'dict-pitch'!$A$1:$D$50,3,0)),EXACT(E379,VLOOKUP(D379,'dict-pitch'!$A$1:$D$50,4,0)))</f>
        <v>0</v>
      </c>
    </row>
    <row r="380" spans="1:16" x14ac:dyDescent="0.25">
      <c r="A380">
        <v>850</v>
      </c>
      <c r="B380" s="85">
        <v>2</v>
      </c>
      <c r="C380" s="1">
        <f t="shared" si="15"/>
        <v>16</v>
      </c>
      <c r="D380" s="1">
        <v>55</v>
      </c>
      <c r="E380" s="1"/>
      <c r="F380" s="1">
        <v>2</v>
      </c>
      <c r="G380" s="1">
        <v>248</v>
      </c>
      <c r="H380" s="80">
        <f t="shared" si="17"/>
        <v>16.5</v>
      </c>
      <c r="I380" s="80">
        <f t="shared" si="16"/>
        <v>0.1875</v>
      </c>
      <c r="J380" s="1">
        <v>3</v>
      </c>
      <c r="K380" s="1" t="str" cm="1">
        <f t="array" ref="K380">INDEX('dict-rhythm'!$A$1:$B$43,MATCH(TRUE,EXACT(J380,'dict-rhythm'!$A$1:$A$43),0),2)</f>
        <v>8.</v>
      </c>
      <c r="L380" s="1" t="str">
        <f>_xlfn.IFNA(VLOOKUP(K380,'dict-rhythm'!$B$1:$C$53,2,0),K380)</f>
        <v>dotted quaver</v>
      </c>
      <c r="M380" s="62"/>
      <c r="N380" s="62"/>
      <c r="O380" t="str">
        <f>IF(RIGHT($O$1,1)="#",VLOOKUP(D380,'dict-pitch'!$A$1:$C$50,2,0),VLOOKUP(D380,'dict-pitch'!$A$1:$C$50,3,0))</f>
        <v>G3</v>
      </c>
      <c r="P380" t="b">
        <f>OR(EXACT(E380,O380),EXACT(E380,VLOOKUP(D380,'dict-pitch'!$A$1:$D$50,3,0)),EXACT(E380,VLOOKUP(D380,'dict-pitch'!$A$1:$D$50,4,0)))</f>
        <v>0</v>
      </c>
    </row>
    <row r="381" spans="1:16" x14ac:dyDescent="0.25">
      <c r="A381">
        <v>850</v>
      </c>
      <c r="B381" s="85">
        <v>2</v>
      </c>
      <c r="C381" s="1">
        <f t="shared" si="15"/>
        <v>16</v>
      </c>
      <c r="D381" s="1">
        <v>57</v>
      </c>
      <c r="E381" s="1"/>
      <c r="F381" s="1">
        <v>2</v>
      </c>
      <c r="G381" s="1">
        <v>251</v>
      </c>
      <c r="H381" s="80">
        <f t="shared" si="17"/>
        <v>16.6875</v>
      </c>
      <c r="I381" s="80">
        <f t="shared" si="16"/>
        <v>6.25E-2</v>
      </c>
      <c r="J381" s="1">
        <v>1</v>
      </c>
      <c r="K381" s="1" t="str" cm="1">
        <f t="array" ref="K381">INDEX('dict-rhythm'!$A$1:$B$43,MATCH(TRUE,EXACT(J381,'dict-rhythm'!$A$1:$A$43),0),2)</f>
        <v>16</v>
      </c>
      <c r="L381" s="1" t="str">
        <f>_xlfn.IFNA(VLOOKUP(K381,'dict-rhythm'!$B$1:$C$53,2,0),K381)</f>
        <v>semiquaver</v>
      </c>
      <c r="M381" s="62"/>
      <c r="N381" s="62"/>
      <c r="O381" t="str">
        <f>IF(RIGHT($O$1,1)="#",VLOOKUP(D381,'dict-pitch'!$A$1:$C$50,2,0),VLOOKUP(D381,'dict-pitch'!$A$1:$C$50,3,0))</f>
        <v>A3</v>
      </c>
      <c r="P381" t="b">
        <f>OR(EXACT(E381,O381),EXACT(E381,VLOOKUP(D381,'dict-pitch'!$A$1:$D$50,3,0)),EXACT(E381,VLOOKUP(D381,'dict-pitch'!$A$1:$D$50,4,0)))</f>
        <v>0</v>
      </c>
    </row>
    <row r="382" spans="1:16" x14ac:dyDescent="0.25">
      <c r="A382">
        <v>850</v>
      </c>
      <c r="B382" s="85">
        <v>2</v>
      </c>
      <c r="C382" s="1">
        <f t="shared" si="15"/>
        <v>16</v>
      </c>
      <c r="D382" s="1">
        <v>59</v>
      </c>
      <c r="E382" s="1"/>
      <c r="F382" s="1">
        <v>2</v>
      </c>
      <c r="G382" s="1">
        <v>252</v>
      </c>
      <c r="H382" s="80">
        <f t="shared" si="17"/>
        <v>16.75</v>
      </c>
      <c r="I382" s="80">
        <f t="shared" si="16"/>
        <v>0.1875</v>
      </c>
      <c r="J382" s="1">
        <v>3</v>
      </c>
      <c r="K382" s="1" t="str" cm="1">
        <f t="array" ref="K382">INDEX('dict-rhythm'!$A$1:$B$43,MATCH(TRUE,EXACT(J382,'dict-rhythm'!$A$1:$A$43),0),2)</f>
        <v>8.</v>
      </c>
      <c r="L382" s="1" t="str">
        <f>_xlfn.IFNA(VLOOKUP(K382,'dict-rhythm'!$B$1:$C$53,2,0),K382)</f>
        <v>dotted quaver</v>
      </c>
      <c r="M382" s="62"/>
      <c r="N382" s="62"/>
      <c r="O382" t="str">
        <f>IF(RIGHT($O$1,1)="#",VLOOKUP(D382,'dict-pitch'!$A$1:$C$50,2,0),VLOOKUP(D382,'dict-pitch'!$A$1:$C$50,3,0))</f>
        <v>B3</v>
      </c>
      <c r="P382" t="b">
        <f>OR(EXACT(E382,O382),EXACT(E382,VLOOKUP(D382,'dict-pitch'!$A$1:$D$50,3,0)),EXACT(E382,VLOOKUP(D382,'dict-pitch'!$A$1:$D$50,4,0)))</f>
        <v>0</v>
      </c>
    </row>
    <row r="383" spans="1:16" x14ac:dyDescent="0.25">
      <c r="A383">
        <v>850</v>
      </c>
      <c r="B383" s="85">
        <v>2</v>
      </c>
      <c r="C383" s="1">
        <f t="shared" si="15"/>
        <v>16</v>
      </c>
      <c r="D383" s="1">
        <v>57</v>
      </c>
      <c r="E383" s="1"/>
      <c r="F383" s="1">
        <v>-2</v>
      </c>
      <c r="G383" s="1">
        <v>255</v>
      </c>
      <c r="H383" s="80">
        <f t="shared" si="17"/>
        <v>16.9375</v>
      </c>
      <c r="I383" s="80">
        <f t="shared" si="16"/>
        <v>6.25E-2</v>
      </c>
      <c r="J383" s="1">
        <v>1</v>
      </c>
      <c r="K383" s="1" t="str" cm="1">
        <f t="array" ref="K383">INDEX('dict-rhythm'!$A$1:$B$43,MATCH(TRUE,EXACT(J383,'dict-rhythm'!$A$1:$A$43),0),2)</f>
        <v>16</v>
      </c>
      <c r="L383" s="1" t="str">
        <f>_xlfn.IFNA(VLOOKUP(K383,'dict-rhythm'!$B$1:$C$53,2,0),K383)</f>
        <v>semiquaver</v>
      </c>
      <c r="M383" s="63"/>
      <c r="N383" s="63"/>
      <c r="O383" t="str">
        <f>IF(RIGHT($O$1,1)="#",VLOOKUP(D383,'dict-pitch'!$A$1:$C$50,2,0),VLOOKUP(D383,'dict-pitch'!$A$1:$C$50,3,0))</f>
        <v>A3</v>
      </c>
      <c r="P383" t="b">
        <f>OR(EXACT(E383,O383),EXACT(E383,VLOOKUP(D383,'dict-pitch'!$A$1:$D$50,3,0)),EXACT(E383,VLOOKUP(D383,'dict-pitch'!$A$1:$D$50,4,0)))</f>
        <v>0</v>
      </c>
    </row>
    <row r="384" spans="1:16" x14ac:dyDescent="0.25">
      <c r="A384">
        <v>850</v>
      </c>
      <c r="B384" s="85">
        <v>2</v>
      </c>
      <c r="C384" s="1">
        <f t="shared" si="15"/>
        <v>17</v>
      </c>
      <c r="D384" s="1">
        <v>55</v>
      </c>
      <c r="E384" s="1"/>
      <c r="F384" s="1">
        <v>-2</v>
      </c>
      <c r="G384" s="1">
        <v>256</v>
      </c>
      <c r="H384" s="80">
        <f t="shared" si="17"/>
        <v>17</v>
      </c>
      <c r="I384" s="80">
        <f t="shared" si="16"/>
        <v>0.25</v>
      </c>
      <c r="J384" s="1">
        <v>4</v>
      </c>
      <c r="K384" s="1" t="str" cm="1">
        <f t="array" ref="K384">INDEX('dict-rhythm'!$A$1:$B$43,MATCH(TRUE,EXACT(J384,'dict-rhythm'!$A$1:$A$43),0),2)</f>
        <v>4</v>
      </c>
      <c r="L384" s="1" t="str">
        <f>_xlfn.IFNA(VLOOKUP(K384,'dict-rhythm'!$B$1:$C$53,2,0),K384)</f>
        <v>crotchet</v>
      </c>
      <c r="M384" s="61"/>
      <c r="N384" s="61"/>
      <c r="O384" t="str">
        <f>IF(RIGHT($O$1,1)="#",VLOOKUP(D384,'dict-pitch'!$A$1:$C$50,2,0),VLOOKUP(D384,'dict-pitch'!$A$1:$C$50,3,0))</f>
        <v>G3</v>
      </c>
      <c r="P384" t="b">
        <f>OR(EXACT(E384,O384),EXACT(E384,VLOOKUP(D384,'dict-pitch'!$A$1:$D$50,3,0)),EXACT(E384,VLOOKUP(D384,'dict-pitch'!$A$1:$D$50,4,0)))</f>
        <v>0</v>
      </c>
    </row>
    <row r="385" spans="1:16" x14ac:dyDescent="0.25">
      <c r="A385">
        <v>850</v>
      </c>
      <c r="B385" s="85">
        <v>2</v>
      </c>
      <c r="C385" s="1">
        <f t="shared" si="15"/>
        <v>17</v>
      </c>
      <c r="D385" s="1">
        <v>0</v>
      </c>
      <c r="E385" s="1"/>
      <c r="F385" s="1">
        <v>0</v>
      </c>
      <c r="G385" s="1">
        <v>260</v>
      </c>
      <c r="H385" s="80">
        <f t="shared" si="17"/>
        <v>17.25</v>
      </c>
      <c r="I385" s="80">
        <f t="shared" si="16"/>
        <v>0.25</v>
      </c>
      <c r="J385" s="1">
        <v>4</v>
      </c>
      <c r="K385" s="1" t="str" cm="1">
        <f t="array" ref="K385">INDEX('dict-rhythm'!$A$1:$B$43,MATCH(TRUE,EXACT(J385,'dict-rhythm'!$A$1:$A$43),0),2)</f>
        <v>4</v>
      </c>
      <c r="L385" s="1" t="str">
        <f>_xlfn.IFNA(VLOOKUP(K385,'dict-rhythm'!$B$1:$C$53,2,0),K385)</f>
        <v>crotchet</v>
      </c>
      <c r="O385" t="str">
        <f>IF(RIGHT($O$1,1)="#",VLOOKUP(D385,'dict-pitch'!$A$1:$C$50,2,0),VLOOKUP(D385,'dict-pitch'!$A$1:$C$50,3,0))</f>
        <v>r</v>
      </c>
      <c r="P385" t="b">
        <f>OR(EXACT(E385,O385),EXACT(E385,VLOOKUP(D385,'dict-pitch'!$A$1:$D$50,3,0)),EXACT(E385,VLOOKUP(D385,'dict-pitch'!$A$1:$D$50,4,0)))</f>
        <v>0</v>
      </c>
    </row>
    <row r="386" spans="1:16" x14ac:dyDescent="0.25">
      <c r="A386">
        <v>850</v>
      </c>
      <c r="B386" s="85">
        <v>2</v>
      </c>
      <c r="C386" s="1">
        <f t="shared" ref="C386:C449" si="18">1+ROUNDDOWN(G386/16,0)</f>
        <v>17</v>
      </c>
      <c r="D386" s="1">
        <v>59</v>
      </c>
      <c r="E386" s="1"/>
      <c r="F386" s="1">
        <v>3</v>
      </c>
      <c r="G386" s="1">
        <v>264</v>
      </c>
      <c r="H386" s="80">
        <f t="shared" si="17"/>
        <v>17.5</v>
      </c>
      <c r="I386" s="80">
        <f t="shared" ref="I386:I449" si="19">J386/16</f>
        <v>0.1875</v>
      </c>
      <c r="J386" s="1">
        <v>3</v>
      </c>
      <c r="K386" s="1" t="str" cm="1">
        <f t="array" ref="K386">INDEX('dict-rhythm'!$A$1:$B$43,MATCH(TRUE,EXACT(J386,'dict-rhythm'!$A$1:$A$43),0),2)</f>
        <v>8.</v>
      </c>
      <c r="L386" s="1" t="str">
        <f>_xlfn.IFNA(VLOOKUP(K386,'dict-rhythm'!$B$1:$C$53,2,0),K386)</f>
        <v>dotted quaver</v>
      </c>
      <c r="M386" s="62"/>
      <c r="N386" s="62"/>
      <c r="O386" t="str">
        <f>IF(RIGHT($O$1,1)="#",VLOOKUP(D386,'dict-pitch'!$A$1:$C$50,2,0),VLOOKUP(D386,'dict-pitch'!$A$1:$C$50,3,0))</f>
        <v>B3</v>
      </c>
      <c r="P386" t="b">
        <f>OR(EXACT(E386,O386),EXACT(E386,VLOOKUP(D386,'dict-pitch'!$A$1:$D$50,3,0)),EXACT(E386,VLOOKUP(D386,'dict-pitch'!$A$1:$D$50,4,0)))</f>
        <v>0</v>
      </c>
    </row>
    <row r="387" spans="1:16" x14ac:dyDescent="0.25">
      <c r="A387">
        <v>850</v>
      </c>
      <c r="B387" s="85">
        <v>2</v>
      </c>
      <c r="C387" s="1">
        <f t="shared" si="18"/>
        <v>17</v>
      </c>
      <c r="D387" s="1">
        <v>55</v>
      </c>
      <c r="E387" s="1"/>
      <c r="F387" s="1">
        <v>-3</v>
      </c>
      <c r="G387" s="1">
        <v>267</v>
      </c>
      <c r="H387" s="80">
        <f t="shared" ref="H387:H450" si="20">1+G387/16</f>
        <v>17.6875</v>
      </c>
      <c r="I387" s="80">
        <f t="shared" si="19"/>
        <v>6.25E-2</v>
      </c>
      <c r="J387" s="1">
        <v>1</v>
      </c>
      <c r="K387" s="1" t="str" cm="1">
        <f t="array" ref="K387">INDEX('dict-rhythm'!$A$1:$B$43,MATCH(TRUE,EXACT(J387,'dict-rhythm'!$A$1:$A$43),0),2)</f>
        <v>16</v>
      </c>
      <c r="L387" s="1" t="str">
        <f>_xlfn.IFNA(VLOOKUP(K387,'dict-rhythm'!$B$1:$C$53,2,0),K387)</f>
        <v>semiquaver</v>
      </c>
      <c r="M387" s="62"/>
      <c r="N387" s="62"/>
      <c r="O387" t="str">
        <f>IF(RIGHT($O$1,1)="#",VLOOKUP(D387,'dict-pitch'!$A$1:$C$50,2,0),VLOOKUP(D387,'dict-pitch'!$A$1:$C$50,3,0))</f>
        <v>G3</v>
      </c>
      <c r="P387" t="b">
        <f>OR(EXACT(E387,O387),EXACT(E387,VLOOKUP(D387,'dict-pitch'!$A$1:$D$50,3,0)),EXACT(E387,VLOOKUP(D387,'dict-pitch'!$A$1:$D$50,4,0)))</f>
        <v>0</v>
      </c>
    </row>
    <row r="388" spans="1:16" x14ac:dyDescent="0.25">
      <c r="A388">
        <v>850</v>
      </c>
      <c r="B388" s="85">
        <v>2</v>
      </c>
      <c r="C388" s="1">
        <f t="shared" si="18"/>
        <v>17</v>
      </c>
      <c r="D388" s="1">
        <v>55</v>
      </c>
      <c r="E388" s="1"/>
      <c r="F388" s="1">
        <v>1</v>
      </c>
      <c r="G388" s="1">
        <v>268</v>
      </c>
      <c r="H388" s="80">
        <f t="shared" si="20"/>
        <v>17.75</v>
      </c>
      <c r="I388" s="80">
        <f t="shared" si="19"/>
        <v>0.1875</v>
      </c>
      <c r="J388" s="1">
        <v>3</v>
      </c>
      <c r="K388" s="1" t="str" cm="1">
        <f t="array" ref="K388">INDEX('dict-rhythm'!$A$1:$B$43,MATCH(TRUE,EXACT(J388,'dict-rhythm'!$A$1:$A$43),0),2)</f>
        <v>8.</v>
      </c>
      <c r="L388" s="1" t="str">
        <f>_xlfn.IFNA(VLOOKUP(K388,'dict-rhythm'!$B$1:$C$53,2,0),K388)</f>
        <v>dotted quaver</v>
      </c>
      <c r="M388" s="62"/>
      <c r="N388" s="62"/>
      <c r="O388" t="str">
        <f>IF(RIGHT($O$1,1)="#",VLOOKUP(D388,'dict-pitch'!$A$1:$C$50,2,0),VLOOKUP(D388,'dict-pitch'!$A$1:$C$50,3,0))</f>
        <v>G3</v>
      </c>
      <c r="P388" t="b">
        <f>OR(EXACT(E388,O388),EXACT(E388,VLOOKUP(D388,'dict-pitch'!$A$1:$D$50,3,0)),EXACT(E388,VLOOKUP(D388,'dict-pitch'!$A$1:$D$50,4,0)))</f>
        <v>0</v>
      </c>
    </row>
    <row r="389" spans="1:16" x14ac:dyDescent="0.25">
      <c r="A389">
        <v>850</v>
      </c>
      <c r="B389" s="85">
        <v>2</v>
      </c>
      <c r="C389" s="1">
        <f t="shared" si="18"/>
        <v>17</v>
      </c>
      <c r="D389" s="1">
        <v>52</v>
      </c>
      <c r="E389" s="1"/>
      <c r="F389" s="1">
        <v>-3</v>
      </c>
      <c r="G389" s="1">
        <v>271</v>
      </c>
      <c r="H389" s="80">
        <f t="shared" si="20"/>
        <v>17.9375</v>
      </c>
      <c r="I389" s="80">
        <f t="shared" si="19"/>
        <v>6.25E-2</v>
      </c>
      <c r="J389" s="1">
        <v>1</v>
      </c>
      <c r="K389" s="1" t="str" cm="1">
        <f t="array" ref="K389">INDEX('dict-rhythm'!$A$1:$B$43,MATCH(TRUE,EXACT(J389,'dict-rhythm'!$A$1:$A$43),0),2)</f>
        <v>16</v>
      </c>
      <c r="L389" s="1" t="str">
        <f>_xlfn.IFNA(VLOOKUP(K389,'dict-rhythm'!$B$1:$C$53,2,0),K389)</f>
        <v>semiquaver</v>
      </c>
      <c r="M389" s="63"/>
      <c r="N389" s="63"/>
      <c r="O389" t="str">
        <f>IF(RIGHT($O$1,1)="#",VLOOKUP(D389,'dict-pitch'!$A$1:$C$50,2,0),VLOOKUP(D389,'dict-pitch'!$A$1:$C$50,3,0))</f>
        <v>E3</v>
      </c>
      <c r="P389" t="b">
        <f>OR(EXACT(E389,O389),EXACT(E389,VLOOKUP(D389,'dict-pitch'!$A$1:$D$50,3,0)),EXACT(E389,VLOOKUP(D389,'dict-pitch'!$A$1:$D$50,4,0)))</f>
        <v>0</v>
      </c>
    </row>
    <row r="390" spans="1:16" x14ac:dyDescent="0.25">
      <c r="A390">
        <v>850</v>
      </c>
      <c r="B390" s="85">
        <v>2</v>
      </c>
      <c r="C390" s="1">
        <f t="shared" si="18"/>
        <v>18</v>
      </c>
      <c r="D390" s="1">
        <v>52</v>
      </c>
      <c r="E390" s="1"/>
      <c r="F390" s="1">
        <v>1</v>
      </c>
      <c r="G390" s="1">
        <v>272</v>
      </c>
      <c r="H390" s="80">
        <f t="shared" si="20"/>
        <v>18</v>
      </c>
      <c r="I390" s="80">
        <f t="shared" si="19"/>
        <v>0.25</v>
      </c>
      <c r="J390" s="1">
        <v>4</v>
      </c>
      <c r="K390" s="1" t="str" cm="1">
        <f t="array" ref="K390">INDEX('dict-rhythm'!$A$1:$B$43,MATCH(TRUE,EXACT(J390,'dict-rhythm'!$A$1:$A$43),0),2)</f>
        <v>4</v>
      </c>
      <c r="L390" s="1" t="str">
        <f>_xlfn.IFNA(VLOOKUP(K390,'dict-rhythm'!$B$1:$C$53,2,0),K390)</f>
        <v>crotchet</v>
      </c>
      <c r="M390" s="61"/>
      <c r="N390" s="61"/>
      <c r="O390" t="str">
        <f>IF(RIGHT($O$1,1)="#",VLOOKUP(D390,'dict-pitch'!$A$1:$C$50,2,0),VLOOKUP(D390,'dict-pitch'!$A$1:$C$50,3,0))</f>
        <v>E3</v>
      </c>
      <c r="P390" t="b">
        <f>OR(EXACT(E390,O390),EXACT(E390,VLOOKUP(D390,'dict-pitch'!$A$1:$D$50,3,0)),EXACT(E390,VLOOKUP(D390,'dict-pitch'!$A$1:$D$50,4,0)))</f>
        <v>0</v>
      </c>
    </row>
    <row r="391" spans="1:16" x14ac:dyDescent="0.25">
      <c r="A391">
        <v>850</v>
      </c>
      <c r="B391" s="85">
        <v>2</v>
      </c>
      <c r="C391" s="1">
        <f t="shared" si="18"/>
        <v>18</v>
      </c>
      <c r="D391" s="1">
        <v>0</v>
      </c>
      <c r="E391" s="1"/>
      <c r="F391" s="1">
        <v>0</v>
      </c>
      <c r="G391" s="1">
        <v>276</v>
      </c>
      <c r="H391" s="80">
        <f t="shared" si="20"/>
        <v>18.25</v>
      </c>
      <c r="I391" s="80">
        <f t="shared" si="19"/>
        <v>0.25</v>
      </c>
      <c r="J391" s="1">
        <v>4</v>
      </c>
      <c r="K391" s="1" t="str" cm="1">
        <f t="array" ref="K391">INDEX('dict-rhythm'!$A$1:$B$43,MATCH(TRUE,EXACT(J391,'dict-rhythm'!$A$1:$A$43),0),2)</f>
        <v>4</v>
      </c>
      <c r="L391" s="1" t="str">
        <f>_xlfn.IFNA(VLOOKUP(K391,'dict-rhythm'!$B$1:$C$53,2,0),K391)</f>
        <v>crotchet</v>
      </c>
      <c r="O391" t="str">
        <f>IF(RIGHT($O$1,1)="#",VLOOKUP(D391,'dict-pitch'!$A$1:$C$50,2,0),VLOOKUP(D391,'dict-pitch'!$A$1:$C$50,3,0))</f>
        <v>r</v>
      </c>
      <c r="P391" t="b">
        <f>OR(EXACT(E391,O391),EXACT(E391,VLOOKUP(D391,'dict-pitch'!$A$1:$D$50,3,0)),EXACT(E391,VLOOKUP(D391,'dict-pitch'!$A$1:$D$50,4,0)))</f>
        <v>0</v>
      </c>
    </row>
    <row r="392" spans="1:16" x14ac:dyDescent="0.25">
      <c r="A392">
        <v>850</v>
      </c>
      <c r="B392" s="85">
        <v>2</v>
      </c>
      <c r="C392" s="1">
        <f t="shared" si="18"/>
        <v>18</v>
      </c>
      <c r="D392" s="1">
        <v>57</v>
      </c>
      <c r="E392" s="1"/>
      <c r="F392" s="1">
        <v>4</v>
      </c>
      <c r="G392" s="1">
        <v>280</v>
      </c>
      <c r="H392" s="80">
        <f t="shared" si="20"/>
        <v>18.5</v>
      </c>
      <c r="I392" s="80">
        <f t="shared" si="19"/>
        <v>0.1875</v>
      </c>
      <c r="J392" s="1">
        <v>3</v>
      </c>
      <c r="K392" s="1" t="str" cm="1">
        <f t="array" ref="K392">INDEX('dict-rhythm'!$A$1:$B$43,MATCH(TRUE,EXACT(J392,'dict-rhythm'!$A$1:$A$43),0),2)</f>
        <v>8.</v>
      </c>
      <c r="L392" s="1" t="str">
        <f>_xlfn.IFNA(VLOOKUP(K392,'dict-rhythm'!$B$1:$C$53,2,0),K392)</f>
        <v>dotted quaver</v>
      </c>
      <c r="M392" s="62"/>
      <c r="N392" s="62"/>
      <c r="O392" t="str">
        <f>IF(RIGHT($O$1,1)="#",VLOOKUP(D392,'dict-pitch'!$A$1:$C$50,2,0),VLOOKUP(D392,'dict-pitch'!$A$1:$C$50,3,0))</f>
        <v>A3</v>
      </c>
      <c r="P392" t="b">
        <f>OR(EXACT(E392,O392),EXACT(E392,VLOOKUP(D392,'dict-pitch'!$A$1:$D$50,3,0)),EXACT(E392,VLOOKUP(D392,'dict-pitch'!$A$1:$D$50,4,0)))</f>
        <v>0</v>
      </c>
    </row>
    <row r="393" spans="1:16" x14ac:dyDescent="0.25">
      <c r="A393">
        <v>850</v>
      </c>
      <c r="B393" s="85">
        <v>2</v>
      </c>
      <c r="C393" s="1">
        <f t="shared" si="18"/>
        <v>18</v>
      </c>
      <c r="D393" s="1">
        <v>54</v>
      </c>
      <c r="E393" s="1"/>
      <c r="F393" s="1">
        <v>-3</v>
      </c>
      <c r="G393" s="1">
        <v>283</v>
      </c>
      <c r="H393" s="80">
        <f t="shared" si="20"/>
        <v>18.6875</v>
      </c>
      <c r="I393" s="80">
        <f t="shared" si="19"/>
        <v>6.25E-2</v>
      </c>
      <c r="J393" s="1">
        <v>1</v>
      </c>
      <c r="K393" s="1" t="str" cm="1">
        <f t="array" ref="K393">INDEX('dict-rhythm'!$A$1:$B$43,MATCH(TRUE,EXACT(J393,'dict-rhythm'!$A$1:$A$43),0),2)</f>
        <v>16</v>
      </c>
      <c r="L393" s="1" t="str">
        <f>_xlfn.IFNA(VLOOKUP(K393,'dict-rhythm'!$B$1:$C$53,2,0),K393)</f>
        <v>semiquaver</v>
      </c>
      <c r="M393" s="62"/>
      <c r="N393" s="62"/>
      <c r="O393" t="str">
        <f>IF(RIGHT($O$1,1)="#",VLOOKUP(D393,'dict-pitch'!$A$1:$C$50,2,0),VLOOKUP(D393,'dict-pitch'!$A$1:$C$50,3,0))</f>
        <v>F#3</v>
      </c>
      <c r="P393" t="b">
        <f>OR(EXACT(E393,O393),EXACT(E393,VLOOKUP(D393,'dict-pitch'!$A$1:$D$50,3,0)),EXACT(E393,VLOOKUP(D393,'dict-pitch'!$A$1:$D$50,4,0)))</f>
        <v>0</v>
      </c>
    </row>
    <row r="394" spans="1:16" x14ac:dyDescent="0.25">
      <c r="A394">
        <v>850</v>
      </c>
      <c r="B394" s="85">
        <v>2</v>
      </c>
      <c r="C394" s="1">
        <f t="shared" si="18"/>
        <v>18</v>
      </c>
      <c r="D394" s="1">
        <v>54</v>
      </c>
      <c r="E394" s="1"/>
      <c r="F394" s="1">
        <v>1</v>
      </c>
      <c r="G394" s="1">
        <v>284</v>
      </c>
      <c r="H394" s="80">
        <f t="shared" si="20"/>
        <v>18.75</v>
      </c>
      <c r="I394" s="80">
        <f t="shared" si="19"/>
        <v>0.1875</v>
      </c>
      <c r="J394" s="1">
        <v>3</v>
      </c>
      <c r="K394" s="1" t="str" cm="1">
        <f t="array" ref="K394">INDEX('dict-rhythm'!$A$1:$B$43,MATCH(TRUE,EXACT(J394,'dict-rhythm'!$A$1:$A$43),0),2)</f>
        <v>8.</v>
      </c>
      <c r="L394" s="1" t="str">
        <f>_xlfn.IFNA(VLOOKUP(K394,'dict-rhythm'!$B$1:$C$53,2,0),K394)</f>
        <v>dotted quaver</v>
      </c>
      <c r="M394" s="62"/>
      <c r="N394" s="62"/>
      <c r="O394" t="str">
        <f>IF(RIGHT($O$1,1)="#",VLOOKUP(D394,'dict-pitch'!$A$1:$C$50,2,0),VLOOKUP(D394,'dict-pitch'!$A$1:$C$50,3,0))</f>
        <v>F#3</v>
      </c>
      <c r="P394" t="b">
        <f>OR(EXACT(E394,O394),EXACT(E394,VLOOKUP(D394,'dict-pitch'!$A$1:$D$50,3,0)),EXACT(E394,VLOOKUP(D394,'dict-pitch'!$A$1:$D$50,4,0)))</f>
        <v>0</v>
      </c>
    </row>
    <row r="395" spans="1:16" x14ac:dyDescent="0.25">
      <c r="A395">
        <v>850</v>
      </c>
      <c r="B395" s="85">
        <v>2</v>
      </c>
      <c r="C395" s="1">
        <f t="shared" si="18"/>
        <v>18</v>
      </c>
      <c r="D395" s="1">
        <v>50</v>
      </c>
      <c r="E395" s="1"/>
      <c r="F395" s="1">
        <v>-3</v>
      </c>
      <c r="G395" s="1">
        <v>287</v>
      </c>
      <c r="H395" s="80">
        <f t="shared" si="20"/>
        <v>18.9375</v>
      </c>
      <c r="I395" s="80">
        <f t="shared" si="19"/>
        <v>6.25E-2</v>
      </c>
      <c r="J395" s="1">
        <v>1</v>
      </c>
      <c r="K395" s="1" t="str" cm="1">
        <f t="array" ref="K395">INDEX('dict-rhythm'!$A$1:$B$43,MATCH(TRUE,EXACT(J395,'dict-rhythm'!$A$1:$A$43),0),2)</f>
        <v>16</v>
      </c>
      <c r="L395" s="1" t="str">
        <f>_xlfn.IFNA(VLOOKUP(K395,'dict-rhythm'!$B$1:$C$53,2,0),K395)</f>
        <v>semiquaver</v>
      </c>
      <c r="M395" s="63"/>
      <c r="N395" s="63"/>
      <c r="O395" t="str">
        <f>IF(RIGHT($O$1,1)="#",VLOOKUP(D395,'dict-pitch'!$A$1:$C$50,2,0),VLOOKUP(D395,'dict-pitch'!$A$1:$C$50,3,0))</f>
        <v>D3</v>
      </c>
      <c r="P395" t="b">
        <f>OR(EXACT(E395,O395),EXACT(E395,VLOOKUP(D395,'dict-pitch'!$A$1:$D$50,3,0)),EXACT(E395,VLOOKUP(D395,'dict-pitch'!$A$1:$D$50,4,0)))</f>
        <v>0</v>
      </c>
    </row>
    <row r="396" spans="1:16" x14ac:dyDescent="0.25">
      <c r="A396">
        <v>850</v>
      </c>
      <c r="B396" s="85">
        <v>2</v>
      </c>
      <c r="C396" s="1">
        <f t="shared" si="18"/>
        <v>19</v>
      </c>
      <c r="D396" s="1">
        <v>50</v>
      </c>
      <c r="E396" s="1"/>
      <c r="F396" s="1">
        <v>1</v>
      </c>
      <c r="G396" s="1">
        <v>288</v>
      </c>
      <c r="H396" s="80">
        <f t="shared" si="20"/>
        <v>19</v>
      </c>
      <c r="I396" s="80">
        <f t="shared" si="19"/>
        <v>0.25</v>
      </c>
      <c r="J396" s="1">
        <v>4</v>
      </c>
      <c r="K396" s="1" t="str" cm="1">
        <f t="array" ref="K396">INDEX('dict-rhythm'!$A$1:$B$43,MATCH(TRUE,EXACT(J396,'dict-rhythm'!$A$1:$A$43),0),2)</f>
        <v>4</v>
      </c>
      <c r="L396" s="1" t="str">
        <f>_xlfn.IFNA(VLOOKUP(K396,'dict-rhythm'!$B$1:$C$53,2,0),K396)</f>
        <v>crotchet</v>
      </c>
      <c r="M396" s="61"/>
      <c r="N396" s="61"/>
      <c r="O396" t="str">
        <f>IF(RIGHT($O$1,1)="#",VLOOKUP(D396,'dict-pitch'!$A$1:$C$50,2,0),VLOOKUP(D396,'dict-pitch'!$A$1:$C$50,3,0))</f>
        <v>D3</v>
      </c>
      <c r="P396" t="b">
        <f>OR(EXACT(E396,O396),EXACT(E396,VLOOKUP(D396,'dict-pitch'!$A$1:$D$50,3,0)),EXACT(E396,VLOOKUP(D396,'dict-pitch'!$A$1:$D$50,4,0)))</f>
        <v>0</v>
      </c>
    </row>
    <row r="397" spans="1:16" x14ac:dyDescent="0.25">
      <c r="A397">
        <v>850</v>
      </c>
      <c r="B397" s="85">
        <v>2</v>
      </c>
      <c r="C397" s="1">
        <f t="shared" si="18"/>
        <v>19</v>
      </c>
      <c r="D397" s="1">
        <v>0</v>
      </c>
      <c r="E397" s="1"/>
      <c r="F397" s="1">
        <v>0</v>
      </c>
      <c r="G397" s="1">
        <v>292</v>
      </c>
      <c r="H397" s="80">
        <f t="shared" si="20"/>
        <v>19.25</v>
      </c>
      <c r="I397" s="80">
        <f t="shared" si="19"/>
        <v>0.25</v>
      </c>
      <c r="J397" s="1">
        <v>4</v>
      </c>
      <c r="K397" s="1" t="str" cm="1">
        <f t="array" ref="K397">INDEX('dict-rhythm'!$A$1:$B$43,MATCH(TRUE,EXACT(J397,'dict-rhythm'!$A$1:$A$43),0),2)</f>
        <v>4</v>
      </c>
      <c r="L397" s="1" t="str">
        <f>_xlfn.IFNA(VLOOKUP(K397,'dict-rhythm'!$B$1:$C$53,2,0),K397)</f>
        <v>crotchet</v>
      </c>
      <c r="O397" t="str">
        <f>IF(RIGHT($O$1,1)="#",VLOOKUP(D397,'dict-pitch'!$A$1:$C$50,2,0),VLOOKUP(D397,'dict-pitch'!$A$1:$C$50,3,0))</f>
        <v>r</v>
      </c>
      <c r="P397" t="b">
        <f>OR(EXACT(E397,O397),EXACT(E397,VLOOKUP(D397,'dict-pitch'!$A$1:$D$50,3,0)),EXACT(E397,VLOOKUP(D397,'dict-pitch'!$A$1:$D$50,4,0)))</f>
        <v>0</v>
      </c>
    </row>
    <row r="398" spans="1:16" x14ac:dyDescent="0.25">
      <c r="A398">
        <v>850</v>
      </c>
      <c r="B398" s="85">
        <v>2</v>
      </c>
      <c r="C398" s="1">
        <f t="shared" si="18"/>
        <v>19</v>
      </c>
      <c r="D398" s="1">
        <v>55</v>
      </c>
      <c r="E398" s="1"/>
      <c r="F398" s="1">
        <v>4</v>
      </c>
      <c r="G398" s="1">
        <v>296</v>
      </c>
      <c r="H398" s="80">
        <f t="shared" si="20"/>
        <v>19.5</v>
      </c>
      <c r="I398" s="80">
        <f t="shared" si="19"/>
        <v>0.1875</v>
      </c>
      <c r="J398" s="1">
        <v>3</v>
      </c>
      <c r="K398" s="1" t="str" cm="1">
        <f t="array" ref="K398">INDEX('dict-rhythm'!$A$1:$B$43,MATCH(TRUE,EXACT(J398,'dict-rhythm'!$A$1:$A$43),0),2)</f>
        <v>8.</v>
      </c>
      <c r="L398" s="1" t="str">
        <f>_xlfn.IFNA(VLOOKUP(K398,'dict-rhythm'!$B$1:$C$53,2,0),K398)</f>
        <v>dotted quaver</v>
      </c>
      <c r="M398" s="62"/>
      <c r="N398" s="62"/>
      <c r="O398" t="str">
        <f>IF(RIGHT($O$1,1)="#",VLOOKUP(D398,'dict-pitch'!$A$1:$C$50,2,0),VLOOKUP(D398,'dict-pitch'!$A$1:$C$50,3,0))</f>
        <v>G3</v>
      </c>
      <c r="P398" t="b">
        <f>OR(EXACT(E398,O398),EXACT(E398,VLOOKUP(D398,'dict-pitch'!$A$1:$D$50,3,0)),EXACT(E398,VLOOKUP(D398,'dict-pitch'!$A$1:$D$50,4,0)))</f>
        <v>0</v>
      </c>
    </row>
    <row r="399" spans="1:16" x14ac:dyDescent="0.25">
      <c r="A399">
        <v>850</v>
      </c>
      <c r="B399" s="85">
        <v>2</v>
      </c>
      <c r="C399" s="1">
        <f t="shared" si="18"/>
        <v>19</v>
      </c>
      <c r="D399" s="1">
        <v>52</v>
      </c>
      <c r="E399" s="1"/>
      <c r="F399" s="1">
        <v>-3</v>
      </c>
      <c r="G399" s="1">
        <v>299</v>
      </c>
      <c r="H399" s="80">
        <f t="shared" si="20"/>
        <v>19.6875</v>
      </c>
      <c r="I399" s="80">
        <f t="shared" si="19"/>
        <v>6.25E-2</v>
      </c>
      <c r="J399" s="1">
        <v>1</v>
      </c>
      <c r="K399" s="1" t="str" cm="1">
        <f t="array" ref="K399">INDEX('dict-rhythm'!$A$1:$B$43,MATCH(TRUE,EXACT(J399,'dict-rhythm'!$A$1:$A$43),0),2)</f>
        <v>16</v>
      </c>
      <c r="L399" s="1" t="str">
        <f>_xlfn.IFNA(VLOOKUP(K399,'dict-rhythm'!$B$1:$C$53,2,0),K399)</f>
        <v>semiquaver</v>
      </c>
      <c r="M399" s="62"/>
      <c r="N399" s="62"/>
      <c r="O399" t="str">
        <f>IF(RIGHT($O$1,1)="#",VLOOKUP(D399,'dict-pitch'!$A$1:$C$50,2,0),VLOOKUP(D399,'dict-pitch'!$A$1:$C$50,3,0))</f>
        <v>E3</v>
      </c>
      <c r="P399" t="b">
        <f>OR(EXACT(E399,O399),EXACT(E399,VLOOKUP(D399,'dict-pitch'!$A$1:$D$50,3,0)),EXACT(E399,VLOOKUP(D399,'dict-pitch'!$A$1:$D$50,4,0)))</f>
        <v>0</v>
      </c>
    </row>
    <row r="400" spans="1:16" x14ac:dyDescent="0.25">
      <c r="A400">
        <v>850</v>
      </c>
      <c r="B400" s="85">
        <v>2</v>
      </c>
      <c r="C400" s="1">
        <f t="shared" si="18"/>
        <v>19</v>
      </c>
      <c r="D400" s="1">
        <v>52</v>
      </c>
      <c r="E400" s="1"/>
      <c r="F400" s="1">
        <v>1</v>
      </c>
      <c r="G400" s="1">
        <v>300</v>
      </c>
      <c r="H400" s="80">
        <f t="shared" si="20"/>
        <v>19.75</v>
      </c>
      <c r="I400" s="80">
        <f t="shared" si="19"/>
        <v>0.1875</v>
      </c>
      <c r="J400" s="1">
        <v>3</v>
      </c>
      <c r="K400" s="1" t="str" cm="1">
        <f t="array" ref="K400">INDEX('dict-rhythm'!$A$1:$B$43,MATCH(TRUE,EXACT(J400,'dict-rhythm'!$A$1:$A$43),0),2)</f>
        <v>8.</v>
      </c>
      <c r="L400" s="1" t="str">
        <f>_xlfn.IFNA(VLOOKUP(K400,'dict-rhythm'!$B$1:$C$53,2,0),K400)</f>
        <v>dotted quaver</v>
      </c>
      <c r="M400" s="62"/>
      <c r="N400" s="62"/>
      <c r="O400" t="str">
        <f>IF(RIGHT($O$1,1)="#",VLOOKUP(D400,'dict-pitch'!$A$1:$C$50,2,0),VLOOKUP(D400,'dict-pitch'!$A$1:$C$50,3,0))</f>
        <v>E3</v>
      </c>
      <c r="P400" t="b">
        <f>OR(EXACT(E400,O400),EXACT(E400,VLOOKUP(D400,'dict-pitch'!$A$1:$D$50,3,0)),EXACT(E400,VLOOKUP(D400,'dict-pitch'!$A$1:$D$50,4,0)))</f>
        <v>0</v>
      </c>
    </row>
    <row r="401" spans="1:16" x14ac:dyDescent="0.25">
      <c r="A401">
        <v>850</v>
      </c>
      <c r="B401" s="85">
        <v>2</v>
      </c>
      <c r="C401" s="1">
        <f t="shared" si="18"/>
        <v>19</v>
      </c>
      <c r="D401" s="1">
        <v>49</v>
      </c>
      <c r="E401" s="1"/>
      <c r="F401" s="1">
        <v>-3</v>
      </c>
      <c r="G401" s="1">
        <v>303</v>
      </c>
      <c r="H401" s="80">
        <f t="shared" si="20"/>
        <v>19.9375</v>
      </c>
      <c r="I401" s="80">
        <f t="shared" si="19"/>
        <v>6.25E-2</v>
      </c>
      <c r="J401" s="1">
        <v>1</v>
      </c>
      <c r="K401" s="1" t="str" cm="1">
        <f t="array" ref="K401">INDEX('dict-rhythm'!$A$1:$B$43,MATCH(TRUE,EXACT(J401,'dict-rhythm'!$A$1:$A$43),0),2)</f>
        <v>16</v>
      </c>
      <c r="L401" s="1" t="str">
        <f>_xlfn.IFNA(VLOOKUP(K401,'dict-rhythm'!$B$1:$C$53,2,0),K401)</f>
        <v>semiquaver</v>
      </c>
      <c r="M401" s="66"/>
      <c r="N401" s="66"/>
      <c r="O401" t="str">
        <f>IF(RIGHT($O$1,1)="#",VLOOKUP(D401,'dict-pitch'!$A$1:$C$50,2,0),VLOOKUP(D401,'dict-pitch'!$A$1:$C$50,3,0))</f>
        <v>C#3</v>
      </c>
      <c r="P401" t="b">
        <f>OR(EXACT(E401,O401),EXACT(E401,VLOOKUP(D401,'dict-pitch'!$A$1:$D$50,3,0)),EXACT(E401,VLOOKUP(D401,'dict-pitch'!$A$1:$D$50,4,0)))</f>
        <v>0</v>
      </c>
    </row>
    <row r="402" spans="1:16" x14ac:dyDescent="0.25">
      <c r="A402">
        <v>850</v>
      </c>
      <c r="B402" s="85">
        <v>2</v>
      </c>
      <c r="C402" s="1">
        <f t="shared" si="18"/>
        <v>20</v>
      </c>
      <c r="D402" s="1">
        <v>49</v>
      </c>
      <c r="E402" s="1"/>
      <c r="F402" s="1">
        <v>1</v>
      </c>
      <c r="G402" s="1">
        <v>304</v>
      </c>
      <c r="H402" s="80">
        <f t="shared" si="20"/>
        <v>20</v>
      </c>
      <c r="I402" s="80">
        <f t="shared" si="19"/>
        <v>0.25</v>
      </c>
      <c r="J402" s="1">
        <v>4</v>
      </c>
      <c r="K402" s="1" t="str" cm="1">
        <f t="array" ref="K402">INDEX('dict-rhythm'!$A$1:$B$43,MATCH(TRUE,EXACT(J402,'dict-rhythm'!$A$1:$A$43),0),2)</f>
        <v>4</v>
      </c>
      <c r="L402" s="1" t="str">
        <f>_xlfn.IFNA(VLOOKUP(K402,'dict-rhythm'!$B$1:$C$53,2,0),K402)</f>
        <v>crotchet</v>
      </c>
      <c r="M402" s="61"/>
      <c r="N402" s="61"/>
      <c r="O402" t="str">
        <f>IF(RIGHT($O$1,1)="#",VLOOKUP(D402,'dict-pitch'!$A$1:$C$50,2,0),VLOOKUP(D402,'dict-pitch'!$A$1:$C$50,3,0))</f>
        <v>C#3</v>
      </c>
      <c r="P402" t="b">
        <f>OR(EXACT(E402,O402),EXACT(E402,VLOOKUP(D402,'dict-pitch'!$A$1:$D$50,3,0)),EXACT(E402,VLOOKUP(D402,'dict-pitch'!$A$1:$D$50,4,0)))</f>
        <v>0</v>
      </c>
    </row>
    <row r="403" spans="1:16" x14ac:dyDescent="0.25">
      <c r="A403">
        <v>850</v>
      </c>
      <c r="B403" s="85">
        <v>2</v>
      </c>
      <c r="C403" s="1">
        <f t="shared" si="18"/>
        <v>20</v>
      </c>
      <c r="D403" s="1">
        <v>0</v>
      </c>
      <c r="E403" s="1"/>
      <c r="F403" s="1">
        <v>0</v>
      </c>
      <c r="G403" s="1">
        <v>308</v>
      </c>
      <c r="H403" s="80">
        <f t="shared" si="20"/>
        <v>20.25</v>
      </c>
      <c r="I403" s="80">
        <f t="shared" si="19"/>
        <v>0.25</v>
      </c>
      <c r="J403" s="1">
        <v>4</v>
      </c>
      <c r="K403" s="1" t="str" cm="1">
        <f t="array" ref="K403">INDEX('dict-rhythm'!$A$1:$B$43,MATCH(TRUE,EXACT(J403,'dict-rhythm'!$A$1:$A$43),0),2)</f>
        <v>4</v>
      </c>
      <c r="L403" s="1" t="str">
        <f>_xlfn.IFNA(VLOOKUP(K403,'dict-rhythm'!$B$1:$C$53,2,0),K403)</f>
        <v>crotchet</v>
      </c>
      <c r="M403" s="5"/>
      <c r="N403" s="5"/>
      <c r="O403" t="str">
        <f>IF(RIGHT($O$1,1)="#",VLOOKUP(D403,'dict-pitch'!$A$1:$C$50,2,0),VLOOKUP(D403,'dict-pitch'!$A$1:$C$50,3,0))</f>
        <v>r</v>
      </c>
      <c r="P403" t="b">
        <f>OR(EXACT(E403,O403),EXACT(E403,VLOOKUP(D403,'dict-pitch'!$A$1:$D$50,3,0)),EXACT(E403,VLOOKUP(D403,'dict-pitch'!$A$1:$D$50,4,0)))</f>
        <v>0</v>
      </c>
    </row>
    <row r="404" spans="1:16" x14ac:dyDescent="0.25">
      <c r="A404">
        <v>850</v>
      </c>
      <c r="B404" s="85">
        <v>2</v>
      </c>
      <c r="C404" s="1">
        <f t="shared" si="18"/>
        <v>20</v>
      </c>
      <c r="D404" s="1">
        <v>0</v>
      </c>
      <c r="E404" s="1"/>
      <c r="F404" s="1">
        <v>0</v>
      </c>
      <c r="G404" s="1">
        <v>312</v>
      </c>
      <c r="H404" s="80">
        <f t="shared" si="20"/>
        <v>20.5</v>
      </c>
      <c r="I404" s="80">
        <f t="shared" si="19"/>
        <v>0.25</v>
      </c>
      <c r="J404" s="1">
        <v>4</v>
      </c>
      <c r="K404" s="1" t="str" cm="1">
        <f t="array" ref="K404">INDEX('dict-rhythm'!$A$1:$B$43,MATCH(TRUE,EXACT(J404,'dict-rhythm'!$A$1:$A$43),0),2)</f>
        <v>4</v>
      </c>
      <c r="L404" s="1" t="str">
        <f>_xlfn.IFNA(VLOOKUP(K404,'dict-rhythm'!$B$1:$C$53,2,0),K404)</f>
        <v>crotchet</v>
      </c>
      <c r="M404" s="5"/>
      <c r="N404" s="5"/>
      <c r="O404" t="str">
        <f>IF(RIGHT($O$1,1)="#",VLOOKUP(D404,'dict-pitch'!$A$1:$C$50,2,0),VLOOKUP(D404,'dict-pitch'!$A$1:$C$50,3,0))</f>
        <v>r</v>
      </c>
      <c r="P404" t="b">
        <f>OR(EXACT(E404,O404),EXACT(E404,VLOOKUP(D404,'dict-pitch'!$A$1:$D$50,3,0)),EXACT(E404,VLOOKUP(D404,'dict-pitch'!$A$1:$D$50,4,0)))</f>
        <v>0</v>
      </c>
    </row>
    <row r="405" spans="1:16" x14ac:dyDescent="0.25">
      <c r="A405">
        <v>850</v>
      </c>
      <c r="B405" s="85">
        <v>2</v>
      </c>
      <c r="C405" s="1">
        <f t="shared" si="18"/>
        <v>20</v>
      </c>
      <c r="D405" s="1">
        <v>57</v>
      </c>
      <c r="E405" s="1"/>
      <c r="F405" s="1">
        <v>6</v>
      </c>
      <c r="G405" s="1">
        <v>316</v>
      </c>
      <c r="H405" s="80">
        <f t="shared" si="20"/>
        <v>20.75</v>
      </c>
      <c r="I405" s="80">
        <f t="shared" si="19"/>
        <v>3.125E-2</v>
      </c>
      <c r="J405" s="1">
        <v>0.5</v>
      </c>
      <c r="K405" s="1" t="str" cm="1">
        <f t="array" ref="K405">INDEX('dict-rhythm'!$A$1:$B$43,MATCH(TRUE,EXACT(J405,'dict-rhythm'!$A$1:$A$43),0),2)</f>
        <v>32</v>
      </c>
      <c r="L405" s="1" t="str">
        <f>_xlfn.IFNA(VLOOKUP(K405,'dict-rhythm'!$B$1:$C$53,2,0),K405)</f>
        <v>demisemiquaver</v>
      </c>
      <c r="M405" s="62"/>
      <c r="N405" s="62"/>
      <c r="O405" t="str">
        <f>IF(RIGHT($O$1,1)="#",VLOOKUP(D405,'dict-pitch'!$A$1:$C$50,2,0),VLOOKUP(D405,'dict-pitch'!$A$1:$C$50,3,0))</f>
        <v>A3</v>
      </c>
      <c r="P405" t="b">
        <f>OR(EXACT(E405,O405),EXACT(E405,VLOOKUP(D405,'dict-pitch'!$A$1:$D$50,3,0)),EXACT(E405,VLOOKUP(D405,'dict-pitch'!$A$1:$D$50,4,0)))</f>
        <v>0</v>
      </c>
    </row>
    <row r="406" spans="1:16" x14ac:dyDescent="0.25">
      <c r="A406">
        <v>850</v>
      </c>
      <c r="B406" s="85">
        <v>2</v>
      </c>
      <c r="C406" s="1">
        <f t="shared" si="18"/>
        <v>20</v>
      </c>
      <c r="D406" s="1">
        <v>59</v>
      </c>
      <c r="E406" s="1"/>
      <c r="F406" s="1">
        <v>2</v>
      </c>
      <c r="G406" s="1">
        <v>316.5</v>
      </c>
      <c r="H406" s="80">
        <f t="shared" si="20"/>
        <v>20.78125</v>
      </c>
      <c r="I406" s="80">
        <f t="shared" si="19"/>
        <v>3.125E-2</v>
      </c>
      <c r="J406" s="1">
        <v>0.5</v>
      </c>
      <c r="K406" s="1" t="str" cm="1">
        <f t="array" ref="K406">INDEX('dict-rhythm'!$A$1:$B$43,MATCH(TRUE,EXACT(J406,'dict-rhythm'!$A$1:$A$43),0),2)</f>
        <v>32</v>
      </c>
      <c r="L406" s="1" t="str">
        <f>_xlfn.IFNA(VLOOKUP(K406,'dict-rhythm'!$B$1:$C$53,2,0),K406)</f>
        <v>demisemiquaver</v>
      </c>
      <c r="M406" s="62"/>
      <c r="N406" s="62"/>
      <c r="O406" t="str">
        <f>IF(RIGHT($O$1,1)="#",VLOOKUP(D406,'dict-pitch'!$A$1:$C$50,2,0),VLOOKUP(D406,'dict-pitch'!$A$1:$C$50,3,0))</f>
        <v>B3</v>
      </c>
      <c r="P406" t="b">
        <f>OR(EXACT(E406,O406),EXACT(E406,VLOOKUP(D406,'dict-pitch'!$A$1:$D$50,3,0)),EXACT(E406,VLOOKUP(D406,'dict-pitch'!$A$1:$D$50,4,0)))</f>
        <v>0</v>
      </c>
    </row>
    <row r="407" spans="1:16" x14ac:dyDescent="0.25">
      <c r="A407">
        <v>850</v>
      </c>
      <c r="B407" s="85">
        <v>2</v>
      </c>
      <c r="C407" s="1">
        <f t="shared" si="18"/>
        <v>20</v>
      </c>
      <c r="D407" s="1">
        <v>61</v>
      </c>
      <c r="E407" s="1"/>
      <c r="F407" s="1">
        <v>2</v>
      </c>
      <c r="G407" s="1">
        <v>317</v>
      </c>
      <c r="H407" s="80">
        <f t="shared" si="20"/>
        <v>20.8125</v>
      </c>
      <c r="I407" s="80">
        <f t="shared" si="19"/>
        <v>3.125E-2</v>
      </c>
      <c r="J407" s="1">
        <v>0.5</v>
      </c>
      <c r="K407" s="1" t="str" cm="1">
        <f t="array" ref="K407">INDEX('dict-rhythm'!$A$1:$B$43,MATCH(TRUE,EXACT(J407,'dict-rhythm'!$A$1:$A$43),0),2)</f>
        <v>32</v>
      </c>
      <c r="L407" s="1" t="str">
        <f>_xlfn.IFNA(VLOOKUP(K407,'dict-rhythm'!$B$1:$C$53,2,0),K407)</f>
        <v>demisemiquaver</v>
      </c>
      <c r="M407" s="62"/>
      <c r="N407" s="62"/>
      <c r="O407" t="str">
        <f>IF(RIGHT($O$1,1)="#",VLOOKUP(D407,'dict-pitch'!$A$1:$C$50,2,0),VLOOKUP(D407,'dict-pitch'!$A$1:$C$50,3,0))</f>
        <v>C#4</v>
      </c>
      <c r="P407" t="b">
        <f>OR(EXACT(E407,O407),EXACT(E407,VLOOKUP(D407,'dict-pitch'!$A$1:$D$50,3,0)),EXACT(E407,VLOOKUP(D407,'dict-pitch'!$A$1:$D$50,4,0)))</f>
        <v>0</v>
      </c>
    </row>
    <row r="408" spans="1:16" x14ac:dyDescent="0.25">
      <c r="A408">
        <v>850</v>
      </c>
      <c r="B408" s="85">
        <v>2</v>
      </c>
      <c r="C408" s="1">
        <f t="shared" si="18"/>
        <v>20</v>
      </c>
      <c r="D408" s="1">
        <v>62</v>
      </c>
      <c r="E408" s="1"/>
      <c r="F408" s="1">
        <v>2</v>
      </c>
      <c r="G408" s="1">
        <v>317.5</v>
      </c>
      <c r="H408" s="80">
        <f t="shared" si="20"/>
        <v>20.84375</v>
      </c>
      <c r="I408" s="80">
        <f t="shared" si="19"/>
        <v>3.125E-2</v>
      </c>
      <c r="J408" s="1">
        <v>0.5</v>
      </c>
      <c r="K408" s="1" t="str" cm="1">
        <f t="array" ref="K408">INDEX('dict-rhythm'!$A$1:$B$43,MATCH(TRUE,EXACT(J408,'dict-rhythm'!$A$1:$A$43),0),2)</f>
        <v>32</v>
      </c>
      <c r="L408" s="1" t="str">
        <f>_xlfn.IFNA(VLOOKUP(K408,'dict-rhythm'!$B$1:$C$53,2,0),K408)</f>
        <v>demisemiquaver</v>
      </c>
      <c r="M408" s="62"/>
      <c r="N408" s="62"/>
      <c r="O408" t="str">
        <f>IF(RIGHT($O$1,1)="#",VLOOKUP(D408,'dict-pitch'!$A$1:$C$50,2,0),VLOOKUP(D408,'dict-pitch'!$A$1:$C$50,3,0))</f>
        <v>D4</v>
      </c>
      <c r="P408" t="b">
        <f>OR(EXACT(E408,O408),EXACT(E408,VLOOKUP(D408,'dict-pitch'!$A$1:$D$50,3,0)),EXACT(E408,VLOOKUP(D408,'dict-pitch'!$A$1:$D$50,4,0)))</f>
        <v>0</v>
      </c>
    </row>
    <row r="409" spans="1:16" x14ac:dyDescent="0.25">
      <c r="A409">
        <v>850</v>
      </c>
      <c r="B409" s="85">
        <v>2</v>
      </c>
      <c r="C409" s="1">
        <f t="shared" si="18"/>
        <v>20</v>
      </c>
      <c r="D409" s="1">
        <v>61</v>
      </c>
      <c r="E409" s="1"/>
      <c r="F409" s="1">
        <v>-2</v>
      </c>
      <c r="G409" s="1">
        <v>318</v>
      </c>
      <c r="H409" s="80">
        <f t="shared" si="20"/>
        <v>20.875</v>
      </c>
      <c r="I409" s="80">
        <f t="shared" si="19"/>
        <v>3.125E-2</v>
      </c>
      <c r="J409" s="1">
        <v>0.5</v>
      </c>
      <c r="K409" s="1" t="str" cm="1">
        <f t="array" ref="K409">INDEX('dict-rhythm'!$A$1:$B$43,MATCH(TRUE,EXACT(J409,'dict-rhythm'!$A$1:$A$43),0),2)</f>
        <v>32</v>
      </c>
      <c r="L409" s="1" t="str">
        <f>_xlfn.IFNA(VLOOKUP(K409,'dict-rhythm'!$B$1:$C$53,2,0),K409)</f>
        <v>demisemiquaver</v>
      </c>
      <c r="M409" s="62"/>
      <c r="N409" s="62"/>
      <c r="O409" t="str">
        <f>IF(RIGHT($O$1,1)="#",VLOOKUP(D409,'dict-pitch'!$A$1:$C$50,2,0),VLOOKUP(D409,'dict-pitch'!$A$1:$C$50,3,0))</f>
        <v>C#4</v>
      </c>
      <c r="P409" t="b">
        <f>OR(EXACT(E409,O409),EXACT(E409,VLOOKUP(D409,'dict-pitch'!$A$1:$D$50,3,0)),EXACT(E409,VLOOKUP(D409,'dict-pitch'!$A$1:$D$50,4,0)))</f>
        <v>0</v>
      </c>
    </row>
    <row r="410" spans="1:16" x14ac:dyDescent="0.25">
      <c r="A410">
        <v>850</v>
      </c>
      <c r="B410" s="85">
        <v>2</v>
      </c>
      <c r="C410" s="1">
        <f t="shared" si="18"/>
        <v>20</v>
      </c>
      <c r="D410" s="1">
        <v>59</v>
      </c>
      <c r="E410" s="1"/>
      <c r="F410" s="1">
        <v>-2</v>
      </c>
      <c r="G410" s="1">
        <v>318.5</v>
      </c>
      <c r="H410" s="80">
        <f t="shared" si="20"/>
        <v>20.90625</v>
      </c>
      <c r="I410" s="80">
        <f t="shared" si="19"/>
        <v>3.125E-2</v>
      </c>
      <c r="J410" s="1">
        <v>0.5</v>
      </c>
      <c r="K410" s="1" t="str" cm="1">
        <f t="array" ref="K410">INDEX('dict-rhythm'!$A$1:$B$43,MATCH(TRUE,EXACT(J410,'dict-rhythm'!$A$1:$A$43),0),2)</f>
        <v>32</v>
      </c>
      <c r="L410" s="1" t="str">
        <f>_xlfn.IFNA(VLOOKUP(K410,'dict-rhythm'!$B$1:$C$53,2,0),K410)</f>
        <v>demisemiquaver</v>
      </c>
      <c r="M410" s="62"/>
      <c r="N410" s="62"/>
      <c r="O410" t="str">
        <f>IF(RIGHT($O$1,1)="#",VLOOKUP(D410,'dict-pitch'!$A$1:$C$50,2,0),VLOOKUP(D410,'dict-pitch'!$A$1:$C$50,3,0))</f>
        <v>B3</v>
      </c>
      <c r="P410" t="b">
        <f>OR(EXACT(E410,O410),EXACT(E410,VLOOKUP(D410,'dict-pitch'!$A$1:$D$50,3,0)),EXACT(E410,VLOOKUP(D410,'dict-pitch'!$A$1:$D$50,4,0)))</f>
        <v>0</v>
      </c>
    </row>
    <row r="411" spans="1:16" x14ac:dyDescent="0.25">
      <c r="A411">
        <v>850</v>
      </c>
      <c r="B411" s="85">
        <v>2</v>
      </c>
      <c r="C411" s="1">
        <f t="shared" si="18"/>
        <v>20</v>
      </c>
      <c r="D411" s="1">
        <v>61</v>
      </c>
      <c r="E411" s="1"/>
      <c r="F411" s="1">
        <v>2</v>
      </c>
      <c r="G411" s="1">
        <v>319</v>
      </c>
      <c r="H411" s="80">
        <f t="shared" si="20"/>
        <v>20.9375</v>
      </c>
      <c r="I411" s="80">
        <f t="shared" si="19"/>
        <v>3.125E-2</v>
      </c>
      <c r="J411" s="1">
        <v>0.5</v>
      </c>
      <c r="K411" s="1" t="str" cm="1">
        <f t="array" ref="K411">INDEX('dict-rhythm'!$A$1:$B$43,MATCH(TRUE,EXACT(J411,'dict-rhythm'!$A$1:$A$43),0),2)</f>
        <v>32</v>
      </c>
      <c r="L411" s="1" t="str">
        <f>_xlfn.IFNA(VLOOKUP(K411,'dict-rhythm'!$B$1:$C$53,2,0),K411)</f>
        <v>demisemiquaver</v>
      </c>
      <c r="M411" s="62"/>
      <c r="N411" s="62"/>
      <c r="O411" t="str">
        <f>IF(RIGHT($O$1,1)="#",VLOOKUP(D411,'dict-pitch'!$A$1:$C$50,2,0),VLOOKUP(D411,'dict-pitch'!$A$1:$C$50,3,0))</f>
        <v>C#4</v>
      </c>
      <c r="P411" t="b">
        <f>OR(EXACT(E411,O411),EXACT(E411,VLOOKUP(D411,'dict-pitch'!$A$1:$D$50,3,0)),EXACT(E411,VLOOKUP(D411,'dict-pitch'!$A$1:$D$50,4,0)))</f>
        <v>0</v>
      </c>
    </row>
    <row r="412" spans="1:16" x14ac:dyDescent="0.25">
      <c r="A412">
        <v>850</v>
      </c>
      <c r="B412" s="85">
        <v>2</v>
      </c>
      <c r="C412" s="1">
        <f t="shared" si="18"/>
        <v>20</v>
      </c>
      <c r="D412" s="1">
        <v>57</v>
      </c>
      <c r="E412" s="1"/>
      <c r="F412" s="1">
        <v>-3</v>
      </c>
      <c r="G412" s="1">
        <v>319.5</v>
      </c>
      <c r="H412" s="80">
        <f t="shared" si="20"/>
        <v>20.96875</v>
      </c>
      <c r="I412" s="80">
        <f t="shared" si="19"/>
        <v>3.125E-2</v>
      </c>
      <c r="J412" s="1">
        <v>0.5</v>
      </c>
      <c r="K412" s="1" t="str" cm="1">
        <f t="array" ref="K412">INDEX('dict-rhythm'!$A$1:$B$43,MATCH(TRUE,EXACT(J412,'dict-rhythm'!$A$1:$A$43),0),2)</f>
        <v>32</v>
      </c>
      <c r="L412" s="1" t="str">
        <f>_xlfn.IFNA(VLOOKUP(K412,'dict-rhythm'!$B$1:$C$53,2,0),K412)</f>
        <v>demisemiquaver</v>
      </c>
      <c r="M412" s="66"/>
      <c r="N412" s="66"/>
      <c r="O412" t="str">
        <f>IF(RIGHT($O$1,1)="#",VLOOKUP(D412,'dict-pitch'!$A$1:$C$50,2,0),VLOOKUP(D412,'dict-pitch'!$A$1:$C$50,3,0))</f>
        <v>A3</v>
      </c>
      <c r="P412" t="b">
        <f>OR(EXACT(E412,O412),EXACT(E412,VLOOKUP(D412,'dict-pitch'!$A$1:$D$50,3,0)),EXACT(E412,VLOOKUP(D412,'dict-pitch'!$A$1:$D$50,4,0)))</f>
        <v>0</v>
      </c>
    </row>
    <row r="413" spans="1:16" x14ac:dyDescent="0.25">
      <c r="A413">
        <v>850</v>
      </c>
      <c r="B413" s="85">
        <v>2</v>
      </c>
      <c r="C413" s="1">
        <f t="shared" si="18"/>
        <v>21</v>
      </c>
      <c r="D413" s="1">
        <v>62</v>
      </c>
      <c r="E413" s="1"/>
      <c r="F413" s="1">
        <v>4</v>
      </c>
      <c r="G413" s="1">
        <v>320</v>
      </c>
      <c r="H413" s="80">
        <f t="shared" si="20"/>
        <v>21</v>
      </c>
      <c r="I413" s="80">
        <f t="shared" si="19"/>
        <v>0.25</v>
      </c>
      <c r="J413" s="1">
        <v>4</v>
      </c>
      <c r="K413" s="1" t="str" cm="1">
        <f t="array" ref="K413">INDEX('dict-rhythm'!$A$1:$B$43,MATCH(TRUE,EXACT(J413,'dict-rhythm'!$A$1:$A$43),0),2)</f>
        <v>4</v>
      </c>
      <c r="L413" s="1" t="str">
        <f>_xlfn.IFNA(VLOOKUP(K413,'dict-rhythm'!$B$1:$C$53,2,0),K413)</f>
        <v>crotchet</v>
      </c>
      <c r="M413" s="61"/>
      <c r="N413" s="61"/>
      <c r="O413" t="str">
        <f>IF(RIGHT($O$1,1)="#",VLOOKUP(D413,'dict-pitch'!$A$1:$C$50,2,0),VLOOKUP(D413,'dict-pitch'!$A$1:$C$50,3,0))</f>
        <v>D4</v>
      </c>
      <c r="P413" t="b">
        <f>OR(EXACT(E413,O413),EXACT(E413,VLOOKUP(D413,'dict-pitch'!$A$1:$D$50,3,0)),EXACT(E413,VLOOKUP(D413,'dict-pitch'!$A$1:$D$50,4,0)))</f>
        <v>0</v>
      </c>
    </row>
    <row r="414" spans="1:16" x14ac:dyDescent="0.25">
      <c r="A414">
        <v>850</v>
      </c>
      <c r="B414" s="85">
        <v>2</v>
      </c>
      <c r="C414" s="1">
        <f t="shared" si="18"/>
        <v>21</v>
      </c>
      <c r="D414" s="1">
        <v>0</v>
      </c>
      <c r="E414" s="1"/>
      <c r="F414" s="1">
        <v>0</v>
      </c>
      <c r="G414" s="1">
        <v>324</v>
      </c>
      <c r="H414" s="80">
        <f t="shared" si="20"/>
        <v>21.25</v>
      </c>
      <c r="I414" s="80">
        <f t="shared" si="19"/>
        <v>0.25</v>
      </c>
      <c r="J414" s="1">
        <v>4</v>
      </c>
      <c r="K414" s="1" t="str" cm="1">
        <f t="array" ref="K414">INDEX('dict-rhythm'!$A$1:$B$43,MATCH(TRUE,EXACT(J414,'dict-rhythm'!$A$1:$A$43),0),2)</f>
        <v>4</v>
      </c>
      <c r="L414" s="1" t="str">
        <f>_xlfn.IFNA(VLOOKUP(K414,'dict-rhythm'!$B$1:$C$53,2,0),K414)</f>
        <v>crotchet</v>
      </c>
      <c r="M414" s="5"/>
      <c r="N414" s="5"/>
      <c r="O414" t="str">
        <f>IF(RIGHT($O$1,1)="#",VLOOKUP(D414,'dict-pitch'!$A$1:$C$50,2,0),VLOOKUP(D414,'dict-pitch'!$A$1:$C$50,3,0))</f>
        <v>r</v>
      </c>
      <c r="P414" t="b">
        <f>OR(EXACT(E414,O414),EXACT(E414,VLOOKUP(D414,'dict-pitch'!$A$1:$D$50,3,0)),EXACT(E414,VLOOKUP(D414,'dict-pitch'!$A$1:$D$50,4,0)))</f>
        <v>0</v>
      </c>
    </row>
    <row r="415" spans="1:16" x14ac:dyDescent="0.25">
      <c r="A415">
        <v>850</v>
      </c>
      <c r="B415" s="85">
        <v>2</v>
      </c>
      <c r="C415" s="1">
        <f t="shared" si="18"/>
        <v>21</v>
      </c>
      <c r="D415" s="1">
        <v>71</v>
      </c>
      <c r="E415" s="1"/>
      <c r="F415" s="1">
        <v>6</v>
      </c>
      <c r="G415" s="1">
        <v>328</v>
      </c>
      <c r="H415" s="80">
        <f t="shared" si="20"/>
        <v>21.5</v>
      </c>
      <c r="I415" s="80">
        <f t="shared" si="19"/>
        <v>0.1875</v>
      </c>
      <c r="J415" s="1">
        <v>3</v>
      </c>
      <c r="K415" s="1" t="str" cm="1">
        <f t="array" ref="K415">INDEX('dict-rhythm'!$A$1:$B$43,MATCH(TRUE,EXACT(J415,'dict-rhythm'!$A$1:$A$43),0),2)</f>
        <v>8.</v>
      </c>
      <c r="L415" s="1" t="str">
        <f>_xlfn.IFNA(VLOOKUP(K415,'dict-rhythm'!$B$1:$C$53,2,0),K415)</f>
        <v>dotted quaver</v>
      </c>
      <c r="M415" s="62"/>
      <c r="N415" s="62"/>
      <c r="O415" t="str">
        <f>IF(RIGHT($O$1,1)="#",VLOOKUP(D415,'dict-pitch'!$A$1:$C$50,2,0),VLOOKUP(D415,'dict-pitch'!$A$1:$C$50,3,0))</f>
        <v>B4</v>
      </c>
      <c r="P415" t="b">
        <f>OR(EXACT(E415,O415),EXACT(E415,VLOOKUP(D415,'dict-pitch'!$A$1:$D$50,3,0)),EXACT(E415,VLOOKUP(D415,'dict-pitch'!$A$1:$D$50,4,0)))</f>
        <v>0</v>
      </c>
    </row>
    <row r="416" spans="1:16" x14ac:dyDescent="0.25">
      <c r="A416">
        <v>850</v>
      </c>
      <c r="B416" s="85">
        <v>2</v>
      </c>
      <c r="C416" s="1">
        <f t="shared" si="18"/>
        <v>21</v>
      </c>
      <c r="D416" s="1">
        <v>67</v>
      </c>
      <c r="E416" s="1"/>
      <c r="F416" s="1">
        <v>-3</v>
      </c>
      <c r="G416" s="1">
        <v>331</v>
      </c>
      <c r="H416" s="80">
        <f t="shared" si="20"/>
        <v>21.6875</v>
      </c>
      <c r="I416" s="80">
        <f t="shared" si="19"/>
        <v>6.25E-2</v>
      </c>
      <c r="J416" s="1">
        <v>1</v>
      </c>
      <c r="K416" s="1" t="str" cm="1">
        <f t="array" ref="K416">INDEX('dict-rhythm'!$A$1:$B$43,MATCH(TRUE,EXACT(J416,'dict-rhythm'!$A$1:$A$43),0),2)</f>
        <v>16</v>
      </c>
      <c r="L416" s="1" t="str">
        <f>_xlfn.IFNA(VLOOKUP(K416,'dict-rhythm'!$B$1:$C$53,2,0),K416)</f>
        <v>semiquaver</v>
      </c>
      <c r="M416" s="62"/>
      <c r="N416" s="62"/>
      <c r="O416" t="str">
        <f>IF(RIGHT($O$1,1)="#",VLOOKUP(D416,'dict-pitch'!$A$1:$C$50,2,0),VLOOKUP(D416,'dict-pitch'!$A$1:$C$50,3,0))</f>
        <v>G4</v>
      </c>
      <c r="P416" t="b">
        <f>OR(EXACT(E416,O416),EXACT(E416,VLOOKUP(D416,'dict-pitch'!$A$1:$D$50,3,0)),EXACT(E416,VLOOKUP(D416,'dict-pitch'!$A$1:$D$50,4,0)))</f>
        <v>0</v>
      </c>
    </row>
    <row r="417" spans="1:16" x14ac:dyDescent="0.25">
      <c r="A417">
        <v>850</v>
      </c>
      <c r="B417" s="85">
        <v>2</v>
      </c>
      <c r="C417" s="1">
        <f t="shared" si="18"/>
        <v>21</v>
      </c>
      <c r="D417" s="1">
        <v>67</v>
      </c>
      <c r="E417" s="1"/>
      <c r="F417" s="1">
        <v>1</v>
      </c>
      <c r="G417" s="1">
        <v>332</v>
      </c>
      <c r="H417" s="80">
        <f t="shared" si="20"/>
        <v>21.75</v>
      </c>
      <c r="I417" s="80">
        <f t="shared" si="19"/>
        <v>0.1875</v>
      </c>
      <c r="J417" s="1">
        <v>3</v>
      </c>
      <c r="K417" s="1" t="str" cm="1">
        <f t="array" ref="K417">INDEX('dict-rhythm'!$A$1:$B$43,MATCH(TRUE,EXACT(J417,'dict-rhythm'!$A$1:$A$43),0),2)</f>
        <v>8.</v>
      </c>
      <c r="L417" s="1" t="str">
        <f>_xlfn.IFNA(VLOOKUP(K417,'dict-rhythm'!$B$1:$C$53,2,0),K417)</f>
        <v>dotted quaver</v>
      </c>
      <c r="M417" s="62"/>
      <c r="N417" s="62"/>
      <c r="O417" t="str">
        <f>IF(RIGHT($O$1,1)="#",VLOOKUP(D417,'dict-pitch'!$A$1:$C$50,2,0),VLOOKUP(D417,'dict-pitch'!$A$1:$C$50,3,0))</f>
        <v>G4</v>
      </c>
      <c r="P417" t="b">
        <f>OR(EXACT(E417,O417),EXACT(E417,VLOOKUP(D417,'dict-pitch'!$A$1:$D$50,3,0)),EXACT(E417,VLOOKUP(D417,'dict-pitch'!$A$1:$D$50,4,0)))</f>
        <v>0</v>
      </c>
    </row>
    <row r="418" spans="1:16" x14ac:dyDescent="0.25">
      <c r="A418">
        <v>850</v>
      </c>
      <c r="B418" s="85">
        <v>2</v>
      </c>
      <c r="C418" s="1">
        <f t="shared" si="18"/>
        <v>21</v>
      </c>
      <c r="D418" s="1">
        <v>64</v>
      </c>
      <c r="E418" s="1"/>
      <c r="F418" s="1">
        <v>-3</v>
      </c>
      <c r="G418" s="1">
        <v>335</v>
      </c>
      <c r="H418" s="80">
        <f t="shared" si="20"/>
        <v>21.9375</v>
      </c>
      <c r="I418" s="80">
        <f t="shared" si="19"/>
        <v>6.25E-2</v>
      </c>
      <c r="J418" s="1">
        <v>1</v>
      </c>
      <c r="K418" s="1" t="str" cm="1">
        <f t="array" ref="K418">INDEX('dict-rhythm'!$A$1:$B$43,MATCH(TRUE,EXACT(J418,'dict-rhythm'!$A$1:$A$43),0),2)</f>
        <v>16</v>
      </c>
      <c r="L418" s="1" t="str">
        <f>_xlfn.IFNA(VLOOKUP(K418,'dict-rhythm'!$B$1:$C$53,2,0),K418)</f>
        <v>semiquaver</v>
      </c>
      <c r="M418" s="63"/>
      <c r="N418" s="63"/>
      <c r="O418" t="str">
        <f>IF(RIGHT($O$1,1)="#",VLOOKUP(D418,'dict-pitch'!$A$1:$C$50,2,0),VLOOKUP(D418,'dict-pitch'!$A$1:$C$50,3,0))</f>
        <v>E4</v>
      </c>
      <c r="P418" t="b">
        <f>OR(EXACT(E418,O418),EXACT(E418,VLOOKUP(D418,'dict-pitch'!$A$1:$D$50,3,0)),EXACT(E418,VLOOKUP(D418,'dict-pitch'!$A$1:$D$50,4,0)))</f>
        <v>0</v>
      </c>
    </row>
    <row r="419" spans="1:16" x14ac:dyDescent="0.25">
      <c r="A419">
        <v>850</v>
      </c>
      <c r="B419" s="85">
        <v>2</v>
      </c>
      <c r="C419" s="1">
        <f t="shared" si="18"/>
        <v>22</v>
      </c>
      <c r="D419" s="1">
        <v>64</v>
      </c>
      <c r="E419" s="1"/>
      <c r="F419" s="1">
        <v>1</v>
      </c>
      <c r="G419" s="1">
        <v>336</v>
      </c>
      <c r="H419" s="80">
        <f t="shared" si="20"/>
        <v>22</v>
      </c>
      <c r="I419" s="80">
        <f t="shared" si="19"/>
        <v>0.25</v>
      </c>
      <c r="J419" s="1">
        <v>4</v>
      </c>
      <c r="K419" s="1" t="str" cm="1">
        <f t="array" ref="K419">INDEX('dict-rhythm'!$A$1:$B$43,MATCH(TRUE,EXACT(J419,'dict-rhythm'!$A$1:$A$43),0),2)</f>
        <v>4</v>
      </c>
      <c r="L419" s="1" t="str">
        <f>_xlfn.IFNA(VLOOKUP(K419,'dict-rhythm'!$B$1:$C$53,2,0),K419)</f>
        <v>crotchet</v>
      </c>
      <c r="M419" s="61"/>
      <c r="N419" s="61"/>
      <c r="O419" t="str">
        <f>IF(RIGHT($O$1,1)="#",VLOOKUP(D419,'dict-pitch'!$A$1:$C$50,2,0),VLOOKUP(D419,'dict-pitch'!$A$1:$C$50,3,0))</f>
        <v>E4</v>
      </c>
      <c r="P419" t="b">
        <f>OR(EXACT(E419,O419),EXACT(E419,VLOOKUP(D419,'dict-pitch'!$A$1:$D$50,3,0)),EXACT(E419,VLOOKUP(D419,'dict-pitch'!$A$1:$D$50,4,0)))</f>
        <v>0</v>
      </c>
    </row>
    <row r="420" spans="1:16" x14ac:dyDescent="0.25">
      <c r="A420">
        <v>850</v>
      </c>
      <c r="B420" s="85">
        <v>2</v>
      </c>
      <c r="C420" s="1">
        <f t="shared" si="18"/>
        <v>22</v>
      </c>
      <c r="D420" s="1">
        <v>66</v>
      </c>
      <c r="E420" s="1"/>
      <c r="F420" s="1">
        <v>2</v>
      </c>
      <c r="G420" s="1">
        <v>340</v>
      </c>
      <c r="H420" s="80">
        <f t="shared" si="20"/>
        <v>22.25</v>
      </c>
      <c r="I420" s="80">
        <f t="shared" si="19"/>
        <v>0.1875</v>
      </c>
      <c r="J420" s="1">
        <v>3</v>
      </c>
      <c r="K420" s="1" t="str" cm="1">
        <f t="array" ref="K420">INDEX('dict-rhythm'!$A$1:$B$43,MATCH(TRUE,EXACT(J420,'dict-rhythm'!$A$1:$A$43),0),2)</f>
        <v>8.</v>
      </c>
      <c r="L420" s="1" t="str">
        <f>_xlfn.IFNA(VLOOKUP(K420,'dict-rhythm'!$B$1:$C$53,2,0),K420)</f>
        <v>dotted quaver</v>
      </c>
      <c r="M420" s="67"/>
      <c r="N420" s="67"/>
      <c r="O420" t="str">
        <f>IF(RIGHT($O$1,1)="#",VLOOKUP(D420,'dict-pitch'!$A$1:$C$50,2,0),VLOOKUP(D420,'dict-pitch'!$A$1:$C$50,3,0))</f>
        <v>F#4</v>
      </c>
      <c r="P420" t="b">
        <f>OR(EXACT(E420,O420),EXACT(E420,VLOOKUP(D420,'dict-pitch'!$A$1:$D$50,3,0)),EXACT(E420,VLOOKUP(D420,'dict-pitch'!$A$1:$D$50,4,0)))</f>
        <v>0</v>
      </c>
    </row>
    <row r="421" spans="1:16" x14ac:dyDescent="0.25">
      <c r="A421">
        <v>850</v>
      </c>
      <c r="B421" s="85">
        <v>2</v>
      </c>
      <c r="C421" s="1">
        <f t="shared" si="18"/>
        <v>22</v>
      </c>
      <c r="D421" s="1">
        <v>66</v>
      </c>
      <c r="E421" s="1"/>
      <c r="F421" s="1">
        <v>1</v>
      </c>
      <c r="G421" s="1">
        <v>343</v>
      </c>
      <c r="H421" s="80">
        <f t="shared" si="20"/>
        <v>22.4375</v>
      </c>
      <c r="I421" s="80">
        <f t="shared" si="19"/>
        <v>6.25E-2</v>
      </c>
      <c r="J421" s="1">
        <v>1</v>
      </c>
      <c r="K421" s="1" t="str" cm="1">
        <f t="array" ref="K421">INDEX('dict-rhythm'!$A$1:$B$43,MATCH(TRUE,EXACT(J421,'dict-rhythm'!$A$1:$A$43),0),2)</f>
        <v>16</v>
      </c>
      <c r="L421" s="1" t="str">
        <f>_xlfn.IFNA(VLOOKUP(K421,'dict-rhythm'!$B$1:$C$53,2,0),K421)</f>
        <v>semiquaver</v>
      </c>
      <c r="M421" s="62"/>
      <c r="N421" s="62"/>
      <c r="O421" t="str">
        <f>IF(RIGHT($O$1,1)="#",VLOOKUP(D421,'dict-pitch'!$A$1:$C$50,2,0),VLOOKUP(D421,'dict-pitch'!$A$1:$C$50,3,0))</f>
        <v>F#4</v>
      </c>
      <c r="P421" t="b">
        <f>OR(EXACT(E421,O421),EXACT(E421,VLOOKUP(D421,'dict-pitch'!$A$1:$D$50,3,0)),EXACT(E421,VLOOKUP(D421,'dict-pitch'!$A$1:$D$50,4,0)))</f>
        <v>0</v>
      </c>
    </row>
    <row r="422" spans="1:16" x14ac:dyDescent="0.25">
      <c r="A422">
        <v>850</v>
      </c>
      <c r="B422" s="85">
        <v>2</v>
      </c>
      <c r="C422" s="1">
        <f t="shared" si="18"/>
        <v>22</v>
      </c>
      <c r="D422" s="1">
        <v>66</v>
      </c>
      <c r="E422" s="1"/>
      <c r="F422" s="1">
        <v>1</v>
      </c>
      <c r="G422" s="1">
        <v>344</v>
      </c>
      <c r="H422" s="80">
        <f t="shared" si="20"/>
        <v>22.5</v>
      </c>
      <c r="I422" s="80">
        <f t="shared" si="19"/>
        <v>0.1875</v>
      </c>
      <c r="J422" s="1">
        <v>3</v>
      </c>
      <c r="K422" s="1" t="str" cm="1">
        <f t="array" ref="K422">INDEX('dict-rhythm'!$A$1:$B$43,MATCH(TRUE,EXACT(J422,'dict-rhythm'!$A$1:$A$43),0),2)</f>
        <v>8.</v>
      </c>
      <c r="L422" s="1" t="str">
        <f>_xlfn.IFNA(VLOOKUP(K422,'dict-rhythm'!$B$1:$C$53,2,0),K422)</f>
        <v>dotted quaver</v>
      </c>
      <c r="M422" s="62"/>
      <c r="N422" s="62"/>
      <c r="O422" t="str">
        <f>IF(RIGHT($O$1,1)="#",VLOOKUP(D422,'dict-pitch'!$A$1:$C$50,2,0),VLOOKUP(D422,'dict-pitch'!$A$1:$C$50,3,0))</f>
        <v>F#4</v>
      </c>
      <c r="P422" t="b">
        <f>OR(EXACT(E422,O422),EXACT(E422,VLOOKUP(D422,'dict-pitch'!$A$1:$D$50,3,0)),EXACT(E422,VLOOKUP(D422,'dict-pitch'!$A$1:$D$50,4,0)))</f>
        <v>0</v>
      </c>
    </row>
    <row r="423" spans="1:16" x14ac:dyDescent="0.25">
      <c r="A423">
        <v>850</v>
      </c>
      <c r="B423" s="85">
        <v>2</v>
      </c>
      <c r="C423" s="1">
        <f t="shared" si="18"/>
        <v>22</v>
      </c>
      <c r="D423" s="1">
        <v>67</v>
      </c>
      <c r="E423" s="1"/>
      <c r="F423" s="1">
        <v>2</v>
      </c>
      <c r="G423" s="1">
        <v>347</v>
      </c>
      <c r="H423" s="80">
        <f t="shared" si="20"/>
        <v>22.6875</v>
      </c>
      <c r="I423" s="80">
        <f t="shared" si="19"/>
        <v>6.25E-2</v>
      </c>
      <c r="J423" s="1">
        <v>1</v>
      </c>
      <c r="K423" s="1" t="str" cm="1">
        <f t="array" ref="K423">INDEX('dict-rhythm'!$A$1:$B$43,MATCH(TRUE,EXACT(J423,'dict-rhythm'!$A$1:$A$43),0),2)</f>
        <v>16</v>
      </c>
      <c r="L423" s="1" t="str">
        <f>_xlfn.IFNA(VLOOKUP(K423,'dict-rhythm'!$B$1:$C$53,2,0),K423)</f>
        <v>semiquaver</v>
      </c>
      <c r="M423" s="62"/>
      <c r="N423" s="62"/>
      <c r="O423" t="str">
        <f>IF(RIGHT($O$1,1)="#",VLOOKUP(D423,'dict-pitch'!$A$1:$C$50,2,0),VLOOKUP(D423,'dict-pitch'!$A$1:$C$50,3,0))</f>
        <v>G4</v>
      </c>
      <c r="P423" t="b">
        <f>OR(EXACT(E423,O423),EXACT(E423,VLOOKUP(D423,'dict-pitch'!$A$1:$D$50,3,0)),EXACT(E423,VLOOKUP(D423,'dict-pitch'!$A$1:$D$50,4,0)))</f>
        <v>0</v>
      </c>
    </row>
    <row r="424" spans="1:16" x14ac:dyDescent="0.25">
      <c r="A424">
        <v>850</v>
      </c>
      <c r="B424" s="85">
        <v>2</v>
      </c>
      <c r="C424" s="1">
        <f t="shared" si="18"/>
        <v>22</v>
      </c>
      <c r="D424" s="1">
        <v>64</v>
      </c>
      <c r="E424" s="1"/>
      <c r="F424" s="1">
        <v>-3</v>
      </c>
      <c r="G424" s="1">
        <v>348</v>
      </c>
      <c r="H424" s="80">
        <f t="shared" si="20"/>
        <v>22.75</v>
      </c>
      <c r="I424" s="80">
        <f t="shared" si="19"/>
        <v>0.25</v>
      </c>
      <c r="J424" s="1">
        <v>4</v>
      </c>
      <c r="K424" s="1" t="str" cm="1">
        <f t="array" ref="K424">INDEX('dict-rhythm'!$A$1:$B$43,MATCH(TRUE,EXACT(J424,'dict-rhythm'!$A$1:$A$43),0),2)</f>
        <v>4</v>
      </c>
      <c r="L424" s="1" t="str">
        <f>_xlfn.IFNA(VLOOKUP(K424,'dict-rhythm'!$B$1:$C$53,2,0),K424)</f>
        <v>crotchet</v>
      </c>
      <c r="M424" s="63"/>
      <c r="N424" s="63"/>
      <c r="O424" t="str">
        <f>IF(RIGHT($O$1,1)="#",VLOOKUP(D424,'dict-pitch'!$A$1:$C$50,2,0),VLOOKUP(D424,'dict-pitch'!$A$1:$C$50,3,0))</f>
        <v>E4</v>
      </c>
      <c r="P424" t="b">
        <f>OR(EXACT(E424,O424),EXACT(E424,VLOOKUP(D424,'dict-pitch'!$A$1:$D$50,3,0)),EXACT(E424,VLOOKUP(D424,'dict-pitch'!$A$1:$D$50,4,0)))</f>
        <v>0</v>
      </c>
    </row>
    <row r="425" spans="1:16" x14ac:dyDescent="0.25">
      <c r="A425">
        <v>850</v>
      </c>
      <c r="B425" s="85">
        <v>2</v>
      </c>
      <c r="C425" s="1">
        <f t="shared" si="18"/>
        <v>23</v>
      </c>
      <c r="D425" s="1">
        <v>66</v>
      </c>
      <c r="E425" s="1"/>
      <c r="F425" s="1">
        <v>2</v>
      </c>
      <c r="G425" s="1">
        <v>352</v>
      </c>
      <c r="H425" s="80">
        <f t="shared" si="20"/>
        <v>23</v>
      </c>
      <c r="I425" s="80">
        <f t="shared" si="19"/>
        <v>0.25</v>
      </c>
      <c r="J425" s="1">
        <v>4</v>
      </c>
      <c r="K425" s="1" t="str" cm="1">
        <f t="array" ref="K425">INDEX('dict-rhythm'!$A$1:$B$43,MATCH(TRUE,EXACT(J425,'dict-rhythm'!$A$1:$A$43),0),2)</f>
        <v>4</v>
      </c>
      <c r="L425" s="1" t="str">
        <f>_xlfn.IFNA(VLOOKUP(K425,'dict-rhythm'!$B$1:$C$53,2,0),K425)</f>
        <v>crotchet</v>
      </c>
      <c r="M425" s="61"/>
      <c r="N425" s="61"/>
      <c r="O425" t="str">
        <f>IF(RIGHT($O$1,1)="#",VLOOKUP(D425,'dict-pitch'!$A$1:$C$50,2,0),VLOOKUP(D425,'dict-pitch'!$A$1:$C$50,3,0))</f>
        <v>F#4</v>
      </c>
      <c r="P425" t="b">
        <f>OR(EXACT(E425,O425),EXACT(E425,VLOOKUP(D425,'dict-pitch'!$A$1:$D$50,3,0)),EXACT(E425,VLOOKUP(D425,'dict-pitch'!$A$1:$D$50,4,0)))</f>
        <v>0</v>
      </c>
    </row>
    <row r="426" spans="1:16" x14ac:dyDescent="0.25">
      <c r="A426">
        <v>850</v>
      </c>
      <c r="B426" s="85">
        <v>2</v>
      </c>
      <c r="C426" s="1">
        <f t="shared" si="18"/>
        <v>23</v>
      </c>
      <c r="D426" s="1">
        <v>0</v>
      </c>
      <c r="E426" s="1"/>
      <c r="F426" s="1">
        <v>0</v>
      </c>
      <c r="G426" s="1">
        <v>356</v>
      </c>
      <c r="H426" s="80">
        <f t="shared" si="20"/>
        <v>23.25</v>
      </c>
      <c r="I426" s="80">
        <f t="shared" si="19"/>
        <v>0.25</v>
      </c>
      <c r="J426" s="1">
        <v>4</v>
      </c>
      <c r="K426" s="1" t="str" cm="1">
        <f t="array" ref="K426">INDEX('dict-rhythm'!$A$1:$B$43,MATCH(TRUE,EXACT(J426,'dict-rhythm'!$A$1:$A$43),0),2)</f>
        <v>4</v>
      </c>
      <c r="L426" s="1" t="str">
        <f>_xlfn.IFNA(VLOOKUP(K426,'dict-rhythm'!$B$1:$C$53,2,0),K426)</f>
        <v>crotchet</v>
      </c>
      <c r="O426" t="str">
        <f>IF(RIGHT($O$1,1)="#",VLOOKUP(D426,'dict-pitch'!$A$1:$C$50,2,0),VLOOKUP(D426,'dict-pitch'!$A$1:$C$50,3,0))</f>
        <v>r</v>
      </c>
      <c r="P426" t="b">
        <f>OR(EXACT(E426,O426),EXACT(E426,VLOOKUP(D426,'dict-pitch'!$A$1:$D$50,3,0)),EXACT(E426,VLOOKUP(D426,'dict-pitch'!$A$1:$D$50,4,0)))</f>
        <v>0</v>
      </c>
    </row>
    <row r="427" spans="1:16" x14ac:dyDescent="0.25">
      <c r="A427">
        <v>850</v>
      </c>
      <c r="B427" s="85">
        <v>2</v>
      </c>
      <c r="C427" s="1">
        <f t="shared" si="18"/>
        <v>23</v>
      </c>
      <c r="D427" s="1">
        <v>64</v>
      </c>
      <c r="E427" s="1"/>
      <c r="F427" s="1">
        <v>-2</v>
      </c>
      <c r="G427" s="1">
        <v>360</v>
      </c>
      <c r="H427" s="80">
        <f t="shared" si="20"/>
        <v>23.5</v>
      </c>
      <c r="I427" s="80">
        <f t="shared" si="19"/>
        <v>0.25</v>
      </c>
      <c r="J427" s="1">
        <v>4</v>
      </c>
      <c r="K427" s="1" t="str" cm="1">
        <f t="array" ref="K427">INDEX('dict-rhythm'!$A$1:$B$43,MATCH(TRUE,EXACT(J427,'dict-rhythm'!$A$1:$A$43),0),2)</f>
        <v>4</v>
      </c>
      <c r="L427" s="1" t="str">
        <f>_xlfn.IFNA(VLOOKUP(K427,'dict-rhythm'!$B$1:$C$53,2,0),K427)</f>
        <v>crotchet</v>
      </c>
      <c r="M427" s="62"/>
      <c r="N427" s="62"/>
      <c r="O427" t="str">
        <f>IF(RIGHT($O$1,1)="#",VLOOKUP(D427,'dict-pitch'!$A$1:$C$50,2,0),VLOOKUP(D427,'dict-pitch'!$A$1:$C$50,3,0))</f>
        <v>E4</v>
      </c>
      <c r="P427" t="b">
        <f>OR(EXACT(E427,O427),EXACT(E427,VLOOKUP(D427,'dict-pitch'!$A$1:$D$50,3,0)),EXACT(E427,VLOOKUP(D427,'dict-pitch'!$A$1:$D$50,4,0)))</f>
        <v>0</v>
      </c>
    </row>
    <row r="428" spans="1:16" x14ac:dyDescent="0.25">
      <c r="A428">
        <v>850</v>
      </c>
      <c r="B428" s="85">
        <v>2</v>
      </c>
      <c r="C428" s="1">
        <f t="shared" si="18"/>
        <v>23</v>
      </c>
      <c r="D428" s="1">
        <v>0</v>
      </c>
      <c r="E428" s="1"/>
      <c r="F428" s="1">
        <v>0</v>
      </c>
      <c r="G428" s="1">
        <v>364</v>
      </c>
      <c r="H428" s="80">
        <f t="shared" si="20"/>
        <v>23.75</v>
      </c>
      <c r="I428" s="80">
        <f t="shared" si="19"/>
        <v>0.25</v>
      </c>
      <c r="J428" s="1">
        <v>4</v>
      </c>
      <c r="K428" s="1" t="str" cm="1">
        <f t="array" ref="K428">INDEX('dict-rhythm'!$A$1:$B$43,MATCH(TRUE,EXACT(J428,'dict-rhythm'!$A$1:$A$43),0),2)</f>
        <v>4</v>
      </c>
      <c r="L428" s="1" t="str">
        <f>_xlfn.IFNA(VLOOKUP(K428,'dict-rhythm'!$B$1:$C$53,2,0),K428)</f>
        <v>crotchet</v>
      </c>
      <c r="M428" s="68"/>
      <c r="N428" s="68"/>
      <c r="O428" t="str">
        <f>IF(RIGHT($O$1,1)="#",VLOOKUP(D428,'dict-pitch'!$A$1:$C$50,2,0),VLOOKUP(D428,'dict-pitch'!$A$1:$C$50,3,0))</f>
        <v>r</v>
      </c>
      <c r="P428" t="b">
        <f>OR(EXACT(E428,O428),EXACT(E428,VLOOKUP(D428,'dict-pitch'!$A$1:$D$50,3,0)),EXACT(E428,VLOOKUP(D428,'dict-pitch'!$A$1:$D$50,4,0)))</f>
        <v>0</v>
      </c>
    </row>
    <row r="429" spans="1:16" x14ac:dyDescent="0.25">
      <c r="A429">
        <v>850</v>
      </c>
      <c r="B429" s="85">
        <v>2</v>
      </c>
      <c r="C429" s="1">
        <f t="shared" si="18"/>
        <v>24</v>
      </c>
      <c r="D429" s="1">
        <v>62</v>
      </c>
      <c r="E429" s="1"/>
      <c r="F429" s="1">
        <v>-2</v>
      </c>
      <c r="G429" s="1">
        <v>368</v>
      </c>
      <c r="H429" s="80">
        <f t="shared" si="20"/>
        <v>24</v>
      </c>
      <c r="I429" s="80">
        <f t="shared" si="19"/>
        <v>0.25</v>
      </c>
      <c r="J429" s="1">
        <v>4</v>
      </c>
      <c r="K429" s="1" t="str" cm="1">
        <f t="array" ref="K429">INDEX('dict-rhythm'!$A$1:$B$43,MATCH(TRUE,EXACT(J429,'dict-rhythm'!$A$1:$A$43),0),2)</f>
        <v>4</v>
      </c>
      <c r="L429" s="1" t="str">
        <f>_xlfn.IFNA(VLOOKUP(K429,'dict-rhythm'!$B$1:$C$53,2,0),K429)</f>
        <v>crotchet</v>
      </c>
      <c r="M429" s="61"/>
      <c r="N429" s="61"/>
      <c r="O429" t="str">
        <f>IF(RIGHT($O$1,1)="#",VLOOKUP(D429,'dict-pitch'!$A$1:$C$50,2,0),VLOOKUP(D429,'dict-pitch'!$A$1:$C$50,3,0))</f>
        <v>D4</v>
      </c>
      <c r="P429" t="b">
        <f>OR(EXACT(E429,O429),EXACT(E429,VLOOKUP(D429,'dict-pitch'!$A$1:$D$50,3,0)),EXACT(E429,VLOOKUP(D429,'dict-pitch'!$A$1:$D$50,4,0)))</f>
        <v>0</v>
      </c>
    </row>
    <row r="430" spans="1:16" x14ac:dyDescent="0.25">
      <c r="A430">
        <v>850</v>
      </c>
      <c r="B430" s="85">
        <v>2</v>
      </c>
      <c r="C430" s="1">
        <f t="shared" si="18"/>
        <v>24</v>
      </c>
      <c r="D430" s="1">
        <v>0</v>
      </c>
      <c r="E430" s="1"/>
      <c r="F430" s="1">
        <v>0</v>
      </c>
      <c r="G430" s="1">
        <v>372</v>
      </c>
      <c r="H430" s="80">
        <f t="shared" si="20"/>
        <v>24.25</v>
      </c>
      <c r="I430" s="80">
        <f t="shared" si="19"/>
        <v>0.25</v>
      </c>
      <c r="J430" s="1">
        <v>4</v>
      </c>
      <c r="K430" s="1" t="str" cm="1">
        <f t="array" ref="K430">INDEX('dict-rhythm'!$A$1:$B$43,MATCH(TRUE,EXACT(J430,'dict-rhythm'!$A$1:$A$43),0),2)</f>
        <v>4</v>
      </c>
      <c r="L430" s="1" t="str">
        <f>_xlfn.IFNA(VLOOKUP(K430,'dict-rhythm'!$B$1:$C$53,2,0),K430)</f>
        <v>crotchet</v>
      </c>
      <c r="M430" s="5"/>
      <c r="N430" s="5"/>
      <c r="O430" t="str">
        <f>IF(RIGHT($O$1,1)="#",VLOOKUP(D430,'dict-pitch'!$A$1:$C$50,2,0),VLOOKUP(D430,'dict-pitch'!$A$1:$C$50,3,0))</f>
        <v>r</v>
      </c>
      <c r="P430" t="b">
        <f>OR(EXACT(E430,O430),EXACT(E430,VLOOKUP(D430,'dict-pitch'!$A$1:$D$50,3,0)),EXACT(E430,VLOOKUP(D430,'dict-pitch'!$A$1:$D$50,4,0)))</f>
        <v>0</v>
      </c>
    </row>
    <row r="431" spans="1:16" x14ac:dyDescent="0.25">
      <c r="A431">
        <v>850</v>
      </c>
      <c r="B431" s="85">
        <v>2</v>
      </c>
      <c r="C431" s="1">
        <f t="shared" si="18"/>
        <v>24</v>
      </c>
      <c r="D431" s="1">
        <v>0</v>
      </c>
      <c r="E431" s="1"/>
      <c r="F431" s="1">
        <v>0</v>
      </c>
      <c r="G431" s="1">
        <v>376</v>
      </c>
      <c r="H431" s="80">
        <f t="shared" si="20"/>
        <v>24.5</v>
      </c>
      <c r="I431" s="80">
        <f t="shared" si="19"/>
        <v>0.5</v>
      </c>
      <c r="J431" s="1">
        <v>8</v>
      </c>
      <c r="K431" s="1" t="str" cm="1">
        <f t="array" ref="K431">INDEX('dict-rhythm'!$A$1:$B$43,MATCH(TRUE,EXACT(J431,'dict-rhythm'!$A$1:$A$43),0),2)</f>
        <v>2</v>
      </c>
      <c r="L431" s="1" t="str">
        <f>_xlfn.IFNA(VLOOKUP(K431,'dict-rhythm'!$B$1:$C$53,2,0),K431)</f>
        <v>minim</v>
      </c>
      <c r="M431" s="7"/>
      <c r="N431" s="7"/>
      <c r="O431" t="str">
        <f>IF(RIGHT($O$1,1)="#",VLOOKUP(D431,'dict-pitch'!$A$1:$C$50,2,0),VLOOKUP(D431,'dict-pitch'!$A$1:$C$50,3,0))</f>
        <v>r</v>
      </c>
      <c r="P431" t="b">
        <f>OR(EXACT(E431,O431),EXACT(E431,VLOOKUP(D431,'dict-pitch'!$A$1:$D$50,3,0)),EXACT(E431,VLOOKUP(D431,'dict-pitch'!$A$1:$D$50,4,0)))</f>
        <v>0</v>
      </c>
    </row>
    <row r="432" spans="1:16" x14ac:dyDescent="0.25">
      <c r="A432">
        <v>850</v>
      </c>
      <c r="B432" s="85">
        <v>2</v>
      </c>
      <c r="C432" s="1">
        <f t="shared" si="18"/>
        <v>25</v>
      </c>
      <c r="D432" s="1">
        <v>0</v>
      </c>
      <c r="E432" s="1"/>
      <c r="F432" s="1">
        <v>0</v>
      </c>
      <c r="G432" s="1">
        <v>384</v>
      </c>
      <c r="H432" s="80">
        <f t="shared" si="20"/>
        <v>25</v>
      </c>
      <c r="I432" s="80">
        <f t="shared" si="19"/>
        <v>0.1875</v>
      </c>
      <c r="J432" s="1">
        <v>3</v>
      </c>
      <c r="K432" s="1" t="str" cm="1">
        <f t="array" ref="K432">INDEX('dict-rhythm'!$A$1:$B$43,MATCH(TRUE,EXACT(J432,'dict-rhythm'!$A$1:$A$43),0),2)</f>
        <v>8.</v>
      </c>
      <c r="L432" s="1" t="str">
        <f>_xlfn.IFNA(VLOOKUP(K432,'dict-rhythm'!$B$1:$C$53,2,0),K432)</f>
        <v>dotted quaver</v>
      </c>
      <c r="M432" s="4"/>
      <c r="N432" s="4"/>
      <c r="O432" t="str">
        <f>IF(RIGHT($O$1,1)="#",VLOOKUP(D432,'dict-pitch'!$A$1:$C$50,2,0),VLOOKUP(D432,'dict-pitch'!$A$1:$C$50,3,0))</f>
        <v>r</v>
      </c>
      <c r="P432" t="b">
        <f>OR(EXACT(E432,O432),EXACT(E432,VLOOKUP(D432,'dict-pitch'!$A$1:$D$50,3,0)),EXACT(E432,VLOOKUP(D432,'dict-pitch'!$A$1:$D$50,4,0)))</f>
        <v>0</v>
      </c>
    </row>
    <row r="433" spans="1:16" x14ac:dyDescent="0.25">
      <c r="A433">
        <v>850</v>
      </c>
      <c r="B433" s="85">
        <v>2</v>
      </c>
      <c r="C433" s="1">
        <f t="shared" si="18"/>
        <v>25</v>
      </c>
      <c r="D433" s="1">
        <v>64</v>
      </c>
      <c r="E433" s="1"/>
      <c r="F433" s="1">
        <v>2</v>
      </c>
      <c r="G433" s="1">
        <v>387</v>
      </c>
      <c r="H433" s="80">
        <f t="shared" si="20"/>
        <v>25.1875</v>
      </c>
      <c r="I433" s="80">
        <f t="shared" si="19"/>
        <v>6.25E-2</v>
      </c>
      <c r="J433" s="1">
        <v>1</v>
      </c>
      <c r="K433" s="1" t="str" cm="1">
        <f t="array" ref="K433">INDEX('dict-rhythm'!$A$1:$B$43,MATCH(TRUE,EXACT(J433,'dict-rhythm'!$A$1:$A$43),0),2)</f>
        <v>16</v>
      </c>
      <c r="L433" s="1" t="str">
        <f>_xlfn.IFNA(VLOOKUP(K433,'dict-rhythm'!$B$1:$C$53,2,0),K433)</f>
        <v>semiquaver</v>
      </c>
      <c r="M433" s="62"/>
      <c r="N433" s="62"/>
      <c r="O433" t="str">
        <f>IF(RIGHT($O$1,1)="#",VLOOKUP(D433,'dict-pitch'!$A$1:$C$50,2,0),VLOOKUP(D433,'dict-pitch'!$A$1:$C$50,3,0))</f>
        <v>E4</v>
      </c>
      <c r="P433" t="b">
        <f>OR(EXACT(E433,O433),EXACT(E433,VLOOKUP(D433,'dict-pitch'!$A$1:$D$50,3,0)),EXACT(E433,VLOOKUP(D433,'dict-pitch'!$A$1:$D$50,4,0)))</f>
        <v>0</v>
      </c>
    </row>
    <row r="434" spans="1:16" x14ac:dyDescent="0.25">
      <c r="A434">
        <v>850</v>
      </c>
      <c r="B434" s="85">
        <v>2</v>
      </c>
      <c r="C434" s="1">
        <f t="shared" si="18"/>
        <v>25</v>
      </c>
      <c r="D434" s="1">
        <v>66</v>
      </c>
      <c r="E434" s="1"/>
      <c r="F434" s="1">
        <v>2</v>
      </c>
      <c r="G434" s="1">
        <v>388</v>
      </c>
      <c r="H434" s="80">
        <f t="shared" si="20"/>
        <v>25.25</v>
      </c>
      <c r="I434" s="80">
        <f t="shared" si="19"/>
        <v>0.1875</v>
      </c>
      <c r="J434" s="1">
        <v>3</v>
      </c>
      <c r="K434" s="1" t="str" cm="1">
        <f t="array" ref="K434">INDEX('dict-rhythm'!$A$1:$B$43,MATCH(TRUE,EXACT(J434,'dict-rhythm'!$A$1:$A$43),0),2)</f>
        <v>8.</v>
      </c>
      <c r="L434" s="1" t="str">
        <f>_xlfn.IFNA(VLOOKUP(K434,'dict-rhythm'!$B$1:$C$53,2,0),K434)</f>
        <v>dotted quaver</v>
      </c>
      <c r="M434" s="62"/>
      <c r="N434" s="62"/>
      <c r="O434" t="str">
        <f>IF(RIGHT($O$1,1)="#",VLOOKUP(D434,'dict-pitch'!$A$1:$C$50,2,0),VLOOKUP(D434,'dict-pitch'!$A$1:$C$50,3,0))</f>
        <v>F#4</v>
      </c>
      <c r="P434" t="b">
        <f>OR(EXACT(E434,O434),EXACT(E434,VLOOKUP(D434,'dict-pitch'!$A$1:$D$50,3,0)),EXACT(E434,VLOOKUP(D434,'dict-pitch'!$A$1:$D$50,4,0)))</f>
        <v>0</v>
      </c>
    </row>
    <row r="435" spans="1:16" x14ac:dyDescent="0.25">
      <c r="A435">
        <v>850</v>
      </c>
      <c r="B435" s="85">
        <v>2</v>
      </c>
      <c r="C435" s="1">
        <f t="shared" si="18"/>
        <v>25</v>
      </c>
      <c r="D435" s="1">
        <v>67</v>
      </c>
      <c r="E435" s="1"/>
      <c r="F435" s="1">
        <v>2</v>
      </c>
      <c r="G435" s="1">
        <v>391</v>
      </c>
      <c r="H435" s="80">
        <f t="shared" si="20"/>
        <v>25.4375</v>
      </c>
      <c r="I435" s="80">
        <f t="shared" si="19"/>
        <v>6.25E-2</v>
      </c>
      <c r="J435" s="1">
        <v>1</v>
      </c>
      <c r="K435" s="1" t="str" cm="1">
        <f t="array" ref="K435">INDEX('dict-rhythm'!$A$1:$B$43,MATCH(TRUE,EXACT(J435,'dict-rhythm'!$A$1:$A$43),0),2)</f>
        <v>16</v>
      </c>
      <c r="L435" s="1" t="str">
        <f>_xlfn.IFNA(VLOOKUP(K435,'dict-rhythm'!$B$1:$C$53,2,0),K435)</f>
        <v>semiquaver</v>
      </c>
      <c r="M435" s="62"/>
      <c r="N435" s="62"/>
      <c r="O435" t="str">
        <f>IF(RIGHT($O$1,1)="#",VLOOKUP(D435,'dict-pitch'!$A$1:$C$50,2,0),VLOOKUP(D435,'dict-pitch'!$A$1:$C$50,3,0))</f>
        <v>G4</v>
      </c>
      <c r="P435" t="b">
        <f>OR(EXACT(E435,O435),EXACT(E435,VLOOKUP(D435,'dict-pitch'!$A$1:$D$50,3,0)),EXACT(E435,VLOOKUP(D435,'dict-pitch'!$A$1:$D$50,4,0)))</f>
        <v>0</v>
      </c>
    </row>
    <row r="436" spans="1:16" x14ac:dyDescent="0.25">
      <c r="A436">
        <v>850</v>
      </c>
      <c r="B436" s="85">
        <v>2</v>
      </c>
      <c r="C436" s="1">
        <f t="shared" si="18"/>
        <v>25</v>
      </c>
      <c r="D436" s="1">
        <v>69</v>
      </c>
      <c r="E436" s="1"/>
      <c r="F436" s="1">
        <v>2</v>
      </c>
      <c r="G436" s="1">
        <v>392</v>
      </c>
      <c r="H436" s="80">
        <f t="shared" si="20"/>
        <v>25.5</v>
      </c>
      <c r="I436" s="80">
        <f t="shared" si="19"/>
        <v>0.1875</v>
      </c>
      <c r="J436" s="1">
        <v>3</v>
      </c>
      <c r="K436" s="1" t="str" cm="1">
        <f t="array" ref="K436">INDEX('dict-rhythm'!$A$1:$B$43,MATCH(TRUE,EXACT(J436,'dict-rhythm'!$A$1:$A$43),0),2)</f>
        <v>8.</v>
      </c>
      <c r="L436" s="1" t="str">
        <f>_xlfn.IFNA(VLOOKUP(K436,'dict-rhythm'!$B$1:$C$53,2,0),K436)</f>
        <v>dotted quaver</v>
      </c>
      <c r="M436" s="62"/>
      <c r="N436" s="62"/>
      <c r="O436" t="str">
        <f>IF(RIGHT($O$1,1)="#",VLOOKUP(D436,'dict-pitch'!$A$1:$C$50,2,0),VLOOKUP(D436,'dict-pitch'!$A$1:$C$50,3,0))</f>
        <v>A4</v>
      </c>
      <c r="P436" t="b">
        <f>OR(EXACT(E436,O436),EXACT(E436,VLOOKUP(D436,'dict-pitch'!$A$1:$D$50,3,0)),EXACT(E436,VLOOKUP(D436,'dict-pitch'!$A$1:$D$50,4,0)))</f>
        <v>0</v>
      </c>
    </row>
    <row r="437" spans="1:16" x14ac:dyDescent="0.25">
      <c r="A437">
        <v>850</v>
      </c>
      <c r="B437" s="85">
        <v>2</v>
      </c>
      <c r="C437" s="1">
        <f t="shared" si="18"/>
        <v>25</v>
      </c>
      <c r="D437" s="1">
        <v>57</v>
      </c>
      <c r="E437" s="1"/>
      <c r="F437" s="1">
        <v>-8</v>
      </c>
      <c r="G437" s="1">
        <v>395</v>
      </c>
      <c r="H437" s="80">
        <f t="shared" si="20"/>
        <v>25.6875</v>
      </c>
      <c r="I437" s="80">
        <f t="shared" si="19"/>
        <v>6.25E-2</v>
      </c>
      <c r="J437" s="1">
        <v>1</v>
      </c>
      <c r="K437" s="1" t="str" cm="1">
        <f t="array" ref="K437">INDEX('dict-rhythm'!$A$1:$B$43,MATCH(TRUE,EXACT(J437,'dict-rhythm'!$A$1:$A$43),0),2)</f>
        <v>16</v>
      </c>
      <c r="L437" s="1" t="str">
        <f>_xlfn.IFNA(VLOOKUP(K437,'dict-rhythm'!$B$1:$C$53,2,0),K437)</f>
        <v>semiquaver</v>
      </c>
      <c r="M437" s="62"/>
      <c r="N437" s="62"/>
      <c r="O437" t="str">
        <f>IF(RIGHT($O$1,1)="#",VLOOKUP(D437,'dict-pitch'!$A$1:$C$50,2,0),VLOOKUP(D437,'dict-pitch'!$A$1:$C$50,3,0))</f>
        <v>A3</v>
      </c>
      <c r="P437" t="b">
        <f>OR(EXACT(E437,O437),EXACT(E437,VLOOKUP(D437,'dict-pitch'!$A$1:$D$50,3,0)),EXACT(E437,VLOOKUP(D437,'dict-pitch'!$A$1:$D$50,4,0)))</f>
        <v>0</v>
      </c>
    </row>
    <row r="438" spans="1:16" x14ac:dyDescent="0.25">
      <c r="A438">
        <v>850</v>
      </c>
      <c r="B438" s="85">
        <v>2</v>
      </c>
      <c r="C438" s="1">
        <f t="shared" si="18"/>
        <v>25</v>
      </c>
      <c r="D438" s="1">
        <v>59</v>
      </c>
      <c r="E438" s="1"/>
      <c r="F438" s="1">
        <v>2</v>
      </c>
      <c r="G438" s="1">
        <v>396</v>
      </c>
      <c r="H438" s="80">
        <f t="shared" si="20"/>
        <v>25.75</v>
      </c>
      <c r="I438" s="80">
        <f t="shared" si="19"/>
        <v>0.1875</v>
      </c>
      <c r="J438" s="1">
        <v>3</v>
      </c>
      <c r="K438" s="1" t="str" cm="1">
        <f t="array" ref="K438">INDEX('dict-rhythm'!$A$1:$B$43,MATCH(TRUE,EXACT(J438,'dict-rhythm'!$A$1:$A$43),0),2)</f>
        <v>8.</v>
      </c>
      <c r="L438" s="1" t="str">
        <f>_xlfn.IFNA(VLOOKUP(K438,'dict-rhythm'!$B$1:$C$53,2,0),K438)</f>
        <v>dotted quaver</v>
      </c>
      <c r="M438" s="62"/>
      <c r="N438" s="62"/>
      <c r="O438" t="str">
        <f>IF(RIGHT($O$1,1)="#",VLOOKUP(D438,'dict-pitch'!$A$1:$C$50,2,0),VLOOKUP(D438,'dict-pitch'!$A$1:$C$50,3,0))</f>
        <v>B3</v>
      </c>
      <c r="P438" t="b">
        <f>OR(EXACT(E438,O438),EXACT(E438,VLOOKUP(D438,'dict-pitch'!$A$1:$D$50,3,0)),EXACT(E438,VLOOKUP(D438,'dict-pitch'!$A$1:$D$50,4,0)))</f>
        <v>0</v>
      </c>
    </row>
    <row r="439" spans="1:16" x14ac:dyDescent="0.25">
      <c r="A439">
        <v>850</v>
      </c>
      <c r="B439" s="85">
        <v>2</v>
      </c>
      <c r="C439" s="1">
        <f t="shared" si="18"/>
        <v>25</v>
      </c>
      <c r="D439" s="1">
        <v>60</v>
      </c>
      <c r="E439" s="1"/>
      <c r="F439" s="1">
        <v>2</v>
      </c>
      <c r="G439" s="1">
        <v>399</v>
      </c>
      <c r="H439" s="80">
        <f t="shared" si="20"/>
        <v>25.9375</v>
      </c>
      <c r="I439" s="80">
        <f t="shared" si="19"/>
        <v>6.25E-2</v>
      </c>
      <c r="J439" s="1">
        <v>1</v>
      </c>
      <c r="K439" s="1" t="str" cm="1">
        <f t="array" ref="K439">INDEX('dict-rhythm'!$A$1:$B$43,MATCH(TRUE,EXACT(J439,'dict-rhythm'!$A$1:$A$43),0),2)</f>
        <v>16</v>
      </c>
      <c r="L439" s="1" t="str">
        <f>_xlfn.IFNA(VLOOKUP(K439,'dict-rhythm'!$B$1:$C$53,2,0),K439)</f>
        <v>semiquaver</v>
      </c>
      <c r="M439" s="66"/>
      <c r="N439" s="66"/>
      <c r="O439" t="str">
        <f>IF(RIGHT($O$1,1)="#",VLOOKUP(D439,'dict-pitch'!$A$1:$C$50,2,0),VLOOKUP(D439,'dict-pitch'!$A$1:$C$50,3,0))</f>
        <v>C4</v>
      </c>
      <c r="P439" t="b">
        <f>OR(EXACT(E439,O439),EXACT(E439,VLOOKUP(D439,'dict-pitch'!$A$1:$D$50,3,0)),EXACT(E439,VLOOKUP(D439,'dict-pitch'!$A$1:$D$50,4,0)))</f>
        <v>0</v>
      </c>
    </row>
    <row r="440" spans="1:16" x14ac:dyDescent="0.25">
      <c r="A440">
        <v>850</v>
      </c>
      <c r="B440" s="85">
        <v>2</v>
      </c>
      <c r="C440" s="1">
        <f t="shared" si="18"/>
        <v>26</v>
      </c>
      <c r="D440" s="1">
        <v>62</v>
      </c>
      <c r="E440" s="1"/>
      <c r="F440" s="1">
        <v>2</v>
      </c>
      <c r="G440" s="1">
        <v>400</v>
      </c>
      <c r="H440" s="80">
        <f t="shared" si="20"/>
        <v>26</v>
      </c>
      <c r="I440" s="80">
        <f t="shared" si="19"/>
        <v>0.1875</v>
      </c>
      <c r="J440" s="1">
        <v>3</v>
      </c>
      <c r="K440" s="1" t="str" cm="1">
        <f t="array" ref="K440">INDEX('dict-rhythm'!$A$1:$B$43,MATCH(TRUE,EXACT(J440,'dict-rhythm'!$A$1:$A$43),0),2)</f>
        <v>8.</v>
      </c>
      <c r="L440" s="1" t="str">
        <f>_xlfn.IFNA(VLOOKUP(K440,'dict-rhythm'!$B$1:$C$53,2,0),K440)</f>
        <v>dotted quaver</v>
      </c>
      <c r="M440" s="69"/>
      <c r="N440" s="69"/>
      <c r="O440" t="str">
        <f>IF(RIGHT($O$1,1)="#",VLOOKUP(D440,'dict-pitch'!$A$1:$C$50,2,0),VLOOKUP(D440,'dict-pitch'!$A$1:$C$50,3,0))</f>
        <v>D4</v>
      </c>
      <c r="P440" t="b">
        <f>OR(EXACT(E440,O440),EXACT(E440,VLOOKUP(D440,'dict-pitch'!$A$1:$D$50,3,0)),EXACT(E440,VLOOKUP(D440,'dict-pitch'!$A$1:$D$50,4,0)))</f>
        <v>0</v>
      </c>
    </row>
    <row r="441" spans="1:16" x14ac:dyDescent="0.25">
      <c r="A441">
        <v>850</v>
      </c>
      <c r="B441" s="85">
        <v>2</v>
      </c>
      <c r="C441" s="1">
        <f t="shared" si="18"/>
        <v>26</v>
      </c>
      <c r="D441" s="1">
        <v>67</v>
      </c>
      <c r="E441" s="1"/>
      <c r="F441" s="1">
        <v>1</v>
      </c>
      <c r="G441" s="1">
        <v>403</v>
      </c>
      <c r="H441" s="80">
        <f t="shared" si="20"/>
        <v>26.1875</v>
      </c>
      <c r="I441" s="80">
        <f t="shared" si="19"/>
        <v>6.25E-2</v>
      </c>
      <c r="J441" s="1">
        <v>1</v>
      </c>
      <c r="K441" s="1" t="str" cm="1">
        <f t="array" ref="K441">INDEX('dict-rhythm'!$A$1:$B$43,MATCH(TRUE,EXACT(J441,'dict-rhythm'!$A$1:$A$43),0),2)</f>
        <v>16</v>
      </c>
      <c r="L441" s="1" t="str">
        <f>_xlfn.IFNA(VLOOKUP(K441,'dict-rhythm'!$B$1:$C$53,2,0),K441)</f>
        <v>semiquaver</v>
      </c>
      <c r="M441" s="70"/>
      <c r="N441" s="70"/>
      <c r="O441" t="str">
        <f>IF(RIGHT($O$1,1)="#",VLOOKUP(D441,'dict-pitch'!$A$1:$C$50,2,0),VLOOKUP(D441,'dict-pitch'!$A$1:$C$50,3,0))</f>
        <v>G4</v>
      </c>
      <c r="P441" t="b">
        <f>OR(EXACT(E441,O441),EXACT(E441,VLOOKUP(D441,'dict-pitch'!$A$1:$D$50,3,0)),EXACT(E441,VLOOKUP(D441,'dict-pitch'!$A$1:$D$50,4,0)))</f>
        <v>0</v>
      </c>
    </row>
    <row r="442" spans="1:16" x14ac:dyDescent="0.25">
      <c r="A442">
        <v>850</v>
      </c>
      <c r="B442" s="85">
        <v>2</v>
      </c>
      <c r="C442" s="1">
        <f t="shared" si="18"/>
        <v>26</v>
      </c>
      <c r="D442" s="1">
        <v>67</v>
      </c>
      <c r="E442" s="1"/>
      <c r="F442" s="1">
        <v>2</v>
      </c>
      <c r="G442" s="1">
        <v>404</v>
      </c>
      <c r="H442" s="80">
        <f t="shared" si="20"/>
        <v>26.25</v>
      </c>
      <c r="I442" s="80">
        <f t="shared" si="19"/>
        <v>0.1875</v>
      </c>
      <c r="J442" s="1">
        <v>3</v>
      </c>
      <c r="K442" s="1" t="str" cm="1">
        <f t="array" ref="K442">INDEX('dict-rhythm'!$A$1:$B$43,MATCH(TRUE,EXACT(J442,'dict-rhythm'!$A$1:$A$43),0),2)</f>
        <v>8.</v>
      </c>
      <c r="L442" s="1" t="str">
        <f>_xlfn.IFNA(VLOOKUP(K442,'dict-rhythm'!$B$1:$C$53,2,0),K442)</f>
        <v>dotted quaver</v>
      </c>
      <c r="M442" s="70"/>
      <c r="N442" s="70"/>
      <c r="O442" t="str">
        <f>IF(RIGHT($O$1,1)="#",VLOOKUP(D442,'dict-pitch'!$A$1:$C$50,2,0),VLOOKUP(D442,'dict-pitch'!$A$1:$C$50,3,0))</f>
        <v>G4</v>
      </c>
      <c r="P442" t="b">
        <f>OR(EXACT(E442,O442),EXACT(E442,VLOOKUP(D442,'dict-pitch'!$A$1:$D$50,3,0)),EXACT(E442,VLOOKUP(D442,'dict-pitch'!$A$1:$D$50,4,0)))</f>
        <v>0</v>
      </c>
    </row>
    <row r="443" spans="1:16" x14ac:dyDescent="0.25">
      <c r="A443">
        <v>850</v>
      </c>
      <c r="B443" s="85">
        <v>2</v>
      </c>
      <c r="C443" s="1">
        <f t="shared" si="18"/>
        <v>26</v>
      </c>
      <c r="D443" s="1">
        <v>69</v>
      </c>
      <c r="E443" s="1"/>
      <c r="F443" s="1">
        <v>-8</v>
      </c>
      <c r="G443" s="1">
        <v>407</v>
      </c>
      <c r="H443" s="80">
        <f t="shared" si="20"/>
        <v>26.4375</v>
      </c>
      <c r="I443" s="80">
        <f t="shared" si="19"/>
        <v>6.25E-2</v>
      </c>
      <c r="J443" s="1">
        <v>1</v>
      </c>
      <c r="K443" s="1" t="str" cm="1">
        <f t="array" ref="K443">INDEX('dict-rhythm'!$A$1:$B$43,MATCH(TRUE,EXACT(J443,'dict-rhythm'!$A$1:$A$43),0),2)</f>
        <v>16</v>
      </c>
      <c r="L443" s="1" t="str">
        <f>_xlfn.IFNA(VLOOKUP(K443,'dict-rhythm'!$B$1:$C$53,2,0),K443)</f>
        <v>semiquaver</v>
      </c>
      <c r="M443" s="70"/>
      <c r="N443" s="70"/>
      <c r="O443" t="str">
        <f>IF(RIGHT($O$1,1)="#",VLOOKUP(D443,'dict-pitch'!$A$1:$C$50,2,0),VLOOKUP(D443,'dict-pitch'!$A$1:$C$50,3,0))</f>
        <v>A4</v>
      </c>
      <c r="P443" t="b">
        <f>OR(EXACT(E443,O443),EXACT(E443,VLOOKUP(D443,'dict-pitch'!$A$1:$D$50,3,0)),EXACT(E443,VLOOKUP(D443,'dict-pitch'!$A$1:$D$50,4,0)))</f>
        <v>0</v>
      </c>
    </row>
    <row r="444" spans="1:16" x14ac:dyDescent="0.25">
      <c r="A444">
        <v>850</v>
      </c>
      <c r="B444" s="85">
        <v>2</v>
      </c>
      <c r="C444" s="1">
        <f t="shared" si="18"/>
        <v>26</v>
      </c>
      <c r="D444" s="1">
        <v>57</v>
      </c>
      <c r="E444" s="1"/>
      <c r="F444" s="1">
        <v>-2</v>
      </c>
      <c r="G444" s="1">
        <v>408</v>
      </c>
      <c r="H444" s="80">
        <f t="shared" si="20"/>
        <v>26.5</v>
      </c>
      <c r="I444" s="80">
        <f t="shared" si="19"/>
        <v>0.25</v>
      </c>
      <c r="J444" s="1">
        <v>4</v>
      </c>
      <c r="K444" s="1" t="str" cm="1">
        <f t="array" ref="K444">INDEX('dict-rhythm'!$A$1:$B$43,MATCH(TRUE,EXACT(J444,'dict-rhythm'!$A$1:$A$43),0),2)</f>
        <v>4</v>
      </c>
      <c r="L444" s="1" t="str">
        <f>_xlfn.IFNA(VLOOKUP(K444,'dict-rhythm'!$B$1:$C$53,2,0),K444)</f>
        <v>crotchet</v>
      </c>
      <c r="M444" s="70"/>
      <c r="N444" s="70"/>
      <c r="O444" t="str">
        <f>IF(RIGHT($O$1,1)="#",VLOOKUP(D444,'dict-pitch'!$A$1:$C$50,2,0),VLOOKUP(D444,'dict-pitch'!$A$1:$C$50,3,0))</f>
        <v>A3</v>
      </c>
      <c r="P444" t="b">
        <f>OR(EXACT(E444,O444),EXACT(E444,VLOOKUP(D444,'dict-pitch'!$A$1:$D$50,3,0)),EXACT(E444,VLOOKUP(D444,'dict-pitch'!$A$1:$D$50,4,0)))</f>
        <v>0</v>
      </c>
    </row>
    <row r="445" spans="1:16" x14ac:dyDescent="0.25">
      <c r="A445">
        <v>850</v>
      </c>
      <c r="B445" s="85">
        <v>2</v>
      </c>
      <c r="C445" s="1">
        <f t="shared" si="18"/>
        <v>26</v>
      </c>
      <c r="D445" s="1">
        <v>55</v>
      </c>
      <c r="E445" s="1"/>
      <c r="F445" s="1">
        <v>-2</v>
      </c>
      <c r="G445" s="1">
        <v>412</v>
      </c>
      <c r="H445" s="80">
        <f t="shared" si="20"/>
        <v>26.75</v>
      </c>
      <c r="I445" s="80">
        <f t="shared" si="19"/>
        <v>0.25</v>
      </c>
      <c r="J445" s="1">
        <v>4</v>
      </c>
      <c r="K445" s="1" t="str" cm="1">
        <f t="array" ref="K445">INDEX('dict-rhythm'!$A$1:$B$43,MATCH(TRUE,EXACT(J445,'dict-rhythm'!$A$1:$A$43),0),2)</f>
        <v>4</v>
      </c>
      <c r="L445" s="1" t="str">
        <f>_xlfn.IFNA(VLOOKUP(K445,'dict-rhythm'!$B$1:$C$53,2,0),K445)</f>
        <v>crotchet</v>
      </c>
      <c r="M445" s="71"/>
      <c r="N445" s="71"/>
      <c r="O445" t="str">
        <f>IF(RIGHT($O$1,1)="#",VLOOKUP(D445,'dict-pitch'!$A$1:$C$50,2,0),VLOOKUP(D445,'dict-pitch'!$A$1:$C$50,3,0))</f>
        <v>G3</v>
      </c>
      <c r="P445" t="b">
        <f>OR(EXACT(E445,O445),EXACT(E445,VLOOKUP(D445,'dict-pitch'!$A$1:$D$50,3,0)),EXACT(E445,VLOOKUP(D445,'dict-pitch'!$A$1:$D$50,4,0)))</f>
        <v>0</v>
      </c>
    </row>
    <row r="446" spans="1:16" x14ac:dyDescent="0.25">
      <c r="A446">
        <v>850</v>
      </c>
      <c r="B446" s="85">
        <v>2</v>
      </c>
      <c r="C446" s="1">
        <f t="shared" si="18"/>
        <v>27</v>
      </c>
      <c r="D446" s="1">
        <v>54</v>
      </c>
      <c r="E446" s="1"/>
      <c r="F446" s="1"/>
      <c r="G446" s="1">
        <v>416</v>
      </c>
      <c r="H446" s="80">
        <f t="shared" si="20"/>
        <v>27</v>
      </c>
      <c r="I446" s="80">
        <f t="shared" si="19"/>
        <v>1</v>
      </c>
      <c r="J446" s="1">
        <v>16</v>
      </c>
      <c r="K446" s="1" t="str" cm="1">
        <f t="array" ref="K446">INDEX('dict-rhythm'!$A$1:$B$43,MATCH(TRUE,EXACT(J446,'dict-rhythm'!$A$1:$A$43),0),2)</f>
        <v>1</v>
      </c>
      <c r="L446" s="1" t="str">
        <f>_xlfn.IFNA(VLOOKUP(K446,'dict-rhythm'!$B$1:$C$53,2,0),K446)</f>
        <v>semibreve</v>
      </c>
      <c r="M446" s="60"/>
      <c r="N446" s="60"/>
      <c r="O446" t="str">
        <f>IF(RIGHT($O$1,1)="#",VLOOKUP(D446,'dict-pitch'!$A$1:$C$50,2,0),VLOOKUP(D446,'dict-pitch'!$A$1:$C$50,3,0))</f>
        <v>F#3</v>
      </c>
      <c r="P446" t="b">
        <f>OR(EXACT(E446,O446),EXACT(E446,VLOOKUP(D446,'dict-pitch'!$A$1:$D$50,3,0)),EXACT(E446,VLOOKUP(D446,'dict-pitch'!$A$1:$D$50,4,0)))</f>
        <v>0</v>
      </c>
    </row>
    <row r="447" spans="1:16" x14ac:dyDescent="0.25">
      <c r="A447">
        <v>850</v>
      </c>
      <c r="B447" s="85">
        <v>3</v>
      </c>
      <c r="C447" s="1">
        <f t="shared" si="18"/>
        <v>1</v>
      </c>
      <c r="D447" s="1">
        <v>0</v>
      </c>
      <c r="E447" s="1"/>
      <c r="F447" s="1">
        <v>0</v>
      </c>
      <c r="G447" s="1">
        <v>0</v>
      </c>
      <c r="H447" s="80">
        <f t="shared" si="20"/>
        <v>1</v>
      </c>
      <c r="I447" s="80">
        <f t="shared" si="19"/>
        <v>1</v>
      </c>
      <c r="J447" s="1">
        <v>16</v>
      </c>
      <c r="K447" s="1" t="str" cm="1">
        <f t="array" ref="K447">INDEX('dict-rhythm'!$A$1:$B$43,MATCH(TRUE,EXACT(J447,'dict-rhythm'!$A$1:$A$43),0),2)</f>
        <v>1</v>
      </c>
      <c r="L447" s="1" t="str">
        <f>_xlfn.IFNA(VLOOKUP(K447,'dict-rhythm'!$B$1:$C$53,2,0),K447)</f>
        <v>semibreve</v>
      </c>
      <c r="M447" s="3"/>
      <c r="N447" s="3"/>
      <c r="O447" t="str">
        <f>IF(RIGHT($O$1,1)="#",VLOOKUP(D447,'dict-pitch'!$A$1:$C$50,2,0),VLOOKUP(D447,'dict-pitch'!$A$1:$C$50,3,0))</f>
        <v>r</v>
      </c>
      <c r="P447" t="b">
        <f>OR(EXACT(E447,O447),EXACT(E447,VLOOKUP(D447,'dict-pitch'!$A$1:$D$50,3,0)),EXACT(E447,VLOOKUP(D447,'dict-pitch'!$A$1:$D$50,4,0)))</f>
        <v>0</v>
      </c>
    </row>
    <row r="448" spans="1:16" x14ac:dyDescent="0.25">
      <c r="A448">
        <v>850</v>
      </c>
      <c r="B448" s="85">
        <v>3</v>
      </c>
      <c r="C448" s="1">
        <f t="shared" si="18"/>
        <v>2</v>
      </c>
      <c r="D448" s="1">
        <v>0</v>
      </c>
      <c r="E448" s="1"/>
      <c r="F448" s="1">
        <v>0</v>
      </c>
      <c r="G448" s="1">
        <v>16</v>
      </c>
      <c r="H448" s="80">
        <f t="shared" si="20"/>
        <v>2</v>
      </c>
      <c r="I448" s="80">
        <f t="shared" si="19"/>
        <v>1</v>
      </c>
      <c r="J448" s="1">
        <v>16</v>
      </c>
      <c r="K448" s="1" t="str" cm="1">
        <f t="array" ref="K448">INDEX('dict-rhythm'!$A$1:$B$43,MATCH(TRUE,EXACT(J448,'dict-rhythm'!$A$1:$A$43),0),2)</f>
        <v>1</v>
      </c>
      <c r="L448" s="1" t="str">
        <f>_xlfn.IFNA(VLOOKUP(K448,'dict-rhythm'!$B$1:$C$53,2,0),K448)</f>
        <v>semibreve</v>
      </c>
      <c r="M448" s="3"/>
      <c r="N448" s="3"/>
      <c r="O448" t="str">
        <f>IF(RIGHT($O$1,1)="#",VLOOKUP(D448,'dict-pitch'!$A$1:$C$50,2,0),VLOOKUP(D448,'dict-pitch'!$A$1:$C$50,3,0))</f>
        <v>r</v>
      </c>
      <c r="P448" t="b">
        <f>OR(EXACT(E448,O448),EXACT(E448,VLOOKUP(D448,'dict-pitch'!$A$1:$D$50,3,0)),EXACT(E448,VLOOKUP(D448,'dict-pitch'!$A$1:$D$50,4,0)))</f>
        <v>0</v>
      </c>
    </row>
    <row r="449" spans="1:16" x14ac:dyDescent="0.25">
      <c r="A449">
        <v>850</v>
      </c>
      <c r="B449" s="85">
        <v>3</v>
      </c>
      <c r="C449" s="1">
        <f t="shared" si="18"/>
        <v>3</v>
      </c>
      <c r="D449" s="1">
        <v>0</v>
      </c>
      <c r="E449" s="1"/>
      <c r="F449" s="1">
        <v>0</v>
      </c>
      <c r="G449" s="1">
        <v>32</v>
      </c>
      <c r="H449" s="80">
        <f t="shared" si="20"/>
        <v>3</v>
      </c>
      <c r="I449" s="80">
        <f t="shared" si="19"/>
        <v>1</v>
      </c>
      <c r="J449" s="1">
        <v>16</v>
      </c>
      <c r="K449" s="1" t="str" cm="1">
        <f t="array" ref="K449">INDEX('dict-rhythm'!$A$1:$B$43,MATCH(TRUE,EXACT(J449,'dict-rhythm'!$A$1:$A$43),0),2)</f>
        <v>1</v>
      </c>
      <c r="L449" s="1" t="str">
        <f>_xlfn.IFNA(VLOOKUP(K449,'dict-rhythm'!$B$1:$C$53,2,0),K449)</f>
        <v>semibreve</v>
      </c>
      <c r="M449" s="8"/>
      <c r="N449" s="8"/>
      <c r="O449" t="str">
        <f>IF(RIGHT($O$1,1)="#",VLOOKUP(D449,'dict-pitch'!$A$1:$C$50,2,0),VLOOKUP(D449,'dict-pitch'!$A$1:$C$50,3,0))</f>
        <v>r</v>
      </c>
      <c r="P449" t="b">
        <f>OR(EXACT(E449,O449),EXACT(E449,VLOOKUP(D449,'dict-pitch'!$A$1:$D$50,3,0)),EXACT(E449,VLOOKUP(D449,'dict-pitch'!$A$1:$D$50,4,0)))</f>
        <v>0</v>
      </c>
    </row>
    <row r="450" spans="1:16" x14ac:dyDescent="0.25">
      <c r="A450">
        <v>850</v>
      </c>
      <c r="B450" s="85">
        <v>3</v>
      </c>
      <c r="C450" s="1">
        <f t="shared" ref="C450:C513" si="21">1+ROUNDDOWN(G450/16,0)</f>
        <v>4</v>
      </c>
      <c r="D450" s="1">
        <v>0</v>
      </c>
      <c r="E450" s="1"/>
      <c r="F450" s="1">
        <v>0</v>
      </c>
      <c r="G450" s="1">
        <v>48</v>
      </c>
      <c r="H450" s="80">
        <f t="shared" si="20"/>
        <v>4</v>
      </c>
      <c r="I450" s="80">
        <f t="shared" ref="I450:I513" si="22">J450/16</f>
        <v>0.25</v>
      </c>
      <c r="J450" s="1">
        <v>4</v>
      </c>
      <c r="K450" s="1" t="str" cm="1">
        <f t="array" ref="K450">INDEX('dict-rhythm'!$A$1:$B$43,MATCH(TRUE,EXACT(J450,'dict-rhythm'!$A$1:$A$43),0),2)</f>
        <v>4</v>
      </c>
      <c r="L450" s="1" t="str">
        <f>_xlfn.IFNA(VLOOKUP(K450,'dict-rhythm'!$B$1:$C$53,2,0),K450)</f>
        <v>crotchet</v>
      </c>
      <c r="M450" s="4"/>
      <c r="N450" s="4"/>
      <c r="O450" t="str">
        <f>IF(RIGHT($O$1,1)="#",VLOOKUP(D450,'dict-pitch'!$A$1:$C$50,2,0),VLOOKUP(D450,'dict-pitch'!$A$1:$C$50,3,0))</f>
        <v>r</v>
      </c>
      <c r="P450" t="b">
        <f>OR(EXACT(E450,O450),EXACT(E450,VLOOKUP(D450,'dict-pitch'!$A$1:$D$50,3,0)),EXACT(E450,VLOOKUP(D450,'dict-pitch'!$A$1:$D$50,4,0)))</f>
        <v>0</v>
      </c>
    </row>
    <row r="451" spans="1:16" x14ac:dyDescent="0.25">
      <c r="A451">
        <v>850</v>
      </c>
      <c r="B451" s="85">
        <v>3</v>
      </c>
      <c r="C451" s="1">
        <f t="shared" si="21"/>
        <v>4</v>
      </c>
      <c r="D451" s="1">
        <v>62</v>
      </c>
      <c r="E451" s="1"/>
      <c r="F451" s="1">
        <v>0</v>
      </c>
      <c r="G451" s="1">
        <v>52</v>
      </c>
      <c r="H451" s="80">
        <f t="shared" ref="H451:H514" si="23">1+G451/16</f>
        <v>4.25</v>
      </c>
      <c r="I451" s="80">
        <f t="shared" si="22"/>
        <v>3.125E-2</v>
      </c>
      <c r="J451" s="1">
        <v>0.5</v>
      </c>
      <c r="K451" s="1" t="str" cm="1">
        <f t="array" ref="K451">INDEX('dict-rhythm'!$A$1:$B$43,MATCH(TRUE,EXACT(J451,'dict-rhythm'!$A$1:$A$43),0),2)</f>
        <v>32</v>
      </c>
      <c r="L451" s="1" t="str">
        <f>_xlfn.IFNA(VLOOKUP(K451,'dict-rhythm'!$B$1:$C$53,2,0),K451)</f>
        <v>demisemiquaver</v>
      </c>
      <c r="M451" s="6" t="s">
        <v>7</v>
      </c>
      <c r="N451" s="6" t="s">
        <v>7</v>
      </c>
      <c r="O451" t="str">
        <f>IF(RIGHT($O$1,1)="#",VLOOKUP(D451,'dict-pitch'!$A$1:$C$50,2,0),VLOOKUP(D451,'dict-pitch'!$A$1:$C$50,3,0))</f>
        <v>D4</v>
      </c>
      <c r="P451" t="b">
        <f>OR(EXACT(E451,O451),EXACT(E451,VLOOKUP(D451,'dict-pitch'!$A$1:$D$50,3,0)),EXACT(E451,VLOOKUP(D451,'dict-pitch'!$A$1:$D$50,4,0)))</f>
        <v>0</v>
      </c>
    </row>
    <row r="452" spans="1:16" x14ac:dyDescent="0.25">
      <c r="A452">
        <v>850</v>
      </c>
      <c r="B452" s="85">
        <v>3</v>
      </c>
      <c r="C452" s="1">
        <f t="shared" si="21"/>
        <v>4</v>
      </c>
      <c r="D452" s="1">
        <v>64</v>
      </c>
      <c r="E452" s="1"/>
      <c r="F452" s="1">
        <v>2</v>
      </c>
      <c r="G452" s="1">
        <v>52.5</v>
      </c>
      <c r="H452" s="80">
        <f t="shared" si="23"/>
        <v>4.28125</v>
      </c>
      <c r="I452" s="80">
        <f t="shared" si="22"/>
        <v>3.125E-2</v>
      </c>
      <c r="J452" s="1">
        <v>0.5</v>
      </c>
      <c r="K452" s="1" t="str" cm="1">
        <f t="array" ref="K452">INDEX('dict-rhythm'!$A$1:$B$43,MATCH(TRUE,EXACT(J452,'dict-rhythm'!$A$1:$A$43),0),2)</f>
        <v>32</v>
      </c>
      <c r="L452" s="1" t="str">
        <f>_xlfn.IFNA(VLOOKUP(K452,'dict-rhythm'!$B$1:$C$53,2,0),K452)</f>
        <v>demisemiquaver</v>
      </c>
      <c r="M452" s="6" t="s">
        <v>7</v>
      </c>
      <c r="N452" s="6" t="s">
        <v>7</v>
      </c>
      <c r="O452" t="str">
        <f>IF(RIGHT($O$1,1)="#",VLOOKUP(D452,'dict-pitch'!$A$1:$C$50,2,0),VLOOKUP(D452,'dict-pitch'!$A$1:$C$50,3,0))</f>
        <v>E4</v>
      </c>
      <c r="P452" t="b">
        <f>OR(EXACT(E452,O452),EXACT(E452,VLOOKUP(D452,'dict-pitch'!$A$1:$D$50,3,0)),EXACT(E452,VLOOKUP(D452,'dict-pitch'!$A$1:$D$50,4,0)))</f>
        <v>0</v>
      </c>
    </row>
    <row r="453" spans="1:16" x14ac:dyDescent="0.25">
      <c r="A453">
        <v>850</v>
      </c>
      <c r="B453" s="85">
        <v>3</v>
      </c>
      <c r="C453" s="1">
        <f t="shared" si="21"/>
        <v>4</v>
      </c>
      <c r="D453" s="1">
        <v>66</v>
      </c>
      <c r="E453" s="1"/>
      <c r="F453" s="1">
        <v>2</v>
      </c>
      <c r="G453" s="1">
        <v>53</v>
      </c>
      <c r="H453" s="80">
        <f t="shared" si="23"/>
        <v>4.3125</v>
      </c>
      <c r="I453" s="80">
        <f t="shared" si="22"/>
        <v>3.125E-2</v>
      </c>
      <c r="J453" s="1">
        <v>0.5</v>
      </c>
      <c r="K453" s="1" t="str" cm="1">
        <f t="array" ref="K453">INDEX('dict-rhythm'!$A$1:$B$43,MATCH(TRUE,EXACT(J453,'dict-rhythm'!$A$1:$A$43),0),2)</f>
        <v>32</v>
      </c>
      <c r="L453" s="1" t="str">
        <f>_xlfn.IFNA(VLOOKUP(K453,'dict-rhythm'!$B$1:$C$53,2,0),K453)</f>
        <v>demisemiquaver</v>
      </c>
      <c r="M453" s="6" t="s">
        <v>7</v>
      </c>
      <c r="N453" s="6" t="s">
        <v>7</v>
      </c>
      <c r="O453" t="str">
        <f>IF(RIGHT($O$1,1)="#",VLOOKUP(D453,'dict-pitch'!$A$1:$C$50,2,0),VLOOKUP(D453,'dict-pitch'!$A$1:$C$50,3,0))</f>
        <v>F#4</v>
      </c>
      <c r="P453" t="b">
        <f>OR(EXACT(E453,O453),EXACT(E453,VLOOKUP(D453,'dict-pitch'!$A$1:$D$50,3,0)),EXACT(E453,VLOOKUP(D453,'dict-pitch'!$A$1:$D$50,4,0)))</f>
        <v>0</v>
      </c>
    </row>
    <row r="454" spans="1:16" x14ac:dyDescent="0.25">
      <c r="A454">
        <v>850</v>
      </c>
      <c r="B454" s="85">
        <v>3</v>
      </c>
      <c r="C454" s="1">
        <f t="shared" si="21"/>
        <v>4</v>
      </c>
      <c r="D454" s="1">
        <v>67</v>
      </c>
      <c r="E454" s="1"/>
      <c r="F454" s="1">
        <v>2</v>
      </c>
      <c r="G454" s="1">
        <v>53.5</v>
      </c>
      <c r="H454" s="80">
        <f t="shared" si="23"/>
        <v>4.34375</v>
      </c>
      <c r="I454" s="80">
        <f t="shared" si="22"/>
        <v>3.125E-2</v>
      </c>
      <c r="J454" s="1">
        <v>0.5</v>
      </c>
      <c r="K454" s="1" t="str" cm="1">
        <f t="array" ref="K454">INDEX('dict-rhythm'!$A$1:$B$43,MATCH(TRUE,EXACT(J454,'dict-rhythm'!$A$1:$A$43),0),2)</f>
        <v>32</v>
      </c>
      <c r="L454" s="1" t="str">
        <f>_xlfn.IFNA(VLOOKUP(K454,'dict-rhythm'!$B$1:$C$53,2,0),K454)</f>
        <v>demisemiquaver</v>
      </c>
      <c r="M454" s="6" t="s">
        <v>7</v>
      </c>
      <c r="N454" s="6" t="s">
        <v>7</v>
      </c>
      <c r="O454" t="str">
        <f>IF(RIGHT($O$1,1)="#",VLOOKUP(D454,'dict-pitch'!$A$1:$C$50,2,0),VLOOKUP(D454,'dict-pitch'!$A$1:$C$50,3,0))</f>
        <v>G4</v>
      </c>
      <c r="P454" t="b">
        <f>OR(EXACT(E454,O454),EXACT(E454,VLOOKUP(D454,'dict-pitch'!$A$1:$D$50,3,0)),EXACT(E454,VLOOKUP(D454,'dict-pitch'!$A$1:$D$50,4,0)))</f>
        <v>0</v>
      </c>
    </row>
    <row r="455" spans="1:16" x14ac:dyDescent="0.25">
      <c r="A455">
        <v>850</v>
      </c>
      <c r="B455" s="85">
        <v>3</v>
      </c>
      <c r="C455" s="1">
        <f t="shared" si="21"/>
        <v>4</v>
      </c>
      <c r="D455" s="1">
        <v>66</v>
      </c>
      <c r="E455" s="1"/>
      <c r="F455" s="1">
        <v>-2</v>
      </c>
      <c r="G455" s="1">
        <v>54</v>
      </c>
      <c r="H455" s="80">
        <f t="shared" si="23"/>
        <v>4.375</v>
      </c>
      <c r="I455" s="80">
        <f t="shared" si="22"/>
        <v>3.125E-2</v>
      </c>
      <c r="J455" s="1">
        <v>0.5</v>
      </c>
      <c r="K455" s="1" t="str" cm="1">
        <f t="array" ref="K455">INDEX('dict-rhythm'!$A$1:$B$43,MATCH(TRUE,EXACT(J455,'dict-rhythm'!$A$1:$A$43),0),2)</f>
        <v>32</v>
      </c>
      <c r="L455" s="1" t="str">
        <f>_xlfn.IFNA(VLOOKUP(K455,'dict-rhythm'!$B$1:$C$53,2,0),K455)</f>
        <v>demisemiquaver</v>
      </c>
      <c r="M455" s="6" t="s">
        <v>7</v>
      </c>
      <c r="N455" s="6" t="s">
        <v>7</v>
      </c>
      <c r="O455" t="str">
        <f>IF(RIGHT($O$1,1)="#",VLOOKUP(D455,'dict-pitch'!$A$1:$C$50,2,0),VLOOKUP(D455,'dict-pitch'!$A$1:$C$50,3,0))</f>
        <v>F#4</v>
      </c>
      <c r="P455" t="b">
        <f>OR(EXACT(E455,O455),EXACT(E455,VLOOKUP(D455,'dict-pitch'!$A$1:$D$50,3,0)),EXACT(E455,VLOOKUP(D455,'dict-pitch'!$A$1:$D$50,4,0)))</f>
        <v>0</v>
      </c>
    </row>
    <row r="456" spans="1:16" x14ac:dyDescent="0.25">
      <c r="A456">
        <v>850</v>
      </c>
      <c r="B456" s="85">
        <v>3</v>
      </c>
      <c r="C456" s="1">
        <f t="shared" si="21"/>
        <v>4</v>
      </c>
      <c r="D456" s="1">
        <v>64</v>
      </c>
      <c r="E456" s="1"/>
      <c r="F456" s="1">
        <v>-2</v>
      </c>
      <c r="G456" s="1">
        <v>54.5</v>
      </c>
      <c r="H456" s="80">
        <f t="shared" si="23"/>
        <v>4.40625</v>
      </c>
      <c r="I456" s="80">
        <f t="shared" si="22"/>
        <v>3.125E-2</v>
      </c>
      <c r="J456" s="1">
        <v>0.5</v>
      </c>
      <c r="K456" s="1" t="str" cm="1">
        <f t="array" ref="K456">INDEX('dict-rhythm'!$A$1:$B$43,MATCH(TRUE,EXACT(J456,'dict-rhythm'!$A$1:$A$43),0),2)</f>
        <v>32</v>
      </c>
      <c r="L456" s="1" t="str">
        <f>_xlfn.IFNA(VLOOKUP(K456,'dict-rhythm'!$B$1:$C$53,2,0),K456)</f>
        <v>demisemiquaver</v>
      </c>
      <c r="M456" s="6" t="s">
        <v>7</v>
      </c>
      <c r="N456" s="6" t="s">
        <v>7</v>
      </c>
      <c r="O456" t="str">
        <f>IF(RIGHT($O$1,1)="#",VLOOKUP(D456,'dict-pitch'!$A$1:$C$50,2,0),VLOOKUP(D456,'dict-pitch'!$A$1:$C$50,3,0))</f>
        <v>E4</v>
      </c>
      <c r="P456" t="b">
        <f>OR(EXACT(E456,O456),EXACT(E456,VLOOKUP(D456,'dict-pitch'!$A$1:$D$50,3,0)),EXACT(E456,VLOOKUP(D456,'dict-pitch'!$A$1:$D$50,4,0)))</f>
        <v>0</v>
      </c>
    </row>
    <row r="457" spans="1:16" x14ac:dyDescent="0.25">
      <c r="A457">
        <v>850</v>
      </c>
      <c r="B457" s="85">
        <v>3</v>
      </c>
      <c r="C457" s="1">
        <f t="shared" si="21"/>
        <v>4</v>
      </c>
      <c r="D457" s="1">
        <v>66</v>
      </c>
      <c r="E457" s="1"/>
      <c r="F457" s="1">
        <v>2</v>
      </c>
      <c r="G457" s="1">
        <v>55</v>
      </c>
      <c r="H457" s="80">
        <f t="shared" si="23"/>
        <v>4.4375</v>
      </c>
      <c r="I457" s="80">
        <f t="shared" si="22"/>
        <v>3.125E-2</v>
      </c>
      <c r="J457" s="1">
        <v>0.5</v>
      </c>
      <c r="K457" s="1" t="str" cm="1">
        <f t="array" ref="K457">INDEX('dict-rhythm'!$A$1:$B$43,MATCH(TRUE,EXACT(J457,'dict-rhythm'!$A$1:$A$43),0),2)</f>
        <v>32</v>
      </c>
      <c r="L457" s="1" t="str">
        <f>_xlfn.IFNA(VLOOKUP(K457,'dict-rhythm'!$B$1:$C$53,2,0),K457)</f>
        <v>demisemiquaver</v>
      </c>
      <c r="M457" s="6" t="s">
        <v>7</v>
      </c>
      <c r="N457" s="6" t="s">
        <v>7</v>
      </c>
      <c r="O457" t="str">
        <f>IF(RIGHT($O$1,1)="#",VLOOKUP(D457,'dict-pitch'!$A$1:$C$50,2,0),VLOOKUP(D457,'dict-pitch'!$A$1:$C$50,3,0))</f>
        <v>F#4</v>
      </c>
      <c r="P457" t="b">
        <f>OR(EXACT(E457,O457),EXACT(E457,VLOOKUP(D457,'dict-pitch'!$A$1:$D$50,3,0)),EXACT(E457,VLOOKUP(D457,'dict-pitch'!$A$1:$D$50,4,0)))</f>
        <v>0</v>
      </c>
    </row>
    <row r="458" spans="1:16" x14ac:dyDescent="0.25">
      <c r="A458">
        <v>850</v>
      </c>
      <c r="B458" s="85">
        <v>3</v>
      </c>
      <c r="C458" s="1">
        <f t="shared" si="21"/>
        <v>4</v>
      </c>
      <c r="D458" s="1">
        <v>62</v>
      </c>
      <c r="E458" s="1"/>
      <c r="F458" s="1">
        <v>-3</v>
      </c>
      <c r="G458" s="1">
        <v>55.5</v>
      </c>
      <c r="H458" s="80">
        <f t="shared" si="23"/>
        <v>4.46875</v>
      </c>
      <c r="I458" s="80">
        <f t="shared" si="22"/>
        <v>3.125E-2</v>
      </c>
      <c r="J458" s="1">
        <v>0.5</v>
      </c>
      <c r="K458" s="1" t="str" cm="1">
        <f t="array" ref="K458">INDEX('dict-rhythm'!$A$1:$B$43,MATCH(TRUE,EXACT(J458,'dict-rhythm'!$A$1:$A$43),0),2)</f>
        <v>32</v>
      </c>
      <c r="L458" s="1" t="str">
        <f>_xlfn.IFNA(VLOOKUP(K458,'dict-rhythm'!$B$1:$C$53,2,0),K458)</f>
        <v>demisemiquaver</v>
      </c>
      <c r="M458" s="6" t="s">
        <v>7</v>
      </c>
      <c r="N458" s="6" t="s">
        <v>7</v>
      </c>
      <c r="O458" t="str">
        <f>IF(RIGHT($O$1,1)="#",VLOOKUP(D458,'dict-pitch'!$A$1:$C$50,2,0),VLOOKUP(D458,'dict-pitch'!$A$1:$C$50,3,0))</f>
        <v>D4</v>
      </c>
      <c r="P458" t="b">
        <f>OR(EXACT(E458,O458),EXACT(E458,VLOOKUP(D458,'dict-pitch'!$A$1:$D$50,3,0)),EXACT(E458,VLOOKUP(D458,'dict-pitch'!$A$1:$D$50,4,0)))</f>
        <v>0</v>
      </c>
    </row>
    <row r="459" spans="1:16" x14ac:dyDescent="0.25">
      <c r="A459">
        <v>850</v>
      </c>
      <c r="B459" s="85">
        <v>3</v>
      </c>
      <c r="C459" s="1">
        <f t="shared" si="21"/>
        <v>4</v>
      </c>
      <c r="D459" s="1">
        <v>71</v>
      </c>
      <c r="E459" s="1"/>
      <c r="F459" s="1">
        <v>6</v>
      </c>
      <c r="G459" s="1">
        <v>56</v>
      </c>
      <c r="H459" s="80">
        <f t="shared" si="23"/>
        <v>4.5</v>
      </c>
      <c r="I459" s="80">
        <f t="shared" si="22"/>
        <v>0.1875</v>
      </c>
      <c r="J459" s="1">
        <v>3</v>
      </c>
      <c r="K459" s="1" t="str" cm="1">
        <f t="array" ref="K459">INDEX('dict-rhythm'!$A$1:$B$43,MATCH(TRUE,EXACT(J459,'dict-rhythm'!$A$1:$A$43),0),2)</f>
        <v>8.</v>
      </c>
      <c r="L459" s="1" t="str">
        <f>_xlfn.IFNA(VLOOKUP(K459,'dict-rhythm'!$B$1:$C$53,2,0),K459)</f>
        <v>dotted quaver</v>
      </c>
      <c r="M459" s="6" t="s">
        <v>7</v>
      </c>
      <c r="N459" s="6" t="s">
        <v>7</v>
      </c>
      <c r="O459" t="str">
        <f>IF(RIGHT($O$1,1)="#",VLOOKUP(D459,'dict-pitch'!$A$1:$C$50,2,0),VLOOKUP(D459,'dict-pitch'!$A$1:$C$50,3,0))</f>
        <v>B4</v>
      </c>
      <c r="P459" t="b">
        <f>OR(EXACT(E459,O459),EXACT(E459,VLOOKUP(D459,'dict-pitch'!$A$1:$D$50,3,0)),EXACT(E459,VLOOKUP(D459,'dict-pitch'!$A$1:$D$50,4,0)))</f>
        <v>0</v>
      </c>
    </row>
    <row r="460" spans="1:16" x14ac:dyDescent="0.25">
      <c r="A460">
        <v>850</v>
      </c>
      <c r="B460" s="85">
        <v>3</v>
      </c>
      <c r="C460" s="1">
        <f t="shared" si="21"/>
        <v>4</v>
      </c>
      <c r="D460" s="1">
        <v>71</v>
      </c>
      <c r="E460" s="1"/>
      <c r="F460" s="1">
        <v>1</v>
      </c>
      <c r="G460" s="1">
        <v>59</v>
      </c>
      <c r="H460" s="80">
        <f t="shared" si="23"/>
        <v>4.6875</v>
      </c>
      <c r="I460" s="80">
        <f t="shared" si="22"/>
        <v>6.25E-2</v>
      </c>
      <c r="J460" s="1">
        <v>1</v>
      </c>
      <c r="K460" s="1" t="str" cm="1">
        <f t="array" ref="K460">INDEX('dict-rhythm'!$A$1:$B$43,MATCH(TRUE,EXACT(J460,'dict-rhythm'!$A$1:$A$43),0),2)</f>
        <v>16</v>
      </c>
      <c r="L460" s="1" t="str">
        <f>_xlfn.IFNA(VLOOKUP(K460,'dict-rhythm'!$B$1:$C$53,2,0),K460)</f>
        <v>semiquaver</v>
      </c>
      <c r="M460" s="6" t="s">
        <v>7</v>
      </c>
      <c r="N460" s="6" t="s">
        <v>7</v>
      </c>
      <c r="O460" t="str">
        <f>IF(RIGHT($O$1,1)="#",VLOOKUP(D460,'dict-pitch'!$A$1:$C$50,2,0),VLOOKUP(D460,'dict-pitch'!$A$1:$C$50,3,0))</f>
        <v>B4</v>
      </c>
      <c r="P460" t="b">
        <f>OR(EXACT(E460,O460),EXACT(E460,VLOOKUP(D460,'dict-pitch'!$A$1:$D$50,3,0)),EXACT(E460,VLOOKUP(D460,'dict-pitch'!$A$1:$D$50,4,0)))</f>
        <v>0</v>
      </c>
    </row>
    <row r="461" spans="1:16" x14ac:dyDescent="0.25">
      <c r="A461">
        <v>850</v>
      </c>
      <c r="B461" s="85">
        <v>3</v>
      </c>
      <c r="C461" s="1">
        <f t="shared" si="21"/>
        <v>4</v>
      </c>
      <c r="D461" s="1">
        <v>69</v>
      </c>
      <c r="E461" s="1"/>
      <c r="F461" s="1">
        <v>-2</v>
      </c>
      <c r="G461" s="1">
        <v>60</v>
      </c>
      <c r="H461" s="80">
        <f t="shared" si="23"/>
        <v>4.75</v>
      </c>
      <c r="I461" s="80">
        <f t="shared" si="22"/>
        <v>0.1875</v>
      </c>
      <c r="J461" s="1">
        <v>3</v>
      </c>
      <c r="K461" s="1" t="str" cm="1">
        <f t="array" ref="K461">INDEX('dict-rhythm'!$A$1:$B$43,MATCH(TRUE,EXACT(J461,'dict-rhythm'!$A$1:$A$43),0),2)</f>
        <v>8.</v>
      </c>
      <c r="L461" s="1" t="str">
        <f>_xlfn.IFNA(VLOOKUP(K461,'dict-rhythm'!$B$1:$C$53,2,0),K461)</f>
        <v>dotted quaver</v>
      </c>
      <c r="M461" s="6" t="s">
        <v>7</v>
      </c>
      <c r="N461" s="6" t="s">
        <v>7</v>
      </c>
      <c r="O461" t="str">
        <f>IF(RIGHT($O$1,1)="#",VLOOKUP(D461,'dict-pitch'!$A$1:$C$50,2,0),VLOOKUP(D461,'dict-pitch'!$A$1:$C$50,3,0))</f>
        <v>A4</v>
      </c>
      <c r="P461" t="b">
        <f>OR(EXACT(E461,O461),EXACT(E461,VLOOKUP(D461,'dict-pitch'!$A$1:$D$50,3,0)),EXACT(E461,VLOOKUP(D461,'dict-pitch'!$A$1:$D$50,4,0)))</f>
        <v>0</v>
      </c>
    </row>
    <row r="462" spans="1:16" x14ac:dyDescent="0.25">
      <c r="A462">
        <v>850</v>
      </c>
      <c r="B462" s="85">
        <v>3</v>
      </c>
      <c r="C462" s="1">
        <f t="shared" si="21"/>
        <v>4</v>
      </c>
      <c r="D462" s="1">
        <v>67</v>
      </c>
      <c r="E462" s="1"/>
      <c r="F462" s="1">
        <v>-2</v>
      </c>
      <c r="G462" s="1">
        <v>63</v>
      </c>
      <c r="H462" s="80">
        <f t="shared" si="23"/>
        <v>4.9375</v>
      </c>
      <c r="I462" s="80">
        <f t="shared" si="22"/>
        <v>6.25E-2</v>
      </c>
      <c r="J462" s="1">
        <v>1</v>
      </c>
      <c r="K462" s="1" t="str" cm="1">
        <f t="array" ref="K462">INDEX('dict-rhythm'!$A$1:$B$43,MATCH(TRUE,EXACT(J462,'dict-rhythm'!$A$1:$A$43),0),2)</f>
        <v>16</v>
      </c>
      <c r="L462" s="1" t="str">
        <f>_xlfn.IFNA(VLOOKUP(K462,'dict-rhythm'!$B$1:$C$53,2,0),K462)</f>
        <v>semiquaver</v>
      </c>
      <c r="M462" s="6" t="s">
        <v>7</v>
      </c>
      <c r="N462" s="6" t="s">
        <v>7</v>
      </c>
      <c r="O462" t="str">
        <f>IF(RIGHT($O$1,1)="#",VLOOKUP(D462,'dict-pitch'!$A$1:$C$50,2,0),VLOOKUP(D462,'dict-pitch'!$A$1:$C$50,3,0))</f>
        <v>G4</v>
      </c>
      <c r="P462" t="b">
        <f>OR(EXACT(E462,O462),EXACT(E462,VLOOKUP(D462,'dict-pitch'!$A$1:$D$50,3,0)),EXACT(E462,VLOOKUP(D462,'dict-pitch'!$A$1:$D$50,4,0)))</f>
        <v>0</v>
      </c>
    </row>
    <row r="463" spans="1:16" x14ac:dyDescent="0.25">
      <c r="A463">
        <v>850</v>
      </c>
      <c r="B463" s="85">
        <v>3</v>
      </c>
      <c r="C463" s="1">
        <f t="shared" si="21"/>
        <v>5</v>
      </c>
      <c r="D463" s="1">
        <v>66</v>
      </c>
      <c r="E463" s="1"/>
      <c r="F463" s="1">
        <v>-2</v>
      </c>
      <c r="G463" s="1">
        <v>64</v>
      </c>
      <c r="H463" s="80">
        <f t="shared" si="23"/>
        <v>5</v>
      </c>
      <c r="I463" s="80">
        <f t="shared" si="22"/>
        <v>0.1875</v>
      </c>
      <c r="J463" s="1">
        <v>3</v>
      </c>
      <c r="K463" s="1" t="str" cm="1">
        <f t="array" ref="K463">INDEX('dict-rhythm'!$A$1:$B$43,MATCH(TRUE,EXACT(J463,'dict-rhythm'!$A$1:$A$43),0),2)</f>
        <v>8.</v>
      </c>
      <c r="L463" s="1" t="str">
        <f>_xlfn.IFNA(VLOOKUP(K463,'dict-rhythm'!$B$1:$C$53,2,0),K463)</f>
        <v>dotted quaver</v>
      </c>
      <c r="M463" s="6" t="s">
        <v>7</v>
      </c>
      <c r="N463" s="6" t="s">
        <v>7</v>
      </c>
      <c r="O463" t="str">
        <f>IF(RIGHT($O$1,1)="#",VLOOKUP(D463,'dict-pitch'!$A$1:$C$50,2,0),VLOOKUP(D463,'dict-pitch'!$A$1:$C$50,3,0))</f>
        <v>F#4</v>
      </c>
      <c r="P463" t="b">
        <f>OR(EXACT(E463,O463),EXACT(E463,VLOOKUP(D463,'dict-pitch'!$A$1:$D$50,3,0)),EXACT(E463,VLOOKUP(D463,'dict-pitch'!$A$1:$D$50,4,0)))</f>
        <v>0</v>
      </c>
    </row>
    <row r="464" spans="1:16" ht="15.75" x14ac:dyDescent="0.25">
      <c r="A464">
        <v>850</v>
      </c>
      <c r="B464" s="85">
        <v>3</v>
      </c>
      <c r="C464" s="1">
        <f t="shared" si="21"/>
        <v>5</v>
      </c>
      <c r="D464" s="1">
        <v>68</v>
      </c>
      <c r="E464" s="1"/>
      <c r="F464" s="1">
        <v>2</v>
      </c>
      <c r="G464" s="1">
        <v>67</v>
      </c>
      <c r="H464" s="80">
        <f t="shared" si="23"/>
        <v>5.1875</v>
      </c>
      <c r="I464" s="80">
        <f t="shared" si="22"/>
        <v>6.25E-2</v>
      </c>
      <c r="J464" s="1">
        <v>1</v>
      </c>
      <c r="K464" s="1" t="str" cm="1">
        <f t="array" ref="K464">INDEX('dict-rhythm'!$A$1:$B$43,MATCH(TRUE,EXACT(J464,'dict-rhythm'!$A$1:$A$43),0),2)</f>
        <v>16</v>
      </c>
      <c r="L464" s="1" t="str">
        <f>_xlfn.IFNA(VLOOKUP(K464,'dict-rhythm'!$B$1:$C$53,2,0),K464)</f>
        <v>semiquaver</v>
      </c>
      <c r="M464" s="72"/>
      <c r="N464" s="72"/>
      <c r="O464" t="str">
        <f>IF(RIGHT($O$1,1)="#",VLOOKUP(D464,'dict-pitch'!$A$1:$C$50,2,0),VLOOKUP(D464,'dict-pitch'!$A$1:$C$50,3,0))</f>
        <v>G#4</v>
      </c>
      <c r="P464" t="b">
        <f>OR(EXACT(E464,O464),EXACT(E464,VLOOKUP(D464,'dict-pitch'!$A$1:$D$50,3,0)),EXACT(E464,VLOOKUP(D464,'dict-pitch'!$A$1:$D$50,4,0)))</f>
        <v>0</v>
      </c>
    </row>
    <row r="465" spans="1:16" x14ac:dyDescent="0.25">
      <c r="A465">
        <v>850</v>
      </c>
      <c r="B465" s="85">
        <v>3</v>
      </c>
      <c r="C465" s="1">
        <f t="shared" si="21"/>
        <v>5</v>
      </c>
      <c r="D465" s="1">
        <v>69</v>
      </c>
      <c r="E465" s="1"/>
      <c r="F465" s="1">
        <v>2</v>
      </c>
      <c r="G465" s="1">
        <v>68</v>
      </c>
      <c r="H465" s="80">
        <f t="shared" si="23"/>
        <v>5.25</v>
      </c>
      <c r="I465" s="80">
        <f t="shared" si="22"/>
        <v>0.5</v>
      </c>
      <c r="J465" s="1">
        <v>8</v>
      </c>
      <c r="K465" s="1" t="str" cm="1">
        <f t="array" ref="K465">INDEX('dict-rhythm'!$A$1:$B$43,MATCH(TRUE,EXACT(J465,'dict-rhythm'!$A$1:$A$43),0),2)</f>
        <v>2</v>
      </c>
      <c r="L465" s="1" t="str">
        <f>_xlfn.IFNA(VLOOKUP(K465,'dict-rhythm'!$B$1:$C$53,2,0),K465)</f>
        <v>minim</v>
      </c>
      <c r="M465" s="64" t="s">
        <v>9</v>
      </c>
      <c r="N465" s="64" t="s">
        <v>9</v>
      </c>
      <c r="O465" t="str">
        <f>IF(RIGHT($O$1,1)="#",VLOOKUP(D465,'dict-pitch'!$A$1:$C$50,2,0),VLOOKUP(D465,'dict-pitch'!$A$1:$C$50,3,0))</f>
        <v>A4</v>
      </c>
      <c r="P465" t="b">
        <f>OR(EXACT(E465,O465),EXACT(E465,VLOOKUP(D465,'dict-pitch'!$A$1:$D$50,3,0)),EXACT(E465,VLOOKUP(D465,'dict-pitch'!$A$1:$D$50,4,0)))</f>
        <v>0</v>
      </c>
    </row>
    <row r="466" spans="1:16" x14ac:dyDescent="0.25">
      <c r="A466">
        <v>850</v>
      </c>
      <c r="B466" s="85">
        <v>3</v>
      </c>
      <c r="C466" s="1">
        <f t="shared" si="21"/>
        <v>5</v>
      </c>
      <c r="D466" s="1">
        <v>68</v>
      </c>
      <c r="E466" s="1"/>
      <c r="F466" s="1">
        <v>-2</v>
      </c>
      <c r="G466" s="1">
        <v>76</v>
      </c>
      <c r="H466" s="80">
        <f t="shared" si="23"/>
        <v>5.75</v>
      </c>
      <c r="I466" s="80">
        <f t="shared" si="22"/>
        <v>0.25</v>
      </c>
      <c r="J466" s="1">
        <v>4</v>
      </c>
      <c r="K466" s="1" t="str" cm="1">
        <f t="array" ref="K466">INDEX('dict-rhythm'!$A$1:$B$43,MATCH(TRUE,EXACT(J466,'dict-rhythm'!$A$1:$A$43),0),2)</f>
        <v>4</v>
      </c>
      <c r="L466" s="1" t="str">
        <f>_xlfn.IFNA(VLOOKUP(K466,'dict-rhythm'!$B$1:$C$53,2,0),K466)</f>
        <v>crotchet</v>
      </c>
      <c r="M466" s="64" t="s">
        <v>9</v>
      </c>
      <c r="N466" s="64" t="s">
        <v>9</v>
      </c>
      <c r="O466" t="str">
        <f>IF(RIGHT($O$1,1)="#",VLOOKUP(D466,'dict-pitch'!$A$1:$C$50,2,0),VLOOKUP(D466,'dict-pitch'!$A$1:$C$50,3,0))</f>
        <v>G#4</v>
      </c>
      <c r="P466" t="b">
        <f>OR(EXACT(E466,O466),EXACT(E466,VLOOKUP(D466,'dict-pitch'!$A$1:$D$50,3,0)),EXACT(E466,VLOOKUP(D466,'dict-pitch'!$A$1:$D$50,4,0)))</f>
        <v>0</v>
      </c>
    </row>
    <row r="467" spans="1:16" x14ac:dyDescent="0.25">
      <c r="A467">
        <v>850</v>
      </c>
      <c r="B467" s="85">
        <v>3</v>
      </c>
      <c r="C467" s="1">
        <f t="shared" si="21"/>
        <v>6</v>
      </c>
      <c r="D467" s="1">
        <v>69</v>
      </c>
      <c r="E467" s="1"/>
      <c r="F467" s="1">
        <v>2</v>
      </c>
      <c r="G467" s="1">
        <v>80</v>
      </c>
      <c r="H467" s="80">
        <f t="shared" si="23"/>
        <v>6</v>
      </c>
      <c r="I467" s="80">
        <f t="shared" si="22"/>
        <v>0.25</v>
      </c>
      <c r="J467" s="1">
        <v>4</v>
      </c>
      <c r="K467" s="1" t="str" cm="1">
        <f t="array" ref="K467">INDEX('dict-rhythm'!$A$1:$B$43,MATCH(TRUE,EXACT(J467,'dict-rhythm'!$A$1:$A$43),0),2)</f>
        <v>4</v>
      </c>
      <c r="L467" s="1" t="str">
        <f>_xlfn.IFNA(VLOOKUP(K467,'dict-rhythm'!$B$1:$C$53,2,0),K467)</f>
        <v>crotchet</v>
      </c>
      <c r="M467" s="64" t="s">
        <v>9</v>
      </c>
      <c r="N467" s="64" t="s">
        <v>9</v>
      </c>
      <c r="O467" t="str">
        <f>IF(RIGHT($O$1,1)="#",VLOOKUP(D467,'dict-pitch'!$A$1:$C$50,2,0),VLOOKUP(D467,'dict-pitch'!$A$1:$C$50,3,0))</f>
        <v>A4</v>
      </c>
      <c r="P467" t="b">
        <f>OR(EXACT(E467,O467),EXACT(E467,VLOOKUP(D467,'dict-pitch'!$A$1:$D$50,3,0)),EXACT(E467,VLOOKUP(D467,'dict-pitch'!$A$1:$D$50,4,0)))</f>
        <v>0</v>
      </c>
    </row>
    <row r="468" spans="1:16" ht="15.75" x14ac:dyDescent="0.25">
      <c r="A468">
        <v>850</v>
      </c>
      <c r="B468" s="85">
        <v>3</v>
      </c>
      <c r="C468" s="1">
        <f t="shared" si="21"/>
        <v>6</v>
      </c>
      <c r="D468" s="1">
        <v>73</v>
      </c>
      <c r="E468" s="1"/>
      <c r="F468" s="1">
        <v>3</v>
      </c>
      <c r="G468" s="1">
        <v>84</v>
      </c>
      <c r="H468" s="80">
        <f t="shared" si="23"/>
        <v>6.25</v>
      </c>
      <c r="I468" s="80">
        <f t="shared" si="22"/>
        <v>0.25</v>
      </c>
      <c r="J468" s="1">
        <v>4</v>
      </c>
      <c r="K468" s="1" t="str" cm="1">
        <f t="array" ref="K468">INDEX('dict-rhythm'!$A$1:$B$43,MATCH(TRUE,EXACT(J468,'dict-rhythm'!$A$1:$A$43),0),2)</f>
        <v>4</v>
      </c>
      <c r="L468" s="1" t="str">
        <f>_xlfn.IFNA(VLOOKUP(K468,'dict-rhythm'!$B$1:$C$53,2,0),K468)</f>
        <v>crotchet</v>
      </c>
      <c r="M468" s="72"/>
      <c r="N468" s="72"/>
      <c r="O468" t="str">
        <f>IF(RIGHT($O$1,1)="#",VLOOKUP(D468,'dict-pitch'!$A$1:$C$50,2,0),VLOOKUP(D468,'dict-pitch'!$A$1:$C$50,3,0))</f>
        <v>C#5</v>
      </c>
      <c r="P468" t="b">
        <f>OR(EXACT(E468,O468),EXACT(E468,VLOOKUP(D468,'dict-pitch'!$A$1:$D$50,3,0)),EXACT(E468,VLOOKUP(D468,'dict-pitch'!$A$1:$D$50,4,0)))</f>
        <v>0</v>
      </c>
    </row>
    <row r="469" spans="1:16" ht="15.75" x14ac:dyDescent="0.25">
      <c r="A469">
        <v>850</v>
      </c>
      <c r="B469" s="85">
        <v>3</v>
      </c>
      <c r="C469" s="1">
        <f t="shared" si="21"/>
        <v>6</v>
      </c>
      <c r="D469" s="1">
        <v>74</v>
      </c>
      <c r="E469" s="1"/>
      <c r="F469" s="1">
        <v>2</v>
      </c>
      <c r="G469" s="1">
        <v>88</v>
      </c>
      <c r="H469" s="80">
        <f t="shared" si="23"/>
        <v>6.5</v>
      </c>
      <c r="I469" s="80">
        <f t="shared" si="22"/>
        <v>0.25</v>
      </c>
      <c r="J469" s="1">
        <v>4</v>
      </c>
      <c r="K469" s="1" t="str" cm="1">
        <f t="array" ref="K469">INDEX('dict-rhythm'!$A$1:$B$43,MATCH(TRUE,EXACT(J469,'dict-rhythm'!$A$1:$A$43),0),2)</f>
        <v>4</v>
      </c>
      <c r="L469" s="1" t="str">
        <f>_xlfn.IFNA(VLOOKUP(K469,'dict-rhythm'!$B$1:$C$53,2,0),K469)</f>
        <v>crotchet</v>
      </c>
      <c r="M469" s="72"/>
      <c r="N469" s="72"/>
      <c r="O469" t="str">
        <f>IF(RIGHT($O$1,1)="#",VLOOKUP(D469,'dict-pitch'!$A$1:$C$50,2,0),VLOOKUP(D469,'dict-pitch'!$A$1:$C$50,3,0))</f>
        <v>D5</v>
      </c>
      <c r="P469" t="b">
        <f>OR(EXACT(E469,O469),EXACT(E469,VLOOKUP(D469,'dict-pitch'!$A$1:$D$50,3,0)),EXACT(E469,VLOOKUP(D469,'dict-pitch'!$A$1:$D$50,4,0)))</f>
        <v>0</v>
      </c>
    </row>
    <row r="470" spans="1:16" ht="15.75" x14ac:dyDescent="0.25">
      <c r="A470">
        <v>850</v>
      </c>
      <c r="B470" s="85">
        <v>3</v>
      </c>
      <c r="C470" s="1">
        <f t="shared" si="21"/>
        <v>6</v>
      </c>
      <c r="D470" s="1">
        <v>74</v>
      </c>
      <c r="E470" s="1"/>
      <c r="F470" s="1">
        <v>1</v>
      </c>
      <c r="G470" s="1">
        <v>92</v>
      </c>
      <c r="H470" s="80">
        <f t="shared" si="23"/>
        <v>6.75</v>
      </c>
      <c r="I470" s="80">
        <f t="shared" si="22"/>
        <v>0.25</v>
      </c>
      <c r="J470" s="1">
        <v>4</v>
      </c>
      <c r="K470" s="1" t="str" cm="1">
        <f t="array" ref="K470">INDEX('dict-rhythm'!$A$1:$B$43,MATCH(TRUE,EXACT(J470,'dict-rhythm'!$A$1:$A$43),0),2)</f>
        <v>4</v>
      </c>
      <c r="L470" s="1" t="str">
        <f>_xlfn.IFNA(VLOOKUP(K470,'dict-rhythm'!$B$1:$C$53,2,0),K470)</f>
        <v>crotchet</v>
      </c>
      <c r="M470" s="73"/>
      <c r="N470" s="73"/>
      <c r="O470" t="str">
        <f>IF(RIGHT($O$1,1)="#",VLOOKUP(D470,'dict-pitch'!$A$1:$C$50,2,0),VLOOKUP(D470,'dict-pitch'!$A$1:$C$50,3,0))</f>
        <v>D5</v>
      </c>
      <c r="P470" t="b">
        <f>OR(EXACT(E470,O470),EXACT(E470,VLOOKUP(D470,'dict-pitch'!$A$1:$D$50,3,0)),EXACT(E470,VLOOKUP(D470,'dict-pitch'!$A$1:$D$50,4,0)))</f>
        <v>0</v>
      </c>
    </row>
    <row r="471" spans="1:16" ht="15.75" x14ac:dyDescent="0.25">
      <c r="A471">
        <v>850</v>
      </c>
      <c r="B471" s="85">
        <v>3</v>
      </c>
      <c r="C471" s="1">
        <f t="shared" si="21"/>
        <v>7</v>
      </c>
      <c r="D471" s="1">
        <v>73</v>
      </c>
      <c r="E471" s="1"/>
      <c r="F471" s="1">
        <v>-2</v>
      </c>
      <c r="G471" s="1">
        <v>96</v>
      </c>
      <c r="H471" s="80">
        <f t="shared" si="23"/>
        <v>7</v>
      </c>
      <c r="I471" s="80">
        <f t="shared" si="22"/>
        <v>0.15625</v>
      </c>
      <c r="J471" s="1">
        <v>2.5</v>
      </c>
      <c r="K471" s="1" t="str" cm="1">
        <f t="array" ref="K471">INDEX('dict-rhythm'!$A$1:$B$43,MATCH(TRUE,EXACT(J471,'dict-rhythm'!$A$1:$A$43),0),2)</f>
        <v>8+32</v>
      </c>
      <c r="L471" s="1" t="str">
        <f>_xlfn.IFNA(VLOOKUP(K471,'dict-rhythm'!$B$1:$C$53,2,0),K471)</f>
        <v>quaver + demisemiquaver</v>
      </c>
      <c r="M471" s="74"/>
      <c r="N471" s="74"/>
      <c r="O471" t="str">
        <f>IF(RIGHT($O$1,1)="#",VLOOKUP(D471,'dict-pitch'!$A$1:$C$50,2,0),VLOOKUP(D471,'dict-pitch'!$A$1:$C$50,3,0))</f>
        <v>C#5</v>
      </c>
      <c r="P471" t="b">
        <f>OR(EXACT(E471,O471),EXACT(E471,VLOOKUP(D471,'dict-pitch'!$A$1:$D$50,3,0)),EXACT(E471,VLOOKUP(D471,'dict-pitch'!$A$1:$D$50,4,0)))</f>
        <v>0</v>
      </c>
    </row>
    <row r="472" spans="1:16" ht="15.75" x14ac:dyDescent="0.25">
      <c r="A472">
        <v>850</v>
      </c>
      <c r="B472" s="85">
        <v>3</v>
      </c>
      <c r="C472" s="1">
        <f t="shared" si="21"/>
        <v>7</v>
      </c>
      <c r="D472" s="1">
        <v>76</v>
      </c>
      <c r="E472" s="1"/>
      <c r="F472" s="1">
        <v>3</v>
      </c>
      <c r="G472" s="1">
        <v>98.5</v>
      </c>
      <c r="H472" s="80">
        <f t="shared" si="23"/>
        <v>7.15625</v>
      </c>
      <c r="I472" s="80">
        <f t="shared" si="22"/>
        <v>3.125E-2</v>
      </c>
      <c r="J472" s="1">
        <v>0.5</v>
      </c>
      <c r="K472" s="1" t="str" cm="1">
        <f t="array" ref="K472">INDEX('dict-rhythm'!$A$1:$B$43,MATCH(TRUE,EXACT(J472,'dict-rhythm'!$A$1:$A$43),0),2)</f>
        <v>32</v>
      </c>
      <c r="L472" s="1" t="str">
        <f>_xlfn.IFNA(VLOOKUP(K472,'dict-rhythm'!$B$1:$C$53,2,0),K472)</f>
        <v>demisemiquaver</v>
      </c>
      <c r="M472" s="72"/>
      <c r="N472" s="72"/>
      <c r="O472" t="str">
        <f>IF(RIGHT($O$1,1)="#",VLOOKUP(D472,'dict-pitch'!$A$1:$C$50,2,0),VLOOKUP(D472,'dict-pitch'!$A$1:$C$50,3,0))</f>
        <v>E5</v>
      </c>
      <c r="P472" t="b">
        <f>OR(EXACT(E472,O472),EXACT(E472,VLOOKUP(D472,'dict-pitch'!$A$1:$D$50,3,0)),EXACT(E472,VLOOKUP(D472,'dict-pitch'!$A$1:$D$50,4,0)))</f>
        <v>0</v>
      </c>
    </row>
    <row r="473" spans="1:16" ht="15.75" x14ac:dyDescent="0.25">
      <c r="A473">
        <v>850</v>
      </c>
      <c r="B473" s="85">
        <v>3</v>
      </c>
      <c r="C473" s="1">
        <f t="shared" si="21"/>
        <v>7</v>
      </c>
      <c r="D473" s="1">
        <v>74</v>
      </c>
      <c r="E473" s="1"/>
      <c r="F473" s="1">
        <v>-2</v>
      </c>
      <c r="G473" s="1">
        <v>99</v>
      </c>
      <c r="H473" s="80">
        <f t="shared" si="23"/>
        <v>7.1875</v>
      </c>
      <c r="I473" s="80">
        <f t="shared" si="22"/>
        <v>3.125E-2</v>
      </c>
      <c r="J473" s="1">
        <v>0.5</v>
      </c>
      <c r="K473" s="1" t="str" cm="1">
        <f t="array" ref="K473">INDEX('dict-rhythm'!$A$1:$B$43,MATCH(TRUE,EXACT(J473,'dict-rhythm'!$A$1:$A$43),0),2)</f>
        <v>32</v>
      </c>
      <c r="L473" s="1" t="str">
        <f>_xlfn.IFNA(VLOOKUP(K473,'dict-rhythm'!$B$1:$C$53,2,0),K473)</f>
        <v>demisemiquaver</v>
      </c>
      <c r="M473" s="72"/>
      <c r="N473" s="72"/>
      <c r="O473" t="str">
        <f>IF(RIGHT($O$1,1)="#",VLOOKUP(D473,'dict-pitch'!$A$1:$C$50,2,0),VLOOKUP(D473,'dict-pitch'!$A$1:$C$50,3,0))</f>
        <v>D5</v>
      </c>
      <c r="P473" t="b">
        <f>OR(EXACT(E473,O473),EXACT(E473,VLOOKUP(D473,'dict-pitch'!$A$1:$D$50,3,0)),EXACT(E473,VLOOKUP(D473,'dict-pitch'!$A$1:$D$50,4,0)))</f>
        <v>0</v>
      </c>
    </row>
    <row r="474" spans="1:16" ht="15.75" x14ac:dyDescent="0.25">
      <c r="A474">
        <v>850</v>
      </c>
      <c r="B474" s="85">
        <v>3</v>
      </c>
      <c r="C474" s="1">
        <f t="shared" si="21"/>
        <v>7</v>
      </c>
      <c r="D474" s="1">
        <v>73</v>
      </c>
      <c r="E474" s="1"/>
      <c r="F474" s="1">
        <v>-2</v>
      </c>
      <c r="G474" s="1">
        <v>99.5</v>
      </c>
      <c r="H474" s="80">
        <f t="shared" si="23"/>
        <v>7.21875</v>
      </c>
      <c r="I474" s="80">
        <f t="shared" si="22"/>
        <v>3.125E-2</v>
      </c>
      <c r="J474" s="1">
        <v>0.5</v>
      </c>
      <c r="K474" s="1" t="str" cm="1">
        <f t="array" ref="K474">INDEX('dict-rhythm'!$A$1:$B$43,MATCH(TRUE,EXACT(J474,'dict-rhythm'!$A$1:$A$43),0),2)</f>
        <v>32</v>
      </c>
      <c r="L474" s="1" t="str">
        <f>_xlfn.IFNA(VLOOKUP(K474,'dict-rhythm'!$B$1:$C$53,2,0),K474)</f>
        <v>demisemiquaver</v>
      </c>
      <c r="M474" s="72"/>
      <c r="N474" s="72"/>
      <c r="O474" t="str">
        <f>IF(RIGHT($O$1,1)="#",VLOOKUP(D474,'dict-pitch'!$A$1:$C$50,2,0),VLOOKUP(D474,'dict-pitch'!$A$1:$C$50,3,0))</f>
        <v>C#5</v>
      </c>
      <c r="P474" t="b">
        <f>OR(EXACT(E474,O474),EXACT(E474,VLOOKUP(D474,'dict-pitch'!$A$1:$D$50,3,0)),EXACT(E474,VLOOKUP(D474,'dict-pitch'!$A$1:$D$50,4,0)))</f>
        <v>0</v>
      </c>
    </row>
    <row r="475" spans="1:16" ht="15.75" x14ac:dyDescent="0.25">
      <c r="A475">
        <v>850</v>
      </c>
      <c r="B475" s="85">
        <v>3</v>
      </c>
      <c r="C475" s="1">
        <f t="shared" si="21"/>
        <v>7</v>
      </c>
      <c r="D475" s="1">
        <v>74</v>
      </c>
      <c r="E475" s="1"/>
      <c r="F475" s="1">
        <v>2</v>
      </c>
      <c r="G475" s="1">
        <v>100</v>
      </c>
      <c r="H475" s="80">
        <f t="shared" si="23"/>
        <v>7.25</v>
      </c>
      <c r="I475" s="80">
        <f t="shared" si="22"/>
        <v>0.1875</v>
      </c>
      <c r="J475" s="1">
        <v>3</v>
      </c>
      <c r="K475" s="1" t="str" cm="1">
        <f t="array" ref="K475">INDEX('dict-rhythm'!$A$1:$B$43,MATCH(TRUE,EXACT(J475,'dict-rhythm'!$A$1:$A$43),0),2)</f>
        <v>8.</v>
      </c>
      <c r="L475" s="1" t="str">
        <f>_xlfn.IFNA(VLOOKUP(K475,'dict-rhythm'!$B$1:$C$53,2,0),K475)</f>
        <v>dotted quaver</v>
      </c>
      <c r="M475" s="72"/>
      <c r="N475" s="72"/>
      <c r="O475" t="str">
        <f>IF(RIGHT($O$1,1)="#",VLOOKUP(D475,'dict-pitch'!$A$1:$C$50,2,0),VLOOKUP(D475,'dict-pitch'!$A$1:$C$50,3,0))</f>
        <v>D5</v>
      </c>
      <c r="P475" t="b">
        <f>OR(EXACT(E475,O475),EXACT(E475,VLOOKUP(D475,'dict-pitch'!$A$1:$D$50,3,0)),EXACT(E475,VLOOKUP(D475,'dict-pitch'!$A$1:$D$50,4,0)))</f>
        <v>0</v>
      </c>
    </row>
    <row r="476" spans="1:16" ht="15.75" x14ac:dyDescent="0.25">
      <c r="A476">
        <v>850</v>
      </c>
      <c r="B476" s="85">
        <v>3</v>
      </c>
      <c r="C476" s="1">
        <f t="shared" si="21"/>
        <v>7</v>
      </c>
      <c r="D476" s="1">
        <v>73</v>
      </c>
      <c r="E476" s="1"/>
      <c r="F476" s="1">
        <v>-2</v>
      </c>
      <c r="G476" s="1">
        <v>103</v>
      </c>
      <c r="H476" s="80">
        <f t="shared" si="23"/>
        <v>7.4375</v>
      </c>
      <c r="I476" s="80">
        <f t="shared" si="22"/>
        <v>6.25E-2</v>
      </c>
      <c r="J476" s="1">
        <v>1</v>
      </c>
      <c r="K476" s="1" t="str" cm="1">
        <f t="array" ref="K476">INDEX('dict-rhythm'!$A$1:$B$43,MATCH(TRUE,EXACT(J476,'dict-rhythm'!$A$1:$A$43),0),2)</f>
        <v>16</v>
      </c>
      <c r="L476" s="1" t="str">
        <f>_xlfn.IFNA(VLOOKUP(K476,'dict-rhythm'!$B$1:$C$53,2,0),K476)</f>
        <v>semiquaver</v>
      </c>
      <c r="M476" s="72"/>
      <c r="N476" s="72"/>
      <c r="O476" t="str">
        <f>IF(RIGHT($O$1,1)="#",VLOOKUP(D476,'dict-pitch'!$A$1:$C$50,2,0),VLOOKUP(D476,'dict-pitch'!$A$1:$C$50,3,0))</f>
        <v>C#5</v>
      </c>
      <c r="P476" t="b">
        <f>OR(EXACT(E476,O476),EXACT(E476,VLOOKUP(D476,'dict-pitch'!$A$1:$D$50,3,0)),EXACT(E476,VLOOKUP(D476,'dict-pitch'!$A$1:$D$50,4,0)))</f>
        <v>0</v>
      </c>
    </row>
    <row r="477" spans="1:16" ht="15.75" x14ac:dyDescent="0.25">
      <c r="A477">
        <v>850</v>
      </c>
      <c r="B477" s="85">
        <v>3</v>
      </c>
      <c r="C477" s="1">
        <f t="shared" si="21"/>
        <v>7</v>
      </c>
      <c r="D477" s="1">
        <v>71</v>
      </c>
      <c r="E477" s="1"/>
      <c r="F477" s="1">
        <v>-2</v>
      </c>
      <c r="G477" s="1">
        <v>104</v>
      </c>
      <c r="H477" s="80">
        <f t="shared" si="23"/>
        <v>7.5</v>
      </c>
      <c r="I477" s="80">
        <f t="shared" si="22"/>
        <v>0.25</v>
      </c>
      <c r="J477" s="1">
        <v>4</v>
      </c>
      <c r="K477" s="1" t="str" cm="1">
        <f t="array" ref="K477">INDEX('dict-rhythm'!$A$1:$B$43,MATCH(TRUE,EXACT(J477,'dict-rhythm'!$A$1:$A$43),0),2)</f>
        <v>4</v>
      </c>
      <c r="L477" s="1" t="str">
        <f>_xlfn.IFNA(VLOOKUP(K477,'dict-rhythm'!$B$1:$C$53,2,0),K477)</f>
        <v>crotchet</v>
      </c>
      <c r="M477" s="72"/>
      <c r="N477" s="72"/>
      <c r="O477" t="str">
        <f>IF(RIGHT($O$1,1)="#",VLOOKUP(D477,'dict-pitch'!$A$1:$C$50,2,0),VLOOKUP(D477,'dict-pitch'!$A$1:$C$50,3,0))</f>
        <v>B4</v>
      </c>
      <c r="P477" t="b">
        <f>OR(EXACT(E477,O477),EXACT(E477,VLOOKUP(D477,'dict-pitch'!$A$1:$D$50,3,0)),EXACT(E477,VLOOKUP(D477,'dict-pitch'!$A$1:$D$50,4,0)))</f>
        <v>0</v>
      </c>
    </row>
    <row r="478" spans="1:16" ht="15.75" x14ac:dyDescent="0.25">
      <c r="A478">
        <v>850</v>
      </c>
      <c r="B478" s="85">
        <v>3</v>
      </c>
      <c r="C478" s="1">
        <f t="shared" si="21"/>
        <v>7</v>
      </c>
      <c r="D478" s="1">
        <v>64</v>
      </c>
      <c r="E478" s="1"/>
      <c r="F478" s="1">
        <v>-5</v>
      </c>
      <c r="G478" s="1">
        <v>108</v>
      </c>
      <c r="H478" s="80">
        <f t="shared" si="23"/>
        <v>7.75</v>
      </c>
      <c r="I478" s="80">
        <f t="shared" si="22"/>
        <v>0.25</v>
      </c>
      <c r="J478" s="1">
        <v>4</v>
      </c>
      <c r="K478" s="1" t="str" cm="1">
        <f t="array" ref="K478">INDEX('dict-rhythm'!$A$1:$B$43,MATCH(TRUE,EXACT(J478,'dict-rhythm'!$A$1:$A$43),0),2)</f>
        <v>4</v>
      </c>
      <c r="L478" s="1" t="str">
        <f>_xlfn.IFNA(VLOOKUP(K478,'dict-rhythm'!$B$1:$C$53,2,0),K478)</f>
        <v>crotchet</v>
      </c>
      <c r="M478" s="73"/>
      <c r="N478" s="73"/>
      <c r="O478" t="str">
        <f>IF(RIGHT($O$1,1)="#",VLOOKUP(D478,'dict-pitch'!$A$1:$C$50,2,0),VLOOKUP(D478,'dict-pitch'!$A$1:$C$50,3,0))</f>
        <v>E4</v>
      </c>
      <c r="P478" t="b">
        <f>OR(EXACT(E478,O478),EXACT(E478,VLOOKUP(D478,'dict-pitch'!$A$1:$D$50,3,0)),EXACT(E478,VLOOKUP(D478,'dict-pitch'!$A$1:$D$50,4,0)))</f>
        <v>0</v>
      </c>
    </row>
    <row r="479" spans="1:16" ht="15.75" x14ac:dyDescent="0.25">
      <c r="A479">
        <v>850</v>
      </c>
      <c r="B479" s="85">
        <v>3</v>
      </c>
      <c r="C479" s="1">
        <f t="shared" si="21"/>
        <v>8</v>
      </c>
      <c r="D479" s="1">
        <v>69</v>
      </c>
      <c r="E479" s="1"/>
      <c r="F479" s="1">
        <v>4</v>
      </c>
      <c r="G479" s="1">
        <v>112</v>
      </c>
      <c r="H479" s="80">
        <f t="shared" si="23"/>
        <v>8</v>
      </c>
      <c r="I479" s="80">
        <f t="shared" si="22"/>
        <v>0.25</v>
      </c>
      <c r="J479" s="1">
        <v>4</v>
      </c>
      <c r="K479" s="1" t="str" cm="1">
        <f t="array" ref="K479">INDEX('dict-rhythm'!$A$1:$B$43,MATCH(TRUE,EXACT(J479,'dict-rhythm'!$A$1:$A$43),0),2)</f>
        <v>4</v>
      </c>
      <c r="L479" s="1" t="str">
        <f>_xlfn.IFNA(VLOOKUP(K479,'dict-rhythm'!$B$1:$C$53,2,0),K479)</f>
        <v>crotchet</v>
      </c>
      <c r="M479" s="74"/>
      <c r="N479" s="74"/>
      <c r="O479" t="str">
        <f>IF(RIGHT($O$1,1)="#",VLOOKUP(D479,'dict-pitch'!$A$1:$C$50,2,0),VLOOKUP(D479,'dict-pitch'!$A$1:$C$50,3,0))</f>
        <v>A4</v>
      </c>
      <c r="P479" t="b">
        <f>OR(EXACT(E479,O479),EXACT(E479,VLOOKUP(D479,'dict-pitch'!$A$1:$D$50,3,0)),EXACT(E479,VLOOKUP(D479,'dict-pitch'!$A$1:$D$50,4,0)))</f>
        <v>0</v>
      </c>
    </row>
    <row r="480" spans="1:16" x14ac:dyDescent="0.25">
      <c r="A480">
        <v>850</v>
      </c>
      <c r="B480" s="85">
        <v>3</v>
      </c>
      <c r="C480" s="1">
        <f t="shared" si="21"/>
        <v>8</v>
      </c>
      <c r="D480" s="1">
        <v>71</v>
      </c>
      <c r="E480" s="1"/>
      <c r="F480" s="1">
        <v>2</v>
      </c>
      <c r="G480" s="1">
        <v>116</v>
      </c>
      <c r="H480" s="80">
        <f t="shared" si="23"/>
        <v>8.25</v>
      </c>
      <c r="I480" s="80">
        <f t="shared" si="22"/>
        <v>0.5</v>
      </c>
      <c r="J480" s="1">
        <v>8</v>
      </c>
      <c r="K480" s="1" t="str" cm="1">
        <f t="array" ref="K480">INDEX('dict-rhythm'!$A$1:$B$43,MATCH(TRUE,EXACT(J480,'dict-rhythm'!$A$1:$A$43),0),2)</f>
        <v>2</v>
      </c>
      <c r="L480" s="1" t="str">
        <f>_xlfn.IFNA(VLOOKUP(K480,'dict-rhythm'!$B$1:$C$53,2,0),K480)</f>
        <v>minim</v>
      </c>
      <c r="M480" s="64" t="s">
        <v>9</v>
      </c>
      <c r="N480" s="64" t="s">
        <v>9</v>
      </c>
      <c r="O480" t="str">
        <f>IF(RIGHT($O$1,1)="#",VLOOKUP(D480,'dict-pitch'!$A$1:$C$50,2,0),VLOOKUP(D480,'dict-pitch'!$A$1:$C$50,3,0))</f>
        <v>B4</v>
      </c>
      <c r="P480" t="b">
        <f>OR(EXACT(E480,O480),EXACT(E480,VLOOKUP(D480,'dict-pitch'!$A$1:$D$50,3,0)),EXACT(E480,VLOOKUP(D480,'dict-pitch'!$A$1:$D$50,4,0)))</f>
        <v>0</v>
      </c>
    </row>
    <row r="481" spans="1:16" x14ac:dyDescent="0.25">
      <c r="A481">
        <v>850</v>
      </c>
      <c r="B481" s="85">
        <v>3</v>
      </c>
      <c r="C481" s="1">
        <f t="shared" si="21"/>
        <v>8</v>
      </c>
      <c r="D481" s="1">
        <v>70</v>
      </c>
      <c r="E481" s="1"/>
      <c r="F481" s="1">
        <v>-2</v>
      </c>
      <c r="G481" s="1">
        <v>124</v>
      </c>
      <c r="H481" s="80">
        <f t="shared" si="23"/>
        <v>8.75</v>
      </c>
      <c r="I481" s="80">
        <f t="shared" si="22"/>
        <v>0.25</v>
      </c>
      <c r="J481" s="1">
        <v>4</v>
      </c>
      <c r="K481" s="1" t="str" cm="1">
        <f t="array" ref="K481">INDEX('dict-rhythm'!$A$1:$B$43,MATCH(TRUE,EXACT(J481,'dict-rhythm'!$A$1:$A$43),0),2)</f>
        <v>4</v>
      </c>
      <c r="L481" s="1" t="str">
        <f>_xlfn.IFNA(VLOOKUP(K481,'dict-rhythm'!$B$1:$C$53,2,0),K481)</f>
        <v>crotchet</v>
      </c>
      <c r="M481" s="64" t="s">
        <v>9</v>
      </c>
      <c r="N481" s="64" t="s">
        <v>9</v>
      </c>
      <c r="O481" t="str">
        <f>IF(RIGHT($O$1,1)="#",VLOOKUP(D481,'dict-pitch'!$A$1:$C$50,2,0),VLOOKUP(D481,'dict-pitch'!$A$1:$C$50,3,0))</f>
        <v>A#4</v>
      </c>
      <c r="P481" t="b">
        <f>OR(EXACT(E481,O481),EXACT(E481,VLOOKUP(D481,'dict-pitch'!$A$1:$D$50,3,0)),EXACT(E481,VLOOKUP(D481,'dict-pitch'!$A$1:$D$50,4,0)))</f>
        <v>0</v>
      </c>
    </row>
    <row r="482" spans="1:16" x14ac:dyDescent="0.25">
      <c r="A482">
        <v>850</v>
      </c>
      <c r="B482" s="85">
        <v>3</v>
      </c>
      <c r="C482" s="1">
        <f t="shared" si="21"/>
        <v>9</v>
      </c>
      <c r="D482" s="1">
        <v>71</v>
      </c>
      <c r="E482" s="1"/>
      <c r="F482" s="1">
        <v>2</v>
      </c>
      <c r="G482" s="1">
        <v>128</v>
      </c>
      <c r="H482" s="80">
        <f t="shared" si="23"/>
        <v>9</v>
      </c>
      <c r="I482" s="80">
        <f t="shared" si="22"/>
        <v>0.25</v>
      </c>
      <c r="J482" s="1">
        <v>4</v>
      </c>
      <c r="K482" s="1" t="str" cm="1">
        <f t="array" ref="K482">INDEX('dict-rhythm'!$A$1:$B$43,MATCH(TRUE,EXACT(J482,'dict-rhythm'!$A$1:$A$43),0),2)</f>
        <v>4</v>
      </c>
      <c r="L482" s="1" t="str">
        <f>_xlfn.IFNA(VLOOKUP(K482,'dict-rhythm'!$B$1:$C$53,2,0),K482)</f>
        <v>crotchet</v>
      </c>
      <c r="M482" s="64" t="s">
        <v>9</v>
      </c>
      <c r="N482" s="64" t="s">
        <v>9</v>
      </c>
      <c r="O482" t="str">
        <f>IF(RIGHT($O$1,1)="#",VLOOKUP(D482,'dict-pitch'!$A$1:$C$50,2,0),VLOOKUP(D482,'dict-pitch'!$A$1:$C$50,3,0))</f>
        <v>B4</v>
      </c>
      <c r="P482" t="b">
        <f>OR(EXACT(E482,O482),EXACT(E482,VLOOKUP(D482,'dict-pitch'!$A$1:$D$50,3,0)),EXACT(E482,VLOOKUP(D482,'dict-pitch'!$A$1:$D$50,4,0)))</f>
        <v>0</v>
      </c>
    </row>
    <row r="483" spans="1:16" ht="15.75" x14ac:dyDescent="0.25">
      <c r="A483">
        <v>850</v>
      </c>
      <c r="B483" s="85">
        <v>3</v>
      </c>
      <c r="C483" s="1">
        <f t="shared" si="21"/>
        <v>9</v>
      </c>
      <c r="D483" s="1">
        <v>0</v>
      </c>
      <c r="E483" s="1"/>
      <c r="F483" s="1">
        <v>0</v>
      </c>
      <c r="G483" s="1">
        <v>132</v>
      </c>
      <c r="H483" s="80">
        <f t="shared" si="23"/>
        <v>9.25</v>
      </c>
      <c r="I483" s="80">
        <f t="shared" si="22"/>
        <v>0.25</v>
      </c>
      <c r="J483" s="1">
        <v>4</v>
      </c>
      <c r="K483" s="1" t="str" cm="1">
        <f t="array" ref="K483">INDEX('dict-rhythm'!$A$1:$B$43,MATCH(TRUE,EXACT(J483,'dict-rhythm'!$A$1:$A$43),0),2)</f>
        <v>4</v>
      </c>
      <c r="L483" s="1" t="str">
        <f>_xlfn.IFNA(VLOOKUP(K483,'dict-rhythm'!$B$1:$C$53,2,0),K483)</f>
        <v>crotchet</v>
      </c>
      <c r="M483" s="11"/>
      <c r="N483" s="11"/>
      <c r="O483" t="str">
        <f>IF(RIGHT($O$1,1)="#",VLOOKUP(D483,'dict-pitch'!$A$1:$C$50,2,0),VLOOKUP(D483,'dict-pitch'!$A$1:$C$50,3,0))</f>
        <v>r</v>
      </c>
      <c r="P483" t="b">
        <f>OR(EXACT(E483,O483),EXACT(E483,VLOOKUP(D483,'dict-pitch'!$A$1:$D$50,3,0)),EXACT(E483,VLOOKUP(D483,'dict-pitch'!$A$1:$D$50,4,0)))</f>
        <v>0</v>
      </c>
    </row>
    <row r="484" spans="1:16" ht="15.75" x14ac:dyDescent="0.25">
      <c r="A484">
        <v>850</v>
      </c>
      <c r="B484" s="85">
        <v>3</v>
      </c>
      <c r="C484" s="1">
        <f t="shared" si="21"/>
        <v>9</v>
      </c>
      <c r="D484" s="1">
        <v>74</v>
      </c>
      <c r="E484" s="1"/>
      <c r="F484" s="1">
        <v>3</v>
      </c>
      <c r="G484" s="1">
        <v>136</v>
      </c>
      <c r="H484" s="80">
        <f t="shared" si="23"/>
        <v>9.5</v>
      </c>
      <c r="I484" s="80">
        <f t="shared" si="22"/>
        <v>0.1875</v>
      </c>
      <c r="J484" s="1">
        <v>3</v>
      </c>
      <c r="K484" s="1" t="str" cm="1">
        <f t="array" ref="K484">INDEX('dict-rhythm'!$A$1:$B$43,MATCH(TRUE,EXACT(J484,'dict-rhythm'!$A$1:$A$43),0),2)</f>
        <v>8.</v>
      </c>
      <c r="L484" s="1" t="str">
        <f>_xlfn.IFNA(VLOOKUP(K484,'dict-rhythm'!$B$1:$C$53,2,0),K484)</f>
        <v>dotted quaver</v>
      </c>
      <c r="M484" s="11"/>
      <c r="N484" s="11"/>
      <c r="O484" t="str">
        <f>IF(RIGHT($O$1,1)="#",VLOOKUP(D484,'dict-pitch'!$A$1:$C$50,2,0),VLOOKUP(D484,'dict-pitch'!$A$1:$C$50,3,0))</f>
        <v>D5</v>
      </c>
      <c r="P484" t="b">
        <f>OR(EXACT(E484,O484),EXACT(E484,VLOOKUP(D484,'dict-pitch'!$A$1:$D$50,3,0)),EXACT(E484,VLOOKUP(D484,'dict-pitch'!$A$1:$D$50,4,0)))</f>
        <v>0</v>
      </c>
    </row>
    <row r="485" spans="1:16" ht="15.75" x14ac:dyDescent="0.25">
      <c r="A485">
        <v>850</v>
      </c>
      <c r="B485" s="85">
        <v>3</v>
      </c>
      <c r="C485" s="1">
        <f t="shared" si="21"/>
        <v>9</v>
      </c>
      <c r="D485" s="1">
        <v>71</v>
      </c>
      <c r="E485" s="1"/>
      <c r="F485" s="1">
        <v>-3</v>
      </c>
      <c r="G485" s="1">
        <v>139</v>
      </c>
      <c r="H485" s="80">
        <f t="shared" si="23"/>
        <v>9.6875</v>
      </c>
      <c r="I485" s="80">
        <f t="shared" si="22"/>
        <v>6.25E-2</v>
      </c>
      <c r="J485" s="1">
        <v>1</v>
      </c>
      <c r="K485" s="1" t="str" cm="1">
        <f t="array" ref="K485">INDEX('dict-rhythm'!$A$1:$B$43,MATCH(TRUE,EXACT(J485,'dict-rhythm'!$A$1:$A$43),0),2)</f>
        <v>16</v>
      </c>
      <c r="L485" s="1" t="str">
        <f>_xlfn.IFNA(VLOOKUP(K485,'dict-rhythm'!$B$1:$C$53,2,0),K485)</f>
        <v>semiquaver</v>
      </c>
      <c r="M485" s="11"/>
      <c r="N485" s="11"/>
      <c r="O485" t="str">
        <f>IF(RIGHT($O$1,1)="#",VLOOKUP(D485,'dict-pitch'!$A$1:$C$50,2,0),VLOOKUP(D485,'dict-pitch'!$A$1:$C$50,3,0))</f>
        <v>B4</v>
      </c>
      <c r="P485" t="b">
        <f>OR(EXACT(E485,O485),EXACT(E485,VLOOKUP(D485,'dict-pitch'!$A$1:$D$50,3,0)),EXACT(E485,VLOOKUP(D485,'dict-pitch'!$A$1:$D$50,4,0)))</f>
        <v>0</v>
      </c>
    </row>
    <row r="486" spans="1:16" ht="15.75" x14ac:dyDescent="0.25">
      <c r="A486">
        <v>850</v>
      </c>
      <c r="B486" s="85">
        <v>3</v>
      </c>
      <c r="C486" s="1">
        <f t="shared" si="21"/>
        <v>9</v>
      </c>
      <c r="D486" s="1">
        <v>71</v>
      </c>
      <c r="E486" s="1"/>
      <c r="F486" s="1">
        <v>1</v>
      </c>
      <c r="G486" s="1">
        <v>140</v>
      </c>
      <c r="H486" s="80">
        <f t="shared" si="23"/>
        <v>9.75</v>
      </c>
      <c r="I486" s="80">
        <f t="shared" si="22"/>
        <v>0.1875</v>
      </c>
      <c r="J486" s="1">
        <v>3</v>
      </c>
      <c r="K486" s="1" t="str" cm="1">
        <f t="array" ref="K486">INDEX('dict-rhythm'!$A$1:$B$43,MATCH(TRUE,EXACT(J486,'dict-rhythm'!$A$1:$A$43),0),2)</f>
        <v>8.</v>
      </c>
      <c r="L486" s="1" t="str">
        <f>_xlfn.IFNA(VLOOKUP(K486,'dict-rhythm'!$B$1:$C$53,2,0),K486)</f>
        <v>dotted quaver</v>
      </c>
      <c r="M486" s="11"/>
      <c r="N486" s="11"/>
      <c r="O486" t="str">
        <f>IF(RIGHT($O$1,1)="#",VLOOKUP(D486,'dict-pitch'!$A$1:$C$50,2,0),VLOOKUP(D486,'dict-pitch'!$A$1:$C$50,3,0))</f>
        <v>B4</v>
      </c>
      <c r="P486" t="b">
        <f>OR(EXACT(E486,O486),EXACT(E486,VLOOKUP(D486,'dict-pitch'!$A$1:$D$50,3,0)),EXACT(E486,VLOOKUP(D486,'dict-pitch'!$A$1:$D$50,4,0)))</f>
        <v>0</v>
      </c>
    </row>
    <row r="487" spans="1:16" ht="15.75" x14ac:dyDescent="0.25">
      <c r="A487">
        <v>850</v>
      </c>
      <c r="B487" s="85">
        <v>3</v>
      </c>
      <c r="C487" s="1">
        <f t="shared" si="21"/>
        <v>9</v>
      </c>
      <c r="D487" s="1">
        <v>69</v>
      </c>
      <c r="E487" s="1"/>
      <c r="F487" s="1">
        <v>-2</v>
      </c>
      <c r="G487" s="1">
        <v>143</v>
      </c>
      <c r="H487" s="80">
        <f t="shared" si="23"/>
        <v>9.9375</v>
      </c>
      <c r="I487" s="80">
        <f t="shared" si="22"/>
        <v>6.25E-2</v>
      </c>
      <c r="J487" s="1">
        <v>1</v>
      </c>
      <c r="K487" s="1" t="str" cm="1">
        <f t="array" ref="K487">INDEX('dict-rhythm'!$A$1:$B$43,MATCH(TRUE,EXACT(J487,'dict-rhythm'!$A$1:$A$43),0),2)</f>
        <v>16</v>
      </c>
      <c r="L487" s="1" t="str">
        <f>_xlfn.IFNA(VLOOKUP(K487,'dict-rhythm'!$B$1:$C$53,2,0),K487)</f>
        <v>semiquaver</v>
      </c>
      <c r="M487" s="14"/>
      <c r="N487" s="14"/>
      <c r="O487" t="str">
        <f>IF(RIGHT($O$1,1)="#",VLOOKUP(D487,'dict-pitch'!$A$1:$C$50,2,0),VLOOKUP(D487,'dict-pitch'!$A$1:$C$50,3,0))</f>
        <v>A4</v>
      </c>
      <c r="P487" t="b">
        <f>OR(EXACT(E487,O487),EXACT(E487,VLOOKUP(D487,'dict-pitch'!$A$1:$D$50,3,0)),EXACT(E487,VLOOKUP(D487,'dict-pitch'!$A$1:$D$50,4,0)))</f>
        <v>0</v>
      </c>
    </row>
    <row r="488" spans="1:16" ht="15.75" x14ac:dyDescent="0.25">
      <c r="A488">
        <v>850</v>
      </c>
      <c r="B488" s="85">
        <v>3</v>
      </c>
      <c r="C488" s="1">
        <f t="shared" si="21"/>
        <v>10</v>
      </c>
      <c r="D488" s="1">
        <v>69</v>
      </c>
      <c r="E488" s="1"/>
      <c r="F488" s="1">
        <v>1</v>
      </c>
      <c r="G488" s="1">
        <v>144</v>
      </c>
      <c r="H488" s="80">
        <f t="shared" si="23"/>
        <v>10</v>
      </c>
      <c r="I488" s="80">
        <f t="shared" si="22"/>
        <v>0.25</v>
      </c>
      <c r="J488" s="1">
        <v>4</v>
      </c>
      <c r="K488" s="1" t="str" cm="1">
        <f t="array" ref="K488">INDEX('dict-rhythm'!$A$1:$B$43,MATCH(TRUE,EXACT(J488,'dict-rhythm'!$A$1:$A$43),0),2)</f>
        <v>4</v>
      </c>
      <c r="L488" s="1" t="str">
        <f>_xlfn.IFNA(VLOOKUP(K488,'dict-rhythm'!$B$1:$C$53,2,0),K488)</f>
        <v>crotchet</v>
      </c>
      <c r="M488" s="13"/>
      <c r="N488" s="13"/>
      <c r="O488" t="str">
        <f>IF(RIGHT($O$1,1)="#",VLOOKUP(D488,'dict-pitch'!$A$1:$C$50,2,0),VLOOKUP(D488,'dict-pitch'!$A$1:$C$50,3,0))</f>
        <v>A4</v>
      </c>
      <c r="P488" t="b">
        <f>OR(EXACT(E488,O488),EXACT(E488,VLOOKUP(D488,'dict-pitch'!$A$1:$D$50,3,0)),EXACT(E488,VLOOKUP(D488,'dict-pitch'!$A$1:$D$50,4,0)))</f>
        <v>0</v>
      </c>
    </row>
    <row r="489" spans="1:16" ht="15.75" x14ac:dyDescent="0.25">
      <c r="A489">
        <v>850</v>
      </c>
      <c r="B489" s="85">
        <v>3</v>
      </c>
      <c r="C489" s="1">
        <f t="shared" si="21"/>
        <v>10</v>
      </c>
      <c r="D489" s="1">
        <v>0</v>
      </c>
      <c r="E489" s="1"/>
      <c r="F489" s="1">
        <v>0</v>
      </c>
      <c r="G489" s="1">
        <v>148</v>
      </c>
      <c r="H489" s="80">
        <f t="shared" si="23"/>
        <v>10.25</v>
      </c>
      <c r="I489" s="80">
        <f t="shared" si="22"/>
        <v>0.25</v>
      </c>
      <c r="J489" s="1">
        <v>4</v>
      </c>
      <c r="K489" s="1" t="str" cm="1">
        <f t="array" ref="K489">INDEX('dict-rhythm'!$A$1:$B$43,MATCH(TRUE,EXACT(J489,'dict-rhythm'!$A$1:$A$43),0),2)</f>
        <v>4</v>
      </c>
      <c r="L489" s="1" t="str">
        <f>_xlfn.IFNA(VLOOKUP(K489,'dict-rhythm'!$B$1:$C$53,2,0),K489)</f>
        <v>crotchet</v>
      </c>
      <c r="M489" s="11"/>
      <c r="N489" s="11"/>
      <c r="O489" t="str">
        <f>IF(RIGHT($O$1,1)="#",VLOOKUP(D489,'dict-pitch'!$A$1:$C$50,2,0),VLOOKUP(D489,'dict-pitch'!$A$1:$C$50,3,0))</f>
        <v>r</v>
      </c>
      <c r="P489" t="b">
        <f>OR(EXACT(E489,O489),EXACT(E489,VLOOKUP(D489,'dict-pitch'!$A$1:$D$50,3,0)),EXACT(E489,VLOOKUP(D489,'dict-pitch'!$A$1:$D$50,4,0)))</f>
        <v>0</v>
      </c>
    </row>
    <row r="490" spans="1:16" ht="15.75" x14ac:dyDescent="0.25">
      <c r="A490">
        <v>850</v>
      </c>
      <c r="B490" s="85">
        <v>3</v>
      </c>
      <c r="C490" s="1">
        <f t="shared" si="21"/>
        <v>10</v>
      </c>
      <c r="D490" s="1">
        <v>72</v>
      </c>
      <c r="E490" s="1"/>
      <c r="F490" s="1">
        <v>3</v>
      </c>
      <c r="G490" s="1">
        <v>152</v>
      </c>
      <c r="H490" s="80">
        <f t="shared" si="23"/>
        <v>10.5</v>
      </c>
      <c r="I490" s="80">
        <f t="shared" si="22"/>
        <v>0.1875</v>
      </c>
      <c r="J490" s="1">
        <v>3</v>
      </c>
      <c r="K490" s="1" t="str" cm="1">
        <f t="array" ref="K490">INDEX('dict-rhythm'!$A$1:$B$43,MATCH(TRUE,EXACT(J490,'dict-rhythm'!$A$1:$A$43),0),2)</f>
        <v>8.</v>
      </c>
      <c r="L490" s="1" t="str">
        <f>_xlfn.IFNA(VLOOKUP(K490,'dict-rhythm'!$B$1:$C$53,2,0),K490)</f>
        <v>dotted quaver</v>
      </c>
      <c r="M490" s="11"/>
      <c r="N490" s="11"/>
      <c r="O490" t="str">
        <f>IF(RIGHT($O$1,1)="#",VLOOKUP(D490,'dict-pitch'!$A$1:$C$50,2,0),VLOOKUP(D490,'dict-pitch'!$A$1:$C$50,3,0))</f>
        <v>C5</v>
      </c>
      <c r="P490" t="b">
        <f>OR(EXACT(E490,O490),EXACT(E490,VLOOKUP(D490,'dict-pitch'!$A$1:$D$50,3,0)),EXACT(E490,VLOOKUP(D490,'dict-pitch'!$A$1:$D$50,4,0)))</f>
        <v>0</v>
      </c>
    </row>
    <row r="491" spans="1:16" ht="15.75" x14ac:dyDescent="0.25">
      <c r="A491">
        <v>850</v>
      </c>
      <c r="B491" s="85">
        <v>3</v>
      </c>
      <c r="C491" s="1">
        <f t="shared" si="21"/>
        <v>10</v>
      </c>
      <c r="D491" s="1">
        <v>69</v>
      </c>
      <c r="E491" s="1"/>
      <c r="F491" s="1">
        <v>-3</v>
      </c>
      <c r="G491" s="1">
        <v>155</v>
      </c>
      <c r="H491" s="80">
        <f t="shared" si="23"/>
        <v>10.6875</v>
      </c>
      <c r="I491" s="80">
        <f t="shared" si="22"/>
        <v>6.25E-2</v>
      </c>
      <c r="J491" s="1">
        <v>1</v>
      </c>
      <c r="K491" s="1" t="str" cm="1">
        <f t="array" ref="K491">INDEX('dict-rhythm'!$A$1:$B$43,MATCH(TRUE,EXACT(J491,'dict-rhythm'!$A$1:$A$43),0),2)</f>
        <v>16</v>
      </c>
      <c r="L491" s="1" t="str">
        <f>_xlfn.IFNA(VLOOKUP(K491,'dict-rhythm'!$B$1:$C$53,2,0),K491)</f>
        <v>semiquaver</v>
      </c>
      <c r="M491" s="11"/>
      <c r="N491" s="11"/>
      <c r="O491" t="str">
        <f>IF(RIGHT($O$1,1)="#",VLOOKUP(D491,'dict-pitch'!$A$1:$C$50,2,0),VLOOKUP(D491,'dict-pitch'!$A$1:$C$50,3,0))</f>
        <v>A4</v>
      </c>
      <c r="P491" t="b">
        <f>OR(EXACT(E491,O491),EXACT(E491,VLOOKUP(D491,'dict-pitch'!$A$1:$D$50,3,0)),EXACT(E491,VLOOKUP(D491,'dict-pitch'!$A$1:$D$50,4,0)))</f>
        <v>0</v>
      </c>
    </row>
    <row r="492" spans="1:16" ht="15.75" x14ac:dyDescent="0.25">
      <c r="A492">
        <v>850</v>
      </c>
      <c r="B492" s="85">
        <v>3</v>
      </c>
      <c r="C492" s="1">
        <f t="shared" si="21"/>
        <v>10</v>
      </c>
      <c r="D492" s="1">
        <v>69</v>
      </c>
      <c r="E492" s="1"/>
      <c r="F492" s="1">
        <v>1</v>
      </c>
      <c r="G492" s="1">
        <v>156</v>
      </c>
      <c r="H492" s="80">
        <f t="shared" si="23"/>
        <v>10.75</v>
      </c>
      <c r="I492" s="80">
        <f t="shared" si="22"/>
        <v>0.1875</v>
      </c>
      <c r="J492" s="1">
        <v>3</v>
      </c>
      <c r="K492" s="1" t="str" cm="1">
        <f t="array" ref="K492">INDEX('dict-rhythm'!$A$1:$B$43,MATCH(TRUE,EXACT(J492,'dict-rhythm'!$A$1:$A$43),0),2)</f>
        <v>8.</v>
      </c>
      <c r="L492" s="1" t="str">
        <f>_xlfn.IFNA(VLOOKUP(K492,'dict-rhythm'!$B$1:$C$53,2,0),K492)</f>
        <v>dotted quaver</v>
      </c>
      <c r="M492" s="11"/>
      <c r="N492" s="11"/>
      <c r="O492" t="str">
        <f>IF(RIGHT($O$1,1)="#",VLOOKUP(D492,'dict-pitch'!$A$1:$C$50,2,0),VLOOKUP(D492,'dict-pitch'!$A$1:$C$50,3,0))</f>
        <v>A4</v>
      </c>
      <c r="P492" t="b">
        <f>OR(EXACT(E492,O492),EXACT(E492,VLOOKUP(D492,'dict-pitch'!$A$1:$D$50,3,0)),EXACT(E492,VLOOKUP(D492,'dict-pitch'!$A$1:$D$50,4,0)))</f>
        <v>0</v>
      </c>
    </row>
    <row r="493" spans="1:16" ht="15.75" x14ac:dyDescent="0.25">
      <c r="A493">
        <v>850</v>
      </c>
      <c r="B493" s="85">
        <v>3</v>
      </c>
      <c r="C493" s="1">
        <f t="shared" si="21"/>
        <v>10</v>
      </c>
      <c r="D493" s="1">
        <v>67</v>
      </c>
      <c r="E493" s="1"/>
      <c r="F493" s="1">
        <v>-2</v>
      </c>
      <c r="G493" s="1">
        <v>159</v>
      </c>
      <c r="H493" s="80">
        <f t="shared" si="23"/>
        <v>10.9375</v>
      </c>
      <c r="I493" s="80">
        <f t="shared" si="22"/>
        <v>6.25E-2</v>
      </c>
      <c r="J493" s="1">
        <v>1</v>
      </c>
      <c r="K493" s="1" t="str" cm="1">
        <f t="array" ref="K493">INDEX('dict-rhythm'!$A$1:$B$43,MATCH(TRUE,EXACT(J493,'dict-rhythm'!$A$1:$A$43),0),2)</f>
        <v>16</v>
      </c>
      <c r="L493" s="1" t="str">
        <f>_xlfn.IFNA(VLOOKUP(K493,'dict-rhythm'!$B$1:$C$53,2,0),K493)</f>
        <v>semiquaver</v>
      </c>
      <c r="M493" s="12"/>
      <c r="N493" s="12"/>
      <c r="O493" t="str">
        <f>IF(RIGHT($O$1,1)="#",VLOOKUP(D493,'dict-pitch'!$A$1:$C$50,2,0),VLOOKUP(D493,'dict-pitch'!$A$1:$C$50,3,0))</f>
        <v>G4</v>
      </c>
      <c r="P493" t="b">
        <f>OR(EXACT(E493,O493),EXACT(E493,VLOOKUP(D493,'dict-pitch'!$A$1:$D$50,3,0)),EXACT(E493,VLOOKUP(D493,'dict-pitch'!$A$1:$D$50,4,0)))</f>
        <v>0</v>
      </c>
    </row>
    <row r="494" spans="1:16" ht="15.75" x14ac:dyDescent="0.25">
      <c r="A494">
        <v>850</v>
      </c>
      <c r="B494" s="85">
        <v>3</v>
      </c>
      <c r="C494" s="1">
        <f t="shared" si="21"/>
        <v>11</v>
      </c>
      <c r="D494" s="1">
        <v>67</v>
      </c>
      <c r="E494" s="1"/>
      <c r="F494" s="1">
        <v>1</v>
      </c>
      <c r="G494" s="1">
        <v>160</v>
      </c>
      <c r="H494" s="80">
        <f t="shared" si="23"/>
        <v>11</v>
      </c>
      <c r="I494" s="80">
        <f t="shared" si="22"/>
        <v>0.25</v>
      </c>
      <c r="J494" s="1">
        <v>4</v>
      </c>
      <c r="K494" s="1" t="str" cm="1">
        <f t="array" ref="K494">INDEX('dict-rhythm'!$A$1:$B$43,MATCH(TRUE,EXACT(J494,'dict-rhythm'!$A$1:$A$43),0),2)</f>
        <v>4</v>
      </c>
      <c r="L494" s="1" t="str">
        <f>_xlfn.IFNA(VLOOKUP(K494,'dict-rhythm'!$B$1:$C$53,2,0),K494)</f>
        <v>crotchet</v>
      </c>
      <c r="M494" s="13"/>
      <c r="N494" s="13"/>
      <c r="O494" t="str">
        <f>IF(RIGHT($O$1,1)="#",VLOOKUP(D494,'dict-pitch'!$A$1:$C$50,2,0),VLOOKUP(D494,'dict-pitch'!$A$1:$C$50,3,0))</f>
        <v>G4</v>
      </c>
      <c r="P494" t="b">
        <f>OR(EXACT(E494,O494),EXACT(E494,VLOOKUP(D494,'dict-pitch'!$A$1:$D$50,3,0)),EXACT(E494,VLOOKUP(D494,'dict-pitch'!$A$1:$D$50,4,0)))</f>
        <v>0</v>
      </c>
    </row>
    <row r="495" spans="1:16" ht="15.75" x14ac:dyDescent="0.25">
      <c r="A495">
        <v>850</v>
      </c>
      <c r="B495" s="85">
        <v>3</v>
      </c>
      <c r="C495" s="1">
        <f t="shared" si="21"/>
        <v>11</v>
      </c>
      <c r="D495" s="1">
        <v>0</v>
      </c>
      <c r="E495" s="1"/>
      <c r="F495" s="1">
        <v>0</v>
      </c>
      <c r="G495" s="1">
        <v>164</v>
      </c>
      <c r="H495" s="80">
        <f t="shared" si="23"/>
        <v>11.25</v>
      </c>
      <c r="I495" s="80">
        <f t="shared" si="22"/>
        <v>0.25</v>
      </c>
      <c r="J495" s="1">
        <v>4</v>
      </c>
      <c r="K495" s="1" t="str" cm="1">
        <f t="array" ref="K495">INDEX('dict-rhythm'!$A$1:$B$43,MATCH(TRUE,EXACT(J495,'dict-rhythm'!$A$1:$A$43),0),2)</f>
        <v>4</v>
      </c>
      <c r="L495" s="1" t="str">
        <f>_xlfn.IFNA(VLOOKUP(K495,'dict-rhythm'!$B$1:$C$53,2,0),K495)</f>
        <v>crotchet</v>
      </c>
      <c r="M495" s="11"/>
      <c r="N495" s="11"/>
      <c r="O495" t="str">
        <f>IF(RIGHT($O$1,1)="#",VLOOKUP(D495,'dict-pitch'!$A$1:$C$50,2,0),VLOOKUP(D495,'dict-pitch'!$A$1:$C$50,3,0))</f>
        <v>r</v>
      </c>
      <c r="P495" t="b">
        <f>OR(EXACT(E495,O495),EXACT(E495,VLOOKUP(D495,'dict-pitch'!$A$1:$D$50,3,0)),EXACT(E495,VLOOKUP(D495,'dict-pitch'!$A$1:$D$50,4,0)))</f>
        <v>0</v>
      </c>
    </row>
    <row r="496" spans="1:16" ht="15.75" x14ac:dyDescent="0.25">
      <c r="A496">
        <v>850</v>
      </c>
      <c r="B496" s="85">
        <v>3</v>
      </c>
      <c r="C496" s="1">
        <f t="shared" si="21"/>
        <v>11</v>
      </c>
      <c r="D496" s="1">
        <v>0</v>
      </c>
      <c r="E496" s="1"/>
      <c r="F496" s="1">
        <v>0</v>
      </c>
      <c r="G496" s="1">
        <v>168</v>
      </c>
      <c r="H496" s="80">
        <f t="shared" si="23"/>
        <v>11.5</v>
      </c>
      <c r="I496" s="80">
        <f t="shared" si="22"/>
        <v>0.5</v>
      </c>
      <c r="J496" s="1">
        <v>8</v>
      </c>
      <c r="K496" s="1" t="str" cm="1">
        <f t="array" ref="K496">INDEX('dict-rhythm'!$A$1:$B$43,MATCH(TRUE,EXACT(J496,'dict-rhythm'!$A$1:$A$43),0),2)</f>
        <v>2</v>
      </c>
      <c r="L496" s="1" t="str">
        <f>_xlfn.IFNA(VLOOKUP(K496,'dict-rhythm'!$B$1:$C$53,2,0),K496)</f>
        <v>minim</v>
      </c>
      <c r="M496" s="12"/>
      <c r="N496" s="12"/>
      <c r="O496" t="str">
        <f>IF(RIGHT($O$1,1)="#",VLOOKUP(D496,'dict-pitch'!$A$1:$C$50,2,0),VLOOKUP(D496,'dict-pitch'!$A$1:$C$50,3,0))</f>
        <v>r</v>
      </c>
      <c r="P496" t="b">
        <f>OR(EXACT(E496,O496),EXACT(E496,VLOOKUP(D496,'dict-pitch'!$A$1:$D$50,3,0)),EXACT(E496,VLOOKUP(D496,'dict-pitch'!$A$1:$D$50,4,0)))</f>
        <v>0</v>
      </c>
    </row>
    <row r="497" spans="1:16" ht="15.75" x14ac:dyDescent="0.25">
      <c r="A497">
        <v>850</v>
      </c>
      <c r="B497" s="85">
        <v>3</v>
      </c>
      <c r="C497" s="1">
        <f t="shared" si="21"/>
        <v>12</v>
      </c>
      <c r="D497" s="1">
        <v>0</v>
      </c>
      <c r="E497" s="1"/>
      <c r="F497" s="1">
        <v>0</v>
      </c>
      <c r="G497" s="1">
        <v>176</v>
      </c>
      <c r="H497" s="80">
        <f t="shared" si="23"/>
        <v>12</v>
      </c>
      <c r="I497" s="80">
        <f t="shared" si="22"/>
        <v>0.25</v>
      </c>
      <c r="J497" s="1">
        <v>4</v>
      </c>
      <c r="K497" s="1" t="str" cm="1">
        <f t="array" ref="K497">INDEX('dict-rhythm'!$A$1:$B$43,MATCH(TRUE,EXACT(J497,'dict-rhythm'!$A$1:$A$43),0),2)</f>
        <v>4</v>
      </c>
      <c r="L497" s="1" t="str">
        <f>_xlfn.IFNA(VLOOKUP(K497,'dict-rhythm'!$B$1:$C$53,2,0),K497)</f>
        <v>crotchet</v>
      </c>
      <c r="M497" s="13"/>
      <c r="N497" s="13"/>
      <c r="O497" t="str">
        <f>IF(RIGHT($O$1,1)="#",VLOOKUP(D497,'dict-pitch'!$A$1:$C$50,2,0),VLOOKUP(D497,'dict-pitch'!$A$1:$C$50,3,0))</f>
        <v>r</v>
      </c>
      <c r="P497" t="b">
        <f>OR(EXACT(E497,O497),EXACT(E497,VLOOKUP(D497,'dict-pitch'!$A$1:$D$50,3,0)),EXACT(E497,VLOOKUP(D497,'dict-pitch'!$A$1:$D$50,4,0)))</f>
        <v>0</v>
      </c>
    </row>
    <row r="498" spans="1:16" x14ac:dyDescent="0.25">
      <c r="A498">
        <v>850</v>
      </c>
      <c r="B498" s="85">
        <v>3</v>
      </c>
      <c r="C498" s="1">
        <f t="shared" si="21"/>
        <v>12</v>
      </c>
      <c r="D498" s="1">
        <v>62</v>
      </c>
      <c r="E498" s="1"/>
      <c r="F498" s="1">
        <v>-4</v>
      </c>
      <c r="G498" s="1">
        <v>180</v>
      </c>
      <c r="H498" s="80">
        <f t="shared" si="23"/>
        <v>12.25</v>
      </c>
      <c r="I498" s="80">
        <f t="shared" si="22"/>
        <v>3.125E-2</v>
      </c>
      <c r="J498" s="1">
        <v>0.5</v>
      </c>
      <c r="K498" s="1" t="str" cm="1">
        <f t="array" ref="K498">INDEX('dict-rhythm'!$A$1:$B$43,MATCH(TRUE,EXACT(J498,'dict-rhythm'!$A$1:$A$43),0),2)</f>
        <v>32</v>
      </c>
      <c r="L498" s="1" t="str">
        <f>_xlfn.IFNA(VLOOKUP(K498,'dict-rhythm'!$B$1:$C$53,2,0),K498)</f>
        <v>demisemiquaver</v>
      </c>
      <c r="M498" s="6" t="s">
        <v>7</v>
      </c>
      <c r="N498" s="6" t="s">
        <v>7</v>
      </c>
      <c r="O498" t="str">
        <f>IF(RIGHT($O$1,1)="#",VLOOKUP(D498,'dict-pitch'!$A$1:$C$50,2,0),VLOOKUP(D498,'dict-pitch'!$A$1:$C$50,3,0))</f>
        <v>D4</v>
      </c>
      <c r="P498" t="b">
        <f>OR(EXACT(E498,O498),EXACT(E498,VLOOKUP(D498,'dict-pitch'!$A$1:$D$50,3,0)),EXACT(E498,VLOOKUP(D498,'dict-pitch'!$A$1:$D$50,4,0)))</f>
        <v>0</v>
      </c>
    </row>
    <row r="499" spans="1:16" x14ac:dyDescent="0.25">
      <c r="A499">
        <v>850</v>
      </c>
      <c r="B499" s="85">
        <v>3</v>
      </c>
      <c r="C499" s="1">
        <f t="shared" si="21"/>
        <v>12</v>
      </c>
      <c r="D499" s="1">
        <v>64</v>
      </c>
      <c r="E499" s="1"/>
      <c r="F499" s="1">
        <v>2</v>
      </c>
      <c r="G499" s="1">
        <v>180.5</v>
      </c>
      <c r="H499" s="80">
        <f t="shared" si="23"/>
        <v>12.28125</v>
      </c>
      <c r="I499" s="80">
        <f t="shared" si="22"/>
        <v>3.125E-2</v>
      </c>
      <c r="J499" s="1">
        <v>0.5</v>
      </c>
      <c r="K499" s="1" t="str" cm="1">
        <f t="array" ref="K499">INDEX('dict-rhythm'!$A$1:$B$43,MATCH(TRUE,EXACT(J499,'dict-rhythm'!$A$1:$A$43),0),2)</f>
        <v>32</v>
      </c>
      <c r="L499" s="1" t="str">
        <f>_xlfn.IFNA(VLOOKUP(K499,'dict-rhythm'!$B$1:$C$53,2,0),K499)</f>
        <v>demisemiquaver</v>
      </c>
      <c r="M499" s="6" t="s">
        <v>7</v>
      </c>
      <c r="N499" s="6" t="s">
        <v>7</v>
      </c>
      <c r="O499" t="str">
        <f>IF(RIGHT($O$1,1)="#",VLOOKUP(D499,'dict-pitch'!$A$1:$C$50,2,0),VLOOKUP(D499,'dict-pitch'!$A$1:$C$50,3,0))</f>
        <v>E4</v>
      </c>
      <c r="P499" t="b">
        <f>OR(EXACT(E499,O499),EXACT(E499,VLOOKUP(D499,'dict-pitch'!$A$1:$D$50,3,0)),EXACT(E499,VLOOKUP(D499,'dict-pitch'!$A$1:$D$50,4,0)))</f>
        <v>0</v>
      </c>
    </row>
    <row r="500" spans="1:16" x14ac:dyDescent="0.25">
      <c r="A500">
        <v>850</v>
      </c>
      <c r="B500" s="85">
        <v>3</v>
      </c>
      <c r="C500" s="1">
        <f t="shared" si="21"/>
        <v>12</v>
      </c>
      <c r="D500" s="1">
        <v>66</v>
      </c>
      <c r="E500" s="1"/>
      <c r="F500" s="1">
        <v>2</v>
      </c>
      <c r="G500" s="1">
        <v>181</v>
      </c>
      <c r="H500" s="80">
        <f t="shared" si="23"/>
        <v>12.3125</v>
      </c>
      <c r="I500" s="80">
        <f t="shared" si="22"/>
        <v>3.125E-2</v>
      </c>
      <c r="J500" s="1">
        <v>0.5</v>
      </c>
      <c r="K500" s="1" t="str" cm="1">
        <f t="array" ref="K500">INDEX('dict-rhythm'!$A$1:$B$43,MATCH(TRUE,EXACT(J500,'dict-rhythm'!$A$1:$A$43),0),2)</f>
        <v>32</v>
      </c>
      <c r="L500" s="1" t="str">
        <f>_xlfn.IFNA(VLOOKUP(K500,'dict-rhythm'!$B$1:$C$53,2,0),K500)</f>
        <v>demisemiquaver</v>
      </c>
      <c r="M500" s="6" t="s">
        <v>7</v>
      </c>
      <c r="N500" s="6" t="s">
        <v>7</v>
      </c>
      <c r="O500" t="str">
        <f>IF(RIGHT($O$1,1)="#",VLOOKUP(D500,'dict-pitch'!$A$1:$C$50,2,0),VLOOKUP(D500,'dict-pitch'!$A$1:$C$50,3,0))</f>
        <v>F#4</v>
      </c>
      <c r="P500" t="b">
        <f>OR(EXACT(E500,O500),EXACT(E500,VLOOKUP(D500,'dict-pitch'!$A$1:$D$50,3,0)),EXACT(E500,VLOOKUP(D500,'dict-pitch'!$A$1:$D$50,4,0)))</f>
        <v>0</v>
      </c>
    </row>
    <row r="501" spans="1:16" x14ac:dyDescent="0.25">
      <c r="A501">
        <v>850</v>
      </c>
      <c r="B501" s="85">
        <v>3</v>
      </c>
      <c r="C501" s="1">
        <f t="shared" si="21"/>
        <v>12</v>
      </c>
      <c r="D501" s="1">
        <v>67</v>
      </c>
      <c r="E501" s="1"/>
      <c r="F501" s="1">
        <v>2</v>
      </c>
      <c r="G501" s="1">
        <v>181.5</v>
      </c>
      <c r="H501" s="80">
        <f t="shared" si="23"/>
        <v>12.34375</v>
      </c>
      <c r="I501" s="80">
        <f t="shared" si="22"/>
        <v>3.125E-2</v>
      </c>
      <c r="J501" s="1">
        <v>0.5</v>
      </c>
      <c r="K501" s="1" t="str" cm="1">
        <f t="array" ref="K501">INDEX('dict-rhythm'!$A$1:$B$43,MATCH(TRUE,EXACT(J501,'dict-rhythm'!$A$1:$A$43),0),2)</f>
        <v>32</v>
      </c>
      <c r="L501" s="1" t="str">
        <f>_xlfn.IFNA(VLOOKUP(K501,'dict-rhythm'!$B$1:$C$53,2,0),K501)</f>
        <v>demisemiquaver</v>
      </c>
      <c r="M501" s="6" t="s">
        <v>7</v>
      </c>
      <c r="N501" s="6" t="s">
        <v>7</v>
      </c>
      <c r="O501" t="str">
        <f>IF(RIGHT($O$1,1)="#",VLOOKUP(D501,'dict-pitch'!$A$1:$C$50,2,0),VLOOKUP(D501,'dict-pitch'!$A$1:$C$50,3,0))</f>
        <v>G4</v>
      </c>
      <c r="P501" t="b">
        <f>OR(EXACT(E501,O501),EXACT(E501,VLOOKUP(D501,'dict-pitch'!$A$1:$D$50,3,0)),EXACT(E501,VLOOKUP(D501,'dict-pitch'!$A$1:$D$50,4,0)))</f>
        <v>0</v>
      </c>
    </row>
    <row r="502" spans="1:16" x14ac:dyDescent="0.25">
      <c r="A502">
        <v>850</v>
      </c>
      <c r="B502" s="85">
        <v>3</v>
      </c>
      <c r="C502" s="1">
        <f t="shared" si="21"/>
        <v>12</v>
      </c>
      <c r="D502" s="1">
        <v>66</v>
      </c>
      <c r="E502" s="1"/>
      <c r="F502" s="1">
        <v>-2</v>
      </c>
      <c r="G502" s="1">
        <v>182</v>
      </c>
      <c r="H502" s="80">
        <f t="shared" si="23"/>
        <v>12.375</v>
      </c>
      <c r="I502" s="80">
        <f t="shared" si="22"/>
        <v>3.125E-2</v>
      </c>
      <c r="J502" s="1">
        <v>0.5</v>
      </c>
      <c r="K502" s="1" t="str" cm="1">
        <f t="array" ref="K502">INDEX('dict-rhythm'!$A$1:$B$43,MATCH(TRUE,EXACT(J502,'dict-rhythm'!$A$1:$A$43),0),2)</f>
        <v>32</v>
      </c>
      <c r="L502" s="1" t="str">
        <f>_xlfn.IFNA(VLOOKUP(K502,'dict-rhythm'!$B$1:$C$53,2,0),K502)</f>
        <v>demisemiquaver</v>
      </c>
      <c r="M502" s="6" t="s">
        <v>7</v>
      </c>
      <c r="N502" s="6" t="s">
        <v>7</v>
      </c>
      <c r="O502" t="str">
        <f>IF(RIGHT($O$1,1)="#",VLOOKUP(D502,'dict-pitch'!$A$1:$C$50,2,0),VLOOKUP(D502,'dict-pitch'!$A$1:$C$50,3,0))</f>
        <v>F#4</v>
      </c>
      <c r="P502" t="b">
        <f>OR(EXACT(E502,O502),EXACT(E502,VLOOKUP(D502,'dict-pitch'!$A$1:$D$50,3,0)),EXACT(E502,VLOOKUP(D502,'dict-pitch'!$A$1:$D$50,4,0)))</f>
        <v>0</v>
      </c>
    </row>
    <row r="503" spans="1:16" x14ac:dyDescent="0.25">
      <c r="A503">
        <v>850</v>
      </c>
      <c r="B503" s="85">
        <v>3</v>
      </c>
      <c r="C503" s="1">
        <f t="shared" si="21"/>
        <v>12</v>
      </c>
      <c r="D503" s="1">
        <v>64</v>
      </c>
      <c r="E503" s="1"/>
      <c r="F503" s="1">
        <v>-2</v>
      </c>
      <c r="G503" s="1">
        <v>182.5</v>
      </c>
      <c r="H503" s="80">
        <f t="shared" si="23"/>
        <v>12.40625</v>
      </c>
      <c r="I503" s="80">
        <f t="shared" si="22"/>
        <v>3.125E-2</v>
      </c>
      <c r="J503" s="1">
        <v>0.5</v>
      </c>
      <c r="K503" s="1" t="str" cm="1">
        <f t="array" ref="K503">INDEX('dict-rhythm'!$A$1:$B$43,MATCH(TRUE,EXACT(J503,'dict-rhythm'!$A$1:$A$43),0),2)</f>
        <v>32</v>
      </c>
      <c r="L503" s="1" t="str">
        <f>_xlfn.IFNA(VLOOKUP(K503,'dict-rhythm'!$B$1:$C$53,2,0),K503)</f>
        <v>demisemiquaver</v>
      </c>
      <c r="M503" s="6" t="s">
        <v>7</v>
      </c>
      <c r="N503" s="6" t="s">
        <v>7</v>
      </c>
      <c r="O503" t="str">
        <f>IF(RIGHT($O$1,1)="#",VLOOKUP(D503,'dict-pitch'!$A$1:$C$50,2,0),VLOOKUP(D503,'dict-pitch'!$A$1:$C$50,3,0))</f>
        <v>E4</v>
      </c>
      <c r="P503" t="b">
        <f>OR(EXACT(E503,O503),EXACT(E503,VLOOKUP(D503,'dict-pitch'!$A$1:$D$50,3,0)),EXACT(E503,VLOOKUP(D503,'dict-pitch'!$A$1:$D$50,4,0)))</f>
        <v>0</v>
      </c>
    </row>
    <row r="504" spans="1:16" x14ac:dyDescent="0.25">
      <c r="A504">
        <v>850</v>
      </c>
      <c r="B504" s="85">
        <v>3</v>
      </c>
      <c r="C504" s="1">
        <f t="shared" si="21"/>
        <v>12</v>
      </c>
      <c r="D504" s="1">
        <v>66</v>
      </c>
      <c r="E504" s="1"/>
      <c r="F504" s="1">
        <v>2</v>
      </c>
      <c r="G504" s="1">
        <v>183</v>
      </c>
      <c r="H504" s="80">
        <f t="shared" si="23"/>
        <v>12.4375</v>
      </c>
      <c r="I504" s="80">
        <f t="shared" si="22"/>
        <v>3.125E-2</v>
      </c>
      <c r="J504" s="1">
        <v>0.5</v>
      </c>
      <c r="K504" s="1" t="str" cm="1">
        <f t="array" ref="K504">INDEX('dict-rhythm'!$A$1:$B$43,MATCH(TRUE,EXACT(J504,'dict-rhythm'!$A$1:$A$43),0),2)</f>
        <v>32</v>
      </c>
      <c r="L504" s="1" t="str">
        <f>_xlfn.IFNA(VLOOKUP(K504,'dict-rhythm'!$B$1:$C$53,2,0),K504)</f>
        <v>demisemiquaver</v>
      </c>
      <c r="M504" s="6" t="s">
        <v>7</v>
      </c>
      <c r="N504" s="6" t="s">
        <v>7</v>
      </c>
      <c r="O504" t="str">
        <f>IF(RIGHT($O$1,1)="#",VLOOKUP(D504,'dict-pitch'!$A$1:$C$50,2,0),VLOOKUP(D504,'dict-pitch'!$A$1:$C$50,3,0))</f>
        <v>F#4</v>
      </c>
      <c r="P504" t="b">
        <f>OR(EXACT(E504,O504),EXACT(E504,VLOOKUP(D504,'dict-pitch'!$A$1:$D$50,3,0)),EXACT(E504,VLOOKUP(D504,'dict-pitch'!$A$1:$D$50,4,0)))</f>
        <v>0</v>
      </c>
    </row>
    <row r="505" spans="1:16" x14ac:dyDescent="0.25">
      <c r="A505">
        <v>850</v>
      </c>
      <c r="B505" s="85">
        <v>3</v>
      </c>
      <c r="C505" s="1">
        <f t="shared" si="21"/>
        <v>12</v>
      </c>
      <c r="D505" s="1">
        <v>62</v>
      </c>
      <c r="E505" s="1"/>
      <c r="F505" s="1">
        <v>-3</v>
      </c>
      <c r="G505" s="1">
        <v>183.5</v>
      </c>
      <c r="H505" s="80">
        <f t="shared" si="23"/>
        <v>12.46875</v>
      </c>
      <c r="I505" s="80">
        <f t="shared" si="22"/>
        <v>3.125E-2</v>
      </c>
      <c r="J505" s="1">
        <v>0.5</v>
      </c>
      <c r="K505" s="1" t="str" cm="1">
        <f t="array" ref="K505">INDEX('dict-rhythm'!$A$1:$B$43,MATCH(TRUE,EXACT(J505,'dict-rhythm'!$A$1:$A$43),0),2)</f>
        <v>32</v>
      </c>
      <c r="L505" s="1" t="str">
        <f>_xlfn.IFNA(VLOOKUP(K505,'dict-rhythm'!$B$1:$C$53,2,0),K505)</f>
        <v>demisemiquaver</v>
      </c>
      <c r="M505" s="6" t="s">
        <v>7</v>
      </c>
      <c r="N505" s="6" t="s">
        <v>7</v>
      </c>
      <c r="O505" t="str">
        <f>IF(RIGHT($O$1,1)="#",VLOOKUP(D505,'dict-pitch'!$A$1:$C$50,2,0),VLOOKUP(D505,'dict-pitch'!$A$1:$C$50,3,0))</f>
        <v>D4</v>
      </c>
      <c r="P505" t="b">
        <f>OR(EXACT(E505,O505),EXACT(E505,VLOOKUP(D505,'dict-pitch'!$A$1:$D$50,3,0)),EXACT(E505,VLOOKUP(D505,'dict-pitch'!$A$1:$D$50,4,0)))</f>
        <v>0</v>
      </c>
    </row>
    <row r="506" spans="1:16" x14ac:dyDescent="0.25">
      <c r="A506">
        <v>850</v>
      </c>
      <c r="B506" s="85">
        <v>3</v>
      </c>
      <c r="C506" s="1">
        <f t="shared" si="21"/>
        <v>12</v>
      </c>
      <c r="D506" s="1">
        <v>71</v>
      </c>
      <c r="E506" s="1"/>
      <c r="F506" s="1">
        <v>6</v>
      </c>
      <c r="G506" s="1">
        <v>184</v>
      </c>
      <c r="H506" s="80">
        <f t="shared" si="23"/>
        <v>12.5</v>
      </c>
      <c r="I506" s="80">
        <f t="shared" si="22"/>
        <v>0.1875</v>
      </c>
      <c r="J506" s="1">
        <v>3</v>
      </c>
      <c r="K506" s="1" t="str" cm="1">
        <f t="array" ref="K506">INDEX('dict-rhythm'!$A$1:$B$43,MATCH(TRUE,EXACT(J506,'dict-rhythm'!$A$1:$A$43),0),2)</f>
        <v>8.</v>
      </c>
      <c r="L506" s="1" t="str">
        <f>_xlfn.IFNA(VLOOKUP(K506,'dict-rhythm'!$B$1:$C$53,2,0),K506)</f>
        <v>dotted quaver</v>
      </c>
      <c r="M506" s="6" t="s">
        <v>7</v>
      </c>
      <c r="N506" s="6" t="s">
        <v>7</v>
      </c>
      <c r="O506" t="str">
        <f>IF(RIGHT($O$1,1)="#",VLOOKUP(D506,'dict-pitch'!$A$1:$C$50,2,0),VLOOKUP(D506,'dict-pitch'!$A$1:$C$50,3,0))</f>
        <v>B4</v>
      </c>
      <c r="P506" t="b">
        <f>OR(EXACT(E506,O506),EXACT(E506,VLOOKUP(D506,'dict-pitch'!$A$1:$D$50,3,0)),EXACT(E506,VLOOKUP(D506,'dict-pitch'!$A$1:$D$50,4,0)))</f>
        <v>0</v>
      </c>
    </row>
    <row r="507" spans="1:16" x14ac:dyDescent="0.25">
      <c r="A507">
        <v>850</v>
      </c>
      <c r="B507" s="85">
        <v>3</v>
      </c>
      <c r="C507" s="1">
        <f t="shared" si="21"/>
        <v>12</v>
      </c>
      <c r="D507" s="1">
        <v>71</v>
      </c>
      <c r="E507" s="1"/>
      <c r="F507" s="1">
        <v>1</v>
      </c>
      <c r="G507" s="1">
        <v>187</v>
      </c>
      <c r="H507" s="80">
        <f t="shared" si="23"/>
        <v>12.6875</v>
      </c>
      <c r="I507" s="80">
        <f t="shared" si="22"/>
        <v>6.25E-2</v>
      </c>
      <c r="J507" s="1">
        <v>1</v>
      </c>
      <c r="K507" s="1" t="str" cm="1">
        <f t="array" ref="K507">INDEX('dict-rhythm'!$A$1:$B$43,MATCH(TRUE,EXACT(J507,'dict-rhythm'!$A$1:$A$43),0),2)</f>
        <v>16</v>
      </c>
      <c r="L507" s="1" t="str">
        <f>_xlfn.IFNA(VLOOKUP(K507,'dict-rhythm'!$B$1:$C$53,2,0),K507)</f>
        <v>semiquaver</v>
      </c>
      <c r="M507" s="6" t="s">
        <v>7</v>
      </c>
      <c r="N507" s="6" t="s">
        <v>7</v>
      </c>
      <c r="O507" t="str">
        <f>IF(RIGHT($O$1,1)="#",VLOOKUP(D507,'dict-pitch'!$A$1:$C$50,2,0),VLOOKUP(D507,'dict-pitch'!$A$1:$C$50,3,0))</f>
        <v>B4</v>
      </c>
      <c r="P507" t="b">
        <f>OR(EXACT(E507,O507),EXACT(E507,VLOOKUP(D507,'dict-pitch'!$A$1:$D$50,3,0)),EXACT(E507,VLOOKUP(D507,'dict-pitch'!$A$1:$D$50,4,0)))</f>
        <v>0</v>
      </c>
    </row>
    <row r="508" spans="1:16" x14ac:dyDescent="0.25">
      <c r="A508">
        <v>850</v>
      </c>
      <c r="B508" s="85">
        <v>3</v>
      </c>
      <c r="C508" s="1">
        <f t="shared" si="21"/>
        <v>12</v>
      </c>
      <c r="D508" s="1">
        <v>69</v>
      </c>
      <c r="E508" s="1"/>
      <c r="F508" s="1">
        <v>-2</v>
      </c>
      <c r="G508" s="1">
        <v>188</v>
      </c>
      <c r="H508" s="80">
        <f t="shared" si="23"/>
        <v>12.75</v>
      </c>
      <c r="I508" s="80">
        <f t="shared" si="22"/>
        <v>0.1875</v>
      </c>
      <c r="J508" s="1">
        <v>3</v>
      </c>
      <c r="K508" s="1" t="str" cm="1">
        <f t="array" ref="K508">INDEX('dict-rhythm'!$A$1:$B$43,MATCH(TRUE,EXACT(J508,'dict-rhythm'!$A$1:$A$43),0),2)</f>
        <v>8.</v>
      </c>
      <c r="L508" s="1" t="str">
        <f>_xlfn.IFNA(VLOOKUP(K508,'dict-rhythm'!$B$1:$C$53,2,0),K508)</f>
        <v>dotted quaver</v>
      </c>
      <c r="M508" s="6" t="s">
        <v>7</v>
      </c>
      <c r="N508" s="6" t="s">
        <v>7</v>
      </c>
      <c r="O508" t="str">
        <f>IF(RIGHT($O$1,1)="#",VLOOKUP(D508,'dict-pitch'!$A$1:$C$50,2,0),VLOOKUP(D508,'dict-pitch'!$A$1:$C$50,3,0))</f>
        <v>A4</v>
      </c>
      <c r="P508" t="b">
        <f>OR(EXACT(E508,O508),EXACT(E508,VLOOKUP(D508,'dict-pitch'!$A$1:$D$50,3,0)),EXACT(E508,VLOOKUP(D508,'dict-pitch'!$A$1:$D$50,4,0)))</f>
        <v>0</v>
      </c>
    </row>
    <row r="509" spans="1:16" x14ac:dyDescent="0.25">
      <c r="A509">
        <v>850</v>
      </c>
      <c r="B509" s="85">
        <v>3</v>
      </c>
      <c r="C509" s="1">
        <f t="shared" si="21"/>
        <v>12</v>
      </c>
      <c r="D509" s="1">
        <v>67</v>
      </c>
      <c r="E509" s="1"/>
      <c r="F509" s="1">
        <v>-2</v>
      </c>
      <c r="G509" s="1">
        <v>191</v>
      </c>
      <c r="H509" s="80">
        <f t="shared" si="23"/>
        <v>12.9375</v>
      </c>
      <c r="I509" s="80">
        <f t="shared" si="22"/>
        <v>6.25E-2</v>
      </c>
      <c r="J509" s="1">
        <v>1</v>
      </c>
      <c r="K509" s="1" t="str" cm="1">
        <f t="array" ref="K509">INDEX('dict-rhythm'!$A$1:$B$43,MATCH(TRUE,EXACT(J509,'dict-rhythm'!$A$1:$A$43),0),2)</f>
        <v>16</v>
      </c>
      <c r="L509" s="1" t="str">
        <f>_xlfn.IFNA(VLOOKUP(K509,'dict-rhythm'!$B$1:$C$53,2,0),K509)</f>
        <v>semiquaver</v>
      </c>
      <c r="M509" s="6" t="s">
        <v>7</v>
      </c>
      <c r="N509" s="6" t="s">
        <v>7</v>
      </c>
      <c r="O509" t="str">
        <f>IF(RIGHT($O$1,1)="#",VLOOKUP(D509,'dict-pitch'!$A$1:$C$50,2,0),VLOOKUP(D509,'dict-pitch'!$A$1:$C$50,3,0))</f>
        <v>G4</v>
      </c>
      <c r="P509" t="b">
        <f>OR(EXACT(E509,O509),EXACT(E509,VLOOKUP(D509,'dict-pitch'!$A$1:$D$50,3,0)),EXACT(E509,VLOOKUP(D509,'dict-pitch'!$A$1:$D$50,4,0)))</f>
        <v>0</v>
      </c>
    </row>
    <row r="510" spans="1:16" x14ac:dyDescent="0.25">
      <c r="A510">
        <v>850</v>
      </c>
      <c r="B510" s="85">
        <v>3</v>
      </c>
      <c r="C510" s="1">
        <f t="shared" si="21"/>
        <v>13</v>
      </c>
      <c r="D510" s="1">
        <v>66</v>
      </c>
      <c r="E510" s="1"/>
      <c r="F510" s="1">
        <v>-2</v>
      </c>
      <c r="G510" s="1">
        <v>192</v>
      </c>
      <c r="H510" s="80">
        <f t="shared" si="23"/>
        <v>13</v>
      </c>
      <c r="I510" s="80">
        <f t="shared" si="22"/>
        <v>0.1875</v>
      </c>
      <c r="J510" s="1">
        <v>3</v>
      </c>
      <c r="K510" s="1" t="str" cm="1">
        <f t="array" ref="K510">INDEX('dict-rhythm'!$A$1:$B$43,MATCH(TRUE,EXACT(J510,'dict-rhythm'!$A$1:$A$43),0),2)</f>
        <v>8.</v>
      </c>
      <c r="L510" s="1" t="str">
        <f>_xlfn.IFNA(VLOOKUP(K510,'dict-rhythm'!$B$1:$C$53,2,0),K510)</f>
        <v>dotted quaver</v>
      </c>
      <c r="M510" s="6" t="s">
        <v>7</v>
      </c>
      <c r="N510" s="6" t="s">
        <v>7</v>
      </c>
      <c r="O510" t="str">
        <f>IF(RIGHT($O$1,1)="#",VLOOKUP(D510,'dict-pitch'!$A$1:$C$50,2,0),VLOOKUP(D510,'dict-pitch'!$A$1:$C$50,3,0))</f>
        <v>F#4</v>
      </c>
      <c r="P510" t="b">
        <f>OR(EXACT(E510,O510),EXACT(E510,VLOOKUP(D510,'dict-pitch'!$A$1:$D$50,3,0)),EXACT(E510,VLOOKUP(D510,'dict-pitch'!$A$1:$D$50,4,0)))</f>
        <v>0</v>
      </c>
    </row>
    <row r="511" spans="1:16" ht="15.75" x14ac:dyDescent="0.25">
      <c r="A511">
        <v>850</v>
      </c>
      <c r="B511" s="85">
        <v>3</v>
      </c>
      <c r="C511" s="1">
        <f t="shared" si="21"/>
        <v>13</v>
      </c>
      <c r="D511" s="1">
        <v>69</v>
      </c>
      <c r="E511" s="1"/>
      <c r="F511" s="1">
        <v>3</v>
      </c>
      <c r="G511" s="1">
        <v>195</v>
      </c>
      <c r="H511" s="80">
        <f t="shared" si="23"/>
        <v>13.1875</v>
      </c>
      <c r="I511" s="80">
        <f t="shared" si="22"/>
        <v>6.25E-2</v>
      </c>
      <c r="J511" s="1">
        <v>1</v>
      </c>
      <c r="K511" s="1" t="str" cm="1">
        <f t="array" ref="K511">INDEX('dict-rhythm'!$A$1:$B$43,MATCH(TRUE,EXACT(J511,'dict-rhythm'!$A$1:$A$43),0),2)</f>
        <v>16</v>
      </c>
      <c r="L511" s="1" t="str">
        <f>_xlfn.IFNA(VLOOKUP(K511,'dict-rhythm'!$B$1:$C$53,2,0),K511)</f>
        <v>semiquaver</v>
      </c>
      <c r="M511" s="72"/>
      <c r="N511" s="72"/>
      <c r="O511" t="str">
        <f>IF(RIGHT($O$1,1)="#",VLOOKUP(D511,'dict-pitch'!$A$1:$C$50,2,0),VLOOKUP(D511,'dict-pitch'!$A$1:$C$50,3,0))</f>
        <v>A4</v>
      </c>
      <c r="P511" t="b">
        <f>OR(EXACT(E511,O511),EXACT(E511,VLOOKUP(D511,'dict-pitch'!$A$1:$D$50,3,0)),EXACT(E511,VLOOKUP(D511,'dict-pitch'!$A$1:$D$50,4,0)))</f>
        <v>0</v>
      </c>
    </row>
    <row r="512" spans="1:16" x14ac:dyDescent="0.25">
      <c r="A512">
        <v>850</v>
      </c>
      <c r="B512" s="85">
        <v>3</v>
      </c>
      <c r="C512" s="1">
        <f t="shared" si="21"/>
        <v>13</v>
      </c>
      <c r="D512" s="1">
        <v>74</v>
      </c>
      <c r="E512" s="1"/>
      <c r="F512" s="1">
        <v>4</v>
      </c>
      <c r="G512" s="1">
        <v>196</v>
      </c>
      <c r="H512" s="80">
        <f t="shared" si="23"/>
        <v>13.25</v>
      </c>
      <c r="I512" s="80">
        <f t="shared" si="22"/>
        <v>0.5</v>
      </c>
      <c r="J512" s="1">
        <v>8</v>
      </c>
      <c r="K512" s="1" t="str" cm="1">
        <f t="array" ref="K512">INDEX('dict-rhythm'!$A$1:$B$43,MATCH(TRUE,EXACT(J512,'dict-rhythm'!$A$1:$A$43),0),2)</f>
        <v>2</v>
      </c>
      <c r="L512" s="1" t="str">
        <f>_xlfn.IFNA(VLOOKUP(K512,'dict-rhythm'!$B$1:$C$53,2,0),K512)</f>
        <v>minim</v>
      </c>
      <c r="M512" s="64" t="s">
        <v>9</v>
      </c>
      <c r="N512" s="64"/>
      <c r="O512" t="str">
        <f>IF(RIGHT($O$1,1)="#",VLOOKUP(D512,'dict-pitch'!$A$1:$C$50,2,0),VLOOKUP(D512,'dict-pitch'!$A$1:$C$50,3,0))</f>
        <v>D5</v>
      </c>
      <c r="P512" t="b">
        <f>OR(EXACT(E512,O512),EXACT(E512,VLOOKUP(D512,'dict-pitch'!$A$1:$D$50,3,0)),EXACT(E512,VLOOKUP(D512,'dict-pitch'!$A$1:$D$50,4,0)))</f>
        <v>0</v>
      </c>
    </row>
    <row r="513" spans="1:16" x14ac:dyDescent="0.25">
      <c r="A513">
        <v>850</v>
      </c>
      <c r="B513" s="85">
        <v>3</v>
      </c>
      <c r="C513" s="1">
        <f t="shared" si="21"/>
        <v>13</v>
      </c>
      <c r="D513" s="1">
        <v>72</v>
      </c>
      <c r="E513" s="1"/>
      <c r="F513" s="1">
        <v>-2</v>
      </c>
      <c r="G513" s="1">
        <v>204</v>
      </c>
      <c r="H513" s="80">
        <f t="shared" si="23"/>
        <v>13.75</v>
      </c>
      <c r="I513" s="80">
        <f t="shared" si="22"/>
        <v>0.25</v>
      </c>
      <c r="J513" s="1">
        <v>4</v>
      </c>
      <c r="K513" s="1" t="str" cm="1">
        <f t="array" ref="K513">INDEX('dict-rhythm'!$A$1:$B$43,MATCH(TRUE,EXACT(J513,'dict-rhythm'!$A$1:$A$43),0),2)</f>
        <v>4</v>
      </c>
      <c r="L513" s="1" t="str">
        <f>_xlfn.IFNA(VLOOKUP(K513,'dict-rhythm'!$B$1:$C$53,2,0),K513)</f>
        <v>crotchet</v>
      </c>
      <c r="M513" s="64" t="s">
        <v>9</v>
      </c>
      <c r="N513" s="64"/>
      <c r="O513" t="str">
        <f>IF(RIGHT($O$1,1)="#",VLOOKUP(D513,'dict-pitch'!$A$1:$C$50,2,0),VLOOKUP(D513,'dict-pitch'!$A$1:$C$50,3,0))</f>
        <v>C5</v>
      </c>
      <c r="P513" t="b">
        <f>OR(EXACT(E513,O513),EXACT(E513,VLOOKUP(D513,'dict-pitch'!$A$1:$D$50,3,0)),EXACT(E513,VLOOKUP(D513,'dict-pitch'!$A$1:$D$50,4,0)))</f>
        <v>0</v>
      </c>
    </row>
    <row r="514" spans="1:16" x14ac:dyDescent="0.25">
      <c r="A514">
        <v>850</v>
      </c>
      <c r="B514" s="85">
        <v>3</v>
      </c>
      <c r="C514" s="1">
        <f t="shared" ref="C514:C577" si="24">1+ROUNDDOWN(G514/16,0)</f>
        <v>14</v>
      </c>
      <c r="D514" s="1">
        <v>72</v>
      </c>
      <c r="E514" s="1"/>
      <c r="F514" s="1">
        <v>1</v>
      </c>
      <c r="G514" s="1">
        <v>208</v>
      </c>
      <c r="H514" s="80">
        <f t="shared" si="23"/>
        <v>14</v>
      </c>
      <c r="I514" s="80">
        <f t="shared" ref="I514:I577" si="25">J514/16</f>
        <v>0.25</v>
      </c>
      <c r="J514" s="1">
        <v>4</v>
      </c>
      <c r="K514" s="1" t="str" cm="1">
        <f t="array" ref="K514">INDEX('dict-rhythm'!$A$1:$B$43,MATCH(TRUE,EXACT(J514,'dict-rhythm'!$A$1:$A$43),0),2)</f>
        <v>4</v>
      </c>
      <c r="L514" s="1" t="str">
        <f>_xlfn.IFNA(VLOOKUP(K514,'dict-rhythm'!$B$1:$C$53,2,0),K514)</f>
        <v>crotchet</v>
      </c>
      <c r="M514" s="64" t="s">
        <v>9</v>
      </c>
      <c r="N514" s="64"/>
      <c r="O514" t="str">
        <f>IF(RIGHT($O$1,1)="#",VLOOKUP(D514,'dict-pitch'!$A$1:$C$50,2,0),VLOOKUP(D514,'dict-pitch'!$A$1:$C$50,3,0))</f>
        <v>C5</v>
      </c>
      <c r="P514" t="b">
        <f>OR(EXACT(E514,O514),EXACT(E514,VLOOKUP(D514,'dict-pitch'!$A$1:$D$50,3,0)),EXACT(E514,VLOOKUP(D514,'dict-pitch'!$A$1:$D$50,4,0)))</f>
        <v>0</v>
      </c>
    </row>
    <row r="515" spans="1:16" x14ac:dyDescent="0.25">
      <c r="A515">
        <v>850</v>
      </c>
      <c r="B515" s="85">
        <v>3</v>
      </c>
      <c r="C515" s="1">
        <f t="shared" si="24"/>
        <v>14</v>
      </c>
      <c r="D515" s="1">
        <v>71</v>
      </c>
      <c r="E515" s="1"/>
      <c r="F515" s="1">
        <v>-2</v>
      </c>
      <c r="G515" s="1">
        <v>212</v>
      </c>
      <c r="H515" s="80">
        <f t="shared" ref="H515:H578" si="26">1+G515/16</f>
        <v>14.25</v>
      </c>
      <c r="I515" s="80">
        <f t="shared" si="25"/>
        <v>0.25</v>
      </c>
      <c r="J515" s="1">
        <v>4</v>
      </c>
      <c r="K515" s="1" t="str" cm="1">
        <f t="array" ref="K515">INDEX('dict-rhythm'!$A$1:$B$43,MATCH(TRUE,EXACT(J515,'dict-rhythm'!$A$1:$A$43),0),2)</f>
        <v>4</v>
      </c>
      <c r="L515" s="1" t="str">
        <f>_xlfn.IFNA(VLOOKUP(K515,'dict-rhythm'!$B$1:$C$53,2,0),K515)</f>
        <v>crotchet</v>
      </c>
      <c r="M515" s="65" t="s">
        <v>12</v>
      </c>
      <c r="N515" s="65" t="s">
        <v>12</v>
      </c>
      <c r="O515" t="str">
        <f>IF(RIGHT($O$1,1)="#",VLOOKUP(D515,'dict-pitch'!$A$1:$C$50,2,0),VLOOKUP(D515,'dict-pitch'!$A$1:$C$50,3,0))</f>
        <v>B4</v>
      </c>
      <c r="P515" t="b">
        <f>OR(EXACT(E515,O515),EXACT(E515,VLOOKUP(D515,'dict-pitch'!$A$1:$D$50,3,0)),EXACT(E515,VLOOKUP(D515,'dict-pitch'!$A$1:$D$50,4,0)))</f>
        <v>0</v>
      </c>
    </row>
    <row r="516" spans="1:16" x14ac:dyDescent="0.25">
      <c r="A516">
        <v>850</v>
      </c>
      <c r="B516" s="85">
        <v>3</v>
      </c>
      <c r="C516" s="1">
        <f t="shared" si="24"/>
        <v>14</v>
      </c>
      <c r="D516" s="1">
        <v>69</v>
      </c>
      <c r="E516" s="1"/>
      <c r="F516" s="1">
        <v>-2</v>
      </c>
      <c r="G516" s="1">
        <v>216</v>
      </c>
      <c r="H516" s="80">
        <f t="shared" si="26"/>
        <v>14.5</v>
      </c>
      <c r="I516" s="80">
        <f t="shared" si="25"/>
        <v>0.5</v>
      </c>
      <c r="J516" s="1">
        <v>8</v>
      </c>
      <c r="K516" s="1" t="str" cm="1">
        <f t="array" ref="K516">INDEX('dict-rhythm'!$A$1:$B$43,MATCH(TRUE,EXACT(J516,'dict-rhythm'!$A$1:$A$43),0),2)</f>
        <v>2</v>
      </c>
      <c r="L516" s="1" t="str">
        <f>_xlfn.IFNA(VLOOKUP(K516,'dict-rhythm'!$B$1:$C$53,2,0),K516)</f>
        <v>minim</v>
      </c>
      <c r="M516" s="65" t="s">
        <v>12</v>
      </c>
      <c r="N516" s="65" t="s">
        <v>12</v>
      </c>
      <c r="O516" t="str">
        <f>IF(RIGHT($O$1,1)="#",VLOOKUP(D516,'dict-pitch'!$A$1:$C$50,2,0),VLOOKUP(D516,'dict-pitch'!$A$1:$C$50,3,0))</f>
        <v>A4</v>
      </c>
      <c r="P516" t="b">
        <f>OR(EXACT(E516,O516),EXACT(E516,VLOOKUP(D516,'dict-pitch'!$A$1:$D$50,3,0)),EXACT(E516,VLOOKUP(D516,'dict-pitch'!$A$1:$D$50,4,0)))</f>
        <v>0</v>
      </c>
    </row>
    <row r="517" spans="1:16" ht="15.75" x14ac:dyDescent="0.25">
      <c r="A517">
        <v>850</v>
      </c>
      <c r="B517" s="85">
        <v>3</v>
      </c>
      <c r="C517" s="1">
        <f t="shared" si="24"/>
        <v>15</v>
      </c>
      <c r="D517" s="1">
        <v>67</v>
      </c>
      <c r="E517" s="1"/>
      <c r="F517" s="1">
        <v>-2</v>
      </c>
      <c r="G517" s="1">
        <v>224</v>
      </c>
      <c r="H517" s="80">
        <f t="shared" si="26"/>
        <v>15</v>
      </c>
      <c r="I517" s="80">
        <f t="shared" si="25"/>
        <v>0.25</v>
      </c>
      <c r="J517" s="1">
        <v>4</v>
      </c>
      <c r="K517" s="1" t="str" cm="1">
        <f t="array" ref="K517">INDEX('dict-rhythm'!$A$1:$B$43,MATCH(TRUE,EXACT(J517,'dict-rhythm'!$A$1:$A$43),0),2)</f>
        <v>4</v>
      </c>
      <c r="L517" s="1" t="str">
        <f>_xlfn.IFNA(VLOOKUP(K517,'dict-rhythm'!$B$1:$C$53,2,0),K517)</f>
        <v>crotchet</v>
      </c>
      <c r="M517" s="74"/>
      <c r="N517" s="65" t="s">
        <v>12</v>
      </c>
      <c r="O517" t="str">
        <f>IF(RIGHT($O$1,1)="#",VLOOKUP(D517,'dict-pitch'!$A$1:$C$50,2,0),VLOOKUP(D517,'dict-pitch'!$A$1:$C$50,3,0))</f>
        <v>G4</v>
      </c>
      <c r="P517" t="b">
        <f>OR(EXACT(E517,O517),EXACT(E517,VLOOKUP(D517,'dict-pitch'!$A$1:$D$50,3,0)),EXACT(E517,VLOOKUP(D517,'dict-pitch'!$A$1:$D$50,4,0)))</f>
        <v>0</v>
      </c>
    </row>
    <row r="518" spans="1:16" x14ac:dyDescent="0.25">
      <c r="A518">
        <v>850</v>
      </c>
      <c r="B518" s="85">
        <v>3</v>
      </c>
      <c r="C518" s="1">
        <f t="shared" si="24"/>
        <v>15</v>
      </c>
      <c r="D518" s="1">
        <v>71</v>
      </c>
      <c r="E518" s="1"/>
      <c r="F518" s="1">
        <v>3</v>
      </c>
      <c r="G518" s="1">
        <v>228</v>
      </c>
      <c r="H518" s="80">
        <f t="shared" si="26"/>
        <v>15.25</v>
      </c>
      <c r="I518" s="80">
        <f t="shared" si="25"/>
        <v>0.25</v>
      </c>
      <c r="J518" s="1">
        <v>4</v>
      </c>
      <c r="K518" s="1" t="str" cm="1">
        <f t="array" ref="K518">INDEX('dict-rhythm'!$A$1:$B$43,MATCH(TRUE,EXACT(J518,'dict-rhythm'!$A$1:$A$43),0),2)</f>
        <v>4</v>
      </c>
      <c r="L518" s="1" t="str">
        <f>_xlfn.IFNA(VLOOKUP(K518,'dict-rhythm'!$B$1:$C$53,2,0),K518)</f>
        <v>crotchet</v>
      </c>
      <c r="M518" s="65" t="s">
        <v>12</v>
      </c>
      <c r="N518" s="65" t="s">
        <v>12</v>
      </c>
      <c r="O518" t="str">
        <f>IF(RIGHT($O$1,1)="#",VLOOKUP(D518,'dict-pitch'!$A$1:$C$50,2,0),VLOOKUP(D518,'dict-pitch'!$A$1:$C$50,3,0))</f>
        <v>B4</v>
      </c>
      <c r="P518" t="b">
        <f>OR(EXACT(E518,O518),EXACT(E518,VLOOKUP(D518,'dict-pitch'!$A$1:$D$50,3,0)),EXACT(E518,VLOOKUP(D518,'dict-pitch'!$A$1:$D$50,4,0)))</f>
        <v>0</v>
      </c>
    </row>
    <row r="519" spans="1:16" x14ac:dyDescent="0.25">
      <c r="A519">
        <v>850</v>
      </c>
      <c r="B519" s="85">
        <v>3</v>
      </c>
      <c r="C519" s="1">
        <f t="shared" si="24"/>
        <v>15</v>
      </c>
      <c r="D519" s="1">
        <v>69</v>
      </c>
      <c r="E519" s="1"/>
      <c r="F519" s="1">
        <v>-2</v>
      </c>
      <c r="G519" s="1">
        <v>232</v>
      </c>
      <c r="H519" s="80">
        <f t="shared" si="26"/>
        <v>15.5</v>
      </c>
      <c r="I519" s="80">
        <f t="shared" si="25"/>
        <v>0.75</v>
      </c>
      <c r="J519" s="1">
        <v>12</v>
      </c>
      <c r="K519" s="1" t="str" cm="1">
        <f t="array" ref="K519">INDEX('dict-rhythm'!$A$1:$B$43,MATCH(TRUE,EXACT(J519,'dict-rhythm'!$A$1:$A$43),0),2)</f>
        <v>2.</v>
      </c>
      <c r="L519" s="1" t="str">
        <f>_xlfn.IFNA(VLOOKUP(K519,'dict-rhythm'!$B$1:$C$53,2,0),K519)</f>
        <v>dotted minim</v>
      </c>
      <c r="M519" s="65" t="s">
        <v>12</v>
      </c>
      <c r="N519" s="65" t="s">
        <v>12</v>
      </c>
      <c r="O519" t="str">
        <f>IF(RIGHT($O$1,1)="#",VLOOKUP(D519,'dict-pitch'!$A$1:$C$50,2,0),VLOOKUP(D519,'dict-pitch'!$A$1:$C$50,3,0))</f>
        <v>A4</v>
      </c>
      <c r="P519" t="b">
        <f>OR(EXACT(E519,O519),EXACT(E519,VLOOKUP(D519,'dict-pitch'!$A$1:$D$50,3,0)),EXACT(E519,VLOOKUP(D519,'dict-pitch'!$A$1:$D$50,4,0)))</f>
        <v>0</v>
      </c>
    </row>
    <row r="520" spans="1:16" ht="15.75" x14ac:dyDescent="0.25">
      <c r="A520">
        <v>850</v>
      </c>
      <c r="B520" s="85">
        <v>3</v>
      </c>
      <c r="C520" s="1">
        <f t="shared" si="24"/>
        <v>16</v>
      </c>
      <c r="D520" s="1">
        <v>67</v>
      </c>
      <c r="E520" s="1"/>
      <c r="F520" s="1">
        <v>-2</v>
      </c>
      <c r="G520" s="1">
        <v>244</v>
      </c>
      <c r="H520" s="80">
        <f t="shared" si="26"/>
        <v>16.25</v>
      </c>
      <c r="I520" s="80">
        <f t="shared" si="25"/>
        <v>0.1875</v>
      </c>
      <c r="J520" s="1">
        <v>3</v>
      </c>
      <c r="K520" s="1" t="str" cm="1">
        <f t="array" ref="K520">INDEX('dict-rhythm'!$A$1:$B$43,MATCH(TRUE,EXACT(J520,'dict-rhythm'!$A$1:$A$43),0),2)</f>
        <v>8.</v>
      </c>
      <c r="L520" s="1" t="str">
        <f>_xlfn.IFNA(VLOOKUP(K520,'dict-rhythm'!$B$1:$C$53,2,0),K520)</f>
        <v>dotted quaver</v>
      </c>
      <c r="M520" s="74"/>
      <c r="N520" s="65" t="s">
        <v>12</v>
      </c>
      <c r="O520" t="str">
        <f>IF(RIGHT($O$1,1)="#",VLOOKUP(D520,'dict-pitch'!$A$1:$C$50,2,0),VLOOKUP(D520,'dict-pitch'!$A$1:$C$50,3,0))</f>
        <v>G4</v>
      </c>
      <c r="P520" t="b">
        <f>OR(EXACT(E520,O520),EXACT(E520,VLOOKUP(D520,'dict-pitch'!$A$1:$D$50,3,0)),EXACT(E520,VLOOKUP(D520,'dict-pitch'!$A$1:$D$50,4,0)))</f>
        <v>0</v>
      </c>
    </row>
    <row r="521" spans="1:16" ht="15.75" x14ac:dyDescent="0.25">
      <c r="A521">
        <v>850</v>
      </c>
      <c r="B521" s="85">
        <v>3</v>
      </c>
      <c r="C521" s="1">
        <f t="shared" si="24"/>
        <v>16</v>
      </c>
      <c r="D521" s="1">
        <v>64</v>
      </c>
      <c r="E521" s="1"/>
      <c r="F521" s="1">
        <v>-3</v>
      </c>
      <c r="G521" s="1">
        <v>247</v>
      </c>
      <c r="H521" s="80">
        <f t="shared" si="26"/>
        <v>16.4375</v>
      </c>
      <c r="I521" s="80">
        <f t="shared" si="25"/>
        <v>6.25E-2</v>
      </c>
      <c r="J521" s="1">
        <v>1</v>
      </c>
      <c r="K521" s="1" t="str" cm="1">
        <f t="array" ref="K521">INDEX('dict-rhythm'!$A$1:$B$43,MATCH(TRUE,EXACT(J521,'dict-rhythm'!$A$1:$A$43),0),2)</f>
        <v>16</v>
      </c>
      <c r="L521" s="1" t="str">
        <f>_xlfn.IFNA(VLOOKUP(K521,'dict-rhythm'!$B$1:$C$53,2,0),K521)</f>
        <v>semiquaver</v>
      </c>
      <c r="M521" s="72"/>
      <c r="N521" s="72"/>
      <c r="O521" t="str">
        <f>IF(RIGHT($O$1,1)="#",VLOOKUP(D521,'dict-pitch'!$A$1:$C$50,2,0),VLOOKUP(D521,'dict-pitch'!$A$1:$C$50,3,0))</f>
        <v>E4</v>
      </c>
      <c r="P521" t="b">
        <f>OR(EXACT(E521,O521),EXACT(E521,VLOOKUP(D521,'dict-pitch'!$A$1:$D$50,3,0)),EXACT(E521,VLOOKUP(D521,'dict-pitch'!$A$1:$D$50,4,0)))</f>
        <v>0</v>
      </c>
    </row>
    <row r="522" spans="1:16" ht="15.75" x14ac:dyDescent="0.25">
      <c r="A522">
        <v>850</v>
      </c>
      <c r="B522" s="85">
        <v>3</v>
      </c>
      <c r="C522" s="1">
        <f t="shared" si="24"/>
        <v>16</v>
      </c>
      <c r="D522" s="1">
        <v>64</v>
      </c>
      <c r="E522" s="1"/>
      <c r="F522" s="1">
        <v>1</v>
      </c>
      <c r="G522" s="1">
        <v>248</v>
      </c>
      <c r="H522" s="80">
        <f t="shared" si="26"/>
        <v>16.5</v>
      </c>
      <c r="I522" s="80">
        <f t="shared" si="25"/>
        <v>0.25</v>
      </c>
      <c r="J522" s="1">
        <v>4</v>
      </c>
      <c r="K522" s="1" t="str" cm="1">
        <f t="array" ref="K522">INDEX('dict-rhythm'!$A$1:$B$43,MATCH(TRUE,EXACT(J522,'dict-rhythm'!$A$1:$A$43),0),2)</f>
        <v>4</v>
      </c>
      <c r="L522" s="1" t="str">
        <f>_xlfn.IFNA(VLOOKUP(K522,'dict-rhythm'!$B$1:$C$53,2,0),K522)</f>
        <v>crotchet</v>
      </c>
      <c r="M522" s="72"/>
      <c r="N522" s="72"/>
      <c r="O522" t="str">
        <f>IF(RIGHT($O$1,1)="#",VLOOKUP(D522,'dict-pitch'!$A$1:$C$50,2,0),VLOOKUP(D522,'dict-pitch'!$A$1:$C$50,3,0))</f>
        <v>E4</v>
      </c>
      <c r="P522" t="b">
        <f>OR(EXACT(E522,O522),EXACT(E522,VLOOKUP(D522,'dict-pitch'!$A$1:$D$50,3,0)),EXACT(E522,VLOOKUP(D522,'dict-pitch'!$A$1:$D$50,4,0)))</f>
        <v>0</v>
      </c>
    </row>
    <row r="523" spans="1:16" ht="15.75" x14ac:dyDescent="0.25">
      <c r="A523">
        <v>850</v>
      </c>
      <c r="B523" s="85">
        <v>3</v>
      </c>
      <c r="C523" s="1">
        <f t="shared" si="24"/>
        <v>16</v>
      </c>
      <c r="D523" s="1">
        <v>63</v>
      </c>
      <c r="E523" s="1"/>
      <c r="F523" s="1">
        <v>-2</v>
      </c>
      <c r="G523" s="1">
        <v>252</v>
      </c>
      <c r="H523" s="80">
        <f t="shared" si="26"/>
        <v>16.75</v>
      </c>
      <c r="I523" s="80">
        <f t="shared" si="25"/>
        <v>0.25</v>
      </c>
      <c r="J523" s="1">
        <v>4</v>
      </c>
      <c r="K523" s="1" t="str" cm="1">
        <f t="array" ref="K523">INDEX('dict-rhythm'!$A$1:$B$43,MATCH(TRUE,EXACT(J523,'dict-rhythm'!$A$1:$A$43),0),2)</f>
        <v>4</v>
      </c>
      <c r="L523" s="1" t="str">
        <f>_xlfn.IFNA(VLOOKUP(K523,'dict-rhythm'!$B$1:$C$53,2,0),K523)</f>
        <v>crotchet</v>
      </c>
      <c r="M523" s="73"/>
      <c r="N523" s="73"/>
      <c r="O523" t="str">
        <f>IF(RIGHT($O$1,1)="#",VLOOKUP(D523,'dict-pitch'!$A$1:$C$50,2,0),VLOOKUP(D523,'dict-pitch'!$A$1:$C$50,3,0))</f>
        <v>D#4</v>
      </c>
      <c r="P523" t="b">
        <f>OR(EXACT(E523,O523),EXACT(E523,VLOOKUP(D523,'dict-pitch'!$A$1:$D$50,3,0)),EXACT(E523,VLOOKUP(D523,'dict-pitch'!$A$1:$D$50,4,0)))</f>
        <v>0</v>
      </c>
    </row>
    <row r="524" spans="1:16" ht="15.75" x14ac:dyDescent="0.25">
      <c r="A524">
        <v>850</v>
      </c>
      <c r="B524" s="85">
        <v>3</v>
      </c>
      <c r="C524" s="1">
        <f t="shared" si="24"/>
        <v>17</v>
      </c>
      <c r="D524" s="1">
        <v>64</v>
      </c>
      <c r="E524" s="1"/>
      <c r="F524" s="1">
        <v>2</v>
      </c>
      <c r="G524" s="1">
        <v>256</v>
      </c>
      <c r="H524" s="80">
        <f t="shared" si="26"/>
        <v>17</v>
      </c>
      <c r="I524" s="80">
        <f t="shared" si="25"/>
        <v>0.25</v>
      </c>
      <c r="J524" s="1">
        <v>4</v>
      </c>
      <c r="K524" s="1" t="str" cm="1">
        <f t="array" ref="K524">INDEX('dict-rhythm'!$A$1:$B$43,MATCH(TRUE,EXACT(J524,'dict-rhythm'!$A$1:$A$43),0),2)</f>
        <v>4</v>
      </c>
      <c r="L524" s="1" t="str">
        <f>_xlfn.IFNA(VLOOKUP(K524,'dict-rhythm'!$B$1:$C$53,2,0),K524)</f>
        <v>crotchet</v>
      </c>
      <c r="M524" s="13"/>
      <c r="N524" s="13"/>
      <c r="O524" t="str">
        <f>IF(RIGHT($O$1,1)="#",VLOOKUP(D524,'dict-pitch'!$A$1:$C$50,2,0),VLOOKUP(D524,'dict-pitch'!$A$1:$C$50,3,0))</f>
        <v>E4</v>
      </c>
      <c r="P524" t="b">
        <f>OR(EXACT(E524,O524),EXACT(E524,VLOOKUP(D524,'dict-pitch'!$A$1:$D$50,3,0)),EXACT(E524,VLOOKUP(D524,'dict-pitch'!$A$1:$D$50,4,0)))</f>
        <v>0</v>
      </c>
    </row>
    <row r="525" spans="1:16" ht="15.75" x14ac:dyDescent="0.25">
      <c r="A525">
        <v>850</v>
      </c>
      <c r="B525" s="85">
        <v>3</v>
      </c>
      <c r="C525" s="1">
        <f t="shared" si="24"/>
        <v>17</v>
      </c>
      <c r="D525" s="1">
        <v>0</v>
      </c>
      <c r="E525" s="1"/>
      <c r="F525" s="1">
        <v>0</v>
      </c>
      <c r="G525" s="1">
        <v>260</v>
      </c>
      <c r="H525" s="80">
        <f t="shared" si="26"/>
        <v>17.25</v>
      </c>
      <c r="I525" s="80">
        <f t="shared" si="25"/>
        <v>0.25</v>
      </c>
      <c r="J525" s="1">
        <v>4</v>
      </c>
      <c r="K525" s="1" t="str" cm="1">
        <f t="array" ref="K525">INDEX('dict-rhythm'!$A$1:$B$43,MATCH(TRUE,EXACT(J525,'dict-rhythm'!$A$1:$A$43),0),2)</f>
        <v>4</v>
      </c>
      <c r="L525" s="1" t="str">
        <f>_xlfn.IFNA(VLOOKUP(K525,'dict-rhythm'!$B$1:$C$53,2,0),K525)</f>
        <v>crotchet</v>
      </c>
      <c r="M525" s="11"/>
      <c r="N525" s="11"/>
      <c r="O525" t="str">
        <f>IF(RIGHT($O$1,1)="#",VLOOKUP(D525,'dict-pitch'!$A$1:$C$50,2,0),VLOOKUP(D525,'dict-pitch'!$A$1:$C$50,3,0))</f>
        <v>r</v>
      </c>
      <c r="P525" t="b">
        <f>OR(EXACT(E525,O525),EXACT(E525,VLOOKUP(D525,'dict-pitch'!$A$1:$D$50,3,0)),EXACT(E525,VLOOKUP(D525,'dict-pitch'!$A$1:$D$50,4,0)))</f>
        <v>0</v>
      </c>
    </row>
    <row r="526" spans="1:16" ht="15.75" x14ac:dyDescent="0.25">
      <c r="A526">
        <v>850</v>
      </c>
      <c r="B526" s="85">
        <v>3</v>
      </c>
      <c r="C526" s="1">
        <f t="shared" si="24"/>
        <v>17</v>
      </c>
      <c r="D526" s="1">
        <v>64</v>
      </c>
      <c r="E526" s="1"/>
      <c r="F526" s="1">
        <v>1</v>
      </c>
      <c r="G526" s="1">
        <v>264</v>
      </c>
      <c r="H526" s="80">
        <f t="shared" si="26"/>
        <v>17.5</v>
      </c>
      <c r="I526" s="80">
        <f t="shared" si="25"/>
        <v>0.1875</v>
      </c>
      <c r="J526" s="1">
        <v>3</v>
      </c>
      <c r="K526" s="1" t="str" cm="1">
        <f t="array" ref="K526">INDEX('dict-rhythm'!$A$1:$B$43,MATCH(TRUE,EXACT(J526,'dict-rhythm'!$A$1:$A$43),0),2)</f>
        <v>8.</v>
      </c>
      <c r="L526" s="1" t="str">
        <f>_xlfn.IFNA(VLOOKUP(K526,'dict-rhythm'!$B$1:$C$53,2,0),K526)</f>
        <v>dotted quaver</v>
      </c>
      <c r="M526" s="11"/>
      <c r="N526" s="11"/>
      <c r="O526" t="str">
        <f>IF(RIGHT($O$1,1)="#",VLOOKUP(D526,'dict-pitch'!$A$1:$C$50,2,0),VLOOKUP(D526,'dict-pitch'!$A$1:$C$50,3,0))</f>
        <v>E4</v>
      </c>
      <c r="P526" t="b">
        <f>OR(EXACT(E526,O526),EXACT(E526,VLOOKUP(D526,'dict-pitch'!$A$1:$D$50,3,0)),EXACT(E526,VLOOKUP(D526,'dict-pitch'!$A$1:$D$50,4,0)))</f>
        <v>0</v>
      </c>
    </row>
    <row r="527" spans="1:16" ht="15.75" x14ac:dyDescent="0.25">
      <c r="A527">
        <v>850</v>
      </c>
      <c r="B527" s="85">
        <v>3</v>
      </c>
      <c r="C527" s="1">
        <f t="shared" si="24"/>
        <v>17</v>
      </c>
      <c r="D527" s="1">
        <v>61</v>
      </c>
      <c r="E527" s="1"/>
      <c r="F527" s="1">
        <v>-3</v>
      </c>
      <c r="G527" s="1">
        <v>267</v>
      </c>
      <c r="H527" s="80">
        <f t="shared" si="26"/>
        <v>17.6875</v>
      </c>
      <c r="I527" s="80">
        <f t="shared" si="25"/>
        <v>6.25E-2</v>
      </c>
      <c r="J527" s="1">
        <v>1</v>
      </c>
      <c r="K527" s="1" t="str" cm="1">
        <f t="array" ref="K527">INDEX('dict-rhythm'!$A$1:$B$43,MATCH(TRUE,EXACT(J527,'dict-rhythm'!$A$1:$A$43),0),2)</f>
        <v>16</v>
      </c>
      <c r="L527" s="1" t="str">
        <f>_xlfn.IFNA(VLOOKUP(K527,'dict-rhythm'!$B$1:$C$53,2,0),K527)</f>
        <v>semiquaver</v>
      </c>
      <c r="M527" s="11"/>
      <c r="N527" s="11"/>
      <c r="O527" t="str">
        <f>IF(RIGHT($O$1,1)="#",VLOOKUP(D527,'dict-pitch'!$A$1:$C$50,2,0),VLOOKUP(D527,'dict-pitch'!$A$1:$C$50,3,0))</f>
        <v>C#4</v>
      </c>
      <c r="P527" t="b">
        <f>OR(EXACT(E527,O527),EXACT(E527,VLOOKUP(D527,'dict-pitch'!$A$1:$D$50,3,0)),EXACT(E527,VLOOKUP(D527,'dict-pitch'!$A$1:$D$50,4,0)))</f>
        <v>0</v>
      </c>
    </row>
    <row r="528" spans="1:16" ht="15.75" x14ac:dyDescent="0.25">
      <c r="A528">
        <v>850</v>
      </c>
      <c r="B528" s="85">
        <v>3</v>
      </c>
      <c r="C528" s="1">
        <f t="shared" si="24"/>
        <v>17</v>
      </c>
      <c r="D528" s="1">
        <v>61</v>
      </c>
      <c r="E528" s="1"/>
      <c r="F528" s="1">
        <v>1</v>
      </c>
      <c r="G528" s="1">
        <v>268</v>
      </c>
      <c r="H528" s="80">
        <f t="shared" si="26"/>
        <v>17.75</v>
      </c>
      <c r="I528" s="80">
        <f t="shared" si="25"/>
        <v>0.1875</v>
      </c>
      <c r="J528" s="1">
        <v>3</v>
      </c>
      <c r="K528" s="1" t="str" cm="1">
        <f t="array" ref="K528">INDEX('dict-rhythm'!$A$1:$B$43,MATCH(TRUE,EXACT(J528,'dict-rhythm'!$A$1:$A$43),0),2)</f>
        <v>8.</v>
      </c>
      <c r="L528" s="1" t="str">
        <f>_xlfn.IFNA(VLOOKUP(K528,'dict-rhythm'!$B$1:$C$53,2,0),K528)</f>
        <v>dotted quaver</v>
      </c>
      <c r="M528" s="11"/>
      <c r="N528" s="11"/>
      <c r="O528" t="str">
        <f>IF(RIGHT($O$1,1)="#",VLOOKUP(D528,'dict-pitch'!$A$1:$C$50,2,0),VLOOKUP(D528,'dict-pitch'!$A$1:$C$50,3,0))</f>
        <v>C#4</v>
      </c>
      <c r="P528" t="b">
        <f>OR(EXACT(E528,O528),EXACT(E528,VLOOKUP(D528,'dict-pitch'!$A$1:$D$50,3,0)),EXACT(E528,VLOOKUP(D528,'dict-pitch'!$A$1:$D$50,4,0)))</f>
        <v>0</v>
      </c>
    </row>
    <row r="529" spans="1:16" ht="15.75" x14ac:dyDescent="0.25">
      <c r="A529">
        <v>850</v>
      </c>
      <c r="B529" s="85">
        <v>3</v>
      </c>
      <c r="C529" s="1">
        <f t="shared" si="24"/>
        <v>17</v>
      </c>
      <c r="D529" s="1">
        <v>57</v>
      </c>
      <c r="E529" s="1"/>
      <c r="F529" s="1">
        <v>-3</v>
      </c>
      <c r="G529" s="1">
        <v>271</v>
      </c>
      <c r="H529" s="80">
        <f t="shared" si="26"/>
        <v>17.9375</v>
      </c>
      <c r="I529" s="80">
        <f t="shared" si="25"/>
        <v>6.25E-2</v>
      </c>
      <c r="J529" s="1">
        <v>1</v>
      </c>
      <c r="K529" s="1" t="str" cm="1">
        <f t="array" ref="K529">INDEX('dict-rhythm'!$A$1:$B$43,MATCH(TRUE,EXACT(J529,'dict-rhythm'!$A$1:$A$43),0),2)</f>
        <v>16</v>
      </c>
      <c r="L529" s="1" t="str">
        <f>_xlfn.IFNA(VLOOKUP(K529,'dict-rhythm'!$B$1:$C$53,2,0),K529)</f>
        <v>semiquaver</v>
      </c>
      <c r="M529" s="12"/>
      <c r="N529" s="12"/>
      <c r="O529" t="str">
        <f>IF(RIGHT($O$1,1)="#",VLOOKUP(D529,'dict-pitch'!$A$1:$C$50,2,0),VLOOKUP(D529,'dict-pitch'!$A$1:$C$50,3,0))</f>
        <v>A3</v>
      </c>
      <c r="P529" t="b">
        <f>OR(EXACT(E529,O529),EXACT(E529,VLOOKUP(D529,'dict-pitch'!$A$1:$D$50,3,0)),EXACT(E529,VLOOKUP(D529,'dict-pitch'!$A$1:$D$50,4,0)))</f>
        <v>0</v>
      </c>
    </row>
    <row r="530" spans="1:16" ht="15.75" x14ac:dyDescent="0.25">
      <c r="A530">
        <v>850</v>
      </c>
      <c r="B530" s="85">
        <v>3</v>
      </c>
      <c r="C530" s="1">
        <f t="shared" si="24"/>
        <v>18</v>
      </c>
      <c r="D530" s="1">
        <v>57</v>
      </c>
      <c r="E530" s="1"/>
      <c r="F530" s="1">
        <v>1</v>
      </c>
      <c r="G530" s="1">
        <v>272</v>
      </c>
      <c r="H530" s="80">
        <f t="shared" si="26"/>
        <v>18</v>
      </c>
      <c r="I530" s="80">
        <f t="shared" si="25"/>
        <v>0.25</v>
      </c>
      <c r="J530" s="1">
        <v>4</v>
      </c>
      <c r="K530" s="1" t="str" cm="1">
        <f t="array" ref="K530">INDEX('dict-rhythm'!$A$1:$B$43,MATCH(TRUE,EXACT(J530,'dict-rhythm'!$A$1:$A$43),0),2)</f>
        <v>4</v>
      </c>
      <c r="L530" s="1" t="str">
        <f>_xlfn.IFNA(VLOOKUP(K530,'dict-rhythm'!$B$1:$C$53,2,0),K530)</f>
        <v>crotchet</v>
      </c>
      <c r="M530" s="13"/>
      <c r="N530" s="13"/>
      <c r="O530" t="str">
        <f>IF(RIGHT($O$1,1)="#",VLOOKUP(D530,'dict-pitch'!$A$1:$C$50,2,0),VLOOKUP(D530,'dict-pitch'!$A$1:$C$50,3,0))</f>
        <v>A3</v>
      </c>
      <c r="P530" t="b">
        <f>OR(EXACT(E530,O530),EXACT(E530,VLOOKUP(D530,'dict-pitch'!$A$1:$D$50,3,0)),EXACT(E530,VLOOKUP(D530,'dict-pitch'!$A$1:$D$50,4,0)))</f>
        <v>0</v>
      </c>
    </row>
    <row r="531" spans="1:16" ht="15.75" x14ac:dyDescent="0.25">
      <c r="A531">
        <v>850</v>
      </c>
      <c r="B531" s="85">
        <v>3</v>
      </c>
      <c r="C531" s="1">
        <f t="shared" si="24"/>
        <v>18</v>
      </c>
      <c r="D531" s="1">
        <v>0</v>
      </c>
      <c r="E531" s="1"/>
      <c r="F531" s="1">
        <v>0</v>
      </c>
      <c r="G531" s="1">
        <v>276</v>
      </c>
      <c r="H531" s="80">
        <f t="shared" si="26"/>
        <v>18.25</v>
      </c>
      <c r="I531" s="80">
        <f t="shared" si="25"/>
        <v>0.25</v>
      </c>
      <c r="J531" s="1">
        <v>4</v>
      </c>
      <c r="K531" s="1" t="str" cm="1">
        <f t="array" ref="K531">INDEX('dict-rhythm'!$A$1:$B$43,MATCH(TRUE,EXACT(J531,'dict-rhythm'!$A$1:$A$43),0),2)</f>
        <v>4</v>
      </c>
      <c r="L531" s="1" t="str">
        <f>_xlfn.IFNA(VLOOKUP(K531,'dict-rhythm'!$B$1:$C$53,2,0),K531)</f>
        <v>crotchet</v>
      </c>
      <c r="M531" s="11"/>
      <c r="N531" s="11"/>
      <c r="O531" t="str">
        <f>IF(RIGHT($O$1,1)="#",VLOOKUP(D531,'dict-pitch'!$A$1:$C$50,2,0),VLOOKUP(D531,'dict-pitch'!$A$1:$C$50,3,0))</f>
        <v>r</v>
      </c>
      <c r="P531" t="b">
        <f>OR(EXACT(E531,O531),EXACT(E531,VLOOKUP(D531,'dict-pitch'!$A$1:$D$50,3,0)),EXACT(E531,VLOOKUP(D531,'dict-pitch'!$A$1:$D$50,4,0)))</f>
        <v>0</v>
      </c>
    </row>
    <row r="532" spans="1:16" ht="15.75" x14ac:dyDescent="0.25">
      <c r="A532">
        <v>850</v>
      </c>
      <c r="B532" s="85">
        <v>3</v>
      </c>
      <c r="C532" s="1">
        <f t="shared" si="24"/>
        <v>18</v>
      </c>
      <c r="D532" s="1">
        <v>62</v>
      </c>
      <c r="E532" s="1"/>
      <c r="F532" s="1">
        <v>4</v>
      </c>
      <c r="G532" s="1">
        <v>280</v>
      </c>
      <c r="H532" s="80">
        <f t="shared" si="26"/>
        <v>18.5</v>
      </c>
      <c r="I532" s="80">
        <f t="shared" si="25"/>
        <v>0.1875</v>
      </c>
      <c r="J532" s="1">
        <v>3</v>
      </c>
      <c r="K532" s="1" t="str" cm="1">
        <f t="array" ref="K532">INDEX('dict-rhythm'!$A$1:$B$43,MATCH(TRUE,EXACT(J532,'dict-rhythm'!$A$1:$A$43),0),2)</f>
        <v>8.</v>
      </c>
      <c r="L532" s="1" t="str">
        <f>_xlfn.IFNA(VLOOKUP(K532,'dict-rhythm'!$B$1:$C$53,2,0),K532)</f>
        <v>dotted quaver</v>
      </c>
      <c r="M532" s="11"/>
      <c r="N532" s="11"/>
      <c r="O532" t="str">
        <f>IF(RIGHT($O$1,1)="#",VLOOKUP(D532,'dict-pitch'!$A$1:$C$50,2,0),VLOOKUP(D532,'dict-pitch'!$A$1:$C$50,3,0))</f>
        <v>D4</v>
      </c>
      <c r="P532" t="b">
        <f>OR(EXACT(E532,O532),EXACT(E532,VLOOKUP(D532,'dict-pitch'!$A$1:$D$50,3,0)),EXACT(E532,VLOOKUP(D532,'dict-pitch'!$A$1:$D$50,4,0)))</f>
        <v>0</v>
      </c>
    </row>
    <row r="533" spans="1:16" ht="15.75" x14ac:dyDescent="0.25">
      <c r="A533">
        <v>850</v>
      </c>
      <c r="B533" s="85">
        <v>3</v>
      </c>
      <c r="C533" s="1">
        <f t="shared" si="24"/>
        <v>18</v>
      </c>
      <c r="D533" s="1">
        <v>59</v>
      </c>
      <c r="E533" s="1"/>
      <c r="F533" s="1">
        <v>-3</v>
      </c>
      <c r="G533" s="1">
        <v>283</v>
      </c>
      <c r="H533" s="80">
        <f t="shared" si="26"/>
        <v>18.6875</v>
      </c>
      <c r="I533" s="80">
        <f t="shared" si="25"/>
        <v>6.25E-2</v>
      </c>
      <c r="J533" s="1">
        <v>1</v>
      </c>
      <c r="K533" s="1" t="str" cm="1">
        <f t="array" ref="K533">INDEX('dict-rhythm'!$A$1:$B$43,MATCH(TRUE,EXACT(J533,'dict-rhythm'!$A$1:$A$43),0),2)</f>
        <v>16</v>
      </c>
      <c r="L533" s="1" t="str">
        <f>_xlfn.IFNA(VLOOKUP(K533,'dict-rhythm'!$B$1:$C$53,2,0),K533)</f>
        <v>semiquaver</v>
      </c>
      <c r="M533" s="11"/>
      <c r="N533" s="11"/>
      <c r="O533" t="str">
        <f>IF(RIGHT($O$1,1)="#",VLOOKUP(D533,'dict-pitch'!$A$1:$C$50,2,0),VLOOKUP(D533,'dict-pitch'!$A$1:$C$50,3,0))</f>
        <v>B3</v>
      </c>
      <c r="P533" t="b">
        <f>OR(EXACT(E533,O533),EXACT(E533,VLOOKUP(D533,'dict-pitch'!$A$1:$D$50,3,0)),EXACT(E533,VLOOKUP(D533,'dict-pitch'!$A$1:$D$50,4,0)))</f>
        <v>0</v>
      </c>
    </row>
    <row r="534" spans="1:16" ht="15.75" x14ac:dyDescent="0.25">
      <c r="A534">
        <v>850</v>
      </c>
      <c r="B534" s="85">
        <v>3</v>
      </c>
      <c r="C534" s="1">
        <f t="shared" si="24"/>
        <v>18</v>
      </c>
      <c r="D534" s="1">
        <v>59</v>
      </c>
      <c r="E534" s="1"/>
      <c r="F534" s="1">
        <v>1</v>
      </c>
      <c r="G534" s="1">
        <v>284</v>
      </c>
      <c r="H534" s="80">
        <f t="shared" si="26"/>
        <v>18.75</v>
      </c>
      <c r="I534" s="80">
        <f t="shared" si="25"/>
        <v>0.1875</v>
      </c>
      <c r="J534" s="1">
        <v>3</v>
      </c>
      <c r="K534" s="1" t="str" cm="1">
        <f t="array" ref="K534">INDEX('dict-rhythm'!$A$1:$B$43,MATCH(TRUE,EXACT(J534,'dict-rhythm'!$A$1:$A$43),0),2)</f>
        <v>8.</v>
      </c>
      <c r="L534" s="1" t="str">
        <f>_xlfn.IFNA(VLOOKUP(K534,'dict-rhythm'!$B$1:$C$53,2,0),K534)</f>
        <v>dotted quaver</v>
      </c>
      <c r="M534" s="11"/>
      <c r="N534" s="11"/>
      <c r="O534" t="str">
        <f>IF(RIGHT($O$1,1)="#",VLOOKUP(D534,'dict-pitch'!$A$1:$C$50,2,0),VLOOKUP(D534,'dict-pitch'!$A$1:$C$50,3,0))</f>
        <v>B3</v>
      </c>
      <c r="P534" t="b">
        <f>OR(EXACT(E534,O534),EXACT(E534,VLOOKUP(D534,'dict-pitch'!$A$1:$D$50,3,0)),EXACT(E534,VLOOKUP(D534,'dict-pitch'!$A$1:$D$50,4,0)))</f>
        <v>0</v>
      </c>
    </row>
    <row r="535" spans="1:16" ht="15.75" x14ac:dyDescent="0.25">
      <c r="A535">
        <v>850</v>
      </c>
      <c r="B535" s="85">
        <v>3</v>
      </c>
      <c r="C535" s="1">
        <f t="shared" si="24"/>
        <v>18</v>
      </c>
      <c r="D535" s="1">
        <v>55</v>
      </c>
      <c r="E535" s="1"/>
      <c r="F535" s="1">
        <v>-3</v>
      </c>
      <c r="G535" s="1">
        <v>287</v>
      </c>
      <c r="H535" s="80">
        <f t="shared" si="26"/>
        <v>18.9375</v>
      </c>
      <c r="I535" s="80">
        <f t="shared" si="25"/>
        <v>6.25E-2</v>
      </c>
      <c r="J535" s="1">
        <v>1</v>
      </c>
      <c r="K535" s="1" t="str" cm="1">
        <f t="array" ref="K535">INDEX('dict-rhythm'!$A$1:$B$43,MATCH(TRUE,EXACT(J535,'dict-rhythm'!$A$1:$A$43),0),2)</f>
        <v>16</v>
      </c>
      <c r="L535" s="1" t="str">
        <f>_xlfn.IFNA(VLOOKUP(K535,'dict-rhythm'!$B$1:$C$53,2,0),K535)</f>
        <v>semiquaver</v>
      </c>
      <c r="M535" s="12"/>
      <c r="N535" s="12"/>
      <c r="O535" t="str">
        <f>IF(RIGHT($O$1,1)="#",VLOOKUP(D535,'dict-pitch'!$A$1:$C$50,2,0),VLOOKUP(D535,'dict-pitch'!$A$1:$C$50,3,0))</f>
        <v>G3</v>
      </c>
      <c r="P535" t="b">
        <f>OR(EXACT(E535,O535),EXACT(E535,VLOOKUP(D535,'dict-pitch'!$A$1:$D$50,3,0)),EXACT(E535,VLOOKUP(D535,'dict-pitch'!$A$1:$D$50,4,0)))</f>
        <v>0</v>
      </c>
    </row>
    <row r="536" spans="1:16" ht="15.75" x14ac:dyDescent="0.25">
      <c r="A536">
        <v>850</v>
      </c>
      <c r="B536" s="85">
        <v>3</v>
      </c>
      <c r="C536" s="1">
        <f t="shared" si="24"/>
        <v>19</v>
      </c>
      <c r="D536" s="1">
        <v>55</v>
      </c>
      <c r="E536" s="1"/>
      <c r="F536" s="1">
        <v>1</v>
      </c>
      <c r="G536" s="1">
        <v>288</v>
      </c>
      <c r="H536" s="80">
        <f t="shared" si="26"/>
        <v>19</v>
      </c>
      <c r="I536" s="80">
        <f t="shared" si="25"/>
        <v>0.25</v>
      </c>
      <c r="J536" s="1">
        <v>4</v>
      </c>
      <c r="K536" s="1" t="str" cm="1">
        <f t="array" ref="K536">INDEX('dict-rhythm'!$A$1:$B$43,MATCH(TRUE,EXACT(J536,'dict-rhythm'!$A$1:$A$43),0),2)</f>
        <v>4</v>
      </c>
      <c r="L536" s="1" t="str">
        <f>_xlfn.IFNA(VLOOKUP(K536,'dict-rhythm'!$B$1:$C$53,2,0),K536)</f>
        <v>crotchet</v>
      </c>
      <c r="M536" s="13"/>
      <c r="N536" s="13"/>
      <c r="O536" t="str">
        <f>IF(RIGHT($O$1,1)="#",VLOOKUP(D536,'dict-pitch'!$A$1:$C$50,2,0),VLOOKUP(D536,'dict-pitch'!$A$1:$C$50,3,0))</f>
        <v>G3</v>
      </c>
      <c r="P536" t="b">
        <f>OR(EXACT(E536,O536),EXACT(E536,VLOOKUP(D536,'dict-pitch'!$A$1:$D$50,3,0)),EXACT(E536,VLOOKUP(D536,'dict-pitch'!$A$1:$D$50,4,0)))</f>
        <v>0</v>
      </c>
    </row>
    <row r="537" spans="1:16" ht="15.75" x14ac:dyDescent="0.25">
      <c r="A537">
        <v>850</v>
      </c>
      <c r="B537" s="85">
        <v>3</v>
      </c>
      <c r="C537" s="1">
        <f t="shared" si="24"/>
        <v>19</v>
      </c>
      <c r="D537" s="1">
        <v>0</v>
      </c>
      <c r="E537" s="1"/>
      <c r="F537" s="1">
        <v>0</v>
      </c>
      <c r="G537" s="1">
        <v>292</v>
      </c>
      <c r="H537" s="80">
        <f t="shared" si="26"/>
        <v>19.25</v>
      </c>
      <c r="I537" s="80">
        <f t="shared" si="25"/>
        <v>0.25</v>
      </c>
      <c r="J537" s="1">
        <v>4</v>
      </c>
      <c r="K537" s="1" t="str" cm="1">
        <f t="array" ref="K537">INDEX('dict-rhythm'!$A$1:$B$43,MATCH(TRUE,EXACT(J537,'dict-rhythm'!$A$1:$A$43),0),2)</f>
        <v>4</v>
      </c>
      <c r="L537" s="1" t="str">
        <f>_xlfn.IFNA(VLOOKUP(K537,'dict-rhythm'!$B$1:$C$53,2,0),K537)</f>
        <v>crotchet</v>
      </c>
      <c r="M537" s="11"/>
      <c r="N537" s="11"/>
      <c r="O537" t="str">
        <f>IF(RIGHT($O$1,1)="#",VLOOKUP(D537,'dict-pitch'!$A$1:$C$50,2,0),VLOOKUP(D537,'dict-pitch'!$A$1:$C$50,3,0))</f>
        <v>r</v>
      </c>
      <c r="P537" t="b">
        <f>OR(EXACT(E537,O537),EXACT(E537,VLOOKUP(D537,'dict-pitch'!$A$1:$D$50,3,0)),EXACT(E537,VLOOKUP(D537,'dict-pitch'!$A$1:$D$50,4,0)))</f>
        <v>0</v>
      </c>
    </row>
    <row r="538" spans="1:16" ht="15.75" x14ac:dyDescent="0.25">
      <c r="A538">
        <v>850</v>
      </c>
      <c r="B538" s="85">
        <v>3</v>
      </c>
      <c r="C538" s="1">
        <f t="shared" si="24"/>
        <v>19</v>
      </c>
      <c r="D538" s="1">
        <v>61</v>
      </c>
      <c r="E538" s="1"/>
      <c r="F538" s="1">
        <v>4</v>
      </c>
      <c r="G538" s="1">
        <v>296</v>
      </c>
      <c r="H538" s="80">
        <f t="shared" si="26"/>
        <v>19.5</v>
      </c>
      <c r="I538" s="80">
        <f t="shared" si="25"/>
        <v>0.1875</v>
      </c>
      <c r="J538" s="1">
        <v>3</v>
      </c>
      <c r="K538" s="1" t="str" cm="1">
        <f t="array" ref="K538">INDEX('dict-rhythm'!$A$1:$B$43,MATCH(TRUE,EXACT(J538,'dict-rhythm'!$A$1:$A$43),0),2)</f>
        <v>8.</v>
      </c>
      <c r="L538" s="1" t="str">
        <f>_xlfn.IFNA(VLOOKUP(K538,'dict-rhythm'!$B$1:$C$53,2,0),K538)</f>
        <v>dotted quaver</v>
      </c>
      <c r="M538" s="11"/>
      <c r="N538" s="11"/>
      <c r="O538" t="str">
        <f>IF(RIGHT($O$1,1)="#",VLOOKUP(D538,'dict-pitch'!$A$1:$C$50,2,0),VLOOKUP(D538,'dict-pitch'!$A$1:$C$50,3,0))</f>
        <v>C#4</v>
      </c>
      <c r="P538" t="b">
        <f>OR(EXACT(E538,O538),EXACT(E538,VLOOKUP(D538,'dict-pitch'!$A$1:$D$50,3,0)),EXACT(E538,VLOOKUP(D538,'dict-pitch'!$A$1:$D$50,4,0)))</f>
        <v>0</v>
      </c>
    </row>
    <row r="539" spans="1:16" ht="15.75" x14ac:dyDescent="0.25">
      <c r="A539">
        <v>850</v>
      </c>
      <c r="B539" s="85">
        <v>3</v>
      </c>
      <c r="C539" s="1">
        <f t="shared" si="24"/>
        <v>19</v>
      </c>
      <c r="D539" s="1">
        <v>57</v>
      </c>
      <c r="E539" s="1"/>
      <c r="F539" s="1">
        <v>-3</v>
      </c>
      <c r="G539" s="1">
        <v>299</v>
      </c>
      <c r="H539" s="80">
        <f t="shared" si="26"/>
        <v>19.6875</v>
      </c>
      <c r="I539" s="80">
        <f t="shared" si="25"/>
        <v>6.25E-2</v>
      </c>
      <c r="J539" s="1">
        <v>1</v>
      </c>
      <c r="K539" s="1" t="str" cm="1">
        <f t="array" ref="K539">INDEX('dict-rhythm'!$A$1:$B$43,MATCH(TRUE,EXACT(J539,'dict-rhythm'!$A$1:$A$43),0),2)</f>
        <v>16</v>
      </c>
      <c r="L539" s="1" t="str">
        <f>_xlfn.IFNA(VLOOKUP(K539,'dict-rhythm'!$B$1:$C$53,2,0),K539)</f>
        <v>semiquaver</v>
      </c>
      <c r="M539" s="72"/>
      <c r="N539" s="72"/>
      <c r="O539" t="str">
        <f>IF(RIGHT($O$1,1)="#",VLOOKUP(D539,'dict-pitch'!$A$1:$C$50,2,0),VLOOKUP(D539,'dict-pitch'!$A$1:$C$50,3,0))</f>
        <v>A3</v>
      </c>
      <c r="P539" t="b">
        <f>OR(EXACT(E539,O539),EXACT(E539,VLOOKUP(D539,'dict-pitch'!$A$1:$D$50,3,0)),EXACT(E539,VLOOKUP(D539,'dict-pitch'!$A$1:$D$50,4,0)))</f>
        <v>0</v>
      </c>
    </row>
    <row r="540" spans="1:16" ht="15.75" x14ac:dyDescent="0.25">
      <c r="A540">
        <v>850</v>
      </c>
      <c r="B540" s="85">
        <v>3</v>
      </c>
      <c r="C540" s="1">
        <f t="shared" si="24"/>
        <v>19</v>
      </c>
      <c r="D540" s="1">
        <v>57</v>
      </c>
      <c r="E540" s="1"/>
      <c r="F540" s="1">
        <v>1</v>
      </c>
      <c r="G540" s="1">
        <v>300</v>
      </c>
      <c r="H540" s="80">
        <f t="shared" si="26"/>
        <v>19.75</v>
      </c>
      <c r="I540" s="80">
        <f t="shared" si="25"/>
        <v>0.1875</v>
      </c>
      <c r="J540" s="1">
        <v>3</v>
      </c>
      <c r="K540" s="1" t="str" cm="1">
        <f t="array" ref="K540">INDEX('dict-rhythm'!$A$1:$B$43,MATCH(TRUE,EXACT(J540,'dict-rhythm'!$A$1:$A$43),0),2)</f>
        <v>8.</v>
      </c>
      <c r="L540" s="1" t="str">
        <f>_xlfn.IFNA(VLOOKUP(K540,'dict-rhythm'!$B$1:$C$53,2,0),K540)</f>
        <v>dotted quaver</v>
      </c>
      <c r="M540" s="72"/>
      <c r="N540" s="72"/>
      <c r="O540" t="str">
        <f>IF(RIGHT($O$1,1)="#",VLOOKUP(D540,'dict-pitch'!$A$1:$C$50,2,0),VLOOKUP(D540,'dict-pitch'!$A$1:$C$50,3,0))</f>
        <v>A3</v>
      </c>
      <c r="P540" t="b">
        <f>OR(EXACT(E540,O540),EXACT(E540,VLOOKUP(D540,'dict-pitch'!$A$1:$D$50,3,0)),EXACT(E540,VLOOKUP(D540,'dict-pitch'!$A$1:$D$50,4,0)))</f>
        <v>0</v>
      </c>
    </row>
    <row r="541" spans="1:16" ht="15.75" x14ac:dyDescent="0.25">
      <c r="A541">
        <v>850</v>
      </c>
      <c r="B541" s="85">
        <v>3</v>
      </c>
      <c r="C541" s="1">
        <f t="shared" si="24"/>
        <v>19</v>
      </c>
      <c r="D541" s="1">
        <v>54</v>
      </c>
      <c r="E541" s="1"/>
      <c r="F541" s="1">
        <v>-3</v>
      </c>
      <c r="G541" s="1">
        <v>303</v>
      </c>
      <c r="H541" s="80">
        <f t="shared" si="26"/>
        <v>19.9375</v>
      </c>
      <c r="I541" s="80">
        <f t="shared" si="25"/>
        <v>6.25E-2</v>
      </c>
      <c r="J541" s="1">
        <v>1</v>
      </c>
      <c r="K541" s="1" t="str" cm="1">
        <f t="array" ref="K541">INDEX('dict-rhythm'!$A$1:$B$43,MATCH(TRUE,EXACT(J541,'dict-rhythm'!$A$1:$A$43),0),2)</f>
        <v>16</v>
      </c>
      <c r="L541" s="1" t="str">
        <f>_xlfn.IFNA(VLOOKUP(K541,'dict-rhythm'!$B$1:$C$53,2,0),K541)</f>
        <v>semiquaver</v>
      </c>
      <c r="M541" s="73"/>
      <c r="N541" s="73"/>
      <c r="O541" t="str">
        <f>IF(RIGHT($O$1,1)="#",VLOOKUP(D541,'dict-pitch'!$A$1:$C$50,2,0),VLOOKUP(D541,'dict-pitch'!$A$1:$C$50,3,0))</f>
        <v>F#3</v>
      </c>
      <c r="P541" t="b">
        <f>OR(EXACT(E541,O541),EXACT(E541,VLOOKUP(D541,'dict-pitch'!$A$1:$D$50,3,0)),EXACT(E541,VLOOKUP(D541,'dict-pitch'!$A$1:$D$50,4,0)))</f>
        <v>0</v>
      </c>
    </row>
    <row r="542" spans="1:16" ht="15.75" x14ac:dyDescent="0.25">
      <c r="A542">
        <v>850</v>
      </c>
      <c r="B542" s="85">
        <v>3</v>
      </c>
      <c r="C542" s="1">
        <f t="shared" si="24"/>
        <v>20</v>
      </c>
      <c r="D542" s="1">
        <v>54</v>
      </c>
      <c r="E542" s="1"/>
      <c r="F542" s="1">
        <v>1</v>
      </c>
      <c r="G542" s="1">
        <v>304</v>
      </c>
      <c r="H542" s="80">
        <f t="shared" si="26"/>
        <v>20</v>
      </c>
      <c r="I542" s="80">
        <f t="shared" si="25"/>
        <v>0.25</v>
      </c>
      <c r="J542" s="1">
        <v>4</v>
      </c>
      <c r="K542" s="1" t="str" cm="1">
        <f t="array" ref="K542">INDEX('dict-rhythm'!$A$1:$B$43,MATCH(TRUE,EXACT(J542,'dict-rhythm'!$A$1:$A$43),0),2)</f>
        <v>4</v>
      </c>
      <c r="L542" s="1" t="str">
        <f>_xlfn.IFNA(VLOOKUP(K542,'dict-rhythm'!$B$1:$C$53,2,0),K542)</f>
        <v>crotchet</v>
      </c>
      <c r="M542" s="13"/>
      <c r="N542" s="13"/>
      <c r="O542" t="str">
        <f>IF(RIGHT($O$1,1)="#",VLOOKUP(D542,'dict-pitch'!$A$1:$C$50,2,0),VLOOKUP(D542,'dict-pitch'!$A$1:$C$50,3,0))</f>
        <v>F#3</v>
      </c>
      <c r="P542" t="b">
        <f>OR(EXACT(E542,O542),EXACT(E542,VLOOKUP(D542,'dict-pitch'!$A$1:$D$50,3,0)),EXACT(E542,VLOOKUP(D542,'dict-pitch'!$A$1:$D$50,4,0)))</f>
        <v>0</v>
      </c>
    </row>
    <row r="543" spans="1:16" ht="15.75" x14ac:dyDescent="0.25">
      <c r="A543">
        <v>850</v>
      </c>
      <c r="B543" s="85">
        <v>3</v>
      </c>
      <c r="C543" s="1">
        <f t="shared" si="24"/>
        <v>20</v>
      </c>
      <c r="D543" s="1">
        <v>59</v>
      </c>
      <c r="E543" s="1"/>
      <c r="F543" s="1">
        <v>4</v>
      </c>
      <c r="G543" s="1">
        <v>308</v>
      </c>
      <c r="H543" s="80">
        <f t="shared" si="26"/>
        <v>20.25</v>
      </c>
      <c r="I543" s="80">
        <f t="shared" si="25"/>
        <v>3.125E-2</v>
      </c>
      <c r="J543" s="1">
        <v>0.5</v>
      </c>
      <c r="K543" s="1" t="str" cm="1">
        <f t="array" ref="K543">INDEX('dict-rhythm'!$A$1:$B$43,MATCH(TRUE,EXACT(J543,'dict-rhythm'!$A$1:$A$43),0),2)</f>
        <v>32</v>
      </c>
      <c r="L543" s="1" t="str">
        <f>_xlfn.IFNA(VLOOKUP(K543,'dict-rhythm'!$B$1:$C$53,2,0),K543)</f>
        <v>demisemiquaver</v>
      </c>
      <c r="M543" s="11"/>
      <c r="N543" s="11"/>
      <c r="O543" t="str">
        <f>IF(RIGHT($O$1,1)="#",VLOOKUP(D543,'dict-pitch'!$A$1:$C$50,2,0),VLOOKUP(D543,'dict-pitch'!$A$1:$C$50,3,0))</f>
        <v>B3</v>
      </c>
      <c r="P543" t="b">
        <f>OR(EXACT(E543,O543),EXACT(E543,VLOOKUP(D543,'dict-pitch'!$A$1:$D$50,3,0)),EXACT(E543,VLOOKUP(D543,'dict-pitch'!$A$1:$D$50,4,0)))</f>
        <v>0</v>
      </c>
    </row>
    <row r="544" spans="1:16" ht="15.75" x14ac:dyDescent="0.25">
      <c r="A544">
        <v>850</v>
      </c>
      <c r="B544" s="85">
        <v>3</v>
      </c>
      <c r="C544" s="1">
        <f t="shared" si="24"/>
        <v>20</v>
      </c>
      <c r="D544" s="1">
        <v>61</v>
      </c>
      <c r="E544" s="1"/>
      <c r="F544" s="1">
        <v>2</v>
      </c>
      <c r="G544" s="1">
        <v>308.5</v>
      </c>
      <c r="H544" s="80">
        <f t="shared" si="26"/>
        <v>20.28125</v>
      </c>
      <c r="I544" s="80">
        <f t="shared" si="25"/>
        <v>3.125E-2</v>
      </c>
      <c r="J544" s="1">
        <v>0.5</v>
      </c>
      <c r="K544" s="1" t="str" cm="1">
        <f t="array" ref="K544">INDEX('dict-rhythm'!$A$1:$B$43,MATCH(TRUE,EXACT(J544,'dict-rhythm'!$A$1:$A$43),0),2)</f>
        <v>32</v>
      </c>
      <c r="L544" s="1" t="str">
        <f>_xlfn.IFNA(VLOOKUP(K544,'dict-rhythm'!$B$1:$C$53,2,0),K544)</f>
        <v>demisemiquaver</v>
      </c>
      <c r="M544" s="11"/>
      <c r="N544" s="11"/>
      <c r="O544" t="str">
        <f>IF(RIGHT($O$1,1)="#",VLOOKUP(D544,'dict-pitch'!$A$1:$C$50,2,0),VLOOKUP(D544,'dict-pitch'!$A$1:$C$50,3,0))</f>
        <v>C#4</v>
      </c>
      <c r="P544" t="b">
        <f>OR(EXACT(E544,O544),EXACT(E544,VLOOKUP(D544,'dict-pitch'!$A$1:$D$50,3,0)),EXACT(E544,VLOOKUP(D544,'dict-pitch'!$A$1:$D$50,4,0)))</f>
        <v>0</v>
      </c>
    </row>
    <row r="545" spans="1:16" ht="15.75" x14ac:dyDescent="0.25">
      <c r="A545">
        <v>850</v>
      </c>
      <c r="B545" s="85">
        <v>3</v>
      </c>
      <c r="C545" s="1">
        <f t="shared" si="24"/>
        <v>20</v>
      </c>
      <c r="D545" s="1">
        <v>62</v>
      </c>
      <c r="E545" s="1"/>
      <c r="F545" s="1">
        <v>2</v>
      </c>
      <c r="G545" s="1">
        <v>309</v>
      </c>
      <c r="H545" s="80">
        <f t="shared" si="26"/>
        <v>20.3125</v>
      </c>
      <c r="I545" s="80">
        <f t="shared" si="25"/>
        <v>3.125E-2</v>
      </c>
      <c r="J545" s="1">
        <v>0.5</v>
      </c>
      <c r="K545" s="1" t="str" cm="1">
        <f t="array" ref="K545">INDEX('dict-rhythm'!$A$1:$B$43,MATCH(TRUE,EXACT(J545,'dict-rhythm'!$A$1:$A$43),0),2)</f>
        <v>32</v>
      </c>
      <c r="L545" s="1" t="str">
        <f>_xlfn.IFNA(VLOOKUP(K545,'dict-rhythm'!$B$1:$C$53,2,0),K545)</f>
        <v>demisemiquaver</v>
      </c>
      <c r="M545" s="11"/>
      <c r="N545" s="11"/>
      <c r="O545" t="str">
        <f>IF(RIGHT($O$1,1)="#",VLOOKUP(D545,'dict-pitch'!$A$1:$C$50,2,0),VLOOKUP(D545,'dict-pitch'!$A$1:$C$50,3,0))</f>
        <v>D4</v>
      </c>
      <c r="P545" t="b">
        <f>OR(EXACT(E545,O545),EXACT(E545,VLOOKUP(D545,'dict-pitch'!$A$1:$D$50,3,0)),EXACT(E545,VLOOKUP(D545,'dict-pitch'!$A$1:$D$50,4,0)))</f>
        <v>0</v>
      </c>
    </row>
    <row r="546" spans="1:16" ht="15.75" x14ac:dyDescent="0.25">
      <c r="A546">
        <v>850</v>
      </c>
      <c r="B546" s="85">
        <v>3</v>
      </c>
      <c r="C546" s="1">
        <f t="shared" si="24"/>
        <v>20</v>
      </c>
      <c r="D546" s="1">
        <v>64</v>
      </c>
      <c r="E546" s="1"/>
      <c r="F546" s="1">
        <v>2</v>
      </c>
      <c r="G546" s="1">
        <v>309.5</v>
      </c>
      <c r="H546" s="80">
        <f t="shared" si="26"/>
        <v>20.34375</v>
      </c>
      <c r="I546" s="80">
        <f t="shared" si="25"/>
        <v>3.125E-2</v>
      </c>
      <c r="J546" s="1">
        <v>0.5</v>
      </c>
      <c r="K546" s="1" t="str" cm="1">
        <f t="array" ref="K546">INDEX('dict-rhythm'!$A$1:$B$43,MATCH(TRUE,EXACT(J546,'dict-rhythm'!$A$1:$A$43),0),2)</f>
        <v>32</v>
      </c>
      <c r="L546" s="1" t="str">
        <f>_xlfn.IFNA(VLOOKUP(K546,'dict-rhythm'!$B$1:$C$53,2,0),K546)</f>
        <v>demisemiquaver</v>
      </c>
      <c r="M546" s="11"/>
      <c r="N546" s="11"/>
      <c r="O546" t="str">
        <f>IF(RIGHT($O$1,1)="#",VLOOKUP(D546,'dict-pitch'!$A$1:$C$50,2,0),VLOOKUP(D546,'dict-pitch'!$A$1:$C$50,3,0))</f>
        <v>E4</v>
      </c>
      <c r="P546" t="b">
        <f>OR(EXACT(E546,O546),EXACT(E546,VLOOKUP(D546,'dict-pitch'!$A$1:$D$50,3,0)),EXACT(E546,VLOOKUP(D546,'dict-pitch'!$A$1:$D$50,4,0)))</f>
        <v>0</v>
      </c>
    </row>
    <row r="547" spans="1:16" ht="15.75" x14ac:dyDescent="0.25">
      <c r="A547">
        <v>850</v>
      </c>
      <c r="B547" s="85">
        <v>3</v>
      </c>
      <c r="C547" s="1">
        <f t="shared" si="24"/>
        <v>20</v>
      </c>
      <c r="D547" s="1">
        <v>62</v>
      </c>
      <c r="E547" s="1"/>
      <c r="F547" s="1">
        <v>-2</v>
      </c>
      <c r="G547" s="1">
        <v>310</v>
      </c>
      <c r="H547" s="80">
        <f t="shared" si="26"/>
        <v>20.375</v>
      </c>
      <c r="I547" s="80">
        <f t="shared" si="25"/>
        <v>3.125E-2</v>
      </c>
      <c r="J547" s="1">
        <v>0.5</v>
      </c>
      <c r="K547" s="1" t="str" cm="1">
        <f t="array" ref="K547">INDEX('dict-rhythm'!$A$1:$B$43,MATCH(TRUE,EXACT(J547,'dict-rhythm'!$A$1:$A$43),0),2)</f>
        <v>32</v>
      </c>
      <c r="L547" s="1" t="str">
        <f>_xlfn.IFNA(VLOOKUP(K547,'dict-rhythm'!$B$1:$C$53,2,0),K547)</f>
        <v>demisemiquaver</v>
      </c>
      <c r="M547" s="11"/>
      <c r="N547" s="11"/>
      <c r="O547" t="str">
        <f>IF(RIGHT($O$1,1)="#",VLOOKUP(D547,'dict-pitch'!$A$1:$C$50,2,0),VLOOKUP(D547,'dict-pitch'!$A$1:$C$50,3,0))</f>
        <v>D4</v>
      </c>
      <c r="P547" t="b">
        <f>OR(EXACT(E547,O547),EXACT(E547,VLOOKUP(D547,'dict-pitch'!$A$1:$D$50,3,0)),EXACT(E547,VLOOKUP(D547,'dict-pitch'!$A$1:$D$50,4,0)))</f>
        <v>0</v>
      </c>
    </row>
    <row r="548" spans="1:16" ht="15.75" x14ac:dyDescent="0.25">
      <c r="A548">
        <v>850</v>
      </c>
      <c r="B548" s="85">
        <v>3</v>
      </c>
      <c r="C548" s="1">
        <f t="shared" si="24"/>
        <v>20</v>
      </c>
      <c r="D548" s="1">
        <v>61</v>
      </c>
      <c r="E548" s="1"/>
      <c r="F548" s="1">
        <v>-2</v>
      </c>
      <c r="G548" s="1">
        <v>310.5</v>
      </c>
      <c r="H548" s="80">
        <f t="shared" si="26"/>
        <v>20.40625</v>
      </c>
      <c r="I548" s="80">
        <f t="shared" si="25"/>
        <v>3.125E-2</v>
      </c>
      <c r="J548" s="1">
        <v>0.5</v>
      </c>
      <c r="K548" s="1" t="str" cm="1">
        <f t="array" ref="K548">INDEX('dict-rhythm'!$A$1:$B$43,MATCH(TRUE,EXACT(J548,'dict-rhythm'!$A$1:$A$43),0),2)</f>
        <v>32</v>
      </c>
      <c r="L548" s="1" t="str">
        <f>_xlfn.IFNA(VLOOKUP(K548,'dict-rhythm'!$B$1:$C$53,2,0),K548)</f>
        <v>demisemiquaver</v>
      </c>
      <c r="M548" s="11"/>
      <c r="N548" s="11"/>
      <c r="O548" t="str">
        <f>IF(RIGHT($O$1,1)="#",VLOOKUP(D548,'dict-pitch'!$A$1:$C$50,2,0),VLOOKUP(D548,'dict-pitch'!$A$1:$C$50,3,0))</f>
        <v>C#4</v>
      </c>
      <c r="P548" t="b">
        <f>OR(EXACT(E548,O548),EXACT(E548,VLOOKUP(D548,'dict-pitch'!$A$1:$D$50,3,0)),EXACT(E548,VLOOKUP(D548,'dict-pitch'!$A$1:$D$50,4,0)))</f>
        <v>0</v>
      </c>
    </row>
    <row r="549" spans="1:16" ht="15.75" x14ac:dyDescent="0.25">
      <c r="A549">
        <v>850</v>
      </c>
      <c r="B549" s="85">
        <v>3</v>
      </c>
      <c r="C549" s="1">
        <f t="shared" si="24"/>
        <v>20</v>
      </c>
      <c r="D549" s="1">
        <v>62</v>
      </c>
      <c r="E549" s="1"/>
      <c r="F549" s="1">
        <v>2</v>
      </c>
      <c r="G549" s="1">
        <v>311</v>
      </c>
      <c r="H549" s="80">
        <f t="shared" si="26"/>
        <v>20.4375</v>
      </c>
      <c r="I549" s="80">
        <f t="shared" si="25"/>
        <v>3.125E-2</v>
      </c>
      <c r="J549" s="1">
        <v>0.5</v>
      </c>
      <c r="K549" s="1" t="str" cm="1">
        <f t="array" ref="K549">INDEX('dict-rhythm'!$A$1:$B$43,MATCH(TRUE,EXACT(J549,'dict-rhythm'!$A$1:$A$43),0),2)</f>
        <v>32</v>
      </c>
      <c r="L549" s="1" t="str">
        <f>_xlfn.IFNA(VLOOKUP(K549,'dict-rhythm'!$B$1:$C$53,2,0),K549)</f>
        <v>demisemiquaver</v>
      </c>
      <c r="M549" s="11"/>
      <c r="N549" s="11"/>
      <c r="O549" t="str">
        <f>IF(RIGHT($O$1,1)="#",VLOOKUP(D549,'dict-pitch'!$A$1:$C$50,2,0),VLOOKUP(D549,'dict-pitch'!$A$1:$C$50,3,0))</f>
        <v>D4</v>
      </c>
      <c r="P549" t="b">
        <f>OR(EXACT(E549,O549),EXACT(E549,VLOOKUP(D549,'dict-pitch'!$A$1:$D$50,3,0)),EXACT(E549,VLOOKUP(D549,'dict-pitch'!$A$1:$D$50,4,0)))</f>
        <v>0</v>
      </c>
    </row>
    <row r="550" spans="1:16" ht="15.75" x14ac:dyDescent="0.25">
      <c r="A550">
        <v>850</v>
      </c>
      <c r="B550" s="85">
        <v>3</v>
      </c>
      <c r="C550" s="1">
        <f t="shared" si="24"/>
        <v>20</v>
      </c>
      <c r="D550" s="1">
        <v>59</v>
      </c>
      <c r="E550" s="1"/>
      <c r="F550" s="1">
        <v>-3</v>
      </c>
      <c r="G550" s="1">
        <v>311.5</v>
      </c>
      <c r="H550" s="80">
        <f t="shared" si="26"/>
        <v>20.46875</v>
      </c>
      <c r="I550" s="80">
        <f t="shared" si="25"/>
        <v>3.125E-2</v>
      </c>
      <c r="J550" s="1">
        <v>0.5</v>
      </c>
      <c r="K550" s="1" t="str" cm="1">
        <f t="array" ref="K550">INDEX('dict-rhythm'!$A$1:$B$43,MATCH(TRUE,EXACT(J550,'dict-rhythm'!$A$1:$A$43),0),2)</f>
        <v>32</v>
      </c>
      <c r="L550" s="1" t="str">
        <f>_xlfn.IFNA(VLOOKUP(K550,'dict-rhythm'!$B$1:$C$53,2,0),K550)</f>
        <v>demisemiquaver</v>
      </c>
      <c r="M550" s="11"/>
      <c r="N550" s="11"/>
      <c r="O550" t="str">
        <f>IF(RIGHT($O$1,1)="#",VLOOKUP(D550,'dict-pitch'!$A$1:$C$50,2,0),VLOOKUP(D550,'dict-pitch'!$A$1:$C$50,3,0))</f>
        <v>B3</v>
      </c>
      <c r="P550" t="b">
        <f>OR(EXACT(E550,O550),EXACT(E550,VLOOKUP(D550,'dict-pitch'!$A$1:$D$50,3,0)),EXACT(E550,VLOOKUP(D550,'dict-pitch'!$A$1:$D$50,4,0)))</f>
        <v>0</v>
      </c>
    </row>
    <row r="551" spans="1:16" ht="15.75" x14ac:dyDescent="0.25">
      <c r="A551">
        <v>850</v>
      </c>
      <c r="B551" s="85">
        <v>3</v>
      </c>
      <c r="C551" s="1">
        <f t="shared" si="24"/>
        <v>20</v>
      </c>
      <c r="D551" s="1">
        <v>67</v>
      </c>
      <c r="E551" s="1"/>
      <c r="F551" s="1">
        <v>6</v>
      </c>
      <c r="G551" s="1">
        <v>312</v>
      </c>
      <c r="H551" s="80">
        <f t="shared" si="26"/>
        <v>20.5</v>
      </c>
      <c r="I551" s="80">
        <f t="shared" si="25"/>
        <v>0.5</v>
      </c>
      <c r="J551" s="1">
        <v>8</v>
      </c>
      <c r="K551" s="1" t="str" cm="1">
        <f t="array" ref="K551">INDEX('dict-rhythm'!$A$1:$B$43,MATCH(TRUE,EXACT(J551,'dict-rhythm'!$A$1:$A$43),0),2)</f>
        <v>2</v>
      </c>
      <c r="L551" s="1" t="str">
        <f>_xlfn.IFNA(VLOOKUP(K551,'dict-rhythm'!$B$1:$C$53,2,0),K551)</f>
        <v>minim</v>
      </c>
      <c r="M551" s="12"/>
      <c r="N551" s="12"/>
      <c r="O551" t="str">
        <f>IF(RIGHT($O$1,1)="#",VLOOKUP(D551,'dict-pitch'!$A$1:$C$50,2,0),VLOOKUP(D551,'dict-pitch'!$A$1:$C$50,3,0))</f>
        <v>G4</v>
      </c>
      <c r="P551" t="b">
        <f>OR(EXACT(E551,O551),EXACT(E551,VLOOKUP(D551,'dict-pitch'!$A$1:$D$50,3,0)),EXACT(E551,VLOOKUP(D551,'dict-pitch'!$A$1:$D$50,4,0)))</f>
        <v>0</v>
      </c>
    </row>
    <row r="552" spans="1:16" ht="15.75" x14ac:dyDescent="0.25">
      <c r="A552">
        <v>850</v>
      </c>
      <c r="B552" s="85">
        <v>3</v>
      </c>
      <c r="C552" s="1">
        <f t="shared" si="24"/>
        <v>21</v>
      </c>
      <c r="D552" s="1">
        <v>66</v>
      </c>
      <c r="E552" s="1"/>
      <c r="F552" s="1">
        <v>-2</v>
      </c>
      <c r="G552" s="1">
        <v>320</v>
      </c>
      <c r="H552" s="80">
        <f t="shared" si="26"/>
        <v>21</v>
      </c>
      <c r="I552" s="80">
        <f t="shared" si="25"/>
        <v>0.25</v>
      </c>
      <c r="J552" s="1">
        <v>4</v>
      </c>
      <c r="K552" s="1" t="str" cm="1">
        <f t="array" ref="K552">INDEX('dict-rhythm'!$A$1:$B$43,MATCH(TRUE,EXACT(J552,'dict-rhythm'!$A$1:$A$43),0),2)</f>
        <v>4</v>
      </c>
      <c r="L552" s="1" t="str">
        <f>_xlfn.IFNA(VLOOKUP(K552,'dict-rhythm'!$B$1:$C$53,2,0),K552)</f>
        <v>crotchet</v>
      </c>
      <c r="M552" s="13"/>
      <c r="N552" s="13"/>
      <c r="O552" t="str">
        <f>IF(RIGHT($O$1,1)="#",VLOOKUP(D552,'dict-pitch'!$A$1:$C$50,2,0),VLOOKUP(D552,'dict-pitch'!$A$1:$C$50,3,0))</f>
        <v>F#4</v>
      </c>
      <c r="P552" t="b">
        <f>OR(EXACT(E552,O552),EXACT(E552,VLOOKUP(D552,'dict-pitch'!$A$1:$D$50,3,0)),EXACT(E552,VLOOKUP(D552,'dict-pitch'!$A$1:$D$50,4,0)))</f>
        <v>0</v>
      </c>
    </row>
    <row r="553" spans="1:16" ht="15.75" x14ac:dyDescent="0.25">
      <c r="A553">
        <v>850</v>
      </c>
      <c r="B553" s="85">
        <v>3</v>
      </c>
      <c r="C553" s="1">
        <f t="shared" si="24"/>
        <v>21</v>
      </c>
      <c r="D553" s="1">
        <v>0</v>
      </c>
      <c r="E553" s="1"/>
      <c r="F553" s="1">
        <v>0</v>
      </c>
      <c r="G553" s="1">
        <v>324</v>
      </c>
      <c r="H553" s="80">
        <f t="shared" si="26"/>
        <v>21.25</v>
      </c>
      <c r="I553" s="80">
        <f t="shared" si="25"/>
        <v>0.25</v>
      </c>
      <c r="J553" s="1">
        <v>4</v>
      </c>
      <c r="K553" s="1" t="str" cm="1">
        <f t="array" ref="K553">INDEX('dict-rhythm'!$A$1:$B$43,MATCH(TRUE,EXACT(J553,'dict-rhythm'!$A$1:$A$43),0),2)</f>
        <v>4</v>
      </c>
      <c r="L553" s="1" t="str">
        <f>_xlfn.IFNA(VLOOKUP(K553,'dict-rhythm'!$B$1:$C$53,2,0),K553)</f>
        <v>crotchet</v>
      </c>
      <c r="M553" s="11"/>
      <c r="N553" s="11"/>
      <c r="O553" t="str">
        <f>IF(RIGHT($O$1,1)="#",VLOOKUP(D553,'dict-pitch'!$A$1:$C$50,2,0),VLOOKUP(D553,'dict-pitch'!$A$1:$C$50,3,0))</f>
        <v>r</v>
      </c>
      <c r="P553" t="b">
        <f>OR(EXACT(E553,O553),EXACT(E553,VLOOKUP(D553,'dict-pitch'!$A$1:$D$50,3,0)),EXACT(E553,VLOOKUP(D553,'dict-pitch'!$A$1:$D$50,4,0)))</f>
        <v>0</v>
      </c>
    </row>
    <row r="554" spans="1:16" ht="15.75" x14ac:dyDescent="0.25">
      <c r="A554">
        <v>850</v>
      </c>
      <c r="B554" s="85">
        <v>3</v>
      </c>
      <c r="C554" s="1">
        <f t="shared" si="24"/>
        <v>21</v>
      </c>
      <c r="D554" s="1">
        <v>74</v>
      </c>
      <c r="E554" s="1"/>
      <c r="F554" s="1">
        <v>6</v>
      </c>
      <c r="G554" s="1">
        <v>328</v>
      </c>
      <c r="H554" s="80">
        <f t="shared" si="26"/>
        <v>21.5</v>
      </c>
      <c r="I554" s="80">
        <f t="shared" si="25"/>
        <v>0.1875</v>
      </c>
      <c r="J554" s="1">
        <v>3</v>
      </c>
      <c r="K554" s="1" t="str" cm="1">
        <f t="array" ref="K554">INDEX('dict-rhythm'!$A$1:$B$43,MATCH(TRUE,EXACT(J554,'dict-rhythm'!$A$1:$A$43),0),2)</f>
        <v>8.</v>
      </c>
      <c r="L554" s="1" t="str">
        <f>_xlfn.IFNA(VLOOKUP(K554,'dict-rhythm'!$B$1:$C$53,2,0),K554)</f>
        <v>dotted quaver</v>
      </c>
      <c r="M554" s="11"/>
      <c r="N554" s="11"/>
      <c r="O554" t="str">
        <f>IF(RIGHT($O$1,1)="#",VLOOKUP(D554,'dict-pitch'!$A$1:$C$50,2,0),VLOOKUP(D554,'dict-pitch'!$A$1:$C$50,3,0))</f>
        <v>D5</v>
      </c>
      <c r="P554" t="b">
        <f>OR(EXACT(E554,O554),EXACT(E554,VLOOKUP(D554,'dict-pitch'!$A$1:$D$50,3,0)),EXACT(E554,VLOOKUP(D554,'dict-pitch'!$A$1:$D$50,4,0)))</f>
        <v>0</v>
      </c>
    </row>
    <row r="555" spans="1:16" ht="15.75" x14ac:dyDescent="0.25">
      <c r="A555">
        <v>850</v>
      </c>
      <c r="B555" s="85">
        <v>3</v>
      </c>
      <c r="C555" s="1">
        <f t="shared" si="24"/>
        <v>21</v>
      </c>
      <c r="D555" s="1">
        <v>71</v>
      </c>
      <c r="E555" s="1"/>
      <c r="F555" s="1">
        <v>-3</v>
      </c>
      <c r="G555" s="1">
        <v>331</v>
      </c>
      <c r="H555" s="80">
        <f t="shared" si="26"/>
        <v>21.6875</v>
      </c>
      <c r="I555" s="80">
        <f t="shared" si="25"/>
        <v>6.25E-2</v>
      </c>
      <c r="J555" s="1">
        <v>1</v>
      </c>
      <c r="K555" s="1" t="str" cm="1">
        <f t="array" ref="K555">INDEX('dict-rhythm'!$A$1:$B$43,MATCH(TRUE,EXACT(J555,'dict-rhythm'!$A$1:$A$43),0),2)</f>
        <v>16</v>
      </c>
      <c r="L555" s="1" t="str">
        <f>_xlfn.IFNA(VLOOKUP(K555,'dict-rhythm'!$B$1:$C$53,2,0),K555)</f>
        <v>semiquaver</v>
      </c>
      <c r="M555" s="11"/>
      <c r="N555" s="11"/>
      <c r="O555" t="str">
        <f>IF(RIGHT($O$1,1)="#",VLOOKUP(D555,'dict-pitch'!$A$1:$C$50,2,0),VLOOKUP(D555,'dict-pitch'!$A$1:$C$50,3,0))</f>
        <v>B4</v>
      </c>
      <c r="P555" t="b">
        <f>OR(EXACT(E555,O555),EXACT(E555,VLOOKUP(D555,'dict-pitch'!$A$1:$D$50,3,0)),EXACT(E555,VLOOKUP(D555,'dict-pitch'!$A$1:$D$50,4,0)))</f>
        <v>0</v>
      </c>
    </row>
    <row r="556" spans="1:16" ht="15.75" x14ac:dyDescent="0.25">
      <c r="A556">
        <v>850</v>
      </c>
      <c r="B556" s="85">
        <v>3</v>
      </c>
      <c r="C556" s="1">
        <f t="shared" si="24"/>
        <v>21</v>
      </c>
      <c r="D556" s="1">
        <v>71</v>
      </c>
      <c r="E556" s="1"/>
      <c r="F556" s="1">
        <v>1</v>
      </c>
      <c r="G556" s="1">
        <v>332</v>
      </c>
      <c r="H556" s="80">
        <f t="shared" si="26"/>
        <v>21.75</v>
      </c>
      <c r="I556" s="80">
        <f t="shared" si="25"/>
        <v>0.1875</v>
      </c>
      <c r="J556" s="1">
        <v>3</v>
      </c>
      <c r="K556" s="1" t="str" cm="1">
        <f t="array" ref="K556">INDEX('dict-rhythm'!$A$1:$B$43,MATCH(TRUE,EXACT(J556,'dict-rhythm'!$A$1:$A$43),0),2)</f>
        <v>8.</v>
      </c>
      <c r="L556" s="1" t="str">
        <f>_xlfn.IFNA(VLOOKUP(K556,'dict-rhythm'!$B$1:$C$53,2,0),K556)</f>
        <v>dotted quaver</v>
      </c>
      <c r="M556" s="11"/>
      <c r="N556" s="11"/>
      <c r="O556" t="str">
        <f>IF(RIGHT($O$1,1)="#",VLOOKUP(D556,'dict-pitch'!$A$1:$C$50,2,0),VLOOKUP(D556,'dict-pitch'!$A$1:$C$50,3,0))</f>
        <v>B4</v>
      </c>
      <c r="P556" t="b">
        <f>OR(EXACT(E556,O556),EXACT(E556,VLOOKUP(D556,'dict-pitch'!$A$1:$D$50,3,0)),EXACT(E556,VLOOKUP(D556,'dict-pitch'!$A$1:$D$50,4,0)))</f>
        <v>0</v>
      </c>
    </row>
    <row r="557" spans="1:16" ht="15.75" x14ac:dyDescent="0.25">
      <c r="A557">
        <v>850</v>
      </c>
      <c r="B557" s="85">
        <v>3</v>
      </c>
      <c r="C557" s="1">
        <f t="shared" si="24"/>
        <v>21</v>
      </c>
      <c r="D557" s="1">
        <v>69</v>
      </c>
      <c r="E557" s="1"/>
      <c r="F557" s="1">
        <v>-2</v>
      </c>
      <c r="G557" s="1">
        <v>335</v>
      </c>
      <c r="H557" s="80">
        <f t="shared" si="26"/>
        <v>21.9375</v>
      </c>
      <c r="I557" s="80">
        <f t="shared" si="25"/>
        <v>6.25E-2</v>
      </c>
      <c r="J557" s="1">
        <v>1</v>
      </c>
      <c r="K557" s="1" t="str" cm="1">
        <f t="array" ref="K557">INDEX('dict-rhythm'!$A$1:$B$43,MATCH(TRUE,EXACT(J557,'dict-rhythm'!$A$1:$A$43),0),2)</f>
        <v>16</v>
      </c>
      <c r="L557" s="1" t="str">
        <f>_xlfn.IFNA(VLOOKUP(K557,'dict-rhythm'!$B$1:$C$53,2,0),K557)</f>
        <v>semiquaver</v>
      </c>
      <c r="M557" s="12"/>
      <c r="N557" s="12"/>
      <c r="O557" t="str">
        <f>IF(RIGHT($O$1,1)="#",VLOOKUP(D557,'dict-pitch'!$A$1:$C$50,2,0),VLOOKUP(D557,'dict-pitch'!$A$1:$C$50,3,0))</f>
        <v>A4</v>
      </c>
      <c r="P557" t="b">
        <f>OR(EXACT(E557,O557),EXACT(E557,VLOOKUP(D557,'dict-pitch'!$A$1:$D$50,3,0)),EXACT(E557,VLOOKUP(D557,'dict-pitch'!$A$1:$D$50,4,0)))</f>
        <v>0</v>
      </c>
    </row>
    <row r="558" spans="1:16" ht="15.75" x14ac:dyDescent="0.25">
      <c r="A558">
        <v>850</v>
      </c>
      <c r="B558" s="85">
        <v>3</v>
      </c>
      <c r="C558" s="1">
        <f t="shared" si="24"/>
        <v>22</v>
      </c>
      <c r="D558" s="1">
        <v>69</v>
      </c>
      <c r="E558" s="1"/>
      <c r="F558" s="1">
        <v>1</v>
      </c>
      <c r="G558" s="1">
        <v>336</v>
      </c>
      <c r="H558" s="80">
        <f t="shared" si="26"/>
        <v>22</v>
      </c>
      <c r="I558" s="80">
        <f t="shared" si="25"/>
        <v>0.25</v>
      </c>
      <c r="J558" s="1">
        <v>4</v>
      </c>
      <c r="K558" s="1" t="str" cm="1">
        <f t="array" ref="K558">INDEX('dict-rhythm'!$A$1:$B$43,MATCH(TRUE,EXACT(J558,'dict-rhythm'!$A$1:$A$43),0),2)</f>
        <v>4</v>
      </c>
      <c r="L558" s="1" t="str">
        <f>_xlfn.IFNA(VLOOKUP(K558,'dict-rhythm'!$B$1:$C$53,2,0),K558)</f>
        <v>crotchet</v>
      </c>
      <c r="M558" s="13"/>
      <c r="N558" s="13"/>
      <c r="O558" t="str">
        <f>IF(RIGHT($O$1,1)="#",VLOOKUP(D558,'dict-pitch'!$A$1:$C$50,2,0),VLOOKUP(D558,'dict-pitch'!$A$1:$C$50,3,0))</f>
        <v>A4</v>
      </c>
      <c r="P558" t="b">
        <f>OR(EXACT(E558,O558),EXACT(E558,VLOOKUP(D558,'dict-pitch'!$A$1:$D$50,3,0)),EXACT(E558,VLOOKUP(D558,'dict-pitch'!$A$1:$D$50,4,0)))</f>
        <v>0</v>
      </c>
    </row>
    <row r="559" spans="1:16" ht="15.75" x14ac:dyDescent="0.25">
      <c r="A559">
        <v>850</v>
      </c>
      <c r="B559" s="85">
        <v>3</v>
      </c>
      <c r="C559" s="1">
        <f t="shared" si="24"/>
        <v>22</v>
      </c>
      <c r="D559" s="1">
        <v>69</v>
      </c>
      <c r="E559" s="1"/>
      <c r="F559" s="1">
        <v>1</v>
      </c>
      <c r="G559" s="1">
        <v>340</v>
      </c>
      <c r="H559" s="80">
        <f t="shared" si="26"/>
        <v>22.25</v>
      </c>
      <c r="I559" s="80">
        <f t="shared" si="25"/>
        <v>0.1875</v>
      </c>
      <c r="J559" s="1">
        <v>3</v>
      </c>
      <c r="K559" s="1" t="str" cm="1">
        <f t="array" ref="K559">INDEX('dict-rhythm'!$A$1:$B$43,MATCH(TRUE,EXACT(J559,'dict-rhythm'!$A$1:$A$43),0),2)</f>
        <v>8.</v>
      </c>
      <c r="L559" s="1" t="str">
        <f>_xlfn.IFNA(VLOOKUP(K559,'dict-rhythm'!$B$1:$C$53,2,0),K559)</f>
        <v>dotted quaver</v>
      </c>
      <c r="M559" s="11"/>
      <c r="N559" s="11"/>
      <c r="O559" t="str">
        <f>IF(RIGHT($O$1,1)="#",VLOOKUP(D559,'dict-pitch'!$A$1:$C$50,2,0),VLOOKUP(D559,'dict-pitch'!$A$1:$C$50,3,0))</f>
        <v>A4</v>
      </c>
      <c r="P559" t="b">
        <f>OR(EXACT(E559,O559),EXACT(E559,VLOOKUP(D559,'dict-pitch'!$A$1:$D$50,3,0)),EXACT(E559,VLOOKUP(D559,'dict-pitch'!$A$1:$D$50,4,0)))</f>
        <v>0</v>
      </c>
    </row>
    <row r="560" spans="1:16" ht="15.75" x14ac:dyDescent="0.25">
      <c r="A560">
        <v>850</v>
      </c>
      <c r="B560" s="85">
        <v>3</v>
      </c>
      <c r="C560" s="1">
        <f t="shared" si="24"/>
        <v>22</v>
      </c>
      <c r="D560" s="1">
        <v>69</v>
      </c>
      <c r="E560" s="1"/>
      <c r="F560" s="1">
        <v>1</v>
      </c>
      <c r="G560" s="1">
        <v>343</v>
      </c>
      <c r="H560" s="80">
        <f t="shared" si="26"/>
        <v>22.4375</v>
      </c>
      <c r="I560" s="80">
        <f t="shared" si="25"/>
        <v>6.25E-2</v>
      </c>
      <c r="J560" s="1">
        <v>1</v>
      </c>
      <c r="K560" s="1" t="str" cm="1">
        <f t="array" ref="K560">INDEX('dict-rhythm'!$A$1:$B$43,MATCH(TRUE,EXACT(J560,'dict-rhythm'!$A$1:$A$43),0),2)</f>
        <v>16</v>
      </c>
      <c r="L560" s="1" t="str">
        <f>_xlfn.IFNA(VLOOKUP(K560,'dict-rhythm'!$B$1:$C$53,2,0),K560)</f>
        <v>semiquaver</v>
      </c>
      <c r="M560" s="11"/>
      <c r="N560" s="11"/>
      <c r="O560" t="str">
        <f>IF(RIGHT($O$1,1)="#",VLOOKUP(D560,'dict-pitch'!$A$1:$C$50,2,0),VLOOKUP(D560,'dict-pitch'!$A$1:$C$50,3,0))</f>
        <v>A4</v>
      </c>
      <c r="P560" t="b">
        <f>OR(EXACT(E560,O560),EXACT(E560,VLOOKUP(D560,'dict-pitch'!$A$1:$D$50,3,0)),EXACT(E560,VLOOKUP(D560,'dict-pitch'!$A$1:$D$50,4,0)))</f>
        <v>0</v>
      </c>
    </row>
    <row r="561" spans="1:16" ht="15.75" x14ac:dyDescent="0.25">
      <c r="A561">
        <v>850</v>
      </c>
      <c r="B561" s="85">
        <v>3</v>
      </c>
      <c r="C561" s="1">
        <f t="shared" si="24"/>
        <v>22</v>
      </c>
      <c r="D561" s="1">
        <v>71</v>
      </c>
      <c r="E561" s="1"/>
      <c r="F561" s="1">
        <v>2</v>
      </c>
      <c r="G561" s="1">
        <v>344</v>
      </c>
      <c r="H561" s="80">
        <f t="shared" si="26"/>
        <v>22.5</v>
      </c>
      <c r="I561" s="80">
        <f t="shared" si="25"/>
        <v>0.1875</v>
      </c>
      <c r="J561" s="1">
        <v>3</v>
      </c>
      <c r="K561" s="1" t="str" cm="1">
        <f t="array" ref="K561">INDEX('dict-rhythm'!$A$1:$B$43,MATCH(TRUE,EXACT(J561,'dict-rhythm'!$A$1:$A$43),0),2)</f>
        <v>8.</v>
      </c>
      <c r="L561" s="1" t="str">
        <f>_xlfn.IFNA(VLOOKUP(K561,'dict-rhythm'!$B$1:$C$53,2,0),K561)</f>
        <v>dotted quaver</v>
      </c>
      <c r="M561" s="11"/>
      <c r="N561" s="11"/>
      <c r="O561" t="str">
        <f>IF(RIGHT($O$1,1)="#",VLOOKUP(D561,'dict-pitch'!$A$1:$C$50,2,0),VLOOKUP(D561,'dict-pitch'!$A$1:$C$50,3,0))</f>
        <v>B4</v>
      </c>
      <c r="P561" t="b">
        <f>OR(EXACT(E561,O561),EXACT(E561,VLOOKUP(D561,'dict-pitch'!$A$1:$D$50,3,0)),EXACT(E561,VLOOKUP(D561,'dict-pitch'!$A$1:$D$50,4,0)))</f>
        <v>0</v>
      </c>
    </row>
    <row r="562" spans="1:16" ht="15.75" x14ac:dyDescent="0.25">
      <c r="A562">
        <v>850</v>
      </c>
      <c r="B562" s="85">
        <v>3</v>
      </c>
      <c r="C562" s="1">
        <f t="shared" si="24"/>
        <v>22</v>
      </c>
      <c r="D562" s="1">
        <v>71</v>
      </c>
      <c r="E562" s="1"/>
      <c r="F562" s="1">
        <v>1</v>
      </c>
      <c r="G562" s="1">
        <v>347</v>
      </c>
      <c r="H562" s="80">
        <f t="shared" si="26"/>
        <v>22.6875</v>
      </c>
      <c r="I562" s="80">
        <f t="shared" si="25"/>
        <v>6.25E-2</v>
      </c>
      <c r="J562" s="1">
        <v>1</v>
      </c>
      <c r="K562" s="1" t="str" cm="1">
        <f t="array" ref="K562">INDEX('dict-rhythm'!$A$1:$B$43,MATCH(TRUE,EXACT(J562,'dict-rhythm'!$A$1:$A$43),0),2)</f>
        <v>16</v>
      </c>
      <c r="L562" s="1" t="str">
        <f>_xlfn.IFNA(VLOOKUP(K562,'dict-rhythm'!$B$1:$C$53,2,0),K562)</f>
        <v>semiquaver</v>
      </c>
      <c r="M562" s="11"/>
      <c r="N562" s="11"/>
      <c r="O562" t="str">
        <f>IF(RIGHT($O$1,1)="#",VLOOKUP(D562,'dict-pitch'!$A$1:$C$50,2,0),VLOOKUP(D562,'dict-pitch'!$A$1:$C$50,3,0))</f>
        <v>B4</v>
      </c>
      <c r="P562" t="b">
        <f>OR(EXACT(E562,O562),EXACT(E562,VLOOKUP(D562,'dict-pitch'!$A$1:$D$50,3,0)),EXACT(E562,VLOOKUP(D562,'dict-pitch'!$A$1:$D$50,4,0)))</f>
        <v>0</v>
      </c>
    </row>
    <row r="563" spans="1:16" ht="15.75" x14ac:dyDescent="0.25">
      <c r="A563">
        <v>850</v>
      </c>
      <c r="B563" s="85">
        <v>3</v>
      </c>
      <c r="C563" s="1">
        <f t="shared" si="24"/>
        <v>22</v>
      </c>
      <c r="D563" s="1">
        <v>69</v>
      </c>
      <c r="E563" s="1"/>
      <c r="F563" s="1">
        <v>-2</v>
      </c>
      <c r="G563" s="1">
        <v>348</v>
      </c>
      <c r="H563" s="80">
        <f t="shared" si="26"/>
        <v>22.75</v>
      </c>
      <c r="I563" s="80">
        <f t="shared" si="25"/>
        <v>0.25</v>
      </c>
      <c r="J563" s="1">
        <v>4</v>
      </c>
      <c r="K563" s="1" t="str" cm="1">
        <f t="array" ref="K563">INDEX('dict-rhythm'!$A$1:$B$43,MATCH(TRUE,EXACT(J563,'dict-rhythm'!$A$1:$A$43),0),2)</f>
        <v>4</v>
      </c>
      <c r="L563" s="1" t="str">
        <f>_xlfn.IFNA(VLOOKUP(K563,'dict-rhythm'!$B$1:$C$53,2,0),K563)</f>
        <v>crotchet</v>
      </c>
      <c r="M563" s="12"/>
      <c r="N563" s="12"/>
      <c r="O563" t="str">
        <f>IF(RIGHT($O$1,1)="#",VLOOKUP(D563,'dict-pitch'!$A$1:$C$50,2,0),VLOOKUP(D563,'dict-pitch'!$A$1:$C$50,3,0))</f>
        <v>A4</v>
      </c>
      <c r="P563" t="b">
        <f>OR(EXACT(E563,O563),EXACT(E563,VLOOKUP(D563,'dict-pitch'!$A$1:$D$50,3,0)),EXACT(E563,VLOOKUP(D563,'dict-pitch'!$A$1:$D$50,4,0)))</f>
        <v>0</v>
      </c>
    </row>
    <row r="564" spans="1:16" ht="15.75" x14ac:dyDescent="0.25">
      <c r="A564">
        <v>850</v>
      </c>
      <c r="B564" s="85">
        <v>3</v>
      </c>
      <c r="C564" s="1">
        <f t="shared" si="24"/>
        <v>23</v>
      </c>
      <c r="D564" s="1">
        <v>69</v>
      </c>
      <c r="E564" s="1"/>
      <c r="F564" s="1">
        <v>1</v>
      </c>
      <c r="G564" s="1">
        <v>352</v>
      </c>
      <c r="H564" s="80">
        <f t="shared" si="26"/>
        <v>23</v>
      </c>
      <c r="I564" s="80">
        <f t="shared" si="25"/>
        <v>0.25</v>
      </c>
      <c r="J564" s="1">
        <v>4</v>
      </c>
      <c r="K564" s="1" t="str" cm="1">
        <f t="array" ref="K564">INDEX('dict-rhythm'!$A$1:$B$43,MATCH(TRUE,EXACT(J564,'dict-rhythm'!$A$1:$A$43),0),2)</f>
        <v>4</v>
      </c>
      <c r="L564" s="1" t="str">
        <f>_xlfn.IFNA(VLOOKUP(K564,'dict-rhythm'!$B$1:$C$53,2,0),K564)</f>
        <v>crotchet</v>
      </c>
      <c r="M564" s="13"/>
      <c r="N564" s="13"/>
      <c r="O564" t="str">
        <f>IF(RIGHT($O$1,1)="#",VLOOKUP(D564,'dict-pitch'!$A$1:$C$50,2,0),VLOOKUP(D564,'dict-pitch'!$A$1:$C$50,3,0))</f>
        <v>A4</v>
      </c>
      <c r="P564" t="b">
        <f>OR(EXACT(E564,O564),EXACT(E564,VLOOKUP(D564,'dict-pitch'!$A$1:$D$50,3,0)),EXACT(E564,VLOOKUP(D564,'dict-pitch'!$A$1:$D$50,4,0)))</f>
        <v>0</v>
      </c>
    </row>
    <row r="565" spans="1:16" ht="15.75" x14ac:dyDescent="0.25">
      <c r="A565">
        <v>850</v>
      </c>
      <c r="B565" s="85">
        <v>3</v>
      </c>
      <c r="C565" s="1">
        <f t="shared" si="24"/>
        <v>23</v>
      </c>
      <c r="D565" s="1">
        <v>0</v>
      </c>
      <c r="E565" s="1"/>
      <c r="F565" s="1">
        <v>0</v>
      </c>
      <c r="G565" s="1">
        <v>356</v>
      </c>
      <c r="H565" s="80">
        <f t="shared" si="26"/>
        <v>23.25</v>
      </c>
      <c r="I565" s="80">
        <f t="shared" si="25"/>
        <v>0.25</v>
      </c>
      <c r="J565" s="1">
        <v>4</v>
      </c>
      <c r="K565" s="1" t="str" cm="1">
        <f t="array" ref="K565">INDEX('dict-rhythm'!$A$1:$B$43,MATCH(TRUE,EXACT(J565,'dict-rhythm'!$A$1:$A$43),0),2)</f>
        <v>4</v>
      </c>
      <c r="L565" s="1" t="str">
        <f>_xlfn.IFNA(VLOOKUP(K565,'dict-rhythm'!$B$1:$C$53,2,0),K565)</f>
        <v>crotchet</v>
      </c>
      <c r="M565" s="11"/>
      <c r="N565" s="11"/>
      <c r="O565" t="str">
        <f>IF(RIGHT($O$1,1)="#",VLOOKUP(D565,'dict-pitch'!$A$1:$C$50,2,0),VLOOKUP(D565,'dict-pitch'!$A$1:$C$50,3,0))</f>
        <v>r</v>
      </c>
      <c r="P565" t="b">
        <f>OR(EXACT(E565,O565),EXACT(E565,VLOOKUP(D565,'dict-pitch'!$A$1:$D$50,3,0)),EXACT(E565,VLOOKUP(D565,'dict-pitch'!$A$1:$D$50,4,0)))</f>
        <v>0</v>
      </c>
    </row>
    <row r="566" spans="1:16" ht="15.75" x14ac:dyDescent="0.25">
      <c r="A566">
        <v>850</v>
      </c>
      <c r="B566" s="85">
        <v>3</v>
      </c>
      <c r="C566" s="1">
        <f t="shared" si="24"/>
        <v>23</v>
      </c>
      <c r="D566" s="1">
        <v>71</v>
      </c>
      <c r="E566" s="1"/>
      <c r="F566" s="1">
        <v>2</v>
      </c>
      <c r="G566" s="1">
        <v>360</v>
      </c>
      <c r="H566" s="80">
        <f t="shared" si="26"/>
        <v>23.5</v>
      </c>
      <c r="I566" s="80">
        <f t="shared" si="25"/>
        <v>0.25</v>
      </c>
      <c r="J566" s="1">
        <v>4</v>
      </c>
      <c r="K566" s="1" t="str" cm="1">
        <f t="array" ref="K566">INDEX('dict-rhythm'!$A$1:$B$43,MATCH(TRUE,EXACT(J566,'dict-rhythm'!$A$1:$A$43),0),2)</f>
        <v>4</v>
      </c>
      <c r="L566" s="1" t="str">
        <f>_xlfn.IFNA(VLOOKUP(K566,'dict-rhythm'!$B$1:$C$53,2,0),K566)</f>
        <v>crotchet</v>
      </c>
      <c r="M566" s="11"/>
      <c r="N566" s="11"/>
      <c r="O566" t="str">
        <f>IF(RIGHT($O$1,1)="#",VLOOKUP(D566,'dict-pitch'!$A$1:$C$50,2,0),VLOOKUP(D566,'dict-pitch'!$A$1:$C$50,3,0))</f>
        <v>B4</v>
      </c>
      <c r="P566" t="b">
        <f>OR(EXACT(E566,O566),EXACT(E566,VLOOKUP(D566,'dict-pitch'!$A$1:$D$50,3,0)),EXACT(E566,VLOOKUP(D566,'dict-pitch'!$A$1:$D$50,4,0)))</f>
        <v>0</v>
      </c>
    </row>
    <row r="567" spans="1:16" ht="15.75" x14ac:dyDescent="0.25">
      <c r="A567">
        <v>850</v>
      </c>
      <c r="B567" s="85">
        <v>3</v>
      </c>
      <c r="C567" s="1">
        <f t="shared" si="24"/>
        <v>23</v>
      </c>
      <c r="D567" s="1">
        <v>0</v>
      </c>
      <c r="E567" s="1"/>
      <c r="F567" s="1">
        <v>0</v>
      </c>
      <c r="G567" s="1">
        <v>364</v>
      </c>
      <c r="H567" s="80">
        <f t="shared" si="26"/>
        <v>23.75</v>
      </c>
      <c r="I567" s="80">
        <f t="shared" si="25"/>
        <v>0.25</v>
      </c>
      <c r="J567" s="1">
        <v>4</v>
      </c>
      <c r="K567" s="1" t="str" cm="1">
        <f t="array" ref="K567">INDEX('dict-rhythm'!$A$1:$B$43,MATCH(TRUE,EXACT(J567,'dict-rhythm'!$A$1:$A$43),0),2)</f>
        <v>4</v>
      </c>
      <c r="L567" s="1" t="str">
        <f>_xlfn.IFNA(VLOOKUP(K567,'dict-rhythm'!$B$1:$C$53,2,0),K567)</f>
        <v>crotchet</v>
      </c>
      <c r="M567" s="12"/>
      <c r="N567" s="12"/>
      <c r="O567" t="str">
        <f>IF(RIGHT($O$1,1)="#",VLOOKUP(D567,'dict-pitch'!$A$1:$C$50,2,0),VLOOKUP(D567,'dict-pitch'!$A$1:$C$50,3,0))</f>
        <v>r</v>
      </c>
      <c r="P567" t="b">
        <f>OR(EXACT(E567,O567),EXACT(E567,VLOOKUP(D567,'dict-pitch'!$A$1:$D$50,3,0)),EXACT(E567,VLOOKUP(D567,'dict-pitch'!$A$1:$D$50,4,0)))</f>
        <v>0</v>
      </c>
    </row>
    <row r="568" spans="1:16" ht="15.75" x14ac:dyDescent="0.25">
      <c r="A568">
        <v>850</v>
      </c>
      <c r="B568" s="85">
        <v>3</v>
      </c>
      <c r="C568" s="1">
        <f t="shared" si="24"/>
        <v>24</v>
      </c>
      <c r="D568" s="1">
        <v>69</v>
      </c>
      <c r="E568" s="1"/>
      <c r="F568" s="1">
        <v>-2</v>
      </c>
      <c r="G568" s="1">
        <v>368</v>
      </c>
      <c r="H568" s="80">
        <f t="shared" si="26"/>
        <v>24</v>
      </c>
      <c r="I568" s="80">
        <f t="shared" si="25"/>
        <v>0.25</v>
      </c>
      <c r="J568" s="1">
        <v>4</v>
      </c>
      <c r="K568" s="1" t="str" cm="1">
        <f t="array" ref="K568">INDEX('dict-rhythm'!$A$1:$B$43,MATCH(TRUE,EXACT(J568,'dict-rhythm'!$A$1:$A$43),0),2)</f>
        <v>4</v>
      </c>
      <c r="L568" s="1" t="str">
        <f>_xlfn.IFNA(VLOOKUP(K568,'dict-rhythm'!$B$1:$C$53,2,0),K568)</f>
        <v>crotchet</v>
      </c>
      <c r="M568" s="13"/>
      <c r="N568" s="13"/>
      <c r="O568" t="str">
        <f>IF(RIGHT($O$1,1)="#",VLOOKUP(D568,'dict-pitch'!$A$1:$C$50,2,0),VLOOKUP(D568,'dict-pitch'!$A$1:$C$50,3,0))</f>
        <v>A4</v>
      </c>
      <c r="P568" t="b">
        <f>OR(EXACT(E568,O568),EXACT(E568,VLOOKUP(D568,'dict-pitch'!$A$1:$D$50,3,0)),EXACT(E568,VLOOKUP(D568,'dict-pitch'!$A$1:$D$50,4,0)))</f>
        <v>0</v>
      </c>
    </row>
    <row r="569" spans="1:16" ht="15.75" x14ac:dyDescent="0.25">
      <c r="A569">
        <v>850</v>
      </c>
      <c r="B569" s="85">
        <v>3</v>
      </c>
      <c r="C569" s="1">
        <f t="shared" si="24"/>
        <v>24</v>
      </c>
      <c r="D569" s="1">
        <v>0</v>
      </c>
      <c r="E569" s="1"/>
      <c r="F569" s="1">
        <v>0</v>
      </c>
      <c r="G569" s="1">
        <v>372</v>
      </c>
      <c r="H569" s="80">
        <f t="shared" si="26"/>
        <v>24.25</v>
      </c>
      <c r="I569" s="80">
        <f t="shared" si="25"/>
        <v>0.25</v>
      </c>
      <c r="J569" s="1">
        <v>4</v>
      </c>
      <c r="K569" s="1" t="str" cm="1">
        <f t="array" ref="K569">INDEX('dict-rhythm'!$A$1:$B$43,MATCH(TRUE,EXACT(J569,'dict-rhythm'!$A$1:$A$43),0),2)</f>
        <v>4</v>
      </c>
      <c r="L569" s="1" t="str">
        <f>_xlfn.IFNA(VLOOKUP(K569,'dict-rhythm'!$B$1:$C$53,2,0),K569)</f>
        <v>crotchet</v>
      </c>
      <c r="M569" s="11"/>
      <c r="N569" s="11"/>
      <c r="O569" t="str">
        <f>IF(RIGHT($O$1,1)="#",VLOOKUP(D569,'dict-pitch'!$A$1:$C$50,2,0),VLOOKUP(D569,'dict-pitch'!$A$1:$C$50,3,0))</f>
        <v>r</v>
      </c>
      <c r="P569" t="b">
        <f>OR(EXACT(E569,O569),EXACT(E569,VLOOKUP(D569,'dict-pitch'!$A$1:$D$50,3,0)),EXACT(E569,VLOOKUP(D569,'dict-pitch'!$A$1:$D$50,4,0)))</f>
        <v>0</v>
      </c>
    </row>
    <row r="570" spans="1:16" ht="15.75" x14ac:dyDescent="0.25">
      <c r="A570">
        <v>850</v>
      </c>
      <c r="B570" s="85">
        <v>3</v>
      </c>
      <c r="C570" s="1">
        <f t="shared" si="24"/>
        <v>24</v>
      </c>
      <c r="D570" s="1">
        <v>0</v>
      </c>
      <c r="E570" s="1"/>
      <c r="F570" s="1">
        <v>0</v>
      </c>
      <c r="G570" s="1">
        <v>376</v>
      </c>
      <c r="H570" s="80">
        <f t="shared" si="26"/>
        <v>24.5</v>
      </c>
      <c r="I570" s="80">
        <f t="shared" si="25"/>
        <v>0.5</v>
      </c>
      <c r="J570" s="1">
        <v>8</v>
      </c>
      <c r="K570" s="1" t="str" cm="1">
        <f t="array" ref="K570">INDEX('dict-rhythm'!$A$1:$B$43,MATCH(TRUE,EXACT(J570,'dict-rhythm'!$A$1:$A$43),0),2)</f>
        <v>2</v>
      </c>
      <c r="L570" s="1" t="str">
        <f>_xlfn.IFNA(VLOOKUP(K570,'dict-rhythm'!$B$1:$C$53,2,0),K570)</f>
        <v>minim</v>
      </c>
      <c r="M570" s="12"/>
      <c r="N570" s="12"/>
      <c r="O570" t="str">
        <f>IF(RIGHT($O$1,1)="#",VLOOKUP(D570,'dict-pitch'!$A$1:$C$50,2,0),VLOOKUP(D570,'dict-pitch'!$A$1:$C$50,3,0))</f>
        <v>r</v>
      </c>
      <c r="P570" t="b">
        <f>OR(EXACT(E570,O570),EXACT(E570,VLOOKUP(D570,'dict-pitch'!$A$1:$D$50,3,0)),EXACT(E570,VLOOKUP(D570,'dict-pitch'!$A$1:$D$50,4,0)))</f>
        <v>0</v>
      </c>
    </row>
    <row r="571" spans="1:16" ht="15.75" x14ac:dyDescent="0.25">
      <c r="A571">
        <v>850</v>
      </c>
      <c r="B571" s="85">
        <v>3</v>
      </c>
      <c r="C571" s="1">
        <f t="shared" si="24"/>
        <v>25</v>
      </c>
      <c r="D571" s="1">
        <v>0</v>
      </c>
      <c r="E571" s="1"/>
      <c r="F571" s="1">
        <v>0</v>
      </c>
      <c r="G571" s="1">
        <v>384</v>
      </c>
      <c r="H571" s="80">
        <f t="shared" si="26"/>
        <v>25</v>
      </c>
      <c r="I571" s="80">
        <f t="shared" si="25"/>
        <v>0.1875</v>
      </c>
      <c r="J571" s="1">
        <v>3</v>
      </c>
      <c r="K571" s="1" t="str" cm="1">
        <f t="array" ref="K571">INDEX('dict-rhythm'!$A$1:$B$43,MATCH(TRUE,EXACT(J571,'dict-rhythm'!$A$1:$A$43),0),2)</f>
        <v>8.</v>
      </c>
      <c r="L571" s="1" t="str">
        <f>_xlfn.IFNA(VLOOKUP(K571,'dict-rhythm'!$B$1:$C$53,2,0),K571)</f>
        <v>dotted quaver</v>
      </c>
      <c r="M571" s="13"/>
      <c r="N571" s="13"/>
      <c r="O571" t="str">
        <f>IF(RIGHT($O$1,1)="#",VLOOKUP(D571,'dict-pitch'!$A$1:$C$50,2,0),VLOOKUP(D571,'dict-pitch'!$A$1:$C$50,3,0))</f>
        <v>r</v>
      </c>
      <c r="P571" t="b">
        <f>OR(EXACT(E571,O571),EXACT(E571,VLOOKUP(D571,'dict-pitch'!$A$1:$D$50,3,0)),EXACT(E571,VLOOKUP(D571,'dict-pitch'!$A$1:$D$50,4,0)))</f>
        <v>0</v>
      </c>
    </row>
    <row r="572" spans="1:16" ht="15.75" x14ac:dyDescent="0.25">
      <c r="A572">
        <v>850</v>
      </c>
      <c r="B572" s="85">
        <v>3</v>
      </c>
      <c r="C572" s="1">
        <f t="shared" si="24"/>
        <v>25</v>
      </c>
      <c r="D572" s="1">
        <v>69</v>
      </c>
      <c r="E572" s="1"/>
      <c r="F572" s="1">
        <v>1</v>
      </c>
      <c r="G572" s="1">
        <v>387</v>
      </c>
      <c r="H572" s="80">
        <f t="shared" si="26"/>
        <v>25.1875</v>
      </c>
      <c r="I572" s="80">
        <f t="shared" si="25"/>
        <v>6.25E-2</v>
      </c>
      <c r="J572" s="1">
        <v>1</v>
      </c>
      <c r="K572" s="1" t="str" cm="1">
        <f t="array" ref="K572">INDEX('dict-rhythm'!$A$1:$B$43,MATCH(TRUE,EXACT(J572,'dict-rhythm'!$A$1:$A$43),0),2)</f>
        <v>16</v>
      </c>
      <c r="L572" s="1" t="str">
        <f>_xlfn.IFNA(VLOOKUP(K572,'dict-rhythm'!$B$1:$C$53,2,0),K572)</f>
        <v>semiquaver</v>
      </c>
      <c r="M572" s="11"/>
      <c r="N572" s="11"/>
      <c r="O572" t="str">
        <f>IF(RIGHT($O$1,1)="#",VLOOKUP(D572,'dict-pitch'!$A$1:$C$50,2,0),VLOOKUP(D572,'dict-pitch'!$A$1:$C$50,3,0))</f>
        <v>A4</v>
      </c>
      <c r="P572" t="b">
        <f>OR(EXACT(E572,O572),EXACT(E572,VLOOKUP(D572,'dict-pitch'!$A$1:$D$50,3,0)),EXACT(E572,VLOOKUP(D572,'dict-pitch'!$A$1:$D$50,4,0)))</f>
        <v>0</v>
      </c>
    </row>
    <row r="573" spans="1:16" ht="15.75" x14ac:dyDescent="0.25">
      <c r="A573">
        <v>850</v>
      </c>
      <c r="B573" s="85">
        <v>3</v>
      </c>
      <c r="C573" s="1">
        <f t="shared" si="24"/>
        <v>25</v>
      </c>
      <c r="D573" s="1">
        <v>69</v>
      </c>
      <c r="E573" s="1"/>
      <c r="F573" s="1">
        <v>1</v>
      </c>
      <c r="G573" s="1">
        <v>388</v>
      </c>
      <c r="H573" s="80">
        <f t="shared" si="26"/>
        <v>25.25</v>
      </c>
      <c r="I573" s="80">
        <f t="shared" si="25"/>
        <v>0.1875</v>
      </c>
      <c r="J573" s="1">
        <v>3</v>
      </c>
      <c r="K573" s="1" t="str" cm="1">
        <f t="array" ref="K573">INDEX('dict-rhythm'!$A$1:$B$43,MATCH(TRUE,EXACT(J573,'dict-rhythm'!$A$1:$A$43),0),2)</f>
        <v>8.</v>
      </c>
      <c r="L573" s="1" t="str">
        <f>_xlfn.IFNA(VLOOKUP(K573,'dict-rhythm'!$B$1:$C$53,2,0),K573)</f>
        <v>dotted quaver</v>
      </c>
      <c r="M573" s="11"/>
      <c r="N573" s="11"/>
      <c r="O573" t="str">
        <f>IF(RIGHT($O$1,1)="#",VLOOKUP(D573,'dict-pitch'!$A$1:$C$50,2,0),VLOOKUP(D573,'dict-pitch'!$A$1:$C$50,3,0))</f>
        <v>A4</v>
      </c>
      <c r="P573" t="b">
        <f>OR(EXACT(E573,O573),EXACT(E573,VLOOKUP(D573,'dict-pitch'!$A$1:$D$50,3,0)),EXACT(E573,VLOOKUP(D573,'dict-pitch'!$A$1:$D$50,4,0)))</f>
        <v>0</v>
      </c>
    </row>
    <row r="574" spans="1:16" ht="15.75" x14ac:dyDescent="0.25">
      <c r="A574">
        <v>850</v>
      </c>
      <c r="B574" s="85">
        <v>3</v>
      </c>
      <c r="C574" s="1">
        <f t="shared" si="24"/>
        <v>25</v>
      </c>
      <c r="D574" s="1">
        <v>73</v>
      </c>
      <c r="E574" s="1"/>
      <c r="F574" s="1">
        <v>3</v>
      </c>
      <c r="G574" s="1">
        <v>391</v>
      </c>
      <c r="H574" s="80">
        <f t="shared" si="26"/>
        <v>25.4375</v>
      </c>
      <c r="I574" s="80">
        <f t="shared" si="25"/>
        <v>6.25E-2</v>
      </c>
      <c r="J574" s="1">
        <v>1</v>
      </c>
      <c r="K574" s="1" t="str" cm="1">
        <f t="array" ref="K574">INDEX('dict-rhythm'!$A$1:$B$43,MATCH(TRUE,EXACT(J574,'dict-rhythm'!$A$1:$A$43),0),2)</f>
        <v>16</v>
      </c>
      <c r="L574" s="1" t="str">
        <f>_xlfn.IFNA(VLOOKUP(K574,'dict-rhythm'!$B$1:$C$53,2,0),K574)</f>
        <v>semiquaver</v>
      </c>
      <c r="M574" s="72"/>
      <c r="N574" s="72"/>
      <c r="O574" t="str">
        <f>IF(RIGHT($O$1,1)="#",VLOOKUP(D574,'dict-pitch'!$A$1:$C$50,2,0),VLOOKUP(D574,'dict-pitch'!$A$1:$C$50,3,0))</f>
        <v>C#5</v>
      </c>
      <c r="P574" t="b">
        <f>OR(EXACT(E574,O574),EXACT(E574,VLOOKUP(D574,'dict-pitch'!$A$1:$D$50,3,0)),EXACT(E574,VLOOKUP(D574,'dict-pitch'!$A$1:$D$50,4,0)))</f>
        <v>0</v>
      </c>
    </row>
    <row r="575" spans="1:16" ht="15.75" x14ac:dyDescent="0.25">
      <c r="A575">
        <v>850</v>
      </c>
      <c r="B575" s="85">
        <v>3</v>
      </c>
      <c r="C575" s="1">
        <f t="shared" si="24"/>
        <v>25</v>
      </c>
      <c r="D575" s="1">
        <v>74</v>
      </c>
      <c r="E575" s="1"/>
      <c r="F575" s="1">
        <v>2</v>
      </c>
      <c r="G575" s="1">
        <v>392</v>
      </c>
      <c r="H575" s="80">
        <f t="shared" si="26"/>
        <v>25.5</v>
      </c>
      <c r="I575" s="80">
        <f t="shared" si="25"/>
        <v>0.1875</v>
      </c>
      <c r="J575" s="1">
        <v>3</v>
      </c>
      <c r="K575" s="1" t="str" cm="1">
        <f t="array" ref="K575">INDEX('dict-rhythm'!$A$1:$B$43,MATCH(TRUE,EXACT(J575,'dict-rhythm'!$A$1:$A$43),0),2)</f>
        <v>8.</v>
      </c>
      <c r="L575" s="1" t="str">
        <f>_xlfn.IFNA(VLOOKUP(K575,'dict-rhythm'!$B$1:$C$53,2,0),K575)</f>
        <v>dotted quaver</v>
      </c>
      <c r="M575" s="72"/>
      <c r="N575" s="72"/>
      <c r="O575" t="str">
        <f>IF(RIGHT($O$1,1)="#",VLOOKUP(D575,'dict-pitch'!$A$1:$C$50,2,0),VLOOKUP(D575,'dict-pitch'!$A$1:$C$50,3,0))</f>
        <v>D5</v>
      </c>
      <c r="P575" t="b">
        <f>OR(EXACT(E575,O575),EXACT(E575,VLOOKUP(D575,'dict-pitch'!$A$1:$D$50,3,0)),EXACT(E575,VLOOKUP(D575,'dict-pitch'!$A$1:$D$50,4,0)))</f>
        <v>0</v>
      </c>
    </row>
    <row r="576" spans="1:16" ht="15.75" x14ac:dyDescent="0.25">
      <c r="A576">
        <v>850</v>
      </c>
      <c r="B576" s="85">
        <v>3</v>
      </c>
      <c r="C576" s="1">
        <f t="shared" si="24"/>
        <v>25</v>
      </c>
      <c r="D576" s="1">
        <v>62</v>
      </c>
      <c r="E576" s="1"/>
      <c r="F576" s="1">
        <v>-8</v>
      </c>
      <c r="G576" s="1">
        <v>395</v>
      </c>
      <c r="H576" s="80">
        <f t="shared" si="26"/>
        <v>25.6875</v>
      </c>
      <c r="I576" s="80">
        <f t="shared" si="25"/>
        <v>6.25E-2</v>
      </c>
      <c r="J576" s="1">
        <v>1</v>
      </c>
      <c r="K576" s="1" t="str" cm="1">
        <f t="array" ref="K576">INDEX('dict-rhythm'!$A$1:$B$43,MATCH(TRUE,EXACT(J576,'dict-rhythm'!$A$1:$A$43),0),2)</f>
        <v>16</v>
      </c>
      <c r="L576" s="1" t="str">
        <f>_xlfn.IFNA(VLOOKUP(K576,'dict-rhythm'!$B$1:$C$53,2,0),K576)</f>
        <v>semiquaver</v>
      </c>
      <c r="M576" s="11"/>
      <c r="N576" s="11"/>
      <c r="O576" t="str">
        <f>IF(RIGHT($O$1,1)="#",VLOOKUP(D576,'dict-pitch'!$A$1:$C$50,2,0),VLOOKUP(D576,'dict-pitch'!$A$1:$C$50,3,0))</f>
        <v>D4</v>
      </c>
      <c r="P576" t="b">
        <f>OR(EXACT(E576,O576),EXACT(E576,VLOOKUP(D576,'dict-pitch'!$A$1:$D$50,3,0)),EXACT(E576,VLOOKUP(D576,'dict-pitch'!$A$1:$D$50,4,0)))</f>
        <v>0</v>
      </c>
    </row>
    <row r="577" spans="1:16" ht="15.75" x14ac:dyDescent="0.25">
      <c r="A577">
        <v>850</v>
      </c>
      <c r="B577" s="85">
        <v>3</v>
      </c>
      <c r="C577" s="1">
        <f t="shared" si="24"/>
        <v>25</v>
      </c>
      <c r="D577" s="1">
        <v>62</v>
      </c>
      <c r="E577" s="1"/>
      <c r="F577" s="1">
        <v>1</v>
      </c>
      <c r="G577" s="1">
        <v>396</v>
      </c>
      <c r="H577" s="80">
        <f t="shared" si="26"/>
        <v>25.75</v>
      </c>
      <c r="I577" s="80">
        <f t="shared" si="25"/>
        <v>0.1875</v>
      </c>
      <c r="J577" s="1">
        <v>3</v>
      </c>
      <c r="K577" s="1" t="str" cm="1">
        <f t="array" ref="K577">INDEX('dict-rhythm'!$A$1:$B$43,MATCH(TRUE,EXACT(J577,'dict-rhythm'!$A$1:$A$43),0),2)</f>
        <v>8.</v>
      </c>
      <c r="L577" s="1" t="str">
        <f>_xlfn.IFNA(VLOOKUP(K577,'dict-rhythm'!$B$1:$C$53,2,0),K577)</f>
        <v>dotted quaver</v>
      </c>
      <c r="M577" s="11"/>
      <c r="N577" s="11"/>
      <c r="O577" t="str">
        <f>IF(RIGHT($O$1,1)="#",VLOOKUP(D577,'dict-pitch'!$A$1:$C$50,2,0),VLOOKUP(D577,'dict-pitch'!$A$1:$C$50,3,0))</f>
        <v>D4</v>
      </c>
      <c r="P577" t="b">
        <f>OR(EXACT(E577,O577),EXACT(E577,VLOOKUP(D577,'dict-pitch'!$A$1:$D$50,3,0)),EXACT(E577,VLOOKUP(D577,'dict-pitch'!$A$1:$D$50,4,0)))</f>
        <v>0</v>
      </c>
    </row>
    <row r="578" spans="1:16" ht="15.75" x14ac:dyDescent="0.25">
      <c r="A578">
        <v>850</v>
      </c>
      <c r="B578" s="85">
        <v>3</v>
      </c>
      <c r="C578" s="1">
        <f t="shared" ref="C578:C641" si="27">1+ROUNDDOWN(G578/16,0)</f>
        <v>25</v>
      </c>
      <c r="D578" s="1">
        <v>66</v>
      </c>
      <c r="E578" s="1"/>
      <c r="F578" s="1">
        <v>3</v>
      </c>
      <c r="G578" s="1">
        <v>399</v>
      </c>
      <c r="H578" s="80">
        <f t="shared" si="26"/>
        <v>25.9375</v>
      </c>
      <c r="I578" s="80">
        <f t="shared" ref="I578:I641" si="28">J578/16</f>
        <v>6.25E-2</v>
      </c>
      <c r="J578" s="1">
        <v>1</v>
      </c>
      <c r="K578" s="1" t="str" cm="1">
        <f t="array" ref="K578">INDEX('dict-rhythm'!$A$1:$B$43,MATCH(TRUE,EXACT(J578,'dict-rhythm'!$A$1:$A$43),0),2)</f>
        <v>16</v>
      </c>
      <c r="L578" s="1" t="str">
        <f>_xlfn.IFNA(VLOOKUP(K578,'dict-rhythm'!$B$1:$C$53,2,0),K578)</f>
        <v>semiquaver</v>
      </c>
      <c r="M578" s="12"/>
      <c r="N578" s="12"/>
      <c r="O578" t="str">
        <f>IF(RIGHT($O$1,1)="#",VLOOKUP(D578,'dict-pitch'!$A$1:$C$50,2,0),VLOOKUP(D578,'dict-pitch'!$A$1:$C$50,3,0))</f>
        <v>F#4</v>
      </c>
      <c r="P578" t="b">
        <f>OR(EXACT(E578,O578),EXACT(E578,VLOOKUP(D578,'dict-pitch'!$A$1:$D$50,3,0)),EXACT(E578,VLOOKUP(D578,'dict-pitch'!$A$1:$D$50,4,0)))</f>
        <v>0</v>
      </c>
    </row>
    <row r="579" spans="1:16" ht="15.75" x14ac:dyDescent="0.25">
      <c r="A579">
        <v>850</v>
      </c>
      <c r="B579" s="85">
        <v>3</v>
      </c>
      <c r="C579" s="1">
        <f t="shared" si="27"/>
        <v>26</v>
      </c>
      <c r="D579" s="1">
        <v>67</v>
      </c>
      <c r="E579" s="1"/>
      <c r="F579" s="1">
        <v>2</v>
      </c>
      <c r="G579" s="1">
        <v>400</v>
      </c>
      <c r="H579" s="80">
        <f t="shared" ref="H579:H642" si="29">1+G579/16</f>
        <v>26</v>
      </c>
      <c r="I579" s="80">
        <f t="shared" si="28"/>
        <v>0.1875</v>
      </c>
      <c r="J579" s="1">
        <v>3</v>
      </c>
      <c r="K579" s="1" t="str" cm="1">
        <f t="array" ref="K579">INDEX('dict-rhythm'!$A$1:$B$43,MATCH(TRUE,EXACT(J579,'dict-rhythm'!$A$1:$A$43),0),2)</f>
        <v>8.</v>
      </c>
      <c r="L579" s="1" t="str">
        <f>_xlfn.IFNA(VLOOKUP(K579,'dict-rhythm'!$B$1:$C$53,2,0),K579)</f>
        <v>dotted quaver</v>
      </c>
      <c r="M579" s="13"/>
      <c r="N579" s="13"/>
      <c r="O579" t="str">
        <f>IF(RIGHT($O$1,1)="#",VLOOKUP(D579,'dict-pitch'!$A$1:$C$50,2,0),VLOOKUP(D579,'dict-pitch'!$A$1:$C$50,3,0))</f>
        <v>G4</v>
      </c>
      <c r="P579" t="b">
        <f>OR(EXACT(E579,O579),EXACT(E579,VLOOKUP(D579,'dict-pitch'!$A$1:$D$50,3,0)),EXACT(E579,VLOOKUP(D579,'dict-pitch'!$A$1:$D$50,4,0)))</f>
        <v>0</v>
      </c>
    </row>
    <row r="580" spans="1:16" ht="15.75" x14ac:dyDescent="0.25">
      <c r="A580">
        <v>850</v>
      </c>
      <c r="B580" s="85">
        <v>3</v>
      </c>
      <c r="C580" s="1">
        <f t="shared" si="27"/>
        <v>26</v>
      </c>
      <c r="D580" s="1">
        <v>62</v>
      </c>
      <c r="E580" s="1"/>
      <c r="F580" s="1">
        <v>-4</v>
      </c>
      <c r="G580" s="1">
        <v>403</v>
      </c>
      <c r="H580" s="80">
        <f t="shared" si="29"/>
        <v>26.1875</v>
      </c>
      <c r="I580" s="80">
        <f t="shared" si="28"/>
        <v>6.25E-2</v>
      </c>
      <c r="J580" s="1">
        <v>1</v>
      </c>
      <c r="K580" s="1" t="str" cm="1">
        <f t="array" ref="K580">INDEX('dict-rhythm'!$A$1:$B$43,MATCH(TRUE,EXACT(J580,'dict-rhythm'!$A$1:$A$43),0),2)</f>
        <v>16</v>
      </c>
      <c r="L580" s="1" t="str">
        <f>_xlfn.IFNA(VLOOKUP(K580,'dict-rhythm'!$B$1:$C$53,2,0),K580)</f>
        <v>semiquaver</v>
      </c>
      <c r="M580" s="11"/>
      <c r="N580" s="11"/>
      <c r="O580" t="str">
        <f>IF(RIGHT($O$1,1)="#",VLOOKUP(D580,'dict-pitch'!$A$1:$C$50,2,0),VLOOKUP(D580,'dict-pitch'!$A$1:$C$50,3,0))</f>
        <v>D4</v>
      </c>
      <c r="P580" t="b">
        <f>OR(EXACT(E580,O580),EXACT(E580,VLOOKUP(D580,'dict-pitch'!$A$1:$D$50,3,0)),EXACT(E580,VLOOKUP(D580,'dict-pitch'!$A$1:$D$50,4,0)))</f>
        <v>0</v>
      </c>
    </row>
    <row r="581" spans="1:16" ht="15.75" x14ac:dyDescent="0.25">
      <c r="A581">
        <v>850</v>
      </c>
      <c r="B581" s="85">
        <v>3</v>
      </c>
      <c r="C581" s="1">
        <f t="shared" si="27"/>
        <v>26</v>
      </c>
      <c r="D581" s="1">
        <v>64</v>
      </c>
      <c r="E581" s="1"/>
      <c r="F581" s="1">
        <v>2</v>
      </c>
      <c r="G581" s="1">
        <v>404</v>
      </c>
      <c r="H581" s="80">
        <f t="shared" si="29"/>
        <v>26.25</v>
      </c>
      <c r="I581" s="80">
        <f t="shared" si="28"/>
        <v>0.1875</v>
      </c>
      <c r="J581" s="1">
        <v>3</v>
      </c>
      <c r="K581" s="1" t="str" cm="1">
        <f t="array" ref="K581">INDEX('dict-rhythm'!$A$1:$B$43,MATCH(TRUE,EXACT(J581,'dict-rhythm'!$A$1:$A$43),0),2)</f>
        <v>8.</v>
      </c>
      <c r="L581" s="1" t="str">
        <f>_xlfn.IFNA(VLOOKUP(K581,'dict-rhythm'!$B$1:$C$53,2,0),K581)</f>
        <v>dotted quaver</v>
      </c>
      <c r="M581" s="11"/>
      <c r="N581" s="11"/>
      <c r="O581" t="str">
        <f>IF(RIGHT($O$1,1)="#",VLOOKUP(D581,'dict-pitch'!$A$1:$C$50,2,0),VLOOKUP(D581,'dict-pitch'!$A$1:$C$50,3,0))</f>
        <v>E4</v>
      </c>
      <c r="P581" t="b">
        <f>OR(EXACT(E581,O581),EXACT(E581,VLOOKUP(D581,'dict-pitch'!$A$1:$D$50,3,0)),EXACT(E581,VLOOKUP(D581,'dict-pitch'!$A$1:$D$50,4,0)))</f>
        <v>0</v>
      </c>
    </row>
    <row r="582" spans="1:16" ht="15.75" x14ac:dyDescent="0.25">
      <c r="A582">
        <v>850</v>
      </c>
      <c r="B582" s="85">
        <v>3</v>
      </c>
      <c r="C582" s="1">
        <f t="shared" si="27"/>
        <v>26</v>
      </c>
      <c r="D582" s="1">
        <v>66</v>
      </c>
      <c r="E582" s="1"/>
      <c r="F582" s="1">
        <v>2</v>
      </c>
      <c r="G582" s="1">
        <v>407</v>
      </c>
      <c r="H582" s="80">
        <f t="shared" si="29"/>
        <v>26.4375</v>
      </c>
      <c r="I582" s="80">
        <f t="shared" si="28"/>
        <v>6.25E-2</v>
      </c>
      <c r="J582" s="1">
        <v>1</v>
      </c>
      <c r="K582" s="1" t="str" cm="1">
        <f t="array" ref="K582">INDEX('dict-rhythm'!$A$1:$B$43,MATCH(TRUE,EXACT(J582,'dict-rhythm'!$A$1:$A$43),0),2)</f>
        <v>16</v>
      </c>
      <c r="L582" s="1" t="str">
        <f>_xlfn.IFNA(VLOOKUP(K582,'dict-rhythm'!$B$1:$C$53,2,0),K582)</f>
        <v>semiquaver</v>
      </c>
      <c r="M582" s="11"/>
      <c r="N582" s="11"/>
      <c r="O582" t="str">
        <f>IF(RIGHT($O$1,1)="#",VLOOKUP(D582,'dict-pitch'!$A$1:$C$50,2,0),VLOOKUP(D582,'dict-pitch'!$A$1:$C$50,3,0))</f>
        <v>F#4</v>
      </c>
      <c r="P582" t="b">
        <f>OR(EXACT(E582,O582),EXACT(E582,VLOOKUP(D582,'dict-pitch'!$A$1:$D$50,3,0)),EXACT(E582,VLOOKUP(D582,'dict-pitch'!$A$1:$D$50,4,0)))</f>
        <v>0</v>
      </c>
    </row>
    <row r="583" spans="1:16" ht="15.75" x14ac:dyDescent="0.25">
      <c r="A583">
        <v>850</v>
      </c>
      <c r="B583" s="85">
        <v>3</v>
      </c>
      <c r="C583" s="1">
        <f t="shared" si="27"/>
        <v>26</v>
      </c>
      <c r="D583" s="1">
        <v>62</v>
      </c>
      <c r="E583" s="1"/>
      <c r="F583" s="1">
        <v>-3</v>
      </c>
      <c r="G583" s="1">
        <v>408</v>
      </c>
      <c r="H583" s="80">
        <f t="shared" si="29"/>
        <v>26.5</v>
      </c>
      <c r="I583" s="80">
        <f t="shared" si="28"/>
        <v>0.25</v>
      </c>
      <c r="J583" s="1">
        <v>4</v>
      </c>
      <c r="K583" s="1" t="str" cm="1">
        <f t="array" ref="K583">INDEX('dict-rhythm'!$A$1:$B$43,MATCH(TRUE,EXACT(J583,'dict-rhythm'!$A$1:$A$43),0),2)</f>
        <v>4</v>
      </c>
      <c r="L583" s="1" t="str">
        <f>_xlfn.IFNA(VLOOKUP(K583,'dict-rhythm'!$B$1:$C$53,2,0),K583)</f>
        <v>crotchet</v>
      </c>
      <c r="M583" s="11"/>
      <c r="N583" s="11"/>
      <c r="O583" t="str">
        <f>IF(RIGHT($O$1,1)="#",VLOOKUP(D583,'dict-pitch'!$A$1:$C$50,2,0),VLOOKUP(D583,'dict-pitch'!$A$1:$C$50,3,0))</f>
        <v>D4</v>
      </c>
      <c r="P583" t="b">
        <f>OR(EXACT(E583,O583),EXACT(E583,VLOOKUP(D583,'dict-pitch'!$A$1:$D$50,3,0)),EXACT(E583,VLOOKUP(D583,'dict-pitch'!$A$1:$D$50,4,0)))</f>
        <v>0</v>
      </c>
    </row>
    <row r="584" spans="1:16" ht="15.75" x14ac:dyDescent="0.25">
      <c r="A584">
        <v>850</v>
      </c>
      <c r="B584" s="85">
        <v>3</v>
      </c>
      <c r="C584" s="1">
        <f t="shared" si="27"/>
        <v>26</v>
      </c>
      <c r="D584" s="1">
        <v>61</v>
      </c>
      <c r="E584" s="1"/>
      <c r="F584" s="1">
        <v>-2</v>
      </c>
      <c r="G584" s="1">
        <v>412</v>
      </c>
      <c r="H584" s="80">
        <f t="shared" si="29"/>
        <v>26.75</v>
      </c>
      <c r="I584" s="80">
        <f t="shared" si="28"/>
        <v>0.25</v>
      </c>
      <c r="J584" s="1">
        <v>4</v>
      </c>
      <c r="K584" s="1" t="str" cm="1">
        <f t="array" ref="K584">INDEX('dict-rhythm'!$A$1:$B$43,MATCH(TRUE,EXACT(J584,'dict-rhythm'!$A$1:$A$43),0),2)</f>
        <v>4</v>
      </c>
      <c r="L584" s="1" t="str">
        <f>_xlfn.IFNA(VLOOKUP(K584,'dict-rhythm'!$B$1:$C$53,2,0),K584)</f>
        <v>crotchet</v>
      </c>
      <c r="M584" s="12"/>
      <c r="N584" s="12"/>
      <c r="O584" t="str">
        <f>IF(RIGHT($O$1,1)="#",VLOOKUP(D584,'dict-pitch'!$A$1:$C$50,2,0),VLOOKUP(D584,'dict-pitch'!$A$1:$C$50,3,0))</f>
        <v>C#4</v>
      </c>
      <c r="P584" t="b">
        <f>OR(EXACT(E584,O584),EXACT(E584,VLOOKUP(D584,'dict-pitch'!$A$1:$D$50,3,0)),EXACT(E584,VLOOKUP(D584,'dict-pitch'!$A$1:$D$50,4,0)))</f>
        <v>0</v>
      </c>
    </row>
    <row r="585" spans="1:16" ht="15.75" x14ac:dyDescent="0.25">
      <c r="A585">
        <v>850</v>
      </c>
      <c r="B585" s="85">
        <v>3</v>
      </c>
      <c r="C585" s="1">
        <f t="shared" si="27"/>
        <v>27</v>
      </c>
      <c r="D585" s="1">
        <v>57</v>
      </c>
      <c r="E585" s="1"/>
      <c r="F585" s="1">
        <v>-3</v>
      </c>
      <c r="G585" s="1">
        <v>416</v>
      </c>
      <c r="H585" s="80">
        <f t="shared" si="29"/>
        <v>27</v>
      </c>
      <c r="I585" s="80">
        <f t="shared" si="28"/>
        <v>1</v>
      </c>
      <c r="J585" s="1">
        <v>16</v>
      </c>
      <c r="K585" s="1" t="str" cm="1">
        <f t="array" ref="K585">INDEX('dict-rhythm'!$A$1:$B$43,MATCH(TRUE,EXACT(J585,'dict-rhythm'!$A$1:$A$43),0),2)</f>
        <v>1</v>
      </c>
      <c r="L585" s="1" t="str">
        <f>_xlfn.IFNA(VLOOKUP(K585,'dict-rhythm'!$B$1:$C$53,2,0),K585)</f>
        <v>semibreve</v>
      </c>
      <c r="M585" s="75"/>
      <c r="N585" s="75"/>
      <c r="O585" t="str">
        <f>IF(RIGHT($O$1,1)="#",VLOOKUP(D585,'dict-pitch'!$A$1:$C$50,2,0),VLOOKUP(D585,'dict-pitch'!$A$1:$C$50,3,0))</f>
        <v>A3</v>
      </c>
      <c r="P585" t="b">
        <f>OR(EXACT(E585,O585),EXACT(E585,VLOOKUP(D585,'dict-pitch'!$A$1:$D$50,3,0)),EXACT(E585,VLOOKUP(D585,'dict-pitch'!$A$1:$D$50,4,0)))</f>
        <v>0</v>
      </c>
    </row>
    <row r="586" spans="1:16" x14ac:dyDescent="0.25">
      <c r="A586">
        <v>850</v>
      </c>
      <c r="B586" s="85">
        <v>4</v>
      </c>
      <c r="C586" s="1">
        <f t="shared" si="27"/>
        <v>1</v>
      </c>
      <c r="D586" s="1">
        <v>0</v>
      </c>
      <c r="E586" s="1"/>
      <c r="F586" s="1">
        <v>0</v>
      </c>
      <c r="G586" s="1">
        <v>0</v>
      </c>
      <c r="H586" s="80">
        <f t="shared" si="29"/>
        <v>1</v>
      </c>
      <c r="I586" s="80">
        <f t="shared" si="28"/>
        <v>1</v>
      </c>
      <c r="J586" s="1">
        <v>16</v>
      </c>
      <c r="K586" s="1" t="str" cm="1">
        <f t="array" ref="K586">INDEX('dict-rhythm'!$A$1:$B$43,MATCH(TRUE,EXACT(J586,'dict-rhythm'!$A$1:$A$43),0),2)</f>
        <v>1</v>
      </c>
      <c r="L586" s="1" t="str">
        <f>_xlfn.IFNA(VLOOKUP(K586,'dict-rhythm'!$B$1:$C$53,2,0),K586)</f>
        <v>semibreve</v>
      </c>
      <c r="M586" s="3"/>
      <c r="N586" s="3"/>
      <c r="O586" t="str">
        <f>IF(RIGHT($O$1,1)="#",VLOOKUP(D586,'dict-pitch'!$A$1:$C$50,2,0),VLOOKUP(D586,'dict-pitch'!$A$1:$C$50,3,0))</f>
        <v>r</v>
      </c>
      <c r="P586" t="b">
        <f>OR(EXACT(E586,O586),EXACT(E586,VLOOKUP(D586,'dict-pitch'!$A$1:$D$50,3,0)),EXACT(E586,VLOOKUP(D586,'dict-pitch'!$A$1:$D$50,4,0)))</f>
        <v>0</v>
      </c>
    </row>
    <row r="587" spans="1:16" x14ac:dyDescent="0.25">
      <c r="A587">
        <v>850</v>
      </c>
      <c r="B587" s="85">
        <v>4</v>
      </c>
      <c r="C587" s="1">
        <f t="shared" si="27"/>
        <v>2</v>
      </c>
      <c r="D587" s="1">
        <v>0</v>
      </c>
      <c r="E587" s="1"/>
      <c r="F587" s="1">
        <v>0</v>
      </c>
      <c r="G587" s="1">
        <v>16</v>
      </c>
      <c r="H587" s="80">
        <f t="shared" si="29"/>
        <v>2</v>
      </c>
      <c r="I587" s="80">
        <f t="shared" si="28"/>
        <v>1</v>
      </c>
      <c r="J587" s="1">
        <v>16</v>
      </c>
      <c r="K587" s="1" t="str" cm="1">
        <f t="array" ref="K587">INDEX('dict-rhythm'!$A$1:$B$43,MATCH(TRUE,EXACT(J587,'dict-rhythm'!$A$1:$A$43),0),2)</f>
        <v>1</v>
      </c>
      <c r="L587" s="1" t="str">
        <f>_xlfn.IFNA(VLOOKUP(K587,'dict-rhythm'!$B$1:$C$53,2,0),K587)</f>
        <v>semibreve</v>
      </c>
      <c r="M587" s="3"/>
      <c r="N587" s="3"/>
      <c r="O587" t="str">
        <f>IF(RIGHT($O$1,1)="#",VLOOKUP(D587,'dict-pitch'!$A$1:$C$50,2,0),VLOOKUP(D587,'dict-pitch'!$A$1:$C$50,3,0))</f>
        <v>r</v>
      </c>
      <c r="P587" t="b">
        <f>OR(EXACT(E587,O587),EXACT(E587,VLOOKUP(D587,'dict-pitch'!$A$1:$D$50,3,0)),EXACT(E587,VLOOKUP(D587,'dict-pitch'!$A$1:$D$50,4,0)))</f>
        <v>0</v>
      </c>
    </row>
    <row r="588" spans="1:16" x14ac:dyDescent="0.25">
      <c r="A588">
        <v>850</v>
      </c>
      <c r="B588" s="85">
        <v>4</v>
      </c>
      <c r="C588" s="1">
        <f t="shared" si="27"/>
        <v>3</v>
      </c>
      <c r="D588" s="1">
        <v>0</v>
      </c>
      <c r="E588" s="1"/>
      <c r="F588" s="1">
        <v>0</v>
      </c>
      <c r="G588" s="1">
        <v>32</v>
      </c>
      <c r="H588" s="80">
        <f t="shared" si="29"/>
        <v>3</v>
      </c>
      <c r="I588" s="80">
        <f t="shared" si="28"/>
        <v>1</v>
      </c>
      <c r="J588" s="1">
        <v>16</v>
      </c>
      <c r="K588" s="1" t="str" cm="1">
        <f t="array" ref="K588">INDEX('dict-rhythm'!$A$1:$B$43,MATCH(TRUE,EXACT(J588,'dict-rhythm'!$A$1:$A$43),0),2)</f>
        <v>1</v>
      </c>
      <c r="L588" s="1" t="str">
        <f>_xlfn.IFNA(VLOOKUP(K588,'dict-rhythm'!$B$1:$C$53,2,0),K588)</f>
        <v>semibreve</v>
      </c>
      <c r="M588" s="3"/>
      <c r="N588" s="3"/>
      <c r="O588" t="str">
        <f>IF(RIGHT($O$1,1)="#",VLOOKUP(D588,'dict-pitch'!$A$1:$C$50,2,0),VLOOKUP(D588,'dict-pitch'!$A$1:$C$50,3,0))</f>
        <v>r</v>
      </c>
      <c r="P588" t="b">
        <f>OR(EXACT(E588,O588),EXACT(E588,VLOOKUP(D588,'dict-pitch'!$A$1:$D$50,3,0)),EXACT(E588,VLOOKUP(D588,'dict-pitch'!$A$1:$D$50,4,0)))</f>
        <v>0</v>
      </c>
    </row>
    <row r="589" spans="1:16" x14ac:dyDescent="0.25">
      <c r="A589">
        <v>850</v>
      </c>
      <c r="B589" s="85">
        <v>4</v>
      </c>
      <c r="C589" s="1">
        <f t="shared" si="27"/>
        <v>4</v>
      </c>
      <c r="D589" s="1">
        <v>0</v>
      </c>
      <c r="E589" s="1"/>
      <c r="F589" s="1">
        <v>0</v>
      </c>
      <c r="G589" s="1">
        <v>48</v>
      </c>
      <c r="H589" s="80">
        <f t="shared" si="29"/>
        <v>4</v>
      </c>
      <c r="I589" s="80">
        <f t="shared" si="28"/>
        <v>1</v>
      </c>
      <c r="J589" s="1">
        <v>16</v>
      </c>
      <c r="K589" s="1" t="str" cm="1">
        <f t="array" ref="K589">INDEX('dict-rhythm'!$A$1:$B$43,MATCH(TRUE,EXACT(J589,'dict-rhythm'!$A$1:$A$43),0),2)</f>
        <v>1</v>
      </c>
      <c r="L589" s="1" t="str">
        <f>_xlfn.IFNA(VLOOKUP(K589,'dict-rhythm'!$B$1:$C$53,2,0),K589)</f>
        <v>semibreve</v>
      </c>
      <c r="M589" s="8"/>
      <c r="N589" s="8"/>
      <c r="O589" t="str">
        <f>IF(RIGHT($O$1,1)="#",VLOOKUP(D589,'dict-pitch'!$A$1:$C$50,2,0),VLOOKUP(D589,'dict-pitch'!$A$1:$C$50,3,0))</f>
        <v>r</v>
      </c>
      <c r="P589" t="b">
        <f>OR(EXACT(E589,O589),EXACT(E589,VLOOKUP(D589,'dict-pitch'!$A$1:$D$50,3,0)),EXACT(E589,VLOOKUP(D589,'dict-pitch'!$A$1:$D$50,4,0)))</f>
        <v>0</v>
      </c>
    </row>
    <row r="590" spans="1:16" x14ac:dyDescent="0.25">
      <c r="A590">
        <v>850</v>
      </c>
      <c r="B590" s="85">
        <v>4</v>
      </c>
      <c r="C590" s="1">
        <f t="shared" si="27"/>
        <v>5</v>
      </c>
      <c r="D590" s="1">
        <v>0</v>
      </c>
      <c r="E590" s="1"/>
      <c r="F590" s="1">
        <v>0</v>
      </c>
      <c r="G590" s="1">
        <v>64</v>
      </c>
      <c r="H590" s="80">
        <f t="shared" si="29"/>
        <v>5</v>
      </c>
      <c r="I590" s="80">
        <f t="shared" si="28"/>
        <v>0.25</v>
      </c>
      <c r="J590" s="1">
        <v>4</v>
      </c>
      <c r="K590" s="1" t="str" cm="1">
        <f t="array" ref="K590">INDEX('dict-rhythm'!$A$1:$B$43,MATCH(TRUE,EXACT(J590,'dict-rhythm'!$A$1:$A$43),0),2)</f>
        <v>4</v>
      </c>
      <c r="L590" s="1" t="str">
        <f>_xlfn.IFNA(VLOOKUP(K590,'dict-rhythm'!$B$1:$C$53,2,0),K590)</f>
        <v>crotchet</v>
      </c>
      <c r="M590" s="4"/>
      <c r="N590" s="4"/>
      <c r="O590" t="str">
        <f>IF(RIGHT($O$1,1)="#",VLOOKUP(D590,'dict-pitch'!$A$1:$C$50,2,0),VLOOKUP(D590,'dict-pitch'!$A$1:$C$50,3,0))</f>
        <v>r</v>
      </c>
      <c r="P590" t="b">
        <f>OR(EXACT(E590,O590),EXACT(E590,VLOOKUP(D590,'dict-pitch'!$A$1:$D$50,3,0)),EXACT(E590,VLOOKUP(D590,'dict-pitch'!$A$1:$D$50,4,0)))</f>
        <v>0</v>
      </c>
    </row>
    <row r="591" spans="1:16" x14ac:dyDescent="0.25">
      <c r="A591">
        <v>850</v>
      </c>
      <c r="B591" s="85">
        <v>4</v>
      </c>
      <c r="C591" s="1">
        <f t="shared" si="27"/>
        <v>5</v>
      </c>
      <c r="D591" s="1">
        <v>69</v>
      </c>
      <c r="E591" s="1"/>
      <c r="F591" s="1">
        <v>0</v>
      </c>
      <c r="G591" s="1">
        <v>68</v>
      </c>
      <c r="H591" s="80">
        <f t="shared" si="29"/>
        <v>5.25</v>
      </c>
      <c r="I591" s="80">
        <f t="shared" si="28"/>
        <v>3.125E-2</v>
      </c>
      <c r="J591" s="1">
        <v>0.5</v>
      </c>
      <c r="K591" s="1" t="str" cm="1">
        <f t="array" ref="K591">INDEX('dict-rhythm'!$A$1:$B$43,MATCH(TRUE,EXACT(J591,'dict-rhythm'!$A$1:$A$43),0),2)</f>
        <v>32</v>
      </c>
      <c r="L591" s="1" t="str">
        <f>_xlfn.IFNA(VLOOKUP(K591,'dict-rhythm'!$B$1:$C$53,2,0),K591)</f>
        <v>demisemiquaver</v>
      </c>
      <c r="M591" s="6" t="s">
        <v>7</v>
      </c>
      <c r="N591" s="6" t="s">
        <v>7</v>
      </c>
      <c r="O591" t="str">
        <f>IF(RIGHT($O$1,1)="#",VLOOKUP(D591,'dict-pitch'!$A$1:$C$50,2,0),VLOOKUP(D591,'dict-pitch'!$A$1:$C$50,3,0))</f>
        <v>A4</v>
      </c>
      <c r="P591" t="b">
        <f>OR(EXACT(E591,O591),EXACT(E591,VLOOKUP(D591,'dict-pitch'!$A$1:$D$50,3,0)),EXACT(E591,VLOOKUP(D591,'dict-pitch'!$A$1:$D$50,4,0)))</f>
        <v>0</v>
      </c>
    </row>
    <row r="592" spans="1:16" x14ac:dyDescent="0.25">
      <c r="A592">
        <v>850</v>
      </c>
      <c r="B592" s="85">
        <v>4</v>
      </c>
      <c r="C592" s="1">
        <f t="shared" si="27"/>
        <v>5</v>
      </c>
      <c r="D592" s="1">
        <v>71</v>
      </c>
      <c r="E592" s="1"/>
      <c r="F592" s="1">
        <v>2</v>
      </c>
      <c r="G592" s="1">
        <v>68.5</v>
      </c>
      <c r="H592" s="80">
        <f t="shared" si="29"/>
        <v>5.28125</v>
      </c>
      <c r="I592" s="80">
        <f t="shared" si="28"/>
        <v>3.125E-2</v>
      </c>
      <c r="J592" s="1">
        <v>0.5</v>
      </c>
      <c r="K592" s="1" t="str" cm="1">
        <f t="array" ref="K592">INDEX('dict-rhythm'!$A$1:$B$43,MATCH(TRUE,EXACT(J592,'dict-rhythm'!$A$1:$A$43),0),2)</f>
        <v>32</v>
      </c>
      <c r="L592" s="1" t="str">
        <f>_xlfn.IFNA(VLOOKUP(K592,'dict-rhythm'!$B$1:$C$53,2,0),K592)</f>
        <v>demisemiquaver</v>
      </c>
      <c r="M592" s="6" t="s">
        <v>7</v>
      </c>
      <c r="N592" s="6" t="s">
        <v>7</v>
      </c>
      <c r="O592" t="str">
        <f>IF(RIGHT($O$1,1)="#",VLOOKUP(D592,'dict-pitch'!$A$1:$C$50,2,0),VLOOKUP(D592,'dict-pitch'!$A$1:$C$50,3,0))</f>
        <v>B4</v>
      </c>
      <c r="P592" t="b">
        <f>OR(EXACT(E592,O592),EXACT(E592,VLOOKUP(D592,'dict-pitch'!$A$1:$D$50,3,0)),EXACT(E592,VLOOKUP(D592,'dict-pitch'!$A$1:$D$50,4,0)))</f>
        <v>0</v>
      </c>
    </row>
    <row r="593" spans="1:16" x14ac:dyDescent="0.25">
      <c r="A593">
        <v>850</v>
      </c>
      <c r="B593" s="85">
        <v>4</v>
      </c>
      <c r="C593" s="1">
        <f t="shared" si="27"/>
        <v>5</v>
      </c>
      <c r="D593" s="1">
        <v>73</v>
      </c>
      <c r="E593" s="1"/>
      <c r="F593" s="1">
        <v>2</v>
      </c>
      <c r="G593" s="1">
        <v>69</v>
      </c>
      <c r="H593" s="80">
        <f t="shared" si="29"/>
        <v>5.3125</v>
      </c>
      <c r="I593" s="80">
        <f t="shared" si="28"/>
        <v>3.125E-2</v>
      </c>
      <c r="J593" s="1">
        <v>0.5</v>
      </c>
      <c r="K593" s="1" t="str" cm="1">
        <f t="array" ref="K593">INDEX('dict-rhythm'!$A$1:$B$43,MATCH(TRUE,EXACT(J593,'dict-rhythm'!$A$1:$A$43),0),2)</f>
        <v>32</v>
      </c>
      <c r="L593" s="1" t="str">
        <f>_xlfn.IFNA(VLOOKUP(K593,'dict-rhythm'!$B$1:$C$53,2,0),K593)</f>
        <v>demisemiquaver</v>
      </c>
      <c r="M593" s="6" t="s">
        <v>7</v>
      </c>
      <c r="N593" s="6" t="s">
        <v>7</v>
      </c>
      <c r="O593" t="str">
        <f>IF(RIGHT($O$1,1)="#",VLOOKUP(D593,'dict-pitch'!$A$1:$C$50,2,0),VLOOKUP(D593,'dict-pitch'!$A$1:$C$50,3,0))</f>
        <v>C#5</v>
      </c>
      <c r="P593" t="b">
        <f>OR(EXACT(E593,O593),EXACT(E593,VLOOKUP(D593,'dict-pitch'!$A$1:$D$50,3,0)),EXACT(E593,VLOOKUP(D593,'dict-pitch'!$A$1:$D$50,4,0)))</f>
        <v>0</v>
      </c>
    </row>
    <row r="594" spans="1:16" x14ac:dyDescent="0.25">
      <c r="A594">
        <v>850</v>
      </c>
      <c r="B594" s="85">
        <v>4</v>
      </c>
      <c r="C594" s="1">
        <f t="shared" si="27"/>
        <v>5</v>
      </c>
      <c r="D594" s="1">
        <v>74</v>
      </c>
      <c r="E594" s="1"/>
      <c r="F594" s="1">
        <v>2</v>
      </c>
      <c r="G594" s="1">
        <v>69.5</v>
      </c>
      <c r="H594" s="80">
        <f t="shared" si="29"/>
        <v>5.34375</v>
      </c>
      <c r="I594" s="80">
        <f t="shared" si="28"/>
        <v>3.125E-2</v>
      </c>
      <c r="J594" s="1">
        <v>0.5</v>
      </c>
      <c r="K594" s="1" t="str" cm="1">
        <f t="array" ref="K594">INDEX('dict-rhythm'!$A$1:$B$43,MATCH(TRUE,EXACT(J594,'dict-rhythm'!$A$1:$A$43),0),2)</f>
        <v>32</v>
      </c>
      <c r="L594" s="1" t="str">
        <f>_xlfn.IFNA(VLOOKUP(K594,'dict-rhythm'!$B$1:$C$53,2,0),K594)</f>
        <v>demisemiquaver</v>
      </c>
      <c r="M594" s="6" t="s">
        <v>7</v>
      </c>
      <c r="N594" s="6" t="s">
        <v>7</v>
      </c>
      <c r="O594" t="str">
        <f>IF(RIGHT($O$1,1)="#",VLOOKUP(D594,'dict-pitch'!$A$1:$C$50,2,0),VLOOKUP(D594,'dict-pitch'!$A$1:$C$50,3,0))</f>
        <v>D5</v>
      </c>
      <c r="P594" t="b">
        <f>OR(EXACT(E594,O594),EXACT(E594,VLOOKUP(D594,'dict-pitch'!$A$1:$D$50,3,0)),EXACT(E594,VLOOKUP(D594,'dict-pitch'!$A$1:$D$50,4,0)))</f>
        <v>0</v>
      </c>
    </row>
    <row r="595" spans="1:16" x14ac:dyDescent="0.25">
      <c r="A595">
        <v>850</v>
      </c>
      <c r="B595" s="85">
        <v>4</v>
      </c>
      <c r="C595" s="1">
        <f t="shared" si="27"/>
        <v>5</v>
      </c>
      <c r="D595" s="1">
        <v>73</v>
      </c>
      <c r="E595" s="1"/>
      <c r="F595" s="1">
        <v>-2</v>
      </c>
      <c r="G595" s="1">
        <v>70</v>
      </c>
      <c r="H595" s="80">
        <f t="shared" si="29"/>
        <v>5.375</v>
      </c>
      <c r="I595" s="80">
        <f t="shared" si="28"/>
        <v>3.125E-2</v>
      </c>
      <c r="J595" s="1">
        <v>0.5</v>
      </c>
      <c r="K595" s="1" t="str" cm="1">
        <f t="array" ref="K595">INDEX('dict-rhythm'!$A$1:$B$43,MATCH(TRUE,EXACT(J595,'dict-rhythm'!$A$1:$A$43),0),2)</f>
        <v>32</v>
      </c>
      <c r="L595" s="1" t="str">
        <f>_xlfn.IFNA(VLOOKUP(K595,'dict-rhythm'!$B$1:$C$53,2,0),K595)</f>
        <v>demisemiquaver</v>
      </c>
      <c r="M595" s="6" t="s">
        <v>7</v>
      </c>
      <c r="N595" s="6" t="s">
        <v>7</v>
      </c>
      <c r="O595" t="str">
        <f>IF(RIGHT($O$1,1)="#",VLOOKUP(D595,'dict-pitch'!$A$1:$C$50,2,0),VLOOKUP(D595,'dict-pitch'!$A$1:$C$50,3,0))</f>
        <v>C#5</v>
      </c>
      <c r="P595" t="b">
        <f>OR(EXACT(E595,O595),EXACT(E595,VLOOKUP(D595,'dict-pitch'!$A$1:$D$50,3,0)),EXACT(E595,VLOOKUP(D595,'dict-pitch'!$A$1:$D$50,4,0)))</f>
        <v>0</v>
      </c>
    </row>
    <row r="596" spans="1:16" x14ac:dyDescent="0.25">
      <c r="A596">
        <v>850</v>
      </c>
      <c r="B596" s="85">
        <v>4</v>
      </c>
      <c r="C596" s="1">
        <f t="shared" si="27"/>
        <v>5</v>
      </c>
      <c r="D596" s="1">
        <v>71</v>
      </c>
      <c r="E596" s="1"/>
      <c r="F596" s="1">
        <v>-2</v>
      </c>
      <c r="G596" s="1">
        <v>70.5</v>
      </c>
      <c r="H596" s="80">
        <f t="shared" si="29"/>
        <v>5.40625</v>
      </c>
      <c r="I596" s="80">
        <f t="shared" si="28"/>
        <v>3.125E-2</v>
      </c>
      <c r="J596" s="1">
        <v>0.5</v>
      </c>
      <c r="K596" s="1" t="str" cm="1">
        <f t="array" ref="K596">INDEX('dict-rhythm'!$A$1:$B$43,MATCH(TRUE,EXACT(J596,'dict-rhythm'!$A$1:$A$43),0),2)</f>
        <v>32</v>
      </c>
      <c r="L596" s="1" t="str">
        <f>_xlfn.IFNA(VLOOKUP(K596,'dict-rhythm'!$B$1:$C$53,2,0),K596)</f>
        <v>demisemiquaver</v>
      </c>
      <c r="M596" s="6" t="s">
        <v>7</v>
      </c>
      <c r="N596" s="6" t="s">
        <v>7</v>
      </c>
      <c r="O596" t="str">
        <f>IF(RIGHT($O$1,1)="#",VLOOKUP(D596,'dict-pitch'!$A$1:$C$50,2,0),VLOOKUP(D596,'dict-pitch'!$A$1:$C$50,3,0))</f>
        <v>B4</v>
      </c>
      <c r="P596" t="b">
        <f>OR(EXACT(E596,O596),EXACT(E596,VLOOKUP(D596,'dict-pitch'!$A$1:$D$50,3,0)),EXACT(E596,VLOOKUP(D596,'dict-pitch'!$A$1:$D$50,4,0)))</f>
        <v>0</v>
      </c>
    </row>
    <row r="597" spans="1:16" x14ac:dyDescent="0.25">
      <c r="A597">
        <v>850</v>
      </c>
      <c r="B597" s="85">
        <v>4</v>
      </c>
      <c r="C597" s="1">
        <f t="shared" si="27"/>
        <v>5</v>
      </c>
      <c r="D597" s="1">
        <v>73</v>
      </c>
      <c r="E597" s="1"/>
      <c r="F597" s="1">
        <v>2</v>
      </c>
      <c r="G597" s="1">
        <v>71</v>
      </c>
      <c r="H597" s="80">
        <f t="shared" si="29"/>
        <v>5.4375</v>
      </c>
      <c r="I597" s="80">
        <f t="shared" si="28"/>
        <v>3.125E-2</v>
      </c>
      <c r="J597" s="1">
        <v>0.5</v>
      </c>
      <c r="K597" s="1" t="str" cm="1">
        <f t="array" ref="K597">INDEX('dict-rhythm'!$A$1:$B$43,MATCH(TRUE,EXACT(J597,'dict-rhythm'!$A$1:$A$43),0),2)</f>
        <v>32</v>
      </c>
      <c r="L597" s="1" t="str">
        <f>_xlfn.IFNA(VLOOKUP(K597,'dict-rhythm'!$B$1:$C$53,2,0),K597)</f>
        <v>demisemiquaver</v>
      </c>
      <c r="M597" s="6" t="s">
        <v>7</v>
      </c>
      <c r="N597" s="6" t="s">
        <v>7</v>
      </c>
      <c r="O597" t="str">
        <f>IF(RIGHT($O$1,1)="#",VLOOKUP(D597,'dict-pitch'!$A$1:$C$50,2,0),VLOOKUP(D597,'dict-pitch'!$A$1:$C$50,3,0))</f>
        <v>C#5</v>
      </c>
      <c r="P597" t="b">
        <f>OR(EXACT(E597,O597),EXACT(E597,VLOOKUP(D597,'dict-pitch'!$A$1:$D$50,3,0)),EXACT(E597,VLOOKUP(D597,'dict-pitch'!$A$1:$D$50,4,0)))</f>
        <v>0</v>
      </c>
    </row>
    <row r="598" spans="1:16" x14ac:dyDescent="0.25">
      <c r="A598">
        <v>850</v>
      </c>
      <c r="B598" s="85">
        <v>4</v>
      </c>
      <c r="C598" s="1">
        <f t="shared" si="27"/>
        <v>5</v>
      </c>
      <c r="D598" s="1">
        <v>69</v>
      </c>
      <c r="E598" s="1"/>
      <c r="F598" s="1">
        <v>-3</v>
      </c>
      <c r="G598" s="1">
        <v>71.5</v>
      </c>
      <c r="H598" s="80">
        <f t="shared" si="29"/>
        <v>5.46875</v>
      </c>
      <c r="I598" s="80">
        <f t="shared" si="28"/>
        <v>3.125E-2</v>
      </c>
      <c r="J598" s="1">
        <v>0.5</v>
      </c>
      <c r="K598" s="1" t="str" cm="1">
        <f t="array" ref="K598">INDEX('dict-rhythm'!$A$1:$B$43,MATCH(TRUE,EXACT(J598,'dict-rhythm'!$A$1:$A$43),0),2)</f>
        <v>32</v>
      </c>
      <c r="L598" s="1" t="str">
        <f>_xlfn.IFNA(VLOOKUP(K598,'dict-rhythm'!$B$1:$C$53,2,0),K598)</f>
        <v>demisemiquaver</v>
      </c>
      <c r="M598" s="6" t="s">
        <v>7</v>
      </c>
      <c r="N598" s="6" t="s">
        <v>7</v>
      </c>
      <c r="O598" t="str">
        <f>IF(RIGHT($O$1,1)="#",VLOOKUP(D598,'dict-pitch'!$A$1:$C$50,2,0),VLOOKUP(D598,'dict-pitch'!$A$1:$C$50,3,0))</f>
        <v>A4</v>
      </c>
      <c r="P598" t="b">
        <f>OR(EXACT(E598,O598),EXACT(E598,VLOOKUP(D598,'dict-pitch'!$A$1:$D$50,3,0)),EXACT(E598,VLOOKUP(D598,'dict-pitch'!$A$1:$D$50,4,0)))</f>
        <v>0</v>
      </c>
    </row>
    <row r="599" spans="1:16" x14ac:dyDescent="0.25">
      <c r="A599">
        <v>850</v>
      </c>
      <c r="B599" s="85">
        <v>4</v>
      </c>
      <c r="C599" s="1">
        <f t="shared" si="27"/>
        <v>5</v>
      </c>
      <c r="D599" s="1">
        <v>78</v>
      </c>
      <c r="E599" s="1"/>
      <c r="F599" s="1">
        <v>6</v>
      </c>
      <c r="G599" s="1">
        <v>72</v>
      </c>
      <c r="H599" s="80">
        <f t="shared" si="29"/>
        <v>5.5</v>
      </c>
      <c r="I599" s="80">
        <f t="shared" si="28"/>
        <v>0.1875</v>
      </c>
      <c r="J599" s="1">
        <v>3</v>
      </c>
      <c r="K599" s="1" t="str" cm="1">
        <f t="array" ref="K599">INDEX('dict-rhythm'!$A$1:$B$43,MATCH(TRUE,EXACT(J599,'dict-rhythm'!$A$1:$A$43),0),2)</f>
        <v>8.</v>
      </c>
      <c r="L599" s="1" t="str">
        <f>_xlfn.IFNA(VLOOKUP(K599,'dict-rhythm'!$B$1:$C$53,2,0),K599)</f>
        <v>dotted quaver</v>
      </c>
      <c r="M599" s="6" t="s">
        <v>7</v>
      </c>
      <c r="N599" s="6" t="s">
        <v>7</v>
      </c>
      <c r="O599" t="str">
        <f>IF(RIGHT($O$1,1)="#",VLOOKUP(D599,'dict-pitch'!$A$1:$C$50,2,0),VLOOKUP(D599,'dict-pitch'!$A$1:$C$50,3,0))</f>
        <v>F#5</v>
      </c>
      <c r="P599" t="b">
        <f>OR(EXACT(E599,O599),EXACT(E599,VLOOKUP(D599,'dict-pitch'!$A$1:$D$50,3,0)),EXACT(E599,VLOOKUP(D599,'dict-pitch'!$A$1:$D$50,4,0)))</f>
        <v>0</v>
      </c>
    </row>
    <row r="600" spans="1:16" x14ac:dyDescent="0.25">
      <c r="A600">
        <v>850</v>
      </c>
      <c r="B600" s="85">
        <v>4</v>
      </c>
      <c r="C600" s="1">
        <f t="shared" si="27"/>
        <v>5</v>
      </c>
      <c r="D600" s="1">
        <v>78</v>
      </c>
      <c r="E600" s="1"/>
      <c r="F600" s="1">
        <v>1</v>
      </c>
      <c r="G600" s="1">
        <v>75</v>
      </c>
      <c r="H600" s="80">
        <f t="shared" si="29"/>
        <v>5.6875</v>
      </c>
      <c r="I600" s="80">
        <f t="shared" si="28"/>
        <v>6.25E-2</v>
      </c>
      <c r="J600" s="1">
        <v>1</v>
      </c>
      <c r="K600" s="1" t="str" cm="1">
        <f t="array" ref="K600">INDEX('dict-rhythm'!$A$1:$B$43,MATCH(TRUE,EXACT(J600,'dict-rhythm'!$A$1:$A$43),0),2)</f>
        <v>16</v>
      </c>
      <c r="L600" s="1" t="str">
        <f>_xlfn.IFNA(VLOOKUP(K600,'dict-rhythm'!$B$1:$C$53,2,0),K600)</f>
        <v>semiquaver</v>
      </c>
      <c r="M600" s="6" t="s">
        <v>7</v>
      </c>
      <c r="N600" s="6" t="s">
        <v>7</v>
      </c>
      <c r="O600" t="str">
        <f>IF(RIGHT($O$1,1)="#",VLOOKUP(D600,'dict-pitch'!$A$1:$C$50,2,0),VLOOKUP(D600,'dict-pitch'!$A$1:$C$50,3,0))</f>
        <v>F#5</v>
      </c>
      <c r="P600" t="b">
        <f>OR(EXACT(E600,O600),EXACT(E600,VLOOKUP(D600,'dict-pitch'!$A$1:$D$50,3,0)),EXACT(E600,VLOOKUP(D600,'dict-pitch'!$A$1:$D$50,4,0)))</f>
        <v>0</v>
      </c>
    </row>
    <row r="601" spans="1:16" x14ac:dyDescent="0.25">
      <c r="A601">
        <v>850</v>
      </c>
      <c r="B601" s="85">
        <v>4</v>
      </c>
      <c r="C601" s="1">
        <f t="shared" si="27"/>
        <v>5</v>
      </c>
      <c r="D601" s="1">
        <v>76</v>
      </c>
      <c r="E601" s="1"/>
      <c r="F601" s="1">
        <v>-2</v>
      </c>
      <c r="G601" s="1">
        <v>76</v>
      </c>
      <c r="H601" s="80">
        <f t="shared" si="29"/>
        <v>5.75</v>
      </c>
      <c r="I601" s="80">
        <f t="shared" si="28"/>
        <v>0.1875</v>
      </c>
      <c r="J601" s="1">
        <v>3</v>
      </c>
      <c r="K601" s="1" t="str" cm="1">
        <f t="array" ref="K601">INDEX('dict-rhythm'!$A$1:$B$43,MATCH(TRUE,EXACT(J601,'dict-rhythm'!$A$1:$A$43),0),2)</f>
        <v>8.</v>
      </c>
      <c r="L601" s="1" t="str">
        <f>_xlfn.IFNA(VLOOKUP(K601,'dict-rhythm'!$B$1:$C$53,2,0),K601)</f>
        <v>dotted quaver</v>
      </c>
      <c r="M601" s="6" t="s">
        <v>7</v>
      </c>
      <c r="N601" s="6" t="s">
        <v>7</v>
      </c>
      <c r="O601" t="str">
        <f>IF(RIGHT($O$1,1)="#",VLOOKUP(D601,'dict-pitch'!$A$1:$C$50,2,0),VLOOKUP(D601,'dict-pitch'!$A$1:$C$50,3,0))</f>
        <v>E5</v>
      </c>
      <c r="P601" t="b">
        <f>OR(EXACT(E601,O601),EXACT(E601,VLOOKUP(D601,'dict-pitch'!$A$1:$D$50,3,0)),EXACT(E601,VLOOKUP(D601,'dict-pitch'!$A$1:$D$50,4,0)))</f>
        <v>0</v>
      </c>
    </row>
    <row r="602" spans="1:16" x14ac:dyDescent="0.25">
      <c r="A602">
        <v>850</v>
      </c>
      <c r="B602" s="85">
        <v>4</v>
      </c>
      <c r="C602" s="1">
        <f t="shared" si="27"/>
        <v>5</v>
      </c>
      <c r="D602" s="1">
        <v>74</v>
      </c>
      <c r="E602" s="1"/>
      <c r="F602" s="1">
        <v>-2</v>
      </c>
      <c r="G602" s="1">
        <v>79</v>
      </c>
      <c r="H602" s="80">
        <f t="shared" si="29"/>
        <v>5.9375</v>
      </c>
      <c r="I602" s="80">
        <f t="shared" si="28"/>
        <v>6.25E-2</v>
      </c>
      <c r="J602" s="1">
        <v>1</v>
      </c>
      <c r="K602" s="1" t="str" cm="1">
        <f t="array" ref="K602">INDEX('dict-rhythm'!$A$1:$B$43,MATCH(TRUE,EXACT(J602,'dict-rhythm'!$A$1:$A$43),0),2)</f>
        <v>16</v>
      </c>
      <c r="L602" s="1" t="str">
        <f>_xlfn.IFNA(VLOOKUP(K602,'dict-rhythm'!$B$1:$C$53,2,0),K602)</f>
        <v>semiquaver</v>
      </c>
      <c r="M602" s="6" t="s">
        <v>7</v>
      </c>
      <c r="N602" s="6" t="s">
        <v>7</v>
      </c>
      <c r="O602" t="str">
        <f>IF(RIGHT($O$1,1)="#",VLOOKUP(D602,'dict-pitch'!$A$1:$C$50,2,0),VLOOKUP(D602,'dict-pitch'!$A$1:$C$50,3,0))</f>
        <v>D5</v>
      </c>
      <c r="P602" t="b">
        <f>OR(EXACT(E602,O602),EXACT(E602,VLOOKUP(D602,'dict-pitch'!$A$1:$D$50,3,0)),EXACT(E602,VLOOKUP(D602,'dict-pitch'!$A$1:$D$50,4,0)))</f>
        <v>0</v>
      </c>
    </row>
    <row r="603" spans="1:16" x14ac:dyDescent="0.25">
      <c r="A603">
        <v>850</v>
      </c>
      <c r="B603" s="85">
        <v>4</v>
      </c>
      <c r="C603" s="1">
        <f t="shared" si="27"/>
        <v>6</v>
      </c>
      <c r="D603" s="1">
        <v>73</v>
      </c>
      <c r="E603" s="1"/>
      <c r="F603" s="1">
        <v>-2</v>
      </c>
      <c r="G603" s="1">
        <v>80</v>
      </c>
      <c r="H603" s="80">
        <f t="shared" si="29"/>
        <v>6</v>
      </c>
      <c r="I603" s="80">
        <f t="shared" si="28"/>
        <v>0.15625</v>
      </c>
      <c r="J603" s="1">
        <v>2.5</v>
      </c>
      <c r="K603" s="1" t="str" cm="1">
        <f t="array" ref="K603">INDEX('dict-rhythm'!$A$1:$B$43,MATCH(TRUE,EXACT(J603,'dict-rhythm'!$A$1:$A$43),0),2)</f>
        <v>8+32</v>
      </c>
      <c r="L603" s="1" t="str">
        <f>_xlfn.IFNA(VLOOKUP(K603,'dict-rhythm'!$B$1:$C$53,2,0),K603)</f>
        <v>quaver + demisemiquaver</v>
      </c>
      <c r="M603" s="6" t="s">
        <v>7</v>
      </c>
      <c r="N603" s="6" t="s">
        <v>7</v>
      </c>
      <c r="O603" t="str">
        <f>IF(RIGHT($O$1,1)="#",VLOOKUP(D603,'dict-pitch'!$A$1:$C$50,2,0),VLOOKUP(D603,'dict-pitch'!$A$1:$C$50,3,0))</f>
        <v>C#5</v>
      </c>
      <c r="P603" t="b">
        <f>OR(EXACT(E603,O603),EXACT(E603,VLOOKUP(D603,'dict-pitch'!$A$1:$D$50,3,0)),EXACT(E603,VLOOKUP(D603,'dict-pitch'!$A$1:$D$50,4,0)))</f>
        <v>0</v>
      </c>
    </row>
    <row r="604" spans="1:16" x14ac:dyDescent="0.25">
      <c r="A604">
        <v>850</v>
      </c>
      <c r="B604" s="85">
        <v>4</v>
      </c>
      <c r="C604" s="1">
        <f t="shared" si="27"/>
        <v>6</v>
      </c>
      <c r="D604" s="1">
        <v>76</v>
      </c>
      <c r="E604" s="1"/>
      <c r="F604" s="1">
        <v>3</v>
      </c>
      <c r="G604" s="1">
        <v>82.5</v>
      </c>
      <c r="H604" s="80">
        <f t="shared" si="29"/>
        <v>6.15625</v>
      </c>
      <c r="I604" s="80">
        <f t="shared" si="28"/>
        <v>3.125E-2</v>
      </c>
      <c r="J604" s="1">
        <v>0.5</v>
      </c>
      <c r="K604" s="1" t="str" cm="1">
        <f t="array" ref="K604">INDEX('dict-rhythm'!$A$1:$B$43,MATCH(TRUE,EXACT(J604,'dict-rhythm'!$A$1:$A$43),0),2)</f>
        <v>32</v>
      </c>
      <c r="L604" s="1" t="str">
        <f>_xlfn.IFNA(VLOOKUP(K604,'dict-rhythm'!$B$1:$C$53,2,0),K604)</f>
        <v>demisemiquaver</v>
      </c>
      <c r="M604" s="5"/>
      <c r="N604" s="5"/>
      <c r="O604" t="str">
        <f>IF(RIGHT($O$1,1)="#",VLOOKUP(D604,'dict-pitch'!$A$1:$C$50,2,0),VLOOKUP(D604,'dict-pitch'!$A$1:$C$50,3,0))</f>
        <v>E5</v>
      </c>
      <c r="P604" t="b">
        <f>OR(EXACT(E604,O604),EXACT(E604,VLOOKUP(D604,'dict-pitch'!$A$1:$D$50,3,0)),EXACT(E604,VLOOKUP(D604,'dict-pitch'!$A$1:$D$50,4,0)))</f>
        <v>0</v>
      </c>
    </row>
    <row r="605" spans="1:16" x14ac:dyDescent="0.25">
      <c r="A605">
        <v>850</v>
      </c>
      <c r="B605" s="85">
        <v>4</v>
      </c>
      <c r="C605" s="1">
        <f t="shared" si="27"/>
        <v>6</v>
      </c>
      <c r="D605" s="1">
        <v>78</v>
      </c>
      <c r="E605" s="1"/>
      <c r="F605" s="1">
        <v>2</v>
      </c>
      <c r="G605" s="1">
        <v>83</v>
      </c>
      <c r="H605" s="80">
        <f t="shared" si="29"/>
        <v>6.1875</v>
      </c>
      <c r="I605" s="80">
        <f t="shared" si="28"/>
        <v>3.125E-2</v>
      </c>
      <c r="J605" s="1">
        <v>0.5</v>
      </c>
      <c r="K605" s="1" t="str" cm="1">
        <f t="array" ref="K605">INDEX('dict-rhythm'!$A$1:$B$43,MATCH(TRUE,EXACT(J605,'dict-rhythm'!$A$1:$A$43),0),2)</f>
        <v>32</v>
      </c>
      <c r="L605" s="1" t="str">
        <f>_xlfn.IFNA(VLOOKUP(K605,'dict-rhythm'!$B$1:$C$53,2,0),K605)</f>
        <v>demisemiquaver</v>
      </c>
      <c r="M605" s="5"/>
      <c r="N605" s="5"/>
      <c r="O605" t="str">
        <f>IF(RIGHT($O$1,1)="#",VLOOKUP(D605,'dict-pitch'!$A$1:$C$50,2,0),VLOOKUP(D605,'dict-pitch'!$A$1:$C$50,3,0))</f>
        <v>F#5</v>
      </c>
      <c r="P605" t="b">
        <f>OR(EXACT(E605,O605),EXACT(E605,VLOOKUP(D605,'dict-pitch'!$A$1:$D$50,3,0)),EXACT(E605,VLOOKUP(D605,'dict-pitch'!$A$1:$D$50,4,0)))</f>
        <v>0</v>
      </c>
    </row>
    <row r="606" spans="1:16" x14ac:dyDescent="0.25">
      <c r="A606">
        <v>850</v>
      </c>
      <c r="B606" s="85">
        <v>4</v>
      </c>
      <c r="C606" s="1">
        <f t="shared" si="27"/>
        <v>6</v>
      </c>
      <c r="D606" s="1">
        <v>79</v>
      </c>
      <c r="E606" s="1"/>
      <c r="F606" s="1">
        <v>2</v>
      </c>
      <c r="G606" s="1">
        <v>83.5</v>
      </c>
      <c r="H606" s="80">
        <f t="shared" si="29"/>
        <v>6.21875</v>
      </c>
      <c r="I606" s="80">
        <f t="shared" si="28"/>
        <v>3.125E-2</v>
      </c>
      <c r="J606" s="1">
        <v>0.5</v>
      </c>
      <c r="K606" s="1" t="str" cm="1">
        <f t="array" ref="K606">INDEX('dict-rhythm'!$A$1:$B$43,MATCH(TRUE,EXACT(J606,'dict-rhythm'!$A$1:$A$43),0),2)</f>
        <v>32</v>
      </c>
      <c r="L606" s="1" t="str">
        <f>_xlfn.IFNA(VLOOKUP(K606,'dict-rhythm'!$B$1:$C$53,2,0),K606)</f>
        <v>demisemiquaver</v>
      </c>
      <c r="M606" s="5"/>
      <c r="N606" s="5"/>
      <c r="O606" t="str">
        <f>IF(RIGHT($O$1,1)="#",VLOOKUP(D606,'dict-pitch'!$A$1:$C$50,2,0),VLOOKUP(D606,'dict-pitch'!$A$1:$C$50,3,0))</f>
        <v>G5</v>
      </c>
      <c r="P606" t="b">
        <f>OR(EXACT(E606,O606),EXACT(E606,VLOOKUP(D606,'dict-pitch'!$A$1:$D$50,3,0)),EXACT(E606,VLOOKUP(D606,'dict-pitch'!$A$1:$D$50,4,0)))</f>
        <v>0</v>
      </c>
    </row>
    <row r="607" spans="1:16" x14ac:dyDescent="0.25">
      <c r="A607">
        <v>850</v>
      </c>
      <c r="B607" s="85">
        <v>4</v>
      </c>
      <c r="C607" s="1">
        <f t="shared" si="27"/>
        <v>6</v>
      </c>
      <c r="D607" s="1">
        <v>81</v>
      </c>
      <c r="E607" s="1"/>
      <c r="F607" s="1">
        <v>2</v>
      </c>
      <c r="G607" s="1">
        <v>84</v>
      </c>
      <c r="H607" s="80">
        <f t="shared" si="29"/>
        <v>6.25</v>
      </c>
      <c r="I607" s="80">
        <f t="shared" si="28"/>
        <v>0.1875</v>
      </c>
      <c r="J607" s="1">
        <v>3</v>
      </c>
      <c r="K607" s="1" t="str" cm="1">
        <f t="array" ref="K607">INDEX('dict-rhythm'!$A$1:$B$43,MATCH(TRUE,EXACT(J607,'dict-rhythm'!$A$1:$A$43),0),2)</f>
        <v>8.</v>
      </c>
      <c r="L607" s="1" t="str">
        <f>_xlfn.IFNA(VLOOKUP(K607,'dict-rhythm'!$B$1:$C$53,2,0),K607)</f>
        <v>dotted quaver</v>
      </c>
      <c r="M607" s="5"/>
      <c r="N607" s="5"/>
      <c r="O607" t="str">
        <f>IF(RIGHT($O$1,1)="#",VLOOKUP(D607,'dict-pitch'!$A$1:$C$50,2,0),VLOOKUP(D607,'dict-pitch'!$A$1:$C$50,3,0))</f>
        <v>A5</v>
      </c>
      <c r="P607" t="b">
        <f>OR(EXACT(E607,O607),EXACT(E607,VLOOKUP(D607,'dict-pitch'!$A$1:$D$50,3,0)),EXACT(E607,VLOOKUP(D607,'dict-pitch'!$A$1:$D$50,4,0)))</f>
        <v>0</v>
      </c>
    </row>
    <row r="608" spans="1:16" x14ac:dyDescent="0.25">
      <c r="A608">
        <v>850</v>
      </c>
      <c r="B608" s="85">
        <v>4</v>
      </c>
      <c r="C608" s="1">
        <f t="shared" si="27"/>
        <v>6</v>
      </c>
      <c r="D608" s="1">
        <v>81</v>
      </c>
      <c r="E608" s="1"/>
      <c r="F608" s="1">
        <v>1</v>
      </c>
      <c r="G608" s="1">
        <v>87</v>
      </c>
      <c r="H608" s="80">
        <f t="shared" si="29"/>
        <v>6.4375</v>
      </c>
      <c r="I608" s="80">
        <f t="shared" si="28"/>
        <v>6.25E-2</v>
      </c>
      <c r="J608" s="1">
        <v>1</v>
      </c>
      <c r="K608" s="1" t="str" cm="1">
        <f t="array" ref="K608">INDEX('dict-rhythm'!$A$1:$B$43,MATCH(TRUE,EXACT(J608,'dict-rhythm'!$A$1:$A$43),0),2)</f>
        <v>16</v>
      </c>
      <c r="L608" s="1" t="str">
        <f>_xlfn.IFNA(VLOOKUP(K608,'dict-rhythm'!$B$1:$C$53,2,0),K608)</f>
        <v>semiquaver</v>
      </c>
      <c r="M608" s="5"/>
      <c r="N608" s="5"/>
      <c r="O608" t="str">
        <f>IF(RIGHT($O$1,1)="#",VLOOKUP(D608,'dict-pitch'!$A$1:$C$50,2,0),VLOOKUP(D608,'dict-pitch'!$A$1:$C$50,3,0))</f>
        <v>A5</v>
      </c>
      <c r="P608" t="b">
        <f>OR(EXACT(E608,O608),EXACT(E608,VLOOKUP(D608,'dict-pitch'!$A$1:$D$50,3,0)),EXACT(E608,VLOOKUP(D608,'dict-pitch'!$A$1:$D$50,4,0)))</f>
        <v>0</v>
      </c>
    </row>
    <row r="609" spans="1:16" x14ac:dyDescent="0.25">
      <c r="A609">
        <v>850</v>
      </c>
      <c r="B609" s="85">
        <v>4</v>
      </c>
      <c r="C609" s="1">
        <f t="shared" si="27"/>
        <v>6</v>
      </c>
      <c r="D609" s="1">
        <v>81</v>
      </c>
      <c r="E609" s="1"/>
      <c r="F609" s="1">
        <v>1</v>
      </c>
      <c r="G609" s="1">
        <v>88</v>
      </c>
      <c r="H609" s="80">
        <f t="shared" si="29"/>
        <v>6.5</v>
      </c>
      <c r="I609" s="80">
        <f t="shared" si="28"/>
        <v>0.15625</v>
      </c>
      <c r="J609" s="1">
        <v>2.5</v>
      </c>
      <c r="K609" s="1" t="str" cm="1">
        <f t="array" ref="K609">INDEX('dict-rhythm'!$A$1:$B$43,MATCH(TRUE,EXACT(J609,'dict-rhythm'!$A$1:$A$43),0),2)</f>
        <v>8+32</v>
      </c>
      <c r="L609" s="1" t="str">
        <f>_xlfn.IFNA(VLOOKUP(K609,'dict-rhythm'!$B$1:$C$53,2,0),K609)</f>
        <v>quaver + demisemiquaver</v>
      </c>
      <c r="M609" s="5"/>
      <c r="N609" s="5"/>
      <c r="O609" t="str">
        <f>IF(RIGHT($O$1,1)="#",VLOOKUP(D609,'dict-pitch'!$A$1:$C$50,2,0),VLOOKUP(D609,'dict-pitch'!$A$1:$C$50,3,0))</f>
        <v>A5</v>
      </c>
      <c r="P609" t="b">
        <f>OR(EXACT(E609,O609),EXACT(E609,VLOOKUP(D609,'dict-pitch'!$A$1:$D$50,3,0)),EXACT(E609,VLOOKUP(D609,'dict-pitch'!$A$1:$D$50,4,0)))</f>
        <v>0</v>
      </c>
    </row>
    <row r="610" spans="1:16" x14ac:dyDescent="0.25">
      <c r="A610">
        <v>850</v>
      </c>
      <c r="B610" s="85">
        <v>4</v>
      </c>
      <c r="C610" s="1">
        <f t="shared" si="27"/>
        <v>6</v>
      </c>
      <c r="D610" s="1">
        <v>74</v>
      </c>
      <c r="E610" s="1"/>
      <c r="F610" s="1">
        <v>-5</v>
      </c>
      <c r="G610" s="1">
        <v>90.5</v>
      </c>
      <c r="H610" s="80">
        <f t="shared" si="29"/>
        <v>6.65625</v>
      </c>
      <c r="I610" s="80">
        <f t="shared" si="28"/>
        <v>3.125E-2</v>
      </c>
      <c r="J610" s="1">
        <v>0.5</v>
      </c>
      <c r="K610" s="1" t="str" cm="1">
        <f t="array" ref="K610">INDEX('dict-rhythm'!$A$1:$B$43,MATCH(TRUE,EXACT(J610,'dict-rhythm'!$A$1:$A$43),0),2)</f>
        <v>32</v>
      </c>
      <c r="L610" s="1" t="str">
        <f>_xlfn.IFNA(VLOOKUP(K610,'dict-rhythm'!$B$1:$C$53,2,0),K610)</f>
        <v>demisemiquaver</v>
      </c>
      <c r="M610" s="5"/>
      <c r="N610" s="5"/>
      <c r="O610" t="str">
        <f>IF(RIGHT($O$1,1)="#",VLOOKUP(D610,'dict-pitch'!$A$1:$C$50,2,0),VLOOKUP(D610,'dict-pitch'!$A$1:$C$50,3,0))</f>
        <v>D5</v>
      </c>
      <c r="P610" t="b">
        <f>OR(EXACT(E610,O610),EXACT(E610,VLOOKUP(D610,'dict-pitch'!$A$1:$D$50,3,0)),EXACT(E610,VLOOKUP(D610,'dict-pitch'!$A$1:$D$50,4,0)))</f>
        <v>0</v>
      </c>
    </row>
    <row r="611" spans="1:16" x14ac:dyDescent="0.25">
      <c r="A611">
        <v>850</v>
      </c>
      <c r="B611" s="85">
        <v>4</v>
      </c>
      <c r="C611" s="1">
        <f t="shared" si="27"/>
        <v>6</v>
      </c>
      <c r="D611" s="1">
        <v>76</v>
      </c>
      <c r="E611" s="1"/>
      <c r="F611" s="1">
        <v>2</v>
      </c>
      <c r="G611" s="1">
        <v>91</v>
      </c>
      <c r="H611" s="80">
        <f t="shared" si="29"/>
        <v>6.6875</v>
      </c>
      <c r="I611" s="80">
        <f t="shared" si="28"/>
        <v>3.125E-2</v>
      </c>
      <c r="J611" s="1">
        <v>0.5</v>
      </c>
      <c r="K611" s="1" t="str" cm="1">
        <f t="array" ref="K611">INDEX('dict-rhythm'!$A$1:$B$43,MATCH(TRUE,EXACT(J611,'dict-rhythm'!$A$1:$A$43),0),2)</f>
        <v>32</v>
      </c>
      <c r="L611" s="1" t="str">
        <f>_xlfn.IFNA(VLOOKUP(K611,'dict-rhythm'!$B$1:$C$53,2,0),K611)</f>
        <v>demisemiquaver</v>
      </c>
      <c r="M611" s="5"/>
      <c r="N611" s="5"/>
      <c r="O611" t="str">
        <f>IF(RIGHT($O$1,1)="#",VLOOKUP(D611,'dict-pitch'!$A$1:$C$50,2,0),VLOOKUP(D611,'dict-pitch'!$A$1:$C$50,3,0))</f>
        <v>E5</v>
      </c>
      <c r="P611" t="b">
        <f>OR(EXACT(E611,O611),EXACT(E611,VLOOKUP(D611,'dict-pitch'!$A$1:$D$50,3,0)),EXACT(E611,VLOOKUP(D611,'dict-pitch'!$A$1:$D$50,4,0)))</f>
        <v>0</v>
      </c>
    </row>
    <row r="612" spans="1:16" x14ac:dyDescent="0.25">
      <c r="A612">
        <v>850</v>
      </c>
      <c r="B612" s="85">
        <v>4</v>
      </c>
      <c r="C612" s="1">
        <f t="shared" si="27"/>
        <v>6</v>
      </c>
      <c r="D612" s="1">
        <v>78</v>
      </c>
      <c r="E612" s="1"/>
      <c r="F612" s="1">
        <v>2</v>
      </c>
      <c r="G612" s="1">
        <v>91.5</v>
      </c>
      <c r="H612" s="80">
        <f t="shared" si="29"/>
        <v>6.71875</v>
      </c>
      <c r="I612" s="80">
        <f t="shared" si="28"/>
        <v>3.125E-2</v>
      </c>
      <c r="J612" s="1">
        <v>0.5</v>
      </c>
      <c r="K612" s="1" t="str" cm="1">
        <f t="array" ref="K612">INDEX('dict-rhythm'!$A$1:$B$43,MATCH(TRUE,EXACT(J612,'dict-rhythm'!$A$1:$A$43),0),2)</f>
        <v>32</v>
      </c>
      <c r="L612" s="1" t="str">
        <f>_xlfn.IFNA(VLOOKUP(K612,'dict-rhythm'!$B$1:$C$53,2,0),K612)</f>
        <v>demisemiquaver</v>
      </c>
      <c r="M612" s="5"/>
      <c r="N612" s="5"/>
      <c r="O612" t="str">
        <f>IF(RIGHT($O$1,1)="#",VLOOKUP(D612,'dict-pitch'!$A$1:$C$50,2,0),VLOOKUP(D612,'dict-pitch'!$A$1:$C$50,3,0))</f>
        <v>F#5</v>
      </c>
      <c r="P612" t="b">
        <f>OR(EXACT(E612,O612),EXACT(E612,VLOOKUP(D612,'dict-pitch'!$A$1:$D$50,3,0)),EXACT(E612,VLOOKUP(D612,'dict-pitch'!$A$1:$D$50,4,0)))</f>
        <v>0</v>
      </c>
    </row>
    <row r="613" spans="1:16" x14ac:dyDescent="0.25">
      <c r="A613">
        <v>850</v>
      </c>
      <c r="B613" s="85">
        <v>4</v>
      </c>
      <c r="C613" s="1">
        <f t="shared" si="27"/>
        <v>6</v>
      </c>
      <c r="D613" s="1">
        <v>79</v>
      </c>
      <c r="E613" s="1"/>
      <c r="F613" s="1">
        <v>2</v>
      </c>
      <c r="G613" s="1">
        <v>92</v>
      </c>
      <c r="H613" s="80">
        <f t="shared" si="29"/>
        <v>6.75</v>
      </c>
      <c r="I613" s="80">
        <f t="shared" si="28"/>
        <v>0.1875</v>
      </c>
      <c r="J613" s="1">
        <v>3</v>
      </c>
      <c r="K613" s="1" t="str" cm="1">
        <f t="array" ref="K613">INDEX('dict-rhythm'!$A$1:$B$43,MATCH(TRUE,EXACT(J613,'dict-rhythm'!$A$1:$A$43),0),2)</f>
        <v>8.</v>
      </c>
      <c r="L613" s="1" t="str">
        <f>_xlfn.IFNA(VLOOKUP(K613,'dict-rhythm'!$B$1:$C$53,2,0),K613)</f>
        <v>dotted quaver</v>
      </c>
      <c r="M613" s="5"/>
      <c r="N613" s="5"/>
      <c r="O613" t="str">
        <f>IF(RIGHT($O$1,1)="#",VLOOKUP(D613,'dict-pitch'!$A$1:$C$50,2,0),VLOOKUP(D613,'dict-pitch'!$A$1:$C$50,3,0))</f>
        <v>G5</v>
      </c>
      <c r="P613" t="b">
        <f>OR(EXACT(E613,O613),EXACT(E613,VLOOKUP(D613,'dict-pitch'!$A$1:$D$50,3,0)),EXACT(E613,VLOOKUP(D613,'dict-pitch'!$A$1:$D$50,4,0)))</f>
        <v>0</v>
      </c>
    </row>
    <row r="614" spans="1:16" x14ac:dyDescent="0.25">
      <c r="A614">
        <v>850</v>
      </c>
      <c r="B614" s="85">
        <v>4</v>
      </c>
      <c r="C614" s="1">
        <f t="shared" si="27"/>
        <v>6</v>
      </c>
      <c r="D614" s="1">
        <v>79</v>
      </c>
      <c r="E614" s="1"/>
      <c r="F614" s="1">
        <v>1</v>
      </c>
      <c r="G614" s="1">
        <v>95</v>
      </c>
      <c r="H614" s="80">
        <f t="shared" si="29"/>
        <v>6.9375</v>
      </c>
      <c r="I614" s="80">
        <f t="shared" si="28"/>
        <v>6.25E-2</v>
      </c>
      <c r="J614" s="1">
        <v>1</v>
      </c>
      <c r="K614" s="1" t="str" cm="1">
        <f t="array" ref="K614">INDEX('dict-rhythm'!$A$1:$B$43,MATCH(TRUE,EXACT(J614,'dict-rhythm'!$A$1:$A$43),0),2)</f>
        <v>16</v>
      </c>
      <c r="L614" s="1" t="str">
        <f>_xlfn.IFNA(VLOOKUP(K614,'dict-rhythm'!$B$1:$C$53,2,0),K614)</f>
        <v>semiquaver</v>
      </c>
      <c r="M614" s="16"/>
      <c r="N614" s="16"/>
      <c r="O614" t="str">
        <f>IF(RIGHT($O$1,1)="#",VLOOKUP(D614,'dict-pitch'!$A$1:$C$50,2,0),VLOOKUP(D614,'dict-pitch'!$A$1:$C$50,3,0))</f>
        <v>G5</v>
      </c>
      <c r="P614" t="b">
        <f>OR(EXACT(E614,O614),EXACT(E614,VLOOKUP(D614,'dict-pitch'!$A$1:$D$50,3,0)),EXACT(E614,VLOOKUP(D614,'dict-pitch'!$A$1:$D$50,4,0)))</f>
        <v>0</v>
      </c>
    </row>
    <row r="615" spans="1:16" x14ac:dyDescent="0.25">
      <c r="A615">
        <v>850</v>
      </c>
      <c r="B615" s="85">
        <v>4</v>
      </c>
      <c r="C615" s="1">
        <f t="shared" si="27"/>
        <v>7</v>
      </c>
      <c r="D615" s="1">
        <v>79</v>
      </c>
      <c r="E615" s="1"/>
      <c r="F615" s="1">
        <v>1</v>
      </c>
      <c r="G615" s="1">
        <v>96</v>
      </c>
      <c r="H615" s="80">
        <f t="shared" si="29"/>
        <v>7</v>
      </c>
      <c r="I615" s="80">
        <f t="shared" si="28"/>
        <v>0.25</v>
      </c>
      <c r="J615" s="1">
        <v>4</v>
      </c>
      <c r="K615" s="1" t="str" cm="1">
        <f t="array" ref="K615">INDEX('dict-rhythm'!$A$1:$B$43,MATCH(TRUE,EXACT(J615,'dict-rhythm'!$A$1:$A$43),0),2)</f>
        <v>4</v>
      </c>
      <c r="L615" s="1" t="str">
        <f>_xlfn.IFNA(VLOOKUP(K615,'dict-rhythm'!$B$1:$C$53,2,0),K615)</f>
        <v>crotchet</v>
      </c>
      <c r="M615" s="4"/>
      <c r="N615" s="4"/>
      <c r="O615" t="str">
        <f>IF(RIGHT($O$1,1)="#",VLOOKUP(D615,'dict-pitch'!$A$1:$C$50,2,0),VLOOKUP(D615,'dict-pitch'!$A$1:$C$50,3,0))</f>
        <v>G5</v>
      </c>
      <c r="P615" t="b">
        <f>OR(EXACT(E615,O615),EXACT(E615,VLOOKUP(D615,'dict-pitch'!$A$1:$D$50,3,0)),EXACT(E615,VLOOKUP(D615,'dict-pitch'!$A$1:$D$50,4,0)))</f>
        <v>0</v>
      </c>
    </row>
    <row r="616" spans="1:16" x14ac:dyDescent="0.25">
      <c r="A616">
        <v>850</v>
      </c>
      <c r="B616" s="85">
        <v>4</v>
      </c>
      <c r="C616" s="1">
        <f t="shared" si="27"/>
        <v>7</v>
      </c>
      <c r="D616" s="1">
        <v>78</v>
      </c>
      <c r="E616" s="1"/>
      <c r="F616" s="1">
        <v>-2</v>
      </c>
      <c r="G616" s="1">
        <v>100</v>
      </c>
      <c r="H616" s="80">
        <f t="shared" si="29"/>
        <v>7.25</v>
      </c>
      <c r="I616" s="80">
        <f t="shared" si="28"/>
        <v>0.1875</v>
      </c>
      <c r="J616" s="1">
        <v>3</v>
      </c>
      <c r="K616" s="1" t="str" cm="1">
        <f t="array" ref="K616">INDEX('dict-rhythm'!$A$1:$B$43,MATCH(TRUE,EXACT(J616,'dict-rhythm'!$A$1:$A$43),0),2)</f>
        <v>8.</v>
      </c>
      <c r="L616" s="1" t="str">
        <f>_xlfn.IFNA(VLOOKUP(K616,'dict-rhythm'!$B$1:$C$53,2,0),K616)</f>
        <v>dotted quaver</v>
      </c>
      <c r="M616" s="5"/>
      <c r="N616" s="5"/>
      <c r="O616" t="str">
        <f>IF(RIGHT($O$1,1)="#",VLOOKUP(D616,'dict-pitch'!$A$1:$C$50,2,0),VLOOKUP(D616,'dict-pitch'!$A$1:$C$50,3,0))</f>
        <v>F#5</v>
      </c>
      <c r="P616" t="b">
        <f>OR(EXACT(E616,O616),EXACT(E616,VLOOKUP(D616,'dict-pitch'!$A$1:$D$50,3,0)),EXACT(E616,VLOOKUP(D616,'dict-pitch'!$A$1:$D$50,4,0)))</f>
        <v>0</v>
      </c>
    </row>
    <row r="617" spans="1:16" x14ac:dyDescent="0.25">
      <c r="A617">
        <v>850</v>
      </c>
      <c r="B617" s="85">
        <v>4</v>
      </c>
      <c r="C617" s="1">
        <f t="shared" si="27"/>
        <v>7</v>
      </c>
      <c r="D617" s="1">
        <v>76</v>
      </c>
      <c r="E617" s="1"/>
      <c r="F617" s="1">
        <v>-2</v>
      </c>
      <c r="G617" s="1">
        <v>103</v>
      </c>
      <c r="H617" s="80">
        <f t="shared" si="29"/>
        <v>7.4375</v>
      </c>
      <c r="I617" s="80">
        <f t="shared" si="28"/>
        <v>6.25E-2</v>
      </c>
      <c r="J617" s="1">
        <v>1</v>
      </c>
      <c r="K617" s="1" t="str" cm="1">
        <f t="array" ref="K617">INDEX('dict-rhythm'!$A$1:$B$43,MATCH(TRUE,EXACT(J617,'dict-rhythm'!$A$1:$A$43),0),2)</f>
        <v>16</v>
      </c>
      <c r="L617" s="1" t="str">
        <f>_xlfn.IFNA(VLOOKUP(K617,'dict-rhythm'!$B$1:$C$53,2,0),K617)</f>
        <v>semiquaver</v>
      </c>
      <c r="M617" s="5"/>
      <c r="N617" s="5"/>
      <c r="O617" t="str">
        <f>IF(RIGHT($O$1,1)="#",VLOOKUP(D617,'dict-pitch'!$A$1:$C$50,2,0),VLOOKUP(D617,'dict-pitch'!$A$1:$C$50,3,0))</f>
        <v>E5</v>
      </c>
      <c r="P617" t="b">
        <f>OR(EXACT(E617,O617),EXACT(E617,VLOOKUP(D617,'dict-pitch'!$A$1:$D$50,3,0)),EXACT(E617,VLOOKUP(D617,'dict-pitch'!$A$1:$D$50,4,0)))</f>
        <v>0</v>
      </c>
    </row>
    <row r="618" spans="1:16" x14ac:dyDescent="0.25">
      <c r="A618">
        <v>850</v>
      </c>
      <c r="B618" s="85">
        <v>4</v>
      </c>
      <c r="C618" s="1">
        <f t="shared" si="27"/>
        <v>7</v>
      </c>
      <c r="D618" s="1">
        <v>74</v>
      </c>
      <c r="E618" s="1"/>
      <c r="F618" s="1">
        <v>-2</v>
      </c>
      <c r="G618" s="1">
        <v>104</v>
      </c>
      <c r="H618" s="80">
        <f t="shared" si="29"/>
        <v>7.5</v>
      </c>
      <c r="I618" s="80">
        <f t="shared" si="28"/>
        <v>0.1875</v>
      </c>
      <c r="J618" s="1">
        <v>3</v>
      </c>
      <c r="K618" s="1" t="str" cm="1">
        <f t="array" ref="K618">INDEX('dict-rhythm'!$A$1:$B$43,MATCH(TRUE,EXACT(J618,'dict-rhythm'!$A$1:$A$43),0),2)</f>
        <v>8.</v>
      </c>
      <c r="L618" s="1" t="str">
        <f>_xlfn.IFNA(VLOOKUP(K618,'dict-rhythm'!$B$1:$C$53,2,0),K618)</f>
        <v>dotted quaver</v>
      </c>
      <c r="M618" s="5"/>
      <c r="N618" s="5"/>
      <c r="O618" t="str">
        <f>IF(RIGHT($O$1,1)="#",VLOOKUP(D618,'dict-pitch'!$A$1:$C$50,2,0),VLOOKUP(D618,'dict-pitch'!$A$1:$C$50,3,0))</f>
        <v>D5</v>
      </c>
      <c r="P618" t="b">
        <f>OR(EXACT(E618,O618),EXACT(E618,VLOOKUP(D618,'dict-pitch'!$A$1:$D$50,3,0)),EXACT(E618,VLOOKUP(D618,'dict-pitch'!$A$1:$D$50,4,0)))</f>
        <v>0</v>
      </c>
    </row>
    <row r="619" spans="1:16" x14ac:dyDescent="0.25">
      <c r="A619">
        <v>850</v>
      </c>
      <c r="B619" s="85">
        <v>4</v>
      </c>
      <c r="C619" s="1">
        <f t="shared" si="27"/>
        <v>7</v>
      </c>
      <c r="D619" s="1">
        <v>76</v>
      </c>
      <c r="E619" s="1"/>
      <c r="F619" s="1">
        <v>2</v>
      </c>
      <c r="G619" s="1">
        <v>107</v>
      </c>
      <c r="H619" s="80">
        <f t="shared" si="29"/>
        <v>7.6875</v>
      </c>
      <c r="I619" s="80">
        <f t="shared" si="28"/>
        <v>6.25E-2</v>
      </c>
      <c r="J619" s="1">
        <v>1</v>
      </c>
      <c r="K619" s="1" t="str" cm="1">
        <f t="array" ref="K619">INDEX('dict-rhythm'!$A$1:$B$43,MATCH(TRUE,EXACT(J619,'dict-rhythm'!$A$1:$A$43),0),2)</f>
        <v>16</v>
      </c>
      <c r="L619" s="1" t="str">
        <f>_xlfn.IFNA(VLOOKUP(K619,'dict-rhythm'!$B$1:$C$53,2,0),K619)</f>
        <v>semiquaver</v>
      </c>
      <c r="M619" s="5"/>
      <c r="N619" s="5"/>
      <c r="O619" t="str">
        <f>IF(RIGHT($O$1,1)="#",VLOOKUP(D619,'dict-pitch'!$A$1:$C$50,2,0),VLOOKUP(D619,'dict-pitch'!$A$1:$C$50,3,0))</f>
        <v>E5</v>
      </c>
      <c r="P619" t="b">
        <f>OR(EXACT(E619,O619),EXACT(E619,VLOOKUP(D619,'dict-pitch'!$A$1:$D$50,3,0)),EXACT(E619,VLOOKUP(D619,'dict-pitch'!$A$1:$D$50,4,0)))</f>
        <v>0</v>
      </c>
    </row>
    <row r="620" spans="1:16" x14ac:dyDescent="0.25">
      <c r="A620">
        <v>850</v>
      </c>
      <c r="B620" s="85">
        <v>4</v>
      </c>
      <c r="C620" s="1">
        <f t="shared" si="27"/>
        <v>7</v>
      </c>
      <c r="D620" s="1">
        <v>73</v>
      </c>
      <c r="E620" s="1"/>
      <c r="F620" s="1">
        <v>-3</v>
      </c>
      <c r="G620" s="1">
        <v>108</v>
      </c>
      <c r="H620" s="80">
        <f t="shared" si="29"/>
        <v>7.75</v>
      </c>
      <c r="I620" s="80">
        <f t="shared" si="28"/>
        <v>0.1875</v>
      </c>
      <c r="J620" s="1">
        <v>3</v>
      </c>
      <c r="K620" s="1" t="str" cm="1">
        <f t="array" ref="K620">INDEX('dict-rhythm'!$A$1:$B$43,MATCH(TRUE,EXACT(J620,'dict-rhythm'!$A$1:$A$43),0),2)</f>
        <v>8.</v>
      </c>
      <c r="L620" s="1" t="str">
        <f>_xlfn.IFNA(VLOOKUP(K620,'dict-rhythm'!$B$1:$C$53,2,0),K620)</f>
        <v>dotted quaver</v>
      </c>
      <c r="M620" s="5"/>
      <c r="N620" s="5"/>
      <c r="O620" t="str">
        <f>IF(RIGHT($O$1,1)="#",VLOOKUP(D620,'dict-pitch'!$A$1:$C$50,2,0),VLOOKUP(D620,'dict-pitch'!$A$1:$C$50,3,0))</f>
        <v>C#5</v>
      </c>
      <c r="P620" t="b">
        <f>OR(EXACT(E620,O620),EXACT(E620,VLOOKUP(D620,'dict-pitch'!$A$1:$D$50,3,0)),EXACT(E620,VLOOKUP(D620,'dict-pitch'!$A$1:$D$50,4,0)))</f>
        <v>0</v>
      </c>
    </row>
    <row r="621" spans="1:16" x14ac:dyDescent="0.25">
      <c r="A621">
        <v>850</v>
      </c>
      <c r="B621" s="85">
        <v>4</v>
      </c>
      <c r="C621" s="1">
        <f t="shared" si="27"/>
        <v>7</v>
      </c>
      <c r="D621" s="1">
        <v>73</v>
      </c>
      <c r="E621" s="1"/>
      <c r="F621" s="1">
        <v>1</v>
      </c>
      <c r="G621" s="1">
        <v>111</v>
      </c>
      <c r="H621" s="80">
        <f t="shared" si="29"/>
        <v>7.9375</v>
      </c>
      <c r="I621" s="80">
        <f t="shared" si="28"/>
        <v>6.25E-2</v>
      </c>
      <c r="J621" s="1">
        <v>1</v>
      </c>
      <c r="K621" s="1" t="str" cm="1">
        <f t="array" ref="K621">INDEX('dict-rhythm'!$A$1:$B$43,MATCH(TRUE,EXACT(J621,'dict-rhythm'!$A$1:$A$43),0),2)</f>
        <v>16</v>
      </c>
      <c r="L621" s="1" t="str">
        <f>_xlfn.IFNA(VLOOKUP(K621,'dict-rhythm'!$B$1:$C$53,2,0),K621)</f>
        <v>semiquaver</v>
      </c>
      <c r="M621" s="16"/>
      <c r="N621" s="16"/>
      <c r="O621" t="str">
        <f>IF(RIGHT($O$1,1)="#",VLOOKUP(D621,'dict-pitch'!$A$1:$C$50,2,0),VLOOKUP(D621,'dict-pitch'!$A$1:$C$50,3,0))</f>
        <v>C#5</v>
      </c>
      <c r="P621" t="b">
        <f>OR(EXACT(E621,O621),EXACT(E621,VLOOKUP(D621,'dict-pitch'!$A$1:$D$50,3,0)),EXACT(E621,VLOOKUP(D621,'dict-pitch'!$A$1:$D$50,4,0)))</f>
        <v>0</v>
      </c>
    </row>
    <row r="622" spans="1:16" x14ac:dyDescent="0.25">
      <c r="A622">
        <v>850</v>
      </c>
      <c r="B622" s="85">
        <v>4</v>
      </c>
      <c r="C622" s="1">
        <f t="shared" si="27"/>
        <v>8</v>
      </c>
      <c r="D622" s="1">
        <v>73</v>
      </c>
      <c r="E622" s="1"/>
      <c r="F622" s="1">
        <v>1</v>
      </c>
      <c r="G622" s="1">
        <v>112</v>
      </c>
      <c r="H622" s="80">
        <f t="shared" si="29"/>
        <v>8</v>
      </c>
      <c r="I622" s="80">
        <f t="shared" si="28"/>
        <v>0.25</v>
      </c>
      <c r="J622" s="1">
        <v>4</v>
      </c>
      <c r="K622" s="1" t="str" cm="1">
        <f t="array" ref="K622">INDEX('dict-rhythm'!$A$1:$B$43,MATCH(TRUE,EXACT(J622,'dict-rhythm'!$A$1:$A$43),0),2)</f>
        <v>4</v>
      </c>
      <c r="L622" s="1" t="str">
        <f>_xlfn.IFNA(VLOOKUP(K622,'dict-rhythm'!$B$1:$C$53,2,0),K622)</f>
        <v>crotchet</v>
      </c>
      <c r="M622" s="4"/>
      <c r="N622" s="4"/>
      <c r="O622" t="str">
        <f>IF(RIGHT($O$1,1)="#",VLOOKUP(D622,'dict-pitch'!$A$1:$C$50,2,0),VLOOKUP(D622,'dict-pitch'!$A$1:$C$50,3,0))</f>
        <v>C#5</v>
      </c>
      <c r="P622" t="b">
        <f>OR(EXACT(E622,O622),EXACT(E622,VLOOKUP(D622,'dict-pitch'!$A$1:$D$50,3,0)),EXACT(E622,VLOOKUP(D622,'dict-pitch'!$A$1:$D$50,4,0)))</f>
        <v>0</v>
      </c>
    </row>
    <row r="623" spans="1:16" x14ac:dyDescent="0.25">
      <c r="A623">
        <v>850</v>
      </c>
      <c r="B623" s="85">
        <v>4</v>
      </c>
      <c r="C623" s="1">
        <f t="shared" si="27"/>
        <v>8</v>
      </c>
      <c r="D623" s="1">
        <v>71</v>
      </c>
      <c r="E623" s="1"/>
      <c r="F623" s="1">
        <v>-2</v>
      </c>
      <c r="G623" s="1">
        <v>116</v>
      </c>
      <c r="H623" s="80">
        <f t="shared" si="29"/>
        <v>8.25</v>
      </c>
      <c r="I623" s="80">
        <f t="shared" si="28"/>
        <v>3.125E-2</v>
      </c>
      <c r="J623" s="1">
        <v>0.5</v>
      </c>
      <c r="K623" s="1" t="str" cm="1">
        <f t="array" ref="K623">INDEX('dict-rhythm'!$A$1:$B$43,MATCH(TRUE,EXACT(J623,'dict-rhythm'!$A$1:$A$43),0),2)</f>
        <v>32</v>
      </c>
      <c r="L623" s="1" t="str">
        <f>_xlfn.IFNA(VLOOKUP(K623,'dict-rhythm'!$B$1:$C$53,2,0),K623)</f>
        <v>demisemiquaver</v>
      </c>
      <c r="M623" s="6" t="s">
        <v>7</v>
      </c>
      <c r="N623" s="6" t="s">
        <v>7</v>
      </c>
      <c r="O623" t="str">
        <f>IF(RIGHT($O$1,1)="#",VLOOKUP(D623,'dict-pitch'!$A$1:$C$50,2,0),VLOOKUP(D623,'dict-pitch'!$A$1:$C$50,3,0))</f>
        <v>B4</v>
      </c>
      <c r="P623" t="b">
        <f>OR(EXACT(E623,O623),EXACT(E623,VLOOKUP(D623,'dict-pitch'!$A$1:$D$50,3,0)),EXACT(E623,VLOOKUP(D623,'dict-pitch'!$A$1:$D$50,4,0)))</f>
        <v>0</v>
      </c>
    </row>
    <row r="624" spans="1:16" x14ac:dyDescent="0.25">
      <c r="A624">
        <v>850</v>
      </c>
      <c r="B624" s="85">
        <v>4</v>
      </c>
      <c r="C624" s="1">
        <f t="shared" si="27"/>
        <v>8</v>
      </c>
      <c r="D624" s="1">
        <v>73</v>
      </c>
      <c r="E624" s="1"/>
      <c r="F624" s="1">
        <v>2</v>
      </c>
      <c r="G624" s="1">
        <v>116.5</v>
      </c>
      <c r="H624" s="80">
        <f t="shared" si="29"/>
        <v>8.28125</v>
      </c>
      <c r="I624" s="80">
        <f t="shared" si="28"/>
        <v>3.125E-2</v>
      </c>
      <c r="J624" s="1">
        <v>0.5</v>
      </c>
      <c r="K624" s="1" t="str" cm="1">
        <f t="array" ref="K624">INDEX('dict-rhythm'!$A$1:$B$43,MATCH(TRUE,EXACT(J624,'dict-rhythm'!$A$1:$A$43),0),2)</f>
        <v>32</v>
      </c>
      <c r="L624" s="1" t="str">
        <f>_xlfn.IFNA(VLOOKUP(K624,'dict-rhythm'!$B$1:$C$53,2,0),K624)</f>
        <v>demisemiquaver</v>
      </c>
      <c r="M624" s="6" t="s">
        <v>7</v>
      </c>
      <c r="N624" s="6" t="s">
        <v>7</v>
      </c>
      <c r="O624" t="str">
        <f>IF(RIGHT($O$1,1)="#",VLOOKUP(D624,'dict-pitch'!$A$1:$C$50,2,0),VLOOKUP(D624,'dict-pitch'!$A$1:$C$50,3,0))</f>
        <v>C#5</v>
      </c>
      <c r="P624" t="b">
        <f>OR(EXACT(E624,O624),EXACT(E624,VLOOKUP(D624,'dict-pitch'!$A$1:$D$50,3,0)),EXACT(E624,VLOOKUP(D624,'dict-pitch'!$A$1:$D$50,4,0)))</f>
        <v>0</v>
      </c>
    </row>
    <row r="625" spans="1:16" x14ac:dyDescent="0.25">
      <c r="A625">
        <v>850</v>
      </c>
      <c r="B625" s="85">
        <v>4</v>
      </c>
      <c r="C625" s="1">
        <f t="shared" si="27"/>
        <v>8</v>
      </c>
      <c r="D625" s="1">
        <v>74</v>
      </c>
      <c r="E625" s="1"/>
      <c r="F625" s="1">
        <v>2</v>
      </c>
      <c r="G625" s="1">
        <v>117</v>
      </c>
      <c r="H625" s="80">
        <f t="shared" si="29"/>
        <v>8.3125</v>
      </c>
      <c r="I625" s="80">
        <f t="shared" si="28"/>
        <v>3.125E-2</v>
      </c>
      <c r="J625" s="1">
        <v>0.5</v>
      </c>
      <c r="K625" s="1" t="str" cm="1">
        <f t="array" ref="K625">INDEX('dict-rhythm'!$A$1:$B$43,MATCH(TRUE,EXACT(J625,'dict-rhythm'!$A$1:$A$43),0),2)</f>
        <v>32</v>
      </c>
      <c r="L625" s="1" t="str">
        <f>_xlfn.IFNA(VLOOKUP(K625,'dict-rhythm'!$B$1:$C$53,2,0),K625)</f>
        <v>demisemiquaver</v>
      </c>
      <c r="M625" s="6" t="s">
        <v>7</v>
      </c>
      <c r="N625" s="6" t="s">
        <v>7</v>
      </c>
      <c r="O625" t="str">
        <f>IF(RIGHT($O$1,1)="#",VLOOKUP(D625,'dict-pitch'!$A$1:$C$50,2,0),VLOOKUP(D625,'dict-pitch'!$A$1:$C$50,3,0))</f>
        <v>D5</v>
      </c>
      <c r="P625" t="b">
        <f>OR(EXACT(E625,O625),EXACT(E625,VLOOKUP(D625,'dict-pitch'!$A$1:$D$50,3,0)),EXACT(E625,VLOOKUP(D625,'dict-pitch'!$A$1:$D$50,4,0)))</f>
        <v>0</v>
      </c>
    </row>
    <row r="626" spans="1:16" x14ac:dyDescent="0.25">
      <c r="A626">
        <v>850</v>
      </c>
      <c r="B626" s="85">
        <v>4</v>
      </c>
      <c r="C626" s="1">
        <f t="shared" si="27"/>
        <v>8</v>
      </c>
      <c r="D626" s="1">
        <v>76</v>
      </c>
      <c r="E626" s="1"/>
      <c r="F626" s="1">
        <v>2</v>
      </c>
      <c r="G626" s="1">
        <v>117.5</v>
      </c>
      <c r="H626" s="80">
        <f t="shared" si="29"/>
        <v>8.34375</v>
      </c>
      <c r="I626" s="80">
        <f t="shared" si="28"/>
        <v>3.125E-2</v>
      </c>
      <c r="J626" s="1">
        <v>0.5</v>
      </c>
      <c r="K626" s="1" t="str" cm="1">
        <f t="array" ref="K626">INDEX('dict-rhythm'!$A$1:$B$43,MATCH(TRUE,EXACT(J626,'dict-rhythm'!$A$1:$A$43),0),2)</f>
        <v>32</v>
      </c>
      <c r="L626" s="1" t="str">
        <f>_xlfn.IFNA(VLOOKUP(K626,'dict-rhythm'!$B$1:$C$53,2,0),K626)</f>
        <v>demisemiquaver</v>
      </c>
      <c r="M626" s="6" t="s">
        <v>7</v>
      </c>
      <c r="N626" s="6" t="s">
        <v>7</v>
      </c>
      <c r="O626" t="str">
        <f>IF(RIGHT($O$1,1)="#",VLOOKUP(D626,'dict-pitch'!$A$1:$C$50,2,0),VLOOKUP(D626,'dict-pitch'!$A$1:$C$50,3,0))</f>
        <v>E5</v>
      </c>
      <c r="P626" t="b">
        <f>OR(EXACT(E626,O626),EXACT(E626,VLOOKUP(D626,'dict-pitch'!$A$1:$D$50,3,0)),EXACT(E626,VLOOKUP(D626,'dict-pitch'!$A$1:$D$50,4,0)))</f>
        <v>0</v>
      </c>
    </row>
    <row r="627" spans="1:16" x14ac:dyDescent="0.25">
      <c r="A627">
        <v>850</v>
      </c>
      <c r="B627" s="85">
        <v>4</v>
      </c>
      <c r="C627" s="1">
        <f t="shared" si="27"/>
        <v>8</v>
      </c>
      <c r="D627" s="1">
        <v>74</v>
      </c>
      <c r="E627" s="1"/>
      <c r="F627" s="1">
        <v>-2</v>
      </c>
      <c r="G627" s="1">
        <v>118</v>
      </c>
      <c r="H627" s="80">
        <f t="shared" si="29"/>
        <v>8.375</v>
      </c>
      <c r="I627" s="80">
        <f t="shared" si="28"/>
        <v>3.125E-2</v>
      </c>
      <c r="J627" s="1">
        <v>0.5</v>
      </c>
      <c r="K627" s="1" t="str" cm="1">
        <f t="array" ref="K627">INDEX('dict-rhythm'!$A$1:$B$43,MATCH(TRUE,EXACT(J627,'dict-rhythm'!$A$1:$A$43),0),2)</f>
        <v>32</v>
      </c>
      <c r="L627" s="1" t="str">
        <f>_xlfn.IFNA(VLOOKUP(K627,'dict-rhythm'!$B$1:$C$53,2,0),K627)</f>
        <v>demisemiquaver</v>
      </c>
      <c r="M627" s="6" t="s">
        <v>7</v>
      </c>
      <c r="N627" s="6" t="s">
        <v>7</v>
      </c>
      <c r="O627" t="str">
        <f>IF(RIGHT($O$1,1)="#",VLOOKUP(D627,'dict-pitch'!$A$1:$C$50,2,0),VLOOKUP(D627,'dict-pitch'!$A$1:$C$50,3,0))</f>
        <v>D5</v>
      </c>
      <c r="P627" t="b">
        <f>OR(EXACT(E627,O627),EXACT(E627,VLOOKUP(D627,'dict-pitch'!$A$1:$D$50,3,0)),EXACT(E627,VLOOKUP(D627,'dict-pitch'!$A$1:$D$50,4,0)))</f>
        <v>0</v>
      </c>
    </row>
    <row r="628" spans="1:16" x14ac:dyDescent="0.25">
      <c r="A628">
        <v>850</v>
      </c>
      <c r="B628" s="85">
        <v>4</v>
      </c>
      <c r="C628" s="1">
        <f t="shared" si="27"/>
        <v>8</v>
      </c>
      <c r="D628" s="1">
        <v>73</v>
      </c>
      <c r="E628" s="1"/>
      <c r="F628" s="1">
        <v>-2</v>
      </c>
      <c r="G628" s="1">
        <v>118.5</v>
      </c>
      <c r="H628" s="80">
        <f t="shared" si="29"/>
        <v>8.40625</v>
      </c>
      <c r="I628" s="80">
        <f t="shared" si="28"/>
        <v>3.125E-2</v>
      </c>
      <c r="J628" s="1">
        <v>0.5</v>
      </c>
      <c r="K628" s="1" t="str" cm="1">
        <f t="array" ref="K628">INDEX('dict-rhythm'!$A$1:$B$43,MATCH(TRUE,EXACT(J628,'dict-rhythm'!$A$1:$A$43),0),2)</f>
        <v>32</v>
      </c>
      <c r="L628" s="1" t="str">
        <f>_xlfn.IFNA(VLOOKUP(K628,'dict-rhythm'!$B$1:$C$53,2,0),K628)</f>
        <v>demisemiquaver</v>
      </c>
      <c r="M628" s="6" t="s">
        <v>7</v>
      </c>
      <c r="N628" s="6" t="s">
        <v>7</v>
      </c>
      <c r="O628" t="str">
        <f>IF(RIGHT($O$1,1)="#",VLOOKUP(D628,'dict-pitch'!$A$1:$C$50,2,0),VLOOKUP(D628,'dict-pitch'!$A$1:$C$50,3,0))</f>
        <v>C#5</v>
      </c>
      <c r="P628" t="b">
        <f>OR(EXACT(E628,O628),EXACT(E628,VLOOKUP(D628,'dict-pitch'!$A$1:$D$50,3,0)),EXACT(E628,VLOOKUP(D628,'dict-pitch'!$A$1:$D$50,4,0)))</f>
        <v>0</v>
      </c>
    </row>
    <row r="629" spans="1:16" x14ac:dyDescent="0.25">
      <c r="A629">
        <v>850</v>
      </c>
      <c r="B629" s="85">
        <v>4</v>
      </c>
      <c r="C629" s="1">
        <f t="shared" si="27"/>
        <v>8</v>
      </c>
      <c r="D629" s="1">
        <v>74</v>
      </c>
      <c r="E629" s="1"/>
      <c r="F629" s="1">
        <v>2</v>
      </c>
      <c r="G629" s="1">
        <v>119</v>
      </c>
      <c r="H629" s="80">
        <f t="shared" si="29"/>
        <v>8.4375</v>
      </c>
      <c r="I629" s="80">
        <f t="shared" si="28"/>
        <v>3.125E-2</v>
      </c>
      <c r="J629" s="1">
        <v>0.5</v>
      </c>
      <c r="K629" s="1" t="str" cm="1">
        <f t="array" ref="K629">INDEX('dict-rhythm'!$A$1:$B$43,MATCH(TRUE,EXACT(J629,'dict-rhythm'!$A$1:$A$43),0),2)</f>
        <v>32</v>
      </c>
      <c r="L629" s="1" t="str">
        <f>_xlfn.IFNA(VLOOKUP(K629,'dict-rhythm'!$B$1:$C$53,2,0),K629)</f>
        <v>demisemiquaver</v>
      </c>
      <c r="M629" s="6" t="s">
        <v>7</v>
      </c>
      <c r="N629" s="6" t="s">
        <v>7</v>
      </c>
      <c r="O629" t="str">
        <f>IF(RIGHT($O$1,1)="#",VLOOKUP(D629,'dict-pitch'!$A$1:$C$50,2,0),VLOOKUP(D629,'dict-pitch'!$A$1:$C$50,3,0))</f>
        <v>D5</v>
      </c>
      <c r="P629" t="b">
        <f>OR(EXACT(E629,O629),EXACT(E629,VLOOKUP(D629,'dict-pitch'!$A$1:$D$50,3,0)),EXACT(E629,VLOOKUP(D629,'dict-pitch'!$A$1:$D$50,4,0)))</f>
        <v>0</v>
      </c>
    </row>
    <row r="630" spans="1:16" x14ac:dyDescent="0.25">
      <c r="A630">
        <v>850</v>
      </c>
      <c r="B630" s="85">
        <v>4</v>
      </c>
      <c r="C630" s="1">
        <f t="shared" si="27"/>
        <v>8</v>
      </c>
      <c r="D630" s="1">
        <v>71</v>
      </c>
      <c r="E630" s="1"/>
      <c r="F630" s="1">
        <v>-3</v>
      </c>
      <c r="G630" s="1">
        <v>119.5</v>
      </c>
      <c r="H630" s="80">
        <f t="shared" si="29"/>
        <v>8.46875</v>
      </c>
      <c r="I630" s="80">
        <f t="shared" si="28"/>
        <v>3.125E-2</v>
      </c>
      <c r="J630" s="1">
        <v>0.5</v>
      </c>
      <c r="K630" s="1" t="str" cm="1">
        <f t="array" ref="K630">INDEX('dict-rhythm'!$A$1:$B$43,MATCH(TRUE,EXACT(J630,'dict-rhythm'!$A$1:$A$43),0),2)</f>
        <v>32</v>
      </c>
      <c r="L630" s="1" t="str">
        <f>_xlfn.IFNA(VLOOKUP(K630,'dict-rhythm'!$B$1:$C$53,2,0),K630)</f>
        <v>demisemiquaver</v>
      </c>
      <c r="M630" s="6" t="s">
        <v>7</v>
      </c>
      <c r="N630" s="6" t="s">
        <v>7</v>
      </c>
      <c r="O630" t="str">
        <f>IF(RIGHT($O$1,1)="#",VLOOKUP(D630,'dict-pitch'!$A$1:$C$50,2,0),VLOOKUP(D630,'dict-pitch'!$A$1:$C$50,3,0))</f>
        <v>B4</v>
      </c>
      <c r="P630" t="b">
        <f>OR(EXACT(E630,O630),EXACT(E630,VLOOKUP(D630,'dict-pitch'!$A$1:$D$50,3,0)),EXACT(E630,VLOOKUP(D630,'dict-pitch'!$A$1:$D$50,4,0)))</f>
        <v>0</v>
      </c>
    </row>
    <row r="631" spans="1:16" x14ac:dyDescent="0.25">
      <c r="A631">
        <v>850</v>
      </c>
      <c r="B631" s="85">
        <v>4</v>
      </c>
      <c r="C631" s="1">
        <f t="shared" si="27"/>
        <v>8</v>
      </c>
      <c r="D631" s="1">
        <v>79</v>
      </c>
      <c r="E631" s="1"/>
      <c r="F631" s="1">
        <v>6</v>
      </c>
      <c r="G631" s="1">
        <v>120</v>
      </c>
      <c r="H631" s="80">
        <f t="shared" si="29"/>
        <v>8.5</v>
      </c>
      <c r="I631" s="80">
        <f t="shared" si="28"/>
        <v>0.1875</v>
      </c>
      <c r="J631" s="1">
        <v>3</v>
      </c>
      <c r="K631" s="1" t="str" cm="1">
        <f t="array" ref="K631">INDEX('dict-rhythm'!$A$1:$B$43,MATCH(TRUE,EXACT(J631,'dict-rhythm'!$A$1:$A$43),0),2)</f>
        <v>8.</v>
      </c>
      <c r="L631" s="1" t="str">
        <f>_xlfn.IFNA(VLOOKUP(K631,'dict-rhythm'!$B$1:$C$53,2,0),K631)</f>
        <v>dotted quaver</v>
      </c>
      <c r="M631" s="6" t="s">
        <v>7</v>
      </c>
      <c r="N631" s="6" t="s">
        <v>7</v>
      </c>
      <c r="O631" t="str">
        <f>IF(RIGHT($O$1,1)="#",VLOOKUP(D631,'dict-pitch'!$A$1:$C$50,2,0),VLOOKUP(D631,'dict-pitch'!$A$1:$C$50,3,0))</f>
        <v>G5</v>
      </c>
      <c r="P631" t="b">
        <f>OR(EXACT(E631,O631),EXACT(E631,VLOOKUP(D631,'dict-pitch'!$A$1:$D$50,3,0)),EXACT(E631,VLOOKUP(D631,'dict-pitch'!$A$1:$D$50,4,0)))</f>
        <v>0</v>
      </c>
    </row>
    <row r="632" spans="1:16" x14ac:dyDescent="0.25">
      <c r="A632">
        <v>850</v>
      </c>
      <c r="B632" s="85">
        <v>4</v>
      </c>
      <c r="C632" s="1">
        <f t="shared" si="27"/>
        <v>8</v>
      </c>
      <c r="D632" s="1">
        <v>79</v>
      </c>
      <c r="E632" s="1"/>
      <c r="F632" s="1">
        <v>1</v>
      </c>
      <c r="G632" s="1">
        <v>123</v>
      </c>
      <c r="H632" s="80">
        <f t="shared" si="29"/>
        <v>8.6875</v>
      </c>
      <c r="I632" s="80">
        <f t="shared" si="28"/>
        <v>6.25E-2</v>
      </c>
      <c r="J632" s="1">
        <v>1</v>
      </c>
      <c r="K632" s="1" t="str" cm="1">
        <f t="array" ref="K632">INDEX('dict-rhythm'!$A$1:$B$43,MATCH(TRUE,EXACT(J632,'dict-rhythm'!$A$1:$A$43),0),2)</f>
        <v>16</v>
      </c>
      <c r="L632" s="1" t="str">
        <f>_xlfn.IFNA(VLOOKUP(K632,'dict-rhythm'!$B$1:$C$53,2,0),K632)</f>
        <v>semiquaver</v>
      </c>
      <c r="M632" s="6" t="s">
        <v>7</v>
      </c>
      <c r="N632" s="6" t="s">
        <v>7</v>
      </c>
      <c r="O632" t="str">
        <f>IF(RIGHT($O$1,1)="#",VLOOKUP(D632,'dict-pitch'!$A$1:$C$50,2,0),VLOOKUP(D632,'dict-pitch'!$A$1:$C$50,3,0))</f>
        <v>G5</v>
      </c>
      <c r="P632" t="b">
        <f>OR(EXACT(E632,O632),EXACT(E632,VLOOKUP(D632,'dict-pitch'!$A$1:$D$50,3,0)),EXACT(E632,VLOOKUP(D632,'dict-pitch'!$A$1:$D$50,4,0)))</f>
        <v>0</v>
      </c>
    </row>
    <row r="633" spans="1:16" x14ac:dyDescent="0.25">
      <c r="A633">
        <v>850</v>
      </c>
      <c r="B633" s="85">
        <v>4</v>
      </c>
      <c r="C633" s="1">
        <f t="shared" si="27"/>
        <v>8</v>
      </c>
      <c r="D633" s="1">
        <v>78</v>
      </c>
      <c r="E633" s="1"/>
      <c r="F633" s="1">
        <v>-2</v>
      </c>
      <c r="G633" s="1">
        <v>124</v>
      </c>
      <c r="H633" s="80">
        <f t="shared" si="29"/>
        <v>8.75</v>
      </c>
      <c r="I633" s="80">
        <f t="shared" si="28"/>
        <v>0.1875</v>
      </c>
      <c r="J633" s="1">
        <v>3</v>
      </c>
      <c r="K633" s="1" t="str" cm="1">
        <f t="array" ref="K633">INDEX('dict-rhythm'!$A$1:$B$43,MATCH(TRUE,EXACT(J633,'dict-rhythm'!$A$1:$A$43),0),2)</f>
        <v>8.</v>
      </c>
      <c r="L633" s="1" t="str">
        <f>_xlfn.IFNA(VLOOKUP(K633,'dict-rhythm'!$B$1:$C$53,2,0),K633)</f>
        <v>dotted quaver</v>
      </c>
      <c r="M633" s="6" t="s">
        <v>7</v>
      </c>
      <c r="N633" s="6" t="s">
        <v>7</v>
      </c>
      <c r="O633" t="str">
        <f>IF(RIGHT($O$1,1)="#",VLOOKUP(D633,'dict-pitch'!$A$1:$C$50,2,0),VLOOKUP(D633,'dict-pitch'!$A$1:$C$50,3,0))</f>
        <v>F#5</v>
      </c>
      <c r="P633" t="b">
        <f>OR(EXACT(E633,O633),EXACT(E633,VLOOKUP(D633,'dict-pitch'!$A$1:$D$50,3,0)),EXACT(E633,VLOOKUP(D633,'dict-pitch'!$A$1:$D$50,4,0)))</f>
        <v>0</v>
      </c>
    </row>
    <row r="634" spans="1:16" x14ac:dyDescent="0.25">
      <c r="A634">
        <v>850</v>
      </c>
      <c r="B634" s="85">
        <v>4</v>
      </c>
      <c r="C634" s="1">
        <f t="shared" si="27"/>
        <v>8</v>
      </c>
      <c r="D634" s="1">
        <v>76</v>
      </c>
      <c r="E634" s="1"/>
      <c r="F634" s="1">
        <v>-2</v>
      </c>
      <c r="G634" s="1">
        <v>127</v>
      </c>
      <c r="H634" s="80">
        <f t="shared" si="29"/>
        <v>8.9375</v>
      </c>
      <c r="I634" s="80">
        <f t="shared" si="28"/>
        <v>6.25E-2</v>
      </c>
      <c r="J634" s="1">
        <v>1</v>
      </c>
      <c r="K634" s="1" t="str" cm="1">
        <f t="array" ref="K634">INDEX('dict-rhythm'!$A$1:$B$43,MATCH(TRUE,EXACT(J634,'dict-rhythm'!$A$1:$A$43),0),2)</f>
        <v>16</v>
      </c>
      <c r="L634" s="1" t="str">
        <f>_xlfn.IFNA(VLOOKUP(K634,'dict-rhythm'!$B$1:$C$53,2,0),K634)</f>
        <v>semiquaver</v>
      </c>
      <c r="M634" s="6" t="s">
        <v>7</v>
      </c>
      <c r="N634" s="6" t="s">
        <v>7</v>
      </c>
      <c r="O634" t="str">
        <f>IF(RIGHT($O$1,1)="#",VLOOKUP(D634,'dict-pitch'!$A$1:$C$50,2,0),VLOOKUP(D634,'dict-pitch'!$A$1:$C$50,3,0))</f>
        <v>E5</v>
      </c>
      <c r="P634" t="b">
        <f>OR(EXACT(E634,O634),EXACT(E634,VLOOKUP(D634,'dict-pitch'!$A$1:$D$50,3,0)),EXACT(E634,VLOOKUP(D634,'dict-pitch'!$A$1:$D$50,4,0)))</f>
        <v>0</v>
      </c>
    </row>
    <row r="635" spans="1:16" x14ac:dyDescent="0.25">
      <c r="A635">
        <v>850</v>
      </c>
      <c r="B635" s="85">
        <v>4</v>
      </c>
      <c r="C635" s="1">
        <f t="shared" si="27"/>
        <v>9</v>
      </c>
      <c r="D635" s="1">
        <v>74</v>
      </c>
      <c r="E635" s="1"/>
      <c r="F635" s="1">
        <v>-2</v>
      </c>
      <c r="G635" s="1">
        <v>128</v>
      </c>
      <c r="H635" s="80">
        <f t="shared" si="29"/>
        <v>9</v>
      </c>
      <c r="I635" s="80">
        <f t="shared" si="28"/>
        <v>0.25</v>
      </c>
      <c r="J635" s="1">
        <v>4</v>
      </c>
      <c r="K635" s="1" t="str" cm="1">
        <f t="array" ref="K635">INDEX('dict-rhythm'!$A$1:$B$43,MATCH(TRUE,EXACT(J635,'dict-rhythm'!$A$1:$A$43),0),2)</f>
        <v>4</v>
      </c>
      <c r="L635" s="1" t="str">
        <f>_xlfn.IFNA(VLOOKUP(K635,'dict-rhythm'!$B$1:$C$53,2,0),K635)</f>
        <v>crotchet</v>
      </c>
      <c r="M635" s="6" t="s">
        <v>7</v>
      </c>
      <c r="N635" s="6" t="s">
        <v>7</v>
      </c>
      <c r="O635" t="str">
        <f>IF(RIGHT($O$1,1)="#",VLOOKUP(D635,'dict-pitch'!$A$1:$C$50,2,0),VLOOKUP(D635,'dict-pitch'!$A$1:$C$50,3,0))</f>
        <v>D5</v>
      </c>
      <c r="P635" t="b">
        <f>OR(EXACT(E635,O635),EXACT(E635,VLOOKUP(D635,'dict-pitch'!$A$1:$D$50,3,0)),EXACT(E635,VLOOKUP(D635,'dict-pitch'!$A$1:$D$50,4,0)))</f>
        <v>0</v>
      </c>
    </row>
    <row r="636" spans="1:16" x14ac:dyDescent="0.25">
      <c r="A636">
        <v>850</v>
      </c>
      <c r="B636" s="85">
        <v>4</v>
      </c>
      <c r="C636" s="1">
        <f t="shared" si="27"/>
        <v>9</v>
      </c>
      <c r="D636" s="1">
        <v>83</v>
      </c>
      <c r="E636" s="1"/>
      <c r="F636" s="1">
        <v>6</v>
      </c>
      <c r="G636" s="1">
        <v>132</v>
      </c>
      <c r="H636" s="80">
        <f t="shared" si="29"/>
        <v>9.25</v>
      </c>
      <c r="I636" s="80">
        <f t="shared" si="28"/>
        <v>6.25E-2</v>
      </c>
      <c r="J636" s="1">
        <v>1</v>
      </c>
      <c r="K636" s="1" t="str" cm="1">
        <f t="array" ref="K636">INDEX('dict-rhythm'!$A$1:$B$43,MATCH(TRUE,EXACT(J636,'dict-rhythm'!$A$1:$A$43),0),2)</f>
        <v>16</v>
      </c>
      <c r="L636" s="1" t="str">
        <f>_xlfn.IFNA(VLOOKUP(K636,'dict-rhythm'!$B$1:$C$53,2,0),K636)</f>
        <v>semiquaver</v>
      </c>
      <c r="M636" s="5"/>
      <c r="N636" s="5"/>
      <c r="O636" t="str">
        <f>IF(RIGHT($O$1,1)="#",VLOOKUP(D636,'dict-pitch'!$A$1:$C$50,2,0),VLOOKUP(D636,'dict-pitch'!$A$1:$C$50,3,0))</f>
        <v>B5</v>
      </c>
      <c r="P636" t="b">
        <f>OR(EXACT(E636,O636),EXACT(E636,VLOOKUP(D636,'dict-pitch'!$A$1:$D$50,3,0)),EXACT(E636,VLOOKUP(D636,'dict-pitch'!$A$1:$D$50,4,0)))</f>
        <v>0</v>
      </c>
    </row>
    <row r="637" spans="1:16" x14ac:dyDescent="0.25">
      <c r="A637">
        <v>850</v>
      </c>
      <c r="B637" s="85">
        <v>4</v>
      </c>
      <c r="C637" s="1">
        <f t="shared" si="27"/>
        <v>9</v>
      </c>
      <c r="D637" s="1">
        <v>81</v>
      </c>
      <c r="E637" s="1"/>
      <c r="F637" s="1">
        <v>-2</v>
      </c>
      <c r="G637" s="1">
        <v>133</v>
      </c>
      <c r="H637" s="80">
        <f t="shared" si="29"/>
        <v>9.3125</v>
      </c>
      <c r="I637" s="80">
        <f t="shared" si="28"/>
        <v>6.25E-2</v>
      </c>
      <c r="J637" s="1">
        <v>1</v>
      </c>
      <c r="K637" s="1" t="str" cm="1">
        <f t="array" ref="K637">INDEX('dict-rhythm'!$A$1:$B$43,MATCH(TRUE,EXACT(J637,'dict-rhythm'!$A$1:$A$43),0),2)</f>
        <v>16</v>
      </c>
      <c r="L637" s="1" t="str">
        <f>_xlfn.IFNA(VLOOKUP(K637,'dict-rhythm'!$B$1:$C$53,2,0),K637)</f>
        <v>semiquaver</v>
      </c>
      <c r="M637" s="5"/>
      <c r="N637" s="5"/>
      <c r="O637" t="str">
        <f>IF(RIGHT($O$1,1)="#",VLOOKUP(D637,'dict-pitch'!$A$1:$C$50,2,0),VLOOKUP(D637,'dict-pitch'!$A$1:$C$50,3,0))</f>
        <v>A5</v>
      </c>
      <c r="P637" t="b">
        <f>OR(EXACT(E637,O637),EXACT(E637,VLOOKUP(D637,'dict-pitch'!$A$1:$D$50,3,0)),EXACT(E637,VLOOKUP(D637,'dict-pitch'!$A$1:$D$50,4,0)))</f>
        <v>0</v>
      </c>
    </row>
    <row r="638" spans="1:16" x14ac:dyDescent="0.25">
      <c r="A638">
        <v>850</v>
      </c>
      <c r="B638" s="85">
        <v>4</v>
      </c>
      <c r="C638" s="1">
        <f t="shared" si="27"/>
        <v>9</v>
      </c>
      <c r="D638" s="1">
        <v>83</v>
      </c>
      <c r="E638" s="1"/>
      <c r="F638" s="1">
        <v>2</v>
      </c>
      <c r="G638" s="1">
        <v>134</v>
      </c>
      <c r="H638" s="80">
        <f t="shared" si="29"/>
        <v>9.375</v>
      </c>
      <c r="I638" s="80">
        <f t="shared" si="28"/>
        <v>6.25E-2</v>
      </c>
      <c r="J638" s="1">
        <v>1</v>
      </c>
      <c r="K638" s="1" t="str" cm="1">
        <f t="array" ref="K638">INDEX('dict-rhythm'!$A$1:$B$43,MATCH(TRUE,EXACT(J638,'dict-rhythm'!$A$1:$A$43),0),2)</f>
        <v>16</v>
      </c>
      <c r="L638" s="1" t="str">
        <f>_xlfn.IFNA(VLOOKUP(K638,'dict-rhythm'!$B$1:$C$53,2,0),K638)</f>
        <v>semiquaver</v>
      </c>
      <c r="M638" s="5"/>
      <c r="N638" s="5"/>
      <c r="O638" t="str">
        <f>IF(RIGHT($O$1,1)="#",VLOOKUP(D638,'dict-pitch'!$A$1:$C$50,2,0),VLOOKUP(D638,'dict-pitch'!$A$1:$C$50,3,0))</f>
        <v>B5</v>
      </c>
      <c r="P638" t="b">
        <f>OR(EXACT(E638,O638),EXACT(E638,VLOOKUP(D638,'dict-pitch'!$A$1:$D$50,3,0)),EXACT(E638,VLOOKUP(D638,'dict-pitch'!$A$1:$D$50,4,0)))</f>
        <v>0</v>
      </c>
    </row>
    <row r="639" spans="1:16" x14ac:dyDescent="0.25">
      <c r="A639">
        <v>850</v>
      </c>
      <c r="B639" s="85">
        <v>4</v>
      </c>
      <c r="C639" s="1">
        <f t="shared" si="27"/>
        <v>9</v>
      </c>
      <c r="D639" s="1">
        <v>80</v>
      </c>
      <c r="E639" s="1"/>
      <c r="F639" s="1">
        <v>-3</v>
      </c>
      <c r="G639" s="1">
        <v>135</v>
      </c>
      <c r="H639" s="80">
        <f t="shared" si="29"/>
        <v>9.4375</v>
      </c>
      <c r="I639" s="80">
        <f t="shared" si="28"/>
        <v>6.25E-2</v>
      </c>
      <c r="J639" s="1">
        <v>1</v>
      </c>
      <c r="K639" s="1" t="str" cm="1">
        <f t="array" ref="K639">INDEX('dict-rhythm'!$A$1:$B$43,MATCH(TRUE,EXACT(J639,'dict-rhythm'!$A$1:$A$43),0),2)</f>
        <v>16</v>
      </c>
      <c r="L639" s="1" t="str">
        <f>_xlfn.IFNA(VLOOKUP(K639,'dict-rhythm'!$B$1:$C$53,2,0),K639)</f>
        <v>semiquaver</v>
      </c>
      <c r="M639" s="5"/>
      <c r="N639" s="5"/>
      <c r="O639" t="str">
        <f>IF(RIGHT($O$1,1)="#",VLOOKUP(D639,'dict-pitch'!$A$1:$C$50,2,0),VLOOKUP(D639,'dict-pitch'!$A$1:$C$50,3,0))</f>
        <v>G#5</v>
      </c>
      <c r="P639" t="b">
        <f>OR(EXACT(E639,O639),EXACT(E639,VLOOKUP(D639,'dict-pitch'!$A$1:$D$50,3,0)),EXACT(E639,VLOOKUP(D639,'dict-pitch'!$A$1:$D$50,4,0)))</f>
        <v>0</v>
      </c>
    </row>
    <row r="640" spans="1:16" x14ac:dyDescent="0.25">
      <c r="A640">
        <v>850</v>
      </c>
      <c r="B640" s="85">
        <v>4</v>
      </c>
      <c r="C640" s="1">
        <f t="shared" si="27"/>
        <v>9</v>
      </c>
      <c r="D640" s="1">
        <v>80</v>
      </c>
      <c r="E640" s="1"/>
      <c r="F640" s="1">
        <v>1</v>
      </c>
      <c r="G640" s="1">
        <v>136</v>
      </c>
      <c r="H640" s="80">
        <f t="shared" si="29"/>
        <v>9.5</v>
      </c>
      <c r="I640" s="80">
        <f t="shared" si="28"/>
        <v>6.25E-2</v>
      </c>
      <c r="J640" s="1">
        <v>1</v>
      </c>
      <c r="K640" s="1" t="str" cm="1">
        <f t="array" ref="K640">INDEX('dict-rhythm'!$A$1:$B$43,MATCH(TRUE,EXACT(J640,'dict-rhythm'!$A$1:$A$43),0),2)</f>
        <v>16</v>
      </c>
      <c r="L640" s="1" t="str">
        <f>_xlfn.IFNA(VLOOKUP(K640,'dict-rhythm'!$B$1:$C$53,2,0),K640)</f>
        <v>semiquaver</v>
      </c>
      <c r="M640" s="5"/>
      <c r="N640" s="5"/>
      <c r="O640" t="str">
        <f>IF(RIGHT($O$1,1)="#",VLOOKUP(D640,'dict-pitch'!$A$1:$C$50,2,0),VLOOKUP(D640,'dict-pitch'!$A$1:$C$50,3,0))</f>
        <v>G#5</v>
      </c>
      <c r="P640" t="b">
        <f>OR(EXACT(E640,O640),EXACT(E640,VLOOKUP(D640,'dict-pitch'!$A$1:$D$50,3,0)),EXACT(E640,VLOOKUP(D640,'dict-pitch'!$A$1:$D$50,4,0)))</f>
        <v>0</v>
      </c>
    </row>
    <row r="641" spans="1:16" x14ac:dyDescent="0.25">
      <c r="A641">
        <v>850</v>
      </c>
      <c r="B641" s="85">
        <v>4</v>
      </c>
      <c r="C641" s="1">
        <f t="shared" si="27"/>
        <v>9</v>
      </c>
      <c r="D641" s="1">
        <v>78</v>
      </c>
      <c r="E641" s="1"/>
      <c r="F641" s="1">
        <v>-2</v>
      </c>
      <c r="G641" s="1">
        <v>137</v>
      </c>
      <c r="H641" s="80">
        <f t="shared" si="29"/>
        <v>9.5625</v>
      </c>
      <c r="I641" s="80">
        <f t="shared" si="28"/>
        <v>6.25E-2</v>
      </c>
      <c r="J641" s="1">
        <v>1</v>
      </c>
      <c r="K641" s="1" t="str" cm="1">
        <f t="array" ref="K641">INDEX('dict-rhythm'!$A$1:$B$43,MATCH(TRUE,EXACT(J641,'dict-rhythm'!$A$1:$A$43),0),2)</f>
        <v>16</v>
      </c>
      <c r="L641" s="1" t="str">
        <f>_xlfn.IFNA(VLOOKUP(K641,'dict-rhythm'!$B$1:$C$53,2,0),K641)</f>
        <v>semiquaver</v>
      </c>
      <c r="M641" s="5"/>
      <c r="N641" s="5"/>
      <c r="O641" t="str">
        <f>IF(RIGHT($O$1,1)="#",VLOOKUP(D641,'dict-pitch'!$A$1:$C$50,2,0),VLOOKUP(D641,'dict-pitch'!$A$1:$C$50,3,0))</f>
        <v>F#5</v>
      </c>
      <c r="P641" t="b">
        <f>OR(EXACT(E641,O641),EXACT(E641,VLOOKUP(D641,'dict-pitch'!$A$1:$D$50,3,0)),EXACT(E641,VLOOKUP(D641,'dict-pitch'!$A$1:$D$50,4,0)))</f>
        <v>0</v>
      </c>
    </row>
    <row r="642" spans="1:16" x14ac:dyDescent="0.25">
      <c r="A642">
        <v>850</v>
      </c>
      <c r="B642" s="85">
        <v>4</v>
      </c>
      <c r="C642" s="1">
        <f t="shared" ref="C642:C705" si="30">1+ROUNDDOWN(G642/16,0)</f>
        <v>9</v>
      </c>
      <c r="D642" s="1">
        <v>80</v>
      </c>
      <c r="E642" s="1"/>
      <c r="F642" s="1">
        <v>2</v>
      </c>
      <c r="G642" s="1">
        <v>138</v>
      </c>
      <c r="H642" s="80">
        <f t="shared" si="29"/>
        <v>9.625</v>
      </c>
      <c r="I642" s="80">
        <f t="shared" ref="I642:I705" si="31">J642/16</f>
        <v>6.25E-2</v>
      </c>
      <c r="J642" s="1">
        <v>1</v>
      </c>
      <c r="K642" s="1" t="str" cm="1">
        <f t="array" ref="K642">INDEX('dict-rhythm'!$A$1:$B$43,MATCH(TRUE,EXACT(J642,'dict-rhythm'!$A$1:$A$43),0),2)</f>
        <v>16</v>
      </c>
      <c r="L642" s="1" t="str">
        <f>_xlfn.IFNA(VLOOKUP(K642,'dict-rhythm'!$B$1:$C$53,2,0),K642)</f>
        <v>semiquaver</v>
      </c>
      <c r="M642" s="5"/>
      <c r="N642" s="5"/>
      <c r="O642" t="str">
        <f>IF(RIGHT($O$1,1)="#",VLOOKUP(D642,'dict-pitch'!$A$1:$C$50,2,0),VLOOKUP(D642,'dict-pitch'!$A$1:$C$50,3,0))</f>
        <v>G#5</v>
      </c>
      <c r="P642" t="b">
        <f>OR(EXACT(E642,O642),EXACT(E642,VLOOKUP(D642,'dict-pitch'!$A$1:$D$50,3,0)),EXACT(E642,VLOOKUP(D642,'dict-pitch'!$A$1:$D$50,4,0)))</f>
        <v>0</v>
      </c>
    </row>
    <row r="643" spans="1:16" x14ac:dyDescent="0.25">
      <c r="A643">
        <v>850</v>
      </c>
      <c r="B643" s="85">
        <v>4</v>
      </c>
      <c r="C643" s="1">
        <f t="shared" si="30"/>
        <v>9</v>
      </c>
      <c r="D643" s="1">
        <v>76</v>
      </c>
      <c r="E643" s="1"/>
      <c r="F643" s="1">
        <v>-3</v>
      </c>
      <c r="G643" s="1">
        <v>139</v>
      </c>
      <c r="H643" s="80">
        <f t="shared" ref="H643:H706" si="32">1+G643/16</f>
        <v>9.6875</v>
      </c>
      <c r="I643" s="80">
        <f t="shared" si="31"/>
        <v>6.25E-2</v>
      </c>
      <c r="J643" s="1">
        <v>1</v>
      </c>
      <c r="K643" s="1" t="str" cm="1">
        <f t="array" ref="K643">INDEX('dict-rhythm'!$A$1:$B$43,MATCH(TRUE,EXACT(J643,'dict-rhythm'!$A$1:$A$43),0),2)</f>
        <v>16</v>
      </c>
      <c r="L643" s="1" t="str">
        <f>_xlfn.IFNA(VLOOKUP(K643,'dict-rhythm'!$B$1:$C$53,2,0),K643)</f>
        <v>semiquaver</v>
      </c>
      <c r="M643" s="5"/>
      <c r="N643" s="5"/>
      <c r="O643" t="str">
        <f>IF(RIGHT($O$1,1)="#",VLOOKUP(D643,'dict-pitch'!$A$1:$C$50,2,0),VLOOKUP(D643,'dict-pitch'!$A$1:$C$50,3,0))</f>
        <v>E5</v>
      </c>
      <c r="P643" t="b">
        <f>OR(EXACT(E643,O643),EXACT(E643,VLOOKUP(D643,'dict-pitch'!$A$1:$D$50,3,0)),EXACT(E643,VLOOKUP(D643,'dict-pitch'!$A$1:$D$50,4,0)))</f>
        <v>0</v>
      </c>
    </row>
    <row r="644" spans="1:16" x14ac:dyDescent="0.25">
      <c r="A644">
        <v>850</v>
      </c>
      <c r="B644" s="85">
        <v>4</v>
      </c>
      <c r="C644" s="1">
        <f t="shared" si="30"/>
        <v>9</v>
      </c>
      <c r="D644" s="1">
        <v>76</v>
      </c>
      <c r="E644" s="1"/>
      <c r="F644" s="1">
        <v>1</v>
      </c>
      <c r="G644" s="1">
        <v>140</v>
      </c>
      <c r="H644" s="80">
        <f t="shared" si="32"/>
        <v>9.75</v>
      </c>
      <c r="I644" s="80">
        <f t="shared" si="31"/>
        <v>6.25E-2</v>
      </c>
      <c r="J644" s="1">
        <v>1</v>
      </c>
      <c r="K644" s="1" t="str" cm="1">
        <f t="array" ref="K644">INDEX('dict-rhythm'!$A$1:$B$43,MATCH(TRUE,EXACT(J644,'dict-rhythm'!$A$1:$A$43),0),2)</f>
        <v>16</v>
      </c>
      <c r="L644" s="1" t="str">
        <f>_xlfn.IFNA(VLOOKUP(K644,'dict-rhythm'!$B$1:$C$53,2,0),K644)</f>
        <v>semiquaver</v>
      </c>
      <c r="M644" s="5"/>
      <c r="N644" s="5"/>
      <c r="O644" t="str">
        <f>IF(RIGHT($O$1,1)="#",VLOOKUP(D644,'dict-pitch'!$A$1:$C$50,2,0),VLOOKUP(D644,'dict-pitch'!$A$1:$C$50,3,0))</f>
        <v>E5</v>
      </c>
      <c r="P644" t="b">
        <f>OR(EXACT(E644,O644),EXACT(E644,VLOOKUP(D644,'dict-pitch'!$A$1:$D$50,3,0)),EXACT(E644,VLOOKUP(D644,'dict-pitch'!$A$1:$D$50,4,0)))</f>
        <v>0</v>
      </c>
    </row>
    <row r="645" spans="1:16" x14ac:dyDescent="0.25">
      <c r="A645">
        <v>850</v>
      </c>
      <c r="B645" s="85">
        <v>4</v>
      </c>
      <c r="C645" s="1">
        <f t="shared" si="30"/>
        <v>9</v>
      </c>
      <c r="D645" s="1">
        <v>74</v>
      </c>
      <c r="E645" s="1"/>
      <c r="F645" s="1">
        <v>-2</v>
      </c>
      <c r="G645" s="1">
        <v>141</v>
      </c>
      <c r="H645" s="80">
        <f t="shared" si="32"/>
        <v>9.8125</v>
      </c>
      <c r="I645" s="80">
        <f t="shared" si="31"/>
        <v>6.25E-2</v>
      </c>
      <c r="J645" s="1">
        <v>1</v>
      </c>
      <c r="K645" s="1" t="str" cm="1">
        <f t="array" ref="K645">INDEX('dict-rhythm'!$A$1:$B$43,MATCH(TRUE,EXACT(J645,'dict-rhythm'!$A$1:$A$43),0),2)</f>
        <v>16</v>
      </c>
      <c r="L645" s="1" t="str">
        <f>_xlfn.IFNA(VLOOKUP(K645,'dict-rhythm'!$B$1:$C$53,2,0),K645)</f>
        <v>semiquaver</v>
      </c>
      <c r="M645" s="5"/>
      <c r="N645" s="5"/>
      <c r="O645" t="str">
        <f>IF(RIGHT($O$1,1)="#",VLOOKUP(D645,'dict-pitch'!$A$1:$C$50,2,0),VLOOKUP(D645,'dict-pitch'!$A$1:$C$50,3,0))</f>
        <v>D5</v>
      </c>
      <c r="P645" t="b">
        <f>OR(EXACT(E645,O645),EXACT(E645,VLOOKUP(D645,'dict-pitch'!$A$1:$D$50,3,0)),EXACT(E645,VLOOKUP(D645,'dict-pitch'!$A$1:$D$50,4,0)))</f>
        <v>0</v>
      </c>
    </row>
    <row r="646" spans="1:16" x14ac:dyDescent="0.25">
      <c r="A646">
        <v>850</v>
      </c>
      <c r="B646" s="85">
        <v>4</v>
      </c>
      <c r="C646" s="1">
        <f t="shared" si="30"/>
        <v>9</v>
      </c>
      <c r="D646" s="1">
        <v>76</v>
      </c>
      <c r="E646" s="1"/>
      <c r="F646" s="1">
        <v>2</v>
      </c>
      <c r="G646" s="1">
        <v>142</v>
      </c>
      <c r="H646" s="80">
        <f t="shared" si="32"/>
        <v>9.875</v>
      </c>
      <c r="I646" s="80">
        <f t="shared" si="31"/>
        <v>6.25E-2</v>
      </c>
      <c r="J646" s="1">
        <v>1</v>
      </c>
      <c r="K646" s="1" t="str" cm="1">
        <f t="array" ref="K646">INDEX('dict-rhythm'!$A$1:$B$43,MATCH(TRUE,EXACT(J646,'dict-rhythm'!$A$1:$A$43),0),2)</f>
        <v>16</v>
      </c>
      <c r="L646" s="1" t="str">
        <f>_xlfn.IFNA(VLOOKUP(K646,'dict-rhythm'!$B$1:$C$53,2,0),K646)</f>
        <v>semiquaver</v>
      </c>
      <c r="M646" s="5"/>
      <c r="N646" s="5"/>
      <c r="O646" t="str">
        <f>IF(RIGHT($O$1,1)="#",VLOOKUP(D646,'dict-pitch'!$A$1:$C$50,2,0),VLOOKUP(D646,'dict-pitch'!$A$1:$C$50,3,0))</f>
        <v>E5</v>
      </c>
      <c r="P646" t="b">
        <f>OR(EXACT(E646,O646),EXACT(E646,VLOOKUP(D646,'dict-pitch'!$A$1:$D$50,3,0)),EXACT(E646,VLOOKUP(D646,'dict-pitch'!$A$1:$D$50,4,0)))</f>
        <v>0</v>
      </c>
    </row>
    <row r="647" spans="1:16" x14ac:dyDescent="0.25">
      <c r="A647">
        <v>850</v>
      </c>
      <c r="B647" s="85">
        <v>4</v>
      </c>
      <c r="C647" s="1">
        <f t="shared" si="30"/>
        <v>9</v>
      </c>
      <c r="D647" s="1">
        <v>73</v>
      </c>
      <c r="E647" s="1"/>
      <c r="F647" s="1">
        <v>-3</v>
      </c>
      <c r="G647" s="1">
        <v>143</v>
      </c>
      <c r="H647" s="80">
        <f t="shared" si="32"/>
        <v>9.9375</v>
      </c>
      <c r="I647" s="80">
        <f t="shared" si="31"/>
        <v>6.25E-2</v>
      </c>
      <c r="J647" s="1">
        <v>1</v>
      </c>
      <c r="K647" s="1" t="str" cm="1">
        <f t="array" ref="K647">INDEX('dict-rhythm'!$A$1:$B$43,MATCH(TRUE,EXACT(J647,'dict-rhythm'!$A$1:$A$43),0),2)</f>
        <v>16</v>
      </c>
      <c r="L647" s="1" t="str">
        <f>_xlfn.IFNA(VLOOKUP(K647,'dict-rhythm'!$B$1:$C$53,2,0),K647)</f>
        <v>semiquaver</v>
      </c>
      <c r="M647" s="16"/>
      <c r="N647" s="16"/>
      <c r="O647" t="str">
        <f>IF(RIGHT($O$1,1)="#",VLOOKUP(D647,'dict-pitch'!$A$1:$C$50,2,0),VLOOKUP(D647,'dict-pitch'!$A$1:$C$50,3,0))</f>
        <v>C#5</v>
      </c>
      <c r="P647" t="b">
        <f>OR(EXACT(E647,O647),EXACT(E647,VLOOKUP(D647,'dict-pitch'!$A$1:$D$50,3,0)),EXACT(E647,VLOOKUP(D647,'dict-pitch'!$A$1:$D$50,4,0)))</f>
        <v>0</v>
      </c>
    </row>
    <row r="648" spans="1:16" x14ac:dyDescent="0.25">
      <c r="A648">
        <v>850</v>
      </c>
      <c r="B648" s="85">
        <v>4</v>
      </c>
      <c r="C648" s="1">
        <f t="shared" si="30"/>
        <v>10</v>
      </c>
      <c r="D648" s="1">
        <v>73</v>
      </c>
      <c r="E648" s="1"/>
      <c r="F648" s="1">
        <v>1</v>
      </c>
      <c r="G648" s="1">
        <v>144</v>
      </c>
      <c r="H648" s="80">
        <f t="shared" si="32"/>
        <v>10</v>
      </c>
      <c r="I648" s="80">
        <f t="shared" si="31"/>
        <v>0.25</v>
      </c>
      <c r="J648" s="1">
        <v>4</v>
      </c>
      <c r="K648" s="1" t="str" cm="1">
        <f t="array" ref="K648">INDEX('dict-rhythm'!$A$1:$B$43,MATCH(TRUE,EXACT(J648,'dict-rhythm'!$A$1:$A$43),0),2)</f>
        <v>4</v>
      </c>
      <c r="L648" s="1" t="str">
        <f>_xlfn.IFNA(VLOOKUP(K648,'dict-rhythm'!$B$1:$C$53,2,0),K648)</f>
        <v>crotchet</v>
      </c>
      <c r="M648" s="4"/>
      <c r="N648" s="4"/>
      <c r="O648" t="str">
        <f>IF(RIGHT($O$1,1)="#",VLOOKUP(D648,'dict-pitch'!$A$1:$C$50,2,0),VLOOKUP(D648,'dict-pitch'!$A$1:$C$50,3,0))</f>
        <v>C#5</v>
      </c>
      <c r="P648" t="b">
        <f>OR(EXACT(E648,O648),EXACT(E648,VLOOKUP(D648,'dict-pitch'!$A$1:$D$50,3,0)),EXACT(E648,VLOOKUP(D648,'dict-pitch'!$A$1:$D$50,4,0)))</f>
        <v>0</v>
      </c>
    </row>
    <row r="649" spans="1:16" x14ac:dyDescent="0.25">
      <c r="A649">
        <v>850</v>
      </c>
      <c r="B649" s="85">
        <v>4</v>
      </c>
      <c r="C649" s="1">
        <f t="shared" si="30"/>
        <v>10</v>
      </c>
      <c r="D649" s="1">
        <v>81</v>
      </c>
      <c r="E649" s="1"/>
      <c r="F649" s="1">
        <v>6</v>
      </c>
      <c r="G649" s="1">
        <v>148</v>
      </c>
      <c r="H649" s="80">
        <f t="shared" si="32"/>
        <v>10.25</v>
      </c>
      <c r="I649" s="80">
        <f t="shared" si="31"/>
        <v>6.25E-2</v>
      </c>
      <c r="J649" s="1">
        <v>1</v>
      </c>
      <c r="K649" s="1" t="str" cm="1">
        <f t="array" ref="K649">INDEX('dict-rhythm'!$A$1:$B$43,MATCH(TRUE,EXACT(J649,'dict-rhythm'!$A$1:$A$43),0),2)</f>
        <v>16</v>
      </c>
      <c r="L649" s="1" t="str">
        <f>_xlfn.IFNA(VLOOKUP(K649,'dict-rhythm'!$B$1:$C$53,2,0),K649)</f>
        <v>semiquaver</v>
      </c>
      <c r="M649" s="5"/>
      <c r="N649" s="5"/>
      <c r="O649" t="str">
        <f>IF(RIGHT($O$1,1)="#",VLOOKUP(D649,'dict-pitch'!$A$1:$C$50,2,0),VLOOKUP(D649,'dict-pitch'!$A$1:$C$50,3,0))</f>
        <v>A5</v>
      </c>
      <c r="P649" t="b">
        <f>OR(EXACT(E649,O649),EXACT(E649,VLOOKUP(D649,'dict-pitch'!$A$1:$D$50,3,0)),EXACT(E649,VLOOKUP(D649,'dict-pitch'!$A$1:$D$50,4,0)))</f>
        <v>0</v>
      </c>
    </row>
    <row r="650" spans="1:16" x14ac:dyDescent="0.25">
      <c r="A650">
        <v>850</v>
      </c>
      <c r="B650" s="85">
        <v>4</v>
      </c>
      <c r="C650" s="1">
        <f t="shared" si="30"/>
        <v>10</v>
      </c>
      <c r="D650" s="1">
        <v>79</v>
      </c>
      <c r="E650" s="1"/>
      <c r="F650" s="1">
        <v>-2</v>
      </c>
      <c r="G650" s="1">
        <v>149</v>
      </c>
      <c r="H650" s="80">
        <f t="shared" si="32"/>
        <v>10.3125</v>
      </c>
      <c r="I650" s="80">
        <f t="shared" si="31"/>
        <v>6.25E-2</v>
      </c>
      <c r="J650" s="1">
        <v>1</v>
      </c>
      <c r="K650" s="1" t="str" cm="1">
        <f t="array" ref="K650">INDEX('dict-rhythm'!$A$1:$B$43,MATCH(TRUE,EXACT(J650,'dict-rhythm'!$A$1:$A$43),0),2)</f>
        <v>16</v>
      </c>
      <c r="L650" s="1" t="str">
        <f>_xlfn.IFNA(VLOOKUP(K650,'dict-rhythm'!$B$1:$C$53,2,0),K650)</f>
        <v>semiquaver</v>
      </c>
      <c r="M650" s="5"/>
      <c r="N650" s="5"/>
      <c r="O650" t="str">
        <f>IF(RIGHT($O$1,1)="#",VLOOKUP(D650,'dict-pitch'!$A$1:$C$50,2,0),VLOOKUP(D650,'dict-pitch'!$A$1:$C$50,3,0))</f>
        <v>G5</v>
      </c>
      <c r="P650" t="b">
        <f>OR(EXACT(E650,O650),EXACT(E650,VLOOKUP(D650,'dict-pitch'!$A$1:$D$50,3,0)),EXACT(E650,VLOOKUP(D650,'dict-pitch'!$A$1:$D$50,4,0)))</f>
        <v>0</v>
      </c>
    </row>
    <row r="651" spans="1:16" x14ac:dyDescent="0.25">
      <c r="A651">
        <v>850</v>
      </c>
      <c r="B651" s="85">
        <v>4</v>
      </c>
      <c r="C651" s="1">
        <f t="shared" si="30"/>
        <v>10</v>
      </c>
      <c r="D651" s="1">
        <v>81</v>
      </c>
      <c r="E651" s="1"/>
      <c r="F651" s="1">
        <v>2</v>
      </c>
      <c r="G651" s="1">
        <v>150</v>
      </c>
      <c r="H651" s="80">
        <f t="shared" si="32"/>
        <v>10.375</v>
      </c>
      <c r="I651" s="80">
        <f t="shared" si="31"/>
        <v>6.25E-2</v>
      </c>
      <c r="J651" s="1">
        <v>1</v>
      </c>
      <c r="K651" s="1" t="str" cm="1">
        <f t="array" ref="K651">INDEX('dict-rhythm'!$A$1:$B$43,MATCH(TRUE,EXACT(J651,'dict-rhythm'!$A$1:$A$43),0),2)</f>
        <v>16</v>
      </c>
      <c r="L651" s="1" t="str">
        <f>_xlfn.IFNA(VLOOKUP(K651,'dict-rhythm'!$B$1:$C$53,2,0),K651)</f>
        <v>semiquaver</v>
      </c>
      <c r="M651" s="5"/>
      <c r="N651" s="5"/>
      <c r="O651" t="str">
        <f>IF(RIGHT($O$1,1)="#",VLOOKUP(D651,'dict-pitch'!$A$1:$C$50,2,0),VLOOKUP(D651,'dict-pitch'!$A$1:$C$50,3,0))</f>
        <v>A5</v>
      </c>
      <c r="P651" t="b">
        <f>OR(EXACT(E651,O651),EXACT(E651,VLOOKUP(D651,'dict-pitch'!$A$1:$D$50,3,0)),EXACT(E651,VLOOKUP(D651,'dict-pitch'!$A$1:$D$50,4,0)))</f>
        <v>0</v>
      </c>
    </row>
    <row r="652" spans="1:16" x14ac:dyDescent="0.25">
      <c r="A652">
        <v>850</v>
      </c>
      <c r="B652" s="85">
        <v>4</v>
      </c>
      <c r="C652" s="1">
        <f t="shared" si="30"/>
        <v>10</v>
      </c>
      <c r="D652" s="1">
        <v>78</v>
      </c>
      <c r="E652" s="1"/>
      <c r="F652" s="1">
        <v>-3</v>
      </c>
      <c r="G652" s="1">
        <v>151</v>
      </c>
      <c r="H652" s="80">
        <f t="shared" si="32"/>
        <v>10.4375</v>
      </c>
      <c r="I652" s="80">
        <f t="shared" si="31"/>
        <v>6.25E-2</v>
      </c>
      <c r="J652" s="1">
        <v>1</v>
      </c>
      <c r="K652" s="1" t="str" cm="1">
        <f t="array" ref="K652">INDEX('dict-rhythm'!$A$1:$B$43,MATCH(TRUE,EXACT(J652,'dict-rhythm'!$A$1:$A$43),0),2)</f>
        <v>16</v>
      </c>
      <c r="L652" s="1" t="str">
        <f>_xlfn.IFNA(VLOOKUP(K652,'dict-rhythm'!$B$1:$C$53,2,0),K652)</f>
        <v>semiquaver</v>
      </c>
      <c r="M652" s="5"/>
      <c r="N652" s="5"/>
      <c r="O652" t="str">
        <f>IF(RIGHT($O$1,1)="#",VLOOKUP(D652,'dict-pitch'!$A$1:$C$50,2,0),VLOOKUP(D652,'dict-pitch'!$A$1:$C$50,3,0))</f>
        <v>F#5</v>
      </c>
      <c r="P652" t="b">
        <f>OR(EXACT(E652,O652),EXACT(E652,VLOOKUP(D652,'dict-pitch'!$A$1:$D$50,3,0)),EXACT(E652,VLOOKUP(D652,'dict-pitch'!$A$1:$D$50,4,0)))</f>
        <v>0</v>
      </c>
    </row>
    <row r="653" spans="1:16" x14ac:dyDescent="0.25">
      <c r="A653">
        <v>850</v>
      </c>
      <c r="B653" s="85">
        <v>4</v>
      </c>
      <c r="C653" s="1">
        <f t="shared" si="30"/>
        <v>10</v>
      </c>
      <c r="D653" s="1">
        <v>78</v>
      </c>
      <c r="E653" s="1"/>
      <c r="F653" s="1">
        <v>1</v>
      </c>
      <c r="G653" s="1">
        <v>152</v>
      </c>
      <c r="H653" s="80">
        <f t="shared" si="32"/>
        <v>10.5</v>
      </c>
      <c r="I653" s="80">
        <f t="shared" si="31"/>
        <v>6.25E-2</v>
      </c>
      <c r="J653" s="1">
        <v>1</v>
      </c>
      <c r="K653" s="1" t="str" cm="1">
        <f t="array" ref="K653">INDEX('dict-rhythm'!$A$1:$B$43,MATCH(TRUE,EXACT(J653,'dict-rhythm'!$A$1:$A$43),0),2)</f>
        <v>16</v>
      </c>
      <c r="L653" s="1" t="str">
        <f>_xlfn.IFNA(VLOOKUP(K653,'dict-rhythm'!$B$1:$C$53,2,0),K653)</f>
        <v>semiquaver</v>
      </c>
      <c r="M653" s="5"/>
      <c r="N653" s="5"/>
      <c r="O653" t="str">
        <f>IF(RIGHT($O$1,1)="#",VLOOKUP(D653,'dict-pitch'!$A$1:$C$50,2,0),VLOOKUP(D653,'dict-pitch'!$A$1:$C$50,3,0))</f>
        <v>F#5</v>
      </c>
      <c r="P653" t="b">
        <f>OR(EXACT(E653,O653),EXACT(E653,VLOOKUP(D653,'dict-pitch'!$A$1:$D$50,3,0)),EXACT(E653,VLOOKUP(D653,'dict-pitch'!$A$1:$D$50,4,0)))</f>
        <v>0</v>
      </c>
    </row>
    <row r="654" spans="1:16" x14ac:dyDescent="0.25">
      <c r="A654">
        <v>850</v>
      </c>
      <c r="B654" s="85">
        <v>4</v>
      </c>
      <c r="C654" s="1">
        <f t="shared" si="30"/>
        <v>10</v>
      </c>
      <c r="D654" s="1">
        <v>76</v>
      </c>
      <c r="E654" s="1"/>
      <c r="F654" s="1">
        <v>-2</v>
      </c>
      <c r="G654" s="1">
        <v>153</v>
      </c>
      <c r="H654" s="80">
        <f t="shared" si="32"/>
        <v>10.5625</v>
      </c>
      <c r="I654" s="80">
        <f t="shared" si="31"/>
        <v>6.25E-2</v>
      </c>
      <c r="J654" s="1">
        <v>1</v>
      </c>
      <c r="K654" s="1" t="str" cm="1">
        <f t="array" ref="K654">INDEX('dict-rhythm'!$A$1:$B$43,MATCH(TRUE,EXACT(J654,'dict-rhythm'!$A$1:$A$43),0),2)</f>
        <v>16</v>
      </c>
      <c r="L654" s="1" t="str">
        <f>_xlfn.IFNA(VLOOKUP(K654,'dict-rhythm'!$B$1:$C$53,2,0),K654)</f>
        <v>semiquaver</v>
      </c>
      <c r="M654" s="5"/>
      <c r="N654" s="5"/>
      <c r="O654" t="str">
        <f>IF(RIGHT($O$1,1)="#",VLOOKUP(D654,'dict-pitch'!$A$1:$C$50,2,0),VLOOKUP(D654,'dict-pitch'!$A$1:$C$50,3,0))</f>
        <v>E5</v>
      </c>
      <c r="P654" t="b">
        <f>OR(EXACT(E654,O654),EXACT(E654,VLOOKUP(D654,'dict-pitch'!$A$1:$D$50,3,0)),EXACT(E654,VLOOKUP(D654,'dict-pitch'!$A$1:$D$50,4,0)))</f>
        <v>0</v>
      </c>
    </row>
    <row r="655" spans="1:16" x14ac:dyDescent="0.25">
      <c r="A655">
        <v>850</v>
      </c>
      <c r="B655" s="85">
        <v>4</v>
      </c>
      <c r="C655" s="1">
        <f t="shared" si="30"/>
        <v>10</v>
      </c>
      <c r="D655" s="1">
        <v>78</v>
      </c>
      <c r="E655" s="1"/>
      <c r="F655" s="1">
        <v>2</v>
      </c>
      <c r="G655" s="1">
        <v>154</v>
      </c>
      <c r="H655" s="80">
        <f t="shared" si="32"/>
        <v>10.625</v>
      </c>
      <c r="I655" s="80">
        <f t="shared" si="31"/>
        <v>6.25E-2</v>
      </c>
      <c r="J655" s="1">
        <v>1</v>
      </c>
      <c r="K655" s="1" t="str" cm="1">
        <f t="array" ref="K655">INDEX('dict-rhythm'!$A$1:$B$43,MATCH(TRUE,EXACT(J655,'dict-rhythm'!$A$1:$A$43),0),2)</f>
        <v>16</v>
      </c>
      <c r="L655" s="1" t="str">
        <f>_xlfn.IFNA(VLOOKUP(K655,'dict-rhythm'!$B$1:$C$53,2,0),K655)</f>
        <v>semiquaver</v>
      </c>
      <c r="M655" s="5"/>
      <c r="N655" s="5"/>
      <c r="O655" t="str">
        <f>IF(RIGHT($O$1,1)="#",VLOOKUP(D655,'dict-pitch'!$A$1:$C$50,2,0),VLOOKUP(D655,'dict-pitch'!$A$1:$C$50,3,0))</f>
        <v>F#5</v>
      </c>
      <c r="P655" t="b">
        <f>OR(EXACT(E655,O655),EXACT(E655,VLOOKUP(D655,'dict-pitch'!$A$1:$D$50,3,0)),EXACT(E655,VLOOKUP(D655,'dict-pitch'!$A$1:$D$50,4,0)))</f>
        <v>0</v>
      </c>
    </row>
    <row r="656" spans="1:16" x14ac:dyDescent="0.25">
      <c r="A656">
        <v>850</v>
      </c>
      <c r="B656" s="85">
        <v>4</v>
      </c>
      <c r="C656" s="1">
        <f t="shared" si="30"/>
        <v>10</v>
      </c>
      <c r="D656" s="1">
        <v>74</v>
      </c>
      <c r="E656" s="1"/>
      <c r="F656" s="1">
        <v>-3</v>
      </c>
      <c r="G656" s="1">
        <v>155</v>
      </c>
      <c r="H656" s="80">
        <f t="shared" si="32"/>
        <v>10.6875</v>
      </c>
      <c r="I656" s="80">
        <f t="shared" si="31"/>
        <v>6.25E-2</v>
      </c>
      <c r="J656" s="1">
        <v>1</v>
      </c>
      <c r="K656" s="1" t="str" cm="1">
        <f t="array" ref="K656">INDEX('dict-rhythm'!$A$1:$B$43,MATCH(TRUE,EXACT(J656,'dict-rhythm'!$A$1:$A$43),0),2)</f>
        <v>16</v>
      </c>
      <c r="L656" s="1" t="str">
        <f>_xlfn.IFNA(VLOOKUP(K656,'dict-rhythm'!$B$1:$C$53,2,0),K656)</f>
        <v>semiquaver</v>
      </c>
      <c r="M656" s="5"/>
      <c r="N656" s="5"/>
      <c r="O656" t="str">
        <f>IF(RIGHT($O$1,1)="#",VLOOKUP(D656,'dict-pitch'!$A$1:$C$50,2,0),VLOOKUP(D656,'dict-pitch'!$A$1:$C$50,3,0))</f>
        <v>D5</v>
      </c>
      <c r="P656" t="b">
        <f>OR(EXACT(E656,O656),EXACT(E656,VLOOKUP(D656,'dict-pitch'!$A$1:$D$50,3,0)),EXACT(E656,VLOOKUP(D656,'dict-pitch'!$A$1:$D$50,4,0)))</f>
        <v>0</v>
      </c>
    </row>
    <row r="657" spans="1:16" x14ac:dyDescent="0.25">
      <c r="A657">
        <v>850</v>
      </c>
      <c r="B657" s="85">
        <v>4</v>
      </c>
      <c r="C657" s="1">
        <f t="shared" si="30"/>
        <v>10</v>
      </c>
      <c r="D657" s="1">
        <v>74</v>
      </c>
      <c r="E657" s="1"/>
      <c r="F657" s="1">
        <v>1</v>
      </c>
      <c r="G657" s="1">
        <v>156</v>
      </c>
      <c r="H657" s="80">
        <f t="shared" si="32"/>
        <v>10.75</v>
      </c>
      <c r="I657" s="80">
        <f t="shared" si="31"/>
        <v>6.25E-2</v>
      </c>
      <c r="J657" s="1">
        <v>1</v>
      </c>
      <c r="K657" s="1" t="str" cm="1">
        <f t="array" ref="K657">INDEX('dict-rhythm'!$A$1:$B$43,MATCH(TRUE,EXACT(J657,'dict-rhythm'!$A$1:$A$43),0),2)</f>
        <v>16</v>
      </c>
      <c r="L657" s="1" t="str">
        <f>_xlfn.IFNA(VLOOKUP(K657,'dict-rhythm'!$B$1:$C$53,2,0),K657)</f>
        <v>semiquaver</v>
      </c>
      <c r="M657" s="5"/>
      <c r="N657" s="5"/>
      <c r="O657" t="str">
        <f>IF(RIGHT($O$1,1)="#",VLOOKUP(D657,'dict-pitch'!$A$1:$C$50,2,0),VLOOKUP(D657,'dict-pitch'!$A$1:$C$50,3,0))</f>
        <v>D5</v>
      </c>
      <c r="P657" t="b">
        <f>OR(EXACT(E657,O657),EXACT(E657,VLOOKUP(D657,'dict-pitch'!$A$1:$D$50,3,0)),EXACT(E657,VLOOKUP(D657,'dict-pitch'!$A$1:$D$50,4,0)))</f>
        <v>0</v>
      </c>
    </row>
    <row r="658" spans="1:16" x14ac:dyDescent="0.25">
      <c r="A658">
        <v>850</v>
      </c>
      <c r="B658" s="85">
        <v>4</v>
      </c>
      <c r="C658" s="1">
        <f t="shared" si="30"/>
        <v>10</v>
      </c>
      <c r="D658" s="1">
        <v>72</v>
      </c>
      <c r="E658" s="1"/>
      <c r="F658" s="1">
        <v>-2</v>
      </c>
      <c r="G658" s="1">
        <v>157</v>
      </c>
      <c r="H658" s="80">
        <f t="shared" si="32"/>
        <v>10.8125</v>
      </c>
      <c r="I658" s="80">
        <f t="shared" si="31"/>
        <v>6.25E-2</v>
      </c>
      <c r="J658" s="1">
        <v>1</v>
      </c>
      <c r="K658" s="1" t="str" cm="1">
        <f t="array" ref="K658">INDEX('dict-rhythm'!$A$1:$B$43,MATCH(TRUE,EXACT(J658,'dict-rhythm'!$A$1:$A$43),0),2)</f>
        <v>16</v>
      </c>
      <c r="L658" s="1" t="str">
        <f>_xlfn.IFNA(VLOOKUP(K658,'dict-rhythm'!$B$1:$C$53,2,0),K658)</f>
        <v>semiquaver</v>
      </c>
      <c r="M658" s="5"/>
      <c r="N658" s="5"/>
      <c r="O658" t="str">
        <f>IF(RIGHT($O$1,1)="#",VLOOKUP(D658,'dict-pitch'!$A$1:$C$50,2,0),VLOOKUP(D658,'dict-pitch'!$A$1:$C$50,3,0))</f>
        <v>C5</v>
      </c>
      <c r="P658" t="b">
        <f>OR(EXACT(E658,O658),EXACT(E658,VLOOKUP(D658,'dict-pitch'!$A$1:$D$50,3,0)),EXACT(E658,VLOOKUP(D658,'dict-pitch'!$A$1:$D$50,4,0)))</f>
        <v>0</v>
      </c>
    </row>
    <row r="659" spans="1:16" x14ac:dyDescent="0.25">
      <c r="A659">
        <v>850</v>
      </c>
      <c r="B659" s="85">
        <v>4</v>
      </c>
      <c r="C659" s="1">
        <f t="shared" si="30"/>
        <v>10</v>
      </c>
      <c r="D659" s="1">
        <v>74</v>
      </c>
      <c r="E659" s="1"/>
      <c r="F659" s="1">
        <v>2</v>
      </c>
      <c r="G659" s="1">
        <v>158</v>
      </c>
      <c r="H659" s="80">
        <f t="shared" si="32"/>
        <v>10.875</v>
      </c>
      <c r="I659" s="80">
        <f t="shared" si="31"/>
        <v>6.25E-2</v>
      </c>
      <c r="J659" s="1">
        <v>1</v>
      </c>
      <c r="K659" s="1" t="str" cm="1">
        <f t="array" ref="K659">INDEX('dict-rhythm'!$A$1:$B$43,MATCH(TRUE,EXACT(J659,'dict-rhythm'!$A$1:$A$43),0),2)</f>
        <v>16</v>
      </c>
      <c r="L659" s="1" t="str">
        <f>_xlfn.IFNA(VLOOKUP(K659,'dict-rhythm'!$B$1:$C$53,2,0),K659)</f>
        <v>semiquaver</v>
      </c>
      <c r="M659" s="5"/>
      <c r="N659" s="5"/>
      <c r="O659" t="str">
        <f>IF(RIGHT($O$1,1)="#",VLOOKUP(D659,'dict-pitch'!$A$1:$C$50,2,0),VLOOKUP(D659,'dict-pitch'!$A$1:$C$50,3,0))</f>
        <v>D5</v>
      </c>
      <c r="P659" t="b">
        <f>OR(EXACT(E659,O659),EXACT(E659,VLOOKUP(D659,'dict-pitch'!$A$1:$D$50,3,0)),EXACT(E659,VLOOKUP(D659,'dict-pitch'!$A$1:$D$50,4,0)))</f>
        <v>0</v>
      </c>
    </row>
    <row r="660" spans="1:16" x14ac:dyDescent="0.25">
      <c r="A660">
        <v>850</v>
      </c>
      <c r="B660" s="85">
        <v>4</v>
      </c>
      <c r="C660" s="1">
        <f t="shared" si="30"/>
        <v>10</v>
      </c>
      <c r="D660" s="1">
        <v>71</v>
      </c>
      <c r="E660" s="1"/>
      <c r="F660" s="1">
        <v>-3</v>
      </c>
      <c r="G660" s="1">
        <v>159</v>
      </c>
      <c r="H660" s="80">
        <f t="shared" si="32"/>
        <v>10.9375</v>
      </c>
      <c r="I660" s="80">
        <f t="shared" si="31"/>
        <v>6.25E-2</v>
      </c>
      <c r="J660" s="1">
        <v>1</v>
      </c>
      <c r="K660" s="1" t="str" cm="1">
        <f t="array" ref="K660">INDEX('dict-rhythm'!$A$1:$B$43,MATCH(TRUE,EXACT(J660,'dict-rhythm'!$A$1:$A$43),0),2)</f>
        <v>16</v>
      </c>
      <c r="L660" s="1" t="str">
        <f>_xlfn.IFNA(VLOOKUP(K660,'dict-rhythm'!$B$1:$C$53,2,0),K660)</f>
        <v>semiquaver</v>
      </c>
      <c r="M660" s="16"/>
      <c r="N660" s="16"/>
      <c r="O660" t="str">
        <f>IF(RIGHT($O$1,1)="#",VLOOKUP(D660,'dict-pitch'!$A$1:$C$50,2,0),VLOOKUP(D660,'dict-pitch'!$A$1:$C$50,3,0))</f>
        <v>B4</v>
      </c>
      <c r="P660" t="b">
        <f>OR(EXACT(E660,O660),EXACT(E660,VLOOKUP(D660,'dict-pitch'!$A$1:$D$50,3,0)),EXACT(E660,VLOOKUP(D660,'dict-pitch'!$A$1:$D$50,4,0)))</f>
        <v>0</v>
      </c>
    </row>
    <row r="661" spans="1:16" x14ac:dyDescent="0.25">
      <c r="A661">
        <v>850</v>
      </c>
      <c r="B661" s="85">
        <v>4</v>
      </c>
      <c r="C661" s="1">
        <f t="shared" si="30"/>
        <v>11</v>
      </c>
      <c r="D661" s="1">
        <v>71</v>
      </c>
      <c r="E661" s="1"/>
      <c r="F661" s="1">
        <v>1</v>
      </c>
      <c r="G661" s="1">
        <v>160</v>
      </c>
      <c r="H661" s="80">
        <f t="shared" si="32"/>
        <v>11</v>
      </c>
      <c r="I661" s="80">
        <f t="shared" si="31"/>
        <v>0.25</v>
      </c>
      <c r="J661" s="1">
        <v>4</v>
      </c>
      <c r="K661" s="1" t="str" cm="1">
        <f t="array" ref="K661">INDEX('dict-rhythm'!$A$1:$B$43,MATCH(TRUE,EXACT(J661,'dict-rhythm'!$A$1:$A$43),0),2)</f>
        <v>4</v>
      </c>
      <c r="L661" s="1" t="str">
        <f>_xlfn.IFNA(VLOOKUP(K661,'dict-rhythm'!$B$1:$C$53,2,0),K661)</f>
        <v>crotchet</v>
      </c>
      <c r="M661" s="4"/>
      <c r="N661" s="4"/>
      <c r="O661" t="str">
        <f>IF(RIGHT($O$1,1)="#",VLOOKUP(D661,'dict-pitch'!$A$1:$C$50,2,0),VLOOKUP(D661,'dict-pitch'!$A$1:$C$50,3,0))</f>
        <v>B4</v>
      </c>
      <c r="P661" t="b">
        <f>OR(EXACT(E661,O661),EXACT(E661,VLOOKUP(D661,'dict-pitch'!$A$1:$D$50,3,0)),EXACT(E661,VLOOKUP(D661,'dict-pitch'!$A$1:$D$50,4,0)))</f>
        <v>0</v>
      </c>
    </row>
    <row r="662" spans="1:16" x14ac:dyDescent="0.25">
      <c r="A662">
        <v>850</v>
      </c>
      <c r="B662" s="85">
        <v>4</v>
      </c>
      <c r="C662" s="1">
        <f t="shared" si="30"/>
        <v>11</v>
      </c>
      <c r="D662" s="1">
        <v>67</v>
      </c>
      <c r="E662" s="1"/>
      <c r="F662" s="1">
        <v>-3</v>
      </c>
      <c r="G662" s="1">
        <v>164</v>
      </c>
      <c r="H662" s="80">
        <f t="shared" si="32"/>
        <v>11.25</v>
      </c>
      <c r="I662" s="80">
        <f t="shared" si="31"/>
        <v>3.125E-2</v>
      </c>
      <c r="J662" s="1">
        <v>0.5</v>
      </c>
      <c r="K662" s="1" t="str" cm="1">
        <f t="array" ref="K662">INDEX('dict-rhythm'!$A$1:$B$43,MATCH(TRUE,EXACT(J662,'dict-rhythm'!$A$1:$A$43),0),2)</f>
        <v>32</v>
      </c>
      <c r="L662" s="1" t="str">
        <f>_xlfn.IFNA(VLOOKUP(K662,'dict-rhythm'!$B$1:$C$53,2,0),K662)</f>
        <v>demisemiquaver</v>
      </c>
      <c r="M662" s="6" t="s">
        <v>7</v>
      </c>
      <c r="N662" s="6" t="s">
        <v>7</v>
      </c>
      <c r="O662" t="str">
        <f>IF(RIGHT($O$1,1)="#",VLOOKUP(D662,'dict-pitch'!$A$1:$C$50,2,0),VLOOKUP(D662,'dict-pitch'!$A$1:$C$50,3,0))</f>
        <v>G4</v>
      </c>
      <c r="P662" t="b">
        <f>OR(EXACT(E662,O662),EXACT(E662,VLOOKUP(D662,'dict-pitch'!$A$1:$D$50,3,0)),EXACT(E662,VLOOKUP(D662,'dict-pitch'!$A$1:$D$50,4,0)))</f>
        <v>0</v>
      </c>
    </row>
    <row r="663" spans="1:16" x14ac:dyDescent="0.25">
      <c r="A663">
        <v>850</v>
      </c>
      <c r="B663" s="85">
        <v>4</v>
      </c>
      <c r="C663" s="1">
        <f t="shared" si="30"/>
        <v>11</v>
      </c>
      <c r="D663" s="1">
        <v>69</v>
      </c>
      <c r="E663" s="1"/>
      <c r="F663" s="1">
        <v>2</v>
      </c>
      <c r="G663" s="1">
        <v>164.5</v>
      </c>
      <c r="H663" s="80">
        <f t="shared" si="32"/>
        <v>11.28125</v>
      </c>
      <c r="I663" s="80">
        <f t="shared" si="31"/>
        <v>3.125E-2</v>
      </c>
      <c r="J663" s="1">
        <v>0.5</v>
      </c>
      <c r="K663" s="1" t="str" cm="1">
        <f t="array" ref="K663">INDEX('dict-rhythm'!$A$1:$B$43,MATCH(TRUE,EXACT(J663,'dict-rhythm'!$A$1:$A$43),0),2)</f>
        <v>32</v>
      </c>
      <c r="L663" s="1" t="str">
        <f>_xlfn.IFNA(VLOOKUP(K663,'dict-rhythm'!$B$1:$C$53,2,0),K663)</f>
        <v>demisemiquaver</v>
      </c>
      <c r="M663" s="6" t="s">
        <v>7</v>
      </c>
      <c r="N663" s="6" t="s">
        <v>7</v>
      </c>
      <c r="O663" t="str">
        <f>IF(RIGHT($O$1,1)="#",VLOOKUP(D663,'dict-pitch'!$A$1:$C$50,2,0),VLOOKUP(D663,'dict-pitch'!$A$1:$C$50,3,0))</f>
        <v>A4</v>
      </c>
      <c r="P663" t="b">
        <f>OR(EXACT(E663,O663),EXACT(E663,VLOOKUP(D663,'dict-pitch'!$A$1:$D$50,3,0)),EXACT(E663,VLOOKUP(D663,'dict-pitch'!$A$1:$D$50,4,0)))</f>
        <v>0</v>
      </c>
    </row>
    <row r="664" spans="1:16" x14ac:dyDescent="0.25">
      <c r="A664">
        <v>850</v>
      </c>
      <c r="B664" s="85">
        <v>4</v>
      </c>
      <c r="C664" s="1">
        <f t="shared" si="30"/>
        <v>11</v>
      </c>
      <c r="D664" s="1">
        <v>71</v>
      </c>
      <c r="E664" s="1"/>
      <c r="F664" s="1">
        <v>2</v>
      </c>
      <c r="G664" s="1">
        <v>165</v>
      </c>
      <c r="H664" s="80">
        <f t="shared" si="32"/>
        <v>11.3125</v>
      </c>
      <c r="I664" s="80">
        <f t="shared" si="31"/>
        <v>3.125E-2</v>
      </c>
      <c r="J664" s="1">
        <v>0.5</v>
      </c>
      <c r="K664" s="1" t="str" cm="1">
        <f t="array" ref="K664">INDEX('dict-rhythm'!$A$1:$B$43,MATCH(TRUE,EXACT(J664,'dict-rhythm'!$A$1:$A$43),0),2)</f>
        <v>32</v>
      </c>
      <c r="L664" s="1" t="str">
        <f>_xlfn.IFNA(VLOOKUP(K664,'dict-rhythm'!$B$1:$C$53,2,0),K664)</f>
        <v>demisemiquaver</v>
      </c>
      <c r="M664" s="6" t="s">
        <v>7</v>
      </c>
      <c r="N664" s="6" t="s">
        <v>7</v>
      </c>
      <c r="O664" t="str">
        <f>IF(RIGHT($O$1,1)="#",VLOOKUP(D664,'dict-pitch'!$A$1:$C$50,2,0),VLOOKUP(D664,'dict-pitch'!$A$1:$C$50,3,0))</f>
        <v>B4</v>
      </c>
      <c r="P664" t="b">
        <f>OR(EXACT(E664,O664),EXACT(E664,VLOOKUP(D664,'dict-pitch'!$A$1:$D$50,3,0)),EXACT(E664,VLOOKUP(D664,'dict-pitch'!$A$1:$D$50,4,0)))</f>
        <v>0</v>
      </c>
    </row>
    <row r="665" spans="1:16" x14ac:dyDescent="0.25">
      <c r="A665">
        <v>850</v>
      </c>
      <c r="B665" s="85">
        <v>4</v>
      </c>
      <c r="C665" s="1">
        <f t="shared" si="30"/>
        <v>11</v>
      </c>
      <c r="D665" s="1">
        <v>72</v>
      </c>
      <c r="E665" s="1"/>
      <c r="F665" s="1">
        <v>2</v>
      </c>
      <c r="G665" s="1">
        <v>165.5</v>
      </c>
      <c r="H665" s="80">
        <f t="shared" si="32"/>
        <v>11.34375</v>
      </c>
      <c r="I665" s="80">
        <f t="shared" si="31"/>
        <v>3.125E-2</v>
      </c>
      <c r="J665" s="1">
        <v>0.5</v>
      </c>
      <c r="K665" s="1" t="str" cm="1">
        <f t="array" ref="K665">INDEX('dict-rhythm'!$A$1:$B$43,MATCH(TRUE,EXACT(J665,'dict-rhythm'!$A$1:$A$43),0),2)</f>
        <v>32</v>
      </c>
      <c r="L665" s="1" t="str">
        <f>_xlfn.IFNA(VLOOKUP(K665,'dict-rhythm'!$B$1:$C$53,2,0),K665)</f>
        <v>demisemiquaver</v>
      </c>
      <c r="M665" s="6" t="s">
        <v>7</v>
      </c>
      <c r="N665" s="6" t="s">
        <v>7</v>
      </c>
      <c r="O665" t="str">
        <f>IF(RIGHT($O$1,1)="#",VLOOKUP(D665,'dict-pitch'!$A$1:$C$50,2,0),VLOOKUP(D665,'dict-pitch'!$A$1:$C$50,3,0))</f>
        <v>C5</v>
      </c>
      <c r="P665" t="b">
        <f>OR(EXACT(E665,O665),EXACT(E665,VLOOKUP(D665,'dict-pitch'!$A$1:$D$50,3,0)),EXACT(E665,VLOOKUP(D665,'dict-pitch'!$A$1:$D$50,4,0)))</f>
        <v>0</v>
      </c>
    </row>
    <row r="666" spans="1:16" x14ac:dyDescent="0.25">
      <c r="A666">
        <v>850</v>
      </c>
      <c r="B666" s="85">
        <v>4</v>
      </c>
      <c r="C666" s="1">
        <f t="shared" si="30"/>
        <v>11</v>
      </c>
      <c r="D666" s="1">
        <v>71</v>
      </c>
      <c r="E666" s="1"/>
      <c r="F666" s="1">
        <v>-2</v>
      </c>
      <c r="G666" s="1">
        <v>166</v>
      </c>
      <c r="H666" s="80">
        <f t="shared" si="32"/>
        <v>11.375</v>
      </c>
      <c r="I666" s="80">
        <f t="shared" si="31"/>
        <v>3.125E-2</v>
      </c>
      <c r="J666" s="1">
        <v>0.5</v>
      </c>
      <c r="K666" s="1" t="str" cm="1">
        <f t="array" ref="K666">INDEX('dict-rhythm'!$A$1:$B$43,MATCH(TRUE,EXACT(J666,'dict-rhythm'!$A$1:$A$43),0),2)</f>
        <v>32</v>
      </c>
      <c r="L666" s="1" t="str">
        <f>_xlfn.IFNA(VLOOKUP(K666,'dict-rhythm'!$B$1:$C$53,2,0),K666)</f>
        <v>demisemiquaver</v>
      </c>
      <c r="M666" s="6" t="s">
        <v>7</v>
      </c>
      <c r="N666" s="6" t="s">
        <v>7</v>
      </c>
      <c r="O666" t="str">
        <f>IF(RIGHT($O$1,1)="#",VLOOKUP(D666,'dict-pitch'!$A$1:$C$50,2,0),VLOOKUP(D666,'dict-pitch'!$A$1:$C$50,3,0))</f>
        <v>B4</v>
      </c>
      <c r="P666" t="b">
        <f>OR(EXACT(E666,O666),EXACT(E666,VLOOKUP(D666,'dict-pitch'!$A$1:$D$50,3,0)),EXACT(E666,VLOOKUP(D666,'dict-pitch'!$A$1:$D$50,4,0)))</f>
        <v>0</v>
      </c>
    </row>
    <row r="667" spans="1:16" x14ac:dyDescent="0.25">
      <c r="A667">
        <v>850</v>
      </c>
      <c r="B667" s="85">
        <v>4</v>
      </c>
      <c r="C667" s="1">
        <f t="shared" si="30"/>
        <v>11</v>
      </c>
      <c r="D667" s="1">
        <v>69</v>
      </c>
      <c r="E667" s="1"/>
      <c r="F667" s="1">
        <v>-2</v>
      </c>
      <c r="G667" s="1">
        <v>166.5</v>
      </c>
      <c r="H667" s="80">
        <f t="shared" si="32"/>
        <v>11.40625</v>
      </c>
      <c r="I667" s="80">
        <f t="shared" si="31"/>
        <v>3.125E-2</v>
      </c>
      <c r="J667" s="1">
        <v>0.5</v>
      </c>
      <c r="K667" s="1" t="str" cm="1">
        <f t="array" ref="K667">INDEX('dict-rhythm'!$A$1:$B$43,MATCH(TRUE,EXACT(J667,'dict-rhythm'!$A$1:$A$43),0),2)</f>
        <v>32</v>
      </c>
      <c r="L667" s="1" t="str">
        <f>_xlfn.IFNA(VLOOKUP(K667,'dict-rhythm'!$B$1:$C$53,2,0),K667)</f>
        <v>demisemiquaver</v>
      </c>
      <c r="M667" s="6" t="s">
        <v>7</v>
      </c>
      <c r="N667" s="6" t="s">
        <v>7</v>
      </c>
      <c r="O667" t="str">
        <f>IF(RIGHT($O$1,1)="#",VLOOKUP(D667,'dict-pitch'!$A$1:$C$50,2,0),VLOOKUP(D667,'dict-pitch'!$A$1:$C$50,3,0))</f>
        <v>A4</v>
      </c>
      <c r="P667" t="b">
        <f>OR(EXACT(E667,O667),EXACT(E667,VLOOKUP(D667,'dict-pitch'!$A$1:$D$50,3,0)),EXACT(E667,VLOOKUP(D667,'dict-pitch'!$A$1:$D$50,4,0)))</f>
        <v>0</v>
      </c>
    </row>
    <row r="668" spans="1:16" x14ac:dyDescent="0.25">
      <c r="A668">
        <v>850</v>
      </c>
      <c r="B668" s="85">
        <v>4</v>
      </c>
      <c r="C668" s="1">
        <f t="shared" si="30"/>
        <v>11</v>
      </c>
      <c r="D668" s="1">
        <v>71</v>
      </c>
      <c r="E668" s="1"/>
      <c r="F668" s="1">
        <v>2</v>
      </c>
      <c r="G668" s="1">
        <v>167</v>
      </c>
      <c r="H668" s="80">
        <f t="shared" si="32"/>
        <v>11.4375</v>
      </c>
      <c r="I668" s="80">
        <f t="shared" si="31"/>
        <v>3.125E-2</v>
      </c>
      <c r="J668" s="1">
        <v>0.5</v>
      </c>
      <c r="K668" s="1" t="str" cm="1">
        <f t="array" ref="K668">INDEX('dict-rhythm'!$A$1:$B$43,MATCH(TRUE,EXACT(J668,'dict-rhythm'!$A$1:$A$43),0),2)</f>
        <v>32</v>
      </c>
      <c r="L668" s="1" t="str">
        <f>_xlfn.IFNA(VLOOKUP(K668,'dict-rhythm'!$B$1:$C$53,2,0),K668)</f>
        <v>demisemiquaver</v>
      </c>
      <c r="M668" s="6" t="s">
        <v>7</v>
      </c>
      <c r="N668" s="6" t="s">
        <v>7</v>
      </c>
      <c r="O668" t="str">
        <f>IF(RIGHT($O$1,1)="#",VLOOKUP(D668,'dict-pitch'!$A$1:$C$50,2,0),VLOOKUP(D668,'dict-pitch'!$A$1:$C$50,3,0))</f>
        <v>B4</v>
      </c>
      <c r="P668" t="b">
        <f>OR(EXACT(E668,O668),EXACT(E668,VLOOKUP(D668,'dict-pitch'!$A$1:$D$50,3,0)),EXACT(E668,VLOOKUP(D668,'dict-pitch'!$A$1:$D$50,4,0)))</f>
        <v>0</v>
      </c>
    </row>
    <row r="669" spans="1:16" x14ac:dyDescent="0.25">
      <c r="A669">
        <v>850</v>
      </c>
      <c r="B669" s="85">
        <v>4</v>
      </c>
      <c r="C669" s="1">
        <f t="shared" si="30"/>
        <v>11</v>
      </c>
      <c r="D669" s="1">
        <v>67</v>
      </c>
      <c r="E669" s="1"/>
      <c r="F669" s="1">
        <v>-3</v>
      </c>
      <c r="G669" s="1">
        <v>167.5</v>
      </c>
      <c r="H669" s="80">
        <f t="shared" si="32"/>
        <v>11.46875</v>
      </c>
      <c r="I669" s="80">
        <f t="shared" si="31"/>
        <v>3.125E-2</v>
      </c>
      <c r="J669" s="1">
        <v>0.5</v>
      </c>
      <c r="K669" s="1" t="str" cm="1">
        <f t="array" ref="K669">INDEX('dict-rhythm'!$A$1:$B$43,MATCH(TRUE,EXACT(J669,'dict-rhythm'!$A$1:$A$43),0),2)</f>
        <v>32</v>
      </c>
      <c r="L669" s="1" t="str">
        <f>_xlfn.IFNA(VLOOKUP(K669,'dict-rhythm'!$B$1:$C$53,2,0),K669)</f>
        <v>demisemiquaver</v>
      </c>
      <c r="M669" s="6" t="s">
        <v>7</v>
      </c>
      <c r="N669" s="6" t="s">
        <v>7</v>
      </c>
      <c r="O669" t="str">
        <f>IF(RIGHT($O$1,1)="#",VLOOKUP(D669,'dict-pitch'!$A$1:$C$50,2,0),VLOOKUP(D669,'dict-pitch'!$A$1:$C$50,3,0))</f>
        <v>G4</v>
      </c>
      <c r="P669" t="b">
        <f>OR(EXACT(E669,O669),EXACT(E669,VLOOKUP(D669,'dict-pitch'!$A$1:$D$50,3,0)),EXACT(E669,VLOOKUP(D669,'dict-pitch'!$A$1:$D$50,4,0)))</f>
        <v>0</v>
      </c>
    </row>
    <row r="670" spans="1:16" x14ac:dyDescent="0.25">
      <c r="A670">
        <v>850</v>
      </c>
      <c r="B670" s="85">
        <v>4</v>
      </c>
      <c r="C670" s="1">
        <f t="shared" si="30"/>
        <v>11</v>
      </c>
      <c r="D670" s="1">
        <v>76</v>
      </c>
      <c r="E670" s="1"/>
      <c r="F670" s="1">
        <v>6</v>
      </c>
      <c r="G670" s="1">
        <v>168</v>
      </c>
      <c r="H670" s="80">
        <f t="shared" si="32"/>
        <v>11.5</v>
      </c>
      <c r="I670" s="80">
        <f t="shared" si="31"/>
        <v>0.1875</v>
      </c>
      <c r="J670" s="1">
        <v>3</v>
      </c>
      <c r="K670" s="1" t="str" cm="1">
        <f t="array" ref="K670">INDEX('dict-rhythm'!$A$1:$B$43,MATCH(TRUE,EXACT(J670,'dict-rhythm'!$A$1:$A$43),0),2)</f>
        <v>8.</v>
      </c>
      <c r="L670" s="1" t="str">
        <f>_xlfn.IFNA(VLOOKUP(K670,'dict-rhythm'!$B$1:$C$53,2,0),K670)</f>
        <v>dotted quaver</v>
      </c>
      <c r="M670" s="6" t="s">
        <v>7</v>
      </c>
      <c r="N670" s="6" t="s">
        <v>7</v>
      </c>
      <c r="O670" t="str">
        <f>IF(RIGHT($O$1,1)="#",VLOOKUP(D670,'dict-pitch'!$A$1:$C$50,2,0),VLOOKUP(D670,'dict-pitch'!$A$1:$C$50,3,0))</f>
        <v>E5</v>
      </c>
      <c r="P670" t="b">
        <f>OR(EXACT(E670,O670),EXACT(E670,VLOOKUP(D670,'dict-pitch'!$A$1:$D$50,3,0)),EXACT(E670,VLOOKUP(D670,'dict-pitch'!$A$1:$D$50,4,0)))</f>
        <v>0</v>
      </c>
    </row>
    <row r="671" spans="1:16" x14ac:dyDescent="0.25">
      <c r="A671">
        <v>850</v>
      </c>
      <c r="B671" s="85">
        <v>4</v>
      </c>
      <c r="C671" s="1">
        <f t="shared" si="30"/>
        <v>11</v>
      </c>
      <c r="D671" s="1">
        <v>76</v>
      </c>
      <c r="E671" s="1"/>
      <c r="F671" s="1">
        <v>1</v>
      </c>
      <c r="G671" s="1">
        <v>171</v>
      </c>
      <c r="H671" s="80">
        <f t="shared" si="32"/>
        <v>11.6875</v>
      </c>
      <c r="I671" s="80">
        <f t="shared" si="31"/>
        <v>6.25E-2</v>
      </c>
      <c r="J671" s="1">
        <v>1</v>
      </c>
      <c r="K671" s="1" t="str" cm="1">
        <f t="array" ref="K671">INDEX('dict-rhythm'!$A$1:$B$43,MATCH(TRUE,EXACT(J671,'dict-rhythm'!$A$1:$A$43),0),2)</f>
        <v>16</v>
      </c>
      <c r="L671" s="1" t="str">
        <f>_xlfn.IFNA(VLOOKUP(K671,'dict-rhythm'!$B$1:$C$53,2,0),K671)</f>
        <v>semiquaver</v>
      </c>
      <c r="M671" s="6" t="s">
        <v>7</v>
      </c>
      <c r="N671" s="6" t="s">
        <v>7</v>
      </c>
      <c r="O671" t="str">
        <f>IF(RIGHT($O$1,1)="#",VLOOKUP(D671,'dict-pitch'!$A$1:$C$50,2,0),VLOOKUP(D671,'dict-pitch'!$A$1:$C$50,3,0))</f>
        <v>E5</v>
      </c>
      <c r="P671" t="b">
        <f>OR(EXACT(E671,O671),EXACT(E671,VLOOKUP(D671,'dict-pitch'!$A$1:$D$50,3,0)),EXACT(E671,VLOOKUP(D671,'dict-pitch'!$A$1:$D$50,4,0)))</f>
        <v>0</v>
      </c>
    </row>
    <row r="672" spans="1:16" x14ac:dyDescent="0.25">
      <c r="A672">
        <v>850</v>
      </c>
      <c r="B672" s="85">
        <v>4</v>
      </c>
      <c r="C672" s="1">
        <f t="shared" si="30"/>
        <v>11</v>
      </c>
      <c r="D672" s="1">
        <v>74</v>
      </c>
      <c r="E672" s="1"/>
      <c r="F672" s="1">
        <v>-2</v>
      </c>
      <c r="G672" s="1">
        <v>172</v>
      </c>
      <c r="H672" s="80">
        <f t="shared" si="32"/>
        <v>11.75</v>
      </c>
      <c r="I672" s="80">
        <f t="shared" si="31"/>
        <v>0.1875</v>
      </c>
      <c r="J672" s="1">
        <v>3</v>
      </c>
      <c r="K672" s="1" t="str" cm="1">
        <f t="array" ref="K672">INDEX('dict-rhythm'!$A$1:$B$43,MATCH(TRUE,EXACT(J672,'dict-rhythm'!$A$1:$A$43),0),2)</f>
        <v>8.</v>
      </c>
      <c r="L672" s="1" t="str">
        <f>_xlfn.IFNA(VLOOKUP(K672,'dict-rhythm'!$B$1:$C$53,2,0),K672)</f>
        <v>dotted quaver</v>
      </c>
      <c r="M672" s="6" t="s">
        <v>7</v>
      </c>
      <c r="N672" s="6" t="s">
        <v>7</v>
      </c>
      <c r="O672" t="str">
        <f>IF(RIGHT($O$1,1)="#",VLOOKUP(D672,'dict-pitch'!$A$1:$C$50,2,0),VLOOKUP(D672,'dict-pitch'!$A$1:$C$50,3,0))</f>
        <v>D5</v>
      </c>
      <c r="P672" t="b">
        <f>OR(EXACT(E672,O672),EXACT(E672,VLOOKUP(D672,'dict-pitch'!$A$1:$D$50,3,0)),EXACT(E672,VLOOKUP(D672,'dict-pitch'!$A$1:$D$50,4,0)))</f>
        <v>0</v>
      </c>
    </row>
    <row r="673" spans="1:16" x14ac:dyDescent="0.25">
      <c r="A673">
        <v>850</v>
      </c>
      <c r="B673" s="85">
        <v>4</v>
      </c>
      <c r="C673" s="1">
        <f t="shared" si="30"/>
        <v>11</v>
      </c>
      <c r="D673" s="1">
        <v>72</v>
      </c>
      <c r="E673" s="1"/>
      <c r="F673" s="1">
        <v>-2</v>
      </c>
      <c r="G673" s="1">
        <v>175</v>
      </c>
      <c r="H673" s="80">
        <f t="shared" si="32"/>
        <v>11.9375</v>
      </c>
      <c r="I673" s="80">
        <f t="shared" si="31"/>
        <v>6.25E-2</v>
      </c>
      <c r="J673" s="1">
        <v>1</v>
      </c>
      <c r="K673" s="1" t="str" cm="1">
        <f t="array" ref="K673">INDEX('dict-rhythm'!$A$1:$B$43,MATCH(TRUE,EXACT(J673,'dict-rhythm'!$A$1:$A$43),0),2)</f>
        <v>16</v>
      </c>
      <c r="L673" s="1" t="str">
        <f>_xlfn.IFNA(VLOOKUP(K673,'dict-rhythm'!$B$1:$C$53,2,0),K673)</f>
        <v>semiquaver</v>
      </c>
      <c r="M673" s="6" t="s">
        <v>7</v>
      </c>
      <c r="N673" s="6" t="s">
        <v>7</v>
      </c>
      <c r="O673" t="str">
        <f>IF(RIGHT($O$1,1)="#",VLOOKUP(D673,'dict-pitch'!$A$1:$C$50,2,0),VLOOKUP(D673,'dict-pitch'!$A$1:$C$50,3,0))</f>
        <v>C5</v>
      </c>
      <c r="P673" t="b">
        <f>OR(EXACT(E673,O673),EXACT(E673,VLOOKUP(D673,'dict-pitch'!$A$1:$D$50,3,0)),EXACT(E673,VLOOKUP(D673,'dict-pitch'!$A$1:$D$50,4,0)))</f>
        <v>0</v>
      </c>
    </row>
    <row r="674" spans="1:16" x14ac:dyDescent="0.25">
      <c r="A674">
        <v>850</v>
      </c>
      <c r="B674" s="85">
        <v>4</v>
      </c>
      <c r="C674" s="1">
        <f t="shared" si="30"/>
        <v>12</v>
      </c>
      <c r="D674" s="1">
        <v>71</v>
      </c>
      <c r="E674" s="1"/>
      <c r="F674" s="1">
        <v>-2</v>
      </c>
      <c r="G674" s="1">
        <v>176</v>
      </c>
      <c r="H674" s="80">
        <f t="shared" si="32"/>
        <v>12</v>
      </c>
      <c r="I674" s="80">
        <f t="shared" si="31"/>
        <v>0.1875</v>
      </c>
      <c r="J674" s="1">
        <v>3</v>
      </c>
      <c r="K674" s="1" t="str" cm="1">
        <f t="array" ref="K674">INDEX('dict-rhythm'!$A$1:$B$43,MATCH(TRUE,EXACT(J674,'dict-rhythm'!$A$1:$A$43),0),2)</f>
        <v>8.</v>
      </c>
      <c r="L674" s="1" t="str">
        <f>_xlfn.IFNA(VLOOKUP(K674,'dict-rhythm'!$B$1:$C$53,2,0),K674)</f>
        <v>dotted quaver</v>
      </c>
      <c r="M674" s="6" t="s">
        <v>7</v>
      </c>
      <c r="N674" s="6" t="s">
        <v>7</v>
      </c>
      <c r="O674" t="str">
        <f>IF(RIGHT($O$1,1)="#",VLOOKUP(D674,'dict-pitch'!$A$1:$C$50,2,0),VLOOKUP(D674,'dict-pitch'!$A$1:$C$50,3,0))</f>
        <v>B4</v>
      </c>
      <c r="P674" t="b">
        <f>OR(EXACT(E674,O674),EXACT(E674,VLOOKUP(D674,'dict-pitch'!$A$1:$D$50,3,0)),EXACT(E674,VLOOKUP(D674,'dict-pitch'!$A$1:$D$50,4,0)))</f>
        <v>0</v>
      </c>
    </row>
    <row r="675" spans="1:16" x14ac:dyDescent="0.25">
      <c r="A675">
        <v>850</v>
      </c>
      <c r="B675" s="85">
        <v>4</v>
      </c>
      <c r="C675" s="1">
        <f t="shared" si="30"/>
        <v>12</v>
      </c>
      <c r="D675" s="1">
        <v>73</v>
      </c>
      <c r="E675" s="1"/>
      <c r="F675" s="1">
        <v>2</v>
      </c>
      <c r="G675" s="1">
        <v>179</v>
      </c>
      <c r="H675" s="80">
        <f t="shared" si="32"/>
        <v>12.1875</v>
      </c>
      <c r="I675" s="80">
        <f t="shared" si="31"/>
        <v>6.25E-2</v>
      </c>
      <c r="J675" s="1">
        <v>1</v>
      </c>
      <c r="K675" s="1" t="str" cm="1">
        <f t="array" ref="K675">INDEX('dict-rhythm'!$A$1:$B$43,MATCH(TRUE,EXACT(J675,'dict-rhythm'!$A$1:$A$43),0),2)</f>
        <v>16</v>
      </c>
      <c r="L675" s="1" t="str">
        <f>_xlfn.IFNA(VLOOKUP(K675,'dict-rhythm'!$B$1:$C$53,2,0),K675)</f>
        <v>semiquaver</v>
      </c>
      <c r="M675" s="5"/>
      <c r="N675" s="5"/>
      <c r="O675" t="str">
        <f>IF(RIGHT($O$1,1)="#",VLOOKUP(D675,'dict-pitch'!$A$1:$C$50,2,0),VLOOKUP(D675,'dict-pitch'!$A$1:$C$50,3,0))</f>
        <v>C#5</v>
      </c>
      <c r="P675" t="b">
        <f>OR(EXACT(E675,O675),EXACT(E675,VLOOKUP(D675,'dict-pitch'!$A$1:$D$50,3,0)),EXACT(E675,VLOOKUP(D675,'dict-pitch'!$A$1:$D$50,4,0)))</f>
        <v>0</v>
      </c>
    </row>
    <row r="676" spans="1:16" x14ac:dyDescent="0.25">
      <c r="A676">
        <v>850</v>
      </c>
      <c r="B676" s="85">
        <v>4</v>
      </c>
      <c r="C676" s="1">
        <f t="shared" si="30"/>
        <v>12</v>
      </c>
      <c r="D676" s="1">
        <v>74</v>
      </c>
      <c r="E676" s="1"/>
      <c r="F676" s="1">
        <v>2</v>
      </c>
      <c r="G676" s="1">
        <v>180</v>
      </c>
      <c r="H676" s="80">
        <f t="shared" si="32"/>
        <v>12.25</v>
      </c>
      <c r="I676" s="80">
        <f t="shared" si="31"/>
        <v>0.5</v>
      </c>
      <c r="J676" s="1">
        <v>8</v>
      </c>
      <c r="K676" s="1" t="str" cm="1">
        <f t="array" ref="K676">INDEX('dict-rhythm'!$A$1:$B$43,MATCH(TRUE,EXACT(J676,'dict-rhythm'!$A$1:$A$43),0),2)</f>
        <v>2</v>
      </c>
      <c r="L676" s="1" t="str">
        <f>_xlfn.IFNA(VLOOKUP(K676,'dict-rhythm'!$B$1:$C$53,2,0),K676)</f>
        <v>minim</v>
      </c>
      <c r="M676" s="64" t="s">
        <v>9</v>
      </c>
      <c r="N676" s="64"/>
      <c r="O676" t="str">
        <f>IF(RIGHT($O$1,1)="#",VLOOKUP(D676,'dict-pitch'!$A$1:$C$50,2,0),VLOOKUP(D676,'dict-pitch'!$A$1:$C$50,3,0))</f>
        <v>D5</v>
      </c>
      <c r="P676" t="b">
        <f>OR(EXACT(E676,O676),EXACT(E676,VLOOKUP(D676,'dict-pitch'!$A$1:$D$50,3,0)),EXACT(E676,VLOOKUP(D676,'dict-pitch'!$A$1:$D$50,4,0)))</f>
        <v>0</v>
      </c>
    </row>
    <row r="677" spans="1:16" x14ac:dyDescent="0.25">
      <c r="A677">
        <v>850</v>
      </c>
      <c r="B677" s="85">
        <v>4</v>
      </c>
      <c r="C677" s="1">
        <f t="shared" si="30"/>
        <v>12</v>
      </c>
      <c r="D677" s="1">
        <v>73</v>
      </c>
      <c r="E677" s="1"/>
      <c r="F677" s="1">
        <v>-2</v>
      </c>
      <c r="G677" s="1">
        <v>188</v>
      </c>
      <c r="H677" s="80">
        <f t="shared" si="32"/>
        <v>12.75</v>
      </c>
      <c r="I677" s="80">
        <f t="shared" si="31"/>
        <v>0.25</v>
      </c>
      <c r="J677" s="1">
        <v>4</v>
      </c>
      <c r="K677" s="1" t="str" cm="1">
        <f t="array" ref="K677">INDEX('dict-rhythm'!$A$1:$B$43,MATCH(TRUE,EXACT(J677,'dict-rhythm'!$A$1:$A$43),0),2)</f>
        <v>4</v>
      </c>
      <c r="L677" s="1" t="str">
        <f>_xlfn.IFNA(VLOOKUP(K677,'dict-rhythm'!$B$1:$C$53,2,0),K677)</f>
        <v>crotchet</v>
      </c>
      <c r="M677" s="64" t="s">
        <v>9</v>
      </c>
      <c r="N677" s="64"/>
      <c r="O677" t="str">
        <f>IF(RIGHT($O$1,1)="#",VLOOKUP(D677,'dict-pitch'!$A$1:$C$50,2,0),VLOOKUP(D677,'dict-pitch'!$A$1:$C$50,3,0))</f>
        <v>C#5</v>
      </c>
      <c r="P677" t="b">
        <f>OR(EXACT(E677,O677),EXACT(E677,VLOOKUP(D677,'dict-pitch'!$A$1:$D$50,3,0)),EXACT(E677,VLOOKUP(D677,'dict-pitch'!$A$1:$D$50,4,0)))</f>
        <v>0</v>
      </c>
    </row>
    <row r="678" spans="1:16" x14ac:dyDescent="0.25">
      <c r="A678">
        <v>850</v>
      </c>
      <c r="B678" s="85">
        <v>4</v>
      </c>
      <c r="C678" s="1">
        <f t="shared" si="30"/>
        <v>13</v>
      </c>
      <c r="D678" s="1">
        <v>74</v>
      </c>
      <c r="E678" s="1"/>
      <c r="F678" s="1">
        <v>2</v>
      </c>
      <c r="G678" s="1">
        <v>192</v>
      </c>
      <c r="H678" s="80">
        <f t="shared" si="32"/>
        <v>13</v>
      </c>
      <c r="I678" s="80">
        <f t="shared" si="31"/>
        <v>0.25</v>
      </c>
      <c r="J678" s="1">
        <v>4</v>
      </c>
      <c r="K678" s="1" t="str" cm="1">
        <f t="array" ref="K678">INDEX('dict-rhythm'!$A$1:$B$43,MATCH(TRUE,EXACT(J678,'dict-rhythm'!$A$1:$A$43),0),2)</f>
        <v>4</v>
      </c>
      <c r="L678" s="1" t="str">
        <f>_xlfn.IFNA(VLOOKUP(K678,'dict-rhythm'!$B$1:$C$53,2,0),K678)</f>
        <v>crotchet</v>
      </c>
      <c r="M678" s="64" t="s">
        <v>9</v>
      </c>
      <c r="N678" s="64"/>
      <c r="O678" t="str">
        <f>IF(RIGHT($O$1,1)="#",VLOOKUP(D678,'dict-pitch'!$A$1:$C$50,2,0),VLOOKUP(D678,'dict-pitch'!$A$1:$C$50,3,0))</f>
        <v>D5</v>
      </c>
      <c r="P678" t="b">
        <f>OR(EXACT(E678,O678),EXACT(E678,VLOOKUP(D678,'dict-pitch'!$A$1:$D$50,3,0)),EXACT(E678,VLOOKUP(D678,'dict-pitch'!$A$1:$D$50,4,0)))</f>
        <v>0</v>
      </c>
    </row>
    <row r="679" spans="1:16" x14ac:dyDescent="0.25">
      <c r="A679">
        <v>850</v>
      </c>
      <c r="B679" s="85">
        <v>4</v>
      </c>
      <c r="C679" s="1">
        <f t="shared" si="30"/>
        <v>13</v>
      </c>
      <c r="D679" s="1">
        <v>74</v>
      </c>
      <c r="E679" s="1"/>
      <c r="F679" s="1">
        <v>1</v>
      </c>
      <c r="G679" s="1">
        <v>196</v>
      </c>
      <c r="H679" s="80">
        <f t="shared" si="32"/>
        <v>13.25</v>
      </c>
      <c r="I679" s="80">
        <f t="shared" si="31"/>
        <v>3.125E-2</v>
      </c>
      <c r="J679" s="1">
        <v>0.5</v>
      </c>
      <c r="K679" s="1" t="str" cm="1">
        <f t="array" ref="K679">INDEX('dict-rhythm'!$A$1:$B$43,MATCH(TRUE,EXACT(J679,'dict-rhythm'!$A$1:$A$43),0),2)</f>
        <v>32</v>
      </c>
      <c r="L679" s="1" t="str">
        <f>_xlfn.IFNA(VLOOKUP(K679,'dict-rhythm'!$B$1:$C$53,2,0),K679)</f>
        <v>demisemiquaver</v>
      </c>
      <c r="M679" s="6" t="s">
        <v>7</v>
      </c>
      <c r="N679" s="6" t="s">
        <v>7</v>
      </c>
      <c r="O679" t="str">
        <f>IF(RIGHT($O$1,1)="#",VLOOKUP(D679,'dict-pitch'!$A$1:$C$50,2,0),VLOOKUP(D679,'dict-pitch'!$A$1:$C$50,3,0))</f>
        <v>D5</v>
      </c>
      <c r="P679" t="b">
        <f>OR(EXACT(E679,O679),EXACT(E679,VLOOKUP(D679,'dict-pitch'!$A$1:$D$50,3,0)),EXACT(E679,VLOOKUP(D679,'dict-pitch'!$A$1:$D$50,4,0)))</f>
        <v>0</v>
      </c>
    </row>
    <row r="680" spans="1:16" x14ac:dyDescent="0.25">
      <c r="A680">
        <v>850</v>
      </c>
      <c r="B680" s="85">
        <v>4</v>
      </c>
      <c r="C680" s="1">
        <f t="shared" si="30"/>
        <v>13</v>
      </c>
      <c r="D680" s="1">
        <v>76</v>
      </c>
      <c r="E680" s="1"/>
      <c r="F680" s="1">
        <v>2</v>
      </c>
      <c r="G680" s="1">
        <v>196.5</v>
      </c>
      <c r="H680" s="80">
        <f t="shared" si="32"/>
        <v>13.28125</v>
      </c>
      <c r="I680" s="80">
        <f t="shared" si="31"/>
        <v>3.125E-2</v>
      </c>
      <c r="J680" s="1">
        <v>0.5</v>
      </c>
      <c r="K680" s="1" t="str" cm="1">
        <f t="array" ref="K680">INDEX('dict-rhythm'!$A$1:$B$43,MATCH(TRUE,EXACT(J680,'dict-rhythm'!$A$1:$A$43),0),2)</f>
        <v>32</v>
      </c>
      <c r="L680" s="1" t="str">
        <f>_xlfn.IFNA(VLOOKUP(K680,'dict-rhythm'!$B$1:$C$53,2,0),K680)</f>
        <v>demisemiquaver</v>
      </c>
      <c r="M680" s="6" t="s">
        <v>7</v>
      </c>
      <c r="N680" s="6" t="s">
        <v>7</v>
      </c>
      <c r="O680" t="str">
        <f>IF(RIGHT($O$1,1)="#",VLOOKUP(D680,'dict-pitch'!$A$1:$C$50,2,0),VLOOKUP(D680,'dict-pitch'!$A$1:$C$50,3,0))</f>
        <v>E5</v>
      </c>
      <c r="P680" t="b">
        <f>OR(EXACT(E680,O680),EXACT(E680,VLOOKUP(D680,'dict-pitch'!$A$1:$D$50,3,0)),EXACT(E680,VLOOKUP(D680,'dict-pitch'!$A$1:$D$50,4,0)))</f>
        <v>0</v>
      </c>
    </row>
    <row r="681" spans="1:16" x14ac:dyDescent="0.25">
      <c r="A681">
        <v>850</v>
      </c>
      <c r="B681" s="85">
        <v>4</v>
      </c>
      <c r="C681" s="1">
        <f t="shared" si="30"/>
        <v>13</v>
      </c>
      <c r="D681" s="1">
        <v>78</v>
      </c>
      <c r="E681" s="1"/>
      <c r="F681" s="1">
        <v>2</v>
      </c>
      <c r="G681" s="1">
        <v>197</v>
      </c>
      <c r="H681" s="80">
        <f t="shared" si="32"/>
        <v>13.3125</v>
      </c>
      <c r="I681" s="80">
        <f t="shared" si="31"/>
        <v>3.125E-2</v>
      </c>
      <c r="J681" s="1">
        <v>0.5</v>
      </c>
      <c r="K681" s="1" t="str" cm="1">
        <f t="array" ref="K681">INDEX('dict-rhythm'!$A$1:$B$43,MATCH(TRUE,EXACT(J681,'dict-rhythm'!$A$1:$A$43),0),2)</f>
        <v>32</v>
      </c>
      <c r="L681" s="1" t="str">
        <f>_xlfn.IFNA(VLOOKUP(K681,'dict-rhythm'!$B$1:$C$53,2,0),K681)</f>
        <v>demisemiquaver</v>
      </c>
      <c r="M681" s="6" t="s">
        <v>7</v>
      </c>
      <c r="N681" s="6" t="s">
        <v>7</v>
      </c>
      <c r="O681" t="str">
        <f>IF(RIGHT($O$1,1)="#",VLOOKUP(D681,'dict-pitch'!$A$1:$C$50,2,0),VLOOKUP(D681,'dict-pitch'!$A$1:$C$50,3,0))</f>
        <v>F#5</v>
      </c>
      <c r="P681" t="b">
        <f>OR(EXACT(E681,O681),EXACT(E681,VLOOKUP(D681,'dict-pitch'!$A$1:$D$50,3,0)),EXACT(E681,VLOOKUP(D681,'dict-pitch'!$A$1:$D$50,4,0)))</f>
        <v>0</v>
      </c>
    </row>
    <row r="682" spans="1:16" x14ac:dyDescent="0.25">
      <c r="A682">
        <v>850</v>
      </c>
      <c r="B682" s="85">
        <v>4</v>
      </c>
      <c r="C682" s="1">
        <f t="shared" si="30"/>
        <v>13</v>
      </c>
      <c r="D682" s="1">
        <v>79</v>
      </c>
      <c r="E682" s="1"/>
      <c r="F682" s="1">
        <v>2</v>
      </c>
      <c r="G682" s="1">
        <v>197.5</v>
      </c>
      <c r="H682" s="80">
        <f t="shared" si="32"/>
        <v>13.34375</v>
      </c>
      <c r="I682" s="80">
        <f t="shared" si="31"/>
        <v>3.125E-2</v>
      </c>
      <c r="J682" s="1">
        <v>0.5</v>
      </c>
      <c r="K682" s="1" t="str" cm="1">
        <f t="array" ref="K682">INDEX('dict-rhythm'!$A$1:$B$43,MATCH(TRUE,EXACT(J682,'dict-rhythm'!$A$1:$A$43),0),2)</f>
        <v>32</v>
      </c>
      <c r="L682" s="1" t="str">
        <f>_xlfn.IFNA(VLOOKUP(K682,'dict-rhythm'!$B$1:$C$53,2,0),K682)</f>
        <v>demisemiquaver</v>
      </c>
      <c r="M682" s="6" t="s">
        <v>7</v>
      </c>
      <c r="N682" s="6" t="s">
        <v>7</v>
      </c>
      <c r="O682" t="str">
        <f>IF(RIGHT($O$1,1)="#",VLOOKUP(D682,'dict-pitch'!$A$1:$C$50,2,0),VLOOKUP(D682,'dict-pitch'!$A$1:$C$50,3,0))</f>
        <v>G5</v>
      </c>
      <c r="P682" t="b">
        <f>OR(EXACT(E682,O682),EXACT(E682,VLOOKUP(D682,'dict-pitch'!$A$1:$D$50,3,0)),EXACT(E682,VLOOKUP(D682,'dict-pitch'!$A$1:$D$50,4,0)))</f>
        <v>0</v>
      </c>
    </row>
    <row r="683" spans="1:16" x14ac:dyDescent="0.25">
      <c r="A683">
        <v>850</v>
      </c>
      <c r="B683" s="85">
        <v>4</v>
      </c>
      <c r="C683" s="1">
        <f t="shared" si="30"/>
        <v>13</v>
      </c>
      <c r="D683" s="1">
        <v>78</v>
      </c>
      <c r="E683" s="1"/>
      <c r="F683" s="1">
        <v>-2</v>
      </c>
      <c r="G683" s="1">
        <v>198</v>
      </c>
      <c r="H683" s="80">
        <f t="shared" si="32"/>
        <v>13.375</v>
      </c>
      <c r="I683" s="80">
        <f t="shared" si="31"/>
        <v>3.125E-2</v>
      </c>
      <c r="J683" s="1">
        <v>0.5</v>
      </c>
      <c r="K683" s="1" t="str" cm="1">
        <f t="array" ref="K683">INDEX('dict-rhythm'!$A$1:$B$43,MATCH(TRUE,EXACT(J683,'dict-rhythm'!$A$1:$A$43),0),2)</f>
        <v>32</v>
      </c>
      <c r="L683" s="1" t="str">
        <f>_xlfn.IFNA(VLOOKUP(K683,'dict-rhythm'!$B$1:$C$53,2,0),K683)</f>
        <v>demisemiquaver</v>
      </c>
      <c r="M683" s="6" t="s">
        <v>7</v>
      </c>
      <c r="N683" s="6" t="s">
        <v>7</v>
      </c>
      <c r="O683" t="str">
        <f>IF(RIGHT($O$1,1)="#",VLOOKUP(D683,'dict-pitch'!$A$1:$C$50,2,0),VLOOKUP(D683,'dict-pitch'!$A$1:$C$50,3,0))</f>
        <v>F#5</v>
      </c>
      <c r="P683" t="b">
        <f>OR(EXACT(E683,O683),EXACT(E683,VLOOKUP(D683,'dict-pitch'!$A$1:$D$50,3,0)),EXACT(E683,VLOOKUP(D683,'dict-pitch'!$A$1:$D$50,4,0)))</f>
        <v>0</v>
      </c>
    </row>
    <row r="684" spans="1:16" x14ac:dyDescent="0.25">
      <c r="A684">
        <v>850</v>
      </c>
      <c r="B684" s="85">
        <v>4</v>
      </c>
      <c r="C684" s="1">
        <f t="shared" si="30"/>
        <v>13</v>
      </c>
      <c r="D684" s="1">
        <v>76</v>
      </c>
      <c r="E684" s="1"/>
      <c r="F684" s="1">
        <v>-2</v>
      </c>
      <c r="G684" s="1">
        <v>198.5</v>
      </c>
      <c r="H684" s="80">
        <f t="shared" si="32"/>
        <v>13.40625</v>
      </c>
      <c r="I684" s="80">
        <f t="shared" si="31"/>
        <v>3.125E-2</v>
      </c>
      <c r="J684" s="1">
        <v>0.5</v>
      </c>
      <c r="K684" s="1" t="str" cm="1">
        <f t="array" ref="K684">INDEX('dict-rhythm'!$A$1:$B$43,MATCH(TRUE,EXACT(J684,'dict-rhythm'!$A$1:$A$43),0),2)</f>
        <v>32</v>
      </c>
      <c r="L684" s="1" t="str">
        <f>_xlfn.IFNA(VLOOKUP(K684,'dict-rhythm'!$B$1:$C$53,2,0),K684)</f>
        <v>demisemiquaver</v>
      </c>
      <c r="M684" s="6" t="s">
        <v>7</v>
      </c>
      <c r="N684" s="6" t="s">
        <v>7</v>
      </c>
      <c r="O684" t="str">
        <f>IF(RIGHT($O$1,1)="#",VLOOKUP(D684,'dict-pitch'!$A$1:$C$50,2,0),VLOOKUP(D684,'dict-pitch'!$A$1:$C$50,3,0))</f>
        <v>E5</v>
      </c>
      <c r="P684" t="b">
        <f>OR(EXACT(E684,O684),EXACT(E684,VLOOKUP(D684,'dict-pitch'!$A$1:$D$50,3,0)),EXACT(E684,VLOOKUP(D684,'dict-pitch'!$A$1:$D$50,4,0)))</f>
        <v>0</v>
      </c>
    </row>
    <row r="685" spans="1:16" x14ac:dyDescent="0.25">
      <c r="A685">
        <v>850</v>
      </c>
      <c r="B685" s="85">
        <v>4</v>
      </c>
      <c r="C685" s="1">
        <f t="shared" si="30"/>
        <v>13</v>
      </c>
      <c r="D685" s="1">
        <v>78</v>
      </c>
      <c r="E685" s="1"/>
      <c r="F685" s="1">
        <v>2</v>
      </c>
      <c r="G685" s="1">
        <v>199</v>
      </c>
      <c r="H685" s="80">
        <f t="shared" si="32"/>
        <v>13.4375</v>
      </c>
      <c r="I685" s="80">
        <f t="shared" si="31"/>
        <v>3.125E-2</v>
      </c>
      <c r="J685" s="1">
        <v>0.5</v>
      </c>
      <c r="K685" s="1" t="str" cm="1">
        <f t="array" ref="K685">INDEX('dict-rhythm'!$A$1:$B$43,MATCH(TRUE,EXACT(J685,'dict-rhythm'!$A$1:$A$43),0),2)</f>
        <v>32</v>
      </c>
      <c r="L685" s="1" t="str">
        <f>_xlfn.IFNA(VLOOKUP(K685,'dict-rhythm'!$B$1:$C$53,2,0),K685)</f>
        <v>demisemiquaver</v>
      </c>
      <c r="M685" s="6" t="s">
        <v>7</v>
      </c>
      <c r="N685" s="6" t="s">
        <v>7</v>
      </c>
      <c r="O685" t="str">
        <f>IF(RIGHT($O$1,1)="#",VLOOKUP(D685,'dict-pitch'!$A$1:$C$50,2,0),VLOOKUP(D685,'dict-pitch'!$A$1:$C$50,3,0))</f>
        <v>F#5</v>
      </c>
      <c r="P685" t="b">
        <f>OR(EXACT(E685,O685),EXACT(E685,VLOOKUP(D685,'dict-pitch'!$A$1:$D$50,3,0)),EXACT(E685,VLOOKUP(D685,'dict-pitch'!$A$1:$D$50,4,0)))</f>
        <v>0</v>
      </c>
    </row>
    <row r="686" spans="1:16" x14ac:dyDescent="0.25">
      <c r="A686">
        <v>850</v>
      </c>
      <c r="B686" s="85">
        <v>4</v>
      </c>
      <c r="C686" s="1">
        <f t="shared" si="30"/>
        <v>13</v>
      </c>
      <c r="D686" s="1">
        <v>74</v>
      </c>
      <c r="E686" s="1"/>
      <c r="F686" s="1">
        <v>-3</v>
      </c>
      <c r="G686" s="1">
        <v>199.5</v>
      </c>
      <c r="H686" s="80">
        <f t="shared" si="32"/>
        <v>13.46875</v>
      </c>
      <c r="I686" s="80">
        <f t="shared" si="31"/>
        <v>3.125E-2</v>
      </c>
      <c r="J686" s="1">
        <v>0.5</v>
      </c>
      <c r="K686" s="1" t="str" cm="1">
        <f t="array" ref="K686">INDEX('dict-rhythm'!$A$1:$B$43,MATCH(TRUE,EXACT(J686,'dict-rhythm'!$A$1:$A$43),0),2)</f>
        <v>32</v>
      </c>
      <c r="L686" s="1" t="str">
        <f>_xlfn.IFNA(VLOOKUP(K686,'dict-rhythm'!$B$1:$C$53,2,0),K686)</f>
        <v>demisemiquaver</v>
      </c>
      <c r="M686" s="6" t="s">
        <v>7</v>
      </c>
      <c r="N686" s="6" t="s">
        <v>7</v>
      </c>
      <c r="O686" t="str">
        <f>IF(RIGHT($O$1,1)="#",VLOOKUP(D686,'dict-pitch'!$A$1:$C$50,2,0),VLOOKUP(D686,'dict-pitch'!$A$1:$C$50,3,0))</f>
        <v>D5</v>
      </c>
      <c r="P686" t="b">
        <f>OR(EXACT(E686,O686),EXACT(E686,VLOOKUP(D686,'dict-pitch'!$A$1:$D$50,3,0)),EXACT(E686,VLOOKUP(D686,'dict-pitch'!$A$1:$D$50,4,0)))</f>
        <v>0</v>
      </c>
    </row>
    <row r="687" spans="1:16" x14ac:dyDescent="0.25">
      <c r="A687">
        <v>850</v>
      </c>
      <c r="B687" s="85">
        <v>4</v>
      </c>
      <c r="C687" s="1">
        <f t="shared" si="30"/>
        <v>13</v>
      </c>
      <c r="D687" s="1">
        <v>83</v>
      </c>
      <c r="E687" s="1"/>
      <c r="F687" s="1">
        <v>6</v>
      </c>
      <c r="G687" s="1">
        <v>200</v>
      </c>
      <c r="H687" s="80">
        <f t="shared" si="32"/>
        <v>13.5</v>
      </c>
      <c r="I687" s="80">
        <f t="shared" si="31"/>
        <v>0.1875</v>
      </c>
      <c r="J687" s="1">
        <v>3</v>
      </c>
      <c r="K687" s="1" t="str" cm="1">
        <f t="array" ref="K687">INDEX('dict-rhythm'!$A$1:$B$43,MATCH(TRUE,EXACT(J687,'dict-rhythm'!$A$1:$A$43),0),2)</f>
        <v>8.</v>
      </c>
      <c r="L687" s="1" t="str">
        <f>_xlfn.IFNA(VLOOKUP(K687,'dict-rhythm'!$B$1:$C$53,2,0),K687)</f>
        <v>dotted quaver</v>
      </c>
      <c r="M687" s="6" t="s">
        <v>7</v>
      </c>
      <c r="N687" s="6" t="s">
        <v>7</v>
      </c>
      <c r="O687" t="str">
        <f>IF(RIGHT($O$1,1)="#",VLOOKUP(D687,'dict-pitch'!$A$1:$C$50,2,0),VLOOKUP(D687,'dict-pitch'!$A$1:$C$50,3,0))</f>
        <v>B5</v>
      </c>
      <c r="P687" t="b">
        <f>OR(EXACT(E687,O687),EXACT(E687,VLOOKUP(D687,'dict-pitch'!$A$1:$D$50,3,0)),EXACT(E687,VLOOKUP(D687,'dict-pitch'!$A$1:$D$50,4,0)))</f>
        <v>0</v>
      </c>
    </row>
    <row r="688" spans="1:16" x14ac:dyDescent="0.25">
      <c r="A688">
        <v>850</v>
      </c>
      <c r="B688" s="85">
        <v>4</v>
      </c>
      <c r="C688" s="1">
        <f t="shared" si="30"/>
        <v>13</v>
      </c>
      <c r="D688" s="1">
        <v>83</v>
      </c>
      <c r="E688" s="1"/>
      <c r="F688" s="1">
        <v>1</v>
      </c>
      <c r="G688" s="1">
        <v>203</v>
      </c>
      <c r="H688" s="80">
        <f t="shared" si="32"/>
        <v>13.6875</v>
      </c>
      <c r="I688" s="80">
        <f t="shared" si="31"/>
        <v>6.25E-2</v>
      </c>
      <c r="J688" s="1">
        <v>1</v>
      </c>
      <c r="K688" s="1" t="str" cm="1">
        <f t="array" ref="K688">INDEX('dict-rhythm'!$A$1:$B$43,MATCH(TRUE,EXACT(J688,'dict-rhythm'!$A$1:$A$43),0),2)</f>
        <v>16</v>
      </c>
      <c r="L688" s="1" t="str">
        <f>_xlfn.IFNA(VLOOKUP(K688,'dict-rhythm'!$B$1:$C$53,2,0),K688)</f>
        <v>semiquaver</v>
      </c>
      <c r="M688" s="6" t="s">
        <v>7</v>
      </c>
      <c r="N688" s="6" t="s">
        <v>7</v>
      </c>
      <c r="O688" t="str">
        <f>IF(RIGHT($O$1,1)="#",VLOOKUP(D688,'dict-pitch'!$A$1:$C$50,2,0),VLOOKUP(D688,'dict-pitch'!$A$1:$C$50,3,0))</f>
        <v>B5</v>
      </c>
      <c r="P688" t="b">
        <f>OR(EXACT(E688,O688),EXACT(E688,VLOOKUP(D688,'dict-pitch'!$A$1:$D$50,3,0)),EXACT(E688,VLOOKUP(D688,'dict-pitch'!$A$1:$D$50,4,0)))</f>
        <v>0</v>
      </c>
    </row>
    <row r="689" spans="1:16" x14ac:dyDescent="0.25">
      <c r="A689">
        <v>850</v>
      </c>
      <c r="B689" s="85">
        <v>4</v>
      </c>
      <c r="C689" s="1">
        <f t="shared" si="30"/>
        <v>13</v>
      </c>
      <c r="D689" s="1">
        <v>81</v>
      </c>
      <c r="E689" s="1"/>
      <c r="F689" s="1">
        <v>-2</v>
      </c>
      <c r="G689" s="1">
        <v>204</v>
      </c>
      <c r="H689" s="80">
        <f t="shared" si="32"/>
        <v>13.75</v>
      </c>
      <c r="I689" s="80">
        <f t="shared" si="31"/>
        <v>0.1875</v>
      </c>
      <c r="J689" s="1">
        <v>3</v>
      </c>
      <c r="K689" s="1" t="str" cm="1">
        <f t="array" ref="K689">INDEX('dict-rhythm'!$A$1:$B$43,MATCH(TRUE,EXACT(J689,'dict-rhythm'!$A$1:$A$43),0),2)</f>
        <v>8.</v>
      </c>
      <c r="L689" s="1" t="str">
        <f>_xlfn.IFNA(VLOOKUP(K689,'dict-rhythm'!$B$1:$C$53,2,0),K689)</f>
        <v>dotted quaver</v>
      </c>
      <c r="M689" s="6" t="s">
        <v>7</v>
      </c>
      <c r="N689" s="6" t="s">
        <v>7</v>
      </c>
      <c r="O689" t="str">
        <f>IF(RIGHT($O$1,1)="#",VLOOKUP(D689,'dict-pitch'!$A$1:$C$50,2,0),VLOOKUP(D689,'dict-pitch'!$A$1:$C$50,3,0))</f>
        <v>A5</v>
      </c>
      <c r="P689" t="b">
        <f>OR(EXACT(E689,O689),EXACT(E689,VLOOKUP(D689,'dict-pitch'!$A$1:$D$50,3,0)),EXACT(E689,VLOOKUP(D689,'dict-pitch'!$A$1:$D$50,4,0)))</f>
        <v>0</v>
      </c>
    </row>
    <row r="690" spans="1:16" x14ac:dyDescent="0.25">
      <c r="A690">
        <v>850</v>
      </c>
      <c r="B690" s="85">
        <v>4</v>
      </c>
      <c r="C690" s="1">
        <f t="shared" si="30"/>
        <v>13</v>
      </c>
      <c r="D690" s="1">
        <v>79</v>
      </c>
      <c r="E690" s="1"/>
      <c r="F690" s="1">
        <v>-2</v>
      </c>
      <c r="G690" s="1">
        <v>207</v>
      </c>
      <c r="H690" s="80">
        <f t="shared" si="32"/>
        <v>13.9375</v>
      </c>
      <c r="I690" s="80">
        <f t="shared" si="31"/>
        <v>6.25E-2</v>
      </c>
      <c r="J690" s="1">
        <v>1</v>
      </c>
      <c r="K690" s="1" t="str" cm="1">
        <f t="array" ref="K690">INDEX('dict-rhythm'!$A$1:$B$43,MATCH(TRUE,EXACT(J690,'dict-rhythm'!$A$1:$A$43),0),2)</f>
        <v>16</v>
      </c>
      <c r="L690" s="1" t="str">
        <f>_xlfn.IFNA(VLOOKUP(K690,'dict-rhythm'!$B$1:$C$53,2,0),K690)</f>
        <v>semiquaver</v>
      </c>
      <c r="M690" s="6" t="s">
        <v>7</v>
      </c>
      <c r="N690" s="6" t="s">
        <v>7</v>
      </c>
      <c r="O690" t="str">
        <f>IF(RIGHT($O$1,1)="#",VLOOKUP(D690,'dict-pitch'!$A$1:$C$50,2,0),VLOOKUP(D690,'dict-pitch'!$A$1:$C$50,3,0))</f>
        <v>G5</v>
      </c>
      <c r="P690" t="b">
        <f>OR(EXACT(E690,O690),EXACT(E690,VLOOKUP(D690,'dict-pitch'!$A$1:$D$50,3,0)),EXACT(E690,VLOOKUP(D690,'dict-pitch'!$A$1:$D$50,4,0)))</f>
        <v>0</v>
      </c>
    </row>
    <row r="691" spans="1:16" x14ac:dyDescent="0.25">
      <c r="A691">
        <v>850</v>
      </c>
      <c r="B691" s="85">
        <v>4</v>
      </c>
      <c r="C691" s="1">
        <f t="shared" si="30"/>
        <v>14</v>
      </c>
      <c r="D691" s="1">
        <v>78</v>
      </c>
      <c r="E691" s="1"/>
      <c r="F691" s="1">
        <v>-2</v>
      </c>
      <c r="G691" s="1">
        <v>208</v>
      </c>
      <c r="H691" s="80">
        <f t="shared" si="32"/>
        <v>14</v>
      </c>
      <c r="I691" s="80">
        <f t="shared" si="31"/>
        <v>0.15625</v>
      </c>
      <c r="J691" s="1">
        <v>2.5</v>
      </c>
      <c r="K691" s="1" t="str" cm="1">
        <f t="array" ref="K691">INDEX('dict-rhythm'!$A$1:$B$43,MATCH(TRUE,EXACT(J691,'dict-rhythm'!$A$1:$A$43),0),2)</f>
        <v>8+32</v>
      </c>
      <c r="L691" s="1" t="str">
        <f>_xlfn.IFNA(VLOOKUP(K691,'dict-rhythm'!$B$1:$C$53,2,0),K691)</f>
        <v>quaver + demisemiquaver</v>
      </c>
      <c r="M691" s="6" t="s">
        <v>7</v>
      </c>
      <c r="N691" s="6" t="s">
        <v>7</v>
      </c>
      <c r="O691" t="str">
        <f>IF(RIGHT($O$1,1)="#",VLOOKUP(D691,'dict-pitch'!$A$1:$C$50,2,0),VLOOKUP(D691,'dict-pitch'!$A$1:$C$50,3,0))</f>
        <v>F#5</v>
      </c>
      <c r="P691" t="b">
        <f>OR(EXACT(E691,O691),EXACT(E691,VLOOKUP(D691,'dict-pitch'!$A$1:$D$50,3,0)),EXACT(E691,VLOOKUP(D691,'dict-pitch'!$A$1:$D$50,4,0)))</f>
        <v>0</v>
      </c>
    </row>
    <row r="692" spans="1:16" x14ac:dyDescent="0.25">
      <c r="A692">
        <v>850</v>
      </c>
      <c r="B692" s="85">
        <v>4</v>
      </c>
      <c r="C692" s="1">
        <f t="shared" si="30"/>
        <v>14</v>
      </c>
      <c r="D692" s="1">
        <v>74</v>
      </c>
      <c r="E692" s="1"/>
      <c r="F692" s="1">
        <v>-3</v>
      </c>
      <c r="G692" s="1">
        <v>210.5</v>
      </c>
      <c r="H692" s="80">
        <f t="shared" si="32"/>
        <v>14.15625</v>
      </c>
      <c r="I692" s="80">
        <f t="shared" si="31"/>
        <v>3.125E-2</v>
      </c>
      <c r="J692" s="1">
        <v>0.5</v>
      </c>
      <c r="K692" s="1" t="str" cm="1">
        <f t="array" ref="K692">INDEX('dict-rhythm'!$A$1:$B$43,MATCH(TRUE,EXACT(J692,'dict-rhythm'!$A$1:$A$43),0),2)</f>
        <v>32</v>
      </c>
      <c r="L692" s="1" t="str">
        <f>_xlfn.IFNA(VLOOKUP(K692,'dict-rhythm'!$B$1:$C$53,2,0),K692)</f>
        <v>demisemiquaver</v>
      </c>
      <c r="M692" s="5"/>
      <c r="N692" s="5"/>
      <c r="O692" t="str">
        <f>IF(RIGHT($O$1,1)="#",VLOOKUP(D692,'dict-pitch'!$A$1:$C$50,2,0),VLOOKUP(D692,'dict-pitch'!$A$1:$C$50,3,0))</f>
        <v>D5</v>
      </c>
      <c r="P692" t="b">
        <f>OR(EXACT(E692,O692),EXACT(E692,VLOOKUP(D692,'dict-pitch'!$A$1:$D$50,3,0)),EXACT(E692,VLOOKUP(D692,'dict-pitch'!$A$1:$D$50,4,0)))</f>
        <v>0</v>
      </c>
    </row>
    <row r="693" spans="1:16" x14ac:dyDescent="0.25">
      <c r="A693">
        <v>850</v>
      </c>
      <c r="B693" s="85">
        <v>4</v>
      </c>
      <c r="C693" s="1">
        <f t="shared" si="30"/>
        <v>14</v>
      </c>
      <c r="D693" s="1">
        <v>76</v>
      </c>
      <c r="E693" s="1"/>
      <c r="F693" s="1">
        <v>2</v>
      </c>
      <c r="G693" s="1">
        <v>211</v>
      </c>
      <c r="H693" s="80">
        <f t="shared" si="32"/>
        <v>14.1875</v>
      </c>
      <c r="I693" s="80">
        <f t="shared" si="31"/>
        <v>3.125E-2</v>
      </c>
      <c r="J693" s="1">
        <v>0.5</v>
      </c>
      <c r="K693" s="1" t="str" cm="1">
        <f t="array" ref="K693">INDEX('dict-rhythm'!$A$1:$B$43,MATCH(TRUE,EXACT(J693,'dict-rhythm'!$A$1:$A$43),0),2)</f>
        <v>32</v>
      </c>
      <c r="L693" s="1" t="str">
        <f>_xlfn.IFNA(VLOOKUP(K693,'dict-rhythm'!$B$1:$C$53,2,0),K693)</f>
        <v>demisemiquaver</v>
      </c>
      <c r="M693" s="5"/>
      <c r="N693" s="5"/>
      <c r="O693" t="str">
        <f>IF(RIGHT($O$1,1)="#",VLOOKUP(D693,'dict-pitch'!$A$1:$C$50,2,0),VLOOKUP(D693,'dict-pitch'!$A$1:$C$50,3,0))</f>
        <v>E5</v>
      </c>
      <c r="P693" t="b">
        <f>OR(EXACT(E693,O693),EXACT(E693,VLOOKUP(D693,'dict-pitch'!$A$1:$D$50,3,0)),EXACT(E693,VLOOKUP(D693,'dict-pitch'!$A$1:$D$50,4,0)))</f>
        <v>0</v>
      </c>
    </row>
    <row r="694" spans="1:16" x14ac:dyDescent="0.25">
      <c r="A694">
        <v>850</v>
      </c>
      <c r="B694" s="85">
        <v>4</v>
      </c>
      <c r="C694" s="1">
        <f t="shared" si="30"/>
        <v>14</v>
      </c>
      <c r="D694" s="1">
        <v>78</v>
      </c>
      <c r="E694" s="1"/>
      <c r="F694" s="1">
        <v>2</v>
      </c>
      <c r="G694" s="1">
        <v>211.5</v>
      </c>
      <c r="H694" s="80">
        <f t="shared" si="32"/>
        <v>14.21875</v>
      </c>
      <c r="I694" s="80">
        <f t="shared" si="31"/>
        <v>3.125E-2</v>
      </c>
      <c r="J694" s="1">
        <v>0.5</v>
      </c>
      <c r="K694" s="1" t="str" cm="1">
        <f t="array" ref="K694">INDEX('dict-rhythm'!$A$1:$B$43,MATCH(TRUE,EXACT(J694,'dict-rhythm'!$A$1:$A$43),0),2)</f>
        <v>32</v>
      </c>
      <c r="L694" s="1" t="str">
        <f>_xlfn.IFNA(VLOOKUP(K694,'dict-rhythm'!$B$1:$C$53,2,0),K694)</f>
        <v>demisemiquaver</v>
      </c>
      <c r="M694" s="5"/>
      <c r="N694" s="5"/>
      <c r="O694" t="str">
        <f>IF(RIGHT($O$1,1)="#",VLOOKUP(D694,'dict-pitch'!$A$1:$C$50,2,0),VLOOKUP(D694,'dict-pitch'!$A$1:$C$50,3,0))</f>
        <v>F#5</v>
      </c>
      <c r="P694" t="b">
        <f>OR(EXACT(E694,O694),EXACT(E694,VLOOKUP(D694,'dict-pitch'!$A$1:$D$50,3,0)),EXACT(E694,VLOOKUP(D694,'dict-pitch'!$A$1:$D$50,4,0)))</f>
        <v>0</v>
      </c>
    </row>
    <row r="695" spans="1:16" x14ac:dyDescent="0.25">
      <c r="A695">
        <v>850</v>
      </c>
      <c r="B695" s="85">
        <v>4</v>
      </c>
      <c r="C695" s="1">
        <f t="shared" si="30"/>
        <v>14</v>
      </c>
      <c r="D695" s="1">
        <v>79</v>
      </c>
      <c r="E695" s="1"/>
      <c r="F695" s="1">
        <v>2</v>
      </c>
      <c r="G695" s="1">
        <v>212</v>
      </c>
      <c r="H695" s="80">
        <f t="shared" si="32"/>
        <v>14.25</v>
      </c>
      <c r="I695" s="80">
        <f t="shared" si="31"/>
        <v>0.1875</v>
      </c>
      <c r="J695" s="1">
        <v>3</v>
      </c>
      <c r="K695" s="1" t="str" cm="1">
        <f t="array" ref="K695">INDEX('dict-rhythm'!$A$1:$B$43,MATCH(TRUE,EXACT(J695,'dict-rhythm'!$A$1:$A$43),0),2)</f>
        <v>8.</v>
      </c>
      <c r="L695" s="1" t="str">
        <f>_xlfn.IFNA(VLOOKUP(K695,'dict-rhythm'!$B$1:$C$53,2,0),K695)</f>
        <v>dotted quaver</v>
      </c>
      <c r="M695" s="64" t="s">
        <v>9</v>
      </c>
      <c r="N695" s="64"/>
      <c r="O695" t="str">
        <f>IF(RIGHT($O$1,1)="#",VLOOKUP(D695,'dict-pitch'!$A$1:$C$50,2,0),VLOOKUP(D695,'dict-pitch'!$A$1:$C$50,3,0))</f>
        <v>G5</v>
      </c>
      <c r="P695" t="b">
        <f>OR(EXACT(E695,O695),EXACT(E695,VLOOKUP(D695,'dict-pitch'!$A$1:$D$50,3,0)),EXACT(E695,VLOOKUP(D695,'dict-pitch'!$A$1:$D$50,4,0)))</f>
        <v>0</v>
      </c>
    </row>
    <row r="696" spans="1:16" x14ac:dyDescent="0.25">
      <c r="A696">
        <v>850</v>
      </c>
      <c r="B696" s="85">
        <v>4</v>
      </c>
      <c r="C696" s="1">
        <f t="shared" si="30"/>
        <v>14</v>
      </c>
      <c r="D696" s="1">
        <v>79</v>
      </c>
      <c r="E696" s="1"/>
      <c r="F696" s="1">
        <v>1</v>
      </c>
      <c r="G696" s="1">
        <v>215</v>
      </c>
      <c r="H696" s="80">
        <f t="shared" si="32"/>
        <v>14.4375</v>
      </c>
      <c r="I696" s="80">
        <f t="shared" si="31"/>
        <v>6.25E-2</v>
      </c>
      <c r="J696" s="1">
        <v>1</v>
      </c>
      <c r="K696" s="1" t="str" cm="1">
        <f t="array" ref="K696">INDEX('dict-rhythm'!$A$1:$B$43,MATCH(TRUE,EXACT(J696,'dict-rhythm'!$A$1:$A$43),0),2)</f>
        <v>16</v>
      </c>
      <c r="L696" s="1" t="str">
        <f>_xlfn.IFNA(VLOOKUP(K696,'dict-rhythm'!$B$1:$C$53,2,0),K696)</f>
        <v>semiquaver</v>
      </c>
      <c r="M696" s="64" t="s">
        <v>9</v>
      </c>
      <c r="N696" s="64"/>
      <c r="O696" t="str">
        <f>IF(RIGHT($O$1,1)="#",VLOOKUP(D696,'dict-pitch'!$A$1:$C$50,2,0),VLOOKUP(D696,'dict-pitch'!$A$1:$C$50,3,0))</f>
        <v>G5</v>
      </c>
      <c r="P696" t="b">
        <f>OR(EXACT(E696,O696),EXACT(E696,VLOOKUP(D696,'dict-pitch'!$A$1:$D$50,3,0)),EXACT(E696,VLOOKUP(D696,'dict-pitch'!$A$1:$D$50,4,0)))</f>
        <v>0</v>
      </c>
    </row>
    <row r="697" spans="1:16" x14ac:dyDescent="0.25">
      <c r="A697">
        <v>850</v>
      </c>
      <c r="B697" s="85">
        <v>4</v>
      </c>
      <c r="C697" s="1">
        <f t="shared" si="30"/>
        <v>14</v>
      </c>
      <c r="D697" s="1">
        <v>79</v>
      </c>
      <c r="E697" s="1"/>
      <c r="F697" s="1">
        <v>1</v>
      </c>
      <c r="G697" s="1">
        <v>216</v>
      </c>
      <c r="H697" s="80">
        <f t="shared" si="32"/>
        <v>14.5</v>
      </c>
      <c r="I697" s="80">
        <f t="shared" si="31"/>
        <v>0.1875</v>
      </c>
      <c r="J697" s="1">
        <v>3</v>
      </c>
      <c r="K697" s="1" t="str" cm="1">
        <f t="array" ref="K697">INDEX('dict-rhythm'!$A$1:$B$43,MATCH(TRUE,EXACT(J697,'dict-rhythm'!$A$1:$A$43),0),2)</f>
        <v>8.</v>
      </c>
      <c r="L697" s="1" t="str">
        <f>_xlfn.IFNA(VLOOKUP(K697,'dict-rhythm'!$B$1:$C$53,2,0),K697)</f>
        <v>dotted quaver</v>
      </c>
      <c r="M697" s="64" t="s">
        <v>9</v>
      </c>
      <c r="N697" s="64"/>
      <c r="O697" t="str">
        <f>IF(RIGHT($O$1,1)="#",VLOOKUP(D697,'dict-pitch'!$A$1:$C$50,2,0),VLOOKUP(D697,'dict-pitch'!$A$1:$C$50,3,0))</f>
        <v>G5</v>
      </c>
      <c r="P697" t="b">
        <f>OR(EXACT(E697,O697),EXACT(E697,VLOOKUP(D697,'dict-pitch'!$A$1:$D$50,3,0)),EXACT(E697,VLOOKUP(D697,'dict-pitch'!$A$1:$D$50,4,0)))</f>
        <v>0</v>
      </c>
    </row>
    <row r="698" spans="1:16" x14ac:dyDescent="0.25">
      <c r="A698">
        <v>850</v>
      </c>
      <c r="B698" s="85">
        <v>4</v>
      </c>
      <c r="C698" s="1">
        <f t="shared" si="30"/>
        <v>14</v>
      </c>
      <c r="D698" s="1">
        <v>81</v>
      </c>
      <c r="E698" s="1"/>
      <c r="F698" s="1">
        <v>2</v>
      </c>
      <c r="G698" s="1">
        <v>219</v>
      </c>
      <c r="H698" s="80">
        <f t="shared" si="32"/>
        <v>14.6875</v>
      </c>
      <c r="I698" s="80">
        <f t="shared" si="31"/>
        <v>6.25E-2</v>
      </c>
      <c r="J698" s="1">
        <v>1</v>
      </c>
      <c r="K698" s="1" t="str" cm="1">
        <f t="array" ref="K698">INDEX('dict-rhythm'!$A$1:$B$43,MATCH(TRUE,EXACT(J698,'dict-rhythm'!$A$1:$A$43),0),2)</f>
        <v>16</v>
      </c>
      <c r="L698" s="1" t="str">
        <f>_xlfn.IFNA(VLOOKUP(K698,'dict-rhythm'!$B$1:$C$53,2,0),K698)</f>
        <v>semiquaver</v>
      </c>
      <c r="M698" s="64" t="s">
        <v>9</v>
      </c>
      <c r="N698" s="64"/>
      <c r="O698" t="str">
        <f>IF(RIGHT($O$1,1)="#",VLOOKUP(D698,'dict-pitch'!$A$1:$C$50,2,0),VLOOKUP(D698,'dict-pitch'!$A$1:$C$50,3,0))</f>
        <v>A5</v>
      </c>
      <c r="P698" t="b">
        <f>OR(EXACT(E698,O698),EXACT(E698,VLOOKUP(D698,'dict-pitch'!$A$1:$D$50,3,0)),EXACT(E698,VLOOKUP(D698,'dict-pitch'!$A$1:$D$50,4,0)))</f>
        <v>0</v>
      </c>
    </row>
    <row r="699" spans="1:16" x14ac:dyDescent="0.25">
      <c r="A699">
        <v>850</v>
      </c>
      <c r="B699" s="85">
        <v>4</v>
      </c>
      <c r="C699" s="1">
        <f t="shared" si="30"/>
        <v>14</v>
      </c>
      <c r="D699" s="1">
        <v>78</v>
      </c>
      <c r="E699" s="1"/>
      <c r="F699" s="1">
        <v>-3</v>
      </c>
      <c r="G699" s="1">
        <v>220</v>
      </c>
      <c r="H699" s="80">
        <f t="shared" si="32"/>
        <v>14.75</v>
      </c>
      <c r="I699" s="80">
        <f t="shared" si="31"/>
        <v>0.1875</v>
      </c>
      <c r="J699" s="1">
        <v>3</v>
      </c>
      <c r="K699" s="1" t="str" cm="1">
        <f t="array" ref="K699">INDEX('dict-rhythm'!$A$1:$B$43,MATCH(TRUE,EXACT(J699,'dict-rhythm'!$A$1:$A$43),0),2)</f>
        <v>8.</v>
      </c>
      <c r="L699" s="1" t="str">
        <f>_xlfn.IFNA(VLOOKUP(K699,'dict-rhythm'!$B$1:$C$53,2,0),K699)</f>
        <v>dotted quaver</v>
      </c>
      <c r="M699" s="64" t="s">
        <v>9</v>
      </c>
      <c r="N699" s="64"/>
      <c r="O699" t="str">
        <f>IF(RIGHT($O$1,1)="#",VLOOKUP(D699,'dict-pitch'!$A$1:$C$50,2,0),VLOOKUP(D699,'dict-pitch'!$A$1:$C$50,3,0))</f>
        <v>F#5</v>
      </c>
      <c r="P699" t="b">
        <f>OR(EXACT(E699,O699),EXACT(E699,VLOOKUP(D699,'dict-pitch'!$A$1:$D$50,3,0)),EXACT(E699,VLOOKUP(D699,'dict-pitch'!$A$1:$D$50,4,0)))</f>
        <v>0</v>
      </c>
    </row>
    <row r="700" spans="1:16" x14ac:dyDescent="0.25">
      <c r="A700">
        <v>850</v>
      </c>
      <c r="B700" s="85">
        <v>4</v>
      </c>
      <c r="C700" s="1">
        <f t="shared" si="30"/>
        <v>14</v>
      </c>
      <c r="D700" s="1">
        <v>78</v>
      </c>
      <c r="E700" s="1"/>
      <c r="F700" s="1">
        <v>1</v>
      </c>
      <c r="G700" s="1">
        <v>223</v>
      </c>
      <c r="H700" s="80">
        <f t="shared" si="32"/>
        <v>14.9375</v>
      </c>
      <c r="I700" s="80">
        <f t="shared" si="31"/>
        <v>6.25E-2</v>
      </c>
      <c r="J700" s="1">
        <v>1</v>
      </c>
      <c r="K700" s="1" t="str" cm="1">
        <f t="array" ref="K700">INDEX('dict-rhythm'!$A$1:$B$43,MATCH(TRUE,EXACT(J700,'dict-rhythm'!$A$1:$A$43),0),2)</f>
        <v>16</v>
      </c>
      <c r="L700" s="1" t="str">
        <f>_xlfn.IFNA(VLOOKUP(K700,'dict-rhythm'!$B$1:$C$53,2,0),K700)</f>
        <v>semiquaver</v>
      </c>
      <c r="M700" s="64" t="s">
        <v>9</v>
      </c>
      <c r="N700" s="64"/>
      <c r="O700" t="str">
        <f>IF(RIGHT($O$1,1)="#",VLOOKUP(D700,'dict-pitch'!$A$1:$C$50,2,0),VLOOKUP(D700,'dict-pitch'!$A$1:$C$50,3,0))</f>
        <v>F#5</v>
      </c>
      <c r="P700" t="b">
        <f>OR(EXACT(E700,O700),EXACT(E700,VLOOKUP(D700,'dict-pitch'!$A$1:$D$50,3,0)),EXACT(E700,VLOOKUP(D700,'dict-pitch'!$A$1:$D$50,4,0)))</f>
        <v>0</v>
      </c>
    </row>
    <row r="701" spans="1:16" x14ac:dyDescent="0.25">
      <c r="A701">
        <v>850</v>
      </c>
      <c r="B701" s="85">
        <v>4</v>
      </c>
      <c r="C701" s="1">
        <f t="shared" si="30"/>
        <v>15</v>
      </c>
      <c r="D701" s="1">
        <v>78</v>
      </c>
      <c r="E701" s="1"/>
      <c r="F701" s="1">
        <v>1</v>
      </c>
      <c r="G701" s="1">
        <v>224</v>
      </c>
      <c r="H701" s="80">
        <f t="shared" si="32"/>
        <v>15</v>
      </c>
      <c r="I701" s="80">
        <f t="shared" si="31"/>
        <v>0.1875</v>
      </c>
      <c r="J701" s="1">
        <v>3</v>
      </c>
      <c r="K701" s="1" t="str" cm="1">
        <f t="array" ref="K701">INDEX('dict-rhythm'!$A$1:$B$43,MATCH(TRUE,EXACT(J701,'dict-rhythm'!$A$1:$A$43),0),2)</f>
        <v>8.</v>
      </c>
      <c r="L701" s="1" t="str">
        <f>_xlfn.IFNA(VLOOKUP(K701,'dict-rhythm'!$B$1:$C$53,2,0),K701)</f>
        <v>dotted quaver</v>
      </c>
      <c r="M701" s="64" t="s">
        <v>9</v>
      </c>
      <c r="N701" s="64"/>
      <c r="O701" t="str">
        <f>IF(RIGHT($O$1,1)="#",VLOOKUP(D701,'dict-pitch'!$A$1:$C$50,2,0),VLOOKUP(D701,'dict-pitch'!$A$1:$C$50,3,0))</f>
        <v>F#5</v>
      </c>
      <c r="P701" t="b">
        <f>OR(EXACT(E701,O701),EXACT(E701,VLOOKUP(D701,'dict-pitch'!$A$1:$D$50,3,0)),EXACT(E701,VLOOKUP(D701,'dict-pitch'!$A$1:$D$50,4,0)))</f>
        <v>0</v>
      </c>
    </row>
    <row r="702" spans="1:16" x14ac:dyDescent="0.25">
      <c r="A702">
        <v>850</v>
      </c>
      <c r="B702" s="85">
        <v>4</v>
      </c>
      <c r="C702" s="1">
        <f t="shared" si="30"/>
        <v>15</v>
      </c>
      <c r="D702" s="1">
        <v>76</v>
      </c>
      <c r="E702" s="1"/>
      <c r="F702" s="1">
        <v>-2</v>
      </c>
      <c r="G702" s="1">
        <v>227</v>
      </c>
      <c r="H702" s="80">
        <f t="shared" si="32"/>
        <v>15.1875</v>
      </c>
      <c r="I702" s="80">
        <f t="shared" si="31"/>
        <v>3.125E-2</v>
      </c>
      <c r="J702" s="1">
        <v>0.5</v>
      </c>
      <c r="K702" s="1" t="str" cm="1">
        <f t="array" ref="K702">INDEX('dict-rhythm'!$A$1:$B$43,MATCH(TRUE,EXACT(J702,'dict-rhythm'!$A$1:$A$43),0),2)</f>
        <v>32</v>
      </c>
      <c r="L702" s="1" t="str">
        <f>_xlfn.IFNA(VLOOKUP(K702,'dict-rhythm'!$B$1:$C$53,2,0),K702)</f>
        <v>demisemiquaver</v>
      </c>
      <c r="M702" s="5"/>
      <c r="N702" s="5"/>
      <c r="O702" t="str">
        <f>IF(RIGHT($O$1,1)="#",VLOOKUP(D702,'dict-pitch'!$A$1:$C$50,2,0),VLOOKUP(D702,'dict-pitch'!$A$1:$C$50,3,0))</f>
        <v>E5</v>
      </c>
      <c r="P702" t="b">
        <f>OR(EXACT(E702,O702),EXACT(E702,VLOOKUP(D702,'dict-pitch'!$A$1:$D$50,3,0)),EXACT(E702,VLOOKUP(D702,'dict-pitch'!$A$1:$D$50,4,0)))</f>
        <v>0</v>
      </c>
    </row>
    <row r="703" spans="1:16" x14ac:dyDescent="0.25">
      <c r="A703">
        <v>850</v>
      </c>
      <c r="B703" s="85">
        <v>4</v>
      </c>
      <c r="C703" s="1">
        <f t="shared" si="30"/>
        <v>15</v>
      </c>
      <c r="D703" s="1">
        <v>75</v>
      </c>
      <c r="E703" s="1"/>
      <c r="F703" s="1">
        <v>-2</v>
      </c>
      <c r="G703" s="1">
        <v>227.5</v>
      </c>
      <c r="H703" s="80">
        <f t="shared" si="32"/>
        <v>15.21875</v>
      </c>
      <c r="I703" s="80">
        <f t="shared" si="31"/>
        <v>3.125E-2</v>
      </c>
      <c r="J703" s="1">
        <v>0.5</v>
      </c>
      <c r="K703" s="1" t="str" cm="1">
        <f t="array" ref="K703">INDEX('dict-rhythm'!$A$1:$B$43,MATCH(TRUE,EXACT(J703,'dict-rhythm'!$A$1:$A$43),0),2)</f>
        <v>32</v>
      </c>
      <c r="L703" s="1" t="str">
        <f>_xlfn.IFNA(VLOOKUP(K703,'dict-rhythm'!$B$1:$C$53,2,0),K703)</f>
        <v>demisemiquaver</v>
      </c>
      <c r="M703" s="5"/>
      <c r="N703" s="5"/>
      <c r="O703" t="str">
        <f>IF(RIGHT($O$1,1)="#",VLOOKUP(D703,'dict-pitch'!$A$1:$C$50,2,0),VLOOKUP(D703,'dict-pitch'!$A$1:$C$50,3,0))</f>
        <v>D#5</v>
      </c>
      <c r="P703" t="b">
        <f>OR(EXACT(E703,O703),EXACT(E703,VLOOKUP(D703,'dict-pitch'!$A$1:$D$50,3,0)),EXACT(E703,VLOOKUP(D703,'dict-pitch'!$A$1:$D$50,4,0)))</f>
        <v>0</v>
      </c>
    </row>
    <row r="704" spans="1:16" x14ac:dyDescent="0.25">
      <c r="A704">
        <v>850</v>
      </c>
      <c r="B704" s="85">
        <v>4</v>
      </c>
      <c r="C704" s="1">
        <f t="shared" si="30"/>
        <v>15</v>
      </c>
      <c r="D704" s="1">
        <v>76</v>
      </c>
      <c r="E704" s="1"/>
      <c r="F704" s="1">
        <v>2</v>
      </c>
      <c r="G704" s="1">
        <v>228</v>
      </c>
      <c r="H704" s="80">
        <f t="shared" si="32"/>
        <v>15.25</v>
      </c>
      <c r="I704" s="80">
        <f t="shared" si="31"/>
        <v>0.4375</v>
      </c>
      <c r="J704" s="1">
        <v>7</v>
      </c>
      <c r="K704" s="1" t="str" cm="1">
        <f t="array" ref="K704">INDEX('dict-rhythm'!$A$1:$B$43,MATCH(TRUE,EXACT(J704,'dict-rhythm'!$A$1:$A$43),0),2)</f>
        <v>4+8.</v>
      </c>
      <c r="L704" s="1" t="str">
        <f>_xlfn.IFNA(VLOOKUP(K704,'dict-rhythm'!$B$1:$C$53,2,0),K704)</f>
        <v>crotchet + dotted quaver</v>
      </c>
      <c r="M704" s="5"/>
      <c r="N704" s="5"/>
      <c r="O704" t="str">
        <f>IF(RIGHT($O$1,1)="#",VLOOKUP(D704,'dict-pitch'!$A$1:$C$50,2,0),VLOOKUP(D704,'dict-pitch'!$A$1:$C$50,3,0))</f>
        <v>E5</v>
      </c>
      <c r="P704" t="b">
        <f>OR(EXACT(E704,O704),EXACT(E704,VLOOKUP(D704,'dict-pitch'!$A$1:$D$50,3,0)),EXACT(E704,VLOOKUP(D704,'dict-pitch'!$A$1:$D$50,4,0)))</f>
        <v>0</v>
      </c>
    </row>
    <row r="705" spans="1:16" x14ac:dyDescent="0.25">
      <c r="A705">
        <v>850</v>
      </c>
      <c r="B705" s="85">
        <v>4</v>
      </c>
      <c r="C705" s="1">
        <f t="shared" si="30"/>
        <v>15</v>
      </c>
      <c r="D705" s="1">
        <v>75</v>
      </c>
      <c r="E705" s="1"/>
      <c r="F705" s="1">
        <v>-2</v>
      </c>
      <c r="G705" s="1">
        <v>235</v>
      </c>
      <c r="H705" s="80">
        <f t="shared" si="32"/>
        <v>15.6875</v>
      </c>
      <c r="I705" s="80">
        <f t="shared" si="31"/>
        <v>6.25E-2</v>
      </c>
      <c r="J705" s="1">
        <v>1</v>
      </c>
      <c r="K705" s="1" t="str" cm="1">
        <f t="array" ref="K705">INDEX('dict-rhythm'!$A$1:$B$43,MATCH(TRUE,EXACT(J705,'dict-rhythm'!$A$1:$A$43),0),2)</f>
        <v>16</v>
      </c>
      <c r="L705" s="1" t="str">
        <f>_xlfn.IFNA(VLOOKUP(K705,'dict-rhythm'!$B$1:$C$53,2,0),K705)</f>
        <v>semiquaver</v>
      </c>
      <c r="M705" s="5"/>
      <c r="N705" s="5"/>
      <c r="O705" t="str">
        <f>IF(RIGHT($O$1,1)="#",VLOOKUP(D705,'dict-pitch'!$A$1:$C$50,2,0),VLOOKUP(D705,'dict-pitch'!$A$1:$C$50,3,0))</f>
        <v>D#5</v>
      </c>
      <c r="P705" t="b">
        <f>OR(EXACT(E705,O705),EXACT(E705,VLOOKUP(D705,'dict-pitch'!$A$1:$D$50,3,0)),EXACT(E705,VLOOKUP(D705,'dict-pitch'!$A$1:$D$50,4,0)))</f>
        <v>0</v>
      </c>
    </row>
    <row r="706" spans="1:16" x14ac:dyDescent="0.25">
      <c r="A706">
        <v>850</v>
      </c>
      <c r="B706" s="85">
        <v>4</v>
      </c>
      <c r="C706" s="1">
        <f t="shared" ref="C706:C769" si="33">1+ROUNDDOWN(G706/16,0)</f>
        <v>15</v>
      </c>
      <c r="D706" s="1">
        <v>76</v>
      </c>
      <c r="E706" s="1"/>
      <c r="F706" s="1">
        <v>2</v>
      </c>
      <c r="G706" s="1">
        <v>236</v>
      </c>
      <c r="H706" s="80">
        <f t="shared" si="32"/>
        <v>15.75</v>
      </c>
      <c r="I706" s="80">
        <f t="shared" ref="I706:I769" si="34">J706/16</f>
        <v>0.1875</v>
      </c>
      <c r="J706" s="1">
        <v>3</v>
      </c>
      <c r="K706" s="1" t="str" cm="1">
        <f t="array" ref="K706">INDEX('dict-rhythm'!$A$1:$B$43,MATCH(TRUE,EXACT(J706,'dict-rhythm'!$A$1:$A$43),0),2)</f>
        <v>8.</v>
      </c>
      <c r="L706" s="1" t="str">
        <f>_xlfn.IFNA(VLOOKUP(K706,'dict-rhythm'!$B$1:$C$53,2,0),K706)</f>
        <v>dotted quaver</v>
      </c>
      <c r="M706" s="5"/>
      <c r="N706" s="5"/>
      <c r="O706" t="str">
        <f>IF(RIGHT($O$1,1)="#",VLOOKUP(D706,'dict-pitch'!$A$1:$C$50,2,0),VLOOKUP(D706,'dict-pitch'!$A$1:$C$50,3,0))</f>
        <v>E5</v>
      </c>
      <c r="P706" t="b">
        <f>OR(EXACT(E706,O706),EXACT(E706,VLOOKUP(D706,'dict-pitch'!$A$1:$D$50,3,0)),EXACT(E706,VLOOKUP(D706,'dict-pitch'!$A$1:$D$50,4,0)))</f>
        <v>0</v>
      </c>
    </row>
    <row r="707" spans="1:16" x14ac:dyDescent="0.25">
      <c r="A707">
        <v>850</v>
      </c>
      <c r="B707" s="85">
        <v>4</v>
      </c>
      <c r="C707" s="1">
        <f t="shared" si="33"/>
        <v>15</v>
      </c>
      <c r="D707" s="1">
        <v>78</v>
      </c>
      <c r="E707" s="1"/>
      <c r="F707" s="1">
        <v>2</v>
      </c>
      <c r="G707" s="1">
        <v>239</v>
      </c>
      <c r="H707" s="80">
        <f t="shared" ref="H707:H770" si="35">1+G707/16</f>
        <v>15.9375</v>
      </c>
      <c r="I707" s="80">
        <f t="shared" si="34"/>
        <v>6.25E-2</v>
      </c>
      <c r="J707" s="1">
        <v>1</v>
      </c>
      <c r="K707" s="1" t="str" cm="1">
        <f t="array" ref="K707">INDEX('dict-rhythm'!$A$1:$B$43,MATCH(TRUE,EXACT(J707,'dict-rhythm'!$A$1:$A$43),0),2)</f>
        <v>16</v>
      </c>
      <c r="L707" s="1" t="str">
        <f>_xlfn.IFNA(VLOOKUP(K707,'dict-rhythm'!$B$1:$C$53,2,0),K707)</f>
        <v>semiquaver</v>
      </c>
      <c r="M707" s="7"/>
      <c r="N707" s="7"/>
      <c r="O707" t="str">
        <f>IF(RIGHT($O$1,1)="#",VLOOKUP(D707,'dict-pitch'!$A$1:$C$50,2,0),VLOOKUP(D707,'dict-pitch'!$A$1:$C$50,3,0))</f>
        <v>F#5</v>
      </c>
      <c r="P707" t="b">
        <f>OR(EXACT(E707,O707),EXACT(E707,VLOOKUP(D707,'dict-pitch'!$A$1:$D$50,3,0)),EXACT(E707,VLOOKUP(D707,'dict-pitch'!$A$1:$D$50,4,0)))</f>
        <v>0</v>
      </c>
    </row>
    <row r="708" spans="1:16" x14ac:dyDescent="0.25">
      <c r="A708">
        <v>850</v>
      </c>
      <c r="B708" s="85">
        <v>4</v>
      </c>
      <c r="C708" s="1">
        <f t="shared" si="33"/>
        <v>16</v>
      </c>
      <c r="D708" s="1">
        <v>71</v>
      </c>
      <c r="E708" s="1"/>
      <c r="F708" s="1">
        <v>-5</v>
      </c>
      <c r="G708" s="1">
        <v>240</v>
      </c>
      <c r="H708" s="80">
        <f t="shared" si="35"/>
        <v>16</v>
      </c>
      <c r="I708" s="80">
        <f t="shared" si="34"/>
        <v>0.1875</v>
      </c>
      <c r="J708" s="1">
        <v>3</v>
      </c>
      <c r="K708" s="1" t="str" cm="1">
        <f t="array" ref="K708">INDEX('dict-rhythm'!$A$1:$B$43,MATCH(TRUE,EXACT(J708,'dict-rhythm'!$A$1:$A$43),0),2)</f>
        <v>8.</v>
      </c>
      <c r="L708" s="1" t="str">
        <f>_xlfn.IFNA(VLOOKUP(K708,'dict-rhythm'!$B$1:$C$53,2,0),K708)</f>
        <v>dotted quaver</v>
      </c>
      <c r="M708" s="4"/>
      <c r="N708" s="4"/>
      <c r="O708" t="str">
        <f>IF(RIGHT($O$1,1)="#",VLOOKUP(D708,'dict-pitch'!$A$1:$C$50,2,0),VLOOKUP(D708,'dict-pitch'!$A$1:$C$50,3,0))</f>
        <v>B4</v>
      </c>
      <c r="P708" t="b">
        <f>OR(EXACT(E708,O708),EXACT(E708,VLOOKUP(D708,'dict-pitch'!$A$1:$D$50,3,0)),EXACT(E708,VLOOKUP(D708,'dict-pitch'!$A$1:$D$50,4,0)))</f>
        <v>0</v>
      </c>
    </row>
    <row r="709" spans="1:16" x14ac:dyDescent="0.25">
      <c r="A709">
        <v>850</v>
      </c>
      <c r="B709" s="85">
        <v>4</v>
      </c>
      <c r="C709" s="1">
        <f t="shared" si="33"/>
        <v>16</v>
      </c>
      <c r="D709" s="1">
        <v>72</v>
      </c>
      <c r="E709" s="1"/>
      <c r="F709" s="1">
        <v>2</v>
      </c>
      <c r="G709" s="1">
        <v>243</v>
      </c>
      <c r="H709" s="80">
        <f t="shared" si="35"/>
        <v>16.1875</v>
      </c>
      <c r="I709" s="80">
        <f t="shared" si="34"/>
        <v>3.125E-2</v>
      </c>
      <c r="J709" s="1">
        <v>0.5</v>
      </c>
      <c r="K709" s="1" t="str" cm="1">
        <f t="array" ref="K709">INDEX('dict-rhythm'!$A$1:$B$43,MATCH(TRUE,EXACT(J709,'dict-rhythm'!$A$1:$A$43),0),2)</f>
        <v>32</v>
      </c>
      <c r="L709" s="1" t="str">
        <f>_xlfn.IFNA(VLOOKUP(K709,'dict-rhythm'!$B$1:$C$53,2,0),K709)</f>
        <v>demisemiquaver</v>
      </c>
      <c r="M709" s="5"/>
      <c r="N709" s="5"/>
      <c r="O709" t="str">
        <f>IF(RIGHT($O$1,1)="#",VLOOKUP(D709,'dict-pitch'!$A$1:$C$50,2,0),VLOOKUP(D709,'dict-pitch'!$A$1:$C$50,3,0))</f>
        <v>C5</v>
      </c>
      <c r="P709" t="b">
        <f>OR(EXACT(E709,O709),EXACT(E709,VLOOKUP(D709,'dict-pitch'!$A$1:$D$50,3,0)),EXACT(E709,VLOOKUP(D709,'dict-pitch'!$A$1:$D$50,4,0)))</f>
        <v>0</v>
      </c>
    </row>
    <row r="710" spans="1:16" x14ac:dyDescent="0.25">
      <c r="A710">
        <v>850</v>
      </c>
      <c r="B710" s="85">
        <v>4</v>
      </c>
      <c r="C710" s="1">
        <f t="shared" si="33"/>
        <v>16</v>
      </c>
      <c r="D710" s="1">
        <v>69</v>
      </c>
      <c r="E710" s="1"/>
      <c r="F710" s="1">
        <v>-3</v>
      </c>
      <c r="G710" s="1">
        <v>243.5</v>
      </c>
      <c r="H710" s="80">
        <f t="shared" si="35"/>
        <v>16.21875</v>
      </c>
      <c r="I710" s="80">
        <f t="shared" si="34"/>
        <v>3.125E-2</v>
      </c>
      <c r="J710" s="1">
        <v>0.5</v>
      </c>
      <c r="K710" s="1" t="str" cm="1">
        <f t="array" ref="K710">INDEX('dict-rhythm'!$A$1:$B$43,MATCH(TRUE,EXACT(J710,'dict-rhythm'!$A$1:$A$43),0),2)</f>
        <v>32</v>
      </c>
      <c r="L710" s="1" t="str">
        <f>_xlfn.IFNA(VLOOKUP(K710,'dict-rhythm'!$B$1:$C$53,2,0),K710)</f>
        <v>demisemiquaver</v>
      </c>
      <c r="M710" s="5"/>
      <c r="N710" s="5"/>
      <c r="O710" t="str">
        <f>IF(RIGHT($O$1,1)="#",VLOOKUP(D710,'dict-pitch'!$A$1:$C$50,2,0),VLOOKUP(D710,'dict-pitch'!$A$1:$C$50,3,0))</f>
        <v>A4</v>
      </c>
      <c r="P710" t="b">
        <f>OR(EXACT(E710,O710),EXACT(E710,VLOOKUP(D710,'dict-pitch'!$A$1:$D$50,3,0)),EXACT(E710,VLOOKUP(D710,'dict-pitch'!$A$1:$D$50,4,0)))</f>
        <v>0</v>
      </c>
    </row>
    <row r="711" spans="1:16" x14ac:dyDescent="0.25">
      <c r="A711">
        <v>850</v>
      </c>
      <c r="B711" s="85">
        <v>4</v>
      </c>
      <c r="C711" s="1">
        <f t="shared" si="33"/>
        <v>16</v>
      </c>
      <c r="D711" s="1">
        <v>71</v>
      </c>
      <c r="E711" s="1"/>
      <c r="F711" s="1">
        <v>2</v>
      </c>
      <c r="G711" s="1">
        <v>244</v>
      </c>
      <c r="H711" s="80">
        <f t="shared" si="35"/>
        <v>16.25</v>
      </c>
      <c r="I711" s="80">
        <f t="shared" si="34"/>
        <v>0.1875</v>
      </c>
      <c r="J711" s="1">
        <v>3</v>
      </c>
      <c r="K711" s="1" t="str" cm="1">
        <f t="array" ref="K711">INDEX('dict-rhythm'!$A$1:$B$43,MATCH(TRUE,EXACT(J711,'dict-rhythm'!$A$1:$A$43),0),2)</f>
        <v>8.</v>
      </c>
      <c r="L711" s="1" t="str">
        <f>_xlfn.IFNA(VLOOKUP(K711,'dict-rhythm'!$B$1:$C$53,2,0),K711)</f>
        <v>dotted quaver</v>
      </c>
      <c r="M711" s="5"/>
      <c r="N711" s="5"/>
      <c r="O711" t="str">
        <f>IF(RIGHT($O$1,1)="#",VLOOKUP(D711,'dict-pitch'!$A$1:$C$50,2,0),VLOOKUP(D711,'dict-pitch'!$A$1:$C$50,3,0))</f>
        <v>B4</v>
      </c>
      <c r="P711" t="b">
        <f>OR(EXACT(E711,O711),EXACT(E711,VLOOKUP(D711,'dict-pitch'!$A$1:$D$50,3,0)),EXACT(E711,VLOOKUP(D711,'dict-pitch'!$A$1:$D$50,4,0)))</f>
        <v>0</v>
      </c>
    </row>
    <row r="712" spans="1:16" x14ac:dyDescent="0.25">
      <c r="A712">
        <v>850</v>
      </c>
      <c r="B712" s="85">
        <v>4</v>
      </c>
      <c r="C712" s="1">
        <f t="shared" si="33"/>
        <v>16</v>
      </c>
      <c r="D712" s="1">
        <v>72</v>
      </c>
      <c r="E712" s="1"/>
      <c r="F712" s="1">
        <v>2</v>
      </c>
      <c r="G712" s="1">
        <v>247</v>
      </c>
      <c r="H712" s="80">
        <f t="shared" si="35"/>
        <v>16.4375</v>
      </c>
      <c r="I712" s="80">
        <f t="shared" si="34"/>
        <v>6.25E-2</v>
      </c>
      <c r="J712" s="1">
        <v>1</v>
      </c>
      <c r="K712" s="1" t="str" cm="1">
        <f t="array" ref="K712">INDEX('dict-rhythm'!$A$1:$B$43,MATCH(TRUE,EXACT(J712,'dict-rhythm'!$A$1:$A$43),0),2)</f>
        <v>16</v>
      </c>
      <c r="L712" s="1" t="str">
        <f>_xlfn.IFNA(VLOOKUP(K712,'dict-rhythm'!$B$1:$C$53,2,0),K712)</f>
        <v>semiquaver</v>
      </c>
      <c r="M712" s="5"/>
      <c r="N712" s="5"/>
      <c r="O712" t="str">
        <f>IF(RIGHT($O$1,1)="#",VLOOKUP(D712,'dict-pitch'!$A$1:$C$50,2,0),VLOOKUP(D712,'dict-pitch'!$A$1:$C$50,3,0))</f>
        <v>C5</v>
      </c>
      <c r="P712" t="b">
        <f>OR(EXACT(E712,O712),EXACT(E712,VLOOKUP(D712,'dict-pitch'!$A$1:$D$50,3,0)),EXACT(E712,VLOOKUP(D712,'dict-pitch'!$A$1:$D$50,4,0)))</f>
        <v>0</v>
      </c>
    </row>
    <row r="713" spans="1:16" x14ac:dyDescent="0.25">
      <c r="A713">
        <v>850</v>
      </c>
      <c r="B713" s="85">
        <v>4</v>
      </c>
      <c r="C713" s="1">
        <f t="shared" si="33"/>
        <v>16</v>
      </c>
      <c r="D713" s="1">
        <v>67</v>
      </c>
      <c r="E713" s="1"/>
      <c r="F713" s="1">
        <v>-4</v>
      </c>
      <c r="G713" s="1">
        <v>248</v>
      </c>
      <c r="H713" s="80">
        <f t="shared" si="35"/>
        <v>16.5</v>
      </c>
      <c r="I713" s="80">
        <f t="shared" si="34"/>
        <v>0.25</v>
      </c>
      <c r="J713" s="1">
        <v>4</v>
      </c>
      <c r="K713" s="1" t="str" cm="1">
        <f t="array" ref="K713">INDEX('dict-rhythm'!$A$1:$B$43,MATCH(TRUE,EXACT(J713,'dict-rhythm'!$A$1:$A$43),0),2)</f>
        <v>4</v>
      </c>
      <c r="L713" s="1" t="str">
        <f>_xlfn.IFNA(VLOOKUP(K713,'dict-rhythm'!$B$1:$C$53,2,0),K713)</f>
        <v>crotchet</v>
      </c>
      <c r="M713" s="5"/>
      <c r="N713" s="5"/>
      <c r="O713" t="str">
        <f>IF(RIGHT($O$1,1)="#",VLOOKUP(D713,'dict-pitch'!$A$1:$C$50,2,0),VLOOKUP(D713,'dict-pitch'!$A$1:$C$50,3,0))</f>
        <v>G4</v>
      </c>
      <c r="P713" t="b">
        <f>OR(EXACT(E713,O713),EXACT(E713,VLOOKUP(D713,'dict-pitch'!$A$1:$D$50,3,0)),EXACT(E713,VLOOKUP(D713,'dict-pitch'!$A$1:$D$50,4,0)))</f>
        <v>0</v>
      </c>
    </row>
    <row r="714" spans="1:16" x14ac:dyDescent="0.25">
      <c r="A714">
        <v>850</v>
      </c>
      <c r="B714" s="85">
        <v>4</v>
      </c>
      <c r="C714" s="1">
        <f t="shared" si="33"/>
        <v>16</v>
      </c>
      <c r="D714" s="1">
        <v>66</v>
      </c>
      <c r="E714" s="1"/>
      <c r="F714" s="1">
        <v>-2</v>
      </c>
      <c r="G714" s="1">
        <v>252</v>
      </c>
      <c r="H714" s="80">
        <f t="shared" si="35"/>
        <v>16.75</v>
      </c>
      <c r="I714" s="80">
        <f t="shared" si="34"/>
        <v>0.25</v>
      </c>
      <c r="J714" s="1">
        <v>4</v>
      </c>
      <c r="K714" s="1" t="str" cm="1">
        <f t="array" ref="K714">INDEX('dict-rhythm'!$A$1:$B$43,MATCH(TRUE,EXACT(J714,'dict-rhythm'!$A$1:$A$43),0),2)</f>
        <v>4</v>
      </c>
      <c r="L714" s="1" t="str">
        <f>_xlfn.IFNA(VLOOKUP(K714,'dict-rhythm'!$B$1:$C$53,2,0),K714)</f>
        <v>crotchet</v>
      </c>
      <c r="M714" s="7"/>
      <c r="N714" s="7"/>
      <c r="O714" t="str">
        <f>IF(RIGHT($O$1,1)="#",VLOOKUP(D714,'dict-pitch'!$A$1:$C$50,2,0),VLOOKUP(D714,'dict-pitch'!$A$1:$C$50,3,0))</f>
        <v>F#4</v>
      </c>
      <c r="P714" t="b">
        <f>OR(EXACT(E714,O714),EXACT(E714,VLOOKUP(D714,'dict-pitch'!$A$1:$D$50,3,0)),EXACT(E714,VLOOKUP(D714,'dict-pitch'!$A$1:$D$50,4,0)))</f>
        <v>0</v>
      </c>
    </row>
    <row r="715" spans="1:16" x14ac:dyDescent="0.25">
      <c r="A715">
        <v>850</v>
      </c>
      <c r="B715" s="85">
        <v>4</v>
      </c>
      <c r="C715" s="1">
        <f t="shared" si="33"/>
        <v>17</v>
      </c>
      <c r="D715" s="1">
        <v>64</v>
      </c>
      <c r="E715" s="1"/>
      <c r="F715" s="1">
        <v>-2</v>
      </c>
      <c r="G715" s="1">
        <v>256</v>
      </c>
      <c r="H715" s="80">
        <f t="shared" si="35"/>
        <v>17</v>
      </c>
      <c r="I715" s="80">
        <f t="shared" si="34"/>
        <v>3.125E-2</v>
      </c>
      <c r="J715" s="1">
        <v>0.5</v>
      </c>
      <c r="K715" s="1" t="str" cm="1">
        <f t="array" ref="K715">INDEX('dict-rhythm'!$A$1:$B$43,MATCH(TRUE,EXACT(J715,'dict-rhythm'!$A$1:$A$43),0),2)</f>
        <v>32</v>
      </c>
      <c r="L715" s="1" t="str">
        <f>_xlfn.IFNA(VLOOKUP(K715,'dict-rhythm'!$B$1:$C$53,2,0),K715)</f>
        <v>demisemiquaver</v>
      </c>
      <c r="M715" s="4"/>
      <c r="N715" s="4"/>
      <c r="O715" t="str">
        <f>IF(RIGHT($O$1,1)="#",VLOOKUP(D715,'dict-pitch'!$A$1:$C$50,2,0),VLOOKUP(D715,'dict-pitch'!$A$1:$C$50,3,0))</f>
        <v>E4</v>
      </c>
      <c r="P715" t="b">
        <f>OR(EXACT(E715,O715),EXACT(E715,VLOOKUP(D715,'dict-pitch'!$A$1:$D$50,3,0)),EXACT(E715,VLOOKUP(D715,'dict-pitch'!$A$1:$D$50,4,0)))</f>
        <v>0</v>
      </c>
    </row>
    <row r="716" spans="1:16" x14ac:dyDescent="0.25">
      <c r="A716">
        <v>850</v>
      </c>
      <c r="B716" s="85">
        <v>4</v>
      </c>
      <c r="C716" s="1">
        <f t="shared" si="33"/>
        <v>17</v>
      </c>
      <c r="D716" s="1">
        <v>66</v>
      </c>
      <c r="E716" s="1"/>
      <c r="F716" s="1">
        <v>2</v>
      </c>
      <c r="G716" s="1">
        <v>256.5</v>
      </c>
      <c r="H716" s="80">
        <f t="shared" si="35"/>
        <v>17.03125</v>
      </c>
      <c r="I716" s="80">
        <f t="shared" si="34"/>
        <v>3.125E-2</v>
      </c>
      <c r="J716" s="1">
        <v>0.5</v>
      </c>
      <c r="K716" s="1" t="str" cm="1">
        <f t="array" ref="K716">INDEX('dict-rhythm'!$A$1:$B$43,MATCH(TRUE,EXACT(J716,'dict-rhythm'!$A$1:$A$43),0),2)</f>
        <v>32</v>
      </c>
      <c r="L716" s="1" t="str">
        <f>_xlfn.IFNA(VLOOKUP(K716,'dict-rhythm'!$B$1:$C$53,2,0),K716)</f>
        <v>demisemiquaver</v>
      </c>
      <c r="M716" s="5"/>
      <c r="N716" s="5"/>
      <c r="O716" t="str">
        <f>IF(RIGHT($O$1,1)="#",VLOOKUP(D716,'dict-pitch'!$A$1:$C$50,2,0),VLOOKUP(D716,'dict-pitch'!$A$1:$C$50,3,0))</f>
        <v>F#4</v>
      </c>
      <c r="P716" t="b">
        <f>OR(EXACT(E716,O716),EXACT(E716,VLOOKUP(D716,'dict-pitch'!$A$1:$D$50,3,0)),EXACT(E716,VLOOKUP(D716,'dict-pitch'!$A$1:$D$50,4,0)))</f>
        <v>0</v>
      </c>
    </row>
    <row r="717" spans="1:16" x14ac:dyDescent="0.25">
      <c r="A717">
        <v>850</v>
      </c>
      <c r="B717" s="85">
        <v>4</v>
      </c>
      <c r="C717" s="1">
        <f t="shared" si="33"/>
        <v>17</v>
      </c>
      <c r="D717" s="1">
        <v>67</v>
      </c>
      <c r="E717" s="1"/>
      <c r="F717" s="1">
        <v>2</v>
      </c>
      <c r="G717" s="1">
        <v>257</v>
      </c>
      <c r="H717" s="80">
        <f t="shared" si="35"/>
        <v>17.0625</v>
      </c>
      <c r="I717" s="80">
        <f t="shared" si="34"/>
        <v>3.125E-2</v>
      </c>
      <c r="J717" s="1">
        <v>0.5</v>
      </c>
      <c r="K717" s="1" t="str" cm="1">
        <f t="array" ref="K717">INDEX('dict-rhythm'!$A$1:$B$43,MATCH(TRUE,EXACT(J717,'dict-rhythm'!$A$1:$A$43),0),2)</f>
        <v>32</v>
      </c>
      <c r="L717" s="1" t="str">
        <f>_xlfn.IFNA(VLOOKUP(K717,'dict-rhythm'!$B$1:$C$53,2,0),K717)</f>
        <v>demisemiquaver</v>
      </c>
      <c r="M717" s="5"/>
      <c r="N717" s="5"/>
      <c r="O717" t="str">
        <f>IF(RIGHT($O$1,1)="#",VLOOKUP(D717,'dict-pitch'!$A$1:$C$50,2,0),VLOOKUP(D717,'dict-pitch'!$A$1:$C$50,3,0))</f>
        <v>G4</v>
      </c>
      <c r="P717" t="b">
        <f>OR(EXACT(E717,O717),EXACT(E717,VLOOKUP(D717,'dict-pitch'!$A$1:$D$50,3,0)),EXACT(E717,VLOOKUP(D717,'dict-pitch'!$A$1:$D$50,4,0)))</f>
        <v>0</v>
      </c>
    </row>
    <row r="718" spans="1:16" x14ac:dyDescent="0.25">
      <c r="A718">
        <v>850</v>
      </c>
      <c r="B718" s="85">
        <v>4</v>
      </c>
      <c r="C718" s="1">
        <f t="shared" si="33"/>
        <v>17</v>
      </c>
      <c r="D718" s="1">
        <v>69</v>
      </c>
      <c r="E718" s="1"/>
      <c r="F718" s="1">
        <v>2</v>
      </c>
      <c r="G718" s="1">
        <v>257.5</v>
      </c>
      <c r="H718" s="80">
        <f t="shared" si="35"/>
        <v>17.09375</v>
      </c>
      <c r="I718" s="80">
        <f t="shared" si="34"/>
        <v>3.125E-2</v>
      </c>
      <c r="J718" s="1">
        <v>0.5</v>
      </c>
      <c r="K718" s="1" t="str" cm="1">
        <f t="array" ref="K718">INDEX('dict-rhythm'!$A$1:$B$43,MATCH(TRUE,EXACT(J718,'dict-rhythm'!$A$1:$A$43),0),2)</f>
        <v>32</v>
      </c>
      <c r="L718" s="1" t="str">
        <f>_xlfn.IFNA(VLOOKUP(K718,'dict-rhythm'!$B$1:$C$53,2,0),K718)</f>
        <v>demisemiquaver</v>
      </c>
      <c r="M718" s="5"/>
      <c r="N718" s="5"/>
      <c r="O718" t="str">
        <f>IF(RIGHT($O$1,1)="#",VLOOKUP(D718,'dict-pitch'!$A$1:$C$50,2,0),VLOOKUP(D718,'dict-pitch'!$A$1:$C$50,3,0))</f>
        <v>A4</v>
      </c>
      <c r="P718" t="b">
        <f>OR(EXACT(E718,O718),EXACT(E718,VLOOKUP(D718,'dict-pitch'!$A$1:$D$50,3,0)),EXACT(E718,VLOOKUP(D718,'dict-pitch'!$A$1:$D$50,4,0)))</f>
        <v>0</v>
      </c>
    </row>
    <row r="719" spans="1:16" x14ac:dyDescent="0.25">
      <c r="A719">
        <v>850</v>
      </c>
      <c r="B719" s="85">
        <v>4</v>
      </c>
      <c r="C719" s="1">
        <f t="shared" si="33"/>
        <v>17</v>
      </c>
      <c r="D719" s="1">
        <v>67</v>
      </c>
      <c r="E719" s="1"/>
      <c r="F719" s="1">
        <v>-2</v>
      </c>
      <c r="G719" s="1">
        <v>258</v>
      </c>
      <c r="H719" s="80">
        <f t="shared" si="35"/>
        <v>17.125</v>
      </c>
      <c r="I719" s="80">
        <f t="shared" si="34"/>
        <v>3.125E-2</v>
      </c>
      <c r="J719" s="1">
        <v>0.5</v>
      </c>
      <c r="K719" s="1" t="str" cm="1">
        <f t="array" ref="K719">INDEX('dict-rhythm'!$A$1:$B$43,MATCH(TRUE,EXACT(J719,'dict-rhythm'!$A$1:$A$43),0),2)</f>
        <v>32</v>
      </c>
      <c r="L719" s="1" t="str">
        <f>_xlfn.IFNA(VLOOKUP(K719,'dict-rhythm'!$B$1:$C$53,2,0),K719)</f>
        <v>demisemiquaver</v>
      </c>
      <c r="M719" s="5"/>
      <c r="N719" s="5"/>
      <c r="O719" t="str">
        <f>IF(RIGHT($O$1,1)="#",VLOOKUP(D719,'dict-pitch'!$A$1:$C$50,2,0),VLOOKUP(D719,'dict-pitch'!$A$1:$C$50,3,0))</f>
        <v>G4</v>
      </c>
      <c r="P719" t="b">
        <f>OR(EXACT(E719,O719),EXACT(E719,VLOOKUP(D719,'dict-pitch'!$A$1:$D$50,3,0)),EXACT(E719,VLOOKUP(D719,'dict-pitch'!$A$1:$D$50,4,0)))</f>
        <v>0</v>
      </c>
    </row>
    <row r="720" spans="1:16" x14ac:dyDescent="0.25">
      <c r="A720">
        <v>850</v>
      </c>
      <c r="B720" s="85">
        <v>4</v>
      </c>
      <c r="C720" s="1">
        <f t="shared" si="33"/>
        <v>17</v>
      </c>
      <c r="D720" s="1">
        <v>66</v>
      </c>
      <c r="E720" s="1"/>
      <c r="F720" s="1">
        <v>-2</v>
      </c>
      <c r="G720" s="1">
        <v>258.5</v>
      </c>
      <c r="H720" s="80">
        <f t="shared" si="35"/>
        <v>17.15625</v>
      </c>
      <c r="I720" s="80">
        <f t="shared" si="34"/>
        <v>3.125E-2</v>
      </c>
      <c r="J720" s="1">
        <v>0.5</v>
      </c>
      <c r="K720" s="1" t="str" cm="1">
        <f t="array" ref="K720">INDEX('dict-rhythm'!$A$1:$B$43,MATCH(TRUE,EXACT(J720,'dict-rhythm'!$A$1:$A$43),0),2)</f>
        <v>32</v>
      </c>
      <c r="L720" s="1" t="str">
        <f>_xlfn.IFNA(VLOOKUP(K720,'dict-rhythm'!$B$1:$C$53,2,0),K720)</f>
        <v>demisemiquaver</v>
      </c>
      <c r="M720" s="5"/>
      <c r="N720" s="5"/>
      <c r="O720" t="str">
        <f>IF(RIGHT($O$1,1)="#",VLOOKUP(D720,'dict-pitch'!$A$1:$C$50,2,0),VLOOKUP(D720,'dict-pitch'!$A$1:$C$50,3,0))</f>
        <v>F#4</v>
      </c>
      <c r="P720" t="b">
        <f>OR(EXACT(E720,O720),EXACT(E720,VLOOKUP(D720,'dict-pitch'!$A$1:$D$50,3,0)),EXACT(E720,VLOOKUP(D720,'dict-pitch'!$A$1:$D$50,4,0)))</f>
        <v>0</v>
      </c>
    </row>
    <row r="721" spans="1:16" x14ac:dyDescent="0.25">
      <c r="A721">
        <v>850</v>
      </c>
      <c r="B721" s="85">
        <v>4</v>
      </c>
      <c r="C721" s="1">
        <f t="shared" si="33"/>
        <v>17</v>
      </c>
      <c r="D721" s="1">
        <v>67</v>
      </c>
      <c r="E721" s="1"/>
      <c r="F721" s="1">
        <v>2</v>
      </c>
      <c r="G721" s="1">
        <v>259</v>
      </c>
      <c r="H721" s="80">
        <f t="shared" si="35"/>
        <v>17.1875</v>
      </c>
      <c r="I721" s="80">
        <f t="shared" si="34"/>
        <v>3.125E-2</v>
      </c>
      <c r="J721" s="1">
        <v>0.5</v>
      </c>
      <c r="K721" s="1" t="str" cm="1">
        <f t="array" ref="K721">INDEX('dict-rhythm'!$A$1:$B$43,MATCH(TRUE,EXACT(J721,'dict-rhythm'!$A$1:$A$43),0),2)</f>
        <v>32</v>
      </c>
      <c r="L721" s="1" t="str">
        <f>_xlfn.IFNA(VLOOKUP(K721,'dict-rhythm'!$B$1:$C$53,2,0),K721)</f>
        <v>demisemiquaver</v>
      </c>
      <c r="M721" s="5"/>
      <c r="N721" s="5"/>
      <c r="O721" t="str">
        <f>IF(RIGHT($O$1,1)="#",VLOOKUP(D721,'dict-pitch'!$A$1:$C$50,2,0),VLOOKUP(D721,'dict-pitch'!$A$1:$C$50,3,0))</f>
        <v>G4</v>
      </c>
      <c r="P721" t="b">
        <f>OR(EXACT(E721,O721),EXACT(E721,VLOOKUP(D721,'dict-pitch'!$A$1:$D$50,3,0)),EXACT(E721,VLOOKUP(D721,'dict-pitch'!$A$1:$D$50,4,0)))</f>
        <v>0</v>
      </c>
    </row>
    <row r="722" spans="1:16" x14ac:dyDescent="0.25">
      <c r="A722">
        <v>850</v>
      </c>
      <c r="B722" s="85">
        <v>4</v>
      </c>
      <c r="C722" s="1">
        <f t="shared" si="33"/>
        <v>17</v>
      </c>
      <c r="D722" s="1">
        <v>64</v>
      </c>
      <c r="E722" s="1"/>
      <c r="F722" s="1">
        <v>-3</v>
      </c>
      <c r="G722" s="1">
        <v>259.5</v>
      </c>
      <c r="H722" s="80">
        <f t="shared" si="35"/>
        <v>17.21875</v>
      </c>
      <c r="I722" s="80">
        <f t="shared" si="34"/>
        <v>3.125E-2</v>
      </c>
      <c r="J722" s="1">
        <v>0.5</v>
      </c>
      <c r="K722" s="1" t="str" cm="1">
        <f t="array" ref="K722">INDEX('dict-rhythm'!$A$1:$B$43,MATCH(TRUE,EXACT(J722,'dict-rhythm'!$A$1:$A$43),0),2)</f>
        <v>32</v>
      </c>
      <c r="L722" s="1" t="str">
        <f>_xlfn.IFNA(VLOOKUP(K722,'dict-rhythm'!$B$1:$C$53,2,0),K722)</f>
        <v>demisemiquaver</v>
      </c>
      <c r="M722" s="5"/>
      <c r="N722" s="5"/>
      <c r="O722" t="str">
        <f>IF(RIGHT($O$1,1)="#",VLOOKUP(D722,'dict-pitch'!$A$1:$C$50,2,0),VLOOKUP(D722,'dict-pitch'!$A$1:$C$50,3,0))</f>
        <v>E4</v>
      </c>
      <c r="P722" t="b">
        <f>OR(EXACT(E722,O722),EXACT(E722,VLOOKUP(D722,'dict-pitch'!$A$1:$D$50,3,0)),EXACT(E722,VLOOKUP(D722,'dict-pitch'!$A$1:$D$50,4,0)))</f>
        <v>0</v>
      </c>
    </row>
    <row r="723" spans="1:16" x14ac:dyDescent="0.25">
      <c r="A723">
        <v>850</v>
      </c>
      <c r="B723" s="85">
        <v>4</v>
      </c>
      <c r="C723" s="1">
        <f t="shared" si="33"/>
        <v>17</v>
      </c>
      <c r="D723" s="1">
        <v>79</v>
      </c>
      <c r="E723" s="1"/>
      <c r="F723" s="1">
        <v>10</v>
      </c>
      <c r="G723" s="1">
        <v>260</v>
      </c>
      <c r="H723" s="80">
        <f t="shared" si="35"/>
        <v>17.25</v>
      </c>
      <c r="I723" s="80">
        <f t="shared" si="34"/>
        <v>0.125</v>
      </c>
      <c r="J723" s="1">
        <v>2</v>
      </c>
      <c r="K723" s="1" t="str" cm="1">
        <f t="array" ref="K723">INDEX('dict-rhythm'!$A$1:$B$43,MATCH(TRUE,EXACT(J723,'dict-rhythm'!$A$1:$A$43),0),2)</f>
        <v>8</v>
      </c>
      <c r="L723" s="1" t="str">
        <f>_xlfn.IFNA(VLOOKUP(K723,'dict-rhythm'!$B$1:$C$53,2,0),K723)</f>
        <v>quaver note</v>
      </c>
      <c r="M723" s="5"/>
      <c r="N723" s="5"/>
      <c r="O723" t="str">
        <f>IF(RIGHT($O$1,1)="#",VLOOKUP(D723,'dict-pitch'!$A$1:$C$50,2,0),VLOOKUP(D723,'dict-pitch'!$A$1:$C$50,3,0))</f>
        <v>G5</v>
      </c>
      <c r="P723" t="b">
        <f>OR(EXACT(E723,O723),EXACT(E723,VLOOKUP(D723,'dict-pitch'!$A$1:$D$50,3,0)),EXACT(E723,VLOOKUP(D723,'dict-pitch'!$A$1:$D$50,4,0)))</f>
        <v>0</v>
      </c>
    </row>
    <row r="724" spans="1:16" x14ac:dyDescent="0.25">
      <c r="A724">
        <v>850</v>
      </c>
      <c r="B724" s="85">
        <v>4</v>
      </c>
      <c r="C724" s="1">
        <f t="shared" si="33"/>
        <v>17</v>
      </c>
      <c r="D724" s="1">
        <v>0</v>
      </c>
      <c r="E724" s="1"/>
      <c r="F724" s="1">
        <v>0</v>
      </c>
      <c r="G724" s="1">
        <v>262</v>
      </c>
      <c r="H724" s="80">
        <f t="shared" si="35"/>
        <v>17.375</v>
      </c>
      <c r="I724" s="80">
        <f t="shared" si="34"/>
        <v>0.125</v>
      </c>
      <c r="J724" s="1">
        <v>2</v>
      </c>
      <c r="K724" s="1" t="str" cm="1">
        <f t="array" ref="K724">INDEX('dict-rhythm'!$A$1:$B$43,MATCH(TRUE,EXACT(J724,'dict-rhythm'!$A$1:$A$43),0),2)</f>
        <v>8</v>
      </c>
      <c r="L724" s="1" t="str">
        <f>_xlfn.IFNA(VLOOKUP(K724,'dict-rhythm'!$B$1:$C$53,2,0),K724)</f>
        <v>quaver note</v>
      </c>
      <c r="M724" s="5"/>
      <c r="N724" s="5"/>
      <c r="O724" t="str">
        <f>IF(RIGHT($O$1,1)="#",VLOOKUP(D724,'dict-pitch'!$A$1:$C$50,2,0),VLOOKUP(D724,'dict-pitch'!$A$1:$C$50,3,0))</f>
        <v>r</v>
      </c>
      <c r="P724" t="b">
        <f>OR(EXACT(E724,O724),EXACT(E724,VLOOKUP(D724,'dict-pitch'!$A$1:$D$50,3,0)),EXACT(E724,VLOOKUP(D724,'dict-pitch'!$A$1:$D$50,4,0)))</f>
        <v>0</v>
      </c>
    </row>
    <row r="725" spans="1:16" x14ac:dyDescent="0.25">
      <c r="A725">
        <v>850</v>
      </c>
      <c r="B725" s="85">
        <v>4</v>
      </c>
      <c r="C725" s="1">
        <f t="shared" si="33"/>
        <v>17</v>
      </c>
      <c r="D725" s="1">
        <v>0</v>
      </c>
      <c r="E725" s="1"/>
      <c r="F725" s="1">
        <v>0</v>
      </c>
      <c r="G725" s="1">
        <v>264</v>
      </c>
      <c r="H725" s="80">
        <f t="shared" si="35"/>
        <v>17.5</v>
      </c>
      <c r="I725" s="80">
        <f t="shared" si="34"/>
        <v>0.5</v>
      </c>
      <c r="J725" s="1">
        <v>8</v>
      </c>
      <c r="K725" s="1" t="str" cm="1">
        <f t="array" ref="K725">INDEX('dict-rhythm'!$A$1:$B$43,MATCH(TRUE,EXACT(J725,'dict-rhythm'!$A$1:$A$43),0),2)</f>
        <v>2</v>
      </c>
      <c r="L725" s="1" t="str">
        <f>_xlfn.IFNA(VLOOKUP(K725,'dict-rhythm'!$B$1:$C$53,2,0),K725)</f>
        <v>minim</v>
      </c>
      <c r="M725" s="7"/>
      <c r="N725" s="7"/>
      <c r="O725" t="str">
        <f>IF(RIGHT($O$1,1)="#",VLOOKUP(D725,'dict-pitch'!$A$1:$C$50,2,0),VLOOKUP(D725,'dict-pitch'!$A$1:$C$50,3,0))</f>
        <v>r</v>
      </c>
      <c r="P725" t="b">
        <f>OR(EXACT(E725,O725),EXACT(E725,VLOOKUP(D725,'dict-pitch'!$A$1:$D$50,3,0)),EXACT(E725,VLOOKUP(D725,'dict-pitch'!$A$1:$D$50,4,0)))</f>
        <v>0</v>
      </c>
    </row>
    <row r="726" spans="1:16" x14ac:dyDescent="0.25">
      <c r="A726">
        <v>850</v>
      </c>
      <c r="B726" s="85">
        <v>4</v>
      </c>
      <c r="C726" s="1">
        <f t="shared" si="33"/>
        <v>18</v>
      </c>
      <c r="D726" s="1">
        <v>69</v>
      </c>
      <c r="E726" s="1"/>
      <c r="F726" s="1">
        <v>-7</v>
      </c>
      <c r="G726" s="1">
        <v>272</v>
      </c>
      <c r="H726" s="80">
        <f t="shared" si="35"/>
        <v>18</v>
      </c>
      <c r="I726" s="80">
        <f t="shared" si="34"/>
        <v>3.125E-2</v>
      </c>
      <c r="J726" s="1">
        <v>0.5</v>
      </c>
      <c r="K726" s="1" t="str" cm="1">
        <f t="array" ref="K726">INDEX('dict-rhythm'!$A$1:$B$43,MATCH(TRUE,EXACT(J726,'dict-rhythm'!$A$1:$A$43),0),2)</f>
        <v>32</v>
      </c>
      <c r="L726" s="1" t="str">
        <f>_xlfn.IFNA(VLOOKUP(K726,'dict-rhythm'!$B$1:$C$53,2,0),K726)</f>
        <v>demisemiquaver</v>
      </c>
      <c r="M726" s="4"/>
      <c r="N726" s="4"/>
      <c r="O726" t="str">
        <f>IF(RIGHT($O$1,1)="#",VLOOKUP(D726,'dict-pitch'!$A$1:$C$50,2,0),VLOOKUP(D726,'dict-pitch'!$A$1:$C$50,3,0))</f>
        <v>A4</v>
      </c>
      <c r="P726" t="b">
        <f>OR(EXACT(E726,O726),EXACT(E726,VLOOKUP(D726,'dict-pitch'!$A$1:$D$50,3,0)),EXACT(E726,VLOOKUP(D726,'dict-pitch'!$A$1:$D$50,4,0)))</f>
        <v>0</v>
      </c>
    </row>
    <row r="727" spans="1:16" x14ac:dyDescent="0.25">
      <c r="A727">
        <v>850</v>
      </c>
      <c r="B727" s="85">
        <v>4</v>
      </c>
      <c r="C727" s="1">
        <f t="shared" si="33"/>
        <v>18</v>
      </c>
      <c r="D727" s="1">
        <v>71</v>
      </c>
      <c r="E727" s="1"/>
      <c r="F727" s="1">
        <v>2</v>
      </c>
      <c r="G727" s="1">
        <v>272.5</v>
      </c>
      <c r="H727" s="80">
        <f t="shared" si="35"/>
        <v>18.03125</v>
      </c>
      <c r="I727" s="80">
        <f t="shared" si="34"/>
        <v>3.125E-2</v>
      </c>
      <c r="J727" s="1">
        <v>0.5</v>
      </c>
      <c r="K727" s="1" t="str" cm="1">
        <f t="array" ref="K727">INDEX('dict-rhythm'!$A$1:$B$43,MATCH(TRUE,EXACT(J727,'dict-rhythm'!$A$1:$A$43),0),2)</f>
        <v>32</v>
      </c>
      <c r="L727" s="1" t="str">
        <f>_xlfn.IFNA(VLOOKUP(K727,'dict-rhythm'!$B$1:$C$53,2,0),K727)</f>
        <v>demisemiquaver</v>
      </c>
      <c r="M727" s="5"/>
      <c r="N727" s="5"/>
      <c r="O727" t="str">
        <f>IF(RIGHT($O$1,1)="#",VLOOKUP(D727,'dict-pitch'!$A$1:$C$50,2,0),VLOOKUP(D727,'dict-pitch'!$A$1:$C$50,3,0))</f>
        <v>B4</v>
      </c>
      <c r="P727" t="b">
        <f>OR(EXACT(E727,O727),EXACT(E727,VLOOKUP(D727,'dict-pitch'!$A$1:$D$50,3,0)),EXACT(E727,VLOOKUP(D727,'dict-pitch'!$A$1:$D$50,4,0)))</f>
        <v>0</v>
      </c>
    </row>
    <row r="728" spans="1:16" x14ac:dyDescent="0.25">
      <c r="A728">
        <v>850</v>
      </c>
      <c r="B728" s="85">
        <v>4</v>
      </c>
      <c r="C728" s="1">
        <f t="shared" si="33"/>
        <v>18</v>
      </c>
      <c r="D728" s="1">
        <v>73</v>
      </c>
      <c r="E728" s="1"/>
      <c r="F728" s="1">
        <v>2</v>
      </c>
      <c r="G728" s="1">
        <v>273</v>
      </c>
      <c r="H728" s="80">
        <f t="shared" si="35"/>
        <v>18.0625</v>
      </c>
      <c r="I728" s="80">
        <f t="shared" si="34"/>
        <v>3.125E-2</v>
      </c>
      <c r="J728" s="1">
        <v>0.5</v>
      </c>
      <c r="K728" s="1" t="str" cm="1">
        <f t="array" ref="K728">INDEX('dict-rhythm'!$A$1:$B$43,MATCH(TRUE,EXACT(J728,'dict-rhythm'!$A$1:$A$43),0),2)</f>
        <v>32</v>
      </c>
      <c r="L728" s="1" t="str">
        <f>_xlfn.IFNA(VLOOKUP(K728,'dict-rhythm'!$B$1:$C$53,2,0),K728)</f>
        <v>demisemiquaver</v>
      </c>
      <c r="M728" s="5"/>
      <c r="N728" s="5"/>
      <c r="O728" t="str">
        <f>IF(RIGHT($O$1,1)="#",VLOOKUP(D728,'dict-pitch'!$A$1:$C$50,2,0),VLOOKUP(D728,'dict-pitch'!$A$1:$C$50,3,0))</f>
        <v>C#5</v>
      </c>
      <c r="P728" t="b">
        <f>OR(EXACT(E728,O728),EXACT(E728,VLOOKUP(D728,'dict-pitch'!$A$1:$D$50,3,0)),EXACT(E728,VLOOKUP(D728,'dict-pitch'!$A$1:$D$50,4,0)))</f>
        <v>0</v>
      </c>
    </row>
    <row r="729" spans="1:16" x14ac:dyDescent="0.25">
      <c r="A729">
        <v>850</v>
      </c>
      <c r="B729" s="85">
        <v>4</v>
      </c>
      <c r="C729" s="1">
        <f t="shared" si="33"/>
        <v>18</v>
      </c>
      <c r="D729" s="1">
        <v>74</v>
      </c>
      <c r="E729" s="1"/>
      <c r="F729" s="1">
        <v>2</v>
      </c>
      <c r="G729" s="1">
        <v>273.5</v>
      </c>
      <c r="H729" s="80">
        <f t="shared" si="35"/>
        <v>18.09375</v>
      </c>
      <c r="I729" s="80">
        <f t="shared" si="34"/>
        <v>3.125E-2</v>
      </c>
      <c r="J729" s="1">
        <v>0.5</v>
      </c>
      <c r="K729" s="1" t="str" cm="1">
        <f t="array" ref="K729">INDEX('dict-rhythm'!$A$1:$B$43,MATCH(TRUE,EXACT(J729,'dict-rhythm'!$A$1:$A$43),0),2)</f>
        <v>32</v>
      </c>
      <c r="L729" s="1" t="str">
        <f>_xlfn.IFNA(VLOOKUP(K729,'dict-rhythm'!$B$1:$C$53,2,0),K729)</f>
        <v>demisemiquaver</v>
      </c>
      <c r="M729" s="5"/>
      <c r="N729" s="5"/>
      <c r="O729" t="str">
        <f>IF(RIGHT($O$1,1)="#",VLOOKUP(D729,'dict-pitch'!$A$1:$C$50,2,0),VLOOKUP(D729,'dict-pitch'!$A$1:$C$50,3,0))</f>
        <v>D5</v>
      </c>
      <c r="P729" t="b">
        <f>OR(EXACT(E729,O729),EXACT(E729,VLOOKUP(D729,'dict-pitch'!$A$1:$D$50,3,0)),EXACT(E729,VLOOKUP(D729,'dict-pitch'!$A$1:$D$50,4,0)))</f>
        <v>0</v>
      </c>
    </row>
    <row r="730" spans="1:16" x14ac:dyDescent="0.25">
      <c r="A730">
        <v>850</v>
      </c>
      <c r="B730" s="85">
        <v>4</v>
      </c>
      <c r="C730" s="1">
        <f t="shared" si="33"/>
        <v>18</v>
      </c>
      <c r="D730" s="1">
        <v>73</v>
      </c>
      <c r="E730" s="1"/>
      <c r="F730" s="1">
        <v>-2</v>
      </c>
      <c r="G730" s="1">
        <v>274</v>
      </c>
      <c r="H730" s="80">
        <f t="shared" si="35"/>
        <v>18.125</v>
      </c>
      <c r="I730" s="80">
        <f t="shared" si="34"/>
        <v>3.125E-2</v>
      </c>
      <c r="J730" s="1">
        <v>0.5</v>
      </c>
      <c r="K730" s="1" t="str" cm="1">
        <f t="array" ref="K730">INDEX('dict-rhythm'!$A$1:$B$43,MATCH(TRUE,EXACT(J730,'dict-rhythm'!$A$1:$A$43),0),2)</f>
        <v>32</v>
      </c>
      <c r="L730" s="1" t="str">
        <f>_xlfn.IFNA(VLOOKUP(K730,'dict-rhythm'!$B$1:$C$53,2,0),K730)</f>
        <v>demisemiquaver</v>
      </c>
      <c r="M730" s="5"/>
      <c r="N730" s="5"/>
      <c r="O730" t="str">
        <f>IF(RIGHT($O$1,1)="#",VLOOKUP(D730,'dict-pitch'!$A$1:$C$50,2,0),VLOOKUP(D730,'dict-pitch'!$A$1:$C$50,3,0))</f>
        <v>C#5</v>
      </c>
      <c r="P730" t="b">
        <f>OR(EXACT(E730,O730),EXACT(E730,VLOOKUP(D730,'dict-pitch'!$A$1:$D$50,3,0)),EXACT(E730,VLOOKUP(D730,'dict-pitch'!$A$1:$D$50,4,0)))</f>
        <v>0</v>
      </c>
    </row>
    <row r="731" spans="1:16" x14ac:dyDescent="0.25">
      <c r="A731">
        <v>850</v>
      </c>
      <c r="B731" s="85">
        <v>4</v>
      </c>
      <c r="C731" s="1">
        <f t="shared" si="33"/>
        <v>18</v>
      </c>
      <c r="D731" s="1">
        <v>71</v>
      </c>
      <c r="E731" s="1"/>
      <c r="F731" s="1">
        <v>-2</v>
      </c>
      <c r="G731" s="1">
        <v>274.5</v>
      </c>
      <c r="H731" s="80">
        <f t="shared" si="35"/>
        <v>18.15625</v>
      </c>
      <c r="I731" s="80">
        <f t="shared" si="34"/>
        <v>3.125E-2</v>
      </c>
      <c r="J731" s="1">
        <v>0.5</v>
      </c>
      <c r="K731" s="1" t="str" cm="1">
        <f t="array" ref="K731">INDEX('dict-rhythm'!$A$1:$B$43,MATCH(TRUE,EXACT(J731,'dict-rhythm'!$A$1:$A$43),0),2)</f>
        <v>32</v>
      </c>
      <c r="L731" s="1" t="str">
        <f>_xlfn.IFNA(VLOOKUP(K731,'dict-rhythm'!$B$1:$C$53,2,0),K731)</f>
        <v>demisemiquaver</v>
      </c>
      <c r="M731" s="5"/>
      <c r="N731" s="5"/>
      <c r="O731" t="str">
        <f>IF(RIGHT($O$1,1)="#",VLOOKUP(D731,'dict-pitch'!$A$1:$C$50,2,0),VLOOKUP(D731,'dict-pitch'!$A$1:$C$50,3,0))</f>
        <v>B4</v>
      </c>
      <c r="P731" t="b">
        <f>OR(EXACT(E731,O731),EXACT(E731,VLOOKUP(D731,'dict-pitch'!$A$1:$D$50,3,0)),EXACT(E731,VLOOKUP(D731,'dict-pitch'!$A$1:$D$50,4,0)))</f>
        <v>0</v>
      </c>
    </row>
    <row r="732" spans="1:16" x14ac:dyDescent="0.25">
      <c r="A732">
        <v>850</v>
      </c>
      <c r="B732" s="85">
        <v>4</v>
      </c>
      <c r="C732" s="1">
        <f t="shared" si="33"/>
        <v>18</v>
      </c>
      <c r="D732" s="1">
        <v>73</v>
      </c>
      <c r="E732" s="1"/>
      <c r="F732" s="1">
        <v>2</v>
      </c>
      <c r="G732" s="1">
        <v>275</v>
      </c>
      <c r="H732" s="80">
        <f t="shared" si="35"/>
        <v>18.1875</v>
      </c>
      <c r="I732" s="80">
        <f t="shared" si="34"/>
        <v>3.125E-2</v>
      </c>
      <c r="J732" s="1">
        <v>0.5</v>
      </c>
      <c r="K732" s="1" t="str" cm="1">
        <f t="array" ref="K732">INDEX('dict-rhythm'!$A$1:$B$43,MATCH(TRUE,EXACT(J732,'dict-rhythm'!$A$1:$A$43),0),2)</f>
        <v>32</v>
      </c>
      <c r="L732" s="1" t="str">
        <f>_xlfn.IFNA(VLOOKUP(K732,'dict-rhythm'!$B$1:$C$53,2,0),K732)</f>
        <v>demisemiquaver</v>
      </c>
      <c r="M732" s="5"/>
      <c r="N732" s="5"/>
      <c r="O732" t="str">
        <f>IF(RIGHT($O$1,1)="#",VLOOKUP(D732,'dict-pitch'!$A$1:$C$50,2,0),VLOOKUP(D732,'dict-pitch'!$A$1:$C$50,3,0))</f>
        <v>C#5</v>
      </c>
      <c r="P732" t="b">
        <f>OR(EXACT(E732,O732),EXACT(E732,VLOOKUP(D732,'dict-pitch'!$A$1:$D$50,3,0)),EXACT(E732,VLOOKUP(D732,'dict-pitch'!$A$1:$D$50,4,0)))</f>
        <v>0</v>
      </c>
    </row>
    <row r="733" spans="1:16" x14ac:dyDescent="0.25">
      <c r="A733">
        <v>850</v>
      </c>
      <c r="B733" s="85">
        <v>4</v>
      </c>
      <c r="C733" s="1">
        <f t="shared" si="33"/>
        <v>18</v>
      </c>
      <c r="D733" s="1">
        <v>69</v>
      </c>
      <c r="E733" s="1"/>
      <c r="F733" s="1">
        <v>-3</v>
      </c>
      <c r="G733" s="1">
        <v>275.5</v>
      </c>
      <c r="H733" s="80">
        <f t="shared" si="35"/>
        <v>18.21875</v>
      </c>
      <c r="I733" s="80">
        <f t="shared" si="34"/>
        <v>3.125E-2</v>
      </c>
      <c r="J733" s="1">
        <v>0.5</v>
      </c>
      <c r="K733" s="1" t="str" cm="1">
        <f t="array" ref="K733">INDEX('dict-rhythm'!$A$1:$B$43,MATCH(TRUE,EXACT(J733,'dict-rhythm'!$A$1:$A$43),0),2)</f>
        <v>32</v>
      </c>
      <c r="L733" s="1" t="str">
        <f>_xlfn.IFNA(VLOOKUP(K733,'dict-rhythm'!$B$1:$C$53,2,0),K733)</f>
        <v>demisemiquaver</v>
      </c>
      <c r="M733" s="5"/>
      <c r="N733" s="5"/>
      <c r="O733" t="str">
        <f>IF(RIGHT($O$1,1)="#",VLOOKUP(D733,'dict-pitch'!$A$1:$C$50,2,0),VLOOKUP(D733,'dict-pitch'!$A$1:$C$50,3,0))</f>
        <v>A4</v>
      </c>
      <c r="P733" t="b">
        <f>OR(EXACT(E733,O733),EXACT(E733,VLOOKUP(D733,'dict-pitch'!$A$1:$D$50,3,0)),EXACT(E733,VLOOKUP(D733,'dict-pitch'!$A$1:$D$50,4,0)))</f>
        <v>0</v>
      </c>
    </row>
    <row r="734" spans="1:16" x14ac:dyDescent="0.25">
      <c r="A734">
        <v>850</v>
      </c>
      <c r="B734" s="85">
        <v>4</v>
      </c>
      <c r="C734" s="1">
        <f t="shared" si="33"/>
        <v>18</v>
      </c>
      <c r="D734" s="1">
        <v>78</v>
      </c>
      <c r="E734" s="1"/>
      <c r="F734" s="1">
        <v>6</v>
      </c>
      <c r="G734" s="1">
        <v>276</v>
      </c>
      <c r="H734" s="80">
        <f t="shared" si="35"/>
        <v>18.25</v>
      </c>
      <c r="I734" s="80">
        <f t="shared" si="34"/>
        <v>0.125</v>
      </c>
      <c r="J734" s="1">
        <v>2</v>
      </c>
      <c r="K734" s="1" t="str" cm="1">
        <f t="array" ref="K734">INDEX('dict-rhythm'!$A$1:$B$43,MATCH(TRUE,EXACT(J734,'dict-rhythm'!$A$1:$A$43),0),2)</f>
        <v>8</v>
      </c>
      <c r="L734" s="1" t="str">
        <f>_xlfn.IFNA(VLOOKUP(K734,'dict-rhythm'!$B$1:$C$53,2,0),K734)</f>
        <v>quaver note</v>
      </c>
      <c r="M734" s="5"/>
      <c r="N734" s="5"/>
      <c r="O734" t="str">
        <f>IF(RIGHT($O$1,1)="#",VLOOKUP(D734,'dict-pitch'!$A$1:$C$50,2,0),VLOOKUP(D734,'dict-pitch'!$A$1:$C$50,3,0))</f>
        <v>F#5</v>
      </c>
      <c r="P734" t="b">
        <f>OR(EXACT(E734,O734),EXACT(E734,VLOOKUP(D734,'dict-pitch'!$A$1:$D$50,3,0)),EXACT(E734,VLOOKUP(D734,'dict-pitch'!$A$1:$D$50,4,0)))</f>
        <v>0</v>
      </c>
    </row>
    <row r="735" spans="1:16" x14ac:dyDescent="0.25">
      <c r="A735">
        <v>850</v>
      </c>
      <c r="B735" s="85">
        <v>4</v>
      </c>
      <c r="C735" s="1">
        <f t="shared" si="33"/>
        <v>18</v>
      </c>
      <c r="D735" s="1">
        <v>0</v>
      </c>
      <c r="E735" s="1"/>
      <c r="F735" s="1">
        <v>0</v>
      </c>
      <c r="G735" s="1">
        <v>278</v>
      </c>
      <c r="H735" s="80">
        <f t="shared" si="35"/>
        <v>18.375</v>
      </c>
      <c r="I735" s="80">
        <f t="shared" si="34"/>
        <v>0.125</v>
      </c>
      <c r="J735" s="1">
        <v>2</v>
      </c>
      <c r="K735" s="1" t="str" cm="1">
        <f t="array" ref="K735">INDEX('dict-rhythm'!$A$1:$B$43,MATCH(TRUE,EXACT(J735,'dict-rhythm'!$A$1:$A$43),0),2)</f>
        <v>8</v>
      </c>
      <c r="L735" s="1" t="str">
        <f>_xlfn.IFNA(VLOOKUP(K735,'dict-rhythm'!$B$1:$C$53,2,0),K735)</f>
        <v>quaver note</v>
      </c>
      <c r="M735" s="5"/>
      <c r="N735" s="5"/>
      <c r="O735" t="str">
        <f>IF(RIGHT($O$1,1)="#",VLOOKUP(D735,'dict-pitch'!$A$1:$C$50,2,0),VLOOKUP(D735,'dict-pitch'!$A$1:$C$50,3,0))</f>
        <v>r</v>
      </c>
      <c r="P735" t="b">
        <f>OR(EXACT(E735,O735),EXACT(E735,VLOOKUP(D735,'dict-pitch'!$A$1:$D$50,3,0)),EXACT(E735,VLOOKUP(D735,'dict-pitch'!$A$1:$D$50,4,0)))</f>
        <v>0</v>
      </c>
    </row>
    <row r="736" spans="1:16" x14ac:dyDescent="0.25">
      <c r="A736">
        <v>850</v>
      </c>
      <c r="B736" s="85">
        <v>4</v>
      </c>
      <c r="C736" s="1">
        <f t="shared" si="33"/>
        <v>18</v>
      </c>
      <c r="D736" s="1">
        <v>0</v>
      </c>
      <c r="E736" s="1"/>
      <c r="F736" s="1">
        <v>0</v>
      </c>
      <c r="G736" s="1">
        <v>280</v>
      </c>
      <c r="H736" s="80">
        <f t="shared" si="35"/>
        <v>18.5</v>
      </c>
      <c r="I736" s="80">
        <f t="shared" si="34"/>
        <v>0.5</v>
      </c>
      <c r="J736" s="1">
        <v>8</v>
      </c>
      <c r="K736" s="1" t="str" cm="1">
        <f t="array" ref="K736">INDEX('dict-rhythm'!$A$1:$B$43,MATCH(TRUE,EXACT(J736,'dict-rhythm'!$A$1:$A$43),0),2)</f>
        <v>2</v>
      </c>
      <c r="L736" s="1" t="str">
        <f>_xlfn.IFNA(VLOOKUP(K736,'dict-rhythm'!$B$1:$C$53,2,0),K736)</f>
        <v>minim</v>
      </c>
      <c r="M736" s="7"/>
      <c r="N736" s="7"/>
      <c r="O736" t="str">
        <f>IF(RIGHT($O$1,1)="#",VLOOKUP(D736,'dict-pitch'!$A$1:$C$50,2,0),VLOOKUP(D736,'dict-pitch'!$A$1:$C$50,3,0))</f>
        <v>r</v>
      </c>
      <c r="P736" t="b">
        <f>OR(EXACT(E736,O736),EXACT(E736,VLOOKUP(D736,'dict-pitch'!$A$1:$D$50,3,0)),EXACT(E736,VLOOKUP(D736,'dict-pitch'!$A$1:$D$50,4,0)))</f>
        <v>0</v>
      </c>
    </row>
    <row r="737" spans="1:16" x14ac:dyDescent="0.25">
      <c r="A737">
        <v>850</v>
      </c>
      <c r="B737" s="85">
        <v>4</v>
      </c>
      <c r="C737" s="1">
        <f t="shared" si="33"/>
        <v>19</v>
      </c>
      <c r="D737" s="1">
        <v>67</v>
      </c>
      <c r="E737" s="1"/>
      <c r="F737" s="1">
        <v>-7</v>
      </c>
      <c r="G737" s="1">
        <v>288</v>
      </c>
      <c r="H737" s="80">
        <f t="shared" si="35"/>
        <v>19</v>
      </c>
      <c r="I737" s="80">
        <f t="shared" si="34"/>
        <v>3.125E-2</v>
      </c>
      <c r="J737" s="1">
        <v>0.5</v>
      </c>
      <c r="K737" s="1" t="str" cm="1">
        <f t="array" ref="K737">INDEX('dict-rhythm'!$A$1:$B$43,MATCH(TRUE,EXACT(J737,'dict-rhythm'!$A$1:$A$43),0),2)</f>
        <v>32</v>
      </c>
      <c r="L737" s="1" t="str">
        <f>_xlfn.IFNA(VLOOKUP(K737,'dict-rhythm'!$B$1:$C$53,2,0),K737)</f>
        <v>demisemiquaver</v>
      </c>
      <c r="M737" s="4"/>
      <c r="N737" s="4"/>
      <c r="O737" t="str">
        <f>IF(RIGHT($O$1,1)="#",VLOOKUP(D737,'dict-pitch'!$A$1:$C$50,2,0),VLOOKUP(D737,'dict-pitch'!$A$1:$C$50,3,0))</f>
        <v>G4</v>
      </c>
      <c r="P737" t="b">
        <f>OR(EXACT(E737,O737),EXACT(E737,VLOOKUP(D737,'dict-pitch'!$A$1:$D$50,3,0)),EXACT(E737,VLOOKUP(D737,'dict-pitch'!$A$1:$D$50,4,0)))</f>
        <v>0</v>
      </c>
    </row>
    <row r="738" spans="1:16" x14ac:dyDescent="0.25">
      <c r="A738">
        <v>850</v>
      </c>
      <c r="B738" s="85">
        <v>4</v>
      </c>
      <c r="C738" s="1">
        <f t="shared" si="33"/>
        <v>19</v>
      </c>
      <c r="D738" s="1">
        <v>69</v>
      </c>
      <c r="E738" s="1"/>
      <c r="F738" s="1">
        <v>2</v>
      </c>
      <c r="G738" s="1">
        <v>288.5</v>
      </c>
      <c r="H738" s="80">
        <f t="shared" si="35"/>
        <v>19.03125</v>
      </c>
      <c r="I738" s="80">
        <f t="shared" si="34"/>
        <v>3.125E-2</v>
      </c>
      <c r="J738" s="1">
        <v>0.5</v>
      </c>
      <c r="K738" s="1" t="str" cm="1">
        <f t="array" ref="K738">INDEX('dict-rhythm'!$A$1:$B$43,MATCH(TRUE,EXACT(J738,'dict-rhythm'!$A$1:$A$43),0),2)</f>
        <v>32</v>
      </c>
      <c r="L738" s="1" t="str">
        <f>_xlfn.IFNA(VLOOKUP(K738,'dict-rhythm'!$B$1:$C$53,2,0),K738)</f>
        <v>demisemiquaver</v>
      </c>
      <c r="M738" s="5"/>
      <c r="N738" s="5"/>
      <c r="O738" t="str">
        <f>IF(RIGHT($O$1,1)="#",VLOOKUP(D738,'dict-pitch'!$A$1:$C$50,2,0),VLOOKUP(D738,'dict-pitch'!$A$1:$C$50,3,0))</f>
        <v>A4</v>
      </c>
      <c r="P738" t="b">
        <f>OR(EXACT(E738,O738),EXACT(E738,VLOOKUP(D738,'dict-pitch'!$A$1:$D$50,3,0)),EXACT(E738,VLOOKUP(D738,'dict-pitch'!$A$1:$D$50,4,0)))</f>
        <v>0</v>
      </c>
    </row>
    <row r="739" spans="1:16" x14ac:dyDescent="0.25">
      <c r="A739">
        <v>850</v>
      </c>
      <c r="B739" s="85">
        <v>4</v>
      </c>
      <c r="C739" s="1">
        <f t="shared" si="33"/>
        <v>19</v>
      </c>
      <c r="D739" s="1">
        <v>71</v>
      </c>
      <c r="E739" s="1"/>
      <c r="F739" s="1">
        <v>2</v>
      </c>
      <c r="G739" s="1">
        <v>289</v>
      </c>
      <c r="H739" s="80">
        <f t="shared" si="35"/>
        <v>19.0625</v>
      </c>
      <c r="I739" s="80">
        <f t="shared" si="34"/>
        <v>3.125E-2</v>
      </c>
      <c r="J739" s="1">
        <v>0.5</v>
      </c>
      <c r="K739" s="1" t="str" cm="1">
        <f t="array" ref="K739">INDEX('dict-rhythm'!$A$1:$B$43,MATCH(TRUE,EXACT(J739,'dict-rhythm'!$A$1:$A$43),0),2)</f>
        <v>32</v>
      </c>
      <c r="L739" s="1" t="str">
        <f>_xlfn.IFNA(VLOOKUP(K739,'dict-rhythm'!$B$1:$C$53,2,0),K739)</f>
        <v>demisemiquaver</v>
      </c>
      <c r="M739" s="5"/>
      <c r="N739" s="5"/>
      <c r="O739" t="str">
        <f>IF(RIGHT($O$1,1)="#",VLOOKUP(D739,'dict-pitch'!$A$1:$C$50,2,0),VLOOKUP(D739,'dict-pitch'!$A$1:$C$50,3,0))</f>
        <v>B4</v>
      </c>
      <c r="P739" t="b">
        <f>OR(EXACT(E739,O739),EXACT(E739,VLOOKUP(D739,'dict-pitch'!$A$1:$D$50,3,0)),EXACT(E739,VLOOKUP(D739,'dict-pitch'!$A$1:$D$50,4,0)))</f>
        <v>0</v>
      </c>
    </row>
    <row r="740" spans="1:16" x14ac:dyDescent="0.25">
      <c r="A740">
        <v>850</v>
      </c>
      <c r="B740" s="85">
        <v>4</v>
      </c>
      <c r="C740" s="1">
        <f t="shared" si="33"/>
        <v>19</v>
      </c>
      <c r="D740" s="1">
        <v>72</v>
      </c>
      <c r="E740" s="1"/>
      <c r="F740" s="1">
        <v>2</v>
      </c>
      <c r="G740" s="1">
        <v>289.5</v>
      </c>
      <c r="H740" s="80">
        <f t="shared" si="35"/>
        <v>19.09375</v>
      </c>
      <c r="I740" s="80">
        <f t="shared" si="34"/>
        <v>3.125E-2</v>
      </c>
      <c r="J740" s="1">
        <v>0.5</v>
      </c>
      <c r="K740" s="1" t="str" cm="1">
        <f t="array" ref="K740">INDEX('dict-rhythm'!$A$1:$B$43,MATCH(TRUE,EXACT(J740,'dict-rhythm'!$A$1:$A$43),0),2)</f>
        <v>32</v>
      </c>
      <c r="L740" s="1" t="str">
        <f>_xlfn.IFNA(VLOOKUP(K740,'dict-rhythm'!$B$1:$C$53,2,0),K740)</f>
        <v>demisemiquaver</v>
      </c>
      <c r="M740" s="5"/>
      <c r="N740" s="5"/>
      <c r="O740" t="str">
        <f>IF(RIGHT($O$1,1)="#",VLOOKUP(D740,'dict-pitch'!$A$1:$C$50,2,0),VLOOKUP(D740,'dict-pitch'!$A$1:$C$50,3,0))</f>
        <v>C5</v>
      </c>
      <c r="P740" t="b">
        <f>OR(EXACT(E740,O740),EXACT(E740,VLOOKUP(D740,'dict-pitch'!$A$1:$D$50,3,0)),EXACT(E740,VLOOKUP(D740,'dict-pitch'!$A$1:$D$50,4,0)))</f>
        <v>0</v>
      </c>
    </row>
    <row r="741" spans="1:16" x14ac:dyDescent="0.25">
      <c r="A741">
        <v>850</v>
      </c>
      <c r="B741" s="85">
        <v>4</v>
      </c>
      <c r="C741" s="1">
        <f t="shared" si="33"/>
        <v>19</v>
      </c>
      <c r="D741" s="1">
        <v>71</v>
      </c>
      <c r="E741" s="1"/>
      <c r="F741" s="1">
        <v>-2</v>
      </c>
      <c r="G741" s="1">
        <v>290</v>
      </c>
      <c r="H741" s="80">
        <f t="shared" si="35"/>
        <v>19.125</v>
      </c>
      <c r="I741" s="80">
        <f t="shared" si="34"/>
        <v>3.125E-2</v>
      </c>
      <c r="J741" s="1">
        <v>0.5</v>
      </c>
      <c r="K741" s="1" t="str" cm="1">
        <f t="array" ref="K741">INDEX('dict-rhythm'!$A$1:$B$43,MATCH(TRUE,EXACT(J741,'dict-rhythm'!$A$1:$A$43),0),2)</f>
        <v>32</v>
      </c>
      <c r="L741" s="1" t="str">
        <f>_xlfn.IFNA(VLOOKUP(K741,'dict-rhythm'!$B$1:$C$53,2,0),K741)</f>
        <v>demisemiquaver</v>
      </c>
      <c r="M741" s="5"/>
      <c r="N741" s="5"/>
      <c r="O741" t="str">
        <f>IF(RIGHT($O$1,1)="#",VLOOKUP(D741,'dict-pitch'!$A$1:$C$50,2,0),VLOOKUP(D741,'dict-pitch'!$A$1:$C$50,3,0))</f>
        <v>B4</v>
      </c>
      <c r="P741" t="b">
        <f>OR(EXACT(E741,O741),EXACT(E741,VLOOKUP(D741,'dict-pitch'!$A$1:$D$50,3,0)),EXACT(E741,VLOOKUP(D741,'dict-pitch'!$A$1:$D$50,4,0)))</f>
        <v>0</v>
      </c>
    </row>
    <row r="742" spans="1:16" x14ac:dyDescent="0.25">
      <c r="A742">
        <v>850</v>
      </c>
      <c r="B742" s="85">
        <v>4</v>
      </c>
      <c r="C742" s="1">
        <f t="shared" si="33"/>
        <v>19</v>
      </c>
      <c r="D742" s="1">
        <v>69</v>
      </c>
      <c r="E742" s="1"/>
      <c r="F742" s="1">
        <v>-2</v>
      </c>
      <c r="G742" s="1">
        <v>290.5</v>
      </c>
      <c r="H742" s="80">
        <f t="shared" si="35"/>
        <v>19.15625</v>
      </c>
      <c r="I742" s="80">
        <f t="shared" si="34"/>
        <v>3.125E-2</v>
      </c>
      <c r="J742" s="1">
        <v>0.5</v>
      </c>
      <c r="K742" s="1" t="str" cm="1">
        <f t="array" ref="K742">INDEX('dict-rhythm'!$A$1:$B$43,MATCH(TRUE,EXACT(J742,'dict-rhythm'!$A$1:$A$43),0),2)</f>
        <v>32</v>
      </c>
      <c r="L742" s="1" t="str">
        <f>_xlfn.IFNA(VLOOKUP(K742,'dict-rhythm'!$B$1:$C$53,2,0),K742)</f>
        <v>demisemiquaver</v>
      </c>
      <c r="M742" s="5"/>
      <c r="N742" s="5"/>
      <c r="O742" t="str">
        <f>IF(RIGHT($O$1,1)="#",VLOOKUP(D742,'dict-pitch'!$A$1:$C$50,2,0),VLOOKUP(D742,'dict-pitch'!$A$1:$C$50,3,0))</f>
        <v>A4</v>
      </c>
      <c r="P742" t="b">
        <f>OR(EXACT(E742,O742),EXACT(E742,VLOOKUP(D742,'dict-pitch'!$A$1:$D$50,3,0)),EXACT(E742,VLOOKUP(D742,'dict-pitch'!$A$1:$D$50,4,0)))</f>
        <v>0</v>
      </c>
    </row>
    <row r="743" spans="1:16" x14ac:dyDescent="0.25">
      <c r="A743">
        <v>850</v>
      </c>
      <c r="B743" s="85">
        <v>4</v>
      </c>
      <c r="C743" s="1">
        <f t="shared" si="33"/>
        <v>19</v>
      </c>
      <c r="D743" s="1">
        <v>71</v>
      </c>
      <c r="E743" s="1"/>
      <c r="F743" s="1">
        <v>2</v>
      </c>
      <c r="G743" s="1">
        <v>291</v>
      </c>
      <c r="H743" s="80">
        <f t="shared" si="35"/>
        <v>19.1875</v>
      </c>
      <c r="I743" s="80">
        <f t="shared" si="34"/>
        <v>3.125E-2</v>
      </c>
      <c r="J743" s="1">
        <v>0.5</v>
      </c>
      <c r="K743" s="1" t="str" cm="1">
        <f t="array" ref="K743">INDEX('dict-rhythm'!$A$1:$B$43,MATCH(TRUE,EXACT(J743,'dict-rhythm'!$A$1:$A$43),0),2)</f>
        <v>32</v>
      </c>
      <c r="L743" s="1" t="str">
        <f>_xlfn.IFNA(VLOOKUP(K743,'dict-rhythm'!$B$1:$C$53,2,0),K743)</f>
        <v>demisemiquaver</v>
      </c>
      <c r="M743" s="5"/>
      <c r="N743" s="5"/>
      <c r="O743" t="str">
        <f>IF(RIGHT($O$1,1)="#",VLOOKUP(D743,'dict-pitch'!$A$1:$C$50,2,0),VLOOKUP(D743,'dict-pitch'!$A$1:$C$50,3,0))</f>
        <v>B4</v>
      </c>
      <c r="P743" t="b">
        <f>OR(EXACT(E743,O743),EXACT(E743,VLOOKUP(D743,'dict-pitch'!$A$1:$D$50,3,0)),EXACT(E743,VLOOKUP(D743,'dict-pitch'!$A$1:$D$50,4,0)))</f>
        <v>0</v>
      </c>
    </row>
    <row r="744" spans="1:16" x14ac:dyDescent="0.25">
      <c r="A744">
        <v>850</v>
      </c>
      <c r="B744" s="85">
        <v>4</v>
      </c>
      <c r="C744" s="1">
        <f t="shared" si="33"/>
        <v>19</v>
      </c>
      <c r="D744" s="1">
        <v>67</v>
      </c>
      <c r="E744" s="1"/>
      <c r="F744" s="1">
        <v>-3</v>
      </c>
      <c r="G744" s="1">
        <v>291.5</v>
      </c>
      <c r="H744" s="80">
        <f t="shared" si="35"/>
        <v>19.21875</v>
      </c>
      <c r="I744" s="80">
        <f t="shared" si="34"/>
        <v>3.125E-2</v>
      </c>
      <c r="J744" s="1">
        <v>0.5</v>
      </c>
      <c r="K744" s="1" t="str" cm="1">
        <f t="array" ref="K744">INDEX('dict-rhythm'!$A$1:$B$43,MATCH(TRUE,EXACT(J744,'dict-rhythm'!$A$1:$A$43),0),2)</f>
        <v>32</v>
      </c>
      <c r="L744" s="1" t="str">
        <f>_xlfn.IFNA(VLOOKUP(K744,'dict-rhythm'!$B$1:$C$53,2,0),K744)</f>
        <v>demisemiquaver</v>
      </c>
      <c r="M744" s="5"/>
      <c r="N744" s="5"/>
      <c r="O744" t="str">
        <f>IF(RIGHT($O$1,1)="#",VLOOKUP(D744,'dict-pitch'!$A$1:$C$50,2,0),VLOOKUP(D744,'dict-pitch'!$A$1:$C$50,3,0))</f>
        <v>G4</v>
      </c>
      <c r="P744" t="b">
        <f>OR(EXACT(E744,O744),EXACT(E744,VLOOKUP(D744,'dict-pitch'!$A$1:$D$50,3,0)),EXACT(E744,VLOOKUP(D744,'dict-pitch'!$A$1:$D$50,4,0)))</f>
        <v>0</v>
      </c>
    </row>
    <row r="745" spans="1:16" x14ac:dyDescent="0.25">
      <c r="A745">
        <v>850</v>
      </c>
      <c r="B745" s="85">
        <v>4</v>
      </c>
      <c r="C745" s="1">
        <f t="shared" si="33"/>
        <v>19</v>
      </c>
      <c r="D745" s="1">
        <v>76</v>
      </c>
      <c r="E745" s="1"/>
      <c r="F745" s="1">
        <v>6</v>
      </c>
      <c r="G745" s="1">
        <v>292</v>
      </c>
      <c r="H745" s="80">
        <f t="shared" si="35"/>
        <v>19.25</v>
      </c>
      <c r="I745" s="80">
        <f t="shared" si="34"/>
        <v>0.125</v>
      </c>
      <c r="J745" s="1">
        <v>2</v>
      </c>
      <c r="K745" s="1" t="str" cm="1">
        <f t="array" ref="K745">INDEX('dict-rhythm'!$A$1:$B$43,MATCH(TRUE,EXACT(J745,'dict-rhythm'!$A$1:$A$43),0),2)</f>
        <v>8</v>
      </c>
      <c r="L745" s="1" t="str">
        <f>_xlfn.IFNA(VLOOKUP(K745,'dict-rhythm'!$B$1:$C$53,2,0),K745)</f>
        <v>quaver note</v>
      </c>
      <c r="M745" s="5"/>
      <c r="N745" s="5"/>
      <c r="O745" t="str">
        <f>IF(RIGHT($O$1,1)="#",VLOOKUP(D745,'dict-pitch'!$A$1:$C$50,2,0),VLOOKUP(D745,'dict-pitch'!$A$1:$C$50,3,0))</f>
        <v>E5</v>
      </c>
      <c r="P745" t="b">
        <f>OR(EXACT(E745,O745),EXACT(E745,VLOOKUP(D745,'dict-pitch'!$A$1:$D$50,3,0)),EXACT(E745,VLOOKUP(D745,'dict-pitch'!$A$1:$D$50,4,0)))</f>
        <v>0</v>
      </c>
    </row>
    <row r="746" spans="1:16" x14ac:dyDescent="0.25">
      <c r="A746">
        <v>850</v>
      </c>
      <c r="B746" s="85">
        <v>4</v>
      </c>
      <c r="C746" s="1">
        <f t="shared" si="33"/>
        <v>19</v>
      </c>
      <c r="D746" s="1">
        <v>0</v>
      </c>
      <c r="E746" s="1"/>
      <c r="F746" s="1">
        <v>0</v>
      </c>
      <c r="G746" s="1">
        <v>294</v>
      </c>
      <c r="H746" s="80">
        <f t="shared" si="35"/>
        <v>19.375</v>
      </c>
      <c r="I746" s="80">
        <f t="shared" si="34"/>
        <v>0.125</v>
      </c>
      <c r="J746" s="1">
        <v>2</v>
      </c>
      <c r="K746" s="1" t="str" cm="1">
        <f t="array" ref="K746">INDEX('dict-rhythm'!$A$1:$B$43,MATCH(TRUE,EXACT(J746,'dict-rhythm'!$A$1:$A$43),0),2)</f>
        <v>8</v>
      </c>
      <c r="L746" s="1" t="str">
        <f>_xlfn.IFNA(VLOOKUP(K746,'dict-rhythm'!$B$1:$C$53,2,0),K746)</f>
        <v>quaver note</v>
      </c>
      <c r="M746" s="5"/>
      <c r="N746" s="5"/>
      <c r="O746" t="str">
        <f>IF(RIGHT($O$1,1)="#",VLOOKUP(D746,'dict-pitch'!$A$1:$C$50,2,0),VLOOKUP(D746,'dict-pitch'!$A$1:$C$50,3,0))</f>
        <v>r</v>
      </c>
      <c r="P746" t="b">
        <f>OR(EXACT(E746,O746),EXACT(E746,VLOOKUP(D746,'dict-pitch'!$A$1:$D$50,3,0)),EXACT(E746,VLOOKUP(D746,'dict-pitch'!$A$1:$D$50,4,0)))</f>
        <v>0</v>
      </c>
    </row>
    <row r="747" spans="1:16" x14ac:dyDescent="0.25">
      <c r="A747">
        <v>850</v>
      </c>
      <c r="B747" s="85">
        <v>4</v>
      </c>
      <c r="C747" s="1">
        <f t="shared" si="33"/>
        <v>19</v>
      </c>
      <c r="D747" s="1">
        <v>0</v>
      </c>
      <c r="E747" s="1"/>
      <c r="F747" s="1">
        <v>0</v>
      </c>
      <c r="G747" s="1">
        <v>296</v>
      </c>
      <c r="H747" s="80">
        <f t="shared" si="35"/>
        <v>19.5</v>
      </c>
      <c r="I747" s="80">
        <f t="shared" si="34"/>
        <v>0.5</v>
      </c>
      <c r="J747" s="1">
        <v>8</v>
      </c>
      <c r="K747" s="1" t="str" cm="1">
        <f t="array" ref="K747">INDEX('dict-rhythm'!$A$1:$B$43,MATCH(TRUE,EXACT(J747,'dict-rhythm'!$A$1:$A$43),0),2)</f>
        <v>2</v>
      </c>
      <c r="L747" s="1" t="str">
        <f>_xlfn.IFNA(VLOOKUP(K747,'dict-rhythm'!$B$1:$C$53,2,0),K747)</f>
        <v>minim</v>
      </c>
      <c r="M747" s="7"/>
      <c r="N747" s="7"/>
      <c r="O747" t="str">
        <f>IF(RIGHT($O$1,1)="#",VLOOKUP(D747,'dict-pitch'!$A$1:$C$50,2,0),VLOOKUP(D747,'dict-pitch'!$A$1:$C$50,3,0))</f>
        <v>r</v>
      </c>
      <c r="P747" t="b">
        <f>OR(EXACT(E747,O747),EXACT(E747,VLOOKUP(D747,'dict-pitch'!$A$1:$D$50,3,0)),EXACT(E747,VLOOKUP(D747,'dict-pitch'!$A$1:$D$50,4,0)))</f>
        <v>0</v>
      </c>
    </row>
    <row r="748" spans="1:16" x14ac:dyDescent="0.25">
      <c r="A748">
        <v>850</v>
      </c>
      <c r="B748" s="85">
        <v>4</v>
      </c>
      <c r="C748" s="1">
        <f t="shared" si="33"/>
        <v>20</v>
      </c>
      <c r="D748" s="1">
        <v>66</v>
      </c>
      <c r="E748" s="1"/>
      <c r="F748" s="1">
        <v>-7</v>
      </c>
      <c r="G748" s="1">
        <v>304</v>
      </c>
      <c r="H748" s="80">
        <f t="shared" si="35"/>
        <v>20</v>
      </c>
      <c r="I748" s="80">
        <f t="shared" si="34"/>
        <v>3.125E-2</v>
      </c>
      <c r="J748" s="1">
        <v>0.5</v>
      </c>
      <c r="K748" s="1" t="str" cm="1">
        <f t="array" ref="K748">INDEX('dict-rhythm'!$A$1:$B$43,MATCH(TRUE,EXACT(J748,'dict-rhythm'!$A$1:$A$43),0),2)</f>
        <v>32</v>
      </c>
      <c r="L748" s="1" t="str">
        <f>_xlfn.IFNA(VLOOKUP(K748,'dict-rhythm'!$B$1:$C$53,2,0),K748)</f>
        <v>demisemiquaver</v>
      </c>
      <c r="M748" s="4"/>
      <c r="N748" s="4"/>
      <c r="O748" t="str">
        <f>IF(RIGHT($O$1,1)="#",VLOOKUP(D748,'dict-pitch'!$A$1:$C$50,2,0),VLOOKUP(D748,'dict-pitch'!$A$1:$C$50,3,0))</f>
        <v>F#4</v>
      </c>
      <c r="P748" t="b">
        <f>OR(EXACT(E748,O748),EXACT(E748,VLOOKUP(D748,'dict-pitch'!$A$1:$D$50,3,0)),EXACT(E748,VLOOKUP(D748,'dict-pitch'!$A$1:$D$50,4,0)))</f>
        <v>0</v>
      </c>
    </row>
    <row r="749" spans="1:16" x14ac:dyDescent="0.25">
      <c r="A749">
        <v>850</v>
      </c>
      <c r="B749" s="85">
        <v>4</v>
      </c>
      <c r="C749" s="1">
        <f t="shared" si="33"/>
        <v>20</v>
      </c>
      <c r="D749" s="1">
        <v>67</v>
      </c>
      <c r="E749" s="1"/>
      <c r="F749" s="1">
        <v>2</v>
      </c>
      <c r="G749" s="1">
        <v>304.5</v>
      </c>
      <c r="H749" s="80">
        <f t="shared" si="35"/>
        <v>20.03125</v>
      </c>
      <c r="I749" s="80">
        <f t="shared" si="34"/>
        <v>3.125E-2</v>
      </c>
      <c r="J749" s="1">
        <v>0.5</v>
      </c>
      <c r="K749" s="1" t="str" cm="1">
        <f t="array" ref="K749">INDEX('dict-rhythm'!$A$1:$B$43,MATCH(TRUE,EXACT(J749,'dict-rhythm'!$A$1:$A$43),0),2)</f>
        <v>32</v>
      </c>
      <c r="L749" s="1" t="str">
        <f>_xlfn.IFNA(VLOOKUP(K749,'dict-rhythm'!$B$1:$C$53,2,0),K749)</f>
        <v>demisemiquaver</v>
      </c>
      <c r="M749" s="5"/>
      <c r="N749" s="5"/>
      <c r="O749" t="str">
        <f>IF(RIGHT($O$1,1)="#",VLOOKUP(D749,'dict-pitch'!$A$1:$C$50,2,0),VLOOKUP(D749,'dict-pitch'!$A$1:$C$50,3,0))</f>
        <v>G4</v>
      </c>
      <c r="P749" t="b">
        <f>OR(EXACT(E749,O749),EXACT(E749,VLOOKUP(D749,'dict-pitch'!$A$1:$D$50,3,0)),EXACT(E749,VLOOKUP(D749,'dict-pitch'!$A$1:$D$50,4,0)))</f>
        <v>0</v>
      </c>
    </row>
    <row r="750" spans="1:16" x14ac:dyDescent="0.25">
      <c r="A750">
        <v>850</v>
      </c>
      <c r="B750" s="85">
        <v>4</v>
      </c>
      <c r="C750" s="1">
        <f t="shared" si="33"/>
        <v>20</v>
      </c>
      <c r="D750" s="1">
        <v>69</v>
      </c>
      <c r="E750" s="1"/>
      <c r="F750" s="1">
        <v>2</v>
      </c>
      <c r="G750" s="1">
        <v>305</v>
      </c>
      <c r="H750" s="80">
        <f t="shared" si="35"/>
        <v>20.0625</v>
      </c>
      <c r="I750" s="80">
        <f t="shared" si="34"/>
        <v>3.125E-2</v>
      </c>
      <c r="J750" s="1">
        <v>0.5</v>
      </c>
      <c r="K750" s="1" t="str" cm="1">
        <f t="array" ref="K750">INDEX('dict-rhythm'!$A$1:$B$43,MATCH(TRUE,EXACT(J750,'dict-rhythm'!$A$1:$A$43),0),2)</f>
        <v>32</v>
      </c>
      <c r="L750" s="1" t="str">
        <f>_xlfn.IFNA(VLOOKUP(K750,'dict-rhythm'!$B$1:$C$53,2,0),K750)</f>
        <v>demisemiquaver</v>
      </c>
      <c r="M750" s="5"/>
      <c r="N750" s="5"/>
      <c r="O750" t="str">
        <f>IF(RIGHT($O$1,1)="#",VLOOKUP(D750,'dict-pitch'!$A$1:$C$50,2,0),VLOOKUP(D750,'dict-pitch'!$A$1:$C$50,3,0))</f>
        <v>A4</v>
      </c>
      <c r="P750" t="b">
        <f>OR(EXACT(E750,O750),EXACT(E750,VLOOKUP(D750,'dict-pitch'!$A$1:$D$50,3,0)),EXACT(E750,VLOOKUP(D750,'dict-pitch'!$A$1:$D$50,4,0)))</f>
        <v>0</v>
      </c>
    </row>
    <row r="751" spans="1:16" x14ac:dyDescent="0.25">
      <c r="A751">
        <v>850</v>
      </c>
      <c r="B751" s="85">
        <v>4</v>
      </c>
      <c r="C751" s="1">
        <f t="shared" si="33"/>
        <v>20</v>
      </c>
      <c r="D751" s="1">
        <v>71</v>
      </c>
      <c r="E751" s="1"/>
      <c r="F751" s="1">
        <v>2</v>
      </c>
      <c r="G751" s="1">
        <v>305.5</v>
      </c>
      <c r="H751" s="80">
        <f t="shared" si="35"/>
        <v>20.09375</v>
      </c>
      <c r="I751" s="80">
        <f t="shared" si="34"/>
        <v>3.125E-2</v>
      </c>
      <c r="J751" s="1">
        <v>0.5</v>
      </c>
      <c r="K751" s="1" t="str" cm="1">
        <f t="array" ref="K751">INDEX('dict-rhythm'!$A$1:$B$43,MATCH(TRUE,EXACT(J751,'dict-rhythm'!$A$1:$A$43),0),2)</f>
        <v>32</v>
      </c>
      <c r="L751" s="1" t="str">
        <f>_xlfn.IFNA(VLOOKUP(K751,'dict-rhythm'!$B$1:$C$53,2,0),K751)</f>
        <v>demisemiquaver</v>
      </c>
      <c r="M751" s="5"/>
      <c r="N751" s="5"/>
      <c r="O751" t="str">
        <f>IF(RIGHT($O$1,1)="#",VLOOKUP(D751,'dict-pitch'!$A$1:$C$50,2,0),VLOOKUP(D751,'dict-pitch'!$A$1:$C$50,3,0))</f>
        <v>B4</v>
      </c>
      <c r="P751" t="b">
        <f>OR(EXACT(E751,O751),EXACT(E751,VLOOKUP(D751,'dict-pitch'!$A$1:$D$50,3,0)),EXACT(E751,VLOOKUP(D751,'dict-pitch'!$A$1:$D$50,4,0)))</f>
        <v>0</v>
      </c>
    </row>
    <row r="752" spans="1:16" x14ac:dyDescent="0.25">
      <c r="A752">
        <v>850</v>
      </c>
      <c r="B752" s="85">
        <v>4</v>
      </c>
      <c r="C752" s="1">
        <f t="shared" si="33"/>
        <v>20</v>
      </c>
      <c r="D752" s="1">
        <v>69</v>
      </c>
      <c r="E752" s="1"/>
      <c r="F752" s="1">
        <v>-2</v>
      </c>
      <c r="G752" s="1">
        <v>306</v>
      </c>
      <c r="H752" s="80">
        <f t="shared" si="35"/>
        <v>20.125</v>
      </c>
      <c r="I752" s="80">
        <f t="shared" si="34"/>
        <v>3.125E-2</v>
      </c>
      <c r="J752" s="1">
        <v>0.5</v>
      </c>
      <c r="K752" s="1" t="str" cm="1">
        <f t="array" ref="K752">INDEX('dict-rhythm'!$A$1:$B$43,MATCH(TRUE,EXACT(J752,'dict-rhythm'!$A$1:$A$43),0),2)</f>
        <v>32</v>
      </c>
      <c r="L752" s="1" t="str">
        <f>_xlfn.IFNA(VLOOKUP(K752,'dict-rhythm'!$B$1:$C$53,2,0),K752)</f>
        <v>demisemiquaver</v>
      </c>
      <c r="M752" s="5"/>
      <c r="N752" s="5"/>
      <c r="O752" t="str">
        <f>IF(RIGHT($O$1,1)="#",VLOOKUP(D752,'dict-pitch'!$A$1:$C$50,2,0),VLOOKUP(D752,'dict-pitch'!$A$1:$C$50,3,0))</f>
        <v>A4</v>
      </c>
      <c r="P752" t="b">
        <f>OR(EXACT(E752,O752),EXACT(E752,VLOOKUP(D752,'dict-pitch'!$A$1:$D$50,3,0)),EXACT(E752,VLOOKUP(D752,'dict-pitch'!$A$1:$D$50,4,0)))</f>
        <v>0</v>
      </c>
    </row>
    <row r="753" spans="1:16" x14ac:dyDescent="0.25">
      <c r="A753">
        <v>850</v>
      </c>
      <c r="B753" s="85">
        <v>4</v>
      </c>
      <c r="C753" s="1">
        <f t="shared" si="33"/>
        <v>20</v>
      </c>
      <c r="D753" s="1">
        <v>67</v>
      </c>
      <c r="E753" s="1"/>
      <c r="F753" s="1">
        <v>-2</v>
      </c>
      <c r="G753" s="1">
        <v>306.5</v>
      </c>
      <c r="H753" s="80">
        <f t="shared" si="35"/>
        <v>20.15625</v>
      </c>
      <c r="I753" s="80">
        <f t="shared" si="34"/>
        <v>3.125E-2</v>
      </c>
      <c r="J753" s="1">
        <v>0.5</v>
      </c>
      <c r="K753" s="1" t="str" cm="1">
        <f t="array" ref="K753">INDEX('dict-rhythm'!$A$1:$B$43,MATCH(TRUE,EXACT(J753,'dict-rhythm'!$A$1:$A$43),0),2)</f>
        <v>32</v>
      </c>
      <c r="L753" s="1" t="str">
        <f>_xlfn.IFNA(VLOOKUP(K753,'dict-rhythm'!$B$1:$C$53,2,0),K753)</f>
        <v>demisemiquaver</v>
      </c>
      <c r="M753" s="5"/>
      <c r="N753" s="5"/>
      <c r="O753" t="str">
        <f>IF(RIGHT($O$1,1)="#",VLOOKUP(D753,'dict-pitch'!$A$1:$C$50,2,0),VLOOKUP(D753,'dict-pitch'!$A$1:$C$50,3,0))</f>
        <v>G4</v>
      </c>
      <c r="P753" t="b">
        <f>OR(EXACT(E753,O753),EXACT(E753,VLOOKUP(D753,'dict-pitch'!$A$1:$D$50,3,0)),EXACT(E753,VLOOKUP(D753,'dict-pitch'!$A$1:$D$50,4,0)))</f>
        <v>0</v>
      </c>
    </row>
    <row r="754" spans="1:16" x14ac:dyDescent="0.25">
      <c r="A754">
        <v>850</v>
      </c>
      <c r="B754" s="85">
        <v>4</v>
      </c>
      <c r="C754" s="1">
        <f t="shared" si="33"/>
        <v>20</v>
      </c>
      <c r="D754" s="1">
        <v>69</v>
      </c>
      <c r="E754" s="1"/>
      <c r="F754" s="1">
        <v>2</v>
      </c>
      <c r="G754" s="1">
        <v>307</v>
      </c>
      <c r="H754" s="80">
        <f t="shared" si="35"/>
        <v>20.1875</v>
      </c>
      <c r="I754" s="80">
        <f t="shared" si="34"/>
        <v>3.125E-2</v>
      </c>
      <c r="J754" s="1">
        <v>0.5</v>
      </c>
      <c r="K754" s="1" t="str" cm="1">
        <f t="array" ref="K754">INDEX('dict-rhythm'!$A$1:$B$43,MATCH(TRUE,EXACT(J754,'dict-rhythm'!$A$1:$A$43),0),2)</f>
        <v>32</v>
      </c>
      <c r="L754" s="1" t="str">
        <f>_xlfn.IFNA(VLOOKUP(K754,'dict-rhythm'!$B$1:$C$53,2,0),K754)</f>
        <v>demisemiquaver</v>
      </c>
      <c r="M754" s="5"/>
      <c r="N754" s="5"/>
      <c r="O754" t="str">
        <f>IF(RIGHT($O$1,1)="#",VLOOKUP(D754,'dict-pitch'!$A$1:$C$50,2,0),VLOOKUP(D754,'dict-pitch'!$A$1:$C$50,3,0))</f>
        <v>A4</v>
      </c>
      <c r="P754" t="b">
        <f>OR(EXACT(E754,O754),EXACT(E754,VLOOKUP(D754,'dict-pitch'!$A$1:$D$50,3,0)),EXACT(E754,VLOOKUP(D754,'dict-pitch'!$A$1:$D$50,4,0)))</f>
        <v>0</v>
      </c>
    </row>
    <row r="755" spans="1:16" x14ac:dyDescent="0.25">
      <c r="A755">
        <v>850</v>
      </c>
      <c r="B755" s="85">
        <v>4</v>
      </c>
      <c r="C755" s="1">
        <f t="shared" si="33"/>
        <v>20</v>
      </c>
      <c r="D755" s="1">
        <v>66</v>
      </c>
      <c r="E755" s="1"/>
      <c r="F755" s="1">
        <v>-3</v>
      </c>
      <c r="G755" s="1">
        <v>307.5</v>
      </c>
      <c r="H755" s="80">
        <f t="shared" si="35"/>
        <v>20.21875</v>
      </c>
      <c r="I755" s="80">
        <f t="shared" si="34"/>
        <v>3.125E-2</v>
      </c>
      <c r="J755" s="1">
        <v>0.5</v>
      </c>
      <c r="K755" s="1" t="str" cm="1">
        <f t="array" ref="K755">INDEX('dict-rhythm'!$A$1:$B$43,MATCH(TRUE,EXACT(J755,'dict-rhythm'!$A$1:$A$43),0),2)</f>
        <v>32</v>
      </c>
      <c r="L755" s="1" t="str">
        <f>_xlfn.IFNA(VLOOKUP(K755,'dict-rhythm'!$B$1:$C$53,2,0),K755)</f>
        <v>demisemiquaver</v>
      </c>
      <c r="M755" s="5"/>
      <c r="N755" s="5"/>
      <c r="O755" t="str">
        <f>IF(RIGHT($O$1,1)="#",VLOOKUP(D755,'dict-pitch'!$A$1:$C$50,2,0),VLOOKUP(D755,'dict-pitch'!$A$1:$C$50,3,0))</f>
        <v>F#4</v>
      </c>
      <c r="P755" t="b">
        <f>OR(EXACT(E755,O755),EXACT(E755,VLOOKUP(D755,'dict-pitch'!$A$1:$D$50,3,0)),EXACT(E755,VLOOKUP(D755,'dict-pitch'!$A$1:$D$50,4,0)))</f>
        <v>0</v>
      </c>
    </row>
    <row r="756" spans="1:16" x14ac:dyDescent="0.25">
      <c r="A756">
        <v>850</v>
      </c>
      <c r="B756" s="85">
        <v>4</v>
      </c>
      <c r="C756" s="1">
        <f t="shared" si="33"/>
        <v>20</v>
      </c>
      <c r="D756" s="1">
        <v>74</v>
      </c>
      <c r="E756" s="1"/>
      <c r="F756" s="1">
        <v>6</v>
      </c>
      <c r="G756" s="1">
        <v>308</v>
      </c>
      <c r="H756" s="80">
        <f t="shared" si="35"/>
        <v>20.25</v>
      </c>
      <c r="I756" s="80">
        <f t="shared" si="34"/>
        <v>0.1875</v>
      </c>
      <c r="J756" s="1">
        <v>3</v>
      </c>
      <c r="K756" s="1" t="str" cm="1">
        <f t="array" ref="K756">INDEX('dict-rhythm'!$A$1:$B$43,MATCH(TRUE,EXACT(J756,'dict-rhythm'!$A$1:$A$43),0),2)</f>
        <v>8.</v>
      </c>
      <c r="L756" s="1" t="str">
        <f>_xlfn.IFNA(VLOOKUP(K756,'dict-rhythm'!$B$1:$C$53,2,0),K756)</f>
        <v>dotted quaver</v>
      </c>
      <c r="M756" s="5"/>
      <c r="N756" s="5"/>
      <c r="O756" t="str">
        <f>IF(RIGHT($O$1,1)="#",VLOOKUP(D756,'dict-pitch'!$A$1:$C$50,2,0),VLOOKUP(D756,'dict-pitch'!$A$1:$C$50,3,0))</f>
        <v>D5</v>
      </c>
      <c r="P756" t="b">
        <f>OR(EXACT(E756,O756),EXACT(E756,VLOOKUP(D756,'dict-pitch'!$A$1:$D$50,3,0)),EXACT(E756,VLOOKUP(D756,'dict-pitch'!$A$1:$D$50,4,0)))</f>
        <v>0</v>
      </c>
    </row>
    <row r="757" spans="1:16" x14ac:dyDescent="0.25">
      <c r="A757">
        <v>850</v>
      </c>
      <c r="B757" s="85">
        <v>4</v>
      </c>
      <c r="C757" s="1">
        <f t="shared" si="33"/>
        <v>20</v>
      </c>
      <c r="D757" s="1">
        <v>74</v>
      </c>
      <c r="E757" s="1"/>
      <c r="F757" s="1">
        <v>1</v>
      </c>
      <c r="G757" s="1">
        <v>311</v>
      </c>
      <c r="H757" s="80">
        <f t="shared" si="35"/>
        <v>20.4375</v>
      </c>
      <c r="I757" s="80">
        <f t="shared" si="34"/>
        <v>6.25E-2</v>
      </c>
      <c r="J757" s="1">
        <v>1</v>
      </c>
      <c r="K757" s="1" t="str" cm="1">
        <f t="array" ref="K757">INDEX('dict-rhythm'!$A$1:$B$43,MATCH(TRUE,EXACT(J757,'dict-rhythm'!$A$1:$A$43),0),2)</f>
        <v>16</v>
      </c>
      <c r="L757" s="1" t="str">
        <f>_xlfn.IFNA(VLOOKUP(K757,'dict-rhythm'!$B$1:$C$53,2,0),K757)</f>
        <v>semiquaver</v>
      </c>
      <c r="M757" s="5"/>
      <c r="N757" s="5"/>
      <c r="O757" t="str">
        <f>IF(RIGHT($O$1,1)="#",VLOOKUP(D757,'dict-pitch'!$A$1:$C$50,2,0),VLOOKUP(D757,'dict-pitch'!$A$1:$C$50,3,0))</f>
        <v>D5</v>
      </c>
      <c r="P757" t="b">
        <f>OR(EXACT(E757,O757),EXACT(E757,VLOOKUP(D757,'dict-pitch'!$A$1:$D$50,3,0)),EXACT(E757,VLOOKUP(D757,'dict-pitch'!$A$1:$D$50,4,0)))</f>
        <v>0</v>
      </c>
    </row>
    <row r="758" spans="1:16" x14ac:dyDescent="0.25">
      <c r="A758">
        <v>850</v>
      </c>
      <c r="B758" s="85">
        <v>4</v>
      </c>
      <c r="C758" s="1">
        <f t="shared" si="33"/>
        <v>20</v>
      </c>
      <c r="D758" s="1">
        <v>74</v>
      </c>
      <c r="E758" s="1"/>
      <c r="F758" s="1">
        <v>1</v>
      </c>
      <c r="G758" s="1">
        <v>312</v>
      </c>
      <c r="H758" s="80">
        <f t="shared" si="35"/>
        <v>20.5</v>
      </c>
      <c r="I758" s="80">
        <f t="shared" si="34"/>
        <v>0.1875</v>
      </c>
      <c r="J758" s="1">
        <v>3</v>
      </c>
      <c r="K758" s="1" t="str" cm="1">
        <f t="array" ref="K758">INDEX('dict-rhythm'!$A$1:$B$43,MATCH(TRUE,EXACT(J758,'dict-rhythm'!$A$1:$A$43),0),2)</f>
        <v>8.</v>
      </c>
      <c r="L758" s="1" t="str">
        <f>_xlfn.IFNA(VLOOKUP(K758,'dict-rhythm'!$B$1:$C$53,2,0),K758)</f>
        <v>dotted quaver</v>
      </c>
      <c r="M758" s="5"/>
      <c r="N758" s="5"/>
      <c r="O758" t="str">
        <f>IF(RIGHT($O$1,1)="#",VLOOKUP(D758,'dict-pitch'!$A$1:$C$50,2,0),VLOOKUP(D758,'dict-pitch'!$A$1:$C$50,3,0))</f>
        <v>D5</v>
      </c>
      <c r="P758" t="b">
        <f>OR(EXACT(E758,O758),EXACT(E758,VLOOKUP(D758,'dict-pitch'!$A$1:$D$50,3,0)),EXACT(E758,VLOOKUP(D758,'dict-pitch'!$A$1:$D$50,4,0)))</f>
        <v>0</v>
      </c>
    </row>
    <row r="759" spans="1:16" x14ac:dyDescent="0.25">
      <c r="A759">
        <v>850</v>
      </c>
      <c r="B759" s="85">
        <v>4</v>
      </c>
      <c r="C759" s="1">
        <f t="shared" si="33"/>
        <v>20</v>
      </c>
      <c r="D759" s="1">
        <v>76</v>
      </c>
      <c r="E759" s="1"/>
      <c r="F759" s="1">
        <v>2</v>
      </c>
      <c r="G759" s="1">
        <v>315</v>
      </c>
      <c r="H759" s="80">
        <f t="shared" si="35"/>
        <v>20.6875</v>
      </c>
      <c r="I759" s="80">
        <f t="shared" si="34"/>
        <v>6.25E-2</v>
      </c>
      <c r="J759" s="1">
        <v>1</v>
      </c>
      <c r="K759" s="1" t="str" cm="1">
        <f t="array" ref="K759">INDEX('dict-rhythm'!$A$1:$B$43,MATCH(TRUE,EXACT(J759,'dict-rhythm'!$A$1:$A$43),0),2)</f>
        <v>16</v>
      </c>
      <c r="L759" s="1" t="str">
        <f>_xlfn.IFNA(VLOOKUP(K759,'dict-rhythm'!$B$1:$C$53,2,0),K759)</f>
        <v>semiquaver</v>
      </c>
      <c r="M759" s="5"/>
      <c r="N759" s="5"/>
      <c r="O759" t="str">
        <f>IF(RIGHT($O$1,1)="#",VLOOKUP(D759,'dict-pitch'!$A$1:$C$50,2,0),VLOOKUP(D759,'dict-pitch'!$A$1:$C$50,3,0))</f>
        <v>E5</v>
      </c>
      <c r="P759" t="b">
        <f>OR(EXACT(E759,O759),EXACT(E759,VLOOKUP(D759,'dict-pitch'!$A$1:$D$50,3,0)),EXACT(E759,VLOOKUP(D759,'dict-pitch'!$A$1:$D$50,4,0)))</f>
        <v>0</v>
      </c>
    </row>
    <row r="760" spans="1:16" x14ac:dyDescent="0.25">
      <c r="A760">
        <v>850</v>
      </c>
      <c r="B760" s="85">
        <v>4</v>
      </c>
      <c r="C760" s="1">
        <f t="shared" si="33"/>
        <v>20</v>
      </c>
      <c r="D760" s="1">
        <v>73</v>
      </c>
      <c r="E760" s="1"/>
      <c r="F760" s="1">
        <v>-3</v>
      </c>
      <c r="G760" s="1">
        <v>316</v>
      </c>
      <c r="H760" s="80">
        <f t="shared" si="35"/>
        <v>20.75</v>
      </c>
      <c r="I760" s="80">
        <f t="shared" si="34"/>
        <v>0.1875</v>
      </c>
      <c r="J760" s="1">
        <v>3</v>
      </c>
      <c r="K760" s="1" t="str" cm="1">
        <f t="array" ref="K760">INDEX('dict-rhythm'!$A$1:$B$43,MATCH(TRUE,EXACT(J760,'dict-rhythm'!$A$1:$A$43),0),2)</f>
        <v>8.</v>
      </c>
      <c r="L760" s="1" t="str">
        <f>_xlfn.IFNA(VLOOKUP(K760,'dict-rhythm'!$B$1:$C$53,2,0),K760)</f>
        <v>dotted quaver</v>
      </c>
      <c r="M760" s="5"/>
      <c r="N760" s="5"/>
      <c r="O760" t="str">
        <f>IF(RIGHT($O$1,1)="#",VLOOKUP(D760,'dict-pitch'!$A$1:$C$50,2,0),VLOOKUP(D760,'dict-pitch'!$A$1:$C$50,3,0))</f>
        <v>C#5</v>
      </c>
      <c r="P760" t="b">
        <f>OR(EXACT(E760,O760),EXACT(E760,VLOOKUP(D760,'dict-pitch'!$A$1:$D$50,3,0)),EXACT(E760,VLOOKUP(D760,'dict-pitch'!$A$1:$D$50,4,0)))</f>
        <v>0</v>
      </c>
    </row>
    <row r="761" spans="1:16" x14ac:dyDescent="0.25">
      <c r="A761">
        <v>850</v>
      </c>
      <c r="B761" s="85">
        <v>4</v>
      </c>
      <c r="C761" s="1">
        <f t="shared" si="33"/>
        <v>20</v>
      </c>
      <c r="D761" s="1">
        <v>74</v>
      </c>
      <c r="E761" s="1"/>
      <c r="F761" s="1">
        <v>2</v>
      </c>
      <c r="G761" s="1">
        <v>319</v>
      </c>
      <c r="H761" s="80">
        <f t="shared" si="35"/>
        <v>20.9375</v>
      </c>
      <c r="I761" s="80">
        <f t="shared" si="34"/>
        <v>3.125E-2</v>
      </c>
      <c r="J761" s="1">
        <v>0.5</v>
      </c>
      <c r="K761" s="1" t="str" cm="1">
        <f t="array" ref="K761">INDEX('dict-rhythm'!$A$1:$B$43,MATCH(TRUE,EXACT(J761,'dict-rhythm'!$A$1:$A$43),0),2)</f>
        <v>32</v>
      </c>
      <c r="L761" s="1" t="str">
        <f>_xlfn.IFNA(VLOOKUP(K761,'dict-rhythm'!$B$1:$C$53,2,0),K761)</f>
        <v>demisemiquaver</v>
      </c>
      <c r="M761" s="5"/>
      <c r="N761" s="5"/>
      <c r="O761" t="str">
        <f>IF(RIGHT($O$1,1)="#",VLOOKUP(D761,'dict-pitch'!$A$1:$C$50,2,0),VLOOKUP(D761,'dict-pitch'!$A$1:$C$50,3,0))</f>
        <v>D5</v>
      </c>
      <c r="P761" t="b">
        <f>OR(EXACT(E761,O761),EXACT(E761,VLOOKUP(D761,'dict-pitch'!$A$1:$D$50,3,0)),EXACT(E761,VLOOKUP(D761,'dict-pitch'!$A$1:$D$50,4,0)))</f>
        <v>0</v>
      </c>
    </row>
    <row r="762" spans="1:16" x14ac:dyDescent="0.25">
      <c r="A762">
        <v>850</v>
      </c>
      <c r="B762" s="85">
        <v>4</v>
      </c>
      <c r="C762" s="1">
        <f t="shared" si="33"/>
        <v>20</v>
      </c>
      <c r="D762" s="1">
        <v>76</v>
      </c>
      <c r="E762" s="1"/>
      <c r="F762" s="1">
        <v>2</v>
      </c>
      <c r="G762" s="1">
        <v>319.5</v>
      </c>
      <c r="H762" s="80">
        <f t="shared" si="35"/>
        <v>20.96875</v>
      </c>
      <c r="I762" s="80">
        <f t="shared" si="34"/>
        <v>3.125E-2</v>
      </c>
      <c r="J762" s="1">
        <v>0.5</v>
      </c>
      <c r="K762" s="1" t="str" cm="1">
        <f t="array" ref="K762">INDEX('dict-rhythm'!$A$1:$B$43,MATCH(TRUE,EXACT(J762,'dict-rhythm'!$A$1:$A$43),0),2)</f>
        <v>32</v>
      </c>
      <c r="L762" s="1" t="str">
        <f>_xlfn.IFNA(VLOOKUP(K762,'dict-rhythm'!$B$1:$C$53,2,0),K762)</f>
        <v>demisemiquaver</v>
      </c>
      <c r="M762" s="7"/>
      <c r="N762" s="7"/>
      <c r="O762" t="str">
        <f>IF(RIGHT($O$1,1)="#",VLOOKUP(D762,'dict-pitch'!$A$1:$C$50,2,0),VLOOKUP(D762,'dict-pitch'!$A$1:$C$50,3,0))</f>
        <v>E5</v>
      </c>
      <c r="P762" t="b">
        <f>OR(EXACT(E762,O762),EXACT(E762,VLOOKUP(D762,'dict-pitch'!$A$1:$D$50,3,0)),EXACT(E762,VLOOKUP(D762,'dict-pitch'!$A$1:$D$50,4,0)))</f>
        <v>0</v>
      </c>
    </row>
    <row r="763" spans="1:16" x14ac:dyDescent="0.25">
      <c r="A763">
        <v>850</v>
      </c>
      <c r="B763" s="85">
        <v>4</v>
      </c>
      <c r="C763" s="1">
        <f t="shared" si="33"/>
        <v>21</v>
      </c>
      <c r="D763" s="1">
        <v>78</v>
      </c>
      <c r="E763" s="1"/>
      <c r="F763" s="1">
        <v>2</v>
      </c>
      <c r="G763" s="1">
        <v>320</v>
      </c>
      <c r="H763" s="80">
        <f t="shared" si="35"/>
        <v>21</v>
      </c>
      <c r="I763" s="80">
        <f t="shared" si="34"/>
        <v>0.25</v>
      </c>
      <c r="J763" s="1">
        <v>4</v>
      </c>
      <c r="K763" s="1" t="str" cm="1">
        <f t="array" ref="K763">INDEX('dict-rhythm'!$A$1:$B$43,MATCH(TRUE,EXACT(J763,'dict-rhythm'!$A$1:$A$43),0),2)</f>
        <v>4</v>
      </c>
      <c r="L763" s="1" t="str">
        <f>_xlfn.IFNA(VLOOKUP(K763,'dict-rhythm'!$B$1:$C$53,2,0),K763)</f>
        <v>crotchet</v>
      </c>
      <c r="M763" s="4"/>
      <c r="N763" s="4"/>
      <c r="O763" t="str">
        <f>IF(RIGHT($O$1,1)="#",VLOOKUP(D763,'dict-pitch'!$A$1:$C$50,2,0),VLOOKUP(D763,'dict-pitch'!$A$1:$C$50,3,0))</f>
        <v>F#5</v>
      </c>
      <c r="P763" t="b">
        <f>OR(EXACT(E763,O763),EXACT(E763,VLOOKUP(D763,'dict-pitch'!$A$1:$D$50,3,0)),EXACT(E763,VLOOKUP(D763,'dict-pitch'!$A$1:$D$50,4,0)))</f>
        <v>0</v>
      </c>
    </row>
    <row r="764" spans="1:16" x14ac:dyDescent="0.25">
      <c r="A764">
        <v>850</v>
      </c>
      <c r="B764" s="85">
        <v>4</v>
      </c>
      <c r="C764" s="1">
        <f t="shared" si="33"/>
        <v>21</v>
      </c>
      <c r="D764" s="1">
        <v>83</v>
      </c>
      <c r="E764" s="1"/>
      <c r="F764" s="1">
        <v>4</v>
      </c>
      <c r="G764" s="1">
        <v>324</v>
      </c>
      <c r="H764" s="80">
        <f t="shared" si="35"/>
        <v>21.25</v>
      </c>
      <c r="I764" s="80">
        <f t="shared" si="34"/>
        <v>6.25E-2</v>
      </c>
      <c r="J764" s="1">
        <v>1</v>
      </c>
      <c r="K764" s="1" t="str" cm="1">
        <f t="array" ref="K764">INDEX('dict-rhythm'!$A$1:$B$43,MATCH(TRUE,EXACT(J764,'dict-rhythm'!$A$1:$A$43),0),2)</f>
        <v>16</v>
      </c>
      <c r="L764" s="1" t="str">
        <f>_xlfn.IFNA(VLOOKUP(K764,'dict-rhythm'!$B$1:$C$53,2,0),K764)</f>
        <v>semiquaver</v>
      </c>
      <c r="M764" s="5"/>
      <c r="N764" s="5"/>
      <c r="O764" t="str">
        <f>IF(RIGHT($O$1,1)="#",VLOOKUP(D764,'dict-pitch'!$A$1:$C$50,2,0),VLOOKUP(D764,'dict-pitch'!$A$1:$C$50,3,0))</f>
        <v>B5</v>
      </c>
      <c r="P764" t="b">
        <f>OR(EXACT(E764,O764),EXACT(E764,VLOOKUP(D764,'dict-pitch'!$A$1:$D$50,3,0)),EXACT(E764,VLOOKUP(D764,'dict-pitch'!$A$1:$D$50,4,0)))</f>
        <v>0</v>
      </c>
    </row>
    <row r="765" spans="1:16" x14ac:dyDescent="0.25">
      <c r="A765">
        <v>850</v>
      </c>
      <c r="B765" s="85">
        <v>4</v>
      </c>
      <c r="C765" s="1">
        <f t="shared" si="33"/>
        <v>21</v>
      </c>
      <c r="D765" s="1">
        <v>81</v>
      </c>
      <c r="E765" s="1"/>
      <c r="F765" s="1">
        <v>-2</v>
      </c>
      <c r="G765" s="1">
        <v>325</v>
      </c>
      <c r="H765" s="80">
        <f t="shared" si="35"/>
        <v>21.3125</v>
      </c>
      <c r="I765" s="80">
        <f t="shared" si="34"/>
        <v>6.25E-2</v>
      </c>
      <c r="J765" s="1">
        <v>1</v>
      </c>
      <c r="K765" s="1" t="str" cm="1">
        <f t="array" ref="K765">INDEX('dict-rhythm'!$A$1:$B$43,MATCH(TRUE,EXACT(J765,'dict-rhythm'!$A$1:$A$43),0),2)</f>
        <v>16</v>
      </c>
      <c r="L765" s="1" t="str">
        <f>_xlfn.IFNA(VLOOKUP(K765,'dict-rhythm'!$B$1:$C$53,2,0),K765)</f>
        <v>semiquaver</v>
      </c>
      <c r="M765" s="5"/>
      <c r="N765" s="5"/>
      <c r="O765" t="str">
        <f>IF(RIGHT($O$1,1)="#",VLOOKUP(D765,'dict-pitch'!$A$1:$C$50,2,0),VLOOKUP(D765,'dict-pitch'!$A$1:$C$50,3,0))</f>
        <v>A5</v>
      </c>
      <c r="P765" t="b">
        <f>OR(EXACT(E765,O765),EXACT(E765,VLOOKUP(D765,'dict-pitch'!$A$1:$D$50,3,0)),EXACT(E765,VLOOKUP(D765,'dict-pitch'!$A$1:$D$50,4,0)))</f>
        <v>0</v>
      </c>
    </row>
    <row r="766" spans="1:16" x14ac:dyDescent="0.25">
      <c r="A766">
        <v>850</v>
      </c>
      <c r="B766" s="85">
        <v>4</v>
      </c>
      <c r="C766" s="1">
        <f t="shared" si="33"/>
        <v>21</v>
      </c>
      <c r="D766" s="1">
        <v>83</v>
      </c>
      <c r="E766" s="1"/>
      <c r="F766" s="1">
        <v>2</v>
      </c>
      <c r="G766" s="1">
        <v>326</v>
      </c>
      <c r="H766" s="80">
        <f t="shared" si="35"/>
        <v>21.375</v>
      </c>
      <c r="I766" s="80">
        <f t="shared" si="34"/>
        <v>6.25E-2</v>
      </c>
      <c r="J766" s="1">
        <v>1</v>
      </c>
      <c r="K766" s="1" t="str" cm="1">
        <f t="array" ref="K766">INDEX('dict-rhythm'!$A$1:$B$43,MATCH(TRUE,EXACT(J766,'dict-rhythm'!$A$1:$A$43),0),2)</f>
        <v>16</v>
      </c>
      <c r="L766" s="1" t="str">
        <f>_xlfn.IFNA(VLOOKUP(K766,'dict-rhythm'!$B$1:$C$53,2,0),K766)</f>
        <v>semiquaver</v>
      </c>
      <c r="M766" s="5"/>
      <c r="N766" s="5"/>
      <c r="O766" t="str">
        <f>IF(RIGHT($O$1,1)="#",VLOOKUP(D766,'dict-pitch'!$A$1:$C$50,2,0),VLOOKUP(D766,'dict-pitch'!$A$1:$C$50,3,0))</f>
        <v>B5</v>
      </c>
      <c r="P766" t="b">
        <f>OR(EXACT(E766,O766),EXACT(E766,VLOOKUP(D766,'dict-pitch'!$A$1:$D$50,3,0)),EXACT(E766,VLOOKUP(D766,'dict-pitch'!$A$1:$D$50,4,0)))</f>
        <v>0</v>
      </c>
    </row>
    <row r="767" spans="1:16" x14ac:dyDescent="0.25">
      <c r="A767">
        <v>850</v>
      </c>
      <c r="B767" s="85">
        <v>4</v>
      </c>
      <c r="C767" s="1">
        <f t="shared" si="33"/>
        <v>21</v>
      </c>
      <c r="D767" s="1">
        <v>79</v>
      </c>
      <c r="E767" s="1"/>
      <c r="F767" s="1">
        <v>-3</v>
      </c>
      <c r="G767" s="1">
        <v>327</v>
      </c>
      <c r="H767" s="80">
        <f t="shared" si="35"/>
        <v>21.4375</v>
      </c>
      <c r="I767" s="80">
        <f t="shared" si="34"/>
        <v>6.25E-2</v>
      </c>
      <c r="J767" s="1">
        <v>1</v>
      </c>
      <c r="K767" s="1" t="str" cm="1">
        <f t="array" ref="K767">INDEX('dict-rhythm'!$A$1:$B$43,MATCH(TRUE,EXACT(J767,'dict-rhythm'!$A$1:$A$43),0),2)</f>
        <v>16</v>
      </c>
      <c r="L767" s="1" t="str">
        <f>_xlfn.IFNA(VLOOKUP(K767,'dict-rhythm'!$B$1:$C$53,2,0),K767)</f>
        <v>semiquaver</v>
      </c>
      <c r="M767" s="5"/>
      <c r="N767" s="5"/>
      <c r="O767" t="str">
        <f>IF(RIGHT($O$1,1)="#",VLOOKUP(D767,'dict-pitch'!$A$1:$C$50,2,0),VLOOKUP(D767,'dict-pitch'!$A$1:$C$50,3,0))</f>
        <v>G5</v>
      </c>
      <c r="P767" t="b">
        <f>OR(EXACT(E767,O767),EXACT(E767,VLOOKUP(D767,'dict-pitch'!$A$1:$D$50,3,0)),EXACT(E767,VLOOKUP(D767,'dict-pitch'!$A$1:$D$50,4,0)))</f>
        <v>0</v>
      </c>
    </row>
    <row r="768" spans="1:16" x14ac:dyDescent="0.25">
      <c r="A768">
        <v>850</v>
      </c>
      <c r="B768" s="85">
        <v>4</v>
      </c>
      <c r="C768" s="1">
        <f t="shared" si="33"/>
        <v>21</v>
      </c>
      <c r="D768" s="1">
        <v>79</v>
      </c>
      <c r="E768" s="1"/>
      <c r="F768" s="1">
        <v>1</v>
      </c>
      <c r="G768" s="1">
        <v>328</v>
      </c>
      <c r="H768" s="80">
        <f t="shared" si="35"/>
        <v>21.5</v>
      </c>
      <c r="I768" s="80">
        <f t="shared" si="34"/>
        <v>6.25E-2</v>
      </c>
      <c r="J768" s="1">
        <v>1</v>
      </c>
      <c r="K768" s="1" t="str" cm="1">
        <f t="array" ref="K768">INDEX('dict-rhythm'!$A$1:$B$43,MATCH(TRUE,EXACT(J768,'dict-rhythm'!$A$1:$A$43),0),2)</f>
        <v>16</v>
      </c>
      <c r="L768" s="1" t="str">
        <f>_xlfn.IFNA(VLOOKUP(K768,'dict-rhythm'!$B$1:$C$53,2,0),K768)</f>
        <v>semiquaver</v>
      </c>
      <c r="M768" s="5"/>
      <c r="N768" s="5"/>
      <c r="O768" t="str">
        <f>IF(RIGHT($O$1,1)="#",VLOOKUP(D768,'dict-pitch'!$A$1:$C$50,2,0),VLOOKUP(D768,'dict-pitch'!$A$1:$C$50,3,0))</f>
        <v>G5</v>
      </c>
      <c r="P768" t="b">
        <f>OR(EXACT(E768,O768),EXACT(E768,VLOOKUP(D768,'dict-pitch'!$A$1:$D$50,3,0)),EXACT(E768,VLOOKUP(D768,'dict-pitch'!$A$1:$D$50,4,0)))</f>
        <v>0</v>
      </c>
    </row>
    <row r="769" spans="1:16" x14ac:dyDescent="0.25">
      <c r="A769">
        <v>850</v>
      </c>
      <c r="B769" s="85">
        <v>4</v>
      </c>
      <c r="C769" s="1">
        <f t="shared" si="33"/>
        <v>21</v>
      </c>
      <c r="D769" s="1">
        <v>78</v>
      </c>
      <c r="E769" s="1"/>
      <c r="F769" s="1">
        <v>-2</v>
      </c>
      <c r="G769" s="1">
        <v>329</v>
      </c>
      <c r="H769" s="80">
        <f t="shared" si="35"/>
        <v>21.5625</v>
      </c>
      <c r="I769" s="80">
        <f t="shared" si="34"/>
        <v>6.25E-2</v>
      </c>
      <c r="J769" s="1">
        <v>1</v>
      </c>
      <c r="K769" s="1" t="str" cm="1">
        <f t="array" ref="K769">INDEX('dict-rhythm'!$A$1:$B$43,MATCH(TRUE,EXACT(J769,'dict-rhythm'!$A$1:$A$43),0),2)</f>
        <v>16</v>
      </c>
      <c r="L769" s="1" t="str">
        <f>_xlfn.IFNA(VLOOKUP(K769,'dict-rhythm'!$B$1:$C$53,2,0),K769)</f>
        <v>semiquaver</v>
      </c>
      <c r="M769" s="5"/>
      <c r="N769" s="5"/>
      <c r="O769" t="str">
        <f>IF(RIGHT($O$1,1)="#",VLOOKUP(D769,'dict-pitch'!$A$1:$C$50,2,0),VLOOKUP(D769,'dict-pitch'!$A$1:$C$50,3,0))</f>
        <v>F#5</v>
      </c>
      <c r="P769" t="b">
        <f>OR(EXACT(E769,O769),EXACT(E769,VLOOKUP(D769,'dict-pitch'!$A$1:$D$50,3,0)),EXACT(E769,VLOOKUP(D769,'dict-pitch'!$A$1:$D$50,4,0)))</f>
        <v>0</v>
      </c>
    </row>
    <row r="770" spans="1:16" x14ac:dyDescent="0.25">
      <c r="A770">
        <v>850</v>
      </c>
      <c r="B770" s="85">
        <v>4</v>
      </c>
      <c r="C770" s="1">
        <f t="shared" ref="C770:C833" si="36">1+ROUNDDOWN(G770/16,0)</f>
        <v>21</v>
      </c>
      <c r="D770" s="1">
        <v>79</v>
      </c>
      <c r="E770" s="1"/>
      <c r="F770" s="1">
        <v>2</v>
      </c>
      <c r="G770" s="1">
        <v>330</v>
      </c>
      <c r="H770" s="80">
        <f t="shared" si="35"/>
        <v>21.625</v>
      </c>
      <c r="I770" s="80">
        <f t="shared" ref="I770:I833" si="37">J770/16</f>
        <v>6.25E-2</v>
      </c>
      <c r="J770" s="1">
        <v>1</v>
      </c>
      <c r="K770" s="1" t="str" cm="1">
        <f t="array" ref="K770">INDEX('dict-rhythm'!$A$1:$B$43,MATCH(TRUE,EXACT(J770,'dict-rhythm'!$A$1:$A$43),0),2)</f>
        <v>16</v>
      </c>
      <c r="L770" s="1" t="str">
        <f>_xlfn.IFNA(VLOOKUP(K770,'dict-rhythm'!$B$1:$C$53,2,0),K770)</f>
        <v>semiquaver</v>
      </c>
      <c r="M770" s="5"/>
      <c r="N770" s="5"/>
      <c r="O770" t="str">
        <f>IF(RIGHT($O$1,1)="#",VLOOKUP(D770,'dict-pitch'!$A$1:$C$50,2,0),VLOOKUP(D770,'dict-pitch'!$A$1:$C$50,3,0))</f>
        <v>G5</v>
      </c>
      <c r="P770" t="b">
        <f>OR(EXACT(E770,O770),EXACT(E770,VLOOKUP(D770,'dict-pitch'!$A$1:$D$50,3,0)),EXACT(E770,VLOOKUP(D770,'dict-pitch'!$A$1:$D$50,4,0)))</f>
        <v>0</v>
      </c>
    </row>
    <row r="771" spans="1:16" x14ac:dyDescent="0.25">
      <c r="A771">
        <v>850</v>
      </c>
      <c r="B771" s="85">
        <v>4</v>
      </c>
      <c r="C771" s="1">
        <f t="shared" si="36"/>
        <v>21</v>
      </c>
      <c r="D771" s="1">
        <v>76</v>
      </c>
      <c r="E771" s="1"/>
      <c r="F771" s="1">
        <v>-3</v>
      </c>
      <c r="G771" s="1">
        <v>331</v>
      </c>
      <c r="H771" s="80">
        <f t="shared" ref="H771:H834" si="38">1+G771/16</f>
        <v>21.6875</v>
      </c>
      <c r="I771" s="80">
        <f t="shared" si="37"/>
        <v>6.25E-2</v>
      </c>
      <c r="J771" s="1">
        <v>1</v>
      </c>
      <c r="K771" s="1" t="str" cm="1">
        <f t="array" ref="K771">INDEX('dict-rhythm'!$A$1:$B$43,MATCH(TRUE,EXACT(J771,'dict-rhythm'!$A$1:$A$43),0),2)</f>
        <v>16</v>
      </c>
      <c r="L771" s="1" t="str">
        <f>_xlfn.IFNA(VLOOKUP(K771,'dict-rhythm'!$B$1:$C$53,2,0),K771)</f>
        <v>semiquaver</v>
      </c>
      <c r="M771" s="5"/>
      <c r="N771" s="5"/>
      <c r="O771" t="str">
        <f>IF(RIGHT($O$1,1)="#",VLOOKUP(D771,'dict-pitch'!$A$1:$C$50,2,0),VLOOKUP(D771,'dict-pitch'!$A$1:$C$50,3,0))</f>
        <v>E5</v>
      </c>
      <c r="P771" t="b">
        <f>OR(EXACT(E771,O771),EXACT(E771,VLOOKUP(D771,'dict-pitch'!$A$1:$D$50,3,0)),EXACT(E771,VLOOKUP(D771,'dict-pitch'!$A$1:$D$50,4,0)))</f>
        <v>0</v>
      </c>
    </row>
    <row r="772" spans="1:16" x14ac:dyDescent="0.25">
      <c r="A772">
        <v>850</v>
      </c>
      <c r="B772" s="85">
        <v>4</v>
      </c>
      <c r="C772" s="1">
        <f t="shared" si="36"/>
        <v>21</v>
      </c>
      <c r="D772" s="1">
        <v>76</v>
      </c>
      <c r="E772" s="1"/>
      <c r="F772" s="1">
        <v>1</v>
      </c>
      <c r="G772" s="1">
        <v>332</v>
      </c>
      <c r="H772" s="80">
        <f t="shared" si="38"/>
        <v>21.75</v>
      </c>
      <c r="I772" s="80">
        <f t="shared" si="37"/>
        <v>6.25E-2</v>
      </c>
      <c r="J772" s="1">
        <v>1</v>
      </c>
      <c r="K772" s="1" t="str" cm="1">
        <f t="array" ref="K772">INDEX('dict-rhythm'!$A$1:$B$43,MATCH(TRUE,EXACT(J772,'dict-rhythm'!$A$1:$A$43),0),2)</f>
        <v>16</v>
      </c>
      <c r="L772" s="1" t="str">
        <f>_xlfn.IFNA(VLOOKUP(K772,'dict-rhythm'!$B$1:$C$53,2,0),K772)</f>
        <v>semiquaver</v>
      </c>
      <c r="M772" s="5"/>
      <c r="N772" s="5"/>
      <c r="O772" t="str">
        <f>IF(RIGHT($O$1,1)="#",VLOOKUP(D772,'dict-pitch'!$A$1:$C$50,2,0),VLOOKUP(D772,'dict-pitch'!$A$1:$C$50,3,0))</f>
        <v>E5</v>
      </c>
      <c r="P772" t="b">
        <f>OR(EXACT(E772,O772),EXACT(E772,VLOOKUP(D772,'dict-pitch'!$A$1:$D$50,3,0)),EXACT(E772,VLOOKUP(D772,'dict-pitch'!$A$1:$D$50,4,0)))</f>
        <v>0</v>
      </c>
    </row>
    <row r="773" spans="1:16" x14ac:dyDescent="0.25">
      <c r="A773">
        <v>850</v>
      </c>
      <c r="B773" s="85">
        <v>4</v>
      </c>
      <c r="C773" s="1">
        <f t="shared" si="36"/>
        <v>21</v>
      </c>
      <c r="D773" s="1">
        <v>74</v>
      </c>
      <c r="E773" s="1"/>
      <c r="F773" s="1">
        <v>-2</v>
      </c>
      <c r="G773" s="1">
        <v>333</v>
      </c>
      <c r="H773" s="80">
        <f t="shared" si="38"/>
        <v>21.8125</v>
      </c>
      <c r="I773" s="80">
        <f t="shared" si="37"/>
        <v>6.25E-2</v>
      </c>
      <c r="J773" s="1">
        <v>1</v>
      </c>
      <c r="K773" s="1" t="str" cm="1">
        <f t="array" ref="K773">INDEX('dict-rhythm'!$A$1:$B$43,MATCH(TRUE,EXACT(J773,'dict-rhythm'!$A$1:$A$43),0),2)</f>
        <v>16</v>
      </c>
      <c r="L773" s="1" t="str">
        <f>_xlfn.IFNA(VLOOKUP(K773,'dict-rhythm'!$B$1:$C$53,2,0),K773)</f>
        <v>semiquaver</v>
      </c>
      <c r="M773" s="5"/>
      <c r="N773" s="5"/>
      <c r="O773" t="str">
        <f>IF(RIGHT($O$1,1)="#",VLOOKUP(D773,'dict-pitch'!$A$1:$C$50,2,0),VLOOKUP(D773,'dict-pitch'!$A$1:$C$50,3,0))</f>
        <v>D5</v>
      </c>
      <c r="P773" t="b">
        <f>OR(EXACT(E773,O773),EXACT(E773,VLOOKUP(D773,'dict-pitch'!$A$1:$D$50,3,0)),EXACT(E773,VLOOKUP(D773,'dict-pitch'!$A$1:$D$50,4,0)))</f>
        <v>0</v>
      </c>
    </row>
    <row r="774" spans="1:16" x14ac:dyDescent="0.25">
      <c r="A774">
        <v>850</v>
      </c>
      <c r="B774" s="85">
        <v>4</v>
      </c>
      <c r="C774" s="1">
        <f t="shared" si="36"/>
        <v>21</v>
      </c>
      <c r="D774" s="1">
        <v>76</v>
      </c>
      <c r="E774" s="1"/>
      <c r="F774" s="1">
        <v>2</v>
      </c>
      <c r="G774" s="1">
        <v>334</v>
      </c>
      <c r="H774" s="80">
        <f t="shared" si="38"/>
        <v>21.875</v>
      </c>
      <c r="I774" s="80">
        <f t="shared" si="37"/>
        <v>6.25E-2</v>
      </c>
      <c r="J774" s="1">
        <v>1</v>
      </c>
      <c r="K774" s="1" t="str" cm="1">
        <f t="array" ref="K774">INDEX('dict-rhythm'!$A$1:$B$43,MATCH(TRUE,EXACT(J774,'dict-rhythm'!$A$1:$A$43),0),2)</f>
        <v>16</v>
      </c>
      <c r="L774" s="1" t="str">
        <f>_xlfn.IFNA(VLOOKUP(K774,'dict-rhythm'!$B$1:$C$53,2,0),K774)</f>
        <v>semiquaver</v>
      </c>
      <c r="M774" s="5"/>
      <c r="N774" s="5"/>
      <c r="O774" t="str">
        <f>IF(RIGHT($O$1,1)="#",VLOOKUP(D774,'dict-pitch'!$A$1:$C$50,2,0),VLOOKUP(D774,'dict-pitch'!$A$1:$C$50,3,0))</f>
        <v>E5</v>
      </c>
      <c r="P774" t="b">
        <f>OR(EXACT(E774,O774),EXACT(E774,VLOOKUP(D774,'dict-pitch'!$A$1:$D$50,3,0)),EXACT(E774,VLOOKUP(D774,'dict-pitch'!$A$1:$D$50,4,0)))</f>
        <v>0</v>
      </c>
    </row>
    <row r="775" spans="1:16" x14ac:dyDescent="0.25">
      <c r="A775">
        <v>850</v>
      </c>
      <c r="B775" s="85">
        <v>4</v>
      </c>
      <c r="C775" s="1">
        <f t="shared" si="36"/>
        <v>21</v>
      </c>
      <c r="D775" s="1">
        <v>73</v>
      </c>
      <c r="E775" s="1"/>
      <c r="F775" s="1">
        <v>-3</v>
      </c>
      <c r="G775" s="1">
        <v>335</v>
      </c>
      <c r="H775" s="80">
        <f t="shared" si="38"/>
        <v>21.9375</v>
      </c>
      <c r="I775" s="80">
        <f t="shared" si="37"/>
        <v>6.25E-2</v>
      </c>
      <c r="J775" s="1">
        <v>1</v>
      </c>
      <c r="K775" s="1" t="str" cm="1">
        <f t="array" ref="K775">INDEX('dict-rhythm'!$A$1:$B$43,MATCH(TRUE,EXACT(J775,'dict-rhythm'!$A$1:$A$43),0),2)</f>
        <v>16</v>
      </c>
      <c r="L775" s="1" t="str">
        <f>_xlfn.IFNA(VLOOKUP(K775,'dict-rhythm'!$B$1:$C$53,2,0),K775)</f>
        <v>semiquaver</v>
      </c>
      <c r="M775" s="7"/>
      <c r="N775" s="7"/>
      <c r="O775" t="str">
        <f>IF(RIGHT($O$1,1)="#",VLOOKUP(D775,'dict-pitch'!$A$1:$C$50,2,0),VLOOKUP(D775,'dict-pitch'!$A$1:$C$50,3,0))</f>
        <v>C#5</v>
      </c>
      <c r="P775" t="b">
        <f>OR(EXACT(E775,O775),EXACT(E775,VLOOKUP(D775,'dict-pitch'!$A$1:$D$50,3,0)),EXACT(E775,VLOOKUP(D775,'dict-pitch'!$A$1:$D$50,4,0)))</f>
        <v>0</v>
      </c>
    </row>
    <row r="776" spans="1:16" x14ac:dyDescent="0.25">
      <c r="A776">
        <v>850</v>
      </c>
      <c r="B776" s="85">
        <v>4</v>
      </c>
      <c r="C776" s="1">
        <f t="shared" si="36"/>
        <v>22</v>
      </c>
      <c r="D776" s="1">
        <v>73</v>
      </c>
      <c r="E776" s="1"/>
      <c r="F776" s="1">
        <v>1</v>
      </c>
      <c r="G776" s="1">
        <v>336</v>
      </c>
      <c r="H776" s="80">
        <f t="shared" si="38"/>
        <v>22</v>
      </c>
      <c r="I776" s="80">
        <f t="shared" si="37"/>
        <v>0.25</v>
      </c>
      <c r="J776" s="1">
        <v>4</v>
      </c>
      <c r="K776" s="1" t="str" cm="1">
        <f t="array" ref="K776">INDEX('dict-rhythm'!$A$1:$B$43,MATCH(TRUE,EXACT(J776,'dict-rhythm'!$A$1:$A$43),0),2)</f>
        <v>4</v>
      </c>
      <c r="L776" s="1" t="str">
        <f>_xlfn.IFNA(VLOOKUP(K776,'dict-rhythm'!$B$1:$C$53,2,0),K776)</f>
        <v>crotchet</v>
      </c>
      <c r="M776" s="4"/>
      <c r="N776" s="4"/>
      <c r="O776" t="str">
        <f>IF(RIGHT($O$1,1)="#",VLOOKUP(D776,'dict-pitch'!$A$1:$C$50,2,0),VLOOKUP(D776,'dict-pitch'!$A$1:$C$50,3,0))</f>
        <v>C#5</v>
      </c>
      <c r="P776" t="b">
        <f>OR(EXACT(E776,O776),EXACT(E776,VLOOKUP(D776,'dict-pitch'!$A$1:$D$50,3,0)),EXACT(E776,VLOOKUP(D776,'dict-pitch'!$A$1:$D$50,4,0)))</f>
        <v>0</v>
      </c>
    </row>
    <row r="777" spans="1:16" x14ac:dyDescent="0.25">
      <c r="A777">
        <v>850</v>
      </c>
      <c r="B777" s="85">
        <v>4</v>
      </c>
      <c r="C777" s="1">
        <f t="shared" si="36"/>
        <v>22</v>
      </c>
      <c r="D777" s="1">
        <v>74</v>
      </c>
      <c r="E777" s="1"/>
      <c r="F777" s="1">
        <v>2</v>
      </c>
      <c r="G777" s="1">
        <v>340</v>
      </c>
      <c r="H777" s="80">
        <f t="shared" si="38"/>
        <v>22.25</v>
      </c>
      <c r="I777" s="80">
        <f t="shared" si="37"/>
        <v>0.1875</v>
      </c>
      <c r="J777" s="1">
        <v>3</v>
      </c>
      <c r="K777" s="1" t="str" cm="1">
        <f t="array" ref="K777">INDEX('dict-rhythm'!$A$1:$B$43,MATCH(TRUE,EXACT(J777,'dict-rhythm'!$A$1:$A$43),0),2)</f>
        <v>8.</v>
      </c>
      <c r="L777" s="1" t="str">
        <f>_xlfn.IFNA(VLOOKUP(K777,'dict-rhythm'!$B$1:$C$53,2,0),K777)</f>
        <v>dotted quaver</v>
      </c>
      <c r="M777" s="5"/>
      <c r="N777" s="5"/>
      <c r="O777" t="str">
        <f>IF(RIGHT($O$1,1)="#",VLOOKUP(D777,'dict-pitch'!$A$1:$C$50,2,0),VLOOKUP(D777,'dict-pitch'!$A$1:$C$50,3,0))</f>
        <v>D5</v>
      </c>
      <c r="P777" t="b">
        <f>OR(EXACT(E777,O777),EXACT(E777,VLOOKUP(D777,'dict-pitch'!$A$1:$D$50,3,0)),EXACT(E777,VLOOKUP(D777,'dict-pitch'!$A$1:$D$50,4,0)))</f>
        <v>0</v>
      </c>
    </row>
    <row r="778" spans="1:16" x14ac:dyDescent="0.25">
      <c r="A778">
        <v>850</v>
      </c>
      <c r="B778" s="85">
        <v>4</v>
      </c>
      <c r="C778" s="1">
        <f t="shared" si="36"/>
        <v>22</v>
      </c>
      <c r="D778" s="1">
        <v>74</v>
      </c>
      <c r="E778" s="1"/>
      <c r="F778" s="1">
        <v>1</v>
      </c>
      <c r="G778" s="1">
        <v>343</v>
      </c>
      <c r="H778" s="80">
        <f t="shared" si="38"/>
        <v>22.4375</v>
      </c>
      <c r="I778" s="80">
        <f t="shared" si="37"/>
        <v>6.25E-2</v>
      </c>
      <c r="J778" s="1">
        <v>1</v>
      </c>
      <c r="K778" s="1" t="str" cm="1">
        <f t="array" ref="K778">INDEX('dict-rhythm'!$A$1:$B$43,MATCH(TRUE,EXACT(J778,'dict-rhythm'!$A$1:$A$43),0),2)</f>
        <v>16</v>
      </c>
      <c r="L778" s="1" t="str">
        <f>_xlfn.IFNA(VLOOKUP(K778,'dict-rhythm'!$B$1:$C$53,2,0),K778)</f>
        <v>semiquaver</v>
      </c>
      <c r="M778" s="5"/>
      <c r="N778" s="5"/>
      <c r="O778" t="str">
        <f>IF(RIGHT($O$1,1)="#",VLOOKUP(D778,'dict-pitch'!$A$1:$C$50,2,0),VLOOKUP(D778,'dict-pitch'!$A$1:$C$50,3,0))</f>
        <v>D5</v>
      </c>
      <c r="P778" t="b">
        <f>OR(EXACT(E778,O778),EXACT(E778,VLOOKUP(D778,'dict-pitch'!$A$1:$D$50,3,0)),EXACT(E778,VLOOKUP(D778,'dict-pitch'!$A$1:$D$50,4,0)))</f>
        <v>0</v>
      </c>
    </row>
    <row r="779" spans="1:16" x14ac:dyDescent="0.25">
      <c r="A779">
        <v>850</v>
      </c>
      <c r="B779" s="85">
        <v>4</v>
      </c>
      <c r="C779" s="1">
        <f t="shared" si="36"/>
        <v>22</v>
      </c>
      <c r="D779" s="1">
        <v>74</v>
      </c>
      <c r="E779" s="1"/>
      <c r="F779" s="1">
        <v>1</v>
      </c>
      <c r="G779" s="1">
        <v>344</v>
      </c>
      <c r="H779" s="80">
        <f t="shared" si="38"/>
        <v>22.5</v>
      </c>
      <c r="I779" s="80">
        <f t="shared" si="37"/>
        <v>0.1875</v>
      </c>
      <c r="J779" s="1">
        <v>3</v>
      </c>
      <c r="K779" s="1" t="str" cm="1">
        <f t="array" ref="K779">INDEX('dict-rhythm'!$A$1:$B$43,MATCH(TRUE,EXACT(J779,'dict-rhythm'!$A$1:$A$43),0),2)</f>
        <v>8.</v>
      </c>
      <c r="L779" s="1" t="str">
        <f>_xlfn.IFNA(VLOOKUP(K779,'dict-rhythm'!$B$1:$C$53,2,0),K779)</f>
        <v>dotted quaver</v>
      </c>
      <c r="M779" s="5"/>
      <c r="N779" s="5"/>
      <c r="O779" t="str">
        <f>IF(RIGHT($O$1,1)="#",VLOOKUP(D779,'dict-pitch'!$A$1:$C$50,2,0),VLOOKUP(D779,'dict-pitch'!$A$1:$C$50,3,0))</f>
        <v>D5</v>
      </c>
      <c r="P779" t="b">
        <f>OR(EXACT(E779,O779),EXACT(E779,VLOOKUP(D779,'dict-pitch'!$A$1:$D$50,3,0)),EXACT(E779,VLOOKUP(D779,'dict-pitch'!$A$1:$D$50,4,0)))</f>
        <v>0</v>
      </c>
    </row>
    <row r="780" spans="1:16" x14ac:dyDescent="0.25">
      <c r="A780">
        <v>850</v>
      </c>
      <c r="B780" s="85">
        <v>4</v>
      </c>
      <c r="C780" s="1">
        <f t="shared" si="36"/>
        <v>22</v>
      </c>
      <c r="D780" s="1">
        <v>76</v>
      </c>
      <c r="E780" s="1"/>
      <c r="F780" s="1">
        <v>2</v>
      </c>
      <c r="G780" s="1">
        <v>347</v>
      </c>
      <c r="H780" s="80">
        <f t="shared" si="38"/>
        <v>22.6875</v>
      </c>
      <c r="I780" s="80">
        <f t="shared" si="37"/>
        <v>6.25E-2</v>
      </c>
      <c r="J780" s="1">
        <v>1</v>
      </c>
      <c r="K780" s="1" t="str" cm="1">
        <f t="array" ref="K780">INDEX('dict-rhythm'!$A$1:$B$43,MATCH(TRUE,EXACT(J780,'dict-rhythm'!$A$1:$A$43),0),2)</f>
        <v>16</v>
      </c>
      <c r="L780" s="1" t="str">
        <f>_xlfn.IFNA(VLOOKUP(K780,'dict-rhythm'!$B$1:$C$53,2,0),K780)</f>
        <v>semiquaver</v>
      </c>
      <c r="M780" s="5"/>
      <c r="N780" s="5"/>
      <c r="O780" t="str">
        <f>IF(RIGHT($O$1,1)="#",VLOOKUP(D780,'dict-pitch'!$A$1:$C$50,2,0),VLOOKUP(D780,'dict-pitch'!$A$1:$C$50,3,0))</f>
        <v>E5</v>
      </c>
      <c r="P780" t="b">
        <f>OR(EXACT(E780,O780),EXACT(E780,VLOOKUP(D780,'dict-pitch'!$A$1:$D$50,3,0)),EXACT(E780,VLOOKUP(D780,'dict-pitch'!$A$1:$D$50,4,0)))</f>
        <v>0</v>
      </c>
    </row>
    <row r="781" spans="1:16" x14ac:dyDescent="0.25">
      <c r="A781">
        <v>850</v>
      </c>
      <c r="B781" s="85">
        <v>4</v>
      </c>
      <c r="C781" s="1">
        <f t="shared" si="36"/>
        <v>22</v>
      </c>
      <c r="D781" s="1">
        <v>73</v>
      </c>
      <c r="E781" s="1"/>
      <c r="F781" s="1">
        <v>-3</v>
      </c>
      <c r="G781" s="1">
        <v>348</v>
      </c>
      <c r="H781" s="80">
        <f t="shared" si="38"/>
        <v>22.75</v>
      </c>
      <c r="I781" s="80">
        <f t="shared" si="37"/>
        <v>0.1875</v>
      </c>
      <c r="J781" s="1">
        <v>3</v>
      </c>
      <c r="K781" s="1" t="str" cm="1">
        <f t="array" ref="K781">INDEX('dict-rhythm'!$A$1:$B$43,MATCH(TRUE,EXACT(J781,'dict-rhythm'!$A$1:$A$43),0),2)</f>
        <v>8.</v>
      </c>
      <c r="L781" s="1" t="str">
        <f>_xlfn.IFNA(VLOOKUP(K781,'dict-rhythm'!$B$1:$C$53,2,0),K781)</f>
        <v>dotted quaver</v>
      </c>
      <c r="M781" s="5"/>
      <c r="N781" s="5"/>
      <c r="O781" t="str">
        <f>IF(RIGHT($O$1,1)="#",VLOOKUP(D781,'dict-pitch'!$A$1:$C$50,2,0),VLOOKUP(D781,'dict-pitch'!$A$1:$C$50,3,0))</f>
        <v>C#5</v>
      </c>
      <c r="P781" t="b">
        <f>OR(EXACT(E781,O781),EXACT(E781,VLOOKUP(D781,'dict-pitch'!$A$1:$D$50,3,0)),EXACT(E781,VLOOKUP(D781,'dict-pitch'!$A$1:$D$50,4,0)))</f>
        <v>0</v>
      </c>
    </row>
    <row r="782" spans="1:16" x14ac:dyDescent="0.25">
      <c r="A782">
        <v>850</v>
      </c>
      <c r="B782" s="85">
        <v>4</v>
      </c>
      <c r="C782" s="1">
        <f t="shared" si="36"/>
        <v>22</v>
      </c>
      <c r="D782" s="1">
        <v>74</v>
      </c>
      <c r="E782" s="1"/>
      <c r="F782" s="1">
        <v>2</v>
      </c>
      <c r="G782" s="1">
        <v>351</v>
      </c>
      <c r="H782" s="80">
        <f t="shared" si="38"/>
        <v>22.9375</v>
      </c>
      <c r="I782" s="80">
        <f t="shared" si="37"/>
        <v>6.25E-2</v>
      </c>
      <c r="J782" s="1">
        <v>1</v>
      </c>
      <c r="K782" s="1" t="str" cm="1">
        <f t="array" ref="K782">INDEX('dict-rhythm'!$A$1:$B$43,MATCH(TRUE,EXACT(J782,'dict-rhythm'!$A$1:$A$43),0),2)</f>
        <v>16</v>
      </c>
      <c r="L782" s="1" t="str">
        <f>_xlfn.IFNA(VLOOKUP(K782,'dict-rhythm'!$B$1:$C$53,2,0),K782)</f>
        <v>semiquaver</v>
      </c>
      <c r="M782" s="7"/>
      <c r="N782" s="7"/>
      <c r="O782" t="str">
        <f>IF(RIGHT($O$1,1)="#",VLOOKUP(D782,'dict-pitch'!$A$1:$C$50,2,0),VLOOKUP(D782,'dict-pitch'!$A$1:$C$50,3,0))</f>
        <v>D5</v>
      </c>
      <c r="P782" t="b">
        <f>OR(EXACT(E782,O782),EXACT(E782,VLOOKUP(D782,'dict-pitch'!$A$1:$D$50,3,0)),EXACT(E782,VLOOKUP(D782,'dict-pitch'!$A$1:$D$50,4,0)))</f>
        <v>0</v>
      </c>
    </row>
    <row r="783" spans="1:16" x14ac:dyDescent="0.25">
      <c r="A783">
        <v>850</v>
      </c>
      <c r="B783" s="85">
        <v>4</v>
      </c>
      <c r="C783" s="1">
        <f t="shared" si="36"/>
        <v>23</v>
      </c>
      <c r="D783" s="1">
        <v>74</v>
      </c>
      <c r="E783" s="1"/>
      <c r="F783" s="1">
        <v>1</v>
      </c>
      <c r="G783" s="1">
        <v>352</v>
      </c>
      <c r="H783" s="80">
        <f t="shared" si="38"/>
        <v>23</v>
      </c>
      <c r="I783" s="80">
        <f t="shared" si="37"/>
        <v>0.25</v>
      </c>
      <c r="J783" s="1">
        <v>4</v>
      </c>
      <c r="K783" s="1" t="str" cm="1">
        <f t="array" ref="K783">INDEX('dict-rhythm'!$A$1:$B$43,MATCH(TRUE,EXACT(J783,'dict-rhythm'!$A$1:$A$43),0),2)</f>
        <v>4</v>
      </c>
      <c r="L783" s="1" t="str">
        <f>_xlfn.IFNA(VLOOKUP(K783,'dict-rhythm'!$B$1:$C$53,2,0),K783)</f>
        <v>crotchet</v>
      </c>
      <c r="M783" s="4"/>
      <c r="N783" s="4"/>
      <c r="O783" t="str">
        <f>IF(RIGHT($O$1,1)="#",VLOOKUP(D783,'dict-pitch'!$A$1:$C$50,2,0),VLOOKUP(D783,'dict-pitch'!$A$1:$C$50,3,0))</f>
        <v>D5</v>
      </c>
      <c r="P783" t="b">
        <f>OR(EXACT(E783,O783),EXACT(E783,VLOOKUP(D783,'dict-pitch'!$A$1:$D$50,3,0)),EXACT(E783,VLOOKUP(D783,'dict-pitch'!$A$1:$D$50,4,0)))</f>
        <v>0</v>
      </c>
    </row>
    <row r="784" spans="1:16" x14ac:dyDescent="0.25">
      <c r="A784">
        <v>850</v>
      </c>
      <c r="B784" s="85">
        <v>4</v>
      </c>
      <c r="C784" s="1">
        <f t="shared" si="36"/>
        <v>23</v>
      </c>
      <c r="D784" s="1">
        <v>71</v>
      </c>
      <c r="E784" s="1"/>
      <c r="F784" s="1">
        <v>-3</v>
      </c>
      <c r="G784" s="1">
        <v>356</v>
      </c>
      <c r="H784" s="80">
        <f t="shared" si="38"/>
        <v>23.25</v>
      </c>
      <c r="I784" s="80">
        <f t="shared" si="37"/>
        <v>3.125E-2</v>
      </c>
      <c r="J784" s="1">
        <v>0.5</v>
      </c>
      <c r="K784" s="1" t="str" cm="1">
        <f t="array" ref="K784">INDEX('dict-rhythm'!$A$1:$B$43,MATCH(TRUE,EXACT(J784,'dict-rhythm'!$A$1:$A$43),0),2)</f>
        <v>32</v>
      </c>
      <c r="L784" s="1" t="str">
        <f>_xlfn.IFNA(VLOOKUP(K784,'dict-rhythm'!$B$1:$C$53,2,0),K784)</f>
        <v>demisemiquaver</v>
      </c>
      <c r="M784" s="5"/>
      <c r="N784" s="5"/>
      <c r="O784" t="str">
        <f>IF(RIGHT($O$1,1)="#",VLOOKUP(D784,'dict-pitch'!$A$1:$C$50,2,0),VLOOKUP(D784,'dict-pitch'!$A$1:$C$50,3,0))</f>
        <v>B4</v>
      </c>
      <c r="P784" t="b">
        <f>OR(EXACT(E784,O784),EXACT(E784,VLOOKUP(D784,'dict-pitch'!$A$1:$D$50,3,0)),EXACT(E784,VLOOKUP(D784,'dict-pitch'!$A$1:$D$50,4,0)))</f>
        <v>0</v>
      </c>
    </row>
    <row r="785" spans="1:16" x14ac:dyDescent="0.25">
      <c r="A785">
        <v>850</v>
      </c>
      <c r="B785" s="85">
        <v>4</v>
      </c>
      <c r="C785" s="1">
        <f t="shared" si="36"/>
        <v>23</v>
      </c>
      <c r="D785" s="1">
        <v>73</v>
      </c>
      <c r="E785" s="1"/>
      <c r="F785" s="1">
        <v>2</v>
      </c>
      <c r="G785" s="1">
        <v>356.5</v>
      </c>
      <c r="H785" s="80">
        <f t="shared" si="38"/>
        <v>23.28125</v>
      </c>
      <c r="I785" s="80">
        <f t="shared" si="37"/>
        <v>3.125E-2</v>
      </c>
      <c r="J785" s="1">
        <v>0.5</v>
      </c>
      <c r="K785" s="1" t="str" cm="1">
        <f t="array" ref="K785">INDEX('dict-rhythm'!$A$1:$B$43,MATCH(TRUE,EXACT(J785,'dict-rhythm'!$A$1:$A$43),0),2)</f>
        <v>32</v>
      </c>
      <c r="L785" s="1" t="str">
        <f>_xlfn.IFNA(VLOOKUP(K785,'dict-rhythm'!$B$1:$C$53,2,0),K785)</f>
        <v>demisemiquaver</v>
      </c>
      <c r="M785" s="5"/>
      <c r="N785" s="5"/>
      <c r="O785" t="str">
        <f>IF(RIGHT($O$1,1)="#",VLOOKUP(D785,'dict-pitch'!$A$1:$C$50,2,0),VLOOKUP(D785,'dict-pitch'!$A$1:$C$50,3,0))</f>
        <v>C#5</v>
      </c>
      <c r="P785" t="b">
        <f>OR(EXACT(E785,O785),EXACT(E785,VLOOKUP(D785,'dict-pitch'!$A$1:$D$50,3,0)),EXACT(E785,VLOOKUP(D785,'dict-pitch'!$A$1:$D$50,4,0)))</f>
        <v>0</v>
      </c>
    </row>
    <row r="786" spans="1:16" x14ac:dyDescent="0.25">
      <c r="A786">
        <v>850</v>
      </c>
      <c r="B786" s="85">
        <v>4</v>
      </c>
      <c r="C786" s="1">
        <f t="shared" si="36"/>
        <v>23</v>
      </c>
      <c r="D786" s="1">
        <v>74</v>
      </c>
      <c r="E786" s="1"/>
      <c r="F786" s="1">
        <v>2</v>
      </c>
      <c r="G786" s="1">
        <v>357</v>
      </c>
      <c r="H786" s="80">
        <f t="shared" si="38"/>
        <v>23.3125</v>
      </c>
      <c r="I786" s="80">
        <f t="shared" si="37"/>
        <v>3.125E-2</v>
      </c>
      <c r="J786" s="1">
        <v>0.5</v>
      </c>
      <c r="K786" s="1" t="str" cm="1">
        <f t="array" ref="K786">INDEX('dict-rhythm'!$A$1:$B$43,MATCH(TRUE,EXACT(J786,'dict-rhythm'!$A$1:$A$43),0),2)</f>
        <v>32</v>
      </c>
      <c r="L786" s="1" t="str">
        <f>_xlfn.IFNA(VLOOKUP(K786,'dict-rhythm'!$B$1:$C$53,2,0),K786)</f>
        <v>demisemiquaver</v>
      </c>
      <c r="M786" s="5"/>
      <c r="N786" s="5"/>
      <c r="O786" t="str">
        <f>IF(RIGHT($O$1,1)="#",VLOOKUP(D786,'dict-pitch'!$A$1:$C$50,2,0),VLOOKUP(D786,'dict-pitch'!$A$1:$C$50,3,0))</f>
        <v>D5</v>
      </c>
      <c r="P786" t="b">
        <f>OR(EXACT(E786,O786),EXACT(E786,VLOOKUP(D786,'dict-pitch'!$A$1:$D$50,3,0)),EXACT(E786,VLOOKUP(D786,'dict-pitch'!$A$1:$D$50,4,0)))</f>
        <v>0</v>
      </c>
    </row>
    <row r="787" spans="1:16" x14ac:dyDescent="0.25">
      <c r="A787">
        <v>850</v>
      </c>
      <c r="B787" s="85">
        <v>4</v>
      </c>
      <c r="C787" s="1">
        <f t="shared" si="36"/>
        <v>23</v>
      </c>
      <c r="D787" s="1">
        <v>76</v>
      </c>
      <c r="E787" s="1"/>
      <c r="F787" s="1">
        <v>2</v>
      </c>
      <c r="G787" s="1">
        <v>357.5</v>
      </c>
      <c r="H787" s="80">
        <f t="shared" si="38"/>
        <v>23.34375</v>
      </c>
      <c r="I787" s="80">
        <f t="shared" si="37"/>
        <v>3.125E-2</v>
      </c>
      <c r="J787" s="1">
        <v>0.5</v>
      </c>
      <c r="K787" s="1" t="str" cm="1">
        <f t="array" ref="K787">INDEX('dict-rhythm'!$A$1:$B$43,MATCH(TRUE,EXACT(J787,'dict-rhythm'!$A$1:$A$43),0),2)</f>
        <v>32</v>
      </c>
      <c r="L787" s="1" t="str">
        <f>_xlfn.IFNA(VLOOKUP(K787,'dict-rhythm'!$B$1:$C$53,2,0),K787)</f>
        <v>demisemiquaver</v>
      </c>
      <c r="M787" s="5"/>
      <c r="N787" s="5"/>
      <c r="O787" t="str">
        <f>IF(RIGHT($O$1,1)="#",VLOOKUP(D787,'dict-pitch'!$A$1:$C$50,2,0),VLOOKUP(D787,'dict-pitch'!$A$1:$C$50,3,0))</f>
        <v>E5</v>
      </c>
      <c r="P787" t="b">
        <f>OR(EXACT(E787,O787),EXACT(E787,VLOOKUP(D787,'dict-pitch'!$A$1:$D$50,3,0)),EXACT(E787,VLOOKUP(D787,'dict-pitch'!$A$1:$D$50,4,0)))</f>
        <v>0</v>
      </c>
    </row>
    <row r="788" spans="1:16" x14ac:dyDescent="0.25">
      <c r="A788">
        <v>850</v>
      </c>
      <c r="B788" s="85">
        <v>4</v>
      </c>
      <c r="C788" s="1">
        <f t="shared" si="36"/>
        <v>23</v>
      </c>
      <c r="D788" s="1">
        <v>74</v>
      </c>
      <c r="E788" s="1"/>
      <c r="F788" s="1">
        <v>-2</v>
      </c>
      <c r="G788" s="1">
        <v>358</v>
      </c>
      <c r="H788" s="80">
        <f t="shared" si="38"/>
        <v>23.375</v>
      </c>
      <c r="I788" s="80">
        <f t="shared" si="37"/>
        <v>3.125E-2</v>
      </c>
      <c r="J788" s="1">
        <v>0.5</v>
      </c>
      <c r="K788" s="1" t="str" cm="1">
        <f t="array" ref="K788">INDEX('dict-rhythm'!$A$1:$B$43,MATCH(TRUE,EXACT(J788,'dict-rhythm'!$A$1:$A$43),0),2)</f>
        <v>32</v>
      </c>
      <c r="L788" s="1" t="str">
        <f>_xlfn.IFNA(VLOOKUP(K788,'dict-rhythm'!$B$1:$C$53,2,0),K788)</f>
        <v>demisemiquaver</v>
      </c>
      <c r="M788" s="5"/>
      <c r="N788" s="5"/>
      <c r="O788" t="str">
        <f>IF(RIGHT($O$1,1)="#",VLOOKUP(D788,'dict-pitch'!$A$1:$C$50,2,0),VLOOKUP(D788,'dict-pitch'!$A$1:$C$50,3,0))</f>
        <v>D5</v>
      </c>
      <c r="P788" t="b">
        <f>OR(EXACT(E788,O788),EXACT(E788,VLOOKUP(D788,'dict-pitch'!$A$1:$D$50,3,0)),EXACT(E788,VLOOKUP(D788,'dict-pitch'!$A$1:$D$50,4,0)))</f>
        <v>0</v>
      </c>
    </row>
    <row r="789" spans="1:16" x14ac:dyDescent="0.25">
      <c r="A789">
        <v>850</v>
      </c>
      <c r="B789" s="85">
        <v>4</v>
      </c>
      <c r="C789" s="1">
        <f t="shared" si="36"/>
        <v>23</v>
      </c>
      <c r="D789" s="1">
        <v>73</v>
      </c>
      <c r="E789" s="1"/>
      <c r="F789" s="1">
        <v>-2</v>
      </c>
      <c r="G789" s="1">
        <v>358.5</v>
      </c>
      <c r="H789" s="80">
        <f t="shared" si="38"/>
        <v>23.40625</v>
      </c>
      <c r="I789" s="80">
        <f t="shared" si="37"/>
        <v>3.125E-2</v>
      </c>
      <c r="J789" s="1">
        <v>0.5</v>
      </c>
      <c r="K789" s="1" t="str" cm="1">
        <f t="array" ref="K789">INDEX('dict-rhythm'!$A$1:$B$43,MATCH(TRUE,EXACT(J789,'dict-rhythm'!$A$1:$A$43),0),2)</f>
        <v>32</v>
      </c>
      <c r="L789" s="1" t="str">
        <f>_xlfn.IFNA(VLOOKUP(K789,'dict-rhythm'!$B$1:$C$53,2,0),K789)</f>
        <v>demisemiquaver</v>
      </c>
      <c r="M789" s="5"/>
      <c r="N789" s="5"/>
      <c r="O789" t="str">
        <f>IF(RIGHT($O$1,1)="#",VLOOKUP(D789,'dict-pitch'!$A$1:$C$50,2,0),VLOOKUP(D789,'dict-pitch'!$A$1:$C$50,3,0))</f>
        <v>C#5</v>
      </c>
      <c r="P789" t="b">
        <f>OR(EXACT(E789,O789),EXACT(E789,VLOOKUP(D789,'dict-pitch'!$A$1:$D$50,3,0)),EXACT(E789,VLOOKUP(D789,'dict-pitch'!$A$1:$D$50,4,0)))</f>
        <v>0</v>
      </c>
    </row>
    <row r="790" spans="1:16" x14ac:dyDescent="0.25">
      <c r="A790">
        <v>850</v>
      </c>
      <c r="B790" s="85">
        <v>4</v>
      </c>
      <c r="C790" s="1">
        <f t="shared" si="36"/>
        <v>23</v>
      </c>
      <c r="D790" s="1">
        <v>74</v>
      </c>
      <c r="E790" s="1"/>
      <c r="F790" s="1">
        <v>2</v>
      </c>
      <c r="G790" s="1">
        <v>359</v>
      </c>
      <c r="H790" s="80">
        <f t="shared" si="38"/>
        <v>23.4375</v>
      </c>
      <c r="I790" s="80">
        <f t="shared" si="37"/>
        <v>3.125E-2</v>
      </c>
      <c r="J790" s="1">
        <v>0.5</v>
      </c>
      <c r="K790" s="1" t="str" cm="1">
        <f t="array" ref="K790">INDEX('dict-rhythm'!$A$1:$B$43,MATCH(TRUE,EXACT(J790,'dict-rhythm'!$A$1:$A$43),0),2)</f>
        <v>32</v>
      </c>
      <c r="L790" s="1" t="str">
        <f>_xlfn.IFNA(VLOOKUP(K790,'dict-rhythm'!$B$1:$C$53,2,0),K790)</f>
        <v>demisemiquaver</v>
      </c>
      <c r="M790" s="5"/>
      <c r="N790" s="5"/>
      <c r="O790" t="str">
        <f>IF(RIGHT($O$1,1)="#",VLOOKUP(D790,'dict-pitch'!$A$1:$C$50,2,0),VLOOKUP(D790,'dict-pitch'!$A$1:$C$50,3,0))</f>
        <v>D5</v>
      </c>
      <c r="P790" t="b">
        <f>OR(EXACT(E790,O790),EXACT(E790,VLOOKUP(D790,'dict-pitch'!$A$1:$D$50,3,0)),EXACT(E790,VLOOKUP(D790,'dict-pitch'!$A$1:$D$50,4,0)))</f>
        <v>0</v>
      </c>
    </row>
    <row r="791" spans="1:16" x14ac:dyDescent="0.25">
      <c r="A791">
        <v>850</v>
      </c>
      <c r="B791" s="85">
        <v>4</v>
      </c>
      <c r="C791" s="1">
        <f t="shared" si="36"/>
        <v>23</v>
      </c>
      <c r="D791" s="1">
        <v>71</v>
      </c>
      <c r="E791" s="1"/>
      <c r="F791" s="1">
        <v>-3</v>
      </c>
      <c r="G791" s="1">
        <v>359.5</v>
      </c>
      <c r="H791" s="80">
        <f t="shared" si="38"/>
        <v>23.46875</v>
      </c>
      <c r="I791" s="80">
        <f t="shared" si="37"/>
        <v>3.125E-2</v>
      </c>
      <c r="J791" s="1">
        <v>0.5</v>
      </c>
      <c r="K791" s="1" t="str" cm="1">
        <f t="array" ref="K791">INDEX('dict-rhythm'!$A$1:$B$43,MATCH(TRUE,EXACT(J791,'dict-rhythm'!$A$1:$A$43),0),2)</f>
        <v>32</v>
      </c>
      <c r="L791" s="1" t="str">
        <f>_xlfn.IFNA(VLOOKUP(K791,'dict-rhythm'!$B$1:$C$53,2,0),K791)</f>
        <v>demisemiquaver</v>
      </c>
      <c r="M791" s="5"/>
      <c r="N791" s="5"/>
      <c r="O791" t="str">
        <f>IF(RIGHT($O$1,1)="#",VLOOKUP(D791,'dict-pitch'!$A$1:$C$50,2,0),VLOOKUP(D791,'dict-pitch'!$A$1:$C$50,3,0))</f>
        <v>B4</v>
      </c>
      <c r="P791" t="b">
        <f>OR(EXACT(E791,O791),EXACT(E791,VLOOKUP(D791,'dict-pitch'!$A$1:$D$50,3,0)),EXACT(E791,VLOOKUP(D791,'dict-pitch'!$A$1:$D$50,4,0)))</f>
        <v>0</v>
      </c>
    </row>
    <row r="792" spans="1:16" x14ac:dyDescent="0.25">
      <c r="A792">
        <v>850</v>
      </c>
      <c r="B792" s="85">
        <v>4</v>
      </c>
      <c r="C792" s="1">
        <f t="shared" si="36"/>
        <v>23</v>
      </c>
      <c r="D792" s="1">
        <v>76</v>
      </c>
      <c r="E792" s="1"/>
      <c r="F792" s="1">
        <v>4</v>
      </c>
      <c r="G792" s="1">
        <v>360</v>
      </c>
      <c r="H792" s="80">
        <f t="shared" si="38"/>
        <v>23.5</v>
      </c>
      <c r="I792" s="80">
        <f t="shared" si="37"/>
        <v>0.25</v>
      </c>
      <c r="J792" s="1">
        <v>4</v>
      </c>
      <c r="K792" s="1" t="str" cm="1">
        <f t="array" ref="K792">INDEX('dict-rhythm'!$A$1:$B$43,MATCH(TRUE,EXACT(J792,'dict-rhythm'!$A$1:$A$43),0),2)</f>
        <v>4</v>
      </c>
      <c r="L792" s="1" t="str">
        <f>_xlfn.IFNA(VLOOKUP(K792,'dict-rhythm'!$B$1:$C$53,2,0),K792)</f>
        <v>crotchet</v>
      </c>
      <c r="M792" s="5"/>
      <c r="N792" s="5"/>
      <c r="O792" t="str">
        <f>IF(RIGHT($O$1,1)="#",VLOOKUP(D792,'dict-pitch'!$A$1:$C$50,2,0),VLOOKUP(D792,'dict-pitch'!$A$1:$C$50,3,0))</f>
        <v>E5</v>
      </c>
      <c r="P792" t="b">
        <f>OR(EXACT(E792,O792),EXACT(E792,VLOOKUP(D792,'dict-pitch'!$A$1:$D$50,3,0)),EXACT(E792,VLOOKUP(D792,'dict-pitch'!$A$1:$D$50,4,0)))</f>
        <v>0</v>
      </c>
    </row>
    <row r="793" spans="1:16" x14ac:dyDescent="0.25">
      <c r="A793">
        <v>850</v>
      </c>
      <c r="B793" s="85">
        <v>4</v>
      </c>
      <c r="C793" s="1">
        <f t="shared" si="36"/>
        <v>23</v>
      </c>
      <c r="D793" s="1">
        <v>69</v>
      </c>
      <c r="E793" s="1"/>
      <c r="F793" s="1">
        <v>-5</v>
      </c>
      <c r="G793" s="1">
        <v>364</v>
      </c>
      <c r="H793" s="80">
        <f t="shared" si="38"/>
        <v>23.75</v>
      </c>
      <c r="I793" s="80">
        <f t="shared" si="37"/>
        <v>3.125E-2</v>
      </c>
      <c r="J793" s="1">
        <v>0.5</v>
      </c>
      <c r="K793" s="1" t="str" cm="1">
        <f t="array" ref="K793">INDEX('dict-rhythm'!$A$1:$B$43,MATCH(TRUE,EXACT(J793,'dict-rhythm'!$A$1:$A$43),0),2)</f>
        <v>32</v>
      </c>
      <c r="L793" s="1" t="str">
        <f>_xlfn.IFNA(VLOOKUP(K793,'dict-rhythm'!$B$1:$C$53,2,0),K793)</f>
        <v>demisemiquaver</v>
      </c>
      <c r="M793" s="5"/>
      <c r="N793" s="5"/>
      <c r="O793" t="str">
        <f>IF(RIGHT($O$1,1)="#",VLOOKUP(D793,'dict-pitch'!$A$1:$C$50,2,0),VLOOKUP(D793,'dict-pitch'!$A$1:$C$50,3,0))</f>
        <v>A4</v>
      </c>
      <c r="P793" t="b">
        <f>OR(EXACT(E793,O793),EXACT(E793,VLOOKUP(D793,'dict-pitch'!$A$1:$D$50,3,0)),EXACT(E793,VLOOKUP(D793,'dict-pitch'!$A$1:$D$50,4,0)))</f>
        <v>0</v>
      </c>
    </row>
    <row r="794" spans="1:16" x14ac:dyDescent="0.25">
      <c r="A794">
        <v>850</v>
      </c>
      <c r="B794" s="85">
        <v>4</v>
      </c>
      <c r="C794" s="1">
        <f t="shared" si="36"/>
        <v>23</v>
      </c>
      <c r="D794" s="1">
        <v>71</v>
      </c>
      <c r="E794" s="1"/>
      <c r="F794" s="1">
        <v>2</v>
      </c>
      <c r="G794" s="1">
        <v>364.5</v>
      </c>
      <c r="H794" s="80">
        <f t="shared" si="38"/>
        <v>23.78125</v>
      </c>
      <c r="I794" s="80">
        <f t="shared" si="37"/>
        <v>3.125E-2</v>
      </c>
      <c r="J794" s="1">
        <v>0.5</v>
      </c>
      <c r="K794" s="1" t="str" cm="1">
        <f t="array" ref="K794">INDEX('dict-rhythm'!$A$1:$B$43,MATCH(TRUE,EXACT(J794,'dict-rhythm'!$A$1:$A$43),0),2)</f>
        <v>32</v>
      </c>
      <c r="L794" s="1" t="str">
        <f>_xlfn.IFNA(VLOOKUP(K794,'dict-rhythm'!$B$1:$C$53,2,0),K794)</f>
        <v>demisemiquaver</v>
      </c>
      <c r="M794" s="5"/>
      <c r="N794" s="5"/>
      <c r="O794" t="str">
        <f>IF(RIGHT($O$1,1)="#",VLOOKUP(D794,'dict-pitch'!$A$1:$C$50,2,0),VLOOKUP(D794,'dict-pitch'!$A$1:$C$50,3,0))</f>
        <v>B4</v>
      </c>
      <c r="P794" t="b">
        <f>OR(EXACT(E794,O794),EXACT(E794,VLOOKUP(D794,'dict-pitch'!$A$1:$D$50,3,0)),EXACT(E794,VLOOKUP(D794,'dict-pitch'!$A$1:$D$50,4,0)))</f>
        <v>0</v>
      </c>
    </row>
    <row r="795" spans="1:16" x14ac:dyDescent="0.25">
      <c r="A795">
        <v>850</v>
      </c>
      <c r="B795" s="85">
        <v>4</v>
      </c>
      <c r="C795" s="1">
        <f t="shared" si="36"/>
        <v>23</v>
      </c>
      <c r="D795" s="1">
        <v>73</v>
      </c>
      <c r="E795" s="1"/>
      <c r="F795" s="1">
        <v>2</v>
      </c>
      <c r="G795" s="1">
        <v>365</v>
      </c>
      <c r="H795" s="80">
        <f t="shared" si="38"/>
        <v>23.8125</v>
      </c>
      <c r="I795" s="80">
        <f t="shared" si="37"/>
        <v>3.125E-2</v>
      </c>
      <c r="J795" s="1">
        <v>0.5</v>
      </c>
      <c r="K795" s="1" t="str" cm="1">
        <f t="array" ref="K795">INDEX('dict-rhythm'!$A$1:$B$43,MATCH(TRUE,EXACT(J795,'dict-rhythm'!$A$1:$A$43),0),2)</f>
        <v>32</v>
      </c>
      <c r="L795" s="1" t="str">
        <f>_xlfn.IFNA(VLOOKUP(K795,'dict-rhythm'!$B$1:$C$53,2,0),K795)</f>
        <v>demisemiquaver</v>
      </c>
      <c r="M795" s="5"/>
      <c r="N795" s="5"/>
      <c r="O795" t="str">
        <f>IF(RIGHT($O$1,1)="#",VLOOKUP(D795,'dict-pitch'!$A$1:$C$50,2,0),VLOOKUP(D795,'dict-pitch'!$A$1:$C$50,3,0))</f>
        <v>C#5</v>
      </c>
      <c r="P795" t="b">
        <f>OR(EXACT(E795,O795),EXACT(E795,VLOOKUP(D795,'dict-pitch'!$A$1:$D$50,3,0)),EXACT(E795,VLOOKUP(D795,'dict-pitch'!$A$1:$D$50,4,0)))</f>
        <v>0</v>
      </c>
    </row>
    <row r="796" spans="1:16" x14ac:dyDescent="0.25">
      <c r="A796">
        <v>850</v>
      </c>
      <c r="B796" s="85">
        <v>4</v>
      </c>
      <c r="C796" s="1">
        <f t="shared" si="36"/>
        <v>23</v>
      </c>
      <c r="D796" s="1">
        <v>74</v>
      </c>
      <c r="E796" s="1"/>
      <c r="F796" s="1">
        <v>2</v>
      </c>
      <c r="G796" s="1">
        <v>365.5</v>
      </c>
      <c r="H796" s="80">
        <f t="shared" si="38"/>
        <v>23.84375</v>
      </c>
      <c r="I796" s="80">
        <f t="shared" si="37"/>
        <v>3.125E-2</v>
      </c>
      <c r="J796" s="1">
        <v>0.5</v>
      </c>
      <c r="K796" s="1" t="str" cm="1">
        <f t="array" ref="K796">INDEX('dict-rhythm'!$A$1:$B$43,MATCH(TRUE,EXACT(J796,'dict-rhythm'!$A$1:$A$43),0),2)</f>
        <v>32</v>
      </c>
      <c r="L796" s="1" t="str">
        <f>_xlfn.IFNA(VLOOKUP(K796,'dict-rhythm'!$B$1:$C$53,2,0),K796)</f>
        <v>demisemiquaver</v>
      </c>
      <c r="M796" s="5"/>
      <c r="N796" s="5"/>
      <c r="O796" t="str">
        <f>IF(RIGHT($O$1,1)="#",VLOOKUP(D796,'dict-pitch'!$A$1:$C$50,2,0),VLOOKUP(D796,'dict-pitch'!$A$1:$C$50,3,0))</f>
        <v>D5</v>
      </c>
      <c r="P796" t="b">
        <f>OR(EXACT(E796,O796),EXACT(E796,VLOOKUP(D796,'dict-pitch'!$A$1:$D$50,3,0)),EXACT(E796,VLOOKUP(D796,'dict-pitch'!$A$1:$D$50,4,0)))</f>
        <v>0</v>
      </c>
    </row>
    <row r="797" spans="1:16" x14ac:dyDescent="0.25">
      <c r="A797">
        <v>850</v>
      </c>
      <c r="B797" s="85">
        <v>4</v>
      </c>
      <c r="C797" s="1">
        <f t="shared" si="36"/>
        <v>23</v>
      </c>
      <c r="D797" s="1">
        <v>73</v>
      </c>
      <c r="E797" s="1"/>
      <c r="F797" s="1">
        <v>-2</v>
      </c>
      <c r="G797" s="1">
        <v>366</v>
      </c>
      <c r="H797" s="80">
        <f t="shared" si="38"/>
        <v>23.875</v>
      </c>
      <c r="I797" s="80">
        <f t="shared" si="37"/>
        <v>3.125E-2</v>
      </c>
      <c r="J797" s="1">
        <v>0.5</v>
      </c>
      <c r="K797" s="1" t="str" cm="1">
        <f t="array" ref="K797">INDEX('dict-rhythm'!$A$1:$B$43,MATCH(TRUE,EXACT(J797,'dict-rhythm'!$A$1:$A$43),0),2)</f>
        <v>32</v>
      </c>
      <c r="L797" s="1" t="str">
        <f>_xlfn.IFNA(VLOOKUP(K797,'dict-rhythm'!$B$1:$C$53,2,0),K797)</f>
        <v>demisemiquaver</v>
      </c>
      <c r="M797" s="5"/>
      <c r="N797" s="5"/>
      <c r="O797" t="str">
        <f>IF(RIGHT($O$1,1)="#",VLOOKUP(D797,'dict-pitch'!$A$1:$C$50,2,0),VLOOKUP(D797,'dict-pitch'!$A$1:$C$50,3,0))</f>
        <v>C#5</v>
      </c>
      <c r="P797" t="b">
        <f>OR(EXACT(E797,O797),EXACT(E797,VLOOKUP(D797,'dict-pitch'!$A$1:$D$50,3,0)),EXACT(E797,VLOOKUP(D797,'dict-pitch'!$A$1:$D$50,4,0)))</f>
        <v>0</v>
      </c>
    </row>
    <row r="798" spans="1:16" x14ac:dyDescent="0.25">
      <c r="A798">
        <v>850</v>
      </c>
      <c r="B798" s="85">
        <v>4</v>
      </c>
      <c r="C798" s="1">
        <f t="shared" si="36"/>
        <v>23</v>
      </c>
      <c r="D798">
        <v>71</v>
      </c>
      <c r="F798">
        <v>-2</v>
      </c>
      <c r="G798">
        <v>366.5</v>
      </c>
      <c r="H798" s="80">
        <f t="shared" si="38"/>
        <v>23.90625</v>
      </c>
      <c r="I798" s="80">
        <f t="shared" si="37"/>
        <v>3.125E-2</v>
      </c>
      <c r="J798">
        <v>0.5</v>
      </c>
      <c r="K798" s="1" t="str" cm="1">
        <f t="array" ref="K798">INDEX('dict-rhythm'!$A$1:$B$43,MATCH(TRUE,EXACT(J798,'dict-rhythm'!$A$1:$A$43),0),2)</f>
        <v>32</v>
      </c>
      <c r="L798" s="1" t="str">
        <f>_xlfn.IFNA(VLOOKUP(K798,'dict-rhythm'!$B$1:$C$53,2,0),K798)</f>
        <v>demisemiquaver</v>
      </c>
      <c r="M798" s="5"/>
      <c r="N798" s="5"/>
      <c r="O798" t="str">
        <f>IF(RIGHT($O$1,1)="#",VLOOKUP(D798,'dict-pitch'!$A$1:$C$50,2,0),VLOOKUP(D798,'dict-pitch'!$A$1:$C$50,3,0))</f>
        <v>B4</v>
      </c>
      <c r="P798" t="b">
        <f>OR(EXACT(E798,O798),EXACT(E798,VLOOKUP(D798,'dict-pitch'!$A$1:$D$50,3,0)),EXACT(E798,VLOOKUP(D798,'dict-pitch'!$A$1:$D$50,4,0)))</f>
        <v>0</v>
      </c>
    </row>
    <row r="799" spans="1:16" x14ac:dyDescent="0.25">
      <c r="A799">
        <v>850</v>
      </c>
      <c r="B799" s="85">
        <v>4</v>
      </c>
      <c r="C799" s="1">
        <f t="shared" si="36"/>
        <v>23</v>
      </c>
      <c r="D799">
        <v>73</v>
      </c>
      <c r="F799">
        <v>2</v>
      </c>
      <c r="G799">
        <v>367</v>
      </c>
      <c r="H799" s="80">
        <f t="shared" si="38"/>
        <v>23.9375</v>
      </c>
      <c r="I799" s="80">
        <f t="shared" si="37"/>
        <v>3.125E-2</v>
      </c>
      <c r="J799">
        <v>0.5</v>
      </c>
      <c r="K799" s="1" t="str" cm="1">
        <f t="array" ref="K799">INDEX('dict-rhythm'!$A$1:$B$43,MATCH(TRUE,EXACT(J799,'dict-rhythm'!$A$1:$A$43),0),2)</f>
        <v>32</v>
      </c>
      <c r="L799" s="1" t="str">
        <f>_xlfn.IFNA(VLOOKUP(K799,'dict-rhythm'!$B$1:$C$53,2,0),K799)</f>
        <v>demisemiquaver</v>
      </c>
      <c r="M799" s="5"/>
      <c r="N799" s="5"/>
      <c r="O799" t="str">
        <f>IF(RIGHT($O$1,1)="#",VLOOKUP(D799,'dict-pitch'!$A$1:$C$50,2,0),VLOOKUP(D799,'dict-pitch'!$A$1:$C$50,3,0))</f>
        <v>C#5</v>
      </c>
      <c r="P799" t="b">
        <f>OR(EXACT(E799,O799),EXACT(E799,VLOOKUP(D799,'dict-pitch'!$A$1:$D$50,3,0)),EXACT(E799,VLOOKUP(D799,'dict-pitch'!$A$1:$D$50,4,0)))</f>
        <v>0</v>
      </c>
    </row>
    <row r="800" spans="1:16" x14ac:dyDescent="0.25">
      <c r="A800">
        <v>850</v>
      </c>
      <c r="B800" s="85">
        <v>4</v>
      </c>
      <c r="C800" s="1">
        <f t="shared" si="36"/>
        <v>23</v>
      </c>
      <c r="D800">
        <v>69</v>
      </c>
      <c r="F800">
        <v>-3</v>
      </c>
      <c r="G800">
        <v>367.5</v>
      </c>
      <c r="H800" s="80">
        <f t="shared" si="38"/>
        <v>23.96875</v>
      </c>
      <c r="I800" s="80">
        <f t="shared" si="37"/>
        <v>3.125E-2</v>
      </c>
      <c r="J800">
        <v>0.5</v>
      </c>
      <c r="K800" s="1" t="str" cm="1">
        <f t="array" ref="K800">INDEX('dict-rhythm'!$A$1:$B$43,MATCH(TRUE,EXACT(J800,'dict-rhythm'!$A$1:$A$43),0),2)</f>
        <v>32</v>
      </c>
      <c r="L800" s="1" t="str">
        <f>_xlfn.IFNA(VLOOKUP(K800,'dict-rhythm'!$B$1:$C$53,2,0),K800)</f>
        <v>demisemiquaver</v>
      </c>
      <c r="M800" s="7"/>
      <c r="N800" s="7"/>
      <c r="O800" t="str">
        <f>IF(RIGHT($O$1,1)="#",VLOOKUP(D800,'dict-pitch'!$A$1:$C$50,2,0),VLOOKUP(D800,'dict-pitch'!$A$1:$C$50,3,0))</f>
        <v>A4</v>
      </c>
      <c r="P800" t="b">
        <f>OR(EXACT(E800,O800),EXACT(E800,VLOOKUP(D800,'dict-pitch'!$A$1:$D$50,3,0)),EXACT(E800,VLOOKUP(D800,'dict-pitch'!$A$1:$D$50,4,0)))</f>
        <v>0</v>
      </c>
    </row>
    <row r="801" spans="1:16" x14ac:dyDescent="0.25">
      <c r="A801">
        <v>850</v>
      </c>
      <c r="B801" s="85">
        <v>4</v>
      </c>
      <c r="C801" s="1">
        <f t="shared" si="36"/>
        <v>24</v>
      </c>
      <c r="D801">
        <v>74</v>
      </c>
      <c r="F801">
        <v>4</v>
      </c>
      <c r="G801">
        <v>368</v>
      </c>
      <c r="H801" s="80">
        <f t="shared" si="38"/>
        <v>24</v>
      </c>
      <c r="I801" s="80">
        <f t="shared" si="37"/>
        <v>0.25</v>
      </c>
      <c r="J801">
        <v>4</v>
      </c>
      <c r="K801" s="1" t="str" cm="1">
        <f t="array" ref="K801">INDEX('dict-rhythm'!$A$1:$B$43,MATCH(TRUE,EXACT(J801,'dict-rhythm'!$A$1:$A$43),0),2)</f>
        <v>4</v>
      </c>
      <c r="L801" s="1" t="str">
        <f>_xlfn.IFNA(VLOOKUP(K801,'dict-rhythm'!$B$1:$C$53,2,0),K801)</f>
        <v>crotchet</v>
      </c>
      <c r="M801" s="4"/>
      <c r="N801" s="4"/>
      <c r="O801" t="str">
        <f>IF(RIGHT($O$1,1)="#",VLOOKUP(D801,'dict-pitch'!$A$1:$C$50,2,0),VLOOKUP(D801,'dict-pitch'!$A$1:$C$50,3,0))</f>
        <v>D5</v>
      </c>
      <c r="P801" t="b">
        <f>OR(EXACT(E801,O801),EXACT(E801,VLOOKUP(D801,'dict-pitch'!$A$1:$D$50,3,0)),EXACT(E801,VLOOKUP(D801,'dict-pitch'!$A$1:$D$50,4,0)))</f>
        <v>0</v>
      </c>
    </row>
    <row r="802" spans="1:16" x14ac:dyDescent="0.25">
      <c r="A802">
        <v>850</v>
      </c>
      <c r="B802" s="85">
        <v>4</v>
      </c>
      <c r="C802" s="1">
        <f t="shared" si="36"/>
        <v>24</v>
      </c>
      <c r="D802">
        <v>67</v>
      </c>
      <c r="F802">
        <v>-5</v>
      </c>
      <c r="G802">
        <v>372</v>
      </c>
      <c r="H802" s="80">
        <f t="shared" si="38"/>
        <v>24.25</v>
      </c>
      <c r="I802" s="80">
        <f t="shared" si="37"/>
        <v>3.125E-2</v>
      </c>
      <c r="J802">
        <v>0.5</v>
      </c>
      <c r="K802" s="1" t="str" cm="1">
        <f t="array" ref="K802">INDEX('dict-rhythm'!$A$1:$B$43,MATCH(TRUE,EXACT(J802,'dict-rhythm'!$A$1:$A$43),0),2)</f>
        <v>32</v>
      </c>
      <c r="L802" s="1" t="str">
        <f>_xlfn.IFNA(VLOOKUP(K802,'dict-rhythm'!$B$1:$C$53,2,0),K802)</f>
        <v>demisemiquaver</v>
      </c>
      <c r="M802" s="6" t="s">
        <v>7</v>
      </c>
      <c r="N802" s="6"/>
      <c r="O802" t="str">
        <f>IF(RIGHT($O$1,1)="#",VLOOKUP(D802,'dict-pitch'!$A$1:$C$50,2,0),VLOOKUP(D802,'dict-pitch'!$A$1:$C$50,3,0))</f>
        <v>G4</v>
      </c>
      <c r="P802" t="b">
        <f>OR(EXACT(E802,O802),EXACT(E802,VLOOKUP(D802,'dict-pitch'!$A$1:$D$50,3,0)),EXACT(E802,VLOOKUP(D802,'dict-pitch'!$A$1:$D$50,4,0)))</f>
        <v>0</v>
      </c>
    </row>
    <row r="803" spans="1:16" x14ac:dyDescent="0.25">
      <c r="A803">
        <v>850</v>
      </c>
      <c r="B803" s="85">
        <v>4</v>
      </c>
      <c r="C803" s="1">
        <f t="shared" si="36"/>
        <v>24</v>
      </c>
      <c r="D803">
        <v>69</v>
      </c>
      <c r="F803">
        <v>2</v>
      </c>
      <c r="G803">
        <v>372.5</v>
      </c>
      <c r="H803" s="80">
        <f t="shared" si="38"/>
        <v>24.28125</v>
      </c>
      <c r="I803" s="80">
        <f t="shared" si="37"/>
        <v>3.125E-2</v>
      </c>
      <c r="J803">
        <v>0.5</v>
      </c>
      <c r="K803" s="1" t="str" cm="1">
        <f t="array" ref="K803">INDEX('dict-rhythm'!$A$1:$B$43,MATCH(TRUE,EXACT(J803,'dict-rhythm'!$A$1:$A$43),0),2)</f>
        <v>32</v>
      </c>
      <c r="L803" s="1" t="str">
        <f>_xlfn.IFNA(VLOOKUP(K803,'dict-rhythm'!$B$1:$C$53,2,0),K803)</f>
        <v>demisemiquaver</v>
      </c>
      <c r="M803" s="6" t="s">
        <v>7</v>
      </c>
      <c r="N803" s="6"/>
      <c r="O803" t="str">
        <f>IF(RIGHT($O$1,1)="#",VLOOKUP(D803,'dict-pitch'!$A$1:$C$50,2,0),VLOOKUP(D803,'dict-pitch'!$A$1:$C$50,3,0))</f>
        <v>A4</v>
      </c>
      <c r="P803" t="b">
        <f>OR(EXACT(E803,O803),EXACT(E803,VLOOKUP(D803,'dict-pitch'!$A$1:$D$50,3,0)),EXACT(E803,VLOOKUP(D803,'dict-pitch'!$A$1:$D$50,4,0)))</f>
        <v>0</v>
      </c>
    </row>
    <row r="804" spans="1:16" x14ac:dyDescent="0.25">
      <c r="A804">
        <v>850</v>
      </c>
      <c r="B804" s="85">
        <v>4</v>
      </c>
      <c r="C804" s="1">
        <f t="shared" si="36"/>
        <v>24</v>
      </c>
      <c r="D804">
        <v>71</v>
      </c>
      <c r="F804">
        <v>2</v>
      </c>
      <c r="G804">
        <v>373</v>
      </c>
      <c r="H804" s="80">
        <f t="shared" si="38"/>
        <v>24.3125</v>
      </c>
      <c r="I804" s="80">
        <f t="shared" si="37"/>
        <v>3.125E-2</v>
      </c>
      <c r="J804">
        <v>0.5</v>
      </c>
      <c r="K804" s="1" t="str" cm="1">
        <f t="array" ref="K804">INDEX('dict-rhythm'!$A$1:$B$43,MATCH(TRUE,EXACT(J804,'dict-rhythm'!$A$1:$A$43),0),2)</f>
        <v>32</v>
      </c>
      <c r="L804" s="1" t="str">
        <f>_xlfn.IFNA(VLOOKUP(K804,'dict-rhythm'!$B$1:$C$53,2,0),K804)</f>
        <v>demisemiquaver</v>
      </c>
      <c r="M804" s="6" t="s">
        <v>7</v>
      </c>
      <c r="N804" s="6"/>
      <c r="O804" t="str">
        <f>IF(RIGHT($O$1,1)="#",VLOOKUP(D804,'dict-pitch'!$A$1:$C$50,2,0),VLOOKUP(D804,'dict-pitch'!$A$1:$C$50,3,0))</f>
        <v>B4</v>
      </c>
      <c r="P804" t="b">
        <f>OR(EXACT(E804,O804),EXACT(E804,VLOOKUP(D804,'dict-pitch'!$A$1:$D$50,3,0)),EXACT(E804,VLOOKUP(D804,'dict-pitch'!$A$1:$D$50,4,0)))</f>
        <v>0</v>
      </c>
    </row>
    <row r="805" spans="1:16" x14ac:dyDescent="0.25">
      <c r="A805">
        <v>850</v>
      </c>
      <c r="B805" s="85">
        <v>4</v>
      </c>
      <c r="C805" s="1">
        <f t="shared" si="36"/>
        <v>24</v>
      </c>
      <c r="D805">
        <v>72</v>
      </c>
      <c r="F805">
        <v>2</v>
      </c>
      <c r="G805">
        <v>373.5</v>
      </c>
      <c r="H805" s="80">
        <f t="shared" si="38"/>
        <v>24.34375</v>
      </c>
      <c r="I805" s="80">
        <f t="shared" si="37"/>
        <v>3.125E-2</v>
      </c>
      <c r="J805">
        <v>0.5</v>
      </c>
      <c r="K805" s="1" t="str" cm="1">
        <f t="array" ref="K805">INDEX('dict-rhythm'!$A$1:$B$43,MATCH(TRUE,EXACT(J805,'dict-rhythm'!$A$1:$A$43),0),2)</f>
        <v>32</v>
      </c>
      <c r="L805" s="1" t="str">
        <f>_xlfn.IFNA(VLOOKUP(K805,'dict-rhythm'!$B$1:$C$53,2,0),K805)</f>
        <v>demisemiquaver</v>
      </c>
      <c r="M805" s="6" t="s">
        <v>7</v>
      </c>
      <c r="N805" s="6"/>
      <c r="O805" t="str">
        <f>IF(RIGHT($O$1,1)="#",VLOOKUP(D805,'dict-pitch'!$A$1:$C$50,2,0),VLOOKUP(D805,'dict-pitch'!$A$1:$C$50,3,0))</f>
        <v>C5</v>
      </c>
      <c r="P805" t="b">
        <f>OR(EXACT(E805,O805),EXACT(E805,VLOOKUP(D805,'dict-pitch'!$A$1:$D$50,3,0)),EXACT(E805,VLOOKUP(D805,'dict-pitch'!$A$1:$D$50,4,0)))</f>
        <v>0</v>
      </c>
    </row>
    <row r="806" spans="1:16" x14ac:dyDescent="0.25">
      <c r="A806">
        <v>850</v>
      </c>
      <c r="B806" s="85">
        <v>4</v>
      </c>
      <c r="C806" s="1">
        <f t="shared" si="36"/>
        <v>24</v>
      </c>
      <c r="D806">
        <v>71</v>
      </c>
      <c r="F806">
        <v>-2</v>
      </c>
      <c r="G806">
        <v>374</v>
      </c>
      <c r="H806" s="80">
        <f t="shared" si="38"/>
        <v>24.375</v>
      </c>
      <c r="I806" s="80">
        <f t="shared" si="37"/>
        <v>3.125E-2</v>
      </c>
      <c r="J806">
        <v>0.5</v>
      </c>
      <c r="K806" s="1" t="str" cm="1">
        <f t="array" ref="K806">INDEX('dict-rhythm'!$A$1:$B$43,MATCH(TRUE,EXACT(J806,'dict-rhythm'!$A$1:$A$43),0),2)</f>
        <v>32</v>
      </c>
      <c r="L806" s="1" t="str">
        <f>_xlfn.IFNA(VLOOKUP(K806,'dict-rhythm'!$B$1:$C$53,2,0),K806)</f>
        <v>demisemiquaver</v>
      </c>
      <c r="M806" s="6" t="s">
        <v>7</v>
      </c>
      <c r="N806" s="6"/>
      <c r="O806" t="str">
        <f>IF(RIGHT($O$1,1)="#",VLOOKUP(D806,'dict-pitch'!$A$1:$C$50,2,0),VLOOKUP(D806,'dict-pitch'!$A$1:$C$50,3,0))</f>
        <v>B4</v>
      </c>
      <c r="P806" t="b">
        <f>OR(EXACT(E806,O806),EXACT(E806,VLOOKUP(D806,'dict-pitch'!$A$1:$D$50,3,0)),EXACT(E806,VLOOKUP(D806,'dict-pitch'!$A$1:$D$50,4,0)))</f>
        <v>0</v>
      </c>
    </row>
    <row r="807" spans="1:16" x14ac:dyDescent="0.25">
      <c r="A807">
        <v>850</v>
      </c>
      <c r="B807" s="85">
        <v>4</v>
      </c>
      <c r="C807" s="1">
        <f t="shared" si="36"/>
        <v>24</v>
      </c>
      <c r="D807">
        <v>69</v>
      </c>
      <c r="F807">
        <v>-2</v>
      </c>
      <c r="G807">
        <v>374.5</v>
      </c>
      <c r="H807" s="80">
        <f t="shared" si="38"/>
        <v>24.40625</v>
      </c>
      <c r="I807" s="80">
        <f t="shared" si="37"/>
        <v>3.125E-2</v>
      </c>
      <c r="J807">
        <v>0.5</v>
      </c>
      <c r="K807" s="1" t="str" cm="1">
        <f t="array" ref="K807">INDEX('dict-rhythm'!$A$1:$B$43,MATCH(TRUE,EXACT(J807,'dict-rhythm'!$A$1:$A$43),0),2)</f>
        <v>32</v>
      </c>
      <c r="L807" s="1" t="str">
        <f>_xlfn.IFNA(VLOOKUP(K807,'dict-rhythm'!$B$1:$C$53,2,0),K807)</f>
        <v>demisemiquaver</v>
      </c>
      <c r="M807" s="6" t="s">
        <v>7</v>
      </c>
      <c r="N807" s="6"/>
      <c r="O807" t="str">
        <f>IF(RIGHT($O$1,1)="#",VLOOKUP(D807,'dict-pitch'!$A$1:$C$50,2,0),VLOOKUP(D807,'dict-pitch'!$A$1:$C$50,3,0))</f>
        <v>A4</v>
      </c>
      <c r="P807" t="b">
        <f>OR(EXACT(E807,O807),EXACT(E807,VLOOKUP(D807,'dict-pitch'!$A$1:$D$50,3,0)),EXACT(E807,VLOOKUP(D807,'dict-pitch'!$A$1:$D$50,4,0)))</f>
        <v>0</v>
      </c>
    </row>
    <row r="808" spans="1:16" x14ac:dyDescent="0.25">
      <c r="A808">
        <v>850</v>
      </c>
      <c r="B808" s="85">
        <v>4</v>
      </c>
      <c r="C808" s="1">
        <f t="shared" si="36"/>
        <v>24</v>
      </c>
      <c r="D808">
        <v>71</v>
      </c>
      <c r="F808">
        <v>2</v>
      </c>
      <c r="G808">
        <v>375</v>
      </c>
      <c r="H808" s="80">
        <f t="shared" si="38"/>
        <v>24.4375</v>
      </c>
      <c r="I808" s="80">
        <f t="shared" si="37"/>
        <v>3.125E-2</v>
      </c>
      <c r="J808">
        <v>0.5</v>
      </c>
      <c r="K808" s="1" t="str" cm="1">
        <f t="array" ref="K808">INDEX('dict-rhythm'!$A$1:$B$43,MATCH(TRUE,EXACT(J808,'dict-rhythm'!$A$1:$A$43),0),2)</f>
        <v>32</v>
      </c>
      <c r="L808" s="1" t="str">
        <f>_xlfn.IFNA(VLOOKUP(K808,'dict-rhythm'!$B$1:$C$53,2,0),K808)</f>
        <v>demisemiquaver</v>
      </c>
      <c r="M808" s="6" t="s">
        <v>7</v>
      </c>
      <c r="N808" s="6"/>
      <c r="O808" t="str">
        <f>IF(RIGHT($O$1,1)="#",VLOOKUP(D808,'dict-pitch'!$A$1:$C$50,2,0),VLOOKUP(D808,'dict-pitch'!$A$1:$C$50,3,0))</f>
        <v>B4</v>
      </c>
      <c r="P808" t="b">
        <f>OR(EXACT(E808,O808),EXACT(E808,VLOOKUP(D808,'dict-pitch'!$A$1:$D$50,3,0)),EXACT(E808,VLOOKUP(D808,'dict-pitch'!$A$1:$D$50,4,0)))</f>
        <v>0</v>
      </c>
    </row>
    <row r="809" spans="1:16" x14ac:dyDescent="0.25">
      <c r="A809">
        <v>850</v>
      </c>
      <c r="B809" s="85">
        <v>4</v>
      </c>
      <c r="C809" s="1">
        <f t="shared" si="36"/>
        <v>24</v>
      </c>
      <c r="D809">
        <v>67</v>
      </c>
      <c r="F809">
        <v>-3</v>
      </c>
      <c r="G809">
        <v>375.5</v>
      </c>
      <c r="H809" s="80">
        <f t="shared" si="38"/>
        <v>24.46875</v>
      </c>
      <c r="I809" s="80">
        <f t="shared" si="37"/>
        <v>3.125E-2</v>
      </c>
      <c r="J809">
        <v>0.5</v>
      </c>
      <c r="K809" s="1" t="str" cm="1">
        <f t="array" ref="K809">INDEX('dict-rhythm'!$A$1:$B$43,MATCH(TRUE,EXACT(J809,'dict-rhythm'!$A$1:$A$43),0),2)</f>
        <v>32</v>
      </c>
      <c r="L809" s="1" t="str">
        <f>_xlfn.IFNA(VLOOKUP(K809,'dict-rhythm'!$B$1:$C$53,2,0),K809)</f>
        <v>demisemiquaver</v>
      </c>
      <c r="M809" s="6" t="s">
        <v>7</v>
      </c>
      <c r="N809" s="6"/>
      <c r="O809" t="str">
        <f>IF(RIGHT($O$1,1)="#",VLOOKUP(D809,'dict-pitch'!$A$1:$C$50,2,0),VLOOKUP(D809,'dict-pitch'!$A$1:$C$50,3,0))</f>
        <v>G4</v>
      </c>
      <c r="P809" t="b">
        <f>OR(EXACT(E809,O809),EXACT(E809,VLOOKUP(D809,'dict-pitch'!$A$1:$D$50,3,0)),EXACT(E809,VLOOKUP(D809,'dict-pitch'!$A$1:$D$50,4,0)))</f>
        <v>0</v>
      </c>
    </row>
    <row r="810" spans="1:16" x14ac:dyDescent="0.25">
      <c r="A810">
        <v>850</v>
      </c>
      <c r="B810" s="85">
        <v>4</v>
      </c>
      <c r="C810" s="1">
        <f t="shared" si="36"/>
        <v>24</v>
      </c>
      <c r="D810">
        <v>73</v>
      </c>
      <c r="F810">
        <v>4</v>
      </c>
      <c r="G810">
        <v>376</v>
      </c>
      <c r="H810" s="80">
        <f t="shared" si="38"/>
        <v>24.5</v>
      </c>
      <c r="I810" s="80">
        <f t="shared" si="37"/>
        <v>3.125E-2</v>
      </c>
      <c r="J810">
        <v>0.5</v>
      </c>
      <c r="K810" s="1" t="str" cm="1">
        <f t="array" ref="K810">INDEX('dict-rhythm'!$A$1:$B$43,MATCH(TRUE,EXACT(J810,'dict-rhythm'!$A$1:$A$43),0),2)</f>
        <v>32</v>
      </c>
      <c r="L810" s="1" t="str">
        <f>_xlfn.IFNA(VLOOKUP(K810,'dict-rhythm'!$B$1:$C$53,2,0),K810)</f>
        <v>demisemiquaver</v>
      </c>
      <c r="M810" s="6" t="s">
        <v>7</v>
      </c>
      <c r="N810" s="6"/>
      <c r="O810" t="str">
        <f>IF(RIGHT($O$1,1)="#",VLOOKUP(D810,'dict-pitch'!$A$1:$C$50,2,0),VLOOKUP(D810,'dict-pitch'!$A$1:$C$50,3,0))</f>
        <v>C#5</v>
      </c>
      <c r="P810" t="b">
        <f>OR(EXACT(E810,O810),EXACT(E810,VLOOKUP(D810,'dict-pitch'!$A$1:$D$50,3,0)),EXACT(E810,VLOOKUP(D810,'dict-pitch'!$A$1:$D$50,4,0)))</f>
        <v>0</v>
      </c>
    </row>
    <row r="811" spans="1:16" x14ac:dyDescent="0.25">
      <c r="A811">
        <v>850</v>
      </c>
      <c r="B811" s="85">
        <v>4</v>
      </c>
      <c r="C811" s="1">
        <f t="shared" si="36"/>
        <v>24</v>
      </c>
      <c r="D811">
        <v>74</v>
      </c>
      <c r="F811">
        <v>2</v>
      </c>
      <c r="G811">
        <v>376.5</v>
      </c>
      <c r="H811" s="80">
        <f t="shared" si="38"/>
        <v>24.53125</v>
      </c>
      <c r="I811" s="80">
        <f t="shared" si="37"/>
        <v>3.125E-2</v>
      </c>
      <c r="J811">
        <v>0.5</v>
      </c>
      <c r="K811" s="1" t="str" cm="1">
        <f t="array" ref="K811">INDEX('dict-rhythm'!$A$1:$B$43,MATCH(TRUE,EXACT(J811,'dict-rhythm'!$A$1:$A$43),0),2)</f>
        <v>32</v>
      </c>
      <c r="L811" s="1" t="str">
        <f>_xlfn.IFNA(VLOOKUP(K811,'dict-rhythm'!$B$1:$C$53,2,0),K811)</f>
        <v>demisemiquaver</v>
      </c>
      <c r="M811" s="6" t="s">
        <v>7</v>
      </c>
      <c r="N811" s="6"/>
      <c r="O811" t="str">
        <f>IF(RIGHT($O$1,1)="#",VLOOKUP(D811,'dict-pitch'!$A$1:$C$50,2,0),VLOOKUP(D811,'dict-pitch'!$A$1:$C$50,3,0))</f>
        <v>D5</v>
      </c>
      <c r="P811" t="b">
        <f>OR(EXACT(E811,O811),EXACT(E811,VLOOKUP(D811,'dict-pitch'!$A$1:$D$50,3,0)),EXACT(E811,VLOOKUP(D811,'dict-pitch'!$A$1:$D$50,4,0)))</f>
        <v>0</v>
      </c>
    </row>
    <row r="812" spans="1:16" x14ac:dyDescent="0.25">
      <c r="A812">
        <v>850</v>
      </c>
      <c r="B812" s="85">
        <v>4</v>
      </c>
      <c r="C812" s="1">
        <f t="shared" si="36"/>
        <v>24</v>
      </c>
      <c r="D812">
        <v>76</v>
      </c>
      <c r="F812">
        <v>2</v>
      </c>
      <c r="G812">
        <v>377</v>
      </c>
      <c r="H812" s="80">
        <f t="shared" si="38"/>
        <v>24.5625</v>
      </c>
      <c r="I812" s="80">
        <f t="shared" si="37"/>
        <v>3.125E-2</v>
      </c>
      <c r="J812">
        <v>0.5</v>
      </c>
      <c r="K812" s="1" t="str" cm="1">
        <f t="array" ref="K812">INDEX('dict-rhythm'!$A$1:$B$43,MATCH(TRUE,EXACT(J812,'dict-rhythm'!$A$1:$A$43),0),2)</f>
        <v>32</v>
      </c>
      <c r="L812" s="1" t="str">
        <f>_xlfn.IFNA(VLOOKUP(K812,'dict-rhythm'!$B$1:$C$53,2,0),K812)</f>
        <v>demisemiquaver</v>
      </c>
      <c r="M812" s="6" t="s">
        <v>7</v>
      </c>
      <c r="N812" s="6"/>
      <c r="O812" t="str">
        <f>IF(RIGHT($O$1,1)="#",VLOOKUP(D812,'dict-pitch'!$A$1:$C$50,2,0),VLOOKUP(D812,'dict-pitch'!$A$1:$C$50,3,0))</f>
        <v>E5</v>
      </c>
      <c r="P812" t="b">
        <f>OR(EXACT(E812,O812),EXACT(E812,VLOOKUP(D812,'dict-pitch'!$A$1:$D$50,3,0)),EXACT(E812,VLOOKUP(D812,'dict-pitch'!$A$1:$D$50,4,0)))</f>
        <v>0</v>
      </c>
    </row>
    <row r="813" spans="1:16" x14ac:dyDescent="0.25">
      <c r="A813">
        <v>850</v>
      </c>
      <c r="B813" s="85">
        <v>4</v>
      </c>
      <c r="C813" s="1">
        <f t="shared" si="36"/>
        <v>24</v>
      </c>
      <c r="D813">
        <v>78</v>
      </c>
      <c r="F813">
        <v>2</v>
      </c>
      <c r="G813">
        <v>377.5</v>
      </c>
      <c r="H813" s="80">
        <f t="shared" si="38"/>
        <v>24.59375</v>
      </c>
      <c r="I813" s="80">
        <f t="shared" si="37"/>
        <v>3.125E-2</v>
      </c>
      <c r="J813">
        <v>0.5</v>
      </c>
      <c r="K813" s="1" t="str" cm="1">
        <f t="array" ref="K813">INDEX('dict-rhythm'!$A$1:$B$43,MATCH(TRUE,EXACT(J813,'dict-rhythm'!$A$1:$A$43),0),2)</f>
        <v>32</v>
      </c>
      <c r="L813" s="1" t="str">
        <f>_xlfn.IFNA(VLOOKUP(K813,'dict-rhythm'!$B$1:$C$53,2,0),K813)</f>
        <v>demisemiquaver</v>
      </c>
      <c r="M813" s="6" t="s">
        <v>7</v>
      </c>
      <c r="N813" s="6"/>
      <c r="O813" t="str">
        <f>IF(RIGHT($O$1,1)="#",VLOOKUP(D813,'dict-pitch'!$A$1:$C$50,2,0),VLOOKUP(D813,'dict-pitch'!$A$1:$C$50,3,0))</f>
        <v>F#5</v>
      </c>
      <c r="P813" t="b">
        <f>OR(EXACT(E813,O813),EXACT(E813,VLOOKUP(D813,'dict-pitch'!$A$1:$D$50,3,0)),EXACT(E813,VLOOKUP(D813,'dict-pitch'!$A$1:$D$50,4,0)))</f>
        <v>0</v>
      </c>
    </row>
    <row r="814" spans="1:16" x14ac:dyDescent="0.25">
      <c r="A814">
        <v>850</v>
      </c>
      <c r="B814" s="85">
        <v>4</v>
      </c>
      <c r="C814" s="1">
        <f t="shared" si="36"/>
        <v>24</v>
      </c>
      <c r="D814">
        <v>76</v>
      </c>
      <c r="F814">
        <v>-2</v>
      </c>
      <c r="G814">
        <v>378</v>
      </c>
      <c r="H814" s="80">
        <f t="shared" si="38"/>
        <v>24.625</v>
      </c>
      <c r="I814" s="80">
        <f t="shared" si="37"/>
        <v>3.125E-2</v>
      </c>
      <c r="J814">
        <v>0.5</v>
      </c>
      <c r="K814" s="1" t="str" cm="1">
        <f t="array" ref="K814">INDEX('dict-rhythm'!$A$1:$B$43,MATCH(TRUE,EXACT(J814,'dict-rhythm'!$A$1:$A$43),0),2)</f>
        <v>32</v>
      </c>
      <c r="L814" s="1" t="str">
        <f>_xlfn.IFNA(VLOOKUP(K814,'dict-rhythm'!$B$1:$C$53,2,0),K814)</f>
        <v>demisemiquaver</v>
      </c>
      <c r="M814" s="6" t="s">
        <v>7</v>
      </c>
      <c r="N814" s="6"/>
      <c r="O814" t="str">
        <f>IF(RIGHT($O$1,1)="#",VLOOKUP(D814,'dict-pitch'!$A$1:$C$50,2,0),VLOOKUP(D814,'dict-pitch'!$A$1:$C$50,3,0))</f>
        <v>E5</v>
      </c>
      <c r="P814" t="b">
        <f>OR(EXACT(E814,O814),EXACT(E814,VLOOKUP(D814,'dict-pitch'!$A$1:$D$50,3,0)),EXACT(E814,VLOOKUP(D814,'dict-pitch'!$A$1:$D$50,4,0)))</f>
        <v>0</v>
      </c>
    </row>
    <row r="815" spans="1:16" x14ac:dyDescent="0.25">
      <c r="A815">
        <v>850</v>
      </c>
      <c r="B815" s="85">
        <v>4</v>
      </c>
      <c r="C815" s="1">
        <f t="shared" si="36"/>
        <v>24</v>
      </c>
      <c r="D815">
        <v>74</v>
      </c>
      <c r="F815">
        <v>-2</v>
      </c>
      <c r="G815">
        <v>378.5</v>
      </c>
      <c r="H815" s="80">
        <f t="shared" si="38"/>
        <v>24.65625</v>
      </c>
      <c r="I815" s="80">
        <f t="shared" si="37"/>
        <v>3.125E-2</v>
      </c>
      <c r="J815">
        <v>0.5</v>
      </c>
      <c r="K815" s="1" t="str" cm="1">
        <f t="array" ref="K815">INDEX('dict-rhythm'!$A$1:$B$43,MATCH(TRUE,EXACT(J815,'dict-rhythm'!$A$1:$A$43),0),2)</f>
        <v>32</v>
      </c>
      <c r="L815" s="1" t="str">
        <f>_xlfn.IFNA(VLOOKUP(K815,'dict-rhythm'!$B$1:$C$53,2,0),K815)</f>
        <v>demisemiquaver</v>
      </c>
      <c r="M815" s="6" t="s">
        <v>7</v>
      </c>
      <c r="N815" s="6"/>
      <c r="O815" t="str">
        <f>IF(RIGHT($O$1,1)="#",VLOOKUP(D815,'dict-pitch'!$A$1:$C$50,2,0),VLOOKUP(D815,'dict-pitch'!$A$1:$C$50,3,0))</f>
        <v>D5</v>
      </c>
      <c r="P815" t="b">
        <f>OR(EXACT(E815,O815),EXACT(E815,VLOOKUP(D815,'dict-pitch'!$A$1:$D$50,3,0)),EXACT(E815,VLOOKUP(D815,'dict-pitch'!$A$1:$D$50,4,0)))</f>
        <v>0</v>
      </c>
    </row>
    <row r="816" spans="1:16" x14ac:dyDescent="0.25">
      <c r="A816">
        <v>850</v>
      </c>
      <c r="B816" s="85">
        <v>4</v>
      </c>
      <c r="C816" s="1">
        <f t="shared" si="36"/>
        <v>24</v>
      </c>
      <c r="D816">
        <v>76</v>
      </c>
      <c r="F816">
        <v>2</v>
      </c>
      <c r="G816">
        <v>379</v>
      </c>
      <c r="H816" s="80">
        <f t="shared" si="38"/>
        <v>24.6875</v>
      </c>
      <c r="I816" s="80">
        <f t="shared" si="37"/>
        <v>3.125E-2</v>
      </c>
      <c r="J816">
        <v>0.5</v>
      </c>
      <c r="K816" s="1" t="str" cm="1">
        <f t="array" ref="K816">INDEX('dict-rhythm'!$A$1:$B$43,MATCH(TRUE,EXACT(J816,'dict-rhythm'!$A$1:$A$43),0),2)</f>
        <v>32</v>
      </c>
      <c r="L816" s="1" t="str">
        <f>_xlfn.IFNA(VLOOKUP(K816,'dict-rhythm'!$B$1:$C$53,2,0),K816)</f>
        <v>demisemiquaver</v>
      </c>
      <c r="M816" s="6" t="s">
        <v>7</v>
      </c>
      <c r="N816" s="6"/>
      <c r="O816" t="str">
        <f>IF(RIGHT($O$1,1)="#",VLOOKUP(D816,'dict-pitch'!$A$1:$C$50,2,0),VLOOKUP(D816,'dict-pitch'!$A$1:$C$50,3,0))</f>
        <v>E5</v>
      </c>
      <c r="P816" t="b">
        <f>OR(EXACT(E816,O816),EXACT(E816,VLOOKUP(D816,'dict-pitch'!$A$1:$D$50,3,0)),EXACT(E816,VLOOKUP(D816,'dict-pitch'!$A$1:$D$50,4,0)))</f>
        <v>0</v>
      </c>
    </row>
    <row r="817" spans="1:16" x14ac:dyDescent="0.25">
      <c r="A817">
        <v>850</v>
      </c>
      <c r="B817" s="85">
        <v>4</v>
      </c>
      <c r="C817" s="1">
        <f t="shared" si="36"/>
        <v>24</v>
      </c>
      <c r="D817">
        <v>73</v>
      </c>
      <c r="F817">
        <v>-3</v>
      </c>
      <c r="G817">
        <v>379.5</v>
      </c>
      <c r="H817" s="80">
        <f t="shared" si="38"/>
        <v>24.71875</v>
      </c>
      <c r="I817" s="80">
        <f t="shared" si="37"/>
        <v>3.125E-2</v>
      </c>
      <c r="J817">
        <v>0.5</v>
      </c>
      <c r="K817" s="1" t="str" cm="1">
        <f t="array" ref="K817">INDEX('dict-rhythm'!$A$1:$B$43,MATCH(TRUE,EXACT(J817,'dict-rhythm'!$A$1:$A$43),0),2)</f>
        <v>32</v>
      </c>
      <c r="L817" s="1" t="str">
        <f>_xlfn.IFNA(VLOOKUP(K817,'dict-rhythm'!$B$1:$C$53,2,0),K817)</f>
        <v>demisemiquaver</v>
      </c>
      <c r="M817" s="6" t="s">
        <v>7</v>
      </c>
      <c r="N817" s="6"/>
      <c r="O817" t="str">
        <f>IF(RIGHT($O$1,1)="#",VLOOKUP(D817,'dict-pitch'!$A$1:$C$50,2,0),VLOOKUP(D817,'dict-pitch'!$A$1:$C$50,3,0))</f>
        <v>C#5</v>
      </c>
      <c r="P817" t="b">
        <f>OR(EXACT(E817,O817),EXACT(E817,VLOOKUP(D817,'dict-pitch'!$A$1:$D$50,3,0)),EXACT(E817,VLOOKUP(D817,'dict-pitch'!$A$1:$D$50,4,0)))</f>
        <v>0</v>
      </c>
    </row>
    <row r="818" spans="1:16" x14ac:dyDescent="0.25">
      <c r="A818">
        <v>850</v>
      </c>
      <c r="B818" s="85">
        <v>4</v>
      </c>
      <c r="C818" s="1">
        <f t="shared" si="36"/>
        <v>24</v>
      </c>
      <c r="D818">
        <v>78</v>
      </c>
      <c r="F818">
        <v>4</v>
      </c>
      <c r="G818">
        <v>380</v>
      </c>
      <c r="H818" s="80">
        <f t="shared" si="38"/>
        <v>24.75</v>
      </c>
      <c r="I818" s="80">
        <f t="shared" si="37"/>
        <v>3.125E-2</v>
      </c>
      <c r="J818">
        <v>0.5</v>
      </c>
      <c r="K818" s="1" t="str" cm="1">
        <f t="array" ref="K818">INDEX('dict-rhythm'!$A$1:$B$43,MATCH(TRUE,EXACT(J818,'dict-rhythm'!$A$1:$A$43),0),2)</f>
        <v>32</v>
      </c>
      <c r="L818" s="1" t="str">
        <f>_xlfn.IFNA(VLOOKUP(K818,'dict-rhythm'!$B$1:$C$53,2,0),K818)</f>
        <v>demisemiquaver</v>
      </c>
      <c r="M818" s="6" t="s">
        <v>7</v>
      </c>
      <c r="N818" s="6"/>
      <c r="O818" t="str">
        <f>IF(RIGHT($O$1,1)="#",VLOOKUP(D818,'dict-pitch'!$A$1:$C$50,2,0),VLOOKUP(D818,'dict-pitch'!$A$1:$C$50,3,0))</f>
        <v>F#5</v>
      </c>
      <c r="P818" t="b">
        <f>OR(EXACT(E818,O818),EXACT(E818,VLOOKUP(D818,'dict-pitch'!$A$1:$D$50,3,0)),EXACT(E818,VLOOKUP(D818,'dict-pitch'!$A$1:$D$50,4,0)))</f>
        <v>0</v>
      </c>
    </row>
    <row r="819" spans="1:16" x14ac:dyDescent="0.25">
      <c r="A819">
        <v>850</v>
      </c>
      <c r="B819" s="85">
        <v>4</v>
      </c>
      <c r="C819" s="1">
        <f t="shared" si="36"/>
        <v>24</v>
      </c>
      <c r="D819">
        <v>79</v>
      </c>
      <c r="F819">
        <v>2</v>
      </c>
      <c r="G819">
        <v>380.5</v>
      </c>
      <c r="H819" s="80">
        <f t="shared" si="38"/>
        <v>24.78125</v>
      </c>
      <c r="I819" s="80">
        <f t="shared" si="37"/>
        <v>3.125E-2</v>
      </c>
      <c r="J819">
        <v>0.5</v>
      </c>
      <c r="K819" s="1" t="str" cm="1">
        <f t="array" ref="K819">INDEX('dict-rhythm'!$A$1:$B$43,MATCH(TRUE,EXACT(J819,'dict-rhythm'!$A$1:$A$43),0),2)</f>
        <v>32</v>
      </c>
      <c r="L819" s="1" t="str">
        <f>_xlfn.IFNA(VLOOKUP(K819,'dict-rhythm'!$B$1:$C$53,2,0),K819)</f>
        <v>demisemiquaver</v>
      </c>
      <c r="M819" s="6" t="s">
        <v>7</v>
      </c>
      <c r="N819" s="6"/>
      <c r="O819" t="str">
        <f>IF(RIGHT($O$1,1)="#",VLOOKUP(D819,'dict-pitch'!$A$1:$C$50,2,0),VLOOKUP(D819,'dict-pitch'!$A$1:$C$50,3,0))</f>
        <v>G5</v>
      </c>
      <c r="P819" t="b">
        <f>OR(EXACT(E819,O819),EXACT(E819,VLOOKUP(D819,'dict-pitch'!$A$1:$D$50,3,0)),EXACT(E819,VLOOKUP(D819,'dict-pitch'!$A$1:$D$50,4,0)))</f>
        <v>0</v>
      </c>
    </row>
    <row r="820" spans="1:16" x14ac:dyDescent="0.25">
      <c r="A820">
        <v>850</v>
      </c>
      <c r="B820" s="85">
        <v>4</v>
      </c>
      <c r="C820" s="1">
        <f t="shared" si="36"/>
        <v>24</v>
      </c>
      <c r="D820">
        <v>81</v>
      </c>
      <c r="F820">
        <v>2</v>
      </c>
      <c r="G820">
        <v>381</v>
      </c>
      <c r="H820" s="80">
        <f t="shared" si="38"/>
        <v>24.8125</v>
      </c>
      <c r="I820" s="80">
        <f t="shared" si="37"/>
        <v>3.125E-2</v>
      </c>
      <c r="J820">
        <v>0.5</v>
      </c>
      <c r="K820" s="1" t="str" cm="1">
        <f t="array" ref="K820">INDEX('dict-rhythm'!$A$1:$B$43,MATCH(TRUE,EXACT(J820,'dict-rhythm'!$A$1:$A$43),0),2)</f>
        <v>32</v>
      </c>
      <c r="L820" s="1" t="str">
        <f>_xlfn.IFNA(VLOOKUP(K820,'dict-rhythm'!$B$1:$C$53,2,0),K820)</f>
        <v>demisemiquaver</v>
      </c>
      <c r="M820" s="6" t="s">
        <v>7</v>
      </c>
      <c r="N820" s="6"/>
      <c r="O820" t="str">
        <f>IF(RIGHT($O$1,1)="#",VLOOKUP(D820,'dict-pitch'!$A$1:$C$50,2,0),VLOOKUP(D820,'dict-pitch'!$A$1:$C$50,3,0))</f>
        <v>A5</v>
      </c>
      <c r="P820" t="b">
        <f>OR(EXACT(E820,O820),EXACT(E820,VLOOKUP(D820,'dict-pitch'!$A$1:$D$50,3,0)),EXACT(E820,VLOOKUP(D820,'dict-pitch'!$A$1:$D$50,4,0)))</f>
        <v>0</v>
      </c>
    </row>
    <row r="821" spans="1:16" x14ac:dyDescent="0.25">
      <c r="A821">
        <v>850</v>
      </c>
      <c r="B821" s="85">
        <v>4</v>
      </c>
      <c r="C821" s="1">
        <f t="shared" si="36"/>
        <v>24</v>
      </c>
      <c r="D821">
        <v>83</v>
      </c>
      <c r="F821">
        <v>2</v>
      </c>
      <c r="G821">
        <v>381.5</v>
      </c>
      <c r="H821" s="80">
        <f t="shared" si="38"/>
        <v>24.84375</v>
      </c>
      <c r="I821" s="80">
        <f t="shared" si="37"/>
        <v>3.125E-2</v>
      </c>
      <c r="J821">
        <v>0.5</v>
      </c>
      <c r="K821" s="1" t="str" cm="1">
        <f t="array" ref="K821">INDEX('dict-rhythm'!$A$1:$B$43,MATCH(TRUE,EXACT(J821,'dict-rhythm'!$A$1:$A$43),0),2)</f>
        <v>32</v>
      </c>
      <c r="L821" s="1" t="str">
        <f>_xlfn.IFNA(VLOOKUP(K821,'dict-rhythm'!$B$1:$C$53,2,0),K821)</f>
        <v>demisemiquaver</v>
      </c>
      <c r="M821" s="6" t="s">
        <v>7</v>
      </c>
      <c r="N821" s="6"/>
      <c r="O821" t="str">
        <f>IF(RIGHT($O$1,1)="#",VLOOKUP(D821,'dict-pitch'!$A$1:$C$50,2,0),VLOOKUP(D821,'dict-pitch'!$A$1:$C$50,3,0))</f>
        <v>B5</v>
      </c>
      <c r="P821" t="b">
        <f>OR(EXACT(E821,O821),EXACT(E821,VLOOKUP(D821,'dict-pitch'!$A$1:$D$50,3,0)),EXACT(E821,VLOOKUP(D821,'dict-pitch'!$A$1:$D$50,4,0)))</f>
        <v>0</v>
      </c>
    </row>
    <row r="822" spans="1:16" x14ac:dyDescent="0.25">
      <c r="A822">
        <v>850</v>
      </c>
      <c r="B822" s="85">
        <v>4</v>
      </c>
      <c r="C822" s="1">
        <f t="shared" si="36"/>
        <v>24</v>
      </c>
      <c r="D822">
        <v>81</v>
      </c>
      <c r="F822">
        <v>-2</v>
      </c>
      <c r="G822">
        <v>382</v>
      </c>
      <c r="H822" s="80">
        <f t="shared" si="38"/>
        <v>24.875</v>
      </c>
      <c r="I822" s="80">
        <f t="shared" si="37"/>
        <v>3.125E-2</v>
      </c>
      <c r="J822">
        <v>0.5</v>
      </c>
      <c r="K822" s="1" t="str" cm="1">
        <f t="array" ref="K822">INDEX('dict-rhythm'!$A$1:$B$43,MATCH(TRUE,EXACT(J822,'dict-rhythm'!$A$1:$A$43),0),2)</f>
        <v>32</v>
      </c>
      <c r="L822" s="1" t="str">
        <f>_xlfn.IFNA(VLOOKUP(K822,'dict-rhythm'!$B$1:$C$53,2,0),K822)</f>
        <v>demisemiquaver</v>
      </c>
      <c r="M822" s="6" t="s">
        <v>7</v>
      </c>
      <c r="N822" s="6"/>
      <c r="O822" t="str">
        <f>IF(RIGHT($O$1,1)="#",VLOOKUP(D822,'dict-pitch'!$A$1:$C$50,2,0),VLOOKUP(D822,'dict-pitch'!$A$1:$C$50,3,0))</f>
        <v>A5</v>
      </c>
      <c r="P822" t="b">
        <f>OR(EXACT(E822,O822),EXACT(E822,VLOOKUP(D822,'dict-pitch'!$A$1:$D$50,3,0)),EXACT(E822,VLOOKUP(D822,'dict-pitch'!$A$1:$D$50,4,0)))</f>
        <v>0</v>
      </c>
    </row>
    <row r="823" spans="1:16" x14ac:dyDescent="0.25">
      <c r="A823">
        <v>850</v>
      </c>
      <c r="B823" s="85">
        <v>4</v>
      </c>
      <c r="C823" s="1">
        <f t="shared" si="36"/>
        <v>24</v>
      </c>
      <c r="D823">
        <v>79</v>
      </c>
      <c r="F823">
        <v>-2</v>
      </c>
      <c r="G823">
        <v>382.5</v>
      </c>
      <c r="H823" s="80">
        <f t="shared" si="38"/>
        <v>24.90625</v>
      </c>
      <c r="I823" s="80">
        <f t="shared" si="37"/>
        <v>3.125E-2</v>
      </c>
      <c r="J823">
        <v>0.5</v>
      </c>
      <c r="K823" s="1" t="str" cm="1">
        <f t="array" ref="K823">INDEX('dict-rhythm'!$A$1:$B$43,MATCH(TRUE,EXACT(J823,'dict-rhythm'!$A$1:$A$43),0),2)</f>
        <v>32</v>
      </c>
      <c r="L823" s="1" t="str">
        <f>_xlfn.IFNA(VLOOKUP(K823,'dict-rhythm'!$B$1:$C$53,2,0),K823)</f>
        <v>demisemiquaver</v>
      </c>
      <c r="M823" s="6" t="s">
        <v>7</v>
      </c>
      <c r="N823" s="6"/>
      <c r="O823" t="str">
        <f>IF(RIGHT($O$1,1)="#",VLOOKUP(D823,'dict-pitch'!$A$1:$C$50,2,0),VLOOKUP(D823,'dict-pitch'!$A$1:$C$50,3,0))</f>
        <v>G5</v>
      </c>
      <c r="P823" t="b">
        <f>OR(EXACT(E823,O823),EXACT(E823,VLOOKUP(D823,'dict-pitch'!$A$1:$D$50,3,0)),EXACT(E823,VLOOKUP(D823,'dict-pitch'!$A$1:$D$50,4,0)))</f>
        <v>0</v>
      </c>
    </row>
    <row r="824" spans="1:16" x14ac:dyDescent="0.25">
      <c r="A824">
        <v>850</v>
      </c>
      <c r="B824" s="85">
        <v>4</v>
      </c>
      <c r="C824" s="1">
        <f t="shared" si="36"/>
        <v>24</v>
      </c>
      <c r="D824">
        <v>81</v>
      </c>
      <c r="F824">
        <v>2</v>
      </c>
      <c r="G824">
        <v>383</v>
      </c>
      <c r="H824" s="80">
        <f t="shared" si="38"/>
        <v>24.9375</v>
      </c>
      <c r="I824" s="80">
        <f t="shared" si="37"/>
        <v>3.125E-2</v>
      </c>
      <c r="J824">
        <v>0.5</v>
      </c>
      <c r="K824" s="1" t="str" cm="1">
        <f t="array" ref="K824">INDEX('dict-rhythm'!$A$1:$B$43,MATCH(TRUE,EXACT(J824,'dict-rhythm'!$A$1:$A$43),0),2)</f>
        <v>32</v>
      </c>
      <c r="L824" s="1" t="str">
        <f>_xlfn.IFNA(VLOOKUP(K824,'dict-rhythm'!$B$1:$C$53,2,0),K824)</f>
        <v>demisemiquaver</v>
      </c>
      <c r="M824" s="6" t="s">
        <v>7</v>
      </c>
      <c r="N824" s="6"/>
      <c r="O824" t="str">
        <f>IF(RIGHT($O$1,1)="#",VLOOKUP(D824,'dict-pitch'!$A$1:$C$50,2,0),VLOOKUP(D824,'dict-pitch'!$A$1:$C$50,3,0))</f>
        <v>A5</v>
      </c>
      <c r="P824" t="b">
        <f>OR(EXACT(E824,O824),EXACT(E824,VLOOKUP(D824,'dict-pitch'!$A$1:$D$50,3,0)),EXACT(E824,VLOOKUP(D824,'dict-pitch'!$A$1:$D$50,4,0)))</f>
        <v>0</v>
      </c>
    </row>
    <row r="825" spans="1:16" x14ac:dyDescent="0.25">
      <c r="A825">
        <v>850</v>
      </c>
      <c r="B825" s="85">
        <v>4</v>
      </c>
      <c r="C825" s="1">
        <f t="shared" si="36"/>
        <v>24</v>
      </c>
      <c r="D825">
        <v>78</v>
      </c>
      <c r="F825">
        <v>-3</v>
      </c>
      <c r="G825">
        <v>383.5</v>
      </c>
      <c r="H825" s="80">
        <f t="shared" si="38"/>
        <v>24.96875</v>
      </c>
      <c r="I825" s="80">
        <f t="shared" si="37"/>
        <v>3.125E-2</v>
      </c>
      <c r="J825">
        <v>0.5</v>
      </c>
      <c r="K825" s="1" t="str" cm="1">
        <f t="array" ref="K825">INDEX('dict-rhythm'!$A$1:$B$43,MATCH(TRUE,EXACT(J825,'dict-rhythm'!$A$1:$A$43),0),2)</f>
        <v>32</v>
      </c>
      <c r="L825" s="1" t="str">
        <f>_xlfn.IFNA(VLOOKUP(K825,'dict-rhythm'!$B$1:$C$53,2,0),K825)</f>
        <v>demisemiquaver</v>
      </c>
      <c r="M825" s="6" t="s">
        <v>7</v>
      </c>
      <c r="N825" s="6"/>
      <c r="O825" t="str">
        <f>IF(RIGHT($O$1,1)="#",VLOOKUP(D825,'dict-pitch'!$A$1:$C$50,2,0),VLOOKUP(D825,'dict-pitch'!$A$1:$C$50,3,0))</f>
        <v>F#5</v>
      </c>
      <c r="P825" t="b">
        <f>OR(EXACT(E825,O825),EXACT(E825,VLOOKUP(D825,'dict-pitch'!$A$1:$D$50,3,0)),EXACT(E825,VLOOKUP(D825,'dict-pitch'!$A$1:$D$50,4,0)))</f>
        <v>0</v>
      </c>
    </row>
    <row r="826" spans="1:16" x14ac:dyDescent="0.25">
      <c r="A826">
        <v>850</v>
      </c>
      <c r="B826" s="85">
        <v>4</v>
      </c>
      <c r="C826" s="1">
        <f t="shared" si="36"/>
        <v>25</v>
      </c>
      <c r="D826">
        <v>83</v>
      </c>
      <c r="F826">
        <v>4</v>
      </c>
      <c r="G826">
        <v>384</v>
      </c>
      <c r="H826" s="80">
        <f t="shared" si="38"/>
        <v>25</v>
      </c>
      <c r="I826" s="80">
        <f t="shared" si="37"/>
        <v>0.1875</v>
      </c>
      <c r="J826">
        <v>3</v>
      </c>
      <c r="K826" s="1" t="str" cm="1">
        <f t="array" ref="K826">INDEX('dict-rhythm'!$A$1:$B$43,MATCH(TRUE,EXACT(J826,'dict-rhythm'!$A$1:$A$43),0),2)</f>
        <v>8.</v>
      </c>
      <c r="L826" s="1" t="str">
        <f>_xlfn.IFNA(VLOOKUP(K826,'dict-rhythm'!$B$1:$C$53,2,0),K826)</f>
        <v>dotted quaver</v>
      </c>
      <c r="M826" s="6" t="s">
        <v>7</v>
      </c>
      <c r="N826" s="6"/>
      <c r="O826" t="str">
        <f>IF(RIGHT($O$1,1)="#",VLOOKUP(D826,'dict-pitch'!$A$1:$C$50,2,0),VLOOKUP(D826,'dict-pitch'!$A$1:$C$50,3,0))</f>
        <v>B5</v>
      </c>
      <c r="P826" t="b">
        <f>OR(EXACT(E826,O826),EXACT(E826,VLOOKUP(D826,'dict-pitch'!$A$1:$D$50,3,0)),EXACT(E826,VLOOKUP(D826,'dict-pitch'!$A$1:$D$50,4,0)))</f>
        <v>0</v>
      </c>
    </row>
    <row r="827" spans="1:16" x14ac:dyDescent="0.25">
      <c r="A827">
        <v>850</v>
      </c>
      <c r="B827" s="85">
        <v>4</v>
      </c>
      <c r="C827" s="1">
        <f t="shared" si="36"/>
        <v>25</v>
      </c>
      <c r="D827">
        <v>73</v>
      </c>
      <c r="F827">
        <v>-7</v>
      </c>
      <c r="G827">
        <v>387</v>
      </c>
      <c r="H827" s="80">
        <f t="shared" si="38"/>
        <v>25.1875</v>
      </c>
      <c r="I827" s="80">
        <f t="shared" si="37"/>
        <v>6.25E-2</v>
      </c>
      <c r="J827">
        <v>1</v>
      </c>
      <c r="K827" s="1" t="str" cm="1">
        <f t="array" ref="K827">INDEX('dict-rhythm'!$A$1:$B$43,MATCH(TRUE,EXACT(J827,'dict-rhythm'!$A$1:$A$43),0),2)</f>
        <v>16</v>
      </c>
      <c r="L827" s="1" t="str">
        <f>_xlfn.IFNA(VLOOKUP(K827,'dict-rhythm'!$B$1:$C$53,2,0),K827)</f>
        <v>semiquaver</v>
      </c>
      <c r="M827" s="6" t="s">
        <v>7</v>
      </c>
      <c r="N827" s="6"/>
      <c r="O827" t="str">
        <f>IF(RIGHT($O$1,1)="#",VLOOKUP(D827,'dict-pitch'!$A$1:$C$50,2,0),VLOOKUP(D827,'dict-pitch'!$A$1:$C$50,3,0))</f>
        <v>C#5</v>
      </c>
      <c r="P827" t="b">
        <f>OR(EXACT(E827,O827),EXACT(E827,VLOOKUP(D827,'dict-pitch'!$A$1:$D$50,3,0)),EXACT(E827,VLOOKUP(D827,'dict-pitch'!$A$1:$D$50,4,0)))</f>
        <v>0</v>
      </c>
    </row>
    <row r="828" spans="1:16" x14ac:dyDescent="0.25">
      <c r="A828">
        <v>850</v>
      </c>
      <c r="B828" s="85">
        <v>4</v>
      </c>
      <c r="C828" s="1">
        <f t="shared" si="36"/>
        <v>25</v>
      </c>
      <c r="D828">
        <v>74</v>
      </c>
      <c r="F828">
        <v>2</v>
      </c>
      <c r="G828">
        <v>388</v>
      </c>
      <c r="H828" s="80">
        <f t="shared" si="38"/>
        <v>25.25</v>
      </c>
      <c r="I828" s="80">
        <f t="shared" si="37"/>
        <v>0.1875</v>
      </c>
      <c r="J828">
        <v>3</v>
      </c>
      <c r="K828" s="1" t="str" cm="1">
        <f t="array" ref="K828">INDEX('dict-rhythm'!$A$1:$B$43,MATCH(TRUE,EXACT(J828,'dict-rhythm'!$A$1:$A$43),0),2)</f>
        <v>8.</v>
      </c>
      <c r="L828" s="1" t="str">
        <f>_xlfn.IFNA(VLOOKUP(K828,'dict-rhythm'!$B$1:$C$53,2,0),K828)</f>
        <v>dotted quaver</v>
      </c>
      <c r="M828" s="6" t="s">
        <v>7</v>
      </c>
      <c r="N828" s="6"/>
      <c r="O828" t="str">
        <f>IF(RIGHT($O$1,1)="#",VLOOKUP(D828,'dict-pitch'!$A$1:$C$50,2,0),VLOOKUP(D828,'dict-pitch'!$A$1:$C$50,3,0))</f>
        <v>D5</v>
      </c>
      <c r="P828" t="b">
        <f>OR(EXACT(E828,O828),EXACT(E828,VLOOKUP(D828,'dict-pitch'!$A$1:$D$50,3,0)),EXACT(E828,VLOOKUP(D828,'dict-pitch'!$A$1:$D$50,4,0)))</f>
        <v>0</v>
      </c>
    </row>
    <row r="829" spans="1:16" x14ac:dyDescent="0.25">
      <c r="A829">
        <v>850</v>
      </c>
      <c r="B829" s="85">
        <v>4</v>
      </c>
      <c r="C829" s="1">
        <f t="shared" si="36"/>
        <v>25</v>
      </c>
      <c r="D829">
        <v>76</v>
      </c>
      <c r="F829">
        <v>2</v>
      </c>
      <c r="G829">
        <v>391</v>
      </c>
      <c r="H829" s="80">
        <f t="shared" si="38"/>
        <v>25.4375</v>
      </c>
      <c r="I829" s="80">
        <f t="shared" si="37"/>
        <v>6.25E-2</v>
      </c>
      <c r="J829">
        <v>1</v>
      </c>
      <c r="K829" s="1" t="str" cm="1">
        <f t="array" ref="K829">INDEX('dict-rhythm'!$A$1:$B$43,MATCH(TRUE,EXACT(J829,'dict-rhythm'!$A$1:$A$43),0),2)</f>
        <v>16</v>
      </c>
      <c r="L829" s="1" t="str">
        <f>_xlfn.IFNA(VLOOKUP(K829,'dict-rhythm'!$B$1:$C$53,2,0),K829)</f>
        <v>semiquaver</v>
      </c>
      <c r="M829" s="6" t="s">
        <v>7</v>
      </c>
      <c r="N829" s="6"/>
      <c r="O829" t="str">
        <f>IF(RIGHT($O$1,1)="#",VLOOKUP(D829,'dict-pitch'!$A$1:$C$50,2,0),VLOOKUP(D829,'dict-pitch'!$A$1:$C$50,3,0))</f>
        <v>E5</v>
      </c>
      <c r="P829" t="b">
        <f>OR(EXACT(E829,O829),EXACT(E829,VLOOKUP(D829,'dict-pitch'!$A$1:$D$50,3,0)),EXACT(E829,VLOOKUP(D829,'dict-pitch'!$A$1:$D$50,4,0)))</f>
        <v>0</v>
      </c>
    </row>
    <row r="830" spans="1:16" x14ac:dyDescent="0.25">
      <c r="A830">
        <v>850</v>
      </c>
      <c r="B830" s="85">
        <v>4</v>
      </c>
      <c r="C830" s="1">
        <f t="shared" si="36"/>
        <v>25</v>
      </c>
      <c r="D830">
        <v>78</v>
      </c>
      <c r="F830">
        <v>2</v>
      </c>
      <c r="G830">
        <v>392</v>
      </c>
      <c r="H830" s="80">
        <f t="shared" si="38"/>
        <v>25.5</v>
      </c>
      <c r="I830" s="80">
        <f t="shared" si="37"/>
        <v>0.1875</v>
      </c>
      <c r="J830">
        <v>3</v>
      </c>
      <c r="K830" s="1" t="str" cm="1">
        <f t="array" ref="K830">INDEX('dict-rhythm'!$A$1:$B$43,MATCH(TRUE,EXACT(J830,'dict-rhythm'!$A$1:$A$43),0),2)</f>
        <v>8.</v>
      </c>
      <c r="L830" s="1" t="str">
        <f>_xlfn.IFNA(VLOOKUP(K830,'dict-rhythm'!$B$1:$C$53,2,0),K830)</f>
        <v>dotted quaver</v>
      </c>
      <c r="M830" s="6" t="s">
        <v>7</v>
      </c>
      <c r="N830" s="6"/>
      <c r="O830" t="str">
        <f>IF(RIGHT($O$1,1)="#",VLOOKUP(D830,'dict-pitch'!$A$1:$C$50,2,0),VLOOKUP(D830,'dict-pitch'!$A$1:$C$50,3,0))</f>
        <v>F#5</v>
      </c>
      <c r="P830" t="b">
        <f>OR(EXACT(E830,O830),EXACT(E830,VLOOKUP(D830,'dict-pitch'!$A$1:$D$50,3,0)),EXACT(E830,VLOOKUP(D830,'dict-pitch'!$A$1:$D$50,4,0)))</f>
        <v>0</v>
      </c>
    </row>
    <row r="831" spans="1:16" x14ac:dyDescent="0.25">
      <c r="A831">
        <v>850</v>
      </c>
      <c r="B831" s="85">
        <v>4</v>
      </c>
      <c r="C831" s="1">
        <f t="shared" si="36"/>
        <v>25</v>
      </c>
      <c r="D831">
        <v>66</v>
      </c>
      <c r="F831">
        <v>-8</v>
      </c>
      <c r="G831">
        <v>395</v>
      </c>
      <c r="H831" s="80">
        <f t="shared" si="38"/>
        <v>25.6875</v>
      </c>
      <c r="I831" s="80">
        <f t="shared" si="37"/>
        <v>6.25E-2</v>
      </c>
      <c r="J831">
        <v>1</v>
      </c>
      <c r="K831" s="1" t="str" cm="1">
        <f t="array" ref="K831">INDEX('dict-rhythm'!$A$1:$B$43,MATCH(TRUE,EXACT(J831,'dict-rhythm'!$A$1:$A$43),0),2)</f>
        <v>16</v>
      </c>
      <c r="L831" s="1" t="str">
        <f>_xlfn.IFNA(VLOOKUP(K831,'dict-rhythm'!$B$1:$C$53,2,0),K831)</f>
        <v>semiquaver</v>
      </c>
      <c r="M831" s="6" t="s">
        <v>7</v>
      </c>
      <c r="N831" s="6"/>
      <c r="O831" t="str">
        <f>IF(RIGHT($O$1,1)="#",VLOOKUP(D831,'dict-pitch'!$A$1:$C$50,2,0),VLOOKUP(D831,'dict-pitch'!$A$1:$C$50,3,0))</f>
        <v>F#4</v>
      </c>
      <c r="P831" t="b">
        <f>OR(EXACT(E831,O831),EXACT(E831,VLOOKUP(D831,'dict-pitch'!$A$1:$D$50,3,0)),EXACT(E831,VLOOKUP(D831,'dict-pitch'!$A$1:$D$50,4,0)))</f>
        <v>0</v>
      </c>
    </row>
    <row r="832" spans="1:16" x14ac:dyDescent="0.25">
      <c r="A832">
        <v>850</v>
      </c>
      <c r="B832" s="85">
        <v>4</v>
      </c>
      <c r="C832" s="1">
        <f t="shared" si="36"/>
        <v>25</v>
      </c>
      <c r="D832">
        <v>67</v>
      </c>
      <c r="F832">
        <v>2</v>
      </c>
      <c r="G832">
        <v>396</v>
      </c>
      <c r="H832" s="80">
        <f t="shared" si="38"/>
        <v>25.75</v>
      </c>
      <c r="I832" s="80">
        <f t="shared" si="37"/>
        <v>0.1875</v>
      </c>
      <c r="J832">
        <v>3</v>
      </c>
      <c r="K832" s="1" t="str" cm="1">
        <f t="array" ref="K832">INDEX('dict-rhythm'!$A$1:$B$43,MATCH(TRUE,EXACT(J832,'dict-rhythm'!$A$1:$A$43),0),2)</f>
        <v>8.</v>
      </c>
      <c r="L832" s="1" t="str">
        <f>_xlfn.IFNA(VLOOKUP(K832,'dict-rhythm'!$B$1:$C$53,2,0),K832)</f>
        <v>dotted quaver</v>
      </c>
      <c r="M832" s="6" t="s">
        <v>7</v>
      </c>
      <c r="N832" s="6"/>
      <c r="O832" t="str">
        <f>IF(RIGHT($O$1,1)="#",VLOOKUP(D832,'dict-pitch'!$A$1:$C$50,2,0),VLOOKUP(D832,'dict-pitch'!$A$1:$C$50,3,0))</f>
        <v>G4</v>
      </c>
      <c r="P832" t="b">
        <f>OR(EXACT(E832,O832),EXACT(E832,VLOOKUP(D832,'dict-pitch'!$A$1:$D$50,3,0)),EXACT(E832,VLOOKUP(D832,'dict-pitch'!$A$1:$D$50,4,0)))</f>
        <v>0</v>
      </c>
    </row>
    <row r="833" spans="1:16" x14ac:dyDescent="0.25">
      <c r="A833">
        <v>850</v>
      </c>
      <c r="B833" s="85">
        <v>4</v>
      </c>
      <c r="C833" s="1">
        <f t="shared" si="36"/>
        <v>25</v>
      </c>
      <c r="D833">
        <v>69</v>
      </c>
      <c r="F833">
        <v>2</v>
      </c>
      <c r="G833">
        <v>399</v>
      </c>
      <c r="H833" s="80">
        <f t="shared" si="38"/>
        <v>25.9375</v>
      </c>
      <c r="I833" s="80">
        <f t="shared" si="37"/>
        <v>6.25E-2</v>
      </c>
      <c r="J833">
        <v>1</v>
      </c>
      <c r="K833" s="1" t="str" cm="1">
        <f t="array" ref="K833">INDEX('dict-rhythm'!$A$1:$B$43,MATCH(TRUE,EXACT(J833,'dict-rhythm'!$A$1:$A$43),0),2)</f>
        <v>16</v>
      </c>
      <c r="L833" s="1" t="str">
        <f>_xlfn.IFNA(VLOOKUP(K833,'dict-rhythm'!$B$1:$C$53,2,0),K833)</f>
        <v>semiquaver</v>
      </c>
      <c r="M833" s="6" t="s">
        <v>7</v>
      </c>
      <c r="N833" s="6"/>
      <c r="O833" t="str">
        <f>IF(RIGHT($O$1,1)="#",VLOOKUP(D833,'dict-pitch'!$A$1:$C$50,2,0),VLOOKUP(D833,'dict-pitch'!$A$1:$C$50,3,0))</f>
        <v>A4</v>
      </c>
      <c r="P833" t="b">
        <f>OR(EXACT(E833,O833),EXACT(E833,VLOOKUP(D833,'dict-pitch'!$A$1:$D$50,3,0)),EXACT(E833,VLOOKUP(D833,'dict-pitch'!$A$1:$D$50,4,0)))</f>
        <v>0</v>
      </c>
    </row>
    <row r="834" spans="1:16" x14ac:dyDescent="0.25">
      <c r="A834">
        <v>850</v>
      </c>
      <c r="B834" s="85">
        <v>4</v>
      </c>
      <c r="C834" s="1">
        <f t="shared" ref="C834:C840" si="39">1+ROUNDDOWN(G834/16,0)</f>
        <v>26</v>
      </c>
      <c r="D834">
        <v>71</v>
      </c>
      <c r="F834">
        <v>2</v>
      </c>
      <c r="G834">
        <v>400</v>
      </c>
      <c r="H834" s="80">
        <f t="shared" si="38"/>
        <v>26</v>
      </c>
      <c r="I834" s="80">
        <f t="shared" ref="I834:I840" si="40">J834/16</f>
        <v>0.1875</v>
      </c>
      <c r="J834">
        <v>3</v>
      </c>
      <c r="K834" s="1" t="str" cm="1">
        <f t="array" ref="K834">INDEX('dict-rhythm'!$A$1:$B$43,MATCH(TRUE,EXACT(J834,'dict-rhythm'!$A$1:$A$43),0),2)</f>
        <v>8.</v>
      </c>
      <c r="L834" s="1" t="str">
        <f>_xlfn.IFNA(VLOOKUP(K834,'dict-rhythm'!$B$1:$C$53,2,0),K834)</f>
        <v>dotted quaver</v>
      </c>
      <c r="M834" s="6" t="s">
        <v>7</v>
      </c>
      <c r="N834" s="6"/>
      <c r="O834" t="str">
        <f>IF(RIGHT($O$1,1)="#",VLOOKUP(D834,'dict-pitch'!$A$1:$C$50,2,0),VLOOKUP(D834,'dict-pitch'!$A$1:$C$50,3,0))</f>
        <v>B4</v>
      </c>
      <c r="P834" t="b">
        <f>OR(EXACT(E834,O834),EXACT(E834,VLOOKUP(D834,'dict-pitch'!$A$1:$D$50,3,0)),EXACT(E834,VLOOKUP(D834,'dict-pitch'!$A$1:$D$50,4,0)))</f>
        <v>0</v>
      </c>
    </row>
    <row r="835" spans="1:16" x14ac:dyDescent="0.25">
      <c r="A835">
        <v>850</v>
      </c>
      <c r="B835" s="85">
        <v>4</v>
      </c>
      <c r="C835" s="1">
        <f t="shared" si="39"/>
        <v>26</v>
      </c>
      <c r="D835">
        <v>71</v>
      </c>
      <c r="F835">
        <v>1</v>
      </c>
      <c r="G835">
        <v>403</v>
      </c>
      <c r="H835" s="80">
        <f t="shared" ref="H835:H840" si="41">1+G835/16</f>
        <v>26.1875</v>
      </c>
      <c r="I835" s="80">
        <f t="shared" si="40"/>
        <v>6.25E-2</v>
      </c>
      <c r="J835">
        <v>1</v>
      </c>
      <c r="K835" s="1" t="str" cm="1">
        <f t="array" ref="K835">INDEX('dict-rhythm'!$A$1:$B$43,MATCH(TRUE,EXACT(J835,'dict-rhythm'!$A$1:$A$43),0),2)</f>
        <v>16</v>
      </c>
      <c r="L835" s="1" t="str">
        <f>_xlfn.IFNA(VLOOKUP(K835,'dict-rhythm'!$B$1:$C$53,2,0),K835)</f>
        <v>semiquaver</v>
      </c>
      <c r="M835" s="6" t="s">
        <v>7</v>
      </c>
      <c r="N835" s="6"/>
      <c r="O835" t="str">
        <f>IF(RIGHT($O$1,1)="#",VLOOKUP(D835,'dict-pitch'!$A$1:$C$50,2,0),VLOOKUP(D835,'dict-pitch'!$A$1:$C$50,3,0))</f>
        <v>B4</v>
      </c>
      <c r="P835" t="b">
        <f>OR(EXACT(E835,O835),EXACT(E835,VLOOKUP(D835,'dict-pitch'!$A$1:$D$50,3,0)),EXACT(E835,VLOOKUP(D835,'dict-pitch'!$A$1:$D$50,4,0)))</f>
        <v>0</v>
      </c>
    </row>
    <row r="836" spans="1:16" x14ac:dyDescent="0.25">
      <c r="A836">
        <v>850</v>
      </c>
      <c r="B836" s="85">
        <v>4</v>
      </c>
      <c r="C836" s="1">
        <f t="shared" si="39"/>
        <v>26</v>
      </c>
      <c r="D836">
        <v>73</v>
      </c>
      <c r="F836">
        <v>2</v>
      </c>
      <c r="G836">
        <v>404</v>
      </c>
      <c r="H836" s="80">
        <f t="shared" si="41"/>
        <v>26.25</v>
      </c>
      <c r="I836" s="80">
        <f t="shared" si="40"/>
        <v>0.1875</v>
      </c>
      <c r="J836">
        <v>3</v>
      </c>
      <c r="K836" s="1" t="str" cm="1">
        <f t="array" ref="K836">INDEX('dict-rhythm'!$A$1:$B$43,MATCH(TRUE,EXACT(J836,'dict-rhythm'!$A$1:$A$43),0),2)</f>
        <v>8.</v>
      </c>
      <c r="L836" s="1" t="str">
        <f>_xlfn.IFNA(VLOOKUP(K836,'dict-rhythm'!$B$1:$C$53,2,0),K836)</f>
        <v>dotted quaver</v>
      </c>
      <c r="M836" s="6" t="s">
        <v>7</v>
      </c>
      <c r="N836" s="6"/>
      <c r="O836" t="str">
        <f>IF(RIGHT($O$1,1)="#",VLOOKUP(D836,'dict-pitch'!$A$1:$C$50,2,0),VLOOKUP(D836,'dict-pitch'!$A$1:$C$50,3,0))</f>
        <v>C#5</v>
      </c>
      <c r="P836" t="b">
        <f>OR(EXACT(E836,O836),EXACT(E836,VLOOKUP(D836,'dict-pitch'!$A$1:$D$50,3,0)),EXACT(E836,VLOOKUP(D836,'dict-pitch'!$A$1:$D$50,4,0)))</f>
        <v>0</v>
      </c>
    </row>
    <row r="837" spans="1:16" x14ac:dyDescent="0.25">
      <c r="A837">
        <v>850</v>
      </c>
      <c r="B837" s="85">
        <v>4</v>
      </c>
      <c r="C837" s="1">
        <f t="shared" si="39"/>
        <v>26</v>
      </c>
      <c r="D837">
        <v>74</v>
      </c>
      <c r="F837">
        <v>2</v>
      </c>
      <c r="G837">
        <v>407</v>
      </c>
      <c r="H837" s="80">
        <f t="shared" si="41"/>
        <v>26.4375</v>
      </c>
      <c r="I837" s="80">
        <f t="shared" si="40"/>
        <v>6.25E-2</v>
      </c>
      <c r="J837">
        <v>1</v>
      </c>
      <c r="K837" s="1" t="str" cm="1">
        <f t="array" ref="K837">INDEX('dict-rhythm'!$A$1:$B$43,MATCH(TRUE,EXACT(J837,'dict-rhythm'!$A$1:$A$43),0),2)</f>
        <v>16</v>
      </c>
      <c r="L837" s="1" t="str">
        <f>_xlfn.IFNA(VLOOKUP(K837,'dict-rhythm'!$B$1:$C$53,2,0),K837)</f>
        <v>semiquaver</v>
      </c>
      <c r="M837" s="6" t="s">
        <v>7</v>
      </c>
      <c r="N837" s="6"/>
      <c r="O837" t="str">
        <f>IF(RIGHT($O$1,1)="#",VLOOKUP(D837,'dict-pitch'!$A$1:$C$50,2,0),VLOOKUP(D837,'dict-pitch'!$A$1:$C$50,3,0))</f>
        <v>D5</v>
      </c>
      <c r="P837" t="b">
        <f>OR(EXACT(E837,O837),EXACT(E837,VLOOKUP(D837,'dict-pitch'!$A$1:$D$50,3,0)),EXACT(E837,VLOOKUP(D837,'dict-pitch'!$A$1:$D$50,4,0)))</f>
        <v>0</v>
      </c>
    </row>
    <row r="838" spans="1:16" x14ac:dyDescent="0.25">
      <c r="A838">
        <v>850</v>
      </c>
      <c r="B838" s="85">
        <v>4</v>
      </c>
      <c r="C838" s="1">
        <f t="shared" si="39"/>
        <v>26</v>
      </c>
      <c r="D838">
        <v>66</v>
      </c>
      <c r="F838">
        <v>-6</v>
      </c>
      <c r="G838">
        <v>408</v>
      </c>
      <c r="H838" s="80">
        <f t="shared" si="41"/>
        <v>26.5</v>
      </c>
      <c r="I838" s="80">
        <f t="shared" si="40"/>
        <v>0.25</v>
      </c>
      <c r="J838">
        <v>4</v>
      </c>
      <c r="K838" s="1" t="str" cm="1">
        <f t="array" ref="K838">INDEX('dict-rhythm'!$A$1:$B$43,MATCH(TRUE,EXACT(J838,'dict-rhythm'!$A$1:$A$43),0),2)</f>
        <v>4</v>
      </c>
      <c r="L838" s="1" t="str">
        <f>_xlfn.IFNA(VLOOKUP(K838,'dict-rhythm'!$B$1:$C$53,2,0),K838)</f>
        <v>crotchet</v>
      </c>
      <c r="M838" s="5"/>
      <c r="N838" s="5"/>
      <c r="O838" t="str">
        <f>IF(RIGHT($O$1,1)="#",VLOOKUP(D838,'dict-pitch'!$A$1:$C$50,2,0),VLOOKUP(D838,'dict-pitch'!$A$1:$C$50,3,0))</f>
        <v>F#4</v>
      </c>
      <c r="P838" t="b">
        <f>OR(EXACT(E838,O838),EXACT(E838,VLOOKUP(D838,'dict-pitch'!$A$1:$D$50,3,0)),EXACT(E838,VLOOKUP(D838,'dict-pitch'!$A$1:$D$50,4,0)))</f>
        <v>0</v>
      </c>
    </row>
    <row r="839" spans="1:16" x14ac:dyDescent="0.25">
      <c r="A839">
        <v>850</v>
      </c>
      <c r="B839" s="85">
        <v>4</v>
      </c>
      <c r="C839" s="1">
        <f t="shared" si="39"/>
        <v>26</v>
      </c>
      <c r="D839">
        <v>64</v>
      </c>
      <c r="F839">
        <v>-2</v>
      </c>
      <c r="G839">
        <v>412</v>
      </c>
      <c r="H839" s="80">
        <f t="shared" si="41"/>
        <v>26.75</v>
      </c>
      <c r="I839" s="80">
        <f t="shared" si="40"/>
        <v>0.25</v>
      </c>
      <c r="J839">
        <v>4</v>
      </c>
      <c r="K839" s="1" t="str" cm="1">
        <f t="array" ref="K839">INDEX('dict-rhythm'!$A$1:$B$43,MATCH(TRUE,EXACT(J839,'dict-rhythm'!$A$1:$A$43),0),2)</f>
        <v>4</v>
      </c>
      <c r="L839" s="1" t="str">
        <f>_xlfn.IFNA(VLOOKUP(K839,'dict-rhythm'!$B$1:$C$53,2,0),K839)</f>
        <v>crotchet</v>
      </c>
      <c r="M839" s="7"/>
      <c r="N839" s="7"/>
      <c r="O839" t="str">
        <f>IF(RIGHT($O$1,1)="#",VLOOKUP(D839,'dict-pitch'!$A$1:$C$50,2,0),VLOOKUP(D839,'dict-pitch'!$A$1:$C$50,3,0))</f>
        <v>E4</v>
      </c>
      <c r="P839" t="b">
        <f>OR(EXACT(E839,O839),EXACT(E839,VLOOKUP(D839,'dict-pitch'!$A$1:$D$50,3,0)),EXACT(E839,VLOOKUP(D839,'dict-pitch'!$A$1:$D$50,4,0)))</f>
        <v>0</v>
      </c>
    </row>
    <row r="840" spans="1:16" x14ac:dyDescent="0.25">
      <c r="A840">
        <v>850</v>
      </c>
      <c r="B840" s="85">
        <v>4</v>
      </c>
      <c r="C840" s="1">
        <f t="shared" si="39"/>
        <v>27</v>
      </c>
      <c r="D840">
        <v>62</v>
      </c>
      <c r="F840">
        <v>-2</v>
      </c>
      <c r="G840">
        <v>416</v>
      </c>
      <c r="H840" s="80">
        <f t="shared" si="41"/>
        <v>27</v>
      </c>
      <c r="I840" s="80">
        <f t="shared" si="40"/>
        <v>1</v>
      </c>
      <c r="J840">
        <v>16</v>
      </c>
      <c r="K840" s="1" t="str" cm="1">
        <f t="array" ref="K840">INDEX('dict-rhythm'!$A$1:$B$43,MATCH(TRUE,EXACT(J840,'dict-rhythm'!$A$1:$A$43),0),2)</f>
        <v>1</v>
      </c>
      <c r="L840" s="1" t="str">
        <f>_xlfn.IFNA(VLOOKUP(K840,'dict-rhythm'!$B$1:$C$53,2,0),K840)</f>
        <v>semibreve</v>
      </c>
      <c r="M840" s="3"/>
      <c r="N840" s="3"/>
      <c r="O840" t="str">
        <f>IF(RIGHT($O$1,1)="#",VLOOKUP(D840,'dict-pitch'!$A$1:$C$50,2,0),VLOOKUP(D840,'dict-pitch'!$A$1:$C$50,3,0))</f>
        <v>D4</v>
      </c>
      <c r="P840" t="b">
        <f>OR(EXACT(E840,O840),EXACT(E840,VLOOKUP(D840,'dict-pitch'!$A$1:$D$50,3,0)),EXACT(E840,VLOOKUP(D840,'dict-pitch'!$A$1:$D$50,4,0)))</f>
        <v>0</v>
      </c>
    </row>
  </sheetData>
  <autoFilter ref="A1:P840" xr:uid="{2A15455C-C09A-4663-858A-1957A4E6D81F}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BA85-979C-4AFB-BBB2-5483C549EF1C}">
  <dimension ref="A1:P750"/>
  <sheetViews>
    <sheetView topLeftCell="C1" zoomScaleNormal="100" workbookViewId="0">
      <pane ySplit="1" topLeftCell="A2" activePane="bottomLeft" state="frozen"/>
      <selection activeCell="N1" sqref="N1"/>
      <selection pane="bottomLeft" activeCell="M1" sqref="H1:M1048576"/>
    </sheetView>
  </sheetViews>
  <sheetFormatPr defaultRowHeight="15" x14ac:dyDescent="0.25"/>
  <cols>
    <col min="2" max="2" width="9.140625" style="82"/>
    <col min="4" max="5" width="8.28515625" customWidth="1"/>
    <col min="6" max="6" width="9.28515625" customWidth="1"/>
    <col min="8" max="9" width="14.28515625" style="81" customWidth="1"/>
    <col min="10" max="11" width="13.5703125" customWidth="1"/>
    <col min="12" max="12" width="16.42578125" customWidth="1"/>
    <col min="14" max="14" width="13.140625" customWidth="1"/>
    <col min="15" max="15" width="13.5703125" bestFit="1" customWidth="1"/>
    <col min="16" max="16" width="11" bestFit="1" customWidth="1"/>
    <col min="17" max="17" width="30.5703125" customWidth="1"/>
  </cols>
  <sheetData>
    <row r="1" spans="1:16" s="2" customFormat="1" x14ac:dyDescent="0.25">
      <c r="A1" s="2" t="s">
        <v>6</v>
      </c>
      <c r="B1" s="17" t="s">
        <v>4</v>
      </c>
      <c r="C1" s="2" t="s">
        <v>11</v>
      </c>
      <c r="D1" s="2" t="s">
        <v>1</v>
      </c>
      <c r="E1" s="2" t="s">
        <v>107</v>
      </c>
      <c r="F1" s="2" t="s">
        <v>3</v>
      </c>
      <c r="G1" s="2" t="s">
        <v>0</v>
      </c>
      <c r="H1" s="79" t="s">
        <v>48</v>
      </c>
      <c r="I1" s="79" t="s">
        <v>49</v>
      </c>
      <c r="J1" s="2" t="s">
        <v>2</v>
      </c>
      <c r="K1" s="2" t="s">
        <v>47</v>
      </c>
      <c r="L1" s="2" t="s">
        <v>15</v>
      </c>
      <c r="M1" s="2" t="s">
        <v>5</v>
      </c>
      <c r="N1" s="2" t="s">
        <v>390</v>
      </c>
      <c r="O1" s="2" t="s">
        <v>193</v>
      </c>
      <c r="P1" s="2" t="s">
        <v>192</v>
      </c>
    </row>
    <row r="2" spans="1:16" x14ac:dyDescent="0.25">
      <c r="A2">
        <v>851</v>
      </c>
      <c r="B2" s="85">
        <v>1</v>
      </c>
      <c r="C2" s="1">
        <f>1+ROUNDDOWN(G2/12,0)</f>
        <v>1</v>
      </c>
      <c r="D2" s="1">
        <v>0</v>
      </c>
      <c r="E2" s="1"/>
      <c r="F2" s="1">
        <v>0</v>
      </c>
      <c r="G2" s="1">
        <v>0</v>
      </c>
      <c r="H2" s="80">
        <f>1+G2/12</f>
        <v>1</v>
      </c>
      <c r="I2" s="80">
        <f>J2/12</f>
        <v>1</v>
      </c>
      <c r="J2" s="1">
        <v>12</v>
      </c>
      <c r="K2" s="1" t="str" cm="1">
        <f t="array" ref="K2">INDEX('dict-rhythm'!$A$1:$B$43,MATCH(TRUE,EXACT(J2,'dict-rhythm'!$A$1:$A$43),0),2)</f>
        <v>2.</v>
      </c>
      <c r="L2" s="1" t="str">
        <f>_xlfn.IFNA(VLOOKUP(K2,'dict-rhythm'!$B$1:$C$53,2,0),K2)</f>
        <v>dotted minim</v>
      </c>
      <c r="M2" s="3"/>
      <c r="N2" s="3"/>
      <c r="O2" t="str">
        <f>IF(RIGHT($O$1,1)="#",VLOOKUP(D2,'dict-pitch'!$A$1:$C$50,2,0),VLOOKUP(D2,'dict-pitch'!$A$1:$C$50,3,0))</f>
        <v>r</v>
      </c>
      <c r="P2" t="b">
        <f>OR(EXACT(E2,O2),EXACT(E2,VLOOKUP(D2,'dict-pitch'!$A$1:$D$50,3,0)),EXACT(E2,VLOOKUP(D2,'dict-pitch'!$A$1:$D$50,4,0)))</f>
        <v>0</v>
      </c>
    </row>
    <row r="3" spans="1:16" x14ac:dyDescent="0.25">
      <c r="A3">
        <v>851</v>
      </c>
      <c r="B3" s="85">
        <v>1</v>
      </c>
      <c r="C3" s="1">
        <f t="shared" ref="C3:C66" si="0">1+ROUNDDOWN(G3/12,0)</f>
        <v>2</v>
      </c>
      <c r="D3" s="1">
        <v>0</v>
      </c>
      <c r="E3" s="1"/>
      <c r="F3" s="1">
        <v>0</v>
      </c>
      <c r="G3" s="1">
        <v>12</v>
      </c>
      <c r="H3" s="80">
        <f t="shared" ref="H3:H66" si="1">1+G3/12</f>
        <v>2</v>
      </c>
      <c r="I3" s="80">
        <f t="shared" ref="I3:I66" si="2">J3/12</f>
        <v>1</v>
      </c>
      <c r="J3" s="1">
        <v>12</v>
      </c>
      <c r="K3" s="1" t="str" cm="1">
        <f t="array" ref="K3">INDEX('dict-rhythm'!$A$1:$B$43,MATCH(TRUE,EXACT(J3,'dict-rhythm'!$A$1:$A$43),0),2)</f>
        <v>2.</v>
      </c>
      <c r="L3" s="1" t="str">
        <f>_xlfn.IFNA(VLOOKUP(K3,'dict-rhythm'!$B$1:$C$53,2,0),K3)</f>
        <v>dotted minim</v>
      </c>
      <c r="M3" s="3"/>
      <c r="N3" s="3"/>
      <c r="O3" t="str">
        <f>IF(RIGHT($O$1,1)="#",VLOOKUP(D3,'dict-pitch'!$A$1:$C$50,2,0),VLOOKUP(D3,'dict-pitch'!$A$1:$C$50,3,0))</f>
        <v>r</v>
      </c>
      <c r="P3" t="b">
        <f>OR(EXACT(E3,O3),EXACT(E3,VLOOKUP(D3,'dict-pitch'!$A$1:$D$50,3,0)),EXACT(E3,VLOOKUP(D3,'dict-pitch'!$A$1:$D$50,4,0)))</f>
        <v>0</v>
      </c>
    </row>
    <row r="4" spans="1:16" x14ac:dyDescent="0.25">
      <c r="A4">
        <v>851</v>
      </c>
      <c r="B4" s="85">
        <v>1</v>
      </c>
      <c r="C4" s="1">
        <f t="shared" si="0"/>
        <v>3</v>
      </c>
      <c r="D4" s="1">
        <v>0</v>
      </c>
      <c r="E4" s="1"/>
      <c r="F4" s="1">
        <v>0</v>
      </c>
      <c r="G4" s="1">
        <v>24</v>
      </c>
      <c r="H4" s="80">
        <f t="shared" si="1"/>
        <v>3</v>
      </c>
      <c r="I4" s="80">
        <f t="shared" si="2"/>
        <v>1</v>
      </c>
      <c r="J4" s="1">
        <v>12</v>
      </c>
      <c r="K4" s="1" t="str" cm="1">
        <f t="array" ref="K4">INDEX('dict-rhythm'!$A$1:$B$43,MATCH(TRUE,EXACT(J4,'dict-rhythm'!$A$1:$A$43),0),2)</f>
        <v>2.</v>
      </c>
      <c r="L4" s="1" t="str">
        <f>_xlfn.IFNA(VLOOKUP(K4,'dict-rhythm'!$B$1:$C$53,2,0),K4)</f>
        <v>dotted minim</v>
      </c>
      <c r="M4" s="3"/>
      <c r="N4" s="3"/>
      <c r="O4" t="str">
        <f>IF(RIGHT($O$1,1)="#",VLOOKUP(D4,'dict-pitch'!$A$1:$C$50,2,0),VLOOKUP(D4,'dict-pitch'!$A$1:$C$50,3,0))</f>
        <v>r</v>
      </c>
      <c r="P4" t="b">
        <f>OR(EXACT(E4,O4),EXACT(E4,VLOOKUP(D4,'dict-pitch'!$A$1:$D$50,3,0)),EXACT(E4,VLOOKUP(D4,'dict-pitch'!$A$1:$D$50,4,0)))</f>
        <v>0</v>
      </c>
    </row>
    <row r="5" spans="1:16" x14ac:dyDescent="0.25">
      <c r="A5">
        <v>851</v>
      </c>
      <c r="B5" s="85">
        <v>1</v>
      </c>
      <c r="C5" s="1">
        <f t="shared" si="0"/>
        <v>4</v>
      </c>
      <c r="D5" s="1">
        <v>0</v>
      </c>
      <c r="E5" s="1"/>
      <c r="F5" s="1">
        <v>0</v>
      </c>
      <c r="G5" s="1">
        <v>36</v>
      </c>
      <c r="H5" s="80">
        <f t="shared" si="1"/>
        <v>4</v>
      </c>
      <c r="I5" s="80">
        <f t="shared" si="2"/>
        <v>1</v>
      </c>
      <c r="J5" s="1">
        <v>12</v>
      </c>
      <c r="K5" s="1" t="str" cm="1">
        <f t="array" ref="K5">INDEX('dict-rhythm'!$A$1:$B$43,MATCH(TRUE,EXACT(J5,'dict-rhythm'!$A$1:$A$43),0),2)</f>
        <v>2.</v>
      </c>
      <c r="L5" s="1" t="str">
        <f>_xlfn.IFNA(VLOOKUP(K5,'dict-rhythm'!$B$1:$C$53,2,0),K5)</f>
        <v>dotted minim</v>
      </c>
      <c r="M5" s="3"/>
      <c r="N5" s="3"/>
      <c r="O5" t="str">
        <f>IF(RIGHT($O$1,1)="#",VLOOKUP(D5,'dict-pitch'!$A$1:$C$50,2,0),VLOOKUP(D5,'dict-pitch'!$A$1:$C$50,3,0))</f>
        <v>r</v>
      </c>
      <c r="P5" t="b">
        <f>OR(EXACT(E5,O5),EXACT(E5,VLOOKUP(D5,'dict-pitch'!$A$1:$D$50,3,0)),EXACT(E5,VLOOKUP(D5,'dict-pitch'!$A$1:$D$50,4,0)))</f>
        <v>0</v>
      </c>
    </row>
    <row r="6" spans="1:16" x14ac:dyDescent="0.25">
      <c r="A6">
        <v>851</v>
      </c>
      <c r="B6" s="85">
        <v>1</v>
      </c>
      <c r="C6" s="1">
        <f t="shared" si="0"/>
        <v>5</v>
      </c>
      <c r="D6" s="1">
        <v>0</v>
      </c>
      <c r="E6" s="1"/>
      <c r="F6" s="1">
        <v>0</v>
      </c>
      <c r="G6" s="1">
        <v>48</v>
      </c>
      <c r="H6" s="80">
        <f t="shared" si="1"/>
        <v>5</v>
      </c>
      <c r="I6" s="80">
        <f t="shared" si="2"/>
        <v>1</v>
      </c>
      <c r="J6" s="1">
        <v>12</v>
      </c>
      <c r="K6" s="1" t="str" cm="1">
        <f t="array" ref="K6">INDEX('dict-rhythm'!$A$1:$B$43,MATCH(TRUE,EXACT(J6,'dict-rhythm'!$A$1:$A$43),0),2)</f>
        <v>2.</v>
      </c>
      <c r="L6" s="1" t="str">
        <f>_xlfn.IFNA(VLOOKUP(K6,'dict-rhythm'!$B$1:$C$53,2,0),K6)</f>
        <v>dotted minim</v>
      </c>
      <c r="M6" s="3"/>
      <c r="N6" s="3"/>
      <c r="O6" t="str">
        <f>IF(RIGHT($O$1,1)="#",VLOOKUP(D6,'dict-pitch'!$A$1:$C$50,2,0),VLOOKUP(D6,'dict-pitch'!$A$1:$C$50,3,0))</f>
        <v>r</v>
      </c>
      <c r="P6" t="b">
        <f>OR(EXACT(E6,O6),EXACT(E6,VLOOKUP(D6,'dict-pitch'!$A$1:$D$50,3,0)),EXACT(E6,VLOOKUP(D6,'dict-pitch'!$A$1:$D$50,4,0)))</f>
        <v>0</v>
      </c>
    </row>
    <row r="7" spans="1:16" x14ac:dyDescent="0.25">
      <c r="A7">
        <v>851</v>
      </c>
      <c r="B7" s="85">
        <v>1</v>
      </c>
      <c r="C7" s="1">
        <f t="shared" si="0"/>
        <v>6</v>
      </c>
      <c r="D7" s="1">
        <v>0</v>
      </c>
      <c r="E7" s="1"/>
      <c r="F7" s="1">
        <v>0</v>
      </c>
      <c r="G7" s="1">
        <v>60</v>
      </c>
      <c r="H7" s="80">
        <f t="shared" si="1"/>
        <v>6</v>
      </c>
      <c r="I7" s="80">
        <f t="shared" si="2"/>
        <v>0.16666666666666666</v>
      </c>
      <c r="J7" s="1">
        <v>2</v>
      </c>
      <c r="K7" s="1" t="str" cm="1">
        <f t="array" ref="K7">INDEX('dict-rhythm'!$A$1:$B$43,MATCH(TRUE,EXACT(J7,'dict-rhythm'!$A$1:$A$43),0),2)</f>
        <v>8</v>
      </c>
      <c r="L7" s="1" t="str">
        <f>_xlfn.IFNA(VLOOKUP(K7,'dict-rhythm'!$B$1:$C$53,2,0),K7)</f>
        <v>quaver note</v>
      </c>
      <c r="M7" s="4"/>
      <c r="N7" s="4"/>
      <c r="O7" t="str">
        <f>IF(RIGHT($O$1,1)="#",VLOOKUP(D7,'dict-pitch'!$A$1:$C$50,2,0),VLOOKUP(D7,'dict-pitch'!$A$1:$C$50,3,0))</f>
        <v>r</v>
      </c>
      <c r="P7" t="b">
        <f>OR(EXACT(E7,O7),EXACT(E7,VLOOKUP(D7,'dict-pitch'!$A$1:$D$50,3,0)),EXACT(E7,VLOOKUP(D7,'dict-pitch'!$A$1:$D$50,4,0)))</f>
        <v>0</v>
      </c>
    </row>
    <row r="8" spans="1:16" x14ac:dyDescent="0.25">
      <c r="A8">
        <v>851</v>
      </c>
      <c r="B8" s="85">
        <v>1</v>
      </c>
      <c r="C8" s="1">
        <f t="shared" si="0"/>
        <v>6</v>
      </c>
      <c r="D8" s="1">
        <v>50</v>
      </c>
      <c r="E8" s="1"/>
      <c r="F8" s="1">
        <v>0</v>
      </c>
      <c r="G8" s="1">
        <v>62</v>
      </c>
      <c r="H8" s="80">
        <f t="shared" si="1"/>
        <v>6.166666666666667</v>
      </c>
      <c r="I8" s="80">
        <f t="shared" si="2"/>
        <v>0.16666666666666666</v>
      </c>
      <c r="J8" s="1">
        <v>2</v>
      </c>
      <c r="K8" s="1" t="str" cm="1">
        <f t="array" ref="K8">INDEX('dict-rhythm'!$A$1:$B$43,MATCH(TRUE,EXACT(J8,'dict-rhythm'!$A$1:$A$43),0),2)</f>
        <v>8</v>
      </c>
      <c r="L8" s="1" t="str">
        <f>_xlfn.IFNA(VLOOKUP(K8,'dict-rhythm'!$B$1:$C$53,2,0),K8)</f>
        <v>quaver note</v>
      </c>
      <c r="M8" s="76" t="s">
        <v>7</v>
      </c>
      <c r="N8" s="76" t="s">
        <v>7</v>
      </c>
      <c r="O8" t="str">
        <f>IF(RIGHT($O$1,1)="#",VLOOKUP(D8,'dict-pitch'!$A$1:$C$50,2,0),VLOOKUP(D8,'dict-pitch'!$A$1:$C$50,3,0))</f>
        <v>D3</v>
      </c>
      <c r="P8" t="b">
        <f>OR(EXACT(E8,O8),EXACT(E8,VLOOKUP(D8,'dict-pitch'!$A$1:$D$50,3,0)),EXACT(E8,VLOOKUP(D8,'dict-pitch'!$A$1:$D$50,4,0)))</f>
        <v>0</v>
      </c>
    </row>
    <row r="9" spans="1:16" x14ac:dyDescent="0.25">
      <c r="A9">
        <v>851</v>
      </c>
      <c r="B9" s="85">
        <v>1</v>
      </c>
      <c r="C9" s="1">
        <f t="shared" si="0"/>
        <v>6</v>
      </c>
      <c r="D9" s="1">
        <v>52</v>
      </c>
      <c r="E9" s="1"/>
      <c r="F9" s="1">
        <v>2</v>
      </c>
      <c r="G9" s="1">
        <v>64</v>
      </c>
      <c r="H9" s="80">
        <f t="shared" si="1"/>
        <v>6.333333333333333</v>
      </c>
      <c r="I9" s="80">
        <f t="shared" si="2"/>
        <v>0.16666666666666666</v>
      </c>
      <c r="J9" s="1">
        <v>2</v>
      </c>
      <c r="K9" s="1" t="str" cm="1">
        <f t="array" ref="K9">INDEX('dict-rhythm'!$A$1:$B$43,MATCH(TRUE,EXACT(J9,'dict-rhythm'!$A$1:$A$43),0),2)</f>
        <v>8</v>
      </c>
      <c r="L9" s="1" t="str">
        <f>_xlfn.IFNA(VLOOKUP(K9,'dict-rhythm'!$B$1:$C$53,2,0),K9)</f>
        <v>quaver note</v>
      </c>
      <c r="M9" s="76" t="s">
        <v>7</v>
      </c>
      <c r="N9" s="76" t="s">
        <v>7</v>
      </c>
      <c r="O9" t="str">
        <f>IF(RIGHT($O$1,1)="#",VLOOKUP(D9,'dict-pitch'!$A$1:$C$50,2,0),VLOOKUP(D9,'dict-pitch'!$A$1:$C$50,3,0))</f>
        <v>E3</v>
      </c>
      <c r="P9" t="b">
        <f>OR(EXACT(E9,O9),EXACT(E9,VLOOKUP(D9,'dict-pitch'!$A$1:$D$50,3,0)),EXACT(E9,VLOOKUP(D9,'dict-pitch'!$A$1:$D$50,4,0)))</f>
        <v>0</v>
      </c>
    </row>
    <row r="10" spans="1:16" x14ac:dyDescent="0.25">
      <c r="A10">
        <v>851</v>
      </c>
      <c r="B10" s="85">
        <v>1</v>
      </c>
      <c r="C10" s="1">
        <f t="shared" si="0"/>
        <v>6</v>
      </c>
      <c r="D10" s="1">
        <v>53</v>
      </c>
      <c r="E10" s="1"/>
      <c r="F10" s="1">
        <v>2</v>
      </c>
      <c r="G10" s="1">
        <v>66</v>
      </c>
      <c r="H10" s="80">
        <f t="shared" si="1"/>
        <v>6.5</v>
      </c>
      <c r="I10" s="80">
        <f t="shared" si="2"/>
        <v>0.16666666666666666</v>
      </c>
      <c r="J10" s="1">
        <v>2</v>
      </c>
      <c r="K10" s="1" t="str" cm="1">
        <f t="array" ref="K10">INDEX('dict-rhythm'!$A$1:$B$43,MATCH(TRUE,EXACT(J10,'dict-rhythm'!$A$1:$A$43),0),2)</f>
        <v>8</v>
      </c>
      <c r="L10" s="1" t="str">
        <f>_xlfn.IFNA(VLOOKUP(K10,'dict-rhythm'!$B$1:$C$53,2,0),K10)</f>
        <v>quaver note</v>
      </c>
      <c r="M10" s="76" t="s">
        <v>7</v>
      </c>
      <c r="N10" s="76" t="s">
        <v>7</v>
      </c>
      <c r="O10" t="str">
        <f>IF(RIGHT($O$1,1)="#",VLOOKUP(D10,'dict-pitch'!$A$1:$C$50,2,0),VLOOKUP(D10,'dict-pitch'!$A$1:$C$50,3,0))</f>
        <v>F3</v>
      </c>
      <c r="P10" t="b">
        <f>OR(EXACT(E10,O10),EXACT(E10,VLOOKUP(D10,'dict-pitch'!$A$1:$D$50,3,0)),EXACT(E10,VLOOKUP(D10,'dict-pitch'!$A$1:$D$50,4,0)))</f>
        <v>0</v>
      </c>
    </row>
    <row r="11" spans="1:16" x14ac:dyDescent="0.25">
      <c r="A11">
        <v>851</v>
      </c>
      <c r="B11" s="85">
        <v>1</v>
      </c>
      <c r="C11" s="1">
        <f t="shared" si="0"/>
        <v>6</v>
      </c>
      <c r="D11" s="1">
        <v>55</v>
      </c>
      <c r="E11" s="1"/>
      <c r="F11" s="1">
        <v>2</v>
      </c>
      <c r="G11" s="1">
        <v>68</v>
      </c>
      <c r="H11" s="80">
        <f t="shared" si="1"/>
        <v>6.666666666666667</v>
      </c>
      <c r="I11" s="80">
        <f t="shared" si="2"/>
        <v>0.16666666666666666</v>
      </c>
      <c r="J11" s="1">
        <v>2</v>
      </c>
      <c r="K11" s="1" t="str" cm="1">
        <f t="array" ref="K11">INDEX('dict-rhythm'!$A$1:$B$43,MATCH(TRUE,EXACT(J11,'dict-rhythm'!$A$1:$A$43),0),2)</f>
        <v>8</v>
      </c>
      <c r="L11" s="1" t="str">
        <f>_xlfn.IFNA(VLOOKUP(K11,'dict-rhythm'!$B$1:$C$53,2,0),K11)</f>
        <v>quaver note</v>
      </c>
      <c r="M11" s="76" t="s">
        <v>7</v>
      </c>
      <c r="N11" s="76" t="s">
        <v>7</v>
      </c>
      <c r="O11" t="str">
        <f>IF(RIGHT($O$1,1)="#",VLOOKUP(D11,'dict-pitch'!$A$1:$C$50,2,0),VLOOKUP(D11,'dict-pitch'!$A$1:$C$50,3,0))</f>
        <v>G3</v>
      </c>
      <c r="P11" t="b">
        <f>OR(EXACT(E11,O11),EXACT(E11,VLOOKUP(D11,'dict-pitch'!$A$1:$D$50,3,0)),EXACT(E11,VLOOKUP(D11,'dict-pitch'!$A$1:$D$50,4,0)))</f>
        <v>0</v>
      </c>
    </row>
    <row r="12" spans="1:16" x14ac:dyDescent="0.25">
      <c r="A12">
        <v>851</v>
      </c>
      <c r="B12" s="85">
        <v>1</v>
      </c>
      <c r="C12" s="1">
        <f t="shared" si="0"/>
        <v>6</v>
      </c>
      <c r="D12" s="1">
        <v>52</v>
      </c>
      <c r="E12" s="1"/>
      <c r="F12" s="1">
        <v>-3</v>
      </c>
      <c r="G12" s="1">
        <v>70</v>
      </c>
      <c r="H12" s="80">
        <f t="shared" si="1"/>
        <v>6.833333333333333</v>
      </c>
      <c r="I12" s="80">
        <f t="shared" si="2"/>
        <v>0.16666666666666666</v>
      </c>
      <c r="J12" s="1">
        <v>2</v>
      </c>
      <c r="K12" s="1" t="str" cm="1">
        <f t="array" ref="K12">INDEX('dict-rhythm'!$A$1:$B$43,MATCH(TRUE,EXACT(J12,'dict-rhythm'!$A$1:$A$43),0),2)</f>
        <v>8</v>
      </c>
      <c r="L12" s="1" t="str">
        <f>_xlfn.IFNA(VLOOKUP(K12,'dict-rhythm'!$B$1:$C$53,2,0),K12)</f>
        <v>quaver note</v>
      </c>
      <c r="M12" s="76" t="s">
        <v>7</v>
      </c>
      <c r="N12" s="76" t="s">
        <v>7</v>
      </c>
      <c r="O12" t="str">
        <f>IF(RIGHT($O$1,1)="#",VLOOKUP(D12,'dict-pitch'!$A$1:$C$50,2,0),VLOOKUP(D12,'dict-pitch'!$A$1:$C$50,3,0))</f>
        <v>E3</v>
      </c>
      <c r="P12" t="b">
        <f>OR(EXACT(E12,O12),EXACT(E12,VLOOKUP(D12,'dict-pitch'!$A$1:$D$50,3,0)),EXACT(E12,VLOOKUP(D12,'dict-pitch'!$A$1:$D$50,4,0)))</f>
        <v>0</v>
      </c>
    </row>
    <row r="13" spans="1:16" x14ac:dyDescent="0.25">
      <c r="A13">
        <v>851</v>
      </c>
      <c r="B13" s="85">
        <v>1</v>
      </c>
      <c r="C13" s="1">
        <f t="shared" si="0"/>
        <v>7</v>
      </c>
      <c r="D13" s="1">
        <v>53</v>
      </c>
      <c r="E13" s="1"/>
      <c r="F13" s="1">
        <v>2</v>
      </c>
      <c r="G13" s="1">
        <v>72</v>
      </c>
      <c r="H13" s="80">
        <f t="shared" si="1"/>
        <v>7</v>
      </c>
      <c r="I13" s="80">
        <f t="shared" si="2"/>
        <v>8.3333333333333329E-2</v>
      </c>
      <c r="J13" s="1">
        <v>1</v>
      </c>
      <c r="K13" s="1" t="str" cm="1">
        <f t="array" ref="K13">INDEX('dict-rhythm'!$A$1:$B$43,MATCH(TRUE,EXACT(J13,'dict-rhythm'!$A$1:$A$43),0),2)</f>
        <v>16</v>
      </c>
      <c r="L13" s="1" t="str">
        <f>_xlfn.IFNA(VLOOKUP(K13,'dict-rhythm'!$B$1:$C$53,2,0),K13)</f>
        <v>semiquaver</v>
      </c>
      <c r="M13" s="76" t="s">
        <v>7</v>
      </c>
      <c r="N13" s="76" t="s">
        <v>7</v>
      </c>
      <c r="O13" t="str">
        <f>IF(RIGHT($O$1,1)="#",VLOOKUP(D13,'dict-pitch'!$A$1:$C$50,2,0),VLOOKUP(D13,'dict-pitch'!$A$1:$C$50,3,0))</f>
        <v>F3</v>
      </c>
      <c r="P13" t="b">
        <f>OR(EXACT(E13,O13),EXACT(E13,VLOOKUP(D13,'dict-pitch'!$A$1:$D$50,3,0)),EXACT(E13,VLOOKUP(D13,'dict-pitch'!$A$1:$D$50,4,0)))</f>
        <v>0</v>
      </c>
    </row>
    <row r="14" spans="1:16" x14ac:dyDescent="0.25">
      <c r="A14">
        <v>851</v>
      </c>
      <c r="B14" s="85">
        <v>1</v>
      </c>
      <c r="C14" s="1">
        <f t="shared" si="0"/>
        <v>7</v>
      </c>
      <c r="D14" s="1">
        <v>50</v>
      </c>
      <c r="E14" s="1"/>
      <c r="F14" s="1">
        <v>-3</v>
      </c>
      <c r="G14" s="1">
        <v>73</v>
      </c>
      <c r="H14" s="80">
        <f t="shared" si="1"/>
        <v>7.083333333333333</v>
      </c>
      <c r="I14" s="80">
        <f t="shared" si="2"/>
        <v>8.3333333333333329E-2</v>
      </c>
      <c r="J14" s="1">
        <v>1</v>
      </c>
      <c r="K14" s="1" t="str" cm="1">
        <f t="array" ref="K14">INDEX('dict-rhythm'!$A$1:$B$43,MATCH(TRUE,EXACT(J14,'dict-rhythm'!$A$1:$A$43),0),2)</f>
        <v>16</v>
      </c>
      <c r="L14" s="1" t="str">
        <f>_xlfn.IFNA(VLOOKUP(K14,'dict-rhythm'!$B$1:$C$53,2,0),K14)</f>
        <v>semiquaver</v>
      </c>
      <c r="M14" s="76" t="s">
        <v>7</v>
      </c>
      <c r="N14" s="76" t="s">
        <v>7</v>
      </c>
      <c r="O14" t="str">
        <f>IF(RIGHT($O$1,1)="#",VLOOKUP(D14,'dict-pitch'!$A$1:$C$50,2,0),VLOOKUP(D14,'dict-pitch'!$A$1:$C$50,3,0))</f>
        <v>D3</v>
      </c>
      <c r="P14" t="b">
        <f>OR(EXACT(E14,O14),EXACT(E14,VLOOKUP(D14,'dict-pitch'!$A$1:$D$50,3,0)),EXACT(E14,VLOOKUP(D14,'dict-pitch'!$A$1:$D$50,4,0)))</f>
        <v>0</v>
      </c>
    </row>
    <row r="15" spans="1:16" x14ac:dyDescent="0.25">
      <c r="A15">
        <v>851</v>
      </c>
      <c r="B15" s="85">
        <v>1</v>
      </c>
      <c r="C15" s="1">
        <f t="shared" si="0"/>
        <v>7</v>
      </c>
      <c r="D15" s="1">
        <v>49</v>
      </c>
      <c r="E15" s="1"/>
      <c r="F15" s="1">
        <v>-2</v>
      </c>
      <c r="G15" s="1">
        <v>74</v>
      </c>
      <c r="H15" s="80">
        <f t="shared" si="1"/>
        <v>7.166666666666667</v>
      </c>
      <c r="I15" s="80">
        <f t="shared" si="2"/>
        <v>8.3333333333333329E-2</v>
      </c>
      <c r="J15" s="1">
        <v>1</v>
      </c>
      <c r="K15" s="1" t="str" cm="1">
        <f t="array" ref="K15">INDEX('dict-rhythm'!$A$1:$B$43,MATCH(TRUE,EXACT(J15,'dict-rhythm'!$A$1:$A$43),0),2)</f>
        <v>16</v>
      </c>
      <c r="L15" s="1" t="str">
        <f>_xlfn.IFNA(VLOOKUP(K15,'dict-rhythm'!$B$1:$C$53,2,0),K15)</f>
        <v>semiquaver</v>
      </c>
      <c r="M15" s="76" t="s">
        <v>7</v>
      </c>
      <c r="N15" s="76" t="s">
        <v>7</v>
      </c>
      <c r="O15" t="str">
        <f>IF(RIGHT($O$1,1)="#",VLOOKUP(D15,'dict-pitch'!$A$1:$C$50,2,0),VLOOKUP(D15,'dict-pitch'!$A$1:$C$50,3,0))</f>
        <v>C#3</v>
      </c>
      <c r="P15" t="b">
        <f>OR(EXACT(E15,O15),EXACT(E15,VLOOKUP(D15,'dict-pitch'!$A$1:$D$50,3,0)),EXACT(E15,VLOOKUP(D15,'dict-pitch'!$A$1:$D$50,4,0)))</f>
        <v>0</v>
      </c>
    </row>
    <row r="16" spans="1:16" x14ac:dyDescent="0.25">
      <c r="A16">
        <v>851</v>
      </c>
      <c r="B16" s="85">
        <v>1</v>
      </c>
      <c r="C16" s="1">
        <f t="shared" si="0"/>
        <v>7</v>
      </c>
      <c r="D16" s="1">
        <v>50</v>
      </c>
      <c r="E16" s="1"/>
      <c r="F16" s="1">
        <v>2</v>
      </c>
      <c r="G16" s="1">
        <v>75</v>
      </c>
      <c r="H16" s="80">
        <f t="shared" si="1"/>
        <v>7.25</v>
      </c>
      <c r="I16" s="80">
        <f t="shared" si="2"/>
        <v>8.3333333333333329E-2</v>
      </c>
      <c r="J16" s="1">
        <v>1</v>
      </c>
      <c r="K16" s="1" t="str" cm="1">
        <f t="array" ref="K16">INDEX('dict-rhythm'!$A$1:$B$43,MATCH(TRUE,EXACT(J16,'dict-rhythm'!$A$1:$A$43),0),2)</f>
        <v>16</v>
      </c>
      <c r="L16" s="1" t="str">
        <f>_xlfn.IFNA(VLOOKUP(K16,'dict-rhythm'!$B$1:$C$53,2,0),K16)</f>
        <v>semiquaver</v>
      </c>
      <c r="M16" s="76" t="s">
        <v>7</v>
      </c>
      <c r="N16" s="76" t="s">
        <v>7</v>
      </c>
      <c r="O16" t="str">
        <f>IF(RIGHT($O$1,1)="#",VLOOKUP(D16,'dict-pitch'!$A$1:$C$50,2,0),VLOOKUP(D16,'dict-pitch'!$A$1:$C$50,3,0))</f>
        <v>D3</v>
      </c>
      <c r="P16" t="b">
        <f>OR(EXACT(E16,O16),EXACT(E16,VLOOKUP(D16,'dict-pitch'!$A$1:$D$50,3,0)),EXACT(E16,VLOOKUP(D16,'dict-pitch'!$A$1:$D$50,4,0)))</f>
        <v>0</v>
      </c>
    </row>
    <row r="17" spans="1:16" x14ac:dyDescent="0.25">
      <c r="A17">
        <v>851</v>
      </c>
      <c r="B17" s="85">
        <v>1</v>
      </c>
      <c r="C17" s="1">
        <f t="shared" si="0"/>
        <v>7</v>
      </c>
      <c r="D17" s="1">
        <v>58</v>
      </c>
      <c r="E17" s="1"/>
      <c r="F17" s="1">
        <v>6</v>
      </c>
      <c r="G17" s="1">
        <v>76</v>
      </c>
      <c r="H17" s="80">
        <f t="shared" si="1"/>
        <v>7.333333333333333</v>
      </c>
      <c r="I17" s="80">
        <f t="shared" si="2"/>
        <v>0.33333333333333331</v>
      </c>
      <c r="J17" s="1">
        <v>4</v>
      </c>
      <c r="K17" s="1" t="str" cm="1">
        <f t="array" ref="K17">INDEX('dict-rhythm'!$A$1:$B$43,MATCH(TRUE,EXACT(J17,'dict-rhythm'!$A$1:$A$43),0),2)</f>
        <v>4</v>
      </c>
      <c r="L17" s="1" t="str">
        <f>_xlfn.IFNA(VLOOKUP(K17,'dict-rhythm'!$B$1:$C$53,2,0),K17)</f>
        <v>crotchet</v>
      </c>
      <c r="M17" s="76" t="s">
        <v>7</v>
      </c>
      <c r="N17" s="76" t="s">
        <v>7</v>
      </c>
      <c r="O17" t="str">
        <f>IF(RIGHT($O$1,1)="#",VLOOKUP(D17,'dict-pitch'!$A$1:$C$50,2,0),VLOOKUP(D17,'dict-pitch'!$A$1:$C$50,3,0))</f>
        <v>A#3</v>
      </c>
      <c r="P17" t="b">
        <f>OR(EXACT(E17,O17),EXACT(E17,VLOOKUP(D17,'dict-pitch'!$A$1:$D$50,3,0)),EXACT(E17,VLOOKUP(D17,'dict-pitch'!$A$1:$D$50,4,0)))</f>
        <v>0</v>
      </c>
    </row>
    <row r="18" spans="1:16" x14ac:dyDescent="0.25">
      <c r="A18">
        <v>851</v>
      </c>
      <c r="B18" s="85">
        <v>1</v>
      </c>
      <c r="C18" s="1">
        <f t="shared" si="0"/>
        <v>7</v>
      </c>
      <c r="D18" s="1">
        <v>55</v>
      </c>
      <c r="E18" s="1"/>
      <c r="F18" s="1">
        <v>-3</v>
      </c>
      <c r="G18" s="1">
        <v>80</v>
      </c>
      <c r="H18" s="80">
        <f t="shared" si="1"/>
        <v>7.666666666666667</v>
      </c>
      <c r="I18" s="80">
        <f t="shared" si="2"/>
        <v>0.33333333333333331</v>
      </c>
      <c r="J18" s="1">
        <v>4</v>
      </c>
      <c r="K18" s="1" t="str" cm="1">
        <f t="array" ref="K18">INDEX('dict-rhythm'!$A$1:$B$43,MATCH(TRUE,EXACT(J18,'dict-rhythm'!$A$1:$A$43),0),2)</f>
        <v>4</v>
      </c>
      <c r="L18" s="1" t="str">
        <f>_xlfn.IFNA(VLOOKUP(K18,'dict-rhythm'!$B$1:$C$53,2,0),K18)</f>
        <v>crotchet</v>
      </c>
      <c r="M18" s="76" t="s">
        <v>7</v>
      </c>
      <c r="N18" s="76" t="s">
        <v>7</v>
      </c>
      <c r="O18" t="str">
        <f>IF(RIGHT($O$1,1)="#",VLOOKUP(D18,'dict-pitch'!$A$1:$C$50,2,0),VLOOKUP(D18,'dict-pitch'!$A$1:$C$50,3,0))</f>
        <v>G3</v>
      </c>
      <c r="P18" t="b">
        <f>OR(EXACT(E18,O18),EXACT(E18,VLOOKUP(D18,'dict-pitch'!$A$1:$D$50,3,0)),EXACT(E18,VLOOKUP(D18,'dict-pitch'!$A$1:$D$50,4,0)))</f>
        <v>0</v>
      </c>
    </row>
    <row r="19" spans="1:16" x14ac:dyDescent="0.25">
      <c r="A19">
        <v>851</v>
      </c>
      <c r="B19" s="85">
        <v>1</v>
      </c>
      <c r="C19" s="1">
        <f t="shared" si="0"/>
        <v>8</v>
      </c>
      <c r="D19" s="1">
        <v>57</v>
      </c>
      <c r="E19" s="1"/>
      <c r="F19" s="1">
        <v>2</v>
      </c>
      <c r="G19" s="1">
        <v>84</v>
      </c>
      <c r="H19" s="80">
        <f t="shared" si="1"/>
        <v>8</v>
      </c>
      <c r="I19" s="80">
        <f t="shared" si="2"/>
        <v>0.41666666666666669</v>
      </c>
      <c r="J19" s="1">
        <v>5</v>
      </c>
      <c r="K19" s="1" t="str" cm="1">
        <f t="array" ref="K19">INDEX('dict-rhythm'!$A$1:$B$43,MATCH(TRUE,EXACT(J19,'dict-rhythm'!$A$1:$A$43),0),2)</f>
        <v>4+16</v>
      </c>
      <c r="L19" s="1" t="str">
        <f>_xlfn.IFNA(VLOOKUP(K19,'dict-rhythm'!$B$1:$C$53,2,0),K19)</f>
        <v>crotchet + semiquaver</v>
      </c>
      <c r="M19" s="76" t="s">
        <v>7</v>
      </c>
      <c r="N19" s="76" t="s">
        <v>7</v>
      </c>
      <c r="O19" t="str">
        <f>IF(RIGHT($O$1,1)="#",VLOOKUP(D19,'dict-pitch'!$A$1:$C$50,2,0),VLOOKUP(D19,'dict-pitch'!$A$1:$C$50,3,0))</f>
        <v>A3</v>
      </c>
      <c r="P19" t="b">
        <f>OR(EXACT(E19,O19),EXACT(E19,VLOOKUP(D19,'dict-pitch'!$A$1:$D$50,3,0)),EXACT(E19,VLOOKUP(D19,'dict-pitch'!$A$1:$D$50,4,0)))</f>
        <v>0</v>
      </c>
    </row>
    <row r="20" spans="1:16" x14ac:dyDescent="0.25">
      <c r="A20">
        <v>851</v>
      </c>
      <c r="B20" s="85">
        <v>1</v>
      </c>
      <c r="C20" s="1">
        <f t="shared" si="0"/>
        <v>8</v>
      </c>
      <c r="D20" s="1">
        <v>55</v>
      </c>
      <c r="E20" s="1"/>
      <c r="F20" s="1">
        <v>-2</v>
      </c>
      <c r="G20" s="1">
        <v>89</v>
      </c>
      <c r="H20" s="80">
        <f t="shared" si="1"/>
        <v>8.4166666666666679</v>
      </c>
      <c r="I20" s="80">
        <f t="shared" si="2"/>
        <v>8.3333333333333329E-2</v>
      </c>
      <c r="J20" s="1">
        <v>1</v>
      </c>
      <c r="K20" s="1" t="str" cm="1">
        <f t="array" ref="K20">INDEX('dict-rhythm'!$A$1:$B$43,MATCH(TRUE,EXACT(J20,'dict-rhythm'!$A$1:$A$43),0),2)</f>
        <v>16</v>
      </c>
      <c r="L20" s="1" t="str">
        <f>_xlfn.IFNA(VLOOKUP(K20,'dict-rhythm'!$B$1:$C$53,2,0),K20)</f>
        <v>semiquaver</v>
      </c>
      <c r="M20" s="9" t="s">
        <v>10</v>
      </c>
      <c r="N20" s="9"/>
      <c r="O20" t="str">
        <f>IF(RIGHT($O$1,1)="#",VLOOKUP(D20,'dict-pitch'!$A$1:$C$50,2,0),VLOOKUP(D20,'dict-pitch'!$A$1:$C$50,3,0))</f>
        <v>G3</v>
      </c>
      <c r="P20" t="b">
        <f>OR(EXACT(E20,O20),EXACT(E20,VLOOKUP(D20,'dict-pitch'!$A$1:$D$50,3,0)),EXACT(E20,VLOOKUP(D20,'dict-pitch'!$A$1:$D$50,4,0)))</f>
        <v>0</v>
      </c>
    </row>
    <row r="21" spans="1:16" x14ac:dyDescent="0.25">
      <c r="A21">
        <v>851</v>
      </c>
      <c r="B21" s="85">
        <v>1</v>
      </c>
      <c r="C21" s="1">
        <f t="shared" si="0"/>
        <v>8</v>
      </c>
      <c r="D21" s="1">
        <v>53</v>
      </c>
      <c r="E21" s="1"/>
      <c r="F21" s="1">
        <v>-2</v>
      </c>
      <c r="G21" s="1">
        <v>90</v>
      </c>
      <c r="H21" s="80">
        <f t="shared" si="1"/>
        <v>8.5</v>
      </c>
      <c r="I21" s="80">
        <f t="shared" si="2"/>
        <v>8.3333333333333329E-2</v>
      </c>
      <c r="J21" s="1">
        <v>1</v>
      </c>
      <c r="K21" s="1" t="str" cm="1">
        <f t="array" ref="K21">INDEX('dict-rhythm'!$A$1:$B$43,MATCH(TRUE,EXACT(J21,'dict-rhythm'!$A$1:$A$43),0),2)</f>
        <v>16</v>
      </c>
      <c r="L21" s="1" t="str">
        <f>_xlfn.IFNA(VLOOKUP(K21,'dict-rhythm'!$B$1:$C$53,2,0),K21)</f>
        <v>semiquaver</v>
      </c>
      <c r="M21" s="9" t="s">
        <v>10</v>
      </c>
      <c r="N21" s="9"/>
      <c r="O21" t="str">
        <f>IF(RIGHT($O$1,1)="#",VLOOKUP(D21,'dict-pitch'!$A$1:$C$50,2,0),VLOOKUP(D21,'dict-pitch'!$A$1:$C$50,3,0))</f>
        <v>F3</v>
      </c>
      <c r="P21" t="b">
        <f>OR(EXACT(E21,O21),EXACT(E21,VLOOKUP(D21,'dict-pitch'!$A$1:$D$50,3,0)),EXACT(E21,VLOOKUP(D21,'dict-pitch'!$A$1:$D$50,4,0)))</f>
        <v>0</v>
      </c>
    </row>
    <row r="22" spans="1:16" x14ac:dyDescent="0.25">
      <c r="A22">
        <v>851</v>
      </c>
      <c r="B22" s="85">
        <v>1</v>
      </c>
      <c r="C22" s="1">
        <f t="shared" si="0"/>
        <v>8</v>
      </c>
      <c r="D22" s="1">
        <v>52</v>
      </c>
      <c r="E22" s="1"/>
      <c r="F22" s="1">
        <v>-2</v>
      </c>
      <c r="G22" s="1">
        <v>91</v>
      </c>
      <c r="H22" s="80">
        <f t="shared" si="1"/>
        <v>8.5833333333333321</v>
      </c>
      <c r="I22" s="80">
        <f t="shared" si="2"/>
        <v>8.3333333333333329E-2</v>
      </c>
      <c r="J22" s="1">
        <v>1</v>
      </c>
      <c r="K22" s="1" t="str" cm="1">
        <f t="array" ref="K22">INDEX('dict-rhythm'!$A$1:$B$43,MATCH(TRUE,EXACT(J22,'dict-rhythm'!$A$1:$A$43),0),2)</f>
        <v>16</v>
      </c>
      <c r="L22" s="1" t="str">
        <f>_xlfn.IFNA(VLOOKUP(K22,'dict-rhythm'!$B$1:$C$53,2,0),K22)</f>
        <v>semiquaver</v>
      </c>
      <c r="M22" s="9" t="s">
        <v>10</v>
      </c>
      <c r="N22" s="9"/>
      <c r="O22" t="str">
        <f>IF(RIGHT($O$1,1)="#",VLOOKUP(D22,'dict-pitch'!$A$1:$C$50,2,0),VLOOKUP(D22,'dict-pitch'!$A$1:$C$50,3,0))</f>
        <v>E3</v>
      </c>
      <c r="P22" t="b">
        <f>OR(EXACT(E22,O22),EXACT(E22,VLOOKUP(D22,'dict-pitch'!$A$1:$D$50,3,0)),EXACT(E22,VLOOKUP(D22,'dict-pitch'!$A$1:$D$50,4,0)))</f>
        <v>0</v>
      </c>
    </row>
    <row r="23" spans="1:16" x14ac:dyDescent="0.25">
      <c r="A23">
        <v>851</v>
      </c>
      <c r="B23" s="85">
        <v>1</v>
      </c>
      <c r="C23" s="1">
        <f t="shared" si="0"/>
        <v>8</v>
      </c>
      <c r="D23" s="1">
        <v>55</v>
      </c>
      <c r="E23" s="1"/>
      <c r="F23" s="1">
        <v>3</v>
      </c>
      <c r="G23" s="1">
        <v>92</v>
      </c>
      <c r="H23" s="80">
        <f t="shared" si="1"/>
        <v>8.6666666666666679</v>
      </c>
      <c r="I23" s="80">
        <f t="shared" si="2"/>
        <v>8.3333333333333329E-2</v>
      </c>
      <c r="J23" s="1">
        <v>1</v>
      </c>
      <c r="K23" s="1" t="str" cm="1">
        <f t="array" ref="K23">INDEX('dict-rhythm'!$A$1:$B$43,MATCH(TRUE,EXACT(J23,'dict-rhythm'!$A$1:$A$43),0),2)</f>
        <v>16</v>
      </c>
      <c r="L23" s="1" t="str">
        <f>_xlfn.IFNA(VLOOKUP(K23,'dict-rhythm'!$B$1:$C$53,2,0),K23)</f>
        <v>semiquaver</v>
      </c>
      <c r="M23" s="9" t="s">
        <v>10</v>
      </c>
      <c r="N23" s="9"/>
      <c r="O23" t="str">
        <f>IF(RIGHT($O$1,1)="#",VLOOKUP(D23,'dict-pitch'!$A$1:$C$50,2,0),VLOOKUP(D23,'dict-pitch'!$A$1:$C$50,3,0))</f>
        <v>G3</v>
      </c>
      <c r="P23" t="b">
        <f>OR(EXACT(E23,O23),EXACT(E23,VLOOKUP(D23,'dict-pitch'!$A$1:$D$50,3,0)),EXACT(E23,VLOOKUP(D23,'dict-pitch'!$A$1:$D$50,4,0)))</f>
        <v>0</v>
      </c>
    </row>
    <row r="24" spans="1:16" x14ac:dyDescent="0.25">
      <c r="A24">
        <v>851</v>
      </c>
      <c r="B24" s="85">
        <v>1</v>
      </c>
      <c r="C24" s="1">
        <f t="shared" si="0"/>
        <v>8</v>
      </c>
      <c r="D24" s="1">
        <v>53</v>
      </c>
      <c r="E24" s="1"/>
      <c r="F24" s="1">
        <v>-2</v>
      </c>
      <c r="G24" s="1">
        <v>93</v>
      </c>
      <c r="H24" s="80">
        <f t="shared" si="1"/>
        <v>8.75</v>
      </c>
      <c r="I24" s="80">
        <f t="shared" si="2"/>
        <v>8.3333333333333329E-2</v>
      </c>
      <c r="J24" s="1">
        <v>1</v>
      </c>
      <c r="K24" s="1" t="str" cm="1">
        <f t="array" ref="K24">INDEX('dict-rhythm'!$A$1:$B$43,MATCH(TRUE,EXACT(J24,'dict-rhythm'!$A$1:$A$43),0),2)</f>
        <v>16</v>
      </c>
      <c r="L24" s="1" t="str">
        <f>_xlfn.IFNA(VLOOKUP(K24,'dict-rhythm'!$B$1:$C$53,2,0),K24)</f>
        <v>semiquaver</v>
      </c>
      <c r="M24" s="9" t="s">
        <v>10</v>
      </c>
      <c r="N24" s="9"/>
      <c r="O24" t="str">
        <f>IF(RIGHT($O$1,1)="#",VLOOKUP(D24,'dict-pitch'!$A$1:$C$50,2,0),VLOOKUP(D24,'dict-pitch'!$A$1:$C$50,3,0))</f>
        <v>F3</v>
      </c>
      <c r="P24" t="b">
        <f>OR(EXACT(E24,O24),EXACT(E24,VLOOKUP(D24,'dict-pitch'!$A$1:$D$50,3,0)),EXACT(E24,VLOOKUP(D24,'dict-pitch'!$A$1:$D$50,4,0)))</f>
        <v>0</v>
      </c>
    </row>
    <row r="25" spans="1:16" x14ac:dyDescent="0.25">
      <c r="A25">
        <v>851</v>
      </c>
      <c r="B25" s="85">
        <v>1</v>
      </c>
      <c r="C25" s="1">
        <f t="shared" si="0"/>
        <v>8</v>
      </c>
      <c r="D25" s="1">
        <v>52</v>
      </c>
      <c r="E25" s="1"/>
      <c r="F25" s="1">
        <v>-2</v>
      </c>
      <c r="G25" s="1">
        <v>94</v>
      </c>
      <c r="H25" s="80">
        <f t="shared" si="1"/>
        <v>8.8333333333333321</v>
      </c>
      <c r="I25" s="80">
        <f t="shared" si="2"/>
        <v>8.3333333333333329E-2</v>
      </c>
      <c r="J25" s="1">
        <v>1</v>
      </c>
      <c r="K25" s="1" t="str" cm="1">
        <f t="array" ref="K25">INDEX('dict-rhythm'!$A$1:$B$43,MATCH(TRUE,EXACT(J25,'dict-rhythm'!$A$1:$A$43),0),2)</f>
        <v>16</v>
      </c>
      <c r="L25" s="1" t="str">
        <f>_xlfn.IFNA(VLOOKUP(K25,'dict-rhythm'!$B$1:$C$53,2,0),K25)</f>
        <v>semiquaver</v>
      </c>
      <c r="M25" s="9" t="s">
        <v>10</v>
      </c>
      <c r="N25" s="9"/>
      <c r="O25" t="str">
        <f>IF(RIGHT($O$1,1)="#",VLOOKUP(D25,'dict-pitch'!$A$1:$C$50,2,0),VLOOKUP(D25,'dict-pitch'!$A$1:$C$50,3,0))</f>
        <v>E3</v>
      </c>
      <c r="P25" t="b">
        <f>OR(EXACT(E25,O25),EXACT(E25,VLOOKUP(D25,'dict-pitch'!$A$1:$D$50,3,0)),EXACT(E25,VLOOKUP(D25,'dict-pitch'!$A$1:$D$50,4,0)))</f>
        <v>0</v>
      </c>
    </row>
    <row r="26" spans="1:16" x14ac:dyDescent="0.25">
      <c r="A26">
        <v>851</v>
      </c>
      <c r="B26" s="85">
        <v>1</v>
      </c>
      <c r="C26" s="1">
        <f t="shared" si="0"/>
        <v>8</v>
      </c>
      <c r="D26" s="1">
        <v>50</v>
      </c>
      <c r="E26" s="1"/>
      <c r="F26" s="1">
        <v>-2</v>
      </c>
      <c r="G26" s="1">
        <v>95</v>
      </c>
      <c r="H26" s="80">
        <f t="shared" si="1"/>
        <v>8.9166666666666679</v>
      </c>
      <c r="I26" s="80">
        <f t="shared" si="2"/>
        <v>8.3333333333333329E-2</v>
      </c>
      <c r="J26" s="1">
        <v>1</v>
      </c>
      <c r="K26" s="1" t="str" cm="1">
        <f t="array" ref="K26">INDEX('dict-rhythm'!$A$1:$B$43,MATCH(TRUE,EXACT(J26,'dict-rhythm'!$A$1:$A$43),0),2)</f>
        <v>16</v>
      </c>
      <c r="L26" s="1" t="str">
        <f>_xlfn.IFNA(VLOOKUP(K26,'dict-rhythm'!$B$1:$C$53,2,0),K26)</f>
        <v>semiquaver</v>
      </c>
      <c r="M26" s="9" t="s">
        <v>10</v>
      </c>
      <c r="N26" s="9"/>
      <c r="O26" t="str">
        <f>IF(RIGHT($O$1,1)="#",VLOOKUP(D26,'dict-pitch'!$A$1:$C$50,2,0),VLOOKUP(D26,'dict-pitch'!$A$1:$C$50,3,0))</f>
        <v>D3</v>
      </c>
      <c r="P26" t="b">
        <f>OR(EXACT(E26,O26),EXACT(E26,VLOOKUP(D26,'dict-pitch'!$A$1:$D$50,3,0)),EXACT(E26,VLOOKUP(D26,'dict-pitch'!$A$1:$D$50,4,0)))</f>
        <v>0</v>
      </c>
    </row>
    <row r="27" spans="1:16" x14ac:dyDescent="0.25">
      <c r="A27">
        <v>851</v>
      </c>
      <c r="B27" s="85">
        <v>1</v>
      </c>
      <c r="C27" s="1">
        <f t="shared" si="0"/>
        <v>9</v>
      </c>
      <c r="D27" s="1">
        <v>55</v>
      </c>
      <c r="E27" s="1"/>
      <c r="F27" s="1">
        <v>4</v>
      </c>
      <c r="G27" s="1">
        <v>96</v>
      </c>
      <c r="H27" s="80">
        <f t="shared" si="1"/>
        <v>9</v>
      </c>
      <c r="I27" s="80">
        <f t="shared" si="2"/>
        <v>0.16666666666666666</v>
      </c>
      <c r="J27" s="1">
        <v>2</v>
      </c>
      <c r="K27" s="1" t="str" cm="1">
        <f t="array" ref="K27">INDEX('dict-rhythm'!$A$1:$B$43,MATCH(TRUE,EXACT(J27,'dict-rhythm'!$A$1:$A$43),0),2)</f>
        <v>8</v>
      </c>
      <c r="L27" s="1" t="str">
        <f>_xlfn.IFNA(VLOOKUP(K27,'dict-rhythm'!$B$1:$C$53,2,0),K27)</f>
        <v>quaver note</v>
      </c>
      <c r="M27" s="9" t="s">
        <v>10</v>
      </c>
      <c r="N27" s="9"/>
      <c r="O27" t="str">
        <f>IF(RIGHT($O$1,1)="#",VLOOKUP(D27,'dict-pitch'!$A$1:$C$50,2,0),VLOOKUP(D27,'dict-pitch'!$A$1:$C$50,3,0))</f>
        <v>G3</v>
      </c>
      <c r="P27" t="b">
        <f>OR(EXACT(E27,O27),EXACT(E27,VLOOKUP(D27,'dict-pitch'!$A$1:$D$50,3,0)),EXACT(E27,VLOOKUP(D27,'dict-pitch'!$A$1:$D$50,4,0)))</f>
        <v>0</v>
      </c>
    </row>
    <row r="28" spans="1:16" x14ac:dyDescent="0.25">
      <c r="A28">
        <v>851</v>
      </c>
      <c r="B28" s="85">
        <v>1</v>
      </c>
      <c r="C28" s="1">
        <f t="shared" si="0"/>
        <v>9</v>
      </c>
      <c r="D28" s="1">
        <v>58</v>
      </c>
      <c r="E28" s="1"/>
      <c r="F28" s="1">
        <v>3</v>
      </c>
      <c r="G28" s="1">
        <v>98</v>
      </c>
      <c r="H28" s="80">
        <f t="shared" si="1"/>
        <v>9.1666666666666661</v>
      </c>
      <c r="I28" s="80">
        <f t="shared" si="2"/>
        <v>0.25</v>
      </c>
      <c r="J28" s="1">
        <v>3</v>
      </c>
      <c r="K28" s="1" t="str" cm="1">
        <f t="array" ref="K28">INDEX('dict-rhythm'!$A$1:$B$43,MATCH(TRUE,EXACT(J28,'dict-rhythm'!$A$1:$A$43),0),2)</f>
        <v>8.</v>
      </c>
      <c r="L28" s="1" t="str">
        <f>_xlfn.IFNA(VLOOKUP(K28,'dict-rhythm'!$B$1:$C$53,2,0),K28)</f>
        <v>dotted quaver</v>
      </c>
      <c r="M28" s="9" t="s">
        <v>10</v>
      </c>
      <c r="N28" s="9"/>
      <c r="O28" t="str">
        <f>IF(RIGHT($O$1,1)="#",VLOOKUP(D28,'dict-pitch'!$A$1:$C$50,2,0),VLOOKUP(D28,'dict-pitch'!$A$1:$C$50,3,0))</f>
        <v>A#3</v>
      </c>
      <c r="P28" t="b">
        <f>OR(EXACT(E28,O28),EXACT(E28,VLOOKUP(D28,'dict-pitch'!$A$1:$D$50,3,0)),EXACT(E28,VLOOKUP(D28,'dict-pitch'!$A$1:$D$50,4,0)))</f>
        <v>0</v>
      </c>
    </row>
    <row r="29" spans="1:16" x14ac:dyDescent="0.25">
      <c r="A29">
        <v>851</v>
      </c>
      <c r="B29" s="85">
        <v>1</v>
      </c>
      <c r="C29" s="1">
        <f t="shared" si="0"/>
        <v>9</v>
      </c>
      <c r="D29" s="1">
        <v>57</v>
      </c>
      <c r="E29" s="1"/>
      <c r="F29" s="1">
        <v>-2</v>
      </c>
      <c r="G29" s="1">
        <v>101</v>
      </c>
      <c r="H29" s="80">
        <f t="shared" si="1"/>
        <v>9.4166666666666661</v>
      </c>
      <c r="I29" s="80">
        <f t="shared" si="2"/>
        <v>8.3333333333333329E-2</v>
      </c>
      <c r="J29" s="1">
        <v>1</v>
      </c>
      <c r="K29" s="1" t="str" cm="1">
        <f t="array" ref="K29">INDEX('dict-rhythm'!$A$1:$B$43,MATCH(TRUE,EXACT(J29,'dict-rhythm'!$A$1:$A$43),0),2)</f>
        <v>16</v>
      </c>
      <c r="L29" s="1" t="str">
        <f>_xlfn.IFNA(VLOOKUP(K29,'dict-rhythm'!$B$1:$C$53,2,0),K29)</f>
        <v>semiquaver</v>
      </c>
      <c r="M29" s="9" t="s">
        <v>10</v>
      </c>
      <c r="N29" s="9"/>
      <c r="O29" t="str">
        <f>IF(RIGHT($O$1,1)="#",VLOOKUP(D29,'dict-pitch'!$A$1:$C$50,2,0),VLOOKUP(D29,'dict-pitch'!$A$1:$C$50,3,0))</f>
        <v>A3</v>
      </c>
      <c r="P29" t="b">
        <f>OR(EXACT(E29,O29),EXACT(E29,VLOOKUP(D29,'dict-pitch'!$A$1:$D$50,3,0)),EXACT(E29,VLOOKUP(D29,'dict-pitch'!$A$1:$D$50,4,0)))</f>
        <v>0</v>
      </c>
    </row>
    <row r="30" spans="1:16" x14ac:dyDescent="0.25">
      <c r="A30">
        <v>851</v>
      </c>
      <c r="B30" s="85">
        <v>1</v>
      </c>
      <c r="C30" s="1">
        <f t="shared" si="0"/>
        <v>9</v>
      </c>
      <c r="D30" s="1">
        <v>55</v>
      </c>
      <c r="E30" s="1"/>
      <c r="F30" s="1">
        <v>-2</v>
      </c>
      <c r="G30" s="1">
        <v>102</v>
      </c>
      <c r="H30" s="80">
        <f t="shared" si="1"/>
        <v>9.5</v>
      </c>
      <c r="I30" s="80">
        <f t="shared" si="2"/>
        <v>8.3333333333333329E-2</v>
      </c>
      <c r="J30" s="1">
        <v>1</v>
      </c>
      <c r="K30" s="1" t="str" cm="1">
        <f t="array" ref="K30">INDEX('dict-rhythm'!$A$1:$B$43,MATCH(TRUE,EXACT(J30,'dict-rhythm'!$A$1:$A$43),0),2)</f>
        <v>16</v>
      </c>
      <c r="L30" s="1" t="str">
        <f>_xlfn.IFNA(VLOOKUP(K30,'dict-rhythm'!$B$1:$C$53,2,0),K30)</f>
        <v>semiquaver</v>
      </c>
      <c r="M30" s="9" t="s">
        <v>10</v>
      </c>
      <c r="N30" s="9"/>
      <c r="O30" t="str">
        <f>IF(RIGHT($O$1,1)="#",VLOOKUP(D30,'dict-pitch'!$A$1:$C$50,2,0),VLOOKUP(D30,'dict-pitch'!$A$1:$C$50,3,0))</f>
        <v>G3</v>
      </c>
      <c r="P30" t="b">
        <f>OR(EXACT(E30,O30),EXACT(E30,VLOOKUP(D30,'dict-pitch'!$A$1:$D$50,3,0)),EXACT(E30,VLOOKUP(D30,'dict-pitch'!$A$1:$D$50,4,0)))</f>
        <v>0</v>
      </c>
    </row>
    <row r="31" spans="1:16" x14ac:dyDescent="0.25">
      <c r="A31">
        <v>851</v>
      </c>
      <c r="B31" s="85">
        <v>1</v>
      </c>
      <c r="C31" s="1">
        <f t="shared" si="0"/>
        <v>9</v>
      </c>
      <c r="D31" s="1">
        <v>57</v>
      </c>
      <c r="E31" s="1"/>
      <c r="F31" s="1">
        <v>2</v>
      </c>
      <c r="G31" s="1">
        <v>103</v>
      </c>
      <c r="H31" s="80">
        <f t="shared" si="1"/>
        <v>9.5833333333333339</v>
      </c>
      <c r="I31" s="80">
        <f t="shared" si="2"/>
        <v>8.3333333333333329E-2</v>
      </c>
      <c r="J31" s="1">
        <v>1</v>
      </c>
      <c r="K31" s="1" t="str" cm="1">
        <f t="array" ref="K31">INDEX('dict-rhythm'!$A$1:$B$43,MATCH(TRUE,EXACT(J31,'dict-rhythm'!$A$1:$A$43),0),2)</f>
        <v>16</v>
      </c>
      <c r="L31" s="1" t="str">
        <f>_xlfn.IFNA(VLOOKUP(K31,'dict-rhythm'!$B$1:$C$53,2,0),K31)</f>
        <v>semiquaver</v>
      </c>
      <c r="M31" s="9" t="s">
        <v>10</v>
      </c>
      <c r="N31" s="9"/>
      <c r="O31" t="str">
        <f>IF(RIGHT($O$1,1)="#",VLOOKUP(D31,'dict-pitch'!$A$1:$C$50,2,0),VLOOKUP(D31,'dict-pitch'!$A$1:$C$50,3,0))</f>
        <v>A3</v>
      </c>
      <c r="P31" t="b">
        <f>OR(EXACT(E31,O31),EXACT(E31,VLOOKUP(D31,'dict-pitch'!$A$1:$D$50,3,0)),EXACT(E31,VLOOKUP(D31,'dict-pitch'!$A$1:$D$50,4,0)))</f>
        <v>0</v>
      </c>
    </row>
    <row r="32" spans="1:16" x14ac:dyDescent="0.25">
      <c r="A32">
        <v>851</v>
      </c>
      <c r="B32" s="85">
        <v>1</v>
      </c>
      <c r="C32" s="1">
        <f t="shared" si="0"/>
        <v>9</v>
      </c>
      <c r="D32" s="1">
        <v>57</v>
      </c>
      <c r="E32" s="1"/>
      <c r="F32" s="1">
        <v>1</v>
      </c>
      <c r="G32" s="1">
        <v>104</v>
      </c>
      <c r="H32" s="80">
        <f t="shared" si="1"/>
        <v>9.6666666666666661</v>
      </c>
      <c r="I32" s="80">
        <f t="shared" si="2"/>
        <v>8.3333333333333329E-2</v>
      </c>
      <c r="J32" s="1">
        <v>1</v>
      </c>
      <c r="K32" s="1" t="str" cm="1">
        <f t="array" ref="K32">INDEX('dict-rhythm'!$A$1:$B$43,MATCH(TRUE,EXACT(J32,'dict-rhythm'!$A$1:$A$43),0),2)</f>
        <v>16</v>
      </c>
      <c r="L32" s="1" t="str">
        <f>_xlfn.IFNA(VLOOKUP(K32,'dict-rhythm'!$B$1:$C$53,2,0),K32)</f>
        <v>semiquaver</v>
      </c>
      <c r="M32" s="9" t="s">
        <v>10</v>
      </c>
      <c r="N32" s="9"/>
      <c r="O32" t="str">
        <f>IF(RIGHT($O$1,1)="#",VLOOKUP(D32,'dict-pitch'!$A$1:$C$50,2,0),VLOOKUP(D32,'dict-pitch'!$A$1:$C$50,3,0))</f>
        <v>A3</v>
      </c>
      <c r="P32" t="b">
        <f>OR(EXACT(E32,O32),EXACT(E32,VLOOKUP(D32,'dict-pitch'!$A$1:$D$50,3,0)),EXACT(E32,VLOOKUP(D32,'dict-pitch'!$A$1:$D$50,4,0)))</f>
        <v>0</v>
      </c>
    </row>
    <row r="33" spans="1:16" x14ac:dyDescent="0.25">
      <c r="A33">
        <v>851</v>
      </c>
      <c r="B33" s="85">
        <v>1</v>
      </c>
      <c r="C33" s="1">
        <f t="shared" si="0"/>
        <v>9</v>
      </c>
      <c r="D33" s="1">
        <v>55</v>
      </c>
      <c r="E33" s="1"/>
      <c r="F33" s="1">
        <v>-2</v>
      </c>
      <c r="G33" s="1">
        <v>105</v>
      </c>
      <c r="H33" s="80">
        <f t="shared" si="1"/>
        <v>9.75</v>
      </c>
      <c r="I33" s="80">
        <f t="shared" si="2"/>
        <v>8.3333333333333329E-2</v>
      </c>
      <c r="J33" s="1">
        <v>1</v>
      </c>
      <c r="K33" s="1" t="str" cm="1">
        <f t="array" ref="K33">INDEX('dict-rhythm'!$A$1:$B$43,MATCH(TRUE,EXACT(J33,'dict-rhythm'!$A$1:$A$43),0),2)</f>
        <v>16</v>
      </c>
      <c r="L33" s="1" t="str">
        <f>_xlfn.IFNA(VLOOKUP(K33,'dict-rhythm'!$B$1:$C$53,2,0),K33)</f>
        <v>semiquaver</v>
      </c>
      <c r="M33" s="9" t="s">
        <v>10</v>
      </c>
      <c r="N33" s="9"/>
      <c r="O33" t="str">
        <f>IF(RIGHT($O$1,1)="#",VLOOKUP(D33,'dict-pitch'!$A$1:$C$50,2,0),VLOOKUP(D33,'dict-pitch'!$A$1:$C$50,3,0))</f>
        <v>G3</v>
      </c>
      <c r="P33" t="b">
        <f>OR(EXACT(E33,O33),EXACT(E33,VLOOKUP(D33,'dict-pitch'!$A$1:$D$50,3,0)),EXACT(E33,VLOOKUP(D33,'dict-pitch'!$A$1:$D$50,4,0)))</f>
        <v>0</v>
      </c>
    </row>
    <row r="34" spans="1:16" x14ac:dyDescent="0.25">
      <c r="A34">
        <v>851</v>
      </c>
      <c r="B34" s="85">
        <v>1</v>
      </c>
      <c r="C34" s="1">
        <f t="shared" si="0"/>
        <v>9</v>
      </c>
      <c r="D34" s="1">
        <v>53</v>
      </c>
      <c r="E34" s="1"/>
      <c r="F34" s="1">
        <v>-2</v>
      </c>
      <c r="G34" s="1">
        <v>106</v>
      </c>
      <c r="H34" s="80">
        <f t="shared" si="1"/>
        <v>9.8333333333333339</v>
      </c>
      <c r="I34" s="80">
        <f t="shared" si="2"/>
        <v>8.3333333333333329E-2</v>
      </c>
      <c r="J34" s="1">
        <v>1</v>
      </c>
      <c r="K34" s="1" t="str" cm="1">
        <f t="array" ref="K34">INDEX('dict-rhythm'!$A$1:$B$43,MATCH(TRUE,EXACT(J34,'dict-rhythm'!$A$1:$A$43),0),2)</f>
        <v>16</v>
      </c>
      <c r="L34" s="1" t="str">
        <f>_xlfn.IFNA(VLOOKUP(K34,'dict-rhythm'!$B$1:$C$53,2,0),K34)</f>
        <v>semiquaver</v>
      </c>
      <c r="M34" s="9" t="s">
        <v>10</v>
      </c>
      <c r="N34" s="9"/>
      <c r="O34" t="str">
        <f>IF(RIGHT($O$1,1)="#",VLOOKUP(D34,'dict-pitch'!$A$1:$C$50,2,0),VLOOKUP(D34,'dict-pitch'!$A$1:$C$50,3,0))</f>
        <v>F3</v>
      </c>
      <c r="P34" t="b">
        <f>OR(EXACT(E34,O34),EXACT(E34,VLOOKUP(D34,'dict-pitch'!$A$1:$D$50,3,0)),EXACT(E34,VLOOKUP(D34,'dict-pitch'!$A$1:$D$50,4,0)))</f>
        <v>0</v>
      </c>
    </row>
    <row r="35" spans="1:16" x14ac:dyDescent="0.25">
      <c r="A35">
        <v>851</v>
      </c>
      <c r="B35" s="85">
        <v>1</v>
      </c>
      <c r="C35" s="1">
        <f t="shared" si="0"/>
        <v>9</v>
      </c>
      <c r="D35" s="1">
        <v>55</v>
      </c>
      <c r="E35" s="1"/>
      <c r="F35" s="1">
        <v>2</v>
      </c>
      <c r="G35" s="1">
        <v>107</v>
      </c>
      <c r="H35" s="80">
        <f t="shared" si="1"/>
        <v>9.9166666666666661</v>
      </c>
      <c r="I35" s="80">
        <f t="shared" si="2"/>
        <v>8.3333333333333329E-2</v>
      </c>
      <c r="J35" s="1">
        <v>1</v>
      </c>
      <c r="K35" s="1" t="str" cm="1">
        <f t="array" ref="K35">INDEX('dict-rhythm'!$A$1:$B$43,MATCH(TRUE,EXACT(J35,'dict-rhythm'!$A$1:$A$43),0),2)</f>
        <v>16</v>
      </c>
      <c r="L35" s="1" t="str">
        <f>_xlfn.IFNA(VLOOKUP(K35,'dict-rhythm'!$B$1:$C$53,2,0),K35)</f>
        <v>semiquaver</v>
      </c>
      <c r="M35" s="9" t="s">
        <v>10</v>
      </c>
      <c r="N35" s="9"/>
      <c r="O35" t="str">
        <f>IF(RIGHT($O$1,1)="#",VLOOKUP(D35,'dict-pitch'!$A$1:$C$50,2,0),VLOOKUP(D35,'dict-pitch'!$A$1:$C$50,3,0))</f>
        <v>G3</v>
      </c>
      <c r="P35" t="b">
        <f>OR(EXACT(E35,O35),EXACT(E35,VLOOKUP(D35,'dict-pitch'!$A$1:$D$50,3,0)),EXACT(E35,VLOOKUP(D35,'dict-pitch'!$A$1:$D$50,4,0)))</f>
        <v>0</v>
      </c>
    </row>
    <row r="36" spans="1:16" x14ac:dyDescent="0.25">
      <c r="A36">
        <v>851</v>
      </c>
      <c r="B36" s="85">
        <v>1</v>
      </c>
      <c r="C36" s="1">
        <f t="shared" si="0"/>
        <v>10</v>
      </c>
      <c r="D36" s="1">
        <v>55</v>
      </c>
      <c r="E36" s="1"/>
      <c r="F36" s="1">
        <v>1</v>
      </c>
      <c r="G36" s="1">
        <v>108</v>
      </c>
      <c r="H36" s="80">
        <f t="shared" si="1"/>
        <v>10</v>
      </c>
      <c r="I36" s="80">
        <f t="shared" si="2"/>
        <v>8.3333333333333329E-2</v>
      </c>
      <c r="J36" s="1">
        <v>1</v>
      </c>
      <c r="K36" s="1" t="str" cm="1">
        <f t="array" ref="K36">INDEX('dict-rhythm'!$A$1:$B$43,MATCH(TRUE,EXACT(J36,'dict-rhythm'!$A$1:$A$43),0),2)</f>
        <v>16</v>
      </c>
      <c r="L36" s="1" t="str">
        <f>_xlfn.IFNA(VLOOKUP(K36,'dict-rhythm'!$B$1:$C$53,2,0),K36)</f>
        <v>semiquaver</v>
      </c>
      <c r="M36" s="9" t="s">
        <v>10</v>
      </c>
      <c r="N36" s="9"/>
      <c r="O36" t="str">
        <f>IF(RIGHT($O$1,1)="#",VLOOKUP(D36,'dict-pitch'!$A$1:$C$50,2,0),VLOOKUP(D36,'dict-pitch'!$A$1:$C$50,3,0))</f>
        <v>G3</v>
      </c>
      <c r="P36" t="b">
        <f>OR(EXACT(E36,O36),EXACT(E36,VLOOKUP(D36,'dict-pitch'!$A$1:$D$50,3,0)),EXACT(E36,VLOOKUP(D36,'dict-pitch'!$A$1:$D$50,4,0)))</f>
        <v>0</v>
      </c>
    </row>
    <row r="37" spans="1:16" x14ac:dyDescent="0.25">
      <c r="A37">
        <v>851</v>
      </c>
      <c r="B37" s="85">
        <v>1</v>
      </c>
      <c r="C37" s="1">
        <f t="shared" si="0"/>
        <v>10</v>
      </c>
      <c r="D37" s="1">
        <v>53</v>
      </c>
      <c r="E37" s="1"/>
      <c r="F37" s="1">
        <v>-2</v>
      </c>
      <c r="G37" s="1">
        <v>109</v>
      </c>
      <c r="H37" s="80">
        <f t="shared" si="1"/>
        <v>10.083333333333334</v>
      </c>
      <c r="I37" s="80">
        <f t="shared" si="2"/>
        <v>8.3333333333333329E-2</v>
      </c>
      <c r="J37" s="1">
        <v>1</v>
      </c>
      <c r="K37" s="1" t="str" cm="1">
        <f t="array" ref="K37">INDEX('dict-rhythm'!$A$1:$B$43,MATCH(TRUE,EXACT(J37,'dict-rhythm'!$A$1:$A$43),0),2)</f>
        <v>16</v>
      </c>
      <c r="L37" s="1" t="str">
        <f>_xlfn.IFNA(VLOOKUP(K37,'dict-rhythm'!$B$1:$C$53,2,0),K37)</f>
        <v>semiquaver</v>
      </c>
      <c r="M37" s="5"/>
      <c r="N37" s="5"/>
      <c r="O37" t="str">
        <f>IF(RIGHT($O$1,1)="#",VLOOKUP(D37,'dict-pitch'!$A$1:$C$50,2,0),VLOOKUP(D37,'dict-pitch'!$A$1:$C$50,3,0))</f>
        <v>F3</v>
      </c>
      <c r="P37" t="b">
        <f>OR(EXACT(E37,O37),EXACT(E37,VLOOKUP(D37,'dict-pitch'!$A$1:$D$50,3,0)),EXACT(E37,VLOOKUP(D37,'dict-pitch'!$A$1:$D$50,4,0)))</f>
        <v>0</v>
      </c>
    </row>
    <row r="38" spans="1:16" x14ac:dyDescent="0.25">
      <c r="A38">
        <v>851</v>
      </c>
      <c r="B38" s="85">
        <v>1</v>
      </c>
      <c r="C38" s="1">
        <f t="shared" si="0"/>
        <v>10</v>
      </c>
      <c r="D38" s="1">
        <v>52</v>
      </c>
      <c r="E38" s="1"/>
      <c r="F38" s="1">
        <v>-2</v>
      </c>
      <c r="G38" s="1">
        <v>110</v>
      </c>
      <c r="H38" s="80">
        <f t="shared" si="1"/>
        <v>10.166666666666666</v>
      </c>
      <c r="I38" s="80">
        <f t="shared" si="2"/>
        <v>8.3333333333333329E-2</v>
      </c>
      <c r="J38" s="1">
        <v>1</v>
      </c>
      <c r="K38" s="1" t="str" cm="1">
        <f t="array" ref="K38">INDEX('dict-rhythm'!$A$1:$B$43,MATCH(TRUE,EXACT(J38,'dict-rhythm'!$A$1:$A$43),0),2)</f>
        <v>16</v>
      </c>
      <c r="L38" s="1" t="str">
        <f>_xlfn.IFNA(VLOOKUP(K38,'dict-rhythm'!$B$1:$C$53,2,0),K38)</f>
        <v>semiquaver</v>
      </c>
      <c r="M38" s="5"/>
      <c r="N38" s="5"/>
      <c r="O38" t="str">
        <f>IF(RIGHT($O$1,1)="#",VLOOKUP(D38,'dict-pitch'!$A$1:$C$50,2,0),VLOOKUP(D38,'dict-pitch'!$A$1:$C$50,3,0))</f>
        <v>E3</v>
      </c>
      <c r="P38" t="b">
        <f>OR(EXACT(E38,O38),EXACT(E38,VLOOKUP(D38,'dict-pitch'!$A$1:$D$50,3,0)),EXACT(E38,VLOOKUP(D38,'dict-pitch'!$A$1:$D$50,4,0)))</f>
        <v>0</v>
      </c>
    </row>
    <row r="39" spans="1:16" x14ac:dyDescent="0.25">
      <c r="A39">
        <v>851</v>
      </c>
      <c r="B39" s="85">
        <v>1</v>
      </c>
      <c r="C39" s="1">
        <f t="shared" si="0"/>
        <v>10</v>
      </c>
      <c r="D39" s="1">
        <v>53</v>
      </c>
      <c r="E39" s="1"/>
      <c r="F39" s="1">
        <v>2</v>
      </c>
      <c r="G39" s="1">
        <v>111</v>
      </c>
      <c r="H39" s="80">
        <f t="shared" si="1"/>
        <v>10.25</v>
      </c>
      <c r="I39" s="80">
        <f t="shared" si="2"/>
        <v>8.3333333333333329E-2</v>
      </c>
      <c r="J39" s="1">
        <v>1</v>
      </c>
      <c r="K39" s="1" t="str" cm="1">
        <f t="array" ref="K39">INDEX('dict-rhythm'!$A$1:$B$43,MATCH(TRUE,EXACT(J39,'dict-rhythm'!$A$1:$A$43),0),2)</f>
        <v>16</v>
      </c>
      <c r="L39" s="1" t="str">
        <f>_xlfn.IFNA(VLOOKUP(K39,'dict-rhythm'!$B$1:$C$53,2,0),K39)</f>
        <v>semiquaver</v>
      </c>
      <c r="M39" s="5"/>
      <c r="N39" s="5"/>
      <c r="O39" t="str">
        <f>IF(RIGHT($O$1,1)="#",VLOOKUP(D39,'dict-pitch'!$A$1:$C$50,2,0),VLOOKUP(D39,'dict-pitch'!$A$1:$C$50,3,0))</f>
        <v>F3</v>
      </c>
      <c r="P39" t="b">
        <f>OR(EXACT(E39,O39),EXACT(E39,VLOOKUP(D39,'dict-pitch'!$A$1:$D$50,3,0)),EXACT(E39,VLOOKUP(D39,'dict-pitch'!$A$1:$D$50,4,0)))</f>
        <v>0</v>
      </c>
    </row>
    <row r="40" spans="1:16" x14ac:dyDescent="0.25">
      <c r="A40">
        <v>851</v>
      </c>
      <c r="B40" s="85">
        <v>1</v>
      </c>
      <c r="C40" s="1">
        <f t="shared" si="0"/>
        <v>10</v>
      </c>
      <c r="D40" s="1">
        <v>57</v>
      </c>
      <c r="E40" s="1"/>
      <c r="F40" s="1">
        <v>3</v>
      </c>
      <c r="G40" s="1">
        <v>112</v>
      </c>
      <c r="H40" s="80">
        <f t="shared" si="1"/>
        <v>10.333333333333334</v>
      </c>
      <c r="I40" s="80">
        <f t="shared" si="2"/>
        <v>8.3333333333333329E-2</v>
      </c>
      <c r="J40" s="1">
        <v>1</v>
      </c>
      <c r="K40" s="1" t="str" cm="1">
        <f t="array" ref="K40">INDEX('dict-rhythm'!$A$1:$B$43,MATCH(TRUE,EXACT(J40,'dict-rhythm'!$A$1:$A$43),0),2)</f>
        <v>16</v>
      </c>
      <c r="L40" s="1" t="str">
        <f>_xlfn.IFNA(VLOOKUP(K40,'dict-rhythm'!$B$1:$C$53,2,0),K40)</f>
        <v>semiquaver</v>
      </c>
      <c r="M40" s="5"/>
      <c r="N40" s="5"/>
      <c r="O40" t="str">
        <f>IF(RIGHT($O$1,1)="#",VLOOKUP(D40,'dict-pitch'!$A$1:$C$50,2,0),VLOOKUP(D40,'dict-pitch'!$A$1:$C$50,3,0))</f>
        <v>A3</v>
      </c>
      <c r="P40" t="b">
        <f>OR(EXACT(E40,O40),EXACT(E40,VLOOKUP(D40,'dict-pitch'!$A$1:$D$50,3,0)),EXACT(E40,VLOOKUP(D40,'dict-pitch'!$A$1:$D$50,4,0)))</f>
        <v>0</v>
      </c>
    </row>
    <row r="41" spans="1:16" x14ac:dyDescent="0.25">
      <c r="A41">
        <v>851</v>
      </c>
      <c r="B41" s="85">
        <v>1</v>
      </c>
      <c r="C41" s="1">
        <f t="shared" si="0"/>
        <v>10</v>
      </c>
      <c r="D41" s="1">
        <v>55</v>
      </c>
      <c r="E41" s="1"/>
      <c r="F41" s="1">
        <v>-2</v>
      </c>
      <c r="G41" s="1">
        <v>113</v>
      </c>
      <c r="H41" s="80">
        <f t="shared" si="1"/>
        <v>10.416666666666666</v>
      </c>
      <c r="I41" s="80">
        <f t="shared" si="2"/>
        <v>8.3333333333333329E-2</v>
      </c>
      <c r="J41" s="1">
        <v>1</v>
      </c>
      <c r="K41" s="1" t="str" cm="1">
        <f t="array" ref="K41">INDEX('dict-rhythm'!$A$1:$B$43,MATCH(TRUE,EXACT(J41,'dict-rhythm'!$A$1:$A$43),0),2)</f>
        <v>16</v>
      </c>
      <c r="L41" s="1" t="str">
        <f>_xlfn.IFNA(VLOOKUP(K41,'dict-rhythm'!$B$1:$C$53,2,0),K41)</f>
        <v>semiquaver</v>
      </c>
      <c r="M41" s="5"/>
      <c r="N41" s="5"/>
      <c r="O41" t="str">
        <f>IF(RIGHT($O$1,1)="#",VLOOKUP(D41,'dict-pitch'!$A$1:$C$50,2,0),VLOOKUP(D41,'dict-pitch'!$A$1:$C$50,3,0))</f>
        <v>G3</v>
      </c>
      <c r="P41" t="b">
        <f>OR(EXACT(E41,O41),EXACT(E41,VLOOKUP(D41,'dict-pitch'!$A$1:$D$50,3,0)),EXACT(E41,VLOOKUP(D41,'dict-pitch'!$A$1:$D$50,4,0)))</f>
        <v>0</v>
      </c>
    </row>
    <row r="42" spans="1:16" x14ac:dyDescent="0.25">
      <c r="A42">
        <v>851</v>
      </c>
      <c r="B42" s="85">
        <v>1</v>
      </c>
      <c r="C42" s="1">
        <f t="shared" si="0"/>
        <v>10</v>
      </c>
      <c r="D42" s="1">
        <v>53</v>
      </c>
      <c r="E42" s="1"/>
      <c r="F42" s="1">
        <v>-2</v>
      </c>
      <c r="G42" s="1">
        <v>114</v>
      </c>
      <c r="H42" s="80">
        <f t="shared" si="1"/>
        <v>10.5</v>
      </c>
      <c r="I42" s="80">
        <f t="shared" si="2"/>
        <v>8.3333333333333329E-2</v>
      </c>
      <c r="J42" s="1">
        <v>1</v>
      </c>
      <c r="K42" s="1" t="str" cm="1">
        <f t="array" ref="K42">INDEX('dict-rhythm'!$A$1:$B$43,MATCH(TRUE,EXACT(J42,'dict-rhythm'!$A$1:$A$43),0),2)</f>
        <v>16</v>
      </c>
      <c r="L42" s="1" t="str">
        <f>_xlfn.IFNA(VLOOKUP(K42,'dict-rhythm'!$B$1:$C$53,2,0),K42)</f>
        <v>semiquaver</v>
      </c>
      <c r="M42" s="5"/>
      <c r="N42" s="5"/>
      <c r="O42" t="str">
        <f>IF(RIGHT($O$1,1)="#",VLOOKUP(D42,'dict-pitch'!$A$1:$C$50,2,0),VLOOKUP(D42,'dict-pitch'!$A$1:$C$50,3,0))</f>
        <v>F3</v>
      </c>
      <c r="P42" t="b">
        <f>OR(EXACT(E42,O42),EXACT(E42,VLOOKUP(D42,'dict-pitch'!$A$1:$D$50,3,0)),EXACT(E42,VLOOKUP(D42,'dict-pitch'!$A$1:$D$50,4,0)))</f>
        <v>0</v>
      </c>
    </row>
    <row r="43" spans="1:16" x14ac:dyDescent="0.25">
      <c r="A43">
        <v>851</v>
      </c>
      <c r="B43" s="85">
        <v>1</v>
      </c>
      <c r="C43" s="1">
        <f t="shared" si="0"/>
        <v>10</v>
      </c>
      <c r="D43" s="1">
        <v>55</v>
      </c>
      <c r="E43" s="1"/>
      <c r="F43" s="1">
        <v>2</v>
      </c>
      <c r="G43" s="1">
        <v>115</v>
      </c>
      <c r="H43" s="80">
        <f t="shared" si="1"/>
        <v>10.583333333333334</v>
      </c>
      <c r="I43" s="80">
        <f t="shared" si="2"/>
        <v>8.3333333333333329E-2</v>
      </c>
      <c r="J43" s="1">
        <v>1</v>
      </c>
      <c r="K43" s="1" t="str" cm="1">
        <f t="array" ref="K43">INDEX('dict-rhythm'!$A$1:$B$43,MATCH(TRUE,EXACT(J43,'dict-rhythm'!$A$1:$A$43),0),2)</f>
        <v>16</v>
      </c>
      <c r="L43" s="1" t="str">
        <f>_xlfn.IFNA(VLOOKUP(K43,'dict-rhythm'!$B$1:$C$53,2,0),K43)</f>
        <v>semiquaver</v>
      </c>
      <c r="M43" s="5"/>
      <c r="N43" s="5"/>
      <c r="O43" t="str">
        <f>IF(RIGHT($O$1,1)="#",VLOOKUP(D43,'dict-pitch'!$A$1:$C$50,2,0),VLOOKUP(D43,'dict-pitch'!$A$1:$C$50,3,0))</f>
        <v>G3</v>
      </c>
      <c r="P43" t="b">
        <f>OR(EXACT(E43,O43),EXACT(E43,VLOOKUP(D43,'dict-pitch'!$A$1:$D$50,3,0)),EXACT(E43,VLOOKUP(D43,'dict-pitch'!$A$1:$D$50,4,0)))</f>
        <v>0</v>
      </c>
    </row>
    <row r="44" spans="1:16" x14ac:dyDescent="0.25">
      <c r="A44">
        <v>851</v>
      </c>
      <c r="B44" s="85">
        <v>1</v>
      </c>
      <c r="C44" s="1">
        <f t="shared" si="0"/>
        <v>10</v>
      </c>
      <c r="D44" s="1">
        <v>55</v>
      </c>
      <c r="E44" s="1"/>
      <c r="F44" s="1">
        <v>1</v>
      </c>
      <c r="G44" s="1">
        <v>116</v>
      </c>
      <c r="H44" s="80">
        <f t="shared" si="1"/>
        <v>10.666666666666666</v>
      </c>
      <c r="I44" s="80">
        <f t="shared" si="2"/>
        <v>8.3333333333333329E-2</v>
      </c>
      <c r="J44" s="1">
        <v>1</v>
      </c>
      <c r="K44" s="1" t="str" cm="1">
        <f t="array" ref="K44">INDEX('dict-rhythm'!$A$1:$B$43,MATCH(TRUE,EXACT(J44,'dict-rhythm'!$A$1:$A$43),0),2)</f>
        <v>16</v>
      </c>
      <c r="L44" s="1" t="str">
        <f>_xlfn.IFNA(VLOOKUP(K44,'dict-rhythm'!$B$1:$C$53,2,0),K44)</f>
        <v>semiquaver</v>
      </c>
      <c r="M44" s="5"/>
      <c r="N44" s="5"/>
      <c r="O44" t="str">
        <f>IF(RIGHT($O$1,1)="#",VLOOKUP(D44,'dict-pitch'!$A$1:$C$50,2,0),VLOOKUP(D44,'dict-pitch'!$A$1:$C$50,3,0))</f>
        <v>G3</v>
      </c>
      <c r="P44" t="b">
        <f>OR(EXACT(E44,O44),EXACT(E44,VLOOKUP(D44,'dict-pitch'!$A$1:$D$50,3,0)),EXACT(E44,VLOOKUP(D44,'dict-pitch'!$A$1:$D$50,4,0)))</f>
        <v>0</v>
      </c>
    </row>
    <row r="45" spans="1:16" x14ac:dyDescent="0.25">
      <c r="A45">
        <v>851</v>
      </c>
      <c r="B45" s="85">
        <v>1</v>
      </c>
      <c r="C45" s="1">
        <f t="shared" si="0"/>
        <v>10</v>
      </c>
      <c r="D45" s="1">
        <v>53</v>
      </c>
      <c r="E45" s="1"/>
      <c r="F45" s="1">
        <v>-2</v>
      </c>
      <c r="G45" s="1">
        <v>117</v>
      </c>
      <c r="H45" s="80">
        <f t="shared" si="1"/>
        <v>10.75</v>
      </c>
      <c r="I45" s="80">
        <f t="shared" si="2"/>
        <v>8.3333333333333329E-2</v>
      </c>
      <c r="J45" s="1">
        <v>1</v>
      </c>
      <c r="K45" s="1" t="str" cm="1">
        <f t="array" ref="K45">INDEX('dict-rhythm'!$A$1:$B$43,MATCH(TRUE,EXACT(J45,'dict-rhythm'!$A$1:$A$43),0),2)</f>
        <v>16</v>
      </c>
      <c r="L45" s="1" t="str">
        <f>_xlfn.IFNA(VLOOKUP(K45,'dict-rhythm'!$B$1:$C$53,2,0),K45)</f>
        <v>semiquaver</v>
      </c>
      <c r="M45" s="5"/>
      <c r="N45" s="5"/>
      <c r="O45" t="str">
        <f>IF(RIGHT($O$1,1)="#",VLOOKUP(D45,'dict-pitch'!$A$1:$C$50,2,0),VLOOKUP(D45,'dict-pitch'!$A$1:$C$50,3,0))</f>
        <v>F3</v>
      </c>
      <c r="P45" t="b">
        <f>OR(EXACT(E45,O45),EXACT(E45,VLOOKUP(D45,'dict-pitch'!$A$1:$D$50,3,0)),EXACT(E45,VLOOKUP(D45,'dict-pitch'!$A$1:$D$50,4,0)))</f>
        <v>0</v>
      </c>
    </row>
    <row r="46" spans="1:16" x14ac:dyDescent="0.25">
      <c r="A46">
        <v>851</v>
      </c>
      <c r="B46" s="85">
        <v>1</v>
      </c>
      <c r="C46" s="1">
        <f t="shared" si="0"/>
        <v>10</v>
      </c>
      <c r="D46" s="1">
        <v>52</v>
      </c>
      <c r="E46" s="1"/>
      <c r="F46" s="1">
        <v>-2</v>
      </c>
      <c r="G46" s="1">
        <v>118</v>
      </c>
      <c r="H46" s="80">
        <f t="shared" si="1"/>
        <v>10.833333333333334</v>
      </c>
      <c r="I46" s="80">
        <f t="shared" si="2"/>
        <v>8.3333333333333329E-2</v>
      </c>
      <c r="J46" s="1">
        <v>1</v>
      </c>
      <c r="K46" s="1" t="str" cm="1">
        <f t="array" ref="K46">INDEX('dict-rhythm'!$A$1:$B$43,MATCH(TRUE,EXACT(J46,'dict-rhythm'!$A$1:$A$43),0),2)</f>
        <v>16</v>
      </c>
      <c r="L46" s="1" t="str">
        <f>_xlfn.IFNA(VLOOKUP(K46,'dict-rhythm'!$B$1:$C$53,2,0),K46)</f>
        <v>semiquaver</v>
      </c>
      <c r="M46" s="5"/>
      <c r="N46" s="5"/>
      <c r="O46" t="str">
        <f>IF(RIGHT($O$1,1)="#",VLOOKUP(D46,'dict-pitch'!$A$1:$C$50,2,0),VLOOKUP(D46,'dict-pitch'!$A$1:$C$50,3,0))</f>
        <v>E3</v>
      </c>
      <c r="P46" t="b">
        <f>OR(EXACT(E46,O46),EXACT(E46,VLOOKUP(D46,'dict-pitch'!$A$1:$D$50,3,0)),EXACT(E46,VLOOKUP(D46,'dict-pitch'!$A$1:$D$50,4,0)))</f>
        <v>0</v>
      </c>
    </row>
    <row r="47" spans="1:16" x14ac:dyDescent="0.25">
      <c r="A47">
        <v>851</v>
      </c>
      <c r="B47" s="85">
        <v>1</v>
      </c>
      <c r="C47" s="1">
        <f t="shared" si="0"/>
        <v>10</v>
      </c>
      <c r="D47" s="1">
        <v>53</v>
      </c>
      <c r="E47" s="1"/>
      <c r="F47" s="1">
        <v>2</v>
      </c>
      <c r="G47" s="1">
        <v>119</v>
      </c>
      <c r="H47" s="80">
        <f t="shared" si="1"/>
        <v>10.916666666666666</v>
      </c>
      <c r="I47" s="80">
        <f t="shared" si="2"/>
        <v>8.3333333333333329E-2</v>
      </c>
      <c r="J47" s="1">
        <v>1</v>
      </c>
      <c r="K47" s="1" t="str" cm="1">
        <f t="array" ref="K47">INDEX('dict-rhythm'!$A$1:$B$43,MATCH(TRUE,EXACT(J47,'dict-rhythm'!$A$1:$A$43),0),2)</f>
        <v>16</v>
      </c>
      <c r="L47" s="1" t="str">
        <f>_xlfn.IFNA(VLOOKUP(K47,'dict-rhythm'!$B$1:$C$53,2,0),K47)</f>
        <v>semiquaver</v>
      </c>
      <c r="M47" s="7"/>
      <c r="N47" s="7"/>
      <c r="O47" t="str">
        <f>IF(RIGHT($O$1,1)="#",VLOOKUP(D47,'dict-pitch'!$A$1:$C$50,2,0),VLOOKUP(D47,'dict-pitch'!$A$1:$C$50,3,0))</f>
        <v>F3</v>
      </c>
      <c r="P47" t="b">
        <f>OR(EXACT(E47,O47),EXACT(E47,VLOOKUP(D47,'dict-pitch'!$A$1:$D$50,3,0)),EXACT(E47,VLOOKUP(D47,'dict-pitch'!$A$1:$D$50,4,0)))</f>
        <v>0</v>
      </c>
    </row>
    <row r="48" spans="1:16" x14ac:dyDescent="0.25">
      <c r="A48">
        <v>851</v>
      </c>
      <c r="B48" s="85">
        <v>1</v>
      </c>
      <c r="C48" s="1">
        <f t="shared" si="0"/>
        <v>11</v>
      </c>
      <c r="D48" s="1">
        <v>53</v>
      </c>
      <c r="E48" s="1"/>
      <c r="F48" s="1">
        <v>1</v>
      </c>
      <c r="G48" s="1">
        <v>120</v>
      </c>
      <c r="H48" s="80">
        <f t="shared" si="1"/>
        <v>11</v>
      </c>
      <c r="I48" s="80">
        <f t="shared" si="2"/>
        <v>8.3333333333333329E-2</v>
      </c>
      <c r="J48" s="1">
        <v>1</v>
      </c>
      <c r="K48" s="1" t="str" cm="1">
        <f t="array" ref="K48">INDEX('dict-rhythm'!$A$1:$B$43,MATCH(TRUE,EXACT(J48,'dict-rhythm'!$A$1:$A$43),0),2)</f>
        <v>16</v>
      </c>
      <c r="L48" s="1" t="str">
        <f>_xlfn.IFNA(VLOOKUP(K48,'dict-rhythm'!$B$1:$C$53,2,0),K48)</f>
        <v>semiquaver</v>
      </c>
      <c r="M48" s="4"/>
      <c r="N48" s="4"/>
      <c r="O48" t="str">
        <f>IF(RIGHT($O$1,1)="#",VLOOKUP(D48,'dict-pitch'!$A$1:$C$50,2,0),VLOOKUP(D48,'dict-pitch'!$A$1:$C$50,3,0))</f>
        <v>F3</v>
      </c>
      <c r="P48" t="b">
        <f>OR(EXACT(E48,O48),EXACT(E48,VLOOKUP(D48,'dict-pitch'!$A$1:$D$50,3,0)),EXACT(E48,VLOOKUP(D48,'dict-pitch'!$A$1:$D$50,4,0)))</f>
        <v>0</v>
      </c>
    </row>
    <row r="49" spans="1:16" x14ac:dyDescent="0.25">
      <c r="A49">
        <v>851</v>
      </c>
      <c r="B49" s="85">
        <v>1</v>
      </c>
      <c r="C49" s="1">
        <f t="shared" si="0"/>
        <v>11</v>
      </c>
      <c r="D49" s="1">
        <v>52</v>
      </c>
      <c r="E49" s="1"/>
      <c r="F49" s="1">
        <v>-2</v>
      </c>
      <c r="G49" s="1">
        <v>121</v>
      </c>
      <c r="H49" s="80">
        <f t="shared" si="1"/>
        <v>11.083333333333334</v>
      </c>
      <c r="I49" s="80">
        <f t="shared" si="2"/>
        <v>8.3333333333333329E-2</v>
      </c>
      <c r="J49" s="1">
        <v>1</v>
      </c>
      <c r="K49" s="1" t="str" cm="1">
        <f t="array" ref="K49">INDEX('dict-rhythm'!$A$1:$B$43,MATCH(TRUE,EXACT(J49,'dict-rhythm'!$A$1:$A$43),0),2)</f>
        <v>16</v>
      </c>
      <c r="L49" s="1" t="str">
        <f>_xlfn.IFNA(VLOOKUP(K49,'dict-rhythm'!$B$1:$C$53,2,0),K49)</f>
        <v>semiquaver</v>
      </c>
      <c r="M49" s="5"/>
      <c r="N49" s="5"/>
      <c r="O49" t="str">
        <f>IF(RIGHT($O$1,1)="#",VLOOKUP(D49,'dict-pitch'!$A$1:$C$50,2,0),VLOOKUP(D49,'dict-pitch'!$A$1:$C$50,3,0))</f>
        <v>E3</v>
      </c>
      <c r="P49" t="b">
        <f>OR(EXACT(E49,O49),EXACT(E49,VLOOKUP(D49,'dict-pitch'!$A$1:$D$50,3,0)),EXACT(E49,VLOOKUP(D49,'dict-pitch'!$A$1:$D$50,4,0)))</f>
        <v>0</v>
      </c>
    </row>
    <row r="50" spans="1:16" x14ac:dyDescent="0.25">
      <c r="A50">
        <v>851</v>
      </c>
      <c r="B50" s="85">
        <v>1</v>
      </c>
      <c r="C50" s="1">
        <f t="shared" si="0"/>
        <v>11</v>
      </c>
      <c r="D50" s="1">
        <v>50</v>
      </c>
      <c r="E50" s="1"/>
      <c r="F50" s="1">
        <v>-2</v>
      </c>
      <c r="G50" s="1">
        <v>122</v>
      </c>
      <c r="H50" s="80">
        <f t="shared" si="1"/>
        <v>11.166666666666666</v>
      </c>
      <c r="I50" s="80">
        <f t="shared" si="2"/>
        <v>8.3333333333333329E-2</v>
      </c>
      <c r="J50" s="1">
        <v>1</v>
      </c>
      <c r="K50" s="1" t="str" cm="1">
        <f t="array" ref="K50">INDEX('dict-rhythm'!$A$1:$B$43,MATCH(TRUE,EXACT(J50,'dict-rhythm'!$A$1:$A$43),0),2)</f>
        <v>16</v>
      </c>
      <c r="L50" s="1" t="str">
        <f>_xlfn.IFNA(VLOOKUP(K50,'dict-rhythm'!$B$1:$C$53,2,0),K50)</f>
        <v>semiquaver</v>
      </c>
      <c r="M50" s="5"/>
      <c r="N50" s="5"/>
      <c r="O50" t="str">
        <f>IF(RIGHT($O$1,1)="#",VLOOKUP(D50,'dict-pitch'!$A$1:$C$50,2,0),VLOOKUP(D50,'dict-pitch'!$A$1:$C$50,3,0))</f>
        <v>D3</v>
      </c>
      <c r="P50" t="b">
        <f>OR(EXACT(E50,O50),EXACT(E50,VLOOKUP(D50,'dict-pitch'!$A$1:$D$50,3,0)),EXACT(E50,VLOOKUP(D50,'dict-pitch'!$A$1:$D$50,4,0)))</f>
        <v>0</v>
      </c>
    </row>
    <row r="51" spans="1:16" x14ac:dyDescent="0.25">
      <c r="A51">
        <v>851</v>
      </c>
      <c r="B51" s="85">
        <v>1</v>
      </c>
      <c r="C51" s="1">
        <f t="shared" si="0"/>
        <v>11</v>
      </c>
      <c r="D51" s="1">
        <v>52</v>
      </c>
      <c r="E51" s="1"/>
      <c r="F51" s="1">
        <v>2</v>
      </c>
      <c r="G51" s="1">
        <v>123</v>
      </c>
      <c r="H51" s="80">
        <f t="shared" si="1"/>
        <v>11.25</v>
      </c>
      <c r="I51" s="80">
        <f t="shared" si="2"/>
        <v>8.3333333333333329E-2</v>
      </c>
      <c r="J51" s="1">
        <v>1</v>
      </c>
      <c r="K51" s="1" t="str" cm="1">
        <f t="array" ref="K51">INDEX('dict-rhythm'!$A$1:$B$43,MATCH(TRUE,EXACT(J51,'dict-rhythm'!$A$1:$A$43),0),2)</f>
        <v>16</v>
      </c>
      <c r="L51" s="1" t="str">
        <f>_xlfn.IFNA(VLOOKUP(K51,'dict-rhythm'!$B$1:$C$53,2,0),K51)</f>
        <v>semiquaver</v>
      </c>
      <c r="M51" s="5"/>
      <c r="N51" s="5"/>
      <c r="O51" t="str">
        <f>IF(RIGHT($O$1,1)="#",VLOOKUP(D51,'dict-pitch'!$A$1:$C$50,2,0),VLOOKUP(D51,'dict-pitch'!$A$1:$C$50,3,0))</f>
        <v>E3</v>
      </c>
      <c r="P51" t="b">
        <f>OR(EXACT(E51,O51),EXACT(E51,VLOOKUP(D51,'dict-pitch'!$A$1:$D$50,3,0)),EXACT(E51,VLOOKUP(D51,'dict-pitch'!$A$1:$D$50,4,0)))</f>
        <v>0</v>
      </c>
    </row>
    <row r="52" spans="1:16" x14ac:dyDescent="0.25">
      <c r="A52">
        <v>851</v>
      </c>
      <c r="B52" s="85">
        <v>1</v>
      </c>
      <c r="C52" s="1">
        <f t="shared" si="0"/>
        <v>11</v>
      </c>
      <c r="D52" s="1">
        <v>55</v>
      </c>
      <c r="E52" s="1"/>
      <c r="F52" s="1">
        <v>3</v>
      </c>
      <c r="G52" s="1">
        <v>124</v>
      </c>
      <c r="H52" s="80">
        <f t="shared" si="1"/>
        <v>11.333333333333334</v>
      </c>
      <c r="I52" s="80">
        <f t="shared" si="2"/>
        <v>8.3333333333333329E-2</v>
      </c>
      <c r="J52" s="1">
        <v>1</v>
      </c>
      <c r="K52" s="1" t="str" cm="1">
        <f t="array" ref="K52">INDEX('dict-rhythm'!$A$1:$B$43,MATCH(TRUE,EXACT(J52,'dict-rhythm'!$A$1:$A$43),0),2)</f>
        <v>16</v>
      </c>
      <c r="L52" s="1" t="str">
        <f>_xlfn.IFNA(VLOOKUP(K52,'dict-rhythm'!$B$1:$C$53,2,0),K52)</f>
        <v>semiquaver</v>
      </c>
      <c r="M52" s="5"/>
      <c r="N52" s="5"/>
      <c r="O52" t="str">
        <f>IF(RIGHT($O$1,1)="#",VLOOKUP(D52,'dict-pitch'!$A$1:$C$50,2,0),VLOOKUP(D52,'dict-pitch'!$A$1:$C$50,3,0))</f>
        <v>G3</v>
      </c>
      <c r="P52" t="b">
        <f>OR(EXACT(E52,O52),EXACT(E52,VLOOKUP(D52,'dict-pitch'!$A$1:$D$50,3,0)),EXACT(E52,VLOOKUP(D52,'dict-pitch'!$A$1:$D$50,4,0)))</f>
        <v>0</v>
      </c>
    </row>
    <row r="53" spans="1:16" x14ac:dyDescent="0.25">
      <c r="A53">
        <v>851</v>
      </c>
      <c r="B53" s="85">
        <v>1</v>
      </c>
      <c r="C53" s="1">
        <f t="shared" si="0"/>
        <v>11</v>
      </c>
      <c r="D53" s="1">
        <v>53</v>
      </c>
      <c r="E53" s="1"/>
      <c r="F53" s="1">
        <v>-2</v>
      </c>
      <c r="G53" s="1">
        <v>125</v>
      </c>
      <c r="H53" s="80">
        <f t="shared" si="1"/>
        <v>11.416666666666666</v>
      </c>
      <c r="I53" s="80">
        <f t="shared" si="2"/>
        <v>8.3333333333333329E-2</v>
      </c>
      <c r="J53" s="1">
        <v>1</v>
      </c>
      <c r="K53" s="1" t="str" cm="1">
        <f t="array" ref="K53">INDEX('dict-rhythm'!$A$1:$B$43,MATCH(TRUE,EXACT(J53,'dict-rhythm'!$A$1:$A$43),0),2)</f>
        <v>16</v>
      </c>
      <c r="L53" s="1" t="str">
        <f>_xlfn.IFNA(VLOOKUP(K53,'dict-rhythm'!$B$1:$C$53,2,0),K53)</f>
        <v>semiquaver</v>
      </c>
      <c r="M53" s="5"/>
      <c r="N53" s="5"/>
      <c r="O53" t="str">
        <f>IF(RIGHT($O$1,1)="#",VLOOKUP(D53,'dict-pitch'!$A$1:$C$50,2,0),VLOOKUP(D53,'dict-pitch'!$A$1:$C$50,3,0))</f>
        <v>F3</v>
      </c>
      <c r="P53" t="b">
        <f>OR(EXACT(E53,O53),EXACT(E53,VLOOKUP(D53,'dict-pitch'!$A$1:$D$50,3,0)),EXACT(E53,VLOOKUP(D53,'dict-pitch'!$A$1:$D$50,4,0)))</f>
        <v>0</v>
      </c>
    </row>
    <row r="54" spans="1:16" x14ac:dyDescent="0.25">
      <c r="A54">
        <v>851</v>
      </c>
      <c r="B54" s="85">
        <v>1</v>
      </c>
      <c r="C54" s="1">
        <f t="shared" si="0"/>
        <v>11</v>
      </c>
      <c r="D54" s="1">
        <v>51</v>
      </c>
      <c r="E54" s="1"/>
      <c r="F54" s="1">
        <v>-2</v>
      </c>
      <c r="G54" s="1">
        <v>126</v>
      </c>
      <c r="H54" s="80">
        <f t="shared" si="1"/>
        <v>11.5</v>
      </c>
      <c r="I54" s="80">
        <f t="shared" si="2"/>
        <v>8.3333333333333329E-2</v>
      </c>
      <c r="J54" s="1">
        <v>1</v>
      </c>
      <c r="K54" s="1" t="str" cm="1">
        <f t="array" ref="K54">INDEX('dict-rhythm'!$A$1:$B$43,MATCH(TRUE,EXACT(J54,'dict-rhythm'!$A$1:$A$43),0),2)</f>
        <v>16</v>
      </c>
      <c r="L54" s="1" t="str">
        <f>_xlfn.IFNA(VLOOKUP(K54,'dict-rhythm'!$B$1:$C$53,2,0),K54)</f>
        <v>semiquaver</v>
      </c>
      <c r="M54" s="5"/>
      <c r="N54" s="5"/>
      <c r="O54" t="str">
        <f>IF(RIGHT($O$1,1)="#",VLOOKUP(D54,'dict-pitch'!$A$1:$C$50,2,0),VLOOKUP(D54,'dict-pitch'!$A$1:$C$50,3,0))</f>
        <v>D#3</v>
      </c>
      <c r="P54" t="b">
        <f>OR(EXACT(E54,O54),EXACT(E54,VLOOKUP(D54,'dict-pitch'!$A$1:$D$50,3,0)),EXACT(E54,VLOOKUP(D54,'dict-pitch'!$A$1:$D$50,4,0)))</f>
        <v>0</v>
      </c>
    </row>
    <row r="55" spans="1:16" x14ac:dyDescent="0.25">
      <c r="A55">
        <v>851</v>
      </c>
      <c r="B55" s="85">
        <v>1</v>
      </c>
      <c r="C55" s="1">
        <f t="shared" si="0"/>
        <v>11</v>
      </c>
      <c r="D55" s="1">
        <v>53</v>
      </c>
      <c r="E55" s="1"/>
      <c r="F55" s="1">
        <v>2</v>
      </c>
      <c r="G55" s="1">
        <v>127</v>
      </c>
      <c r="H55" s="80">
        <f t="shared" si="1"/>
        <v>11.583333333333334</v>
      </c>
      <c r="I55" s="80">
        <f t="shared" si="2"/>
        <v>8.3333333333333329E-2</v>
      </c>
      <c r="J55" s="1">
        <v>1</v>
      </c>
      <c r="K55" s="1" t="str" cm="1">
        <f t="array" ref="K55">INDEX('dict-rhythm'!$A$1:$B$43,MATCH(TRUE,EXACT(J55,'dict-rhythm'!$A$1:$A$43),0),2)</f>
        <v>16</v>
      </c>
      <c r="L55" s="1" t="str">
        <f>_xlfn.IFNA(VLOOKUP(K55,'dict-rhythm'!$B$1:$C$53,2,0),K55)</f>
        <v>semiquaver</v>
      </c>
      <c r="M55" s="5"/>
      <c r="N55" s="5"/>
      <c r="O55" t="str">
        <f>IF(RIGHT($O$1,1)="#",VLOOKUP(D55,'dict-pitch'!$A$1:$C$50,2,0),VLOOKUP(D55,'dict-pitch'!$A$1:$C$50,3,0))</f>
        <v>F3</v>
      </c>
      <c r="P55" t="b">
        <f>OR(EXACT(E55,O55),EXACT(E55,VLOOKUP(D55,'dict-pitch'!$A$1:$D$50,3,0)),EXACT(E55,VLOOKUP(D55,'dict-pitch'!$A$1:$D$50,4,0)))</f>
        <v>0</v>
      </c>
    </row>
    <row r="56" spans="1:16" x14ac:dyDescent="0.25">
      <c r="A56">
        <v>851</v>
      </c>
      <c r="B56" s="85">
        <v>1</v>
      </c>
      <c r="C56" s="1">
        <f t="shared" si="0"/>
        <v>11</v>
      </c>
      <c r="D56" s="1">
        <v>53</v>
      </c>
      <c r="E56" s="1"/>
      <c r="F56" s="1">
        <v>1</v>
      </c>
      <c r="G56" s="1">
        <v>128</v>
      </c>
      <c r="H56" s="80">
        <f t="shared" si="1"/>
        <v>11.666666666666666</v>
      </c>
      <c r="I56" s="80">
        <f t="shared" si="2"/>
        <v>8.3333333333333329E-2</v>
      </c>
      <c r="J56" s="1">
        <v>1</v>
      </c>
      <c r="K56" s="1" t="str" cm="1">
        <f t="array" ref="K56">INDEX('dict-rhythm'!$A$1:$B$43,MATCH(TRUE,EXACT(J56,'dict-rhythm'!$A$1:$A$43),0),2)</f>
        <v>16</v>
      </c>
      <c r="L56" s="1" t="str">
        <f>_xlfn.IFNA(VLOOKUP(K56,'dict-rhythm'!$B$1:$C$53,2,0),K56)</f>
        <v>semiquaver</v>
      </c>
      <c r="M56" s="5"/>
      <c r="N56" s="5"/>
      <c r="O56" t="str">
        <f>IF(RIGHT($O$1,1)="#",VLOOKUP(D56,'dict-pitch'!$A$1:$C$50,2,0),VLOOKUP(D56,'dict-pitch'!$A$1:$C$50,3,0))</f>
        <v>F3</v>
      </c>
      <c r="P56" t="b">
        <f>OR(EXACT(E56,O56),EXACT(E56,VLOOKUP(D56,'dict-pitch'!$A$1:$D$50,3,0)),EXACT(E56,VLOOKUP(D56,'dict-pitch'!$A$1:$D$50,4,0)))</f>
        <v>0</v>
      </c>
    </row>
    <row r="57" spans="1:16" x14ac:dyDescent="0.25">
      <c r="A57">
        <v>851</v>
      </c>
      <c r="B57" s="85">
        <v>1</v>
      </c>
      <c r="C57" s="1">
        <f t="shared" si="0"/>
        <v>11</v>
      </c>
      <c r="D57" s="1">
        <v>51</v>
      </c>
      <c r="E57" s="1"/>
      <c r="F57" s="1">
        <v>-2</v>
      </c>
      <c r="G57" s="1">
        <v>129</v>
      </c>
      <c r="H57" s="80">
        <f t="shared" si="1"/>
        <v>11.75</v>
      </c>
      <c r="I57" s="80">
        <f t="shared" si="2"/>
        <v>8.3333333333333329E-2</v>
      </c>
      <c r="J57" s="1">
        <v>1</v>
      </c>
      <c r="K57" s="1" t="str" cm="1">
        <f t="array" ref="K57">INDEX('dict-rhythm'!$A$1:$B$43,MATCH(TRUE,EXACT(J57,'dict-rhythm'!$A$1:$A$43),0),2)</f>
        <v>16</v>
      </c>
      <c r="L57" s="1" t="str">
        <f>_xlfn.IFNA(VLOOKUP(K57,'dict-rhythm'!$B$1:$C$53,2,0),K57)</f>
        <v>semiquaver</v>
      </c>
      <c r="M57" s="5"/>
      <c r="N57" s="5"/>
      <c r="O57" t="str">
        <f>IF(RIGHT($O$1,1)="#",VLOOKUP(D57,'dict-pitch'!$A$1:$C$50,2,0),VLOOKUP(D57,'dict-pitch'!$A$1:$C$50,3,0))</f>
        <v>D#3</v>
      </c>
      <c r="P57" t="b">
        <f>OR(EXACT(E57,O57),EXACT(E57,VLOOKUP(D57,'dict-pitch'!$A$1:$D$50,3,0)),EXACT(E57,VLOOKUP(D57,'dict-pitch'!$A$1:$D$50,4,0)))</f>
        <v>0</v>
      </c>
    </row>
    <row r="58" spans="1:16" x14ac:dyDescent="0.25">
      <c r="A58">
        <v>851</v>
      </c>
      <c r="B58" s="85">
        <v>1</v>
      </c>
      <c r="C58" s="1">
        <f t="shared" si="0"/>
        <v>11</v>
      </c>
      <c r="D58" s="1">
        <v>50</v>
      </c>
      <c r="E58" s="1"/>
      <c r="F58" s="1">
        <v>-2</v>
      </c>
      <c r="G58" s="1">
        <v>130</v>
      </c>
      <c r="H58" s="80">
        <f t="shared" si="1"/>
        <v>11.833333333333334</v>
      </c>
      <c r="I58" s="80">
        <f t="shared" si="2"/>
        <v>8.3333333333333329E-2</v>
      </c>
      <c r="J58" s="1">
        <v>1</v>
      </c>
      <c r="K58" s="1" t="str" cm="1">
        <f t="array" ref="K58">INDEX('dict-rhythm'!$A$1:$B$43,MATCH(TRUE,EXACT(J58,'dict-rhythm'!$A$1:$A$43),0),2)</f>
        <v>16</v>
      </c>
      <c r="L58" s="1" t="str">
        <f>_xlfn.IFNA(VLOOKUP(K58,'dict-rhythm'!$B$1:$C$53,2,0),K58)</f>
        <v>semiquaver</v>
      </c>
      <c r="M58" s="5"/>
      <c r="N58" s="5"/>
      <c r="O58" t="str">
        <f>IF(RIGHT($O$1,1)="#",VLOOKUP(D58,'dict-pitch'!$A$1:$C$50,2,0),VLOOKUP(D58,'dict-pitch'!$A$1:$C$50,3,0))</f>
        <v>D3</v>
      </c>
      <c r="P58" t="b">
        <f>OR(EXACT(E58,O58),EXACT(E58,VLOOKUP(D58,'dict-pitch'!$A$1:$D$50,3,0)),EXACT(E58,VLOOKUP(D58,'dict-pitch'!$A$1:$D$50,4,0)))</f>
        <v>0</v>
      </c>
    </row>
    <row r="59" spans="1:16" x14ac:dyDescent="0.25">
      <c r="A59">
        <v>851</v>
      </c>
      <c r="B59" s="85">
        <v>1</v>
      </c>
      <c r="C59" s="1">
        <f t="shared" si="0"/>
        <v>11</v>
      </c>
      <c r="D59" s="1">
        <v>51</v>
      </c>
      <c r="E59" s="1"/>
      <c r="F59" s="1">
        <v>2</v>
      </c>
      <c r="G59" s="1">
        <v>131</v>
      </c>
      <c r="H59" s="80">
        <f t="shared" si="1"/>
        <v>11.916666666666666</v>
      </c>
      <c r="I59" s="80">
        <f t="shared" si="2"/>
        <v>8.3333333333333329E-2</v>
      </c>
      <c r="J59" s="1">
        <v>1</v>
      </c>
      <c r="K59" s="1" t="str" cm="1">
        <f t="array" ref="K59">INDEX('dict-rhythm'!$A$1:$B$43,MATCH(TRUE,EXACT(J59,'dict-rhythm'!$A$1:$A$43),0),2)</f>
        <v>16</v>
      </c>
      <c r="L59" s="1" t="str">
        <f>_xlfn.IFNA(VLOOKUP(K59,'dict-rhythm'!$B$1:$C$53,2,0),K59)</f>
        <v>semiquaver</v>
      </c>
      <c r="M59" s="7"/>
      <c r="N59" s="7"/>
      <c r="O59" t="str">
        <f>IF(RIGHT($O$1,1)="#",VLOOKUP(D59,'dict-pitch'!$A$1:$C$50,2,0),VLOOKUP(D59,'dict-pitch'!$A$1:$C$50,3,0))</f>
        <v>D#3</v>
      </c>
      <c r="P59" t="b">
        <f>OR(EXACT(E59,O59),EXACT(E59,VLOOKUP(D59,'dict-pitch'!$A$1:$D$50,3,0)),EXACT(E59,VLOOKUP(D59,'dict-pitch'!$A$1:$D$50,4,0)))</f>
        <v>0</v>
      </c>
    </row>
    <row r="60" spans="1:16" x14ac:dyDescent="0.25">
      <c r="A60">
        <v>851</v>
      </c>
      <c r="B60" s="85">
        <v>1</v>
      </c>
      <c r="C60" s="1">
        <f t="shared" si="0"/>
        <v>12</v>
      </c>
      <c r="D60" s="1">
        <v>51</v>
      </c>
      <c r="E60" s="1"/>
      <c r="F60" s="1">
        <v>1</v>
      </c>
      <c r="G60" s="1">
        <v>132</v>
      </c>
      <c r="H60" s="80">
        <f t="shared" si="1"/>
        <v>12</v>
      </c>
      <c r="I60" s="80">
        <f t="shared" si="2"/>
        <v>8.3333333333333329E-2</v>
      </c>
      <c r="J60" s="1">
        <v>1</v>
      </c>
      <c r="K60" s="1" t="str" cm="1">
        <f t="array" ref="K60">INDEX('dict-rhythm'!$A$1:$B$43,MATCH(TRUE,EXACT(J60,'dict-rhythm'!$A$1:$A$43),0),2)</f>
        <v>16</v>
      </c>
      <c r="L60" s="1" t="str">
        <f>_xlfn.IFNA(VLOOKUP(K60,'dict-rhythm'!$B$1:$C$53,2,0),K60)</f>
        <v>semiquaver</v>
      </c>
      <c r="M60" s="4"/>
      <c r="N60" s="4"/>
      <c r="O60" t="str">
        <f>IF(RIGHT($O$1,1)="#",VLOOKUP(D60,'dict-pitch'!$A$1:$C$50,2,0),VLOOKUP(D60,'dict-pitch'!$A$1:$C$50,3,0))</f>
        <v>D#3</v>
      </c>
      <c r="P60" t="b">
        <f>OR(EXACT(E60,O60),EXACT(E60,VLOOKUP(D60,'dict-pitch'!$A$1:$D$50,3,0)),EXACT(E60,VLOOKUP(D60,'dict-pitch'!$A$1:$D$50,4,0)))</f>
        <v>0</v>
      </c>
    </row>
    <row r="61" spans="1:16" x14ac:dyDescent="0.25">
      <c r="A61">
        <v>851</v>
      </c>
      <c r="B61" s="85">
        <v>1</v>
      </c>
      <c r="C61" s="1">
        <f t="shared" si="0"/>
        <v>12</v>
      </c>
      <c r="D61" s="1">
        <v>50</v>
      </c>
      <c r="E61" s="1"/>
      <c r="F61" s="1">
        <v>-2</v>
      </c>
      <c r="G61" s="1">
        <v>133</v>
      </c>
      <c r="H61" s="80">
        <f t="shared" si="1"/>
        <v>12.083333333333334</v>
      </c>
      <c r="I61" s="80">
        <f t="shared" si="2"/>
        <v>8.3333333333333329E-2</v>
      </c>
      <c r="J61" s="1">
        <v>1</v>
      </c>
      <c r="K61" s="1" t="str" cm="1">
        <f t="array" ref="K61">INDEX('dict-rhythm'!$A$1:$B$43,MATCH(TRUE,EXACT(J61,'dict-rhythm'!$A$1:$A$43),0),2)</f>
        <v>16</v>
      </c>
      <c r="L61" s="1" t="str">
        <f>_xlfn.IFNA(VLOOKUP(K61,'dict-rhythm'!$B$1:$C$53,2,0),K61)</f>
        <v>semiquaver</v>
      </c>
      <c r="M61" s="5"/>
      <c r="N61" s="5"/>
      <c r="O61" t="str">
        <f>IF(RIGHT($O$1,1)="#",VLOOKUP(D61,'dict-pitch'!$A$1:$C$50,2,0),VLOOKUP(D61,'dict-pitch'!$A$1:$C$50,3,0))</f>
        <v>D3</v>
      </c>
      <c r="P61" t="b">
        <f>OR(EXACT(E61,O61),EXACT(E61,VLOOKUP(D61,'dict-pitch'!$A$1:$D$50,3,0)),EXACT(E61,VLOOKUP(D61,'dict-pitch'!$A$1:$D$50,4,0)))</f>
        <v>0</v>
      </c>
    </row>
    <row r="62" spans="1:16" x14ac:dyDescent="0.25">
      <c r="A62">
        <v>851</v>
      </c>
      <c r="B62" s="85">
        <v>1</v>
      </c>
      <c r="C62" s="1">
        <f t="shared" si="0"/>
        <v>12</v>
      </c>
      <c r="D62" s="1">
        <v>49</v>
      </c>
      <c r="E62" s="1"/>
      <c r="F62" s="1">
        <v>-2</v>
      </c>
      <c r="G62" s="1">
        <v>134</v>
      </c>
      <c r="H62" s="80">
        <f t="shared" si="1"/>
        <v>12.166666666666666</v>
      </c>
      <c r="I62" s="80">
        <f t="shared" si="2"/>
        <v>8.3333333333333329E-2</v>
      </c>
      <c r="J62" s="1">
        <v>1</v>
      </c>
      <c r="K62" s="1" t="str" cm="1">
        <f t="array" ref="K62">INDEX('dict-rhythm'!$A$1:$B$43,MATCH(TRUE,EXACT(J62,'dict-rhythm'!$A$1:$A$43),0),2)</f>
        <v>16</v>
      </c>
      <c r="L62" s="1" t="str">
        <f>_xlfn.IFNA(VLOOKUP(K62,'dict-rhythm'!$B$1:$C$53,2,0),K62)</f>
        <v>semiquaver</v>
      </c>
      <c r="M62" s="5"/>
      <c r="N62" s="5"/>
      <c r="O62" t="str">
        <f>IF(RIGHT($O$1,1)="#",VLOOKUP(D62,'dict-pitch'!$A$1:$C$50,2,0),VLOOKUP(D62,'dict-pitch'!$A$1:$C$50,3,0))</f>
        <v>C#3</v>
      </c>
      <c r="P62" t="b">
        <f>OR(EXACT(E62,O62),EXACT(E62,VLOOKUP(D62,'dict-pitch'!$A$1:$D$50,3,0)),EXACT(E62,VLOOKUP(D62,'dict-pitch'!$A$1:$D$50,4,0)))</f>
        <v>0</v>
      </c>
    </row>
    <row r="63" spans="1:16" x14ac:dyDescent="0.25">
      <c r="A63">
        <v>851</v>
      </c>
      <c r="B63" s="85">
        <v>1</v>
      </c>
      <c r="C63" s="1">
        <f t="shared" si="0"/>
        <v>12</v>
      </c>
      <c r="D63" s="1">
        <v>50</v>
      </c>
      <c r="E63" s="1"/>
      <c r="F63" s="1">
        <v>2</v>
      </c>
      <c r="G63" s="1">
        <v>135</v>
      </c>
      <c r="H63" s="80">
        <f t="shared" si="1"/>
        <v>12.25</v>
      </c>
      <c r="I63" s="80">
        <f t="shared" si="2"/>
        <v>8.3333333333333329E-2</v>
      </c>
      <c r="J63" s="1">
        <v>1</v>
      </c>
      <c r="K63" s="1" t="str" cm="1">
        <f t="array" ref="K63">INDEX('dict-rhythm'!$A$1:$B$43,MATCH(TRUE,EXACT(J63,'dict-rhythm'!$A$1:$A$43),0),2)</f>
        <v>16</v>
      </c>
      <c r="L63" s="1" t="str">
        <f>_xlfn.IFNA(VLOOKUP(K63,'dict-rhythm'!$B$1:$C$53,2,0),K63)</f>
        <v>semiquaver</v>
      </c>
      <c r="M63" s="5"/>
      <c r="N63" s="5"/>
      <c r="O63" t="str">
        <f>IF(RIGHT($O$1,1)="#",VLOOKUP(D63,'dict-pitch'!$A$1:$C$50,2,0),VLOOKUP(D63,'dict-pitch'!$A$1:$C$50,3,0))</f>
        <v>D3</v>
      </c>
      <c r="P63" t="b">
        <f>OR(EXACT(E63,O63),EXACT(E63,VLOOKUP(D63,'dict-pitch'!$A$1:$D$50,3,0)),EXACT(E63,VLOOKUP(D63,'dict-pitch'!$A$1:$D$50,4,0)))</f>
        <v>0</v>
      </c>
    </row>
    <row r="64" spans="1:16" x14ac:dyDescent="0.25">
      <c r="A64">
        <v>851</v>
      </c>
      <c r="B64" s="85">
        <v>1</v>
      </c>
      <c r="C64" s="1">
        <f t="shared" si="0"/>
        <v>12</v>
      </c>
      <c r="D64" s="1">
        <v>58</v>
      </c>
      <c r="E64" s="1"/>
      <c r="F64" s="1">
        <v>6</v>
      </c>
      <c r="G64" s="1">
        <v>136</v>
      </c>
      <c r="H64" s="80">
        <f t="shared" si="1"/>
        <v>12.333333333333334</v>
      </c>
      <c r="I64" s="80">
        <f t="shared" si="2"/>
        <v>0.33333333333333331</v>
      </c>
      <c r="J64" s="1">
        <v>4</v>
      </c>
      <c r="K64" s="1" t="str" cm="1">
        <f t="array" ref="K64">INDEX('dict-rhythm'!$A$1:$B$43,MATCH(TRUE,EXACT(J64,'dict-rhythm'!$A$1:$A$43),0),2)</f>
        <v>4</v>
      </c>
      <c r="L64" s="1" t="str">
        <f>_xlfn.IFNA(VLOOKUP(K64,'dict-rhythm'!$B$1:$C$53,2,0),K64)</f>
        <v>crotchet</v>
      </c>
      <c r="M64" s="5"/>
      <c r="N64" s="5"/>
      <c r="O64" t="str">
        <f>IF(RIGHT($O$1,1)="#",VLOOKUP(D64,'dict-pitch'!$A$1:$C$50,2,0),VLOOKUP(D64,'dict-pitch'!$A$1:$C$50,3,0))</f>
        <v>A#3</v>
      </c>
      <c r="P64" t="b">
        <f>OR(EXACT(E64,O64),EXACT(E64,VLOOKUP(D64,'dict-pitch'!$A$1:$D$50,3,0)),EXACT(E64,VLOOKUP(D64,'dict-pitch'!$A$1:$D$50,4,0)))</f>
        <v>0</v>
      </c>
    </row>
    <row r="65" spans="1:16" x14ac:dyDescent="0.25">
      <c r="A65">
        <v>851</v>
      </c>
      <c r="B65" s="85">
        <v>1</v>
      </c>
      <c r="C65" s="1">
        <f t="shared" si="0"/>
        <v>12</v>
      </c>
      <c r="D65" s="1">
        <v>55</v>
      </c>
      <c r="E65" s="1"/>
      <c r="F65" s="1">
        <v>-3</v>
      </c>
      <c r="G65" s="1">
        <v>140</v>
      </c>
      <c r="H65" s="80">
        <f t="shared" si="1"/>
        <v>12.666666666666666</v>
      </c>
      <c r="I65" s="80">
        <f t="shared" si="2"/>
        <v>0.33333333333333331</v>
      </c>
      <c r="J65" s="1">
        <v>4</v>
      </c>
      <c r="K65" s="1" t="str" cm="1">
        <f t="array" ref="K65">INDEX('dict-rhythm'!$A$1:$B$43,MATCH(TRUE,EXACT(J65,'dict-rhythm'!$A$1:$A$43),0),2)</f>
        <v>4</v>
      </c>
      <c r="L65" s="1" t="str">
        <f>_xlfn.IFNA(VLOOKUP(K65,'dict-rhythm'!$B$1:$C$53,2,0),K65)</f>
        <v>crotchet</v>
      </c>
      <c r="M65" s="7"/>
      <c r="N65" s="7"/>
      <c r="O65" t="str">
        <f>IF(RIGHT($O$1,1)="#",VLOOKUP(D65,'dict-pitch'!$A$1:$C$50,2,0),VLOOKUP(D65,'dict-pitch'!$A$1:$C$50,3,0))</f>
        <v>G3</v>
      </c>
      <c r="P65" t="b">
        <f>OR(EXACT(E65,O65),EXACT(E65,VLOOKUP(D65,'dict-pitch'!$A$1:$D$50,3,0)),EXACT(E65,VLOOKUP(D65,'dict-pitch'!$A$1:$D$50,4,0)))</f>
        <v>0</v>
      </c>
    </row>
    <row r="66" spans="1:16" x14ac:dyDescent="0.25">
      <c r="A66">
        <v>851</v>
      </c>
      <c r="B66" s="85">
        <v>1</v>
      </c>
      <c r="C66" s="1">
        <f t="shared" si="0"/>
        <v>13</v>
      </c>
      <c r="D66" s="1">
        <v>57</v>
      </c>
      <c r="E66" s="1"/>
      <c r="F66" s="1">
        <v>2</v>
      </c>
      <c r="G66" s="1">
        <v>144</v>
      </c>
      <c r="H66" s="80">
        <f t="shared" si="1"/>
        <v>13</v>
      </c>
      <c r="I66" s="80">
        <f t="shared" si="2"/>
        <v>0.41666666666666669</v>
      </c>
      <c r="J66" s="1">
        <v>5</v>
      </c>
      <c r="K66" s="1" t="str" cm="1">
        <f t="array" ref="K66">INDEX('dict-rhythm'!$A$1:$B$43,MATCH(TRUE,EXACT(J66,'dict-rhythm'!$A$1:$A$43),0),2)</f>
        <v>4+16</v>
      </c>
      <c r="L66" s="1" t="str">
        <f>_xlfn.IFNA(VLOOKUP(K66,'dict-rhythm'!$B$1:$C$53,2,0),K66)</f>
        <v>crotchet + semiquaver</v>
      </c>
      <c r="M66" s="9" t="s">
        <v>10</v>
      </c>
      <c r="N66" s="9"/>
      <c r="O66" t="str">
        <f>IF(RIGHT($O$1,1)="#",VLOOKUP(D66,'dict-pitch'!$A$1:$C$50,2,0),VLOOKUP(D66,'dict-pitch'!$A$1:$C$50,3,0))</f>
        <v>A3</v>
      </c>
      <c r="P66" t="b">
        <f>OR(EXACT(E66,O66),EXACT(E66,VLOOKUP(D66,'dict-pitch'!$A$1:$D$50,3,0)),EXACT(E66,VLOOKUP(D66,'dict-pitch'!$A$1:$D$50,4,0)))</f>
        <v>0</v>
      </c>
    </row>
    <row r="67" spans="1:16" x14ac:dyDescent="0.25">
      <c r="A67">
        <v>851</v>
      </c>
      <c r="B67" s="85">
        <v>1</v>
      </c>
      <c r="C67" s="1">
        <f t="shared" ref="C67:C130" si="3">1+ROUNDDOWN(G67/12,0)</f>
        <v>13</v>
      </c>
      <c r="D67" s="1">
        <v>55</v>
      </c>
      <c r="E67" s="1"/>
      <c r="F67" s="1">
        <v>-2</v>
      </c>
      <c r="G67" s="1">
        <v>149</v>
      </c>
      <c r="H67" s="80">
        <f t="shared" ref="H67:H130" si="4">1+G67/12</f>
        <v>13.416666666666666</v>
      </c>
      <c r="I67" s="80">
        <f t="shared" ref="I67:I130" si="5">J67/12</f>
        <v>8.3333333333333329E-2</v>
      </c>
      <c r="J67" s="1">
        <v>1</v>
      </c>
      <c r="K67" s="1" t="str" cm="1">
        <f t="array" ref="K67">INDEX('dict-rhythm'!$A$1:$B$43,MATCH(TRUE,EXACT(J67,'dict-rhythm'!$A$1:$A$43),0),2)</f>
        <v>16</v>
      </c>
      <c r="L67" s="1" t="str">
        <f>_xlfn.IFNA(VLOOKUP(K67,'dict-rhythm'!$B$1:$C$53,2,0),K67)</f>
        <v>semiquaver</v>
      </c>
      <c r="M67" s="9" t="s">
        <v>10</v>
      </c>
      <c r="N67" s="9"/>
      <c r="O67" t="str">
        <f>IF(RIGHT($O$1,1)="#",VLOOKUP(D67,'dict-pitch'!$A$1:$C$50,2,0),VLOOKUP(D67,'dict-pitch'!$A$1:$C$50,3,0))</f>
        <v>G3</v>
      </c>
      <c r="P67" t="b">
        <f>OR(EXACT(E67,O67),EXACT(E67,VLOOKUP(D67,'dict-pitch'!$A$1:$D$50,3,0)),EXACT(E67,VLOOKUP(D67,'dict-pitch'!$A$1:$D$50,4,0)))</f>
        <v>0</v>
      </c>
    </row>
    <row r="68" spans="1:16" x14ac:dyDescent="0.25">
      <c r="A68">
        <v>851</v>
      </c>
      <c r="B68" s="85">
        <v>1</v>
      </c>
      <c r="C68" s="1">
        <f t="shared" si="3"/>
        <v>13</v>
      </c>
      <c r="D68" s="1">
        <v>53</v>
      </c>
      <c r="E68" s="1"/>
      <c r="F68" s="1">
        <v>-2</v>
      </c>
      <c r="G68" s="1">
        <v>150</v>
      </c>
      <c r="H68" s="80">
        <f t="shared" si="4"/>
        <v>13.5</v>
      </c>
      <c r="I68" s="80">
        <f t="shared" si="5"/>
        <v>8.3333333333333329E-2</v>
      </c>
      <c r="J68" s="1">
        <v>1</v>
      </c>
      <c r="K68" s="1" t="str" cm="1">
        <f t="array" ref="K68">INDEX('dict-rhythm'!$A$1:$B$43,MATCH(TRUE,EXACT(J68,'dict-rhythm'!$A$1:$A$43),0),2)</f>
        <v>16</v>
      </c>
      <c r="L68" s="1" t="str">
        <f>_xlfn.IFNA(VLOOKUP(K68,'dict-rhythm'!$B$1:$C$53,2,0),K68)</f>
        <v>semiquaver</v>
      </c>
      <c r="M68" s="9" t="s">
        <v>10</v>
      </c>
      <c r="N68" s="9"/>
      <c r="O68" t="str">
        <f>IF(RIGHT($O$1,1)="#",VLOOKUP(D68,'dict-pitch'!$A$1:$C$50,2,0),VLOOKUP(D68,'dict-pitch'!$A$1:$C$50,3,0))</f>
        <v>F3</v>
      </c>
      <c r="P68" t="b">
        <f>OR(EXACT(E68,O68),EXACT(E68,VLOOKUP(D68,'dict-pitch'!$A$1:$D$50,3,0)),EXACT(E68,VLOOKUP(D68,'dict-pitch'!$A$1:$D$50,4,0)))</f>
        <v>0</v>
      </c>
    </row>
    <row r="69" spans="1:16" x14ac:dyDescent="0.25">
      <c r="A69">
        <v>851</v>
      </c>
      <c r="B69" s="85">
        <v>1</v>
      </c>
      <c r="C69" s="1">
        <f t="shared" si="3"/>
        <v>13</v>
      </c>
      <c r="D69" s="1">
        <v>52</v>
      </c>
      <c r="E69" s="1"/>
      <c r="F69" s="1">
        <v>-2</v>
      </c>
      <c r="G69" s="1">
        <v>151</v>
      </c>
      <c r="H69" s="80">
        <f t="shared" si="4"/>
        <v>13.583333333333334</v>
      </c>
      <c r="I69" s="80">
        <f t="shared" si="5"/>
        <v>8.3333333333333329E-2</v>
      </c>
      <c r="J69" s="1">
        <v>1</v>
      </c>
      <c r="K69" s="1" t="str" cm="1">
        <f t="array" ref="K69">INDEX('dict-rhythm'!$A$1:$B$43,MATCH(TRUE,EXACT(J69,'dict-rhythm'!$A$1:$A$43),0),2)</f>
        <v>16</v>
      </c>
      <c r="L69" s="1" t="str">
        <f>_xlfn.IFNA(VLOOKUP(K69,'dict-rhythm'!$B$1:$C$53,2,0),K69)</f>
        <v>semiquaver</v>
      </c>
      <c r="M69" s="9" t="s">
        <v>10</v>
      </c>
      <c r="N69" s="9"/>
      <c r="O69" t="str">
        <f>IF(RIGHT($O$1,1)="#",VLOOKUP(D69,'dict-pitch'!$A$1:$C$50,2,0),VLOOKUP(D69,'dict-pitch'!$A$1:$C$50,3,0))</f>
        <v>E3</v>
      </c>
      <c r="P69" t="b">
        <f>OR(EXACT(E69,O69),EXACT(E69,VLOOKUP(D69,'dict-pitch'!$A$1:$D$50,3,0)),EXACT(E69,VLOOKUP(D69,'dict-pitch'!$A$1:$D$50,4,0)))</f>
        <v>0</v>
      </c>
    </row>
    <row r="70" spans="1:16" x14ac:dyDescent="0.25">
      <c r="A70">
        <v>851</v>
      </c>
      <c r="B70" s="85">
        <v>1</v>
      </c>
      <c r="C70" s="1">
        <f t="shared" si="3"/>
        <v>13</v>
      </c>
      <c r="D70" s="1">
        <v>55</v>
      </c>
      <c r="E70" s="1"/>
      <c r="F70" s="1">
        <v>3</v>
      </c>
      <c r="G70" s="1">
        <v>152</v>
      </c>
      <c r="H70" s="80">
        <f t="shared" si="4"/>
        <v>13.666666666666666</v>
      </c>
      <c r="I70" s="80">
        <f t="shared" si="5"/>
        <v>8.3333333333333329E-2</v>
      </c>
      <c r="J70" s="1">
        <v>1</v>
      </c>
      <c r="K70" s="1" t="str" cm="1">
        <f t="array" ref="K70">INDEX('dict-rhythm'!$A$1:$B$43,MATCH(TRUE,EXACT(J70,'dict-rhythm'!$A$1:$A$43),0),2)</f>
        <v>16</v>
      </c>
      <c r="L70" s="1" t="str">
        <f>_xlfn.IFNA(VLOOKUP(K70,'dict-rhythm'!$B$1:$C$53,2,0),K70)</f>
        <v>semiquaver</v>
      </c>
      <c r="M70" s="9" t="s">
        <v>10</v>
      </c>
      <c r="N70" s="9"/>
      <c r="O70" t="str">
        <f>IF(RIGHT($O$1,1)="#",VLOOKUP(D70,'dict-pitch'!$A$1:$C$50,2,0),VLOOKUP(D70,'dict-pitch'!$A$1:$C$50,3,0))</f>
        <v>G3</v>
      </c>
      <c r="P70" t="b">
        <f>OR(EXACT(E70,O70),EXACT(E70,VLOOKUP(D70,'dict-pitch'!$A$1:$D$50,3,0)),EXACT(E70,VLOOKUP(D70,'dict-pitch'!$A$1:$D$50,4,0)))</f>
        <v>0</v>
      </c>
    </row>
    <row r="71" spans="1:16" x14ac:dyDescent="0.25">
      <c r="A71">
        <v>851</v>
      </c>
      <c r="B71" s="85">
        <v>1</v>
      </c>
      <c r="C71" s="1">
        <f t="shared" si="3"/>
        <v>13</v>
      </c>
      <c r="D71" s="1">
        <v>53</v>
      </c>
      <c r="E71" s="1"/>
      <c r="F71" s="1">
        <v>-2</v>
      </c>
      <c r="G71" s="1">
        <v>153</v>
      </c>
      <c r="H71" s="80">
        <f t="shared" si="4"/>
        <v>13.75</v>
      </c>
      <c r="I71" s="80">
        <f t="shared" si="5"/>
        <v>8.3333333333333329E-2</v>
      </c>
      <c r="J71" s="1">
        <v>1</v>
      </c>
      <c r="K71" s="1" t="str" cm="1">
        <f t="array" ref="K71">INDEX('dict-rhythm'!$A$1:$B$43,MATCH(TRUE,EXACT(J71,'dict-rhythm'!$A$1:$A$43),0),2)</f>
        <v>16</v>
      </c>
      <c r="L71" s="1" t="str">
        <f>_xlfn.IFNA(VLOOKUP(K71,'dict-rhythm'!$B$1:$C$53,2,0),K71)</f>
        <v>semiquaver</v>
      </c>
      <c r="M71" s="9" t="s">
        <v>10</v>
      </c>
      <c r="N71" s="9"/>
      <c r="O71" t="str">
        <f>IF(RIGHT($O$1,1)="#",VLOOKUP(D71,'dict-pitch'!$A$1:$C$50,2,0),VLOOKUP(D71,'dict-pitch'!$A$1:$C$50,3,0))</f>
        <v>F3</v>
      </c>
      <c r="P71" t="b">
        <f>OR(EXACT(E71,O71),EXACT(E71,VLOOKUP(D71,'dict-pitch'!$A$1:$D$50,3,0)),EXACT(E71,VLOOKUP(D71,'dict-pitch'!$A$1:$D$50,4,0)))</f>
        <v>0</v>
      </c>
    </row>
    <row r="72" spans="1:16" x14ac:dyDescent="0.25">
      <c r="A72">
        <v>851</v>
      </c>
      <c r="B72" s="85">
        <v>1</v>
      </c>
      <c r="C72" s="1">
        <f t="shared" si="3"/>
        <v>13</v>
      </c>
      <c r="D72" s="1">
        <v>52</v>
      </c>
      <c r="E72" s="1"/>
      <c r="F72" s="1">
        <v>-2</v>
      </c>
      <c r="G72" s="1">
        <v>154</v>
      </c>
      <c r="H72" s="80">
        <f t="shared" si="4"/>
        <v>13.833333333333334</v>
      </c>
      <c r="I72" s="80">
        <f t="shared" si="5"/>
        <v>8.3333333333333329E-2</v>
      </c>
      <c r="J72" s="1">
        <v>1</v>
      </c>
      <c r="K72" s="1" t="str" cm="1">
        <f t="array" ref="K72">INDEX('dict-rhythm'!$A$1:$B$43,MATCH(TRUE,EXACT(J72,'dict-rhythm'!$A$1:$A$43),0),2)</f>
        <v>16</v>
      </c>
      <c r="L72" s="1" t="str">
        <f>_xlfn.IFNA(VLOOKUP(K72,'dict-rhythm'!$B$1:$C$53,2,0),K72)</f>
        <v>semiquaver</v>
      </c>
      <c r="M72" s="9" t="s">
        <v>10</v>
      </c>
      <c r="N72" s="9"/>
      <c r="O72" t="str">
        <f>IF(RIGHT($O$1,1)="#",VLOOKUP(D72,'dict-pitch'!$A$1:$C$50,2,0),VLOOKUP(D72,'dict-pitch'!$A$1:$C$50,3,0))</f>
        <v>E3</v>
      </c>
      <c r="P72" t="b">
        <f>OR(EXACT(E72,O72),EXACT(E72,VLOOKUP(D72,'dict-pitch'!$A$1:$D$50,3,0)),EXACT(E72,VLOOKUP(D72,'dict-pitch'!$A$1:$D$50,4,0)))</f>
        <v>0</v>
      </c>
    </row>
    <row r="73" spans="1:16" x14ac:dyDescent="0.25">
      <c r="A73">
        <v>851</v>
      </c>
      <c r="B73" s="85">
        <v>1</v>
      </c>
      <c r="C73" s="1">
        <f t="shared" si="3"/>
        <v>13</v>
      </c>
      <c r="D73" s="1">
        <v>50</v>
      </c>
      <c r="E73" s="1"/>
      <c r="F73" s="1">
        <v>-2</v>
      </c>
      <c r="G73" s="1">
        <v>155</v>
      </c>
      <c r="H73" s="80">
        <f t="shared" si="4"/>
        <v>13.916666666666666</v>
      </c>
      <c r="I73" s="80">
        <f t="shared" si="5"/>
        <v>8.3333333333333329E-2</v>
      </c>
      <c r="J73" s="1">
        <v>1</v>
      </c>
      <c r="K73" s="1" t="str" cm="1">
        <f t="array" ref="K73">INDEX('dict-rhythm'!$A$1:$B$43,MATCH(TRUE,EXACT(J73,'dict-rhythm'!$A$1:$A$43),0),2)</f>
        <v>16</v>
      </c>
      <c r="L73" s="1" t="str">
        <f>_xlfn.IFNA(VLOOKUP(K73,'dict-rhythm'!$B$1:$C$53,2,0),K73)</f>
        <v>semiquaver</v>
      </c>
      <c r="M73" s="9" t="s">
        <v>10</v>
      </c>
      <c r="N73" s="9"/>
      <c r="O73" t="str">
        <f>IF(RIGHT($O$1,1)="#",VLOOKUP(D73,'dict-pitch'!$A$1:$C$50,2,0),VLOOKUP(D73,'dict-pitch'!$A$1:$C$50,3,0))</f>
        <v>D3</v>
      </c>
      <c r="P73" t="b">
        <f>OR(EXACT(E73,O73),EXACT(E73,VLOOKUP(D73,'dict-pitch'!$A$1:$D$50,3,0)),EXACT(E73,VLOOKUP(D73,'dict-pitch'!$A$1:$D$50,4,0)))</f>
        <v>0</v>
      </c>
    </row>
    <row r="74" spans="1:16" x14ac:dyDescent="0.25">
      <c r="A74">
        <v>851</v>
      </c>
      <c r="B74" s="85">
        <v>1</v>
      </c>
      <c r="C74" s="1">
        <f t="shared" si="3"/>
        <v>14</v>
      </c>
      <c r="D74" s="1">
        <v>52</v>
      </c>
      <c r="E74" s="1"/>
      <c r="F74" s="1">
        <v>2</v>
      </c>
      <c r="G74" s="1">
        <v>156</v>
      </c>
      <c r="H74" s="80">
        <f t="shared" si="4"/>
        <v>14</v>
      </c>
      <c r="I74" s="80">
        <f t="shared" si="5"/>
        <v>0.16666666666666666</v>
      </c>
      <c r="J74" s="1">
        <v>2</v>
      </c>
      <c r="K74" s="1" t="str" cm="1">
        <f t="array" ref="K74">INDEX('dict-rhythm'!$A$1:$B$43,MATCH(TRUE,EXACT(J74,'dict-rhythm'!$A$1:$A$43),0),2)</f>
        <v>8</v>
      </c>
      <c r="L74" s="1" t="str">
        <f>_xlfn.IFNA(VLOOKUP(K74,'dict-rhythm'!$B$1:$C$53,2,0),K74)</f>
        <v>quaver note</v>
      </c>
      <c r="M74" s="9" t="s">
        <v>10</v>
      </c>
      <c r="N74" s="9"/>
      <c r="O74" t="str">
        <f>IF(RIGHT($O$1,1)="#",VLOOKUP(D74,'dict-pitch'!$A$1:$C$50,2,0),VLOOKUP(D74,'dict-pitch'!$A$1:$C$50,3,0))</f>
        <v>E3</v>
      </c>
      <c r="P74" t="b">
        <f>OR(EXACT(E74,O74),EXACT(E74,VLOOKUP(D74,'dict-pitch'!$A$1:$D$50,3,0)),EXACT(E74,VLOOKUP(D74,'dict-pitch'!$A$1:$D$50,4,0)))</f>
        <v>0</v>
      </c>
    </row>
    <row r="75" spans="1:16" x14ac:dyDescent="0.25">
      <c r="A75">
        <v>851</v>
      </c>
      <c r="B75" s="85">
        <v>1</v>
      </c>
      <c r="C75" s="1">
        <f t="shared" si="3"/>
        <v>14</v>
      </c>
      <c r="D75" s="1">
        <v>49</v>
      </c>
      <c r="E75" s="1"/>
      <c r="F75" s="1">
        <v>-3</v>
      </c>
      <c r="G75" s="1">
        <v>158</v>
      </c>
      <c r="H75" s="80">
        <f t="shared" si="4"/>
        <v>14.166666666666666</v>
      </c>
      <c r="I75" s="80">
        <f t="shared" si="5"/>
        <v>0.16666666666666666</v>
      </c>
      <c r="J75" s="1">
        <v>2</v>
      </c>
      <c r="K75" s="1" t="str" cm="1">
        <f t="array" ref="K75">INDEX('dict-rhythm'!$A$1:$B$43,MATCH(TRUE,EXACT(J75,'dict-rhythm'!$A$1:$A$43),0),2)</f>
        <v>8</v>
      </c>
      <c r="L75" s="1" t="str">
        <f>_xlfn.IFNA(VLOOKUP(K75,'dict-rhythm'!$B$1:$C$53,2,0),K75)</f>
        <v>quaver note</v>
      </c>
      <c r="M75" s="77" t="s">
        <v>392</v>
      </c>
      <c r="N75" s="77"/>
      <c r="O75" t="str">
        <f>IF(RIGHT($O$1,1)="#",VLOOKUP(D75,'dict-pitch'!$A$1:$C$50,2,0),VLOOKUP(D75,'dict-pitch'!$A$1:$C$50,3,0))</f>
        <v>C#3</v>
      </c>
      <c r="P75" t="b">
        <f>OR(EXACT(E75,O75),EXACT(E75,VLOOKUP(D75,'dict-pitch'!$A$1:$D$50,3,0)),EXACT(E75,VLOOKUP(D75,'dict-pitch'!$A$1:$D$50,4,0)))</f>
        <v>0</v>
      </c>
    </row>
    <row r="76" spans="1:16" x14ac:dyDescent="0.25">
      <c r="A76">
        <v>851</v>
      </c>
      <c r="B76" s="85">
        <v>1</v>
      </c>
      <c r="C76" s="1">
        <f t="shared" si="3"/>
        <v>14</v>
      </c>
      <c r="D76" s="1">
        <v>50</v>
      </c>
      <c r="E76" s="1"/>
      <c r="F76" s="1">
        <v>2</v>
      </c>
      <c r="G76" s="1">
        <v>160</v>
      </c>
      <c r="H76" s="80">
        <f t="shared" si="4"/>
        <v>14.333333333333334</v>
      </c>
      <c r="I76" s="80">
        <f t="shared" si="5"/>
        <v>0.16666666666666666</v>
      </c>
      <c r="J76" s="1">
        <v>2</v>
      </c>
      <c r="K76" s="1" t="str" cm="1">
        <f t="array" ref="K76">INDEX('dict-rhythm'!$A$1:$B$43,MATCH(TRUE,EXACT(J76,'dict-rhythm'!$A$1:$A$43),0),2)</f>
        <v>8</v>
      </c>
      <c r="L76" s="1" t="str">
        <f>_xlfn.IFNA(VLOOKUP(K76,'dict-rhythm'!$B$1:$C$53,2,0),K76)</f>
        <v>quaver note</v>
      </c>
      <c r="M76" s="77" t="s">
        <v>392</v>
      </c>
      <c r="N76" s="77"/>
      <c r="O76" t="str">
        <f>IF(RIGHT($O$1,1)="#",VLOOKUP(D76,'dict-pitch'!$A$1:$C$50,2,0),VLOOKUP(D76,'dict-pitch'!$A$1:$C$50,3,0))</f>
        <v>D3</v>
      </c>
      <c r="P76" t="b">
        <f>OR(EXACT(E76,O76),EXACT(E76,VLOOKUP(D76,'dict-pitch'!$A$1:$D$50,3,0)),EXACT(E76,VLOOKUP(D76,'dict-pitch'!$A$1:$D$50,4,0)))</f>
        <v>0</v>
      </c>
    </row>
    <row r="77" spans="1:16" x14ac:dyDescent="0.25">
      <c r="A77">
        <v>851</v>
      </c>
      <c r="B77" s="85">
        <v>1</v>
      </c>
      <c r="C77" s="1">
        <f t="shared" si="3"/>
        <v>14</v>
      </c>
      <c r="D77" s="1">
        <v>52</v>
      </c>
      <c r="E77" s="1"/>
      <c r="F77" s="1">
        <v>2</v>
      </c>
      <c r="G77" s="1">
        <v>162</v>
      </c>
      <c r="H77" s="80">
        <f t="shared" si="4"/>
        <v>14.5</v>
      </c>
      <c r="I77" s="80">
        <f t="shared" si="5"/>
        <v>0.16666666666666666</v>
      </c>
      <c r="J77" s="1">
        <v>2</v>
      </c>
      <c r="K77" s="1" t="str" cm="1">
        <f t="array" ref="K77">INDEX('dict-rhythm'!$A$1:$B$43,MATCH(TRUE,EXACT(J77,'dict-rhythm'!$A$1:$A$43),0),2)</f>
        <v>8</v>
      </c>
      <c r="L77" s="1" t="str">
        <f>_xlfn.IFNA(VLOOKUP(K77,'dict-rhythm'!$B$1:$C$53,2,0),K77)</f>
        <v>quaver note</v>
      </c>
      <c r="M77" s="77" t="s">
        <v>392</v>
      </c>
      <c r="N77" s="77"/>
      <c r="O77" t="str">
        <f>IF(RIGHT($O$1,1)="#",VLOOKUP(D77,'dict-pitch'!$A$1:$C$50,2,0),VLOOKUP(D77,'dict-pitch'!$A$1:$C$50,3,0))</f>
        <v>E3</v>
      </c>
      <c r="P77" t="b">
        <f>OR(EXACT(E77,O77),EXACT(E77,VLOOKUP(D77,'dict-pitch'!$A$1:$D$50,3,0)),EXACT(E77,VLOOKUP(D77,'dict-pitch'!$A$1:$D$50,4,0)))</f>
        <v>0</v>
      </c>
    </row>
    <row r="78" spans="1:16" x14ac:dyDescent="0.25">
      <c r="A78">
        <v>851</v>
      </c>
      <c r="B78" s="85">
        <v>1</v>
      </c>
      <c r="C78" s="1">
        <f t="shared" si="3"/>
        <v>14</v>
      </c>
      <c r="D78" s="1">
        <v>53</v>
      </c>
      <c r="E78" s="1"/>
      <c r="F78" s="1">
        <v>2</v>
      </c>
      <c r="G78" s="1">
        <v>164</v>
      </c>
      <c r="H78" s="80">
        <f t="shared" si="4"/>
        <v>14.666666666666666</v>
      </c>
      <c r="I78" s="80">
        <f t="shared" si="5"/>
        <v>0.16666666666666666</v>
      </c>
      <c r="J78" s="1">
        <v>2</v>
      </c>
      <c r="K78" s="1" t="str" cm="1">
        <f t="array" ref="K78">INDEX('dict-rhythm'!$A$1:$B$43,MATCH(TRUE,EXACT(J78,'dict-rhythm'!$A$1:$A$43),0),2)</f>
        <v>8</v>
      </c>
      <c r="L78" s="1" t="str">
        <f>_xlfn.IFNA(VLOOKUP(K78,'dict-rhythm'!$B$1:$C$53,2,0),K78)</f>
        <v>quaver note</v>
      </c>
      <c r="M78" s="77" t="s">
        <v>392</v>
      </c>
      <c r="N78" s="77"/>
      <c r="O78" t="str">
        <f>IF(RIGHT($O$1,1)="#",VLOOKUP(D78,'dict-pitch'!$A$1:$C$50,2,0),VLOOKUP(D78,'dict-pitch'!$A$1:$C$50,3,0))</f>
        <v>F3</v>
      </c>
      <c r="P78" t="b">
        <f>OR(EXACT(E78,O78),EXACT(E78,VLOOKUP(D78,'dict-pitch'!$A$1:$D$50,3,0)),EXACT(E78,VLOOKUP(D78,'dict-pitch'!$A$1:$D$50,4,0)))</f>
        <v>0</v>
      </c>
    </row>
    <row r="79" spans="1:16" x14ac:dyDescent="0.25">
      <c r="A79">
        <v>851</v>
      </c>
      <c r="B79" s="85">
        <v>1</v>
      </c>
      <c r="C79" s="1">
        <f t="shared" si="3"/>
        <v>14</v>
      </c>
      <c r="D79" s="1">
        <v>50</v>
      </c>
      <c r="E79" s="1"/>
      <c r="F79" s="1">
        <v>-3</v>
      </c>
      <c r="G79" s="1">
        <v>166</v>
      </c>
      <c r="H79" s="80">
        <f t="shared" si="4"/>
        <v>14.833333333333334</v>
      </c>
      <c r="I79" s="80">
        <f t="shared" si="5"/>
        <v>0.16666666666666666</v>
      </c>
      <c r="J79" s="1">
        <v>2</v>
      </c>
      <c r="K79" s="1" t="str" cm="1">
        <f t="array" ref="K79">INDEX('dict-rhythm'!$A$1:$B$43,MATCH(TRUE,EXACT(J79,'dict-rhythm'!$A$1:$A$43),0),2)</f>
        <v>8</v>
      </c>
      <c r="L79" s="1" t="str">
        <f>_xlfn.IFNA(VLOOKUP(K79,'dict-rhythm'!$B$1:$C$53,2,0),K79)</f>
        <v>quaver note</v>
      </c>
      <c r="M79" s="77" t="s">
        <v>392</v>
      </c>
      <c r="N79" s="77"/>
      <c r="O79" t="str">
        <f>IF(RIGHT($O$1,1)="#",VLOOKUP(D79,'dict-pitch'!$A$1:$C$50,2,0),VLOOKUP(D79,'dict-pitch'!$A$1:$C$50,3,0))</f>
        <v>D3</v>
      </c>
      <c r="P79" t="b">
        <f>OR(EXACT(E79,O79),EXACT(E79,VLOOKUP(D79,'dict-pitch'!$A$1:$D$50,3,0)),EXACT(E79,VLOOKUP(D79,'dict-pitch'!$A$1:$D$50,4,0)))</f>
        <v>0</v>
      </c>
    </row>
    <row r="80" spans="1:16" x14ac:dyDescent="0.25">
      <c r="A80">
        <v>851</v>
      </c>
      <c r="B80" s="85">
        <v>1</v>
      </c>
      <c r="C80" s="1">
        <f t="shared" si="3"/>
        <v>15</v>
      </c>
      <c r="D80" s="1">
        <v>57</v>
      </c>
      <c r="E80" s="1"/>
      <c r="F80" s="1">
        <v>5</v>
      </c>
      <c r="G80" s="1">
        <v>168</v>
      </c>
      <c r="H80" s="80">
        <f t="shared" si="4"/>
        <v>15</v>
      </c>
      <c r="I80" s="80">
        <f t="shared" si="5"/>
        <v>0.33333333333333331</v>
      </c>
      <c r="J80" s="1">
        <v>4</v>
      </c>
      <c r="K80" s="1" t="str" cm="1">
        <f t="array" ref="K80">INDEX('dict-rhythm'!$A$1:$B$43,MATCH(TRUE,EXACT(J80,'dict-rhythm'!$A$1:$A$43),0),2)</f>
        <v>4</v>
      </c>
      <c r="L80" s="1" t="str">
        <f>_xlfn.IFNA(VLOOKUP(K80,'dict-rhythm'!$B$1:$C$53,2,0),K80)</f>
        <v>crotchet</v>
      </c>
      <c r="M80" s="77" t="s">
        <v>392</v>
      </c>
      <c r="N80" s="77"/>
      <c r="O80" t="str">
        <f>IF(RIGHT($O$1,1)="#",VLOOKUP(D80,'dict-pitch'!$A$1:$C$50,2,0),VLOOKUP(D80,'dict-pitch'!$A$1:$C$50,3,0))</f>
        <v>A3</v>
      </c>
      <c r="P80" t="b">
        <f>OR(EXACT(E80,O80),EXACT(E80,VLOOKUP(D80,'dict-pitch'!$A$1:$D$50,3,0)),EXACT(E80,VLOOKUP(D80,'dict-pitch'!$A$1:$D$50,4,0)))</f>
        <v>0</v>
      </c>
    </row>
    <row r="81" spans="1:16" x14ac:dyDescent="0.25">
      <c r="A81">
        <v>851</v>
      </c>
      <c r="B81" s="85">
        <v>1</v>
      </c>
      <c r="C81" s="1">
        <f t="shared" si="3"/>
        <v>15</v>
      </c>
      <c r="D81" s="1">
        <v>54</v>
      </c>
      <c r="E81" s="1"/>
      <c r="F81" s="1">
        <v>-3</v>
      </c>
      <c r="G81" s="1">
        <v>172</v>
      </c>
      <c r="H81" s="80">
        <f t="shared" si="4"/>
        <v>15.333333333333334</v>
      </c>
      <c r="I81" s="80">
        <f t="shared" si="5"/>
        <v>0.16666666666666666</v>
      </c>
      <c r="J81" s="1">
        <v>2</v>
      </c>
      <c r="K81" s="1" t="str" cm="1">
        <f t="array" ref="K81">INDEX('dict-rhythm'!$A$1:$B$43,MATCH(TRUE,EXACT(J81,'dict-rhythm'!$A$1:$A$43),0),2)</f>
        <v>8</v>
      </c>
      <c r="L81" s="1" t="str">
        <f>_xlfn.IFNA(VLOOKUP(K81,'dict-rhythm'!$B$1:$C$53,2,0),K81)</f>
        <v>quaver note</v>
      </c>
      <c r="M81" s="77" t="s">
        <v>392</v>
      </c>
      <c r="N81" s="77"/>
      <c r="O81" t="str">
        <f>IF(RIGHT($O$1,1)="#",VLOOKUP(D81,'dict-pitch'!$A$1:$C$50,2,0),VLOOKUP(D81,'dict-pitch'!$A$1:$C$50,3,0))</f>
        <v>F#3</v>
      </c>
      <c r="P81" t="b">
        <f>OR(EXACT(E81,O81),EXACT(E81,VLOOKUP(D81,'dict-pitch'!$A$1:$D$50,3,0)),EXACT(E81,VLOOKUP(D81,'dict-pitch'!$A$1:$D$50,4,0)))</f>
        <v>0</v>
      </c>
    </row>
    <row r="82" spans="1:16" x14ac:dyDescent="0.25">
      <c r="A82">
        <v>851</v>
      </c>
      <c r="B82" s="85">
        <v>1</v>
      </c>
      <c r="C82" s="1">
        <f t="shared" si="3"/>
        <v>15</v>
      </c>
      <c r="D82" s="1">
        <v>52</v>
      </c>
      <c r="E82" s="1"/>
      <c r="F82" s="1">
        <v>-2</v>
      </c>
      <c r="G82" s="1">
        <v>174</v>
      </c>
      <c r="H82" s="80">
        <f t="shared" si="4"/>
        <v>15.5</v>
      </c>
      <c r="I82" s="80">
        <f t="shared" si="5"/>
        <v>0.16666666666666666</v>
      </c>
      <c r="J82" s="1">
        <v>2</v>
      </c>
      <c r="K82" s="1" t="str" cm="1">
        <f t="array" ref="K82">INDEX('dict-rhythm'!$A$1:$B$43,MATCH(TRUE,EXACT(J82,'dict-rhythm'!$A$1:$A$43),0),2)</f>
        <v>8</v>
      </c>
      <c r="L82" s="1" t="str">
        <f>_xlfn.IFNA(VLOOKUP(K82,'dict-rhythm'!$B$1:$C$53,2,0),K82)</f>
        <v>quaver note</v>
      </c>
      <c r="M82" s="77" t="s">
        <v>392</v>
      </c>
      <c r="N82" s="77"/>
      <c r="O82" t="str">
        <f>IF(RIGHT($O$1,1)="#",VLOOKUP(D82,'dict-pitch'!$A$1:$C$50,2,0),VLOOKUP(D82,'dict-pitch'!$A$1:$C$50,3,0))</f>
        <v>E3</v>
      </c>
      <c r="P82" t="b">
        <f>OR(EXACT(E82,O82),EXACT(E82,VLOOKUP(D82,'dict-pitch'!$A$1:$D$50,3,0)),EXACT(E82,VLOOKUP(D82,'dict-pitch'!$A$1:$D$50,4,0)))</f>
        <v>0</v>
      </c>
    </row>
    <row r="83" spans="1:16" x14ac:dyDescent="0.25">
      <c r="A83">
        <v>851</v>
      </c>
      <c r="B83" s="85">
        <v>1</v>
      </c>
      <c r="C83" s="1">
        <f t="shared" si="3"/>
        <v>15</v>
      </c>
      <c r="D83" s="1">
        <v>50</v>
      </c>
      <c r="E83" s="1"/>
      <c r="F83" s="1">
        <v>-2</v>
      </c>
      <c r="G83" s="1">
        <v>176</v>
      </c>
      <c r="H83" s="80">
        <f t="shared" si="4"/>
        <v>15.666666666666666</v>
      </c>
      <c r="I83" s="80">
        <f t="shared" si="5"/>
        <v>0.16666666666666666</v>
      </c>
      <c r="J83" s="1">
        <v>2</v>
      </c>
      <c r="K83" s="1" t="str" cm="1">
        <f t="array" ref="K83">INDEX('dict-rhythm'!$A$1:$B$43,MATCH(TRUE,EXACT(J83,'dict-rhythm'!$A$1:$A$43),0),2)</f>
        <v>8</v>
      </c>
      <c r="L83" s="1" t="str">
        <f>_xlfn.IFNA(VLOOKUP(K83,'dict-rhythm'!$B$1:$C$53,2,0),K83)</f>
        <v>quaver note</v>
      </c>
      <c r="M83" s="77" t="s">
        <v>392</v>
      </c>
      <c r="N83" s="77"/>
      <c r="O83" t="str">
        <f>IF(RIGHT($O$1,1)="#",VLOOKUP(D83,'dict-pitch'!$A$1:$C$50,2,0),VLOOKUP(D83,'dict-pitch'!$A$1:$C$50,3,0))</f>
        <v>D3</v>
      </c>
      <c r="P83" t="b">
        <f>OR(EXACT(E83,O83),EXACT(E83,VLOOKUP(D83,'dict-pitch'!$A$1:$D$50,3,0)),EXACT(E83,VLOOKUP(D83,'dict-pitch'!$A$1:$D$50,4,0)))</f>
        <v>0</v>
      </c>
    </row>
    <row r="84" spans="1:16" x14ac:dyDescent="0.25">
      <c r="A84">
        <v>851</v>
      </c>
      <c r="B84" s="85">
        <v>1</v>
      </c>
      <c r="C84" s="1">
        <f t="shared" si="3"/>
        <v>15</v>
      </c>
      <c r="D84" s="1">
        <v>54</v>
      </c>
      <c r="E84" s="1"/>
      <c r="F84" s="1">
        <v>3</v>
      </c>
      <c r="G84" s="1">
        <v>178</v>
      </c>
      <c r="H84" s="80">
        <f t="shared" si="4"/>
        <v>15.833333333333334</v>
      </c>
      <c r="I84" s="80">
        <f t="shared" si="5"/>
        <v>0.16666666666666666</v>
      </c>
      <c r="J84" s="1">
        <v>2</v>
      </c>
      <c r="K84" s="1" t="str" cm="1">
        <f t="array" ref="K84">INDEX('dict-rhythm'!$A$1:$B$43,MATCH(TRUE,EXACT(J84,'dict-rhythm'!$A$1:$A$43),0),2)</f>
        <v>8</v>
      </c>
      <c r="L84" s="1" t="str">
        <f>_xlfn.IFNA(VLOOKUP(K84,'dict-rhythm'!$B$1:$C$53,2,0),K84)</f>
        <v>quaver note</v>
      </c>
      <c r="M84" s="77" t="s">
        <v>392</v>
      </c>
      <c r="N84" s="77"/>
      <c r="O84" t="str">
        <f>IF(RIGHT($O$1,1)="#",VLOOKUP(D84,'dict-pitch'!$A$1:$C$50,2,0),VLOOKUP(D84,'dict-pitch'!$A$1:$C$50,3,0))</f>
        <v>F#3</v>
      </c>
      <c r="P84" t="b">
        <f>OR(EXACT(E84,O84),EXACT(E84,VLOOKUP(D84,'dict-pitch'!$A$1:$D$50,3,0)),EXACT(E84,VLOOKUP(D84,'dict-pitch'!$A$1:$D$50,4,0)))</f>
        <v>0</v>
      </c>
    </row>
    <row r="85" spans="1:16" x14ac:dyDescent="0.25">
      <c r="A85">
        <v>851</v>
      </c>
      <c r="B85" s="85">
        <v>1</v>
      </c>
      <c r="C85" s="1">
        <f t="shared" si="3"/>
        <v>16</v>
      </c>
      <c r="D85" s="1">
        <v>55</v>
      </c>
      <c r="E85" s="1"/>
      <c r="F85" s="1">
        <v>2</v>
      </c>
      <c r="G85" s="1">
        <v>180</v>
      </c>
      <c r="H85" s="80">
        <f t="shared" si="4"/>
        <v>16</v>
      </c>
      <c r="I85" s="80">
        <f t="shared" si="5"/>
        <v>0.33333333333333331</v>
      </c>
      <c r="J85" s="1">
        <v>4</v>
      </c>
      <c r="K85" s="1" t="str" cm="1">
        <f t="array" ref="K85">INDEX('dict-rhythm'!$A$1:$B$43,MATCH(TRUE,EXACT(J85,'dict-rhythm'!$A$1:$A$43),0),2)</f>
        <v>4</v>
      </c>
      <c r="L85" s="1" t="str">
        <f>_xlfn.IFNA(VLOOKUP(K85,'dict-rhythm'!$B$1:$C$53,2,0),K85)</f>
        <v>crotchet</v>
      </c>
      <c r="M85" s="77" t="s">
        <v>392</v>
      </c>
      <c r="N85" s="77"/>
      <c r="O85" t="str">
        <f>IF(RIGHT($O$1,1)="#",VLOOKUP(D85,'dict-pitch'!$A$1:$C$50,2,0),VLOOKUP(D85,'dict-pitch'!$A$1:$C$50,3,0))</f>
        <v>G3</v>
      </c>
      <c r="P85" t="b">
        <f>OR(EXACT(E85,O85),EXACT(E85,VLOOKUP(D85,'dict-pitch'!$A$1:$D$50,3,0)),EXACT(E85,VLOOKUP(D85,'dict-pitch'!$A$1:$D$50,4,0)))</f>
        <v>0</v>
      </c>
    </row>
    <row r="86" spans="1:16" x14ac:dyDescent="0.25">
      <c r="A86">
        <v>851</v>
      </c>
      <c r="B86" s="85">
        <v>1</v>
      </c>
      <c r="C86" s="1">
        <f t="shared" si="3"/>
        <v>16</v>
      </c>
      <c r="D86" s="1">
        <v>56</v>
      </c>
      <c r="E86" s="1"/>
      <c r="F86" s="1">
        <v>1</v>
      </c>
      <c r="G86" s="1">
        <v>184</v>
      </c>
      <c r="H86" s="80">
        <f t="shared" si="4"/>
        <v>16.333333333333336</v>
      </c>
      <c r="I86" s="80">
        <f t="shared" si="5"/>
        <v>0.16666666666666666</v>
      </c>
      <c r="J86" s="1">
        <v>2</v>
      </c>
      <c r="K86" s="1" t="str" cm="1">
        <f t="array" ref="K86">INDEX('dict-rhythm'!$A$1:$B$43,MATCH(TRUE,EXACT(J86,'dict-rhythm'!$A$1:$A$43),0),2)</f>
        <v>8</v>
      </c>
      <c r="L86" s="1" t="str">
        <f>_xlfn.IFNA(VLOOKUP(K86,'dict-rhythm'!$B$1:$C$53,2,0),K86)</f>
        <v>quaver note</v>
      </c>
      <c r="M86" s="5"/>
      <c r="N86" s="5"/>
      <c r="O86" t="str">
        <f>IF(RIGHT($O$1,1)="#",VLOOKUP(D86,'dict-pitch'!$A$1:$C$50,2,0),VLOOKUP(D86,'dict-pitch'!$A$1:$C$50,3,0))</f>
        <v>G#3</v>
      </c>
      <c r="P86" t="b">
        <f>OR(EXACT(E86,O86),EXACT(E86,VLOOKUP(D86,'dict-pitch'!$A$1:$D$50,3,0)),EXACT(E86,VLOOKUP(D86,'dict-pitch'!$A$1:$D$50,4,0)))</f>
        <v>0</v>
      </c>
    </row>
    <row r="87" spans="1:16" x14ac:dyDescent="0.25">
      <c r="A87">
        <v>851</v>
      </c>
      <c r="B87" s="85">
        <v>1</v>
      </c>
      <c r="C87" s="1">
        <f t="shared" si="3"/>
        <v>16</v>
      </c>
      <c r="D87" s="1">
        <v>54</v>
      </c>
      <c r="E87" s="1"/>
      <c r="F87" s="1">
        <v>-2</v>
      </c>
      <c r="G87" s="1">
        <v>186</v>
      </c>
      <c r="H87" s="80">
        <f t="shared" si="4"/>
        <v>16.5</v>
      </c>
      <c r="I87" s="80">
        <f t="shared" si="5"/>
        <v>0.16666666666666666</v>
      </c>
      <c r="J87" s="1">
        <v>2</v>
      </c>
      <c r="K87" s="1" t="str" cm="1">
        <f t="array" ref="K87">INDEX('dict-rhythm'!$A$1:$B$43,MATCH(TRUE,EXACT(J87,'dict-rhythm'!$A$1:$A$43),0),2)</f>
        <v>8</v>
      </c>
      <c r="L87" s="1" t="str">
        <f>_xlfn.IFNA(VLOOKUP(K87,'dict-rhythm'!$B$1:$C$53,2,0),K87)</f>
        <v>quaver note</v>
      </c>
      <c r="M87" s="5"/>
      <c r="N87" s="5"/>
      <c r="O87" t="str">
        <f>IF(RIGHT($O$1,1)="#",VLOOKUP(D87,'dict-pitch'!$A$1:$C$50,2,0),VLOOKUP(D87,'dict-pitch'!$A$1:$C$50,3,0))</f>
        <v>F#3</v>
      </c>
      <c r="P87" t="b">
        <f>OR(EXACT(E87,O87),EXACT(E87,VLOOKUP(D87,'dict-pitch'!$A$1:$D$50,3,0)),EXACT(E87,VLOOKUP(D87,'dict-pitch'!$A$1:$D$50,4,0)))</f>
        <v>0</v>
      </c>
    </row>
    <row r="88" spans="1:16" x14ac:dyDescent="0.25">
      <c r="A88">
        <v>851</v>
      </c>
      <c r="B88" s="85">
        <v>1</v>
      </c>
      <c r="C88" s="1">
        <f t="shared" si="3"/>
        <v>16</v>
      </c>
      <c r="D88" s="1">
        <v>52</v>
      </c>
      <c r="E88" s="1"/>
      <c r="F88" s="1">
        <v>-2</v>
      </c>
      <c r="G88" s="1">
        <v>188</v>
      </c>
      <c r="H88" s="80">
        <f t="shared" si="4"/>
        <v>16.666666666666664</v>
      </c>
      <c r="I88" s="80">
        <f t="shared" si="5"/>
        <v>0.16666666666666666</v>
      </c>
      <c r="J88" s="1">
        <v>2</v>
      </c>
      <c r="K88" s="1" t="str" cm="1">
        <f t="array" ref="K88">INDEX('dict-rhythm'!$A$1:$B$43,MATCH(TRUE,EXACT(J88,'dict-rhythm'!$A$1:$A$43),0),2)</f>
        <v>8</v>
      </c>
      <c r="L88" s="1" t="str">
        <f>_xlfn.IFNA(VLOOKUP(K88,'dict-rhythm'!$B$1:$C$53,2,0),K88)</f>
        <v>quaver note</v>
      </c>
      <c r="M88" s="5"/>
      <c r="N88" s="5"/>
      <c r="O88" t="str">
        <f>IF(RIGHT($O$1,1)="#",VLOOKUP(D88,'dict-pitch'!$A$1:$C$50,2,0),VLOOKUP(D88,'dict-pitch'!$A$1:$C$50,3,0))</f>
        <v>E3</v>
      </c>
      <c r="P88" t="b">
        <f>OR(EXACT(E88,O88),EXACT(E88,VLOOKUP(D88,'dict-pitch'!$A$1:$D$50,3,0)),EXACT(E88,VLOOKUP(D88,'dict-pitch'!$A$1:$D$50,4,0)))</f>
        <v>0</v>
      </c>
    </row>
    <row r="89" spans="1:16" x14ac:dyDescent="0.25">
      <c r="A89">
        <v>851</v>
      </c>
      <c r="B89" s="85">
        <v>1</v>
      </c>
      <c r="C89" s="1">
        <f t="shared" si="3"/>
        <v>16</v>
      </c>
      <c r="D89" s="1">
        <v>56</v>
      </c>
      <c r="E89" s="1"/>
      <c r="F89" s="1">
        <v>3</v>
      </c>
      <c r="G89" s="1">
        <v>190</v>
      </c>
      <c r="H89" s="80">
        <f t="shared" si="4"/>
        <v>16.833333333333336</v>
      </c>
      <c r="I89" s="80">
        <f t="shared" si="5"/>
        <v>0.16666666666666666</v>
      </c>
      <c r="J89" s="1">
        <v>2</v>
      </c>
      <c r="K89" s="1" t="str" cm="1">
        <f t="array" ref="K89">INDEX('dict-rhythm'!$A$1:$B$43,MATCH(TRUE,EXACT(J89,'dict-rhythm'!$A$1:$A$43),0),2)</f>
        <v>8</v>
      </c>
      <c r="L89" s="1" t="str">
        <f>_xlfn.IFNA(VLOOKUP(K89,'dict-rhythm'!$B$1:$C$53,2,0),K89)</f>
        <v>quaver note</v>
      </c>
      <c r="M89" s="7"/>
      <c r="N89" s="7"/>
      <c r="O89" t="str">
        <f>IF(RIGHT($O$1,1)="#",VLOOKUP(D89,'dict-pitch'!$A$1:$C$50,2,0),VLOOKUP(D89,'dict-pitch'!$A$1:$C$50,3,0))</f>
        <v>G#3</v>
      </c>
      <c r="P89" t="b">
        <f>OR(EXACT(E89,O89),EXACT(E89,VLOOKUP(D89,'dict-pitch'!$A$1:$D$50,3,0)),EXACT(E89,VLOOKUP(D89,'dict-pitch'!$A$1:$D$50,4,0)))</f>
        <v>0</v>
      </c>
    </row>
    <row r="90" spans="1:16" x14ac:dyDescent="0.25">
      <c r="A90">
        <v>851</v>
      </c>
      <c r="B90" s="85">
        <v>1</v>
      </c>
      <c r="C90" s="1">
        <f t="shared" si="3"/>
        <v>17</v>
      </c>
      <c r="D90" s="1">
        <v>57</v>
      </c>
      <c r="E90" s="1"/>
      <c r="F90" s="1">
        <v>2</v>
      </c>
      <c r="G90" s="1">
        <v>192</v>
      </c>
      <c r="H90" s="80">
        <f t="shared" si="4"/>
        <v>17</v>
      </c>
      <c r="I90" s="80">
        <f t="shared" si="5"/>
        <v>0.16666666666666666</v>
      </c>
      <c r="J90" s="1">
        <v>2</v>
      </c>
      <c r="K90" s="1" t="str" cm="1">
        <f t="array" ref="K90">INDEX('dict-rhythm'!$A$1:$B$43,MATCH(TRUE,EXACT(J90,'dict-rhythm'!$A$1:$A$43),0),2)</f>
        <v>8</v>
      </c>
      <c r="L90" s="1" t="str">
        <f>_xlfn.IFNA(VLOOKUP(K90,'dict-rhythm'!$B$1:$C$53,2,0),K90)</f>
        <v>quaver note</v>
      </c>
      <c r="M90" s="4"/>
      <c r="N90" s="4"/>
      <c r="O90" t="str">
        <f>IF(RIGHT($O$1,1)="#",VLOOKUP(D90,'dict-pitch'!$A$1:$C$50,2,0),VLOOKUP(D90,'dict-pitch'!$A$1:$C$50,3,0))</f>
        <v>A3</v>
      </c>
      <c r="P90" t="b">
        <f>OR(EXACT(E90,O90),EXACT(E90,VLOOKUP(D90,'dict-pitch'!$A$1:$D$50,3,0)),EXACT(E90,VLOOKUP(D90,'dict-pitch'!$A$1:$D$50,4,0)))</f>
        <v>0</v>
      </c>
    </row>
    <row r="91" spans="1:16" x14ac:dyDescent="0.25">
      <c r="A91">
        <v>851</v>
      </c>
      <c r="B91" s="85">
        <v>1</v>
      </c>
      <c r="C91" s="1">
        <f t="shared" si="3"/>
        <v>17</v>
      </c>
      <c r="D91" s="1">
        <v>45</v>
      </c>
      <c r="E91" s="1"/>
      <c r="F91" s="1">
        <v>-8</v>
      </c>
      <c r="G91" s="1">
        <v>194</v>
      </c>
      <c r="H91" s="80">
        <f t="shared" si="4"/>
        <v>17.166666666666668</v>
      </c>
      <c r="I91" s="80">
        <f t="shared" si="5"/>
        <v>0.16666666666666666</v>
      </c>
      <c r="J91" s="1">
        <v>2</v>
      </c>
      <c r="K91" s="1" t="str" cm="1">
        <f t="array" ref="K91">INDEX('dict-rhythm'!$A$1:$B$43,MATCH(TRUE,EXACT(J91,'dict-rhythm'!$A$1:$A$43),0),2)</f>
        <v>8</v>
      </c>
      <c r="L91" s="1" t="str">
        <f>_xlfn.IFNA(VLOOKUP(K91,'dict-rhythm'!$B$1:$C$53,2,0),K91)</f>
        <v>quaver note</v>
      </c>
      <c r="M91" s="76" t="s">
        <v>7</v>
      </c>
      <c r="N91" s="76" t="s">
        <v>7</v>
      </c>
      <c r="O91" t="str">
        <f>IF(RIGHT($O$1,1)="#",VLOOKUP(D91,'dict-pitch'!$A$1:$C$50,2,0),VLOOKUP(D91,'dict-pitch'!$A$1:$C$50,3,0))</f>
        <v>A2</v>
      </c>
      <c r="P91" t="b">
        <f>OR(EXACT(E91,O91),EXACT(E91,VLOOKUP(D91,'dict-pitch'!$A$1:$D$50,3,0)),EXACT(E91,VLOOKUP(D91,'dict-pitch'!$A$1:$D$50,4,0)))</f>
        <v>0</v>
      </c>
    </row>
    <row r="92" spans="1:16" x14ac:dyDescent="0.25">
      <c r="A92">
        <v>851</v>
      </c>
      <c r="B92" s="85">
        <v>1</v>
      </c>
      <c r="C92" s="1">
        <f t="shared" si="3"/>
        <v>17</v>
      </c>
      <c r="D92" s="1">
        <v>47</v>
      </c>
      <c r="E92" s="1"/>
      <c r="F92" s="1">
        <v>2</v>
      </c>
      <c r="G92" s="1">
        <v>196</v>
      </c>
      <c r="H92" s="80">
        <f t="shared" si="4"/>
        <v>17.333333333333332</v>
      </c>
      <c r="I92" s="80">
        <f t="shared" si="5"/>
        <v>0.16666666666666666</v>
      </c>
      <c r="J92" s="1">
        <v>2</v>
      </c>
      <c r="K92" s="1" t="str" cm="1">
        <f t="array" ref="K92">INDEX('dict-rhythm'!$A$1:$B$43,MATCH(TRUE,EXACT(J92,'dict-rhythm'!$A$1:$A$43),0),2)</f>
        <v>8</v>
      </c>
      <c r="L92" s="1" t="str">
        <f>_xlfn.IFNA(VLOOKUP(K92,'dict-rhythm'!$B$1:$C$53,2,0),K92)</f>
        <v>quaver note</v>
      </c>
      <c r="M92" s="76" t="s">
        <v>7</v>
      </c>
      <c r="N92" s="76" t="s">
        <v>7</v>
      </c>
      <c r="O92" t="str">
        <f>IF(RIGHT($O$1,1)="#",VLOOKUP(D92,'dict-pitch'!$A$1:$C$50,2,0),VLOOKUP(D92,'dict-pitch'!$A$1:$C$50,3,0))</f>
        <v>B2</v>
      </c>
      <c r="P92" t="b">
        <f>OR(EXACT(E92,O92),EXACT(E92,VLOOKUP(D92,'dict-pitch'!$A$1:$D$50,3,0)),EXACT(E92,VLOOKUP(D92,'dict-pitch'!$A$1:$D$50,4,0)))</f>
        <v>0</v>
      </c>
    </row>
    <row r="93" spans="1:16" x14ac:dyDescent="0.25">
      <c r="A93">
        <v>851</v>
      </c>
      <c r="B93" s="85">
        <v>1</v>
      </c>
      <c r="C93" s="1">
        <f t="shared" si="3"/>
        <v>17</v>
      </c>
      <c r="D93" s="1">
        <v>48</v>
      </c>
      <c r="E93" s="1"/>
      <c r="F93" s="1">
        <v>2</v>
      </c>
      <c r="G93" s="1">
        <v>198</v>
      </c>
      <c r="H93" s="80">
        <f t="shared" si="4"/>
        <v>17.5</v>
      </c>
      <c r="I93" s="80">
        <f t="shared" si="5"/>
        <v>0.16666666666666666</v>
      </c>
      <c r="J93" s="1">
        <v>2</v>
      </c>
      <c r="K93" s="1" t="str" cm="1">
        <f t="array" ref="K93">INDEX('dict-rhythm'!$A$1:$B$43,MATCH(TRUE,EXACT(J93,'dict-rhythm'!$A$1:$A$43),0),2)</f>
        <v>8</v>
      </c>
      <c r="L93" s="1" t="str">
        <f>_xlfn.IFNA(VLOOKUP(K93,'dict-rhythm'!$B$1:$C$53,2,0),K93)</f>
        <v>quaver note</v>
      </c>
      <c r="M93" s="76" t="s">
        <v>7</v>
      </c>
      <c r="N93" s="76" t="s">
        <v>7</v>
      </c>
      <c r="O93" t="str">
        <f>IF(RIGHT($O$1,1)="#",VLOOKUP(D93,'dict-pitch'!$A$1:$C$50,2,0),VLOOKUP(D93,'dict-pitch'!$A$1:$C$50,3,0))</f>
        <v>C3</v>
      </c>
      <c r="P93" t="b">
        <f>OR(EXACT(E93,O93),EXACT(E93,VLOOKUP(D93,'dict-pitch'!$A$1:$D$50,3,0)),EXACT(E93,VLOOKUP(D93,'dict-pitch'!$A$1:$D$50,4,0)))</f>
        <v>0</v>
      </c>
    </row>
    <row r="94" spans="1:16" x14ac:dyDescent="0.25">
      <c r="A94">
        <v>851</v>
      </c>
      <c r="B94" s="85">
        <v>1</v>
      </c>
      <c r="C94" s="1">
        <f t="shared" si="3"/>
        <v>17</v>
      </c>
      <c r="D94" s="1">
        <v>50</v>
      </c>
      <c r="E94" s="1"/>
      <c r="F94" s="1">
        <v>2</v>
      </c>
      <c r="G94" s="1">
        <v>200</v>
      </c>
      <c r="H94" s="80">
        <f t="shared" si="4"/>
        <v>17.666666666666668</v>
      </c>
      <c r="I94" s="80">
        <f t="shared" si="5"/>
        <v>0.16666666666666666</v>
      </c>
      <c r="J94" s="1">
        <v>2</v>
      </c>
      <c r="K94" s="1" t="str" cm="1">
        <f t="array" ref="K94">INDEX('dict-rhythm'!$A$1:$B$43,MATCH(TRUE,EXACT(J94,'dict-rhythm'!$A$1:$A$43),0),2)</f>
        <v>8</v>
      </c>
      <c r="L94" s="1" t="str">
        <f>_xlfn.IFNA(VLOOKUP(K94,'dict-rhythm'!$B$1:$C$53,2,0),K94)</f>
        <v>quaver note</v>
      </c>
      <c r="M94" s="76" t="s">
        <v>7</v>
      </c>
      <c r="N94" s="76" t="s">
        <v>7</v>
      </c>
      <c r="O94" t="str">
        <f>IF(RIGHT($O$1,1)="#",VLOOKUP(D94,'dict-pitch'!$A$1:$C$50,2,0),VLOOKUP(D94,'dict-pitch'!$A$1:$C$50,3,0))</f>
        <v>D3</v>
      </c>
      <c r="P94" t="b">
        <f>OR(EXACT(E94,O94),EXACT(E94,VLOOKUP(D94,'dict-pitch'!$A$1:$D$50,3,0)),EXACT(E94,VLOOKUP(D94,'dict-pitch'!$A$1:$D$50,4,0)))</f>
        <v>0</v>
      </c>
    </row>
    <row r="95" spans="1:16" x14ac:dyDescent="0.25">
      <c r="A95">
        <v>851</v>
      </c>
      <c r="B95" s="85">
        <v>1</v>
      </c>
      <c r="C95" s="1">
        <f t="shared" si="3"/>
        <v>17</v>
      </c>
      <c r="D95" s="1">
        <v>47</v>
      </c>
      <c r="E95" s="1"/>
      <c r="F95" s="1">
        <v>-3</v>
      </c>
      <c r="G95" s="1">
        <v>202</v>
      </c>
      <c r="H95" s="80">
        <f t="shared" si="4"/>
        <v>17.833333333333332</v>
      </c>
      <c r="I95" s="80">
        <f t="shared" si="5"/>
        <v>0.16666666666666666</v>
      </c>
      <c r="J95" s="1">
        <v>2</v>
      </c>
      <c r="K95" s="1" t="str" cm="1">
        <f t="array" ref="K95">INDEX('dict-rhythm'!$A$1:$B$43,MATCH(TRUE,EXACT(J95,'dict-rhythm'!$A$1:$A$43),0),2)</f>
        <v>8</v>
      </c>
      <c r="L95" s="1" t="str">
        <f>_xlfn.IFNA(VLOOKUP(K95,'dict-rhythm'!$B$1:$C$53,2,0),K95)</f>
        <v>quaver note</v>
      </c>
      <c r="M95" s="76" t="s">
        <v>7</v>
      </c>
      <c r="N95" s="76" t="s">
        <v>7</v>
      </c>
      <c r="O95" t="str">
        <f>IF(RIGHT($O$1,1)="#",VLOOKUP(D95,'dict-pitch'!$A$1:$C$50,2,0),VLOOKUP(D95,'dict-pitch'!$A$1:$C$50,3,0))</f>
        <v>B2</v>
      </c>
      <c r="P95" t="b">
        <f>OR(EXACT(E95,O95),EXACT(E95,VLOOKUP(D95,'dict-pitch'!$A$1:$D$50,3,0)),EXACT(E95,VLOOKUP(D95,'dict-pitch'!$A$1:$D$50,4,0)))</f>
        <v>0</v>
      </c>
    </row>
    <row r="96" spans="1:16" x14ac:dyDescent="0.25">
      <c r="A96">
        <v>851</v>
      </c>
      <c r="B96" s="85">
        <v>1</v>
      </c>
      <c r="C96" s="1">
        <f t="shared" si="3"/>
        <v>18</v>
      </c>
      <c r="D96" s="1">
        <v>49</v>
      </c>
      <c r="E96" s="1"/>
      <c r="F96" s="1">
        <v>2</v>
      </c>
      <c r="G96" s="1">
        <v>204</v>
      </c>
      <c r="H96" s="80">
        <f t="shared" si="4"/>
        <v>18</v>
      </c>
      <c r="I96" s="80">
        <f t="shared" si="5"/>
        <v>8.3333333333333329E-2</v>
      </c>
      <c r="J96" s="1">
        <v>1</v>
      </c>
      <c r="K96" s="1" t="str" cm="1">
        <f t="array" ref="K96">INDEX('dict-rhythm'!$A$1:$B$43,MATCH(TRUE,EXACT(J96,'dict-rhythm'!$A$1:$A$43),0),2)</f>
        <v>16</v>
      </c>
      <c r="L96" s="1" t="str">
        <f>_xlfn.IFNA(VLOOKUP(K96,'dict-rhythm'!$B$1:$C$53,2,0),K96)</f>
        <v>semiquaver</v>
      </c>
      <c r="M96" s="76" t="s">
        <v>7</v>
      </c>
      <c r="N96" s="76" t="s">
        <v>7</v>
      </c>
      <c r="O96" t="str">
        <f>IF(RIGHT($O$1,1)="#",VLOOKUP(D96,'dict-pitch'!$A$1:$C$50,2,0),VLOOKUP(D96,'dict-pitch'!$A$1:$C$50,3,0))</f>
        <v>C#3</v>
      </c>
      <c r="P96" t="b">
        <f>OR(EXACT(E96,O96),EXACT(E96,VLOOKUP(D96,'dict-pitch'!$A$1:$D$50,3,0)),EXACT(E96,VLOOKUP(D96,'dict-pitch'!$A$1:$D$50,4,0)))</f>
        <v>0</v>
      </c>
    </row>
    <row r="97" spans="1:16" x14ac:dyDescent="0.25">
      <c r="A97">
        <v>851</v>
      </c>
      <c r="B97" s="85">
        <v>1</v>
      </c>
      <c r="C97" s="1">
        <f t="shared" si="3"/>
        <v>18</v>
      </c>
      <c r="D97" s="1">
        <v>45</v>
      </c>
      <c r="E97" s="1"/>
      <c r="F97" s="1">
        <v>-3</v>
      </c>
      <c r="G97" s="1">
        <v>205</v>
      </c>
      <c r="H97" s="80">
        <f t="shared" si="4"/>
        <v>18.083333333333332</v>
      </c>
      <c r="I97" s="80">
        <f t="shared" si="5"/>
        <v>8.3333333333333329E-2</v>
      </c>
      <c r="J97" s="1">
        <v>1</v>
      </c>
      <c r="K97" s="1" t="str" cm="1">
        <f t="array" ref="K97">INDEX('dict-rhythm'!$A$1:$B$43,MATCH(TRUE,EXACT(J97,'dict-rhythm'!$A$1:$A$43),0),2)</f>
        <v>16</v>
      </c>
      <c r="L97" s="1" t="str">
        <f>_xlfn.IFNA(VLOOKUP(K97,'dict-rhythm'!$B$1:$C$53,2,0),K97)</f>
        <v>semiquaver</v>
      </c>
      <c r="M97" s="76" t="s">
        <v>7</v>
      </c>
      <c r="N97" s="76" t="s">
        <v>7</v>
      </c>
      <c r="O97" t="str">
        <f>IF(RIGHT($O$1,1)="#",VLOOKUP(D97,'dict-pitch'!$A$1:$C$50,2,0),VLOOKUP(D97,'dict-pitch'!$A$1:$C$50,3,0))</f>
        <v>A2</v>
      </c>
      <c r="P97" t="b">
        <f>OR(EXACT(E97,O97),EXACT(E97,VLOOKUP(D97,'dict-pitch'!$A$1:$D$50,3,0)),EXACT(E97,VLOOKUP(D97,'dict-pitch'!$A$1:$D$50,4,0)))</f>
        <v>0</v>
      </c>
    </row>
    <row r="98" spans="1:16" x14ac:dyDescent="0.25">
      <c r="A98">
        <v>851</v>
      </c>
      <c r="B98" s="85">
        <v>1</v>
      </c>
      <c r="C98" s="1">
        <f t="shared" si="3"/>
        <v>18</v>
      </c>
      <c r="D98" s="1">
        <v>44</v>
      </c>
      <c r="E98" s="1"/>
      <c r="F98" s="1">
        <v>-2</v>
      </c>
      <c r="G98" s="1">
        <v>206</v>
      </c>
      <c r="H98" s="80">
        <f t="shared" si="4"/>
        <v>18.166666666666668</v>
      </c>
      <c r="I98" s="80">
        <f t="shared" si="5"/>
        <v>8.3333333333333329E-2</v>
      </c>
      <c r="J98" s="1">
        <v>1</v>
      </c>
      <c r="K98" s="1" t="str" cm="1">
        <f t="array" ref="K98">INDEX('dict-rhythm'!$A$1:$B$43,MATCH(TRUE,EXACT(J98,'dict-rhythm'!$A$1:$A$43),0),2)</f>
        <v>16</v>
      </c>
      <c r="L98" s="1" t="str">
        <f>_xlfn.IFNA(VLOOKUP(K98,'dict-rhythm'!$B$1:$C$53,2,0),K98)</f>
        <v>semiquaver</v>
      </c>
      <c r="M98" s="76" t="s">
        <v>7</v>
      </c>
      <c r="N98" s="76" t="s">
        <v>7</v>
      </c>
      <c r="O98" t="str">
        <f>IF(RIGHT($O$1,1)="#",VLOOKUP(D98,'dict-pitch'!$A$1:$C$50,2,0),VLOOKUP(D98,'dict-pitch'!$A$1:$C$50,3,0))</f>
        <v>G#2</v>
      </c>
      <c r="P98" t="b">
        <f>OR(EXACT(E98,O98),EXACT(E98,VLOOKUP(D98,'dict-pitch'!$A$1:$D$50,3,0)),EXACT(E98,VLOOKUP(D98,'dict-pitch'!$A$1:$D$50,4,0)))</f>
        <v>0</v>
      </c>
    </row>
    <row r="99" spans="1:16" x14ac:dyDescent="0.25">
      <c r="A99">
        <v>851</v>
      </c>
      <c r="B99" s="85">
        <v>1</v>
      </c>
      <c r="C99" s="1">
        <f t="shared" si="3"/>
        <v>18</v>
      </c>
      <c r="D99" s="1">
        <v>45</v>
      </c>
      <c r="E99" s="1"/>
      <c r="F99" s="1">
        <v>2</v>
      </c>
      <c r="G99" s="1">
        <v>207</v>
      </c>
      <c r="H99" s="80">
        <f t="shared" si="4"/>
        <v>18.25</v>
      </c>
      <c r="I99" s="80">
        <f t="shared" si="5"/>
        <v>8.3333333333333329E-2</v>
      </c>
      <c r="J99" s="1">
        <v>1</v>
      </c>
      <c r="K99" s="1" t="str" cm="1">
        <f t="array" ref="K99">INDEX('dict-rhythm'!$A$1:$B$43,MATCH(TRUE,EXACT(J99,'dict-rhythm'!$A$1:$A$43),0),2)</f>
        <v>16</v>
      </c>
      <c r="L99" s="1" t="str">
        <f>_xlfn.IFNA(VLOOKUP(K99,'dict-rhythm'!$B$1:$C$53,2,0),K99)</f>
        <v>semiquaver</v>
      </c>
      <c r="M99" s="76" t="s">
        <v>7</v>
      </c>
      <c r="N99" s="76" t="s">
        <v>7</v>
      </c>
      <c r="O99" t="str">
        <f>IF(RIGHT($O$1,1)="#",VLOOKUP(D99,'dict-pitch'!$A$1:$C$50,2,0),VLOOKUP(D99,'dict-pitch'!$A$1:$C$50,3,0))</f>
        <v>A2</v>
      </c>
      <c r="P99" t="b">
        <f>OR(EXACT(E99,O99),EXACT(E99,VLOOKUP(D99,'dict-pitch'!$A$1:$D$50,3,0)),EXACT(E99,VLOOKUP(D99,'dict-pitch'!$A$1:$D$50,4,0)))</f>
        <v>0</v>
      </c>
    </row>
    <row r="100" spans="1:16" x14ac:dyDescent="0.25">
      <c r="A100">
        <v>851</v>
      </c>
      <c r="B100" s="85">
        <v>1</v>
      </c>
      <c r="C100" s="1">
        <f t="shared" si="3"/>
        <v>18</v>
      </c>
      <c r="D100" s="1">
        <v>53</v>
      </c>
      <c r="E100" s="1"/>
      <c r="F100" s="1">
        <v>6</v>
      </c>
      <c r="G100" s="1">
        <v>208</v>
      </c>
      <c r="H100" s="80">
        <f t="shared" si="4"/>
        <v>18.333333333333332</v>
      </c>
      <c r="I100" s="80">
        <f t="shared" si="5"/>
        <v>0.33333333333333331</v>
      </c>
      <c r="J100" s="1">
        <v>4</v>
      </c>
      <c r="K100" s="1" t="str" cm="1">
        <f t="array" ref="K100">INDEX('dict-rhythm'!$A$1:$B$43,MATCH(TRUE,EXACT(J100,'dict-rhythm'!$A$1:$A$43),0),2)</f>
        <v>4</v>
      </c>
      <c r="L100" s="1" t="str">
        <f>_xlfn.IFNA(VLOOKUP(K100,'dict-rhythm'!$B$1:$C$53,2,0),K100)</f>
        <v>crotchet</v>
      </c>
      <c r="M100" s="76" t="s">
        <v>7</v>
      </c>
      <c r="N100" s="76" t="s">
        <v>7</v>
      </c>
      <c r="O100" t="str">
        <f>IF(RIGHT($O$1,1)="#",VLOOKUP(D100,'dict-pitch'!$A$1:$C$50,2,0),VLOOKUP(D100,'dict-pitch'!$A$1:$C$50,3,0))</f>
        <v>F3</v>
      </c>
      <c r="P100" t="b">
        <f>OR(EXACT(E100,O100),EXACT(E100,VLOOKUP(D100,'dict-pitch'!$A$1:$D$50,3,0)),EXACT(E100,VLOOKUP(D100,'dict-pitch'!$A$1:$D$50,4,0)))</f>
        <v>0</v>
      </c>
    </row>
    <row r="101" spans="1:16" x14ac:dyDescent="0.25">
      <c r="A101">
        <v>851</v>
      </c>
      <c r="B101" s="85">
        <v>1</v>
      </c>
      <c r="C101" s="1">
        <f t="shared" si="3"/>
        <v>18</v>
      </c>
      <c r="D101" s="1">
        <v>50</v>
      </c>
      <c r="E101" s="1"/>
      <c r="F101" s="1">
        <v>-3</v>
      </c>
      <c r="G101" s="1">
        <v>212</v>
      </c>
      <c r="H101" s="80">
        <f t="shared" si="4"/>
        <v>18.666666666666668</v>
      </c>
      <c r="I101" s="80">
        <f t="shared" si="5"/>
        <v>0.33333333333333331</v>
      </c>
      <c r="J101" s="1">
        <v>4</v>
      </c>
      <c r="K101" s="1" t="str" cm="1">
        <f t="array" ref="K101">INDEX('dict-rhythm'!$A$1:$B$43,MATCH(TRUE,EXACT(J101,'dict-rhythm'!$A$1:$A$43),0),2)</f>
        <v>4</v>
      </c>
      <c r="L101" s="1" t="str">
        <f>_xlfn.IFNA(VLOOKUP(K101,'dict-rhythm'!$B$1:$C$53,2,0),K101)</f>
        <v>crotchet</v>
      </c>
      <c r="M101" s="76" t="s">
        <v>7</v>
      </c>
      <c r="N101" s="76" t="s">
        <v>7</v>
      </c>
      <c r="O101" t="str">
        <f>IF(RIGHT($O$1,1)="#",VLOOKUP(D101,'dict-pitch'!$A$1:$C$50,2,0),VLOOKUP(D101,'dict-pitch'!$A$1:$C$50,3,0))</f>
        <v>D3</v>
      </c>
      <c r="P101" t="b">
        <f>OR(EXACT(E101,O101),EXACT(E101,VLOOKUP(D101,'dict-pitch'!$A$1:$D$50,3,0)),EXACT(E101,VLOOKUP(D101,'dict-pitch'!$A$1:$D$50,4,0)))</f>
        <v>0</v>
      </c>
    </row>
    <row r="102" spans="1:16" x14ac:dyDescent="0.25">
      <c r="A102">
        <v>851</v>
      </c>
      <c r="B102" s="85">
        <v>1</v>
      </c>
      <c r="C102" s="1">
        <f t="shared" si="3"/>
        <v>19</v>
      </c>
      <c r="D102" s="1">
        <v>52</v>
      </c>
      <c r="E102" s="1"/>
      <c r="F102" s="1">
        <v>2</v>
      </c>
      <c r="G102" s="1">
        <v>216</v>
      </c>
      <c r="H102" s="80">
        <f t="shared" si="4"/>
        <v>19</v>
      </c>
      <c r="I102" s="80">
        <f t="shared" si="5"/>
        <v>0.16666666666666666</v>
      </c>
      <c r="J102" s="1">
        <v>2</v>
      </c>
      <c r="K102" s="1" t="str" cm="1">
        <f t="array" ref="K102">INDEX('dict-rhythm'!$A$1:$B$43,MATCH(TRUE,EXACT(J102,'dict-rhythm'!$A$1:$A$43),0),2)</f>
        <v>8</v>
      </c>
      <c r="L102" s="1" t="str">
        <f>_xlfn.IFNA(VLOOKUP(K102,'dict-rhythm'!$B$1:$C$53,2,0),K102)</f>
        <v>quaver note</v>
      </c>
      <c r="M102" s="76" t="s">
        <v>7</v>
      </c>
      <c r="N102" s="76" t="s">
        <v>7</v>
      </c>
      <c r="O102" t="str">
        <f>IF(RIGHT($O$1,1)="#",VLOOKUP(D102,'dict-pitch'!$A$1:$C$50,2,0),VLOOKUP(D102,'dict-pitch'!$A$1:$C$50,3,0))</f>
        <v>E3</v>
      </c>
      <c r="P102" t="b">
        <f>OR(EXACT(E102,O102),EXACT(E102,VLOOKUP(D102,'dict-pitch'!$A$1:$D$50,3,0)),EXACT(E102,VLOOKUP(D102,'dict-pitch'!$A$1:$D$50,4,0)))</f>
        <v>0</v>
      </c>
    </row>
    <row r="103" spans="1:16" x14ac:dyDescent="0.25">
      <c r="A103">
        <v>851</v>
      </c>
      <c r="B103" s="85">
        <v>1</v>
      </c>
      <c r="C103" s="1">
        <f t="shared" si="3"/>
        <v>19</v>
      </c>
      <c r="D103" s="1">
        <v>53</v>
      </c>
      <c r="E103" s="1"/>
      <c r="F103" s="1">
        <v>2</v>
      </c>
      <c r="G103" s="1">
        <v>218</v>
      </c>
      <c r="H103" s="80">
        <f t="shared" si="4"/>
        <v>19.166666666666668</v>
      </c>
      <c r="I103" s="80">
        <f t="shared" si="5"/>
        <v>0.16666666666666666</v>
      </c>
      <c r="J103" s="1">
        <v>2</v>
      </c>
      <c r="K103" s="1" t="str" cm="1">
        <f t="array" ref="K103">INDEX('dict-rhythm'!$A$1:$B$43,MATCH(TRUE,EXACT(J103,'dict-rhythm'!$A$1:$A$43),0),2)</f>
        <v>8</v>
      </c>
      <c r="L103" s="1" t="str">
        <f>_xlfn.IFNA(VLOOKUP(K103,'dict-rhythm'!$B$1:$C$53,2,0),K103)</f>
        <v>quaver note</v>
      </c>
      <c r="M103" s="9" t="s">
        <v>10</v>
      </c>
      <c r="N103" s="9"/>
      <c r="O103" t="str">
        <f>IF(RIGHT($O$1,1)="#",VLOOKUP(D103,'dict-pitch'!$A$1:$C$50,2,0),VLOOKUP(D103,'dict-pitch'!$A$1:$C$50,3,0))</f>
        <v>F3</v>
      </c>
      <c r="P103" t="b">
        <f>OR(EXACT(E103,O103),EXACT(E103,VLOOKUP(D103,'dict-pitch'!$A$1:$D$50,3,0)),EXACT(E103,VLOOKUP(D103,'dict-pitch'!$A$1:$D$50,4,0)))</f>
        <v>0</v>
      </c>
    </row>
    <row r="104" spans="1:16" x14ac:dyDescent="0.25">
      <c r="A104">
        <v>851</v>
      </c>
      <c r="B104" s="85">
        <v>1</v>
      </c>
      <c r="C104" s="1">
        <f t="shared" si="3"/>
        <v>19</v>
      </c>
      <c r="D104" s="1">
        <v>52</v>
      </c>
      <c r="E104" s="1"/>
      <c r="F104" s="1">
        <v>-2</v>
      </c>
      <c r="G104" s="1">
        <v>220</v>
      </c>
      <c r="H104" s="80">
        <f t="shared" si="4"/>
        <v>19.333333333333332</v>
      </c>
      <c r="I104" s="80">
        <f t="shared" si="5"/>
        <v>8.3333333333333329E-2</v>
      </c>
      <c r="J104" s="1">
        <v>1</v>
      </c>
      <c r="K104" s="1" t="str" cm="1">
        <f t="array" ref="K104">INDEX('dict-rhythm'!$A$1:$B$43,MATCH(TRUE,EXACT(J104,'dict-rhythm'!$A$1:$A$43),0),2)</f>
        <v>16</v>
      </c>
      <c r="L104" s="1" t="str">
        <f>_xlfn.IFNA(VLOOKUP(K104,'dict-rhythm'!$B$1:$C$53,2,0),K104)</f>
        <v>semiquaver</v>
      </c>
      <c r="M104" s="9" t="s">
        <v>10</v>
      </c>
      <c r="N104" s="9"/>
      <c r="O104" t="str">
        <f>IF(RIGHT($O$1,1)="#",VLOOKUP(D104,'dict-pitch'!$A$1:$C$50,2,0),VLOOKUP(D104,'dict-pitch'!$A$1:$C$50,3,0))</f>
        <v>E3</v>
      </c>
      <c r="P104" t="b">
        <f>OR(EXACT(E104,O104),EXACT(E104,VLOOKUP(D104,'dict-pitch'!$A$1:$D$50,3,0)),EXACT(E104,VLOOKUP(D104,'dict-pitch'!$A$1:$D$50,4,0)))</f>
        <v>0</v>
      </c>
    </row>
    <row r="105" spans="1:16" x14ac:dyDescent="0.25">
      <c r="A105">
        <v>851</v>
      </c>
      <c r="B105" s="85">
        <v>1</v>
      </c>
      <c r="C105" s="1">
        <f t="shared" si="3"/>
        <v>19</v>
      </c>
      <c r="D105" s="1">
        <v>50</v>
      </c>
      <c r="E105" s="1"/>
      <c r="F105" s="1">
        <v>-2</v>
      </c>
      <c r="G105" s="1">
        <v>221</v>
      </c>
      <c r="H105" s="80">
        <f t="shared" si="4"/>
        <v>19.416666666666668</v>
      </c>
      <c r="I105" s="80">
        <f t="shared" si="5"/>
        <v>8.3333333333333329E-2</v>
      </c>
      <c r="J105" s="1">
        <v>1</v>
      </c>
      <c r="K105" s="1" t="str" cm="1">
        <f t="array" ref="K105">INDEX('dict-rhythm'!$A$1:$B$43,MATCH(TRUE,EXACT(J105,'dict-rhythm'!$A$1:$A$43),0),2)</f>
        <v>16</v>
      </c>
      <c r="L105" s="1" t="str">
        <f>_xlfn.IFNA(VLOOKUP(K105,'dict-rhythm'!$B$1:$C$53,2,0),K105)</f>
        <v>semiquaver</v>
      </c>
      <c r="M105" s="9" t="s">
        <v>10</v>
      </c>
      <c r="N105" s="9"/>
      <c r="O105" t="str">
        <f>IF(RIGHT($O$1,1)="#",VLOOKUP(D105,'dict-pitch'!$A$1:$C$50,2,0),VLOOKUP(D105,'dict-pitch'!$A$1:$C$50,3,0))</f>
        <v>D3</v>
      </c>
      <c r="P105" t="b">
        <f>OR(EXACT(E105,O105),EXACT(E105,VLOOKUP(D105,'dict-pitch'!$A$1:$D$50,3,0)),EXACT(E105,VLOOKUP(D105,'dict-pitch'!$A$1:$D$50,4,0)))</f>
        <v>0</v>
      </c>
    </row>
    <row r="106" spans="1:16" x14ac:dyDescent="0.25">
      <c r="A106">
        <v>851</v>
      </c>
      <c r="B106" s="85">
        <v>1</v>
      </c>
      <c r="C106" s="1">
        <f t="shared" si="3"/>
        <v>19</v>
      </c>
      <c r="D106" s="1">
        <v>48</v>
      </c>
      <c r="E106" s="1"/>
      <c r="F106" s="1">
        <v>-2</v>
      </c>
      <c r="G106" s="1">
        <v>222</v>
      </c>
      <c r="H106" s="80">
        <f t="shared" si="4"/>
        <v>19.5</v>
      </c>
      <c r="I106" s="80">
        <f t="shared" si="5"/>
        <v>8.3333333333333329E-2</v>
      </c>
      <c r="J106" s="1">
        <v>1</v>
      </c>
      <c r="K106" s="1" t="str" cm="1">
        <f t="array" ref="K106">INDEX('dict-rhythm'!$A$1:$B$43,MATCH(TRUE,EXACT(J106,'dict-rhythm'!$A$1:$A$43),0),2)</f>
        <v>16</v>
      </c>
      <c r="L106" s="1" t="str">
        <f>_xlfn.IFNA(VLOOKUP(K106,'dict-rhythm'!$B$1:$C$53,2,0),K106)</f>
        <v>semiquaver</v>
      </c>
      <c r="M106" s="9" t="s">
        <v>10</v>
      </c>
      <c r="N106" s="9"/>
      <c r="O106" t="str">
        <f>IF(RIGHT($O$1,1)="#",VLOOKUP(D106,'dict-pitch'!$A$1:$C$50,2,0),VLOOKUP(D106,'dict-pitch'!$A$1:$C$50,3,0))</f>
        <v>C3</v>
      </c>
      <c r="P106" t="b">
        <f>OR(EXACT(E106,O106),EXACT(E106,VLOOKUP(D106,'dict-pitch'!$A$1:$D$50,3,0)),EXACT(E106,VLOOKUP(D106,'dict-pitch'!$A$1:$D$50,4,0)))</f>
        <v>0</v>
      </c>
    </row>
    <row r="107" spans="1:16" x14ac:dyDescent="0.25">
      <c r="A107">
        <v>851</v>
      </c>
      <c r="B107" s="85">
        <v>1</v>
      </c>
      <c r="C107" s="1">
        <f t="shared" si="3"/>
        <v>19</v>
      </c>
      <c r="D107" s="1">
        <v>50</v>
      </c>
      <c r="E107" s="1"/>
      <c r="F107" s="1">
        <v>2</v>
      </c>
      <c r="G107" s="1">
        <v>223</v>
      </c>
      <c r="H107" s="80">
        <f t="shared" si="4"/>
        <v>19.583333333333332</v>
      </c>
      <c r="I107" s="80">
        <f t="shared" si="5"/>
        <v>8.3333333333333329E-2</v>
      </c>
      <c r="J107" s="1">
        <v>1</v>
      </c>
      <c r="K107" s="1" t="str" cm="1">
        <f t="array" ref="K107">INDEX('dict-rhythm'!$A$1:$B$43,MATCH(TRUE,EXACT(J107,'dict-rhythm'!$A$1:$A$43),0),2)</f>
        <v>16</v>
      </c>
      <c r="L107" s="1" t="str">
        <f>_xlfn.IFNA(VLOOKUP(K107,'dict-rhythm'!$B$1:$C$53,2,0),K107)</f>
        <v>semiquaver</v>
      </c>
      <c r="M107" s="9" t="s">
        <v>10</v>
      </c>
      <c r="N107" s="9"/>
      <c r="O107" t="str">
        <f>IF(RIGHT($O$1,1)="#",VLOOKUP(D107,'dict-pitch'!$A$1:$C$50,2,0),VLOOKUP(D107,'dict-pitch'!$A$1:$C$50,3,0))</f>
        <v>D3</v>
      </c>
      <c r="P107" t="b">
        <f>OR(EXACT(E107,O107),EXACT(E107,VLOOKUP(D107,'dict-pitch'!$A$1:$D$50,3,0)),EXACT(E107,VLOOKUP(D107,'dict-pitch'!$A$1:$D$50,4,0)))</f>
        <v>0</v>
      </c>
    </row>
    <row r="108" spans="1:16" x14ac:dyDescent="0.25">
      <c r="A108">
        <v>851</v>
      </c>
      <c r="B108" s="85">
        <v>1</v>
      </c>
      <c r="C108" s="1">
        <f t="shared" si="3"/>
        <v>19</v>
      </c>
      <c r="D108" s="1">
        <v>50</v>
      </c>
      <c r="E108" s="1"/>
      <c r="F108" s="1">
        <v>1</v>
      </c>
      <c r="G108" s="1">
        <v>224</v>
      </c>
      <c r="H108" s="80">
        <f t="shared" si="4"/>
        <v>19.666666666666668</v>
      </c>
      <c r="I108" s="80">
        <f t="shared" si="5"/>
        <v>8.3333333333333329E-2</v>
      </c>
      <c r="J108" s="1">
        <v>1</v>
      </c>
      <c r="K108" s="1" t="str" cm="1">
        <f t="array" ref="K108">INDEX('dict-rhythm'!$A$1:$B$43,MATCH(TRUE,EXACT(J108,'dict-rhythm'!$A$1:$A$43),0),2)</f>
        <v>16</v>
      </c>
      <c r="L108" s="1" t="str">
        <f>_xlfn.IFNA(VLOOKUP(K108,'dict-rhythm'!$B$1:$C$53,2,0),K108)</f>
        <v>semiquaver</v>
      </c>
      <c r="M108" s="9" t="s">
        <v>10</v>
      </c>
      <c r="N108" s="9"/>
      <c r="O108" t="str">
        <f>IF(RIGHT($O$1,1)="#",VLOOKUP(D108,'dict-pitch'!$A$1:$C$50,2,0),VLOOKUP(D108,'dict-pitch'!$A$1:$C$50,3,0))</f>
        <v>D3</v>
      </c>
      <c r="P108" t="b">
        <f>OR(EXACT(E108,O108),EXACT(E108,VLOOKUP(D108,'dict-pitch'!$A$1:$D$50,3,0)),EXACT(E108,VLOOKUP(D108,'dict-pitch'!$A$1:$D$50,4,0)))</f>
        <v>0</v>
      </c>
    </row>
    <row r="109" spans="1:16" x14ac:dyDescent="0.25">
      <c r="A109">
        <v>851</v>
      </c>
      <c r="B109" s="85">
        <v>1</v>
      </c>
      <c r="C109" s="1">
        <f t="shared" si="3"/>
        <v>19</v>
      </c>
      <c r="D109" s="1">
        <v>48</v>
      </c>
      <c r="E109" s="1"/>
      <c r="F109" s="1">
        <v>-2</v>
      </c>
      <c r="G109" s="1">
        <v>225</v>
      </c>
      <c r="H109" s="80">
        <f t="shared" si="4"/>
        <v>19.75</v>
      </c>
      <c r="I109" s="80">
        <f t="shared" si="5"/>
        <v>8.3333333333333329E-2</v>
      </c>
      <c r="J109" s="1">
        <v>1</v>
      </c>
      <c r="K109" s="1" t="str" cm="1">
        <f t="array" ref="K109">INDEX('dict-rhythm'!$A$1:$B$43,MATCH(TRUE,EXACT(J109,'dict-rhythm'!$A$1:$A$43),0),2)</f>
        <v>16</v>
      </c>
      <c r="L109" s="1" t="str">
        <f>_xlfn.IFNA(VLOOKUP(K109,'dict-rhythm'!$B$1:$C$53,2,0),K109)</f>
        <v>semiquaver</v>
      </c>
      <c r="M109" s="9" t="s">
        <v>10</v>
      </c>
      <c r="N109" s="9"/>
      <c r="O109" t="str">
        <f>IF(RIGHT($O$1,1)="#",VLOOKUP(D109,'dict-pitch'!$A$1:$C$50,2,0),VLOOKUP(D109,'dict-pitch'!$A$1:$C$50,3,0))</f>
        <v>C3</v>
      </c>
      <c r="P109" t="b">
        <f>OR(EXACT(E109,O109),EXACT(E109,VLOOKUP(D109,'dict-pitch'!$A$1:$D$50,3,0)),EXACT(E109,VLOOKUP(D109,'dict-pitch'!$A$1:$D$50,4,0)))</f>
        <v>0</v>
      </c>
    </row>
    <row r="110" spans="1:16" x14ac:dyDescent="0.25">
      <c r="A110">
        <v>851</v>
      </c>
      <c r="B110" s="85">
        <v>1</v>
      </c>
      <c r="C110" s="1">
        <f t="shared" si="3"/>
        <v>19</v>
      </c>
      <c r="D110" s="1">
        <v>47</v>
      </c>
      <c r="E110" s="1"/>
      <c r="F110" s="1">
        <v>-2</v>
      </c>
      <c r="G110" s="1">
        <v>226</v>
      </c>
      <c r="H110" s="80">
        <f t="shared" si="4"/>
        <v>19.833333333333332</v>
      </c>
      <c r="I110" s="80">
        <f t="shared" si="5"/>
        <v>8.3333333333333329E-2</v>
      </c>
      <c r="J110" s="1">
        <v>1</v>
      </c>
      <c r="K110" s="1" t="str" cm="1">
        <f t="array" ref="K110">INDEX('dict-rhythm'!$A$1:$B$43,MATCH(TRUE,EXACT(J110,'dict-rhythm'!$A$1:$A$43),0),2)</f>
        <v>16</v>
      </c>
      <c r="L110" s="1" t="str">
        <f>_xlfn.IFNA(VLOOKUP(K110,'dict-rhythm'!$B$1:$C$53,2,0),K110)</f>
        <v>semiquaver</v>
      </c>
      <c r="M110" s="9" t="s">
        <v>10</v>
      </c>
      <c r="N110" s="9"/>
      <c r="O110" t="str">
        <f>IF(RIGHT($O$1,1)="#",VLOOKUP(D110,'dict-pitch'!$A$1:$C$50,2,0),VLOOKUP(D110,'dict-pitch'!$A$1:$C$50,3,0))</f>
        <v>B2</v>
      </c>
      <c r="P110" t="b">
        <f>OR(EXACT(E110,O110),EXACT(E110,VLOOKUP(D110,'dict-pitch'!$A$1:$D$50,3,0)),EXACT(E110,VLOOKUP(D110,'dict-pitch'!$A$1:$D$50,4,0)))</f>
        <v>0</v>
      </c>
    </row>
    <row r="111" spans="1:16" x14ac:dyDescent="0.25">
      <c r="A111">
        <v>851</v>
      </c>
      <c r="B111" s="85">
        <v>1</v>
      </c>
      <c r="C111" s="1">
        <f t="shared" si="3"/>
        <v>19</v>
      </c>
      <c r="D111" s="1">
        <v>48</v>
      </c>
      <c r="E111" s="1"/>
      <c r="F111" s="1">
        <v>2</v>
      </c>
      <c r="G111" s="1">
        <v>227</v>
      </c>
      <c r="H111" s="80">
        <f t="shared" si="4"/>
        <v>19.916666666666668</v>
      </c>
      <c r="I111" s="80">
        <f t="shared" si="5"/>
        <v>8.3333333333333329E-2</v>
      </c>
      <c r="J111" s="1">
        <v>1</v>
      </c>
      <c r="K111" s="1" t="str" cm="1">
        <f t="array" ref="K111">INDEX('dict-rhythm'!$A$1:$B$43,MATCH(TRUE,EXACT(J111,'dict-rhythm'!$A$1:$A$43),0),2)</f>
        <v>16</v>
      </c>
      <c r="L111" s="1" t="str">
        <f>_xlfn.IFNA(VLOOKUP(K111,'dict-rhythm'!$B$1:$C$53,2,0),K111)</f>
        <v>semiquaver</v>
      </c>
      <c r="M111" s="9" t="s">
        <v>10</v>
      </c>
      <c r="N111" s="9"/>
      <c r="O111" t="str">
        <f>IF(RIGHT($O$1,1)="#",VLOOKUP(D111,'dict-pitch'!$A$1:$C$50,2,0),VLOOKUP(D111,'dict-pitch'!$A$1:$C$50,3,0))</f>
        <v>C3</v>
      </c>
      <c r="P111" t="b">
        <f>OR(EXACT(E111,O111),EXACT(E111,VLOOKUP(D111,'dict-pitch'!$A$1:$D$50,3,0)),EXACT(E111,VLOOKUP(D111,'dict-pitch'!$A$1:$D$50,4,0)))</f>
        <v>0</v>
      </c>
    </row>
    <row r="112" spans="1:16" x14ac:dyDescent="0.25">
      <c r="A112">
        <v>851</v>
      </c>
      <c r="B112" s="85">
        <v>1</v>
      </c>
      <c r="C112" s="1">
        <f t="shared" si="3"/>
        <v>20</v>
      </c>
      <c r="D112" s="1">
        <v>48</v>
      </c>
      <c r="E112" s="1"/>
      <c r="F112" s="1">
        <v>1</v>
      </c>
      <c r="G112" s="1">
        <v>228</v>
      </c>
      <c r="H112" s="80">
        <f t="shared" si="4"/>
        <v>20</v>
      </c>
      <c r="I112" s="80">
        <f t="shared" si="5"/>
        <v>0.16666666666666666</v>
      </c>
      <c r="J112" s="1">
        <v>2</v>
      </c>
      <c r="K112" s="1" t="str" cm="1">
        <f t="array" ref="K112">INDEX('dict-rhythm'!$A$1:$B$43,MATCH(TRUE,EXACT(J112,'dict-rhythm'!$A$1:$A$43),0),2)</f>
        <v>8</v>
      </c>
      <c r="L112" s="1" t="str">
        <f>_xlfn.IFNA(VLOOKUP(K112,'dict-rhythm'!$B$1:$C$53,2,0),K112)</f>
        <v>quaver note</v>
      </c>
      <c r="M112" s="9" t="s">
        <v>10</v>
      </c>
      <c r="N112" s="9"/>
      <c r="O112" t="str">
        <f>IF(RIGHT($O$1,1)="#",VLOOKUP(D112,'dict-pitch'!$A$1:$C$50,2,0),VLOOKUP(D112,'dict-pitch'!$A$1:$C$50,3,0))</f>
        <v>C3</v>
      </c>
      <c r="P112" t="b">
        <f>OR(EXACT(E112,O112),EXACT(E112,VLOOKUP(D112,'dict-pitch'!$A$1:$D$50,3,0)),EXACT(E112,VLOOKUP(D112,'dict-pitch'!$A$1:$D$50,4,0)))</f>
        <v>0</v>
      </c>
    </row>
    <row r="113" spans="1:16" x14ac:dyDescent="0.25">
      <c r="A113">
        <v>851</v>
      </c>
      <c r="B113" s="85">
        <v>1</v>
      </c>
      <c r="C113" s="1">
        <f t="shared" si="3"/>
        <v>20</v>
      </c>
      <c r="D113" s="1">
        <v>50</v>
      </c>
      <c r="E113" s="1"/>
      <c r="F113" s="1">
        <v>2</v>
      </c>
      <c r="G113" s="1">
        <v>230</v>
      </c>
      <c r="H113" s="80">
        <f t="shared" si="4"/>
        <v>20.166666666666668</v>
      </c>
      <c r="I113" s="80">
        <f t="shared" si="5"/>
        <v>0.16666666666666666</v>
      </c>
      <c r="J113" s="1">
        <v>2</v>
      </c>
      <c r="K113" s="1" t="str" cm="1">
        <f t="array" ref="K113">INDEX('dict-rhythm'!$A$1:$B$43,MATCH(TRUE,EXACT(J113,'dict-rhythm'!$A$1:$A$43),0),2)</f>
        <v>8</v>
      </c>
      <c r="L113" s="1" t="str">
        <f>_xlfn.IFNA(VLOOKUP(K113,'dict-rhythm'!$B$1:$C$53,2,0),K113)</f>
        <v>quaver note</v>
      </c>
      <c r="M113" s="5"/>
      <c r="N113" s="5"/>
      <c r="O113" t="str">
        <f>IF(RIGHT($O$1,1)="#",VLOOKUP(D113,'dict-pitch'!$A$1:$C$50,2,0),VLOOKUP(D113,'dict-pitch'!$A$1:$C$50,3,0))</f>
        <v>D3</v>
      </c>
      <c r="P113" t="b">
        <f>OR(EXACT(E113,O113),EXACT(E113,VLOOKUP(D113,'dict-pitch'!$A$1:$D$50,3,0)),EXACT(E113,VLOOKUP(D113,'dict-pitch'!$A$1:$D$50,4,0)))</f>
        <v>0</v>
      </c>
    </row>
    <row r="114" spans="1:16" x14ac:dyDescent="0.25">
      <c r="A114">
        <v>851</v>
      </c>
      <c r="B114" s="85">
        <v>1</v>
      </c>
      <c r="C114" s="1">
        <f t="shared" si="3"/>
        <v>20</v>
      </c>
      <c r="D114" s="1">
        <v>52</v>
      </c>
      <c r="E114" s="1"/>
      <c r="F114" s="1">
        <v>2</v>
      </c>
      <c r="G114" s="1">
        <v>232</v>
      </c>
      <c r="H114" s="80">
        <f t="shared" si="4"/>
        <v>20.333333333333332</v>
      </c>
      <c r="I114" s="80">
        <f t="shared" si="5"/>
        <v>0.16666666666666666</v>
      </c>
      <c r="J114" s="1">
        <v>2</v>
      </c>
      <c r="K114" s="1" t="str" cm="1">
        <f t="array" ref="K114">INDEX('dict-rhythm'!$A$1:$B$43,MATCH(TRUE,EXACT(J114,'dict-rhythm'!$A$1:$A$43),0),2)</f>
        <v>8</v>
      </c>
      <c r="L114" s="1" t="str">
        <f>_xlfn.IFNA(VLOOKUP(K114,'dict-rhythm'!$B$1:$C$53,2,0),K114)</f>
        <v>quaver note</v>
      </c>
      <c r="M114" s="5"/>
      <c r="N114" s="5"/>
      <c r="O114" t="str">
        <f>IF(RIGHT($O$1,1)="#",VLOOKUP(D114,'dict-pitch'!$A$1:$C$50,2,0),VLOOKUP(D114,'dict-pitch'!$A$1:$C$50,3,0))</f>
        <v>E3</v>
      </c>
      <c r="P114" t="b">
        <f>OR(EXACT(E114,O114),EXACT(E114,VLOOKUP(D114,'dict-pitch'!$A$1:$D$50,3,0)),EXACT(E114,VLOOKUP(D114,'dict-pitch'!$A$1:$D$50,4,0)))</f>
        <v>0</v>
      </c>
    </row>
    <row r="115" spans="1:16" x14ac:dyDescent="0.25">
      <c r="A115">
        <v>851</v>
      </c>
      <c r="B115" s="85">
        <v>1</v>
      </c>
      <c r="C115" s="1">
        <f t="shared" si="3"/>
        <v>20</v>
      </c>
      <c r="D115" s="1">
        <v>50</v>
      </c>
      <c r="E115" s="1"/>
      <c r="F115" s="1">
        <v>-2</v>
      </c>
      <c r="G115" s="1">
        <v>234</v>
      </c>
      <c r="H115" s="80">
        <f t="shared" si="4"/>
        <v>20.5</v>
      </c>
      <c r="I115" s="80">
        <f t="shared" si="5"/>
        <v>0.16666666666666666</v>
      </c>
      <c r="J115" s="1">
        <v>2</v>
      </c>
      <c r="K115" s="1" t="str" cm="1">
        <f t="array" ref="K115">INDEX('dict-rhythm'!$A$1:$B$43,MATCH(TRUE,EXACT(J115,'dict-rhythm'!$A$1:$A$43),0),2)</f>
        <v>8</v>
      </c>
      <c r="L115" s="1" t="str">
        <f>_xlfn.IFNA(VLOOKUP(K115,'dict-rhythm'!$B$1:$C$53,2,0),K115)</f>
        <v>quaver note</v>
      </c>
      <c r="M115" s="5"/>
      <c r="N115" s="5"/>
      <c r="O115" t="str">
        <f>IF(RIGHT($O$1,1)="#",VLOOKUP(D115,'dict-pitch'!$A$1:$C$50,2,0),VLOOKUP(D115,'dict-pitch'!$A$1:$C$50,3,0))</f>
        <v>D3</v>
      </c>
      <c r="P115" t="b">
        <f>OR(EXACT(E115,O115),EXACT(E115,VLOOKUP(D115,'dict-pitch'!$A$1:$D$50,3,0)),EXACT(E115,VLOOKUP(D115,'dict-pitch'!$A$1:$D$50,4,0)))</f>
        <v>0</v>
      </c>
    </row>
    <row r="116" spans="1:16" x14ac:dyDescent="0.25">
      <c r="A116">
        <v>851</v>
      </c>
      <c r="B116" s="85">
        <v>1</v>
      </c>
      <c r="C116" s="1">
        <f t="shared" si="3"/>
        <v>20</v>
      </c>
      <c r="D116" s="1">
        <v>52</v>
      </c>
      <c r="E116" s="1"/>
      <c r="F116" s="1">
        <v>2</v>
      </c>
      <c r="G116" s="1">
        <v>236</v>
      </c>
      <c r="H116" s="80">
        <f t="shared" si="4"/>
        <v>20.666666666666668</v>
      </c>
      <c r="I116" s="80">
        <f t="shared" si="5"/>
        <v>0.33333333333333331</v>
      </c>
      <c r="J116" s="1">
        <v>4</v>
      </c>
      <c r="K116" s="1" t="str" cm="1">
        <f t="array" ref="K116">INDEX('dict-rhythm'!$A$1:$B$43,MATCH(TRUE,EXACT(J116,'dict-rhythm'!$A$1:$A$43),0),2)</f>
        <v>4</v>
      </c>
      <c r="L116" s="1" t="str">
        <f>_xlfn.IFNA(VLOOKUP(K116,'dict-rhythm'!$B$1:$C$53,2,0),K116)</f>
        <v>crotchet</v>
      </c>
      <c r="M116" s="7"/>
      <c r="N116" s="7"/>
      <c r="O116" t="str">
        <f>IF(RIGHT($O$1,1)="#",VLOOKUP(D116,'dict-pitch'!$A$1:$C$50,2,0),VLOOKUP(D116,'dict-pitch'!$A$1:$C$50,3,0))</f>
        <v>E3</v>
      </c>
      <c r="P116" t="b">
        <f>OR(EXACT(E116,O116),EXACT(E116,VLOOKUP(D116,'dict-pitch'!$A$1:$D$50,3,0)),EXACT(E116,VLOOKUP(D116,'dict-pitch'!$A$1:$D$50,4,0)))</f>
        <v>0</v>
      </c>
    </row>
    <row r="117" spans="1:16" x14ac:dyDescent="0.25">
      <c r="A117">
        <v>851</v>
      </c>
      <c r="B117" s="85">
        <v>1</v>
      </c>
      <c r="C117" s="1">
        <f t="shared" si="3"/>
        <v>21</v>
      </c>
      <c r="D117" s="1">
        <v>57</v>
      </c>
      <c r="E117" s="1"/>
      <c r="F117" s="1">
        <v>4</v>
      </c>
      <c r="G117" s="1">
        <v>240</v>
      </c>
      <c r="H117" s="80">
        <f t="shared" si="4"/>
        <v>21</v>
      </c>
      <c r="I117" s="80">
        <f t="shared" si="5"/>
        <v>0.16666666666666666</v>
      </c>
      <c r="J117" s="1">
        <v>2</v>
      </c>
      <c r="K117" s="1" t="str" cm="1">
        <f t="array" ref="K117">INDEX('dict-rhythm'!$A$1:$B$43,MATCH(TRUE,EXACT(J117,'dict-rhythm'!$A$1:$A$43),0),2)</f>
        <v>8</v>
      </c>
      <c r="L117" s="1" t="str">
        <f>_xlfn.IFNA(VLOOKUP(K117,'dict-rhythm'!$B$1:$C$53,2,0),K117)</f>
        <v>quaver note</v>
      </c>
      <c r="M117" s="4"/>
      <c r="N117" s="4"/>
      <c r="O117" t="str">
        <f>IF(RIGHT($O$1,1)="#",VLOOKUP(D117,'dict-pitch'!$A$1:$C$50,2,0),VLOOKUP(D117,'dict-pitch'!$A$1:$C$50,3,0))</f>
        <v>A3</v>
      </c>
      <c r="P117" t="b">
        <f>OR(EXACT(E117,O117),EXACT(E117,VLOOKUP(D117,'dict-pitch'!$A$1:$D$50,3,0)),EXACT(E117,VLOOKUP(D117,'dict-pitch'!$A$1:$D$50,4,0)))</f>
        <v>0</v>
      </c>
    </row>
    <row r="118" spans="1:16" x14ac:dyDescent="0.25">
      <c r="A118">
        <v>851</v>
      </c>
      <c r="B118" s="85">
        <v>1</v>
      </c>
      <c r="C118" s="1">
        <f t="shared" si="3"/>
        <v>21</v>
      </c>
      <c r="D118" s="1">
        <v>45</v>
      </c>
      <c r="E118" s="1"/>
      <c r="F118" s="1">
        <v>-8</v>
      </c>
      <c r="G118" s="1">
        <v>242</v>
      </c>
      <c r="H118" s="80">
        <f t="shared" si="4"/>
        <v>21.166666666666668</v>
      </c>
      <c r="I118" s="80">
        <f t="shared" si="5"/>
        <v>0.16666666666666666</v>
      </c>
      <c r="J118" s="1">
        <v>2</v>
      </c>
      <c r="K118" s="1" t="str" cm="1">
        <f t="array" ref="K118">INDEX('dict-rhythm'!$A$1:$B$43,MATCH(TRUE,EXACT(J118,'dict-rhythm'!$A$1:$A$43),0),2)</f>
        <v>8</v>
      </c>
      <c r="L118" s="1" t="str">
        <f>_xlfn.IFNA(VLOOKUP(K118,'dict-rhythm'!$B$1:$C$53,2,0),K118)</f>
        <v>quaver note</v>
      </c>
      <c r="M118" s="76" t="s">
        <v>7</v>
      </c>
      <c r="N118" s="76" t="s">
        <v>7</v>
      </c>
      <c r="O118" t="str">
        <f>IF(RIGHT($O$1,1)="#",VLOOKUP(D118,'dict-pitch'!$A$1:$C$50,2,0),VLOOKUP(D118,'dict-pitch'!$A$1:$C$50,3,0))</f>
        <v>A2</v>
      </c>
      <c r="P118" t="b">
        <f>OR(EXACT(E118,O118),EXACT(E118,VLOOKUP(D118,'dict-pitch'!$A$1:$D$50,3,0)),EXACT(E118,VLOOKUP(D118,'dict-pitch'!$A$1:$D$50,4,0)))</f>
        <v>0</v>
      </c>
    </row>
    <row r="119" spans="1:16" x14ac:dyDescent="0.25">
      <c r="A119">
        <v>851</v>
      </c>
      <c r="B119" s="85">
        <v>1</v>
      </c>
      <c r="C119" s="1">
        <f t="shared" si="3"/>
        <v>21</v>
      </c>
      <c r="D119" s="1">
        <v>47</v>
      </c>
      <c r="E119" s="1"/>
      <c r="F119" s="1">
        <v>2</v>
      </c>
      <c r="G119" s="1">
        <v>244</v>
      </c>
      <c r="H119" s="80">
        <f t="shared" si="4"/>
        <v>21.333333333333332</v>
      </c>
      <c r="I119" s="80">
        <f t="shared" si="5"/>
        <v>0.16666666666666666</v>
      </c>
      <c r="J119" s="1">
        <v>2</v>
      </c>
      <c r="K119" s="1" t="str" cm="1">
        <f t="array" ref="K119">INDEX('dict-rhythm'!$A$1:$B$43,MATCH(TRUE,EXACT(J119,'dict-rhythm'!$A$1:$A$43),0),2)</f>
        <v>8</v>
      </c>
      <c r="L119" s="1" t="str">
        <f>_xlfn.IFNA(VLOOKUP(K119,'dict-rhythm'!$B$1:$C$53,2,0),K119)</f>
        <v>quaver note</v>
      </c>
      <c r="M119" s="76" t="s">
        <v>7</v>
      </c>
      <c r="N119" s="76" t="s">
        <v>7</v>
      </c>
      <c r="O119" t="str">
        <f>IF(RIGHT($O$1,1)="#",VLOOKUP(D119,'dict-pitch'!$A$1:$C$50,2,0),VLOOKUP(D119,'dict-pitch'!$A$1:$C$50,3,0))</f>
        <v>B2</v>
      </c>
      <c r="P119" t="b">
        <f>OR(EXACT(E119,O119),EXACT(E119,VLOOKUP(D119,'dict-pitch'!$A$1:$D$50,3,0)),EXACT(E119,VLOOKUP(D119,'dict-pitch'!$A$1:$D$50,4,0)))</f>
        <v>0</v>
      </c>
    </row>
    <row r="120" spans="1:16" x14ac:dyDescent="0.25">
      <c r="A120">
        <v>851</v>
      </c>
      <c r="B120" s="85">
        <v>1</v>
      </c>
      <c r="C120" s="1">
        <f t="shared" si="3"/>
        <v>21</v>
      </c>
      <c r="D120" s="1">
        <v>49</v>
      </c>
      <c r="E120" s="1"/>
      <c r="F120" s="1">
        <v>2</v>
      </c>
      <c r="G120" s="1">
        <v>246</v>
      </c>
      <c r="H120" s="80">
        <f t="shared" si="4"/>
        <v>21.5</v>
      </c>
      <c r="I120" s="80">
        <f t="shared" si="5"/>
        <v>0.16666666666666666</v>
      </c>
      <c r="J120" s="1">
        <v>2</v>
      </c>
      <c r="K120" s="1" t="str" cm="1">
        <f t="array" ref="K120">INDEX('dict-rhythm'!$A$1:$B$43,MATCH(TRUE,EXACT(J120,'dict-rhythm'!$A$1:$A$43),0),2)</f>
        <v>8</v>
      </c>
      <c r="L120" s="1" t="str">
        <f>_xlfn.IFNA(VLOOKUP(K120,'dict-rhythm'!$B$1:$C$53,2,0),K120)</f>
        <v>quaver note</v>
      </c>
      <c r="M120" s="76" t="s">
        <v>7</v>
      </c>
      <c r="N120" s="76" t="s">
        <v>7</v>
      </c>
      <c r="O120" t="str">
        <f>IF(RIGHT($O$1,1)="#",VLOOKUP(D120,'dict-pitch'!$A$1:$C$50,2,0),VLOOKUP(D120,'dict-pitch'!$A$1:$C$50,3,0))</f>
        <v>C#3</v>
      </c>
      <c r="P120" t="b">
        <f>OR(EXACT(E120,O120),EXACT(E120,VLOOKUP(D120,'dict-pitch'!$A$1:$D$50,3,0)),EXACT(E120,VLOOKUP(D120,'dict-pitch'!$A$1:$D$50,4,0)))</f>
        <v>0</v>
      </c>
    </row>
    <row r="121" spans="1:16" x14ac:dyDescent="0.25">
      <c r="A121">
        <v>851</v>
      </c>
      <c r="B121" s="85">
        <v>1</v>
      </c>
      <c r="C121" s="1">
        <f t="shared" si="3"/>
        <v>21</v>
      </c>
      <c r="D121" s="1">
        <v>50</v>
      </c>
      <c r="E121" s="1"/>
      <c r="F121" s="1">
        <v>2</v>
      </c>
      <c r="G121" s="1">
        <v>248</v>
      </c>
      <c r="H121" s="80">
        <f t="shared" si="4"/>
        <v>21.666666666666668</v>
      </c>
      <c r="I121" s="80">
        <f t="shared" si="5"/>
        <v>0.16666666666666666</v>
      </c>
      <c r="J121" s="1">
        <v>2</v>
      </c>
      <c r="K121" s="1" t="str" cm="1">
        <f t="array" ref="K121">INDEX('dict-rhythm'!$A$1:$B$43,MATCH(TRUE,EXACT(J121,'dict-rhythm'!$A$1:$A$43),0),2)</f>
        <v>8</v>
      </c>
      <c r="L121" s="1" t="str">
        <f>_xlfn.IFNA(VLOOKUP(K121,'dict-rhythm'!$B$1:$C$53,2,0),K121)</f>
        <v>quaver note</v>
      </c>
      <c r="M121" s="76" t="s">
        <v>7</v>
      </c>
      <c r="N121" s="76" t="s">
        <v>7</v>
      </c>
      <c r="O121" t="str">
        <f>IF(RIGHT($O$1,1)="#",VLOOKUP(D121,'dict-pitch'!$A$1:$C$50,2,0),VLOOKUP(D121,'dict-pitch'!$A$1:$C$50,3,0))</f>
        <v>D3</v>
      </c>
      <c r="P121" t="b">
        <f>OR(EXACT(E121,O121),EXACT(E121,VLOOKUP(D121,'dict-pitch'!$A$1:$D$50,3,0)),EXACT(E121,VLOOKUP(D121,'dict-pitch'!$A$1:$D$50,4,0)))</f>
        <v>0</v>
      </c>
    </row>
    <row r="122" spans="1:16" x14ac:dyDescent="0.25">
      <c r="A122">
        <v>851</v>
      </c>
      <c r="B122" s="85">
        <v>1</v>
      </c>
      <c r="C122" s="1">
        <f t="shared" si="3"/>
        <v>21</v>
      </c>
      <c r="D122" s="1">
        <v>47</v>
      </c>
      <c r="E122" s="1"/>
      <c r="F122" s="1">
        <v>-3</v>
      </c>
      <c r="G122" s="1">
        <v>250</v>
      </c>
      <c r="H122" s="80">
        <f t="shared" si="4"/>
        <v>21.833333333333332</v>
      </c>
      <c r="I122" s="80">
        <f t="shared" si="5"/>
        <v>0.16666666666666666</v>
      </c>
      <c r="J122" s="1">
        <v>2</v>
      </c>
      <c r="K122" s="1" t="str" cm="1">
        <f t="array" ref="K122">INDEX('dict-rhythm'!$A$1:$B$43,MATCH(TRUE,EXACT(J122,'dict-rhythm'!$A$1:$A$43),0),2)</f>
        <v>8</v>
      </c>
      <c r="L122" s="1" t="str">
        <f>_xlfn.IFNA(VLOOKUP(K122,'dict-rhythm'!$B$1:$C$53,2,0),K122)</f>
        <v>quaver note</v>
      </c>
      <c r="M122" s="76" t="s">
        <v>7</v>
      </c>
      <c r="N122" s="76" t="s">
        <v>7</v>
      </c>
      <c r="O122" t="str">
        <f>IF(RIGHT($O$1,1)="#",VLOOKUP(D122,'dict-pitch'!$A$1:$C$50,2,0),VLOOKUP(D122,'dict-pitch'!$A$1:$C$50,3,0))</f>
        <v>B2</v>
      </c>
      <c r="P122" t="b">
        <f>OR(EXACT(E122,O122),EXACT(E122,VLOOKUP(D122,'dict-pitch'!$A$1:$D$50,3,0)),EXACT(E122,VLOOKUP(D122,'dict-pitch'!$A$1:$D$50,4,0)))</f>
        <v>0</v>
      </c>
    </row>
    <row r="123" spans="1:16" x14ac:dyDescent="0.25">
      <c r="A123">
        <v>851</v>
      </c>
      <c r="B123" s="85">
        <v>1</v>
      </c>
      <c r="C123" s="1">
        <f t="shared" si="3"/>
        <v>22</v>
      </c>
      <c r="D123" s="1">
        <v>49</v>
      </c>
      <c r="E123" s="1"/>
      <c r="F123" s="1">
        <v>2</v>
      </c>
      <c r="G123" s="1">
        <v>252</v>
      </c>
      <c r="H123" s="80">
        <f t="shared" si="4"/>
        <v>22</v>
      </c>
      <c r="I123" s="80">
        <f t="shared" si="5"/>
        <v>8.3333333333333329E-2</v>
      </c>
      <c r="J123" s="1">
        <v>1</v>
      </c>
      <c r="K123" s="1" t="str" cm="1">
        <f t="array" ref="K123">INDEX('dict-rhythm'!$A$1:$B$43,MATCH(TRUE,EXACT(J123,'dict-rhythm'!$A$1:$A$43),0),2)</f>
        <v>16</v>
      </c>
      <c r="L123" s="1" t="str">
        <f>_xlfn.IFNA(VLOOKUP(K123,'dict-rhythm'!$B$1:$C$53,2,0),K123)</f>
        <v>semiquaver</v>
      </c>
      <c r="M123" s="76" t="s">
        <v>7</v>
      </c>
      <c r="N123" s="76" t="s">
        <v>7</v>
      </c>
      <c r="O123" t="str">
        <f>IF(RIGHT($O$1,1)="#",VLOOKUP(D123,'dict-pitch'!$A$1:$C$50,2,0),VLOOKUP(D123,'dict-pitch'!$A$1:$C$50,3,0))</f>
        <v>C#3</v>
      </c>
      <c r="P123" t="b">
        <f>OR(EXACT(E123,O123),EXACT(E123,VLOOKUP(D123,'dict-pitch'!$A$1:$D$50,3,0)),EXACT(E123,VLOOKUP(D123,'dict-pitch'!$A$1:$D$50,4,0)))</f>
        <v>0</v>
      </c>
    </row>
    <row r="124" spans="1:16" x14ac:dyDescent="0.25">
      <c r="A124">
        <v>851</v>
      </c>
      <c r="B124" s="85">
        <v>1</v>
      </c>
      <c r="C124" s="1">
        <f t="shared" si="3"/>
        <v>22</v>
      </c>
      <c r="D124" s="1">
        <v>45</v>
      </c>
      <c r="E124" s="1"/>
      <c r="F124" s="1">
        <v>-3</v>
      </c>
      <c r="G124" s="1">
        <v>253</v>
      </c>
      <c r="H124" s="80">
        <f t="shared" si="4"/>
        <v>22.083333333333332</v>
      </c>
      <c r="I124" s="80">
        <f t="shared" si="5"/>
        <v>8.3333333333333329E-2</v>
      </c>
      <c r="J124" s="1">
        <v>1</v>
      </c>
      <c r="K124" s="1" t="str" cm="1">
        <f t="array" ref="K124">INDEX('dict-rhythm'!$A$1:$B$43,MATCH(TRUE,EXACT(J124,'dict-rhythm'!$A$1:$A$43),0),2)</f>
        <v>16</v>
      </c>
      <c r="L124" s="1" t="str">
        <f>_xlfn.IFNA(VLOOKUP(K124,'dict-rhythm'!$B$1:$C$53,2,0),K124)</f>
        <v>semiquaver</v>
      </c>
      <c r="M124" s="76" t="s">
        <v>7</v>
      </c>
      <c r="N124" s="76" t="s">
        <v>7</v>
      </c>
      <c r="O124" t="str">
        <f>IF(RIGHT($O$1,1)="#",VLOOKUP(D124,'dict-pitch'!$A$1:$C$50,2,0),VLOOKUP(D124,'dict-pitch'!$A$1:$C$50,3,0))</f>
        <v>A2</v>
      </c>
      <c r="P124" t="b">
        <f>OR(EXACT(E124,O124),EXACT(E124,VLOOKUP(D124,'dict-pitch'!$A$1:$D$50,3,0)),EXACT(E124,VLOOKUP(D124,'dict-pitch'!$A$1:$D$50,4,0)))</f>
        <v>0</v>
      </c>
    </row>
    <row r="125" spans="1:16" x14ac:dyDescent="0.25">
      <c r="A125">
        <v>851</v>
      </c>
      <c r="B125" s="85">
        <v>1</v>
      </c>
      <c r="C125" s="1">
        <f t="shared" si="3"/>
        <v>22</v>
      </c>
      <c r="D125" s="1">
        <v>44</v>
      </c>
      <c r="E125" s="1"/>
      <c r="F125" s="1">
        <v>-2</v>
      </c>
      <c r="G125" s="1">
        <v>254</v>
      </c>
      <c r="H125" s="80">
        <f t="shared" si="4"/>
        <v>22.166666666666668</v>
      </c>
      <c r="I125" s="80">
        <f t="shared" si="5"/>
        <v>8.3333333333333329E-2</v>
      </c>
      <c r="J125" s="1">
        <v>1</v>
      </c>
      <c r="K125" s="1" t="str" cm="1">
        <f t="array" ref="K125">INDEX('dict-rhythm'!$A$1:$B$43,MATCH(TRUE,EXACT(J125,'dict-rhythm'!$A$1:$A$43),0),2)</f>
        <v>16</v>
      </c>
      <c r="L125" s="1" t="str">
        <f>_xlfn.IFNA(VLOOKUP(K125,'dict-rhythm'!$B$1:$C$53,2,0),K125)</f>
        <v>semiquaver</v>
      </c>
      <c r="M125" s="76" t="s">
        <v>7</v>
      </c>
      <c r="N125" s="76" t="s">
        <v>7</v>
      </c>
      <c r="O125" t="str">
        <f>IF(RIGHT($O$1,1)="#",VLOOKUP(D125,'dict-pitch'!$A$1:$C$50,2,0),VLOOKUP(D125,'dict-pitch'!$A$1:$C$50,3,0))</f>
        <v>G#2</v>
      </c>
      <c r="P125" t="b">
        <f>OR(EXACT(E125,O125),EXACT(E125,VLOOKUP(D125,'dict-pitch'!$A$1:$D$50,3,0)),EXACT(E125,VLOOKUP(D125,'dict-pitch'!$A$1:$D$50,4,0)))</f>
        <v>0</v>
      </c>
    </row>
    <row r="126" spans="1:16" x14ac:dyDescent="0.25">
      <c r="A126">
        <v>851</v>
      </c>
      <c r="B126" s="85">
        <v>1</v>
      </c>
      <c r="C126" s="1">
        <f t="shared" si="3"/>
        <v>22</v>
      </c>
      <c r="D126" s="1">
        <v>45</v>
      </c>
      <c r="E126" s="1"/>
      <c r="F126" s="1">
        <v>2</v>
      </c>
      <c r="G126" s="1">
        <v>255</v>
      </c>
      <c r="H126" s="80">
        <f t="shared" si="4"/>
        <v>22.25</v>
      </c>
      <c r="I126" s="80">
        <f t="shared" si="5"/>
        <v>8.3333333333333329E-2</v>
      </c>
      <c r="J126" s="1">
        <v>1</v>
      </c>
      <c r="K126" s="1" t="str" cm="1">
        <f t="array" ref="K126">INDEX('dict-rhythm'!$A$1:$B$43,MATCH(TRUE,EXACT(J126,'dict-rhythm'!$A$1:$A$43),0),2)</f>
        <v>16</v>
      </c>
      <c r="L126" s="1" t="str">
        <f>_xlfn.IFNA(VLOOKUP(K126,'dict-rhythm'!$B$1:$C$53,2,0),K126)</f>
        <v>semiquaver</v>
      </c>
      <c r="M126" s="76" t="s">
        <v>7</v>
      </c>
      <c r="N126" s="76" t="s">
        <v>7</v>
      </c>
      <c r="O126" t="str">
        <f>IF(RIGHT($O$1,1)="#",VLOOKUP(D126,'dict-pitch'!$A$1:$C$50,2,0),VLOOKUP(D126,'dict-pitch'!$A$1:$C$50,3,0))</f>
        <v>A2</v>
      </c>
      <c r="P126" t="b">
        <f>OR(EXACT(E126,O126),EXACT(E126,VLOOKUP(D126,'dict-pitch'!$A$1:$D$50,3,0)),EXACT(E126,VLOOKUP(D126,'dict-pitch'!$A$1:$D$50,4,0)))</f>
        <v>0</v>
      </c>
    </row>
    <row r="127" spans="1:16" x14ac:dyDescent="0.25">
      <c r="A127">
        <v>851</v>
      </c>
      <c r="B127" s="85">
        <v>1</v>
      </c>
      <c r="C127" s="1">
        <f t="shared" si="3"/>
        <v>22</v>
      </c>
      <c r="D127" s="1">
        <v>53</v>
      </c>
      <c r="E127" s="1"/>
      <c r="F127" s="1">
        <v>6</v>
      </c>
      <c r="G127" s="1">
        <v>256</v>
      </c>
      <c r="H127" s="80">
        <f t="shared" si="4"/>
        <v>22.333333333333332</v>
      </c>
      <c r="I127" s="80">
        <f t="shared" si="5"/>
        <v>0.33333333333333331</v>
      </c>
      <c r="J127" s="1">
        <v>4</v>
      </c>
      <c r="K127" s="1" t="str" cm="1">
        <f t="array" ref="K127">INDEX('dict-rhythm'!$A$1:$B$43,MATCH(TRUE,EXACT(J127,'dict-rhythm'!$A$1:$A$43),0),2)</f>
        <v>4</v>
      </c>
      <c r="L127" s="1" t="str">
        <f>_xlfn.IFNA(VLOOKUP(K127,'dict-rhythm'!$B$1:$C$53,2,0),K127)</f>
        <v>crotchet</v>
      </c>
      <c r="M127" s="76" t="s">
        <v>7</v>
      </c>
      <c r="N127" s="76" t="s">
        <v>7</v>
      </c>
      <c r="O127" t="str">
        <f>IF(RIGHT($O$1,1)="#",VLOOKUP(D127,'dict-pitch'!$A$1:$C$50,2,0),VLOOKUP(D127,'dict-pitch'!$A$1:$C$50,3,0))</f>
        <v>F3</v>
      </c>
      <c r="P127" t="b">
        <f>OR(EXACT(E127,O127),EXACT(E127,VLOOKUP(D127,'dict-pitch'!$A$1:$D$50,3,0)),EXACT(E127,VLOOKUP(D127,'dict-pitch'!$A$1:$D$50,4,0)))</f>
        <v>0</v>
      </c>
    </row>
    <row r="128" spans="1:16" x14ac:dyDescent="0.25">
      <c r="A128">
        <v>851</v>
      </c>
      <c r="B128" s="85">
        <v>1</v>
      </c>
      <c r="C128" s="1">
        <f t="shared" si="3"/>
        <v>22</v>
      </c>
      <c r="D128" s="1">
        <v>50</v>
      </c>
      <c r="E128" s="1"/>
      <c r="F128" s="1">
        <v>-3</v>
      </c>
      <c r="G128" s="1">
        <v>260</v>
      </c>
      <c r="H128" s="80">
        <f t="shared" si="4"/>
        <v>22.666666666666668</v>
      </c>
      <c r="I128" s="80">
        <f t="shared" si="5"/>
        <v>0.33333333333333331</v>
      </c>
      <c r="J128" s="1">
        <v>4</v>
      </c>
      <c r="K128" s="1" t="str" cm="1">
        <f t="array" ref="K128">INDEX('dict-rhythm'!$A$1:$B$43,MATCH(TRUE,EXACT(J128,'dict-rhythm'!$A$1:$A$43),0),2)</f>
        <v>4</v>
      </c>
      <c r="L128" s="1" t="str">
        <f>_xlfn.IFNA(VLOOKUP(K128,'dict-rhythm'!$B$1:$C$53,2,0),K128)</f>
        <v>crotchet</v>
      </c>
      <c r="M128" s="76" t="s">
        <v>7</v>
      </c>
      <c r="N128" s="76" t="s">
        <v>7</v>
      </c>
      <c r="O128" t="str">
        <f>IF(RIGHT($O$1,1)="#",VLOOKUP(D128,'dict-pitch'!$A$1:$C$50,2,0),VLOOKUP(D128,'dict-pitch'!$A$1:$C$50,3,0))</f>
        <v>D3</v>
      </c>
      <c r="P128" t="b">
        <f>OR(EXACT(E128,O128),EXACT(E128,VLOOKUP(D128,'dict-pitch'!$A$1:$D$50,3,0)),EXACT(E128,VLOOKUP(D128,'dict-pitch'!$A$1:$D$50,4,0)))</f>
        <v>0</v>
      </c>
    </row>
    <row r="129" spans="1:16" x14ac:dyDescent="0.25">
      <c r="A129">
        <v>851</v>
      </c>
      <c r="B129" s="85">
        <v>1</v>
      </c>
      <c r="C129" s="1">
        <f t="shared" si="3"/>
        <v>23</v>
      </c>
      <c r="D129" s="1">
        <v>57</v>
      </c>
      <c r="E129" s="1"/>
      <c r="F129" s="1">
        <v>5</v>
      </c>
      <c r="G129" s="1">
        <v>264</v>
      </c>
      <c r="H129" s="80">
        <f t="shared" si="4"/>
        <v>23</v>
      </c>
      <c r="I129" s="80">
        <f t="shared" si="5"/>
        <v>0.16666666666666666</v>
      </c>
      <c r="J129" s="1">
        <v>2</v>
      </c>
      <c r="K129" s="1" t="str" cm="1">
        <f t="array" ref="K129">INDEX('dict-rhythm'!$A$1:$B$43,MATCH(TRUE,EXACT(J129,'dict-rhythm'!$A$1:$A$43),0),2)</f>
        <v>8</v>
      </c>
      <c r="L129" s="1" t="str">
        <f>_xlfn.IFNA(VLOOKUP(K129,'dict-rhythm'!$B$1:$C$53,2,0),K129)</f>
        <v>quaver note</v>
      </c>
      <c r="M129" s="76" t="s">
        <v>7</v>
      </c>
      <c r="N129" s="76" t="s">
        <v>7</v>
      </c>
      <c r="O129" t="str">
        <f>IF(RIGHT($O$1,1)="#",VLOOKUP(D129,'dict-pitch'!$A$1:$C$50,2,0),VLOOKUP(D129,'dict-pitch'!$A$1:$C$50,3,0))</f>
        <v>A3</v>
      </c>
      <c r="P129" t="b">
        <f>OR(EXACT(E129,O129),EXACT(E129,VLOOKUP(D129,'dict-pitch'!$A$1:$D$50,3,0)),EXACT(E129,VLOOKUP(D129,'dict-pitch'!$A$1:$D$50,4,0)))</f>
        <v>0</v>
      </c>
    </row>
    <row r="130" spans="1:16" x14ac:dyDescent="0.25">
      <c r="A130">
        <v>851</v>
      </c>
      <c r="B130" s="85">
        <v>1</v>
      </c>
      <c r="C130" s="1">
        <f t="shared" si="3"/>
        <v>23</v>
      </c>
      <c r="D130" s="1">
        <v>53</v>
      </c>
      <c r="E130" s="1"/>
      <c r="F130" s="1">
        <v>-3</v>
      </c>
      <c r="G130" s="1">
        <v>266</v>
      </c>
      <c r="H130" s="80">
        <f t="shared" si="4"/>
        <v>23.166666666666668</v>
      </c>
      <c r="I130" s="80">
        <f t="shared" si="5"/>
        <v>0.16666666666666666</v>
      </c>
      <c r="J130" s="1">
        <v>2</v>
      </c>
      <c r="K130" s="1" t="str" cm="1">
        <f t="array" ref="K130">INDEX('dict-rhythm'!$A$1:$B$43,MATCH(TRUE,EXACT(J130,'dict-rhythm'!$A$1:$A$43),0),2)</f>
        <v>8</v>
      </c>
      <c r="L130" s="1" t="str">
        <f>_xlfn.IFNA(VLOOKUP(K130,'dict-rhythm'!$B$1:$C$53,2,0),K130)</f>
        <v>quaver note</v>
      </c>
      <c r="M130" s="76" t="s">
        <v>7</v>
      </c>
      <c r="N130" s="76" t="s">
        <v>7</v>
      </c>
      <c r="O130" t="str">
        <f>IF(RIGHT($O$1,1)="#",VLOOKUP(D130,'dict-pitch'!$A$1:$C$50,2,0),VLOOKUP(D130,'dict-pitch'!$A$1:$C$50,3,0))</f>
        <v>F3</v>
      </c>
      <c r="P130" t="b">
        <f>OR(EXACT(E130,O130),EXACT(E130,VLOOKUP(D130,'dict-pitch'!$A$1:$D$50,3,0)),EXACT(E130,VLOOKUP(D130,'dict-pitch'!$A$1:$D$50,4,0)))</f>
        <v>0</v>
      </c>
    </row>
    <row r="131" spans="1:16" x14ac:dyDescent="0.25">
      <c r="A131">
        <v>851</v>
      </c>
      <c r="B131" s="85">
        <v>1</v>
      </c>
      <c r="C131" s="1">
        <f t="shared" ref="C131:C194" si="6">1+ROUNDDOWN(G131/12,0)</f>
        <v>23</v>
      </c>
      <c r="D131" s="1">
        <v>52</v>
      </c>
      <c r="E131" s="1"/>
      <c r="F131" s="1">
        <v>-2</v>
      </c>
      <c r="G131" s="1">
        <v>268</v>
      </c>
      <c r="H131" s="80">
        <f t="shared" ref="H131:H194" si="7">1+G131/12</f>
        <v>23.333333333333332</v>
      </c>
      <c r="I131" s="80">
        <f t="shared" ref="I131:I194" si="8">J131/12</f>
        <v>0.16666666666666666</v>
      </c>
      <c r="J131" s="1">
        <v>2</v>
      </c>
      <c r="K131" s="1" t="str" cm="1">
        <f t="array" ref="K131">INDEX('dict-rhythm'!$A$1:$B$43,MATCH(TRUE,EXACT(J131,'dict-rhythm'!$A$1:$A$43),0),2)</f>
        <v>8</v>
      </c>
      <c r="L131" s="1" t="str">
        <f>_xlfn.IFNA(VLOOKUP(K131,'dict-rhythm'!$B$1:$C$53,2,0),K131)</f>
        <v>quaver note</v>
      </c>
      <c r="M131" s="76" t="s">
        <v>7</v>
      </c>
      <c r="N131" s="76" t="s">
        <v>7</v>
      </c>
      <c r="O131" t="str">
        <f>IF(RIGHT($O$1,1)="#",VLOOKUP(D131,'dict-pitch'!$A$1:$C$50,2,0),VLOOKUP(D131,'dict-pitch'!$A$1:$C$50,3,0))</f>
        <v>E3</v>
      </c>
      <c r="P131" t="b">
        <f>OR(EXACT(E131,O131),EXACT(E131,VLOOKUP(D131,'dict-pitch'!$A$1:$D$50,3,0)),EXACT(E131,VLOOKUP(D131,'dict-pitch'!$A$1:$D$50,4,0)))</f>
        <v>0</v>
      </c>
    </row>
    <row r="132" spans="1:16" x14ac:dyDescent="0.25">
      <c r="A132">
        <v>851</v>
      </c>
      <c r="B132" s="85">
        <v>1</v>
      </c>
      <c r="C132" s="1">
        <f t="shared" si="6"/>
        <v>23</v>
      </c>
      <c r="D132" s="1">
        <v>50</v>
      </c>
      <c r="E132" s="1"/>
      <c r="F132" s="1">
        <v>-2</v>
      </c>
      <c r="G132" s="1">
        <v>270</v>
      </c>
      <c r="H132" s="80">
        <f t="shared" si="7"/>
        <v>23.5</v>
      </c>
      <c r="I132" s="80">
        <f t="shared" si="8"/>
        <v>0.16666666666666666</v>
      </c>
      <c r="J132" s="1">
        <v>2</v>
      </c>
      <c r="K132" s="1" t="str" cm="1">
        <f t="array" ref="K132">INDEX('dict-rhythm'!$A$1:$B$43,MATCH(TRUE,EXACT(J132,'dict-rhythm'!$A$1:$A$43),0),2)</f>
        <v>8</v>
      </c>
      <c r="L132" s="1" t="str">
        <f>_xlfn.IFNA(VLOOKUP(K132,'dict-rhythm'!$B$1:$C$53,2,0),K132)</f>
        <v>quaver note</v>
      </c>
      <c r="M132" s="76" t="s">
        <v>7</v>
      </c>
      <c r="N132" s="76" t="s">
        <v>7</v>
      </c>
      <c r="O132" t="str">
        <f>IF(RIGHT($O$1,1)="#",VLOOKUP(D132,'dict-pitch'!$A$1:$C$50,2,0),VLOOKUP(D132,'dict-pitch'!$A$1:$C$50,3,0))</f>
        <v>D3</v>
      </c>
      <c r="P132" t="b">
        <f>OR(EXACT(E132,O132),EXACT(E132,VLOOKUP(D132,'dict-pitch'!$A$1:$D$50,3,0)),EXACT(E132,VLOOKUP(D132,'dict-pitch'!$A$1:$D$50,4,0)))</f>
        <v>0</v>
      </c>
    </row>
    <row r="133" spans="1:16" x14ac:dyDescent="0.25">
      <c r="A133">
        <v>851</v>
      </c>
      <c r="B133" s="85">
        <v>1</v>
      </c>
      <c r="C133" s="1">
        <f t="shared" si="6"/>
        <v>23</v>
      </c>
      <c r="D133" s="1">
        <v>49</v>
      </c>
      <c r="E133" s="1"/>
      <c r="F133" s="1">
        <v>-2</v>
      </c>
      <c r="G133" s="1">
        <v>272</v>
      </c>
      <c r="H133" s="80">
        <f t="shared" si="7"/>
        <v>23.666666666666668</v>
      </c>
      <c r="I133" s="80">
        <f t="shared" si="8"/>
        <v>0.16666666666666666</v>
      </c>
      <c r="J133" s="1">
        <v>2</v>
      </c>
      <c r="K133" s="1" t="str" cm="1">
        <f t="array" ref="K133">INDEX('dict-rhythm'!$A$1:$B$43,MATCH(TRUE,EXACT(J133,'dict-rhythm'!$A$1:$A$43),0),2)</f>
        <v>8</v>
      </c>
      <c r="L133" s="1" t="str">
        <f>_xlfn.IFNA(VLOOKUP(K133,'dict-rhythm'!$B$1:$C$53,2,0),K133)</f>
        <v>quaver note</v>
      </c>
      <c r="M133" s="76" t="s">
        <v>7</v>
      </c>
      <c r="N133" s="76" t="s">
        <v>7</v>
      </c>
      <c r="O133" t="str">
        <f>IF(RIGHT($O$1,1)="#",VLOOKUP(D133,'dict-pitch'!$A$1:$C$50,2,0),VLOOKUP(D133,'dict-pitch'!$A$1:$C$50,3,0))</f>
        <v>C#3</v>
      </c>
      <c r="P133" t="b">
        <f>OR(EXACT(E133,O133),EXACT(E133,VLOOKUP(D133,'dict-pitch'!$A$1:$D$50,3,0)),EXACT(E133,VLOOKUP(D133,'dict-pitch'!$A$1:$D$50,4,0)))</f>
        <v>0</v>
      </c>
    </row>
    <row r="134" spans="1:16" x14ac:dyDescent="0.25">
      <c r="A134">
        <v>851</v>
      </c>
      <c r="B134" s="85">
        <v>1</v>
      </c>
      <c r="C134" s="1">
        <f t="shared" si="6"/>
        <v>23</v>
      </c>
      <c r="D134" s="1">
        <v>52</v>
      </c>
      <c r="E134" s="1"/>
      <c r="F134" s="1">
        <v>3</v>
      </c>
      <c r="G134" s="1">
        <v>274</v>
      </c>
      <c r="H134" s="80">
        <f t="shared" si="7"/>
        <v>23.833333333333332</v>
      </c>
      <c r="I134" s="80">
        <f t="shared" si="8"/>
        <v>0.16666666666666666</v>
      </c>
      <c r="J134" s="1">
        <v>2</v>
      </c>
      <c r="K134" s="1" t="str" cm="1">
        <f t="array" ref="K134">INDEX('dict-rhythm'!$A$1:$B$43,MATCH(TRUE,EXACT(J134,'dict-rhythm'!$A$1:$A$43),0),2)</f>
        <v>8</v>
      </c>
      <c r="L134" s="1" t="str">
        <f>_xlfn.IFNA(VLOOKUP(K134,'dict-rhythm'!$B$1:$C$53,2,0),K134)</f>
        <v>quaver note</v>
      </c>
      <c r="M134" s="76" t="s">
        <v>7</v>
      </c>
      <c r="N134" s="76" t="s">
        <v>7</v>
      </c>
      <c r="O134" t="str">
        <f>IF(RIGHT($O$1,1)="#",VLOOKUP(D134,'dict-pitch'!$A$1:$C$50,2,0),VLOOKUP(D134,'dict-pitch'!$A$1:$C$50,3,0))</f>
        <v>E3</v>
      </c>
      <c r="P134" t="b">
        <f>OR(EXACT(E134,O134),EXACT(E134,VLOOKUP(D134,'dict-pitch'!$A$1:$D$50,3,0)),EXACT(E134,VLOOKUP(D134,'dict-pitch'!$A$1:$D$50,4,0)))</f>
        <v>0</v>
      </c>
    </row>
    <row r="135" spans="1:16" x14ac:dyDescent="0.25">
      <c r="A135">
        <v>851</v>
      </c>
      <c r="B135" s="85">
        <v>1</v>
      </c>
      <c r="C135" s="1">
        <f t="shared" si="6"/>
        <v>24</v>
      </c>
      <c r="D135" s="1">
        <v>50</v>
      </c>
      <c r="E135" s="1"/>
      <c r="F135" s="1">
        <v>-2</v>
      </c>
      <c r="G135" s="1">
        <v>276</v>
      </c>
      <c r="H135" s="80">
        <f t="shared" si="7"/>
        <v>24</v>
      </c>
      <c r="I135" s="80">
        <f t="shared" si="8"/>
        <v>8.3333333333333329E-2</v>
      </c>
      <c r="J135" s="1">
        <v>1</v>
      </c>
      <c r="K135" s="1" t="str" cm="1">
        <f t="array" ref="K135">INDEX('dict-rhythm'!$A$1:$B$43,MATCH(TRUE,EXACT(J135,'dict-rhythm'!$A$1:$A$43),0),2)</f>
        <v>16</v>
      </c>
      <c r="L135" s="1" t="str">
        <f>_xlfn.IFNA(VLOOKUP(K135,'dict-rhythm'!$B$1:$C$53,2,0),K135)</f>
        <v>semiquaver</v>
      </c>
      <c r="M135" s="76" t="s">
        <v>7</v>
      </c>
      <c r="N135" s="76" t="s">
        <v>7</v>
      </c>
      <c r="O135" t="str">
        <f>IF(RIGHT($O$1,1)="#",VLOOKUP(D135,'dict-pitch'!$A$1:$C$50,2,0),VLOOKUP(D135,'dict-pitch'!$A$1:$C$50,3,0))</f>
        <v>D3</v>
      </c>
      <c r="P135" t="b">
        <f>OR(EXACT(E135,O135),EXACT(E135,VLOOKUP(D135,'dict-pitch'!$A$1:$D$50,3,0)),EXACT(E135,VLOOKUP(D135,'dict-pitch'!$A$1:$D$50,4,0)))</f>
        <v>0</v>
      </c>
    </row>
    <row r="136" spans="1:16" x14ac:dyDescent="0.25">
      <c r="A136">
        <v>851</v>
      </c>
      <c r="B136" s="85">
        <v>1</v>
      </c>
      <c r="C136" s="1">
        <f t="shared" si="6"/>
        <v>24</v>
      </c>
      <c r="D136" s="1">
        <v>53</v>
      </c>
      <c r="E136" s="1"/>
      <c r="F136" s="1">
        <v>3</v>
      </c>
      <c r="G136" s="1">
        <v>277</v>
      </c>
      <c r="H136" s="80">
        <f t="shared" si="7"/>
        <v>24.083333333333332</v>
      </c>
      <c r="I136" s="80">
        <f t="shared" si="8"/>
        <v>8.3333333333333329E-2</v>
      </c>
      <c r="J136" s="1">
        <v>1</v>
      </c>
      <c r="K136" s="1" t="str" cm="1">
        <f t="array" ref="K136">INDEX('dict-rhythm'!$A$1:$B$43,MATCH(TRUE,EXACT(J136,'dict-rhythm'!$A$1:$A$43),0),2)</f>
        <v>16</v>
      </c>
      <c r="L136" s="1" t="str">
        <f>_xlfn.IFNA(VLOOKUP(K136,'dict-rhythm'!$B$1:$C$53,2,0),K136)</f>
        <v>semiquaver</v>
      </c>
      <c r="M136" s="76" t="s">
        <v>7</v>
      </c>
      <c r="N136" s="76" t="s">
        <v>7</v>
      </c>
      <c r="O136" t="str">
        <f>IF(RIGHT($O$1,1)="#",VLOOKUP(D136,'dict-pitch'!$A$1:$C$50,2,0),VLOOKUP(D136,'dict-pitch'!$A$1:$C$50,3,0))</f>
        <v>F3</v>
      </c>
      <c r="P136" t="b">
        <f>OR(EXACT(E136,O136),EXACT(E136,VLOOKUP(D136,'dict-pitch'!$A$1:$D$50,3,0)),EXACT(E136,VLOOKUP(D136,'dict-pitch'!$A$1:$D$50,4,0)))</f>
        <v>0</v>
      </c>
    </row>
    <row r="137" spans="1:16" x14ac:dyDescent="0.25">
      <c r="A137">
        <v>851</v>
      </c>
      <c r="B137" s="85">
        <v>1</v>
      </c>
      <c r="C137" s="1">
        <f t="shared" si="6"/>
        <v>24</v>
      </c>
      <c r="D137" s="1">
        <v>55</v>
      </c>
      <c r="E137" s="1"/>
      <c r="F137" s="1">
        <v>2</v>
      </c>
      <c r="G137" s="1">
        <v>278</v>
      </c>
      <c r="H137" s="80">
        <f t="shared" si="7"/>
        <v>24.166666666666668</v>
      </c>
      <c r="I137" s="80">
        <f t="shared" si="8"/>
        <v>8.3333333333333329E-2</v>
      </c>
      <c r="J137" s="1">
        <v>1</v>
      </c>
      <c r="K137" s="1" t="str" cm="1">
        <f t="array" ref="K137">INDEX('dict-rhythm'!$A$1:$B$43,MATCH(TRUE,EXACT(J137,'dict-rhythm'!$A$1:$A$43),0),2)</f>
        <v>16</v>
      </c>
      <c r="L137" s="1" t="str">
        <f>_xlfn.IFNA(VLOOKUP(K137,'dict-rhythm'!$B$1:$C$53,2,0),K137)</f>
        <v>semiquaver</v>
      </c>
      <c r="M137" s="76" t="s">
        <v>7</v>
      </c>
      <c r="N137" s="76" t="s">
        <v>7</v>
      </c>
      <c r="O137" t="str">
        <f>IF(RIGHT($O$1,1)="#",VLOOKUP(D137,'dict-pitch'!$A$1:$C$50,2,0),VLOOKUP(D137,'dict-pitch'!$A$1:$C$50,3,0))</f>
        <v>G3</v>
      </c>
      <c r="P137" t="b">
        <f>OR(EXACT(E137,O137),EXACT(E137,VLOOKUP(D137,'dict-pitch'!$A$1:$D$50,3,0)),EXACT(E137,VLOOKUP(D137,'dict-pitch'!$A$1:$D$50,4,0)))</f>
        <v>0</v>
      </c>
    </row>
    <row r="138" spans="1:16" x14ac:dyDescent="0.25">
      <c r="A138">
        <v>851</v>
      </c>
      <c r="B138" s="85">
        <v>1</v>
      </c>
      <c r="C138" s="1">
        <f t="shared" si="6"/>
        <v>24</v>
      </c>
      <c r="D138" s="1">
        <v>53</v>
      </c>
      <c r="E138" s="1"/>
      <c r="F138" s="1">
        <v>-2</v>
      </c>
      <c r="G138" s="1">
        <v>279</v>
      </c>
      <c r="H138" s="80">
        <f t="shared" si="7"/>
        <v>24.25</v>
      </c>
      <c r="I138" s="80">
        <f t="shared" si="8"/>
        <v>8.3333333333333329E-2</v>
      </c>
      <c r="J138" s="1">
        <v>1</v>
      </c>
      <c r="K138" s="1" t="str" cm="1">
        <f t="array" ref="K138">INDEX('dict-rhythm'!$A$1:$B$43,MATCH(TRUE,EXACT(J138,'dict-rhythm'!$A$1:$A$43),0),2)</f>
        <v>16</v>
      </c>
      <c r="L138" s="1" t="str">
        <f>_xlfn.IFNA(VLOOKUP(K138,'dict-rhythm'!$B$1:$C$53,2,0),K138)</f>
        <v>semiquaver</v>
      </c>
      <c r="M138" s="76" t="s">
        <v>7</v>
      </c>
      <c r="N138" s="76" t="s">
        <v>7</v>
      </c>
      <c r="O138" t="str">
        <f>IF(RIGHT($O$1,1)="#",VLOOKUP(D138,'dict-pitch'!$A$1:$C$50,2,0),VLOOKUP(D138,'dict-pitch'!$A$1:$C$50,3,0))</f>
        <v>F3</v>
      </c>
      <c r="P138" t="b">
        <f>OR(EXACT(E138,O138),EXACT(E138,VLOOKUP(D138,'dict-pitch'!$A$1:$D$50,3,0)),EXACT(E138,VLOOKUP(D138,'dict-pitch'!$A$1:$D$50,4,0)))</f>
        <v>0</v>
      </c>
    </row>
    <row r="139" spans="1:16" x14ac:dyDescent="0.25">
      <c r="A139">
        <v>851</v>
      </c>
      <c r="B139" s="85">
        <v>1</v>
      </c>
      <c r="C139" s="1">
        <f t="shared" si="6"/>
        <v>24</v>
      </c>
      <c r="D139" s="1">
        <v>45</v>
      </c>
      <c r="E139" s="1"/>
      <c r="F139" s="1">
        <v>-6</v>
      </c>
      <c r="G139" s="1">
        <v>280</v>
      </c>
      <c r="H139" s="80">
        <f t="shared" si="7"/>
        <v>24.333333333333332</v>
      </c>
      <c r="I139" s="80">
        <f t="shared" si="8"/>
        <v>0.33333333333333331</v>
      </c>
      <c r="J139" s="1">
        <v>4</v>
      </c>
      <c r="K139" s="1" t="str" cm="1">
        <f t="array" ref="K139">INDEX('dict-rhythm'!$A$1:$B$43,MATCH(TRUE,EXACT(J139,'dict-rhythm'!$A$1:$A$43),0),2)</f>
        <v>4</v>
      </c>
      <c r="L139" s="1" t="str">
        <f>_xlfn.IFNA(VLOOKUP(K139,'dict-rhythm'!$B$1:$C$53,2,0),K139)</f>
        <v>crotchet</v>
      </c>
      <c r="M139" s="76" t="s">
        <v>7</v>
      </c>
      <c r="N139" s="76" t="s">
        <v>7</v>
      </c>
      <c r="O139" t="str">
        <f>IF(RIGHT($O$1,1)="#",VLOOKUP(D139,'dict-pitch'!$A$1:$C$50,2,0),VLOOKUP(D139,'dict-pitch'!$A$1:$C$50,3,0))</f>
        <v>A2</v>
      </c>
      <c r="P139" t="b">
        <f>OR(EXACT(E139,O139),EXACT(E139,VLOOKUP(D139,'dict-pitch'!$A$1:$D$50,3,0)),EXACT(E139,VLOOKUP(D139,'dict-pitch'!$A$1:$D$50,4,0)))</f>
        <v>0</v>
      </c>
    </row>
    <row r="140" spans="1:16" x14ac:dyDescent="0.25">
      <c r="A140">
        <v>851</v>
      </c>
      <c r="B140" s="85">
        <v>1</v>
      </c>
      <c r="C140" s="1">
        <f t="shared" si="6"/>
        <v>24</v>
      </c>
      <c r="D140" s="1">
        <v>49</v>
      </c>
      <c r="E140" s="1"/>
      <c r="F140" s="1">
        <v>3</v>
      </c>
      <c r="G140" s="1">
        <v>284</v>
      </c>
      <c r="H140" s="80">
        <f t="shared" si="7"/>
        <v>24.666666666666668</v>
      </c>
      <c r="I140" s="80">
        <f t="shared" si="8"/>
        <v>0.33333333333333331</v>
      </c>
      <c r="J140" s="1">
        <v>4</v>
      </c>
      <c r="K140" s="1" t="str" cm="1">
        <f t="array" ref="K140">INDEX('dict-rhythm'!$A$1:$B$43,MATCH(TRUE,EXACT(J140,'dict-rhythm'!$A$1:$A$43),0),2)</f>
        <v>4</v>
      </c>
      <c r="L140" s="1" t="str">
        <f>_xlfn.IFNA(VLOOKUP(K140,'dict-rhythm'!$B$1:$C$53,2,0),K140)</f>
        <v>crotchet</v>
      </c>
      <c r="M140" s="76" t="s">
        <v>7</v>
      </c>
      <c r="N140" s="76" t="s">
        <v>7</v>
      </c>
      <c r="O140" t="str">
        <f>IF(RIGHT($O$1,1)="#",VLOOKUP(D140,'dict-pitch'!$A$1:$C$50,2,0),VLOOKUP(D140,'dict-pitch'!$A$1:$C$50,3,0))</f>
        <v>C#3</v>
      </c>
      <c r="P140" t="b">
        <f>OR(EXACT(E140,O140),EXACT(E140,VLOOKUP(D140,'dict-pitch'!$A$1:$D$50,3,0)),EXACT(E140,VLOOKUP(D140,'dict-pitch'!$A$1:$D$50,4,0)))</f>
        <v>0</v>
      </c>
    </row>
    <row r="141" spans="1:16" x14ac:dyDescent="0.25">
      <c r="A141">
        <v>851</v>
      </c>
      <c r="B141" s="85">
        <v>1</v>
      </c>
      <c r="C141" s="1">
        <f t="shared" si="6"/>
        <v>25</v>
      </c>
      <c r="D141" s="1">
        <v>50</v>
      </c>
      <c r="E141" s="1"/>
      <c r="F141" s="1">
        <v>2</v>
      </c>
      <c r="G141" s="1">
        <v>288</v>
      </c>
      <c r="H141" s="80">
        <f t="shared" si="7"/>
        <v>25</v>
      </c>
      <c r="I141" s="80">
        <f t="shared" si="8"/>
        <v>1</v>
      </c>
      <c r="J141" s="1">
        <v>12</v>
      </c>
      <c r="K141" s="1" t="str" cm="1">
        <f t="array" ref="K141">INDEX('dict-rhythm'!$A$1:$B$43,MATCH(TRUE,EXACT(J141,'dict-rhythm'!$A$1:$A$43),0),2)</f>
        <v>2.</v>
      </c>
      <c r="L141" s="1" t="str">
        <f>_xlfn.IFNA(VLOOKUP(K141,'dict-rhythm'!$B$1:$C$53,2,0),K141)</f>
        <v>dotted minim</v>
      </c>
      <c r="M141" s="76" t="s">
        <v>7</v>
      </c>
      <c r="N141" s="76" t="s">
        <v>7</v>
      </c>
      <c r="O141" t="str">
        <f>IF(RIGHT($O$1,1)="#",VLOOKUP(D141,'dict-pitch'!$A$1:$C$50,2,0),VLOOKUP(D141,'dict-pitch'!$A$1:$C$50,3,0))</f>
        <v>D3</v>
      </c>
      <c r="P141" t="b">
        <f>OR(EXACT(E141,O141),EXACT(E141,VLOOKUP(D141,'dict-pitch'!$A$1:$D$50,3,0)),EXACT(E141,VLOOKUP(D141,'dict-pitch'!$A$1:$D$50,4,0)))</f>
        <v>0</v>
      </c>
    </row>
    <row r="142" spans="1:16" x14ac:dyDescent="0.25">
      <c r="A142">
        <v>851</v>
      </c>
      <c r="B142" s="85">
        <v>1</v>
      </c>
      <c r="C142" s="1">
        <f t="shared" si="6"/>
        <v>26</v>
      </c>
      <c r="D142" s="1">
        <v>0</v>
      </c>
      <c r="E142" s="1"/>
      <c r="F142" s="1">
        <v>0</v>
      </c>
      <c r="G142" s="1">
        <v>300</v>
      </c>
      <c r="H142" s="80">
        <f t="shared" si="7"/>
        <v>26</v>
      </c>
      <c r="I142" s="80">
        <f t="shared" si="8"/>
        <v>0.16666666666666666</v>
      </c>
      <c r="J142" s="1">
        <v>2</v>
      </c>
      <c r="K142" s="1" t="str" cm="1">
        <f t="array" ref="K142">INDEX('dict-rhythm'!$A$1:$B$43,MATCH(TRUE,EXACT(J142,'dict-rhythm'!$A$1:$A$43),0),2)</f>
        <v>8</v>
      </c>
      <c r="L142" s="1" t="str">
        <f>_xlfn.IFNA(VLOOKUP(K142,'dict-rhythm'!$B$1:$C$53,2,0),K142)</f>
        <v>quaver note</v>
      </c>
      <c r="M142" s="4"/>
      <c r="N142" s="4"/>
      <c r="O142" t="str">
        <f>IF(RIGHT($O$1,1)="#",VLOOKUP(D142,'dict-pitch'!$A$1:$C$50,2,0),VLOOKUP(D142,'dict-pitch'!$A$1:$C$50,3,0))</f>
        <v>r</v>
      </c>
      <c r="P142" t="b">
        <f>OR(EXACT(E142,O142),EXACT(E142,VLOOKUP(D142,'dict-pitch'!$A$1:$D$50,3,0)),EXACT(E142,VLOOKUP(D142,'dict-pitch'!$A$1:$D$50,4,0)))</f>
        <v>0</v>
      </c>
    </row>
    <row r="143" spans="1:16" x14ac:dyDescent="0.25">
      <c r="A143">
        <v>851</v>
      </c>
      <c r="B143" s="85">
        <v>1</v>
      </c>
      <c r="C143" s="1">
        <f t="shared" si="6"/>
        <v>26</v>
      </c>
      <c r="D143" s="1">
        <v>55</v>
      </c>
      <c r="E143" s="1"/>
      <c r="F143" s="1">
        <v>4</v>
      </c>
      <c r="G143" s="1">
        <v>302</v>
      </c>
      <c r="H143" s="80">
        <f t="shared" si="7"/>
        <v>26.166666666666668</v>
      </c>
      <c r="I143" s="80">
        <f t="shared" si="8"/>
        <v>0.16666666666666666</v>
      </c>
      <c r="J143" s="1">
        <v>2</v>
      </c>
      <c r="K143" s="1" t="str" cm="1">
        <f t="array" ref="K143">INDEX('dict-rhythm'!$A$1:$B$43,MATCH(TRUE,EXACT(J143,'dict-rhythm'!$A$1:$A$43),0),2)</f>
        <v>8</v>
      </c>
      <c r="L143" s="1" t="str">
        <f>_xlfn.IFNA(VLOOKUP(K143,'dict-rhythm'!$B$1:$C$53,2,0),K143)</f>
        <v>quaver note</v>
      </c>
      <c r="M143" s="77" t="s">
        <v>392</v>
      </c>
      <c r="N143" s="77"/>
      <c r="O143" t="str">
        <f>IF(RIGHT($O$1,1)="#",VLOOKUP(D143,'dict-pitch'!$A$1:$C$50,2,0),VLOOKUP(D143,'dict-pitch'!$A$1:$C$50,3,0))</f>
        <v>G3</v>
      </c>
      <c r="P143" t="b">
        <f>OR(EXACT(E143,O143),EXACT(E143,VLOOKUP(D143,'dict-pitch'!$A$1:$D$50,3,0)),EXACT(E143,VLOOKUP(D143,'dict-pitch'!$A$1:$D$50,4,0)))</f>
        <v>0</v>
      </c>
    </row>
    <row r="144" spans="1:16" x14ac:dyDescent="0.25">
      <c r="A144">
        <v>851</v>
      </c>
      <c r="B144" s="85">
        <v>1</v>
      </c>
      <c r="C144" s="1">
        <f t="shared" si="6"/>
        <v>26</v>
      </c>
      <c r="D144" s="1">
        <v>54</v>
      </c>
      <c r="E144" s="1"/>
      <c r="F144" s="1">
        <v>-2</v>
      </c>
      <c r="G144" s="1">
        <v>304</v>
      </c>
      <c r="H144" s="80">
        <f t="shared" si="7"/>
        <v>26.333333333333332</v>
      </c>
      <c r="I144" s="80">
        <f t="shared" si="8"/>
        <v>0.16666666666666666</v>
      </c>
      <c r="J144" s="1">
        <v>2</v>
      </c>
      <c r="K144" s="1" t="str" cm="1">
        <f t="array" ref="K144">INDEX('dict-rhythm'!$A$1:$B$43,MATCH(TRUE,EXACT(J144,'dict-rhythm'!$A$1:$A$43),0),2)</f>
        <v>8</v>
      </c>
      <c r="L144" s="1" t="str">
        <f>_xlfn.IFNA(VLOOKUP(K144,'dict-rhythm'!$B$1:$C$53,2,0),K144)</f>
        <v>quaver note</v>
      </c>
      <c r="M144" s="77" t="s">
        <v>392</v>
      </c>
      <c r="N144" s="77"/>
      <c r="O144" t="str">
        <f>IF(RIGHT($O$1,1)="#",VLOOKUP(D144,'dict-pitch'!$A$1:$C$50,2,0),VLOOKUP(D144,'dict-pitch'!$A$1:$C$50,3,0))</f>
        <v>F#3</v>
      </c>
      <c r="P144" t="b">
        <f>OR(EXACT(E144,O144),EXACT(E144,VLOOKUP(D144,'dict-pitch'!$A$1:$D$50,3,0)),EXACT(E144,VLOOKUP(D144,'dict-pitch'!$A$1:$D$50,4,0)))</f>
        <v>0</v>
      </c>
    </row>
    <row r="145" spans="1:16" x14ac:dyDescent="0.25">
      <c r="A145">
        <v>851</v>
      </c>
      <c r="B145" s="85">
        <v>1</v>
      </c>
      <c r="C145" s="1">
        <f t="shared" si="6"/>
        <v>26</v>
      </c>
      <c r="D145" s="1">
        <v>52</v>
      </c>
      <c r="E145" s="1"/>
      <c r="F145" s="1">
        <v>-2</v>
      </c>
      <c r="G145" s="1">
        <v>306</v>
      </c>
      <c r="H145" s="80">
        <f t="shared" si="7"/>
        <v>26.5</v>
      </c>
      <c r="I145" s="80">
        <f t="shared" si="8"/>
        <v>0.16666666666666666</v>
      </c>
      <c r="J145" s="1">
        <v>2</v>
      </c>
      <c r="K145" s="1" t="str" cm="1">
        <f t="array" ref="K145">INDEX('dict-rhythm'!$A$1:$B$43,MATCH(TRUE,EXACT(J145,'dict-rhythm'!$A$1:$A$43),0),2)</f>
        <v>8</v>
      </c>
      <c r="L145" s="1" t="str">
        <f>_xlfn.IFNA(VLOOKUP(K145,'dict-rhythm'!$B$1:$C$53,2,0),K145)</f>
        <v>quaver note</v>
      </c>
      <c r="M145" s="77" t="s">
        <v>392</v>
      </c>
      <c r="N145" s="77"/>
      <c r="O145" t="str">
        <f>IF(RIGHT($O$1,1)="#",VLOOKUP(D145,'dict-pitch'!$A$1:$C$50,2,0),VLOOKUP(D145,'dict-pitch'!$A$1:$C$50,3,0))</f>
        <v>E3</v>
      </c>
      <c r="P145" t="b">
        <f>OR(EXACT(E145,O145),EXACT(E145,VLOOKUP(D145,'dict-pitch'!$A$1:$D$50,3,0)),EXACT(E145,VLOOKUP(D145,'dict-pitch'!$A$1:$D$50,4,0)))</f>
        <v>0</v>
      </c>
    </row>
    <row r="146" spans="1:16" x14ac:dyDescent="0.25">
      <c r="A146">
        <v>851</v>
      </c>
      <c r="B146" s="85">
        <v>1</v>
      </c>
      <c r="C146" s="1">
        <f t="shared" si="6"/>
        <v>26</v>
      </c>
      <c r="D146" s="1">
        <v>50</v>
      </c>
      <c r="E146" s="1"/>
      <c r="F146" s="1">
        <v>-2</v>
      </c>
      <c r="G146" s="1">
        <v>308</v>
      </c>
      <c r="H146" s="80">
        <f t="shared" si="7"/>
        <v>26.666666666666668</v>
      </c>
      <c r="I146" s="80">
        <f t="shared" si="8"/>
        <v>0.16666666666666666</v>
      </c>
      <c r="J146" s="1">
        <v>2</v>
      </c>
      <c r="K146" s="1" t="str" cm="1">
        <f t="array" ref="K146">INDEX('dict-rhythm'!$A$1:$B$43,MATCH(TRUE,EXACT(J146,'dict-rhythm'!$A$1:$A$43),0),2)</f>
        <v>8</v>
      </c>
      <c r="L146" s="1" t="str">
        <f>_xlfn.IFNA(VLOOKUP(K146,'dict-rhythm'!$B$1:$C$53,2,0),K146)</f>
        <v>quaver note</v>
      </c>
      <c r="M146" s="77" t="s">
        <v>392</v>
      </c>
      <c r="N146" s="77"/>
      <c r="O146" t="str">
        <f>IF(RIGHT($O$1,1)="#",VLOOKUP(D146,'dict-pitch'!$A$1:$C$50,2,0),VLOOKUP(D146,'dict-pitch'!$A$1:$C$50,3,0))</f>
        <v>D3</v>
      </c>
      <c r="P146" t="b">
        <f>OR(EXACT(E146,O146),EXACT(E146,VLOOKUP(D146,'dict-pitch'!$A$1:$D$50,3,0)),EXACT(E146,VLOOKUP(D146,'dict-pitch'!$A$1:$D$50,4,0)))</f>
        <v>0</v>
      </c>
    </row>
    <row r="147" spans="1:16" x14ac:dyDescent="0.25">
      <c r="A147">
        <v>851</v>
      </c>
      <c r="B147" s="85">
        <v>1</v>
      </c>
      <c r="C147" s="1">
        <f t="shared" si="6"/>
        <v>26</v>
      </c>
      <c r="D147" s="1">
        <v>53</v>
      </c>
      <c r="E147" s="1"/>
      <c r="F147" s="1">
        <v>3</v>
      </c>
      <c r="G147" s="1">
        <v>310</v>
      </c>
      <c r="H147" s="80">
        <f t="shared" si="7"/>
        <v>26.833333333333332</v>
      </c>
      <c r="I147" s="80">
        <f t="shared" si="8"/>
        <v>0.16666666666666666</v>
      </c>
      <c r="J147" s="1">
        <v>2</v>
      </c>
      <c r="K147" s="1" t="str" cm="1">
        <f t="array" ref="K147">INDEX('dict-rhythm'!$A$1:$B$43,MATCH(TRUE,EXACT(J147,'dict-rhythm'!$A$1:$A$43),0),2)</f>
        <v>8</v>
      </c>
      <c r="L147" s="1" t="str">
        <f>_xlfn.IFNA(VLOOKUP(K147,'dict-rhythm'!$B$1:$C$53,2,0),K147)</f>
        <v>quaver note</v>
      </c>
      <c r="M147" s="77" t="s">
        <v>392</v>
      </c>
      <c r="N147" s="77"/>
      <c r="O147" t="str">
        <f>IF(RIGHT($O$1,1)="#",VLOOKUP(D147,'dict-pitch'!$A$1:$C$50,2,0),VLOOKUP(D147,'dict-pitch'!$A$1:$C$50,3,0))</f>
        <v>F3</v>
      </c>
      <c r="P147" t="b">
        <f>OR(EXACT(E147,O147),EXACT(E147,VLOOKUP(D147,'dict-pitch'!$A$1:$D$50,3,0)),EXACT(E147,VLOOKUP(D147,'dict-pitch'!$A$1:$D$50,4,0)))</f>
        <v>0</v>
      </c>
    </row>
    <row r="148" spans="1:16" x14ac:dyDescent="0.25">
      <c r="A148">
        <v>851</v>
      </c>
      <c r="B148" s="85">
        <v>1</v>
      </c>
      <c r="C148" s="1">
        <f t="shared" si="6"/>
        <v>27</v>
      </c>
      <c r="D148" s="1">
        <v>52</v>
      </c>
      <c r="E148" s="1"/>
      <c r="F148" s="1">
        <v>-2</v>
      </c>
      <c r="G148" s="1">
        <v>312</v>
      </c>
      <c r="H148" s="80">
        <f t="shared" si="7"/>
        <v>27</v>
      </c>
      <c r="I148" s="80">
        <f t="shared" si="8"/>
        <v>0.41666666666666669</v>
      </c>
      <c r="J148" s="1">
        <v>5</v>
      </c>
      <c r="K148" s="1" t="str" cm="1">
        <f t="array" ref="K148">INDEX('dict-rhythm'!$A$1:$B$43,MATCH(TRUE,EXACT(J148,'dict-rhythm'!$A$1:$A$43),0),2)</f>
        <v>4+16</v>
      </c>
      <c r="L148" s="1" t="str">
        <f>_xlfn.IFNA(VLOOKUP(K148,'dict-rhythm'!$B$1:$C$53,2,0),K148)</f>
        <v>crotchet + semiquaver</v>
      </c>
      <c r="M148" s="77" t="s">
        <v>392</v>
      </c>
      <c r="N148" s="77"/>
      <c r="O148" t="str">
        <f>IF(RIGHT($O$1,1)="#",VLOOKUP(D148,'dict-pitch'!$A$1:$C$50,2,0),VLOOKUP(D148,'dict-pitch'!$A$1:$C$50,3,0))</f>
        <v>E3</v>
      </c>
      <c r="P148" t="b">
        <f>OR(EXACT(E148,O148),EXACT(E148,VLOOKUP(D148,'dict-pitch'!$A$1:$D$50,3,0)),EXACT(E148,VLOOKUP(D148,'dict-pitch'!$A$1:$D$50,4,0)))</f>
        <v>0</v>
      </c>
    </row>
    <row r="149" spans="1:16" x14ac:dyDescent="0.25">
      <c r="A149">
        <v>851</v>
      </c>
      <c r="B149" s="85">
        <v>1</v>
      </c>
      <c r="C149" s="1">
        <f t="shared" si="6"/>
        <v>27</v>
      </c>
      <c r="D149" s="1">
        <v>50</v>
      </c>
      <c r="E149" s="1"/>
      <c r="F149" s="1">
        <v>-2</v>
      </c>
      <c r="G149" s="1">
        <v>317</v>
      </c>
      <c r="H149" s="80">
        <f t="shared" si="7"/>
        <v>27.416666666666668</v>
      </c>
      <c r="I149" s="80">
        <f t="shared" si="8"/>
        <v>8.3333333333333329E-2</v>
      </c>
      <c r="J149" s="1">
        <v>1</v>
      </c>
      <c r="K149" s="1" t="str" cm="1">
        <f t="array" ref="K149">INDEX('dict-rhythm'!$A$1:$B$43,MATCH(TRUE,EXACT(J149,'dict-rhythm'!$A$1:$A$43),0),2)</f>
        <v>16</v>
      </c>
      <c r="L149" s="1" t="str">
        <f>_xlfn.IFNA(VLOOKUP(K149,'dict-rhythm'!$B$1:$C$53,2,0),K149)</f>
        <v>semiquaver</v>
      </c>
      <c r="M149" s="9" t="s">
        <v>10</v>
      </c>
      <c r="N149" s="9"/>
      <c r="O149" t="str">
        <f>IF(RIGHT($O$1,1)="#",VLOOKUP(D149,'dict-pitch'!$A$1:$C$50,2,0),VLOOKUP(D149,'dict-pitch'!$A$1:$C$50,3,0))</f>
        <v>D3</v>
      </c>
      <c r="P149" t="b">
        <f>OR(EXACT(E149,O149),EXACT(E149,VLOOKUP(D149,'dict-pitch'!$A$1:$D$50,3,0)),EXACT(E149,VLOOKUP(D149,'dict-pitch'!$A$1:$D$50,4,0)))</f>
        <v>0</v>
      </c>
    </row>
    <row r="150" spans="1:16" x14ac:dyDescent="0.25">
      <c r="A150">
        <v>851</v>
      </c>
      <c r="B150" s="85">
        <v>1</v>
      </c>
      <c r="C150" s="1">
        <f t="shared" si="6"/>
        <v>27</v>
      </c>
      <c r="D150" s="1">
        <v>49</v>
      </c>
      <c r="E150" s="1"/>
      <c r="F150" s="1">
        <v>-2</v>
      </c>
      <c r="G150" s="1">
        <v>318</v>
      </c>
      <c r="H150" s="80">
        <f t="shared" si="7"/>
        <v>27.5</v>
      </c>
      <c r="I150" s="80">
        <f t="shared" si="8"/>
        <v>8.3333333333333329E-2</v>
      </c>
      <c r="J150" s="1">
        <v>1</v>
      </c>
      <c r="K150" s="1" t="str" cm="1">
        <f t="array" ref="K150">INDEX('dict-rhythm'!$A$1:$B$43,MATCH(TRUE,EXACT(J150,'dict-rhythm'!$A$1:$A$43),0),2)</f>
        <v>16</v>
      </c>
      <c r="L150" s="1" t="str">
        <f>_xlfn.IFNA(VLOOKUP(K150,'dict-rhythm'!$B$1:$C$53,2,0),K150)</f>
        <v>semiquaver</v>
      </c>
      <c r="M150" s="9" t="s">
        <v>10</v>
      </c>
      <c r="N150" s="9"/>
      <c r="O150" t="str">
        <f>IF(RIGHT($O$1,1)="#",VLOOKUP(D150,'dict-pitch'!$A$1:$C$50,2,0),VLOOKUP(D150,'dict-pitch'!$A$1:$C$50,3,0))</f>
        <v>C#3</v>
      </c>
      <c r="P150" t="b">
        <f>OR(EXACT(E150,O150),EXACT(E150,VLOOKUP(D150,'dict-pitch'!$A$1:$D$50,3,0)),EXACT(E150,VLOOKUP(D150,'dict-pitch'!$A$1:$D$50,4,0)))</f>
        <v>0</v>
      </c>
    </row>
    <row r="151" spans="1:16" x14ac:dyDescent="0.25">
      <c r="A151">
        <v>851</v>
      </c>
      <c r="B151" s="85">
        <v>1</v>
      </c>
      <c r="C151" s="1">
        <f t="shared" si="6"/>
        <v>27</v>
      </c>
      <c r="D151" s="1">
        <v>47</v>
      </c>
      <c r="E151" s="1"/>
      <c r="F151" s="1">
        <v>-2</v>
      </c>
      <c r="G151" s="1">
        <v>319</v>
      </c>
      <c r="H151" s="80">
        <f t="shared" si="7"/>
        <v>27.583333333333332</v>
      </c>
      <c r="I151" s="80">
        <f t="shared" si="8"/>
        <v>8.3333333333333329E-2</v>
      </c>
      <c r="J151" s="1">
        <v>1</v>
      </c>
      <c r="K151" s="1" t="str" cm="1">
        <f t="array" ref="K151">INDEX('dict-rhythm'!$A$1:$B$43,MATCH(TRUE,EXACT(J151,'dict-rhythm'!$A$1:$A$43),0),2)</f>
        <v>16</v>
      </c>
      <c r="L151" s="1" t="str">
        <f>_xlfn.IFNA(VLOOKUP(K151,'dict-rhythm'!$B$1:$C$53,2,0),K151)</f>
        <v>semiquaver</v>
      </c>
      <c r="M151" s="9" t="s">
        <v>10</v>
      </c>
      <c r="N151" s="9"/>
      <c r="O151" t="str">
        <f>IF(RIGHT($O$1,1)="#",VLOOKUP(D151,'dict-pitch'!$A$1:$C$50,2,0),VLOOKUP(D151,'dict-pitch'!$A$1:$C$50,3,0))</f>
        <v>B2</v>
      </c>
      <c r="P151" t="b">
        <f>OR(EXACT(E151,O151),EXACT(E151,VLOOKUP(D151,'dict-pitch'!$A$1:$D$50,3,0)),EXACT(E151,VLOOKUP(D151,'dict-pitch'!$A$1:$D$50,4,0)))</f>
        <v>0</v>
      </c>
    </row>
    <row r="152" spans="1:16" x14ac:dyDescent="0.25">
      <c r="A152">
        <v>851</v>
      </c>
      <c r="B152" s="85">
        <v>1</v>
      </c>
      <c r="C152" s="1">
        <f t="shared" si="6"/>
        <v>27</v>
      </c>
      <c r="D152" s="1">
        <v>50</v>
      </c>
      <c r="E152" s="1"/>
      <c r="F152" s="1">
        <v>3</v>
      </c>
      <c r="G152" s="1">
        <v>320</v>
      </c>
      <c r="H152" s="80">
        <f t="shared" si="7"/>
        <v>27.666666666666668</v>
      </c>
      <c r="I152" s="80">
        <f t="shared" si="8"/>
        <v>8.3333333333333329E-2</v>
      </c>
      <c r="J152" s="1">
        <v>1</v>
      </c>
      <c r="K152" s="1" t="str" cm="1">
        <f t="array" ref="K152">INDEX('dict-rhythm'!$A$1:$B$43,MATCH(TRUE,EXACT(J152,'dict-rhythm'!$A$1:$A$43),0),2)</f>
        <v>16</v>
      </c>
      <c r="L152" s="1" t="str">
        <f>_xlfn.IFNA(VLOOKUP(K152,'dict-rhythm'!$B$1:$C$53,2,0),K152)</f>
        <v>semiquaver</v>
      </c>
      <c r="M152" s="9" t="s">
        <v>10</v>
      </c>
      <c r="N152" s="9"/>
      <c r="O152" t="str">
        <f>IF(RIGHT($O$1,1)="#",VLOOKUP(D152,'dict-pitch'!$A$1:$C$50,2,0),VLOOKUP(D152,'dict-pitch'!$A$1:$C$50,3,0))</f>
        <v>D3</v>
      </c>
      <c r="P152" t="b">
        <f>OR(EXACT(E152,O152),EXACT(E152,VLOOKUP(D152,'dict-pitch'!$A$1:$D$50,3,0)),EXACT(E152,VLOOKUP(D152,'dict-pitch'!$A$1:$D$50,4,0)))</f>
        <v>0</v>
      </c>
    </row>
    <row r="153" spans="1:16" x14ac:dyDescent="0.25">
      <c r="A153">
        <v>851</v>
      </c>
      <c r="B153" s="85">
        <v>1</v>
      </c>
      <c r="C153" s="1">
        <f t="shared" si="6"/>
        <v>27</v>
      </c>
      <c r="D153" s="1">
        <v>49</v>
      </c>
      <c r="E153" s="1"/>
      <c r="F153" s="1">
        <v>-2</v>
      </c>
      <c r="G153" s="1">
        <v>321</v>
      </c>
      <c r="H153" s="80">
        <f t="shared" si="7"/>
        <v>27.75</v>
      </c>
      <c r="I153" s="80">
        <f t="shared" si="8"/>
        <v>8.3333333333333329E-2</v>
      </c>
      <c r="J153" s="1">
        <v>1</v>
      </c>
      <c r="K153" s="1" t="str" cm="1">
        <f t="array" ref="K153">INDEX('dict-rhythm'!$A$1:$B$43,MATCH(TRUE,EXACT(J153,'dict-rhythm'!$A$1:$A$43),0),2)</f>
        <v>16</v>
      </c>
      <c r="L153" s="1" t="str">
        <f>_xlfn.IFNA(VLOOKUP(K153,'dict-rhythm'!$B$1:$C$53,2,0),K153)</f>
        <v>semiquaver</v>
      </c>
      <c r="M153" s="9" t="s">
        <v>10</v>
      </c>
      <c r="N153" s="9"/>
      <c r="O153" t="str">
        <f>IF(RIGHT($O$1,1)="#",VLOOKUP(D153,'dict-pitch'!$A$1:$C$50,2,0),VLOOKUP(D153,'dict-pitch'!$A$1:$C$50,3,0))</f>
        <v>C#3</v>
      </c>
      <c r="P153" t="b">
        <f>OR(EXACT(E153,O153),EXACT(E153,VLOOKUP(D153,'dict-pitch'!$A$1:$D$50,3,0)),EXACT(E153,VLOOKUP(D153,'dict-pitch'!$A$1:$D$50,4,0)))</f>
        <v>0</v>
      </c>
    </row>
    <row r="154" spans="1:16" x14ac:dyDescent="0.25">
      <c r="A154">
        <v>851</v>
      </c>
      <c r="B154" s="85">
        <v>1</v>
      </c>
      <c r="C154" s="1">
        <f t="shared" si="6"/>
        <v>27</v>
      </c>
      <c r="D154" s="1">
        <v>47</v>
      </c>
      <c r="E154" s="1"/>
      <c r="F154" s="1">
        <v>-2</v>
      </c>
      <c r="G154" s="1">
        <v>322</v>
      </c>
      <c r="H154" s="80">
        <f t="shared" si="7"/>
        <v>27.833333333333332</v>
      </c>
      <c r="I154" s="80">
        <f t="shared" si="8"/>
        <v>8.3333333333333329E-2</v>
      </c>
      <c r="J154" s="1">
        <v>1</v>
      </c>
      <c r="K154" s="1" t="str" cm="1">
        <f t="array" ref="K154">INDEX('dict-rhythm'!$A$1:$B$43,MATCH(TRUE,EXACT(J154,'dict-rhythm'!$A$1:$A$43),0),2)</f>
        <v>16</v>
      </c>
      <c r="L154" s="1" t="str">
        <f>_xlfn.IFNA(VLOOKUP(K154,'dict-rhythm'!$B$1:$C$53,2,0),K154)</f>
        <v>semiquaver</v>
      </c>
      <c r="M154" s="9" t="s">
        <v>10</v>
      </c>
      <c r="N154" s="9"/>
      <c r="O154" t="str">
        <f>IF(RIGHT($O$1,1)="#",VLOOKUP(D154,'dict-pitch'!$A$1:$C$50,2,0),VLOOKUP(D154,'dict-pitch'!$A$1:$C$50,3,0))</f>
        <v>B2</v>
      </c>
      <c r="P154" t="b">
        <f>OR(EXACT(E154,O154),EXACT(E154,VLOOKUP(D154,'dict-pitch'!$A$1:$D$50,3,0)),EXACT(E154,VLOOKUP(D154,'dict-pitch'!$A$1:$D$50,4,0)))</f>
        <v>0</v>
      </c>
    </row>
    <row r="155" spans="1:16" x14ac:dyDescent="0.25">
      <c r="A155">
        <v>851</v>
      </c>
      <c r="B155" s="85">
        <v>1</v>
      </c>
      <c r="C155" s="1">
        <f t="shared" si="6"/>
        <v>27</v>
      </c>
      <c r="D155" s="1">
        <v>45</v>
      </c>
      <c r="E155" s="1"/>
      <c r="F155" s="1">
        <v>-2</v>
      </c>
      <c r="G155" s="1">
        <v>323</v>
      </c>
      <c r="H155" s="80">
        <f t="shared" si="7"/>
        <v>27.916666666666668</v>
      </c>
      <c r="I155" s="80">
        <f t="shared" si="8"/>
        <v>8.3333333333333329E-2</v>
      </c>
      <c r="J155" s="1">
        <v>1</v>
      </c>
      <c r="K155" s="1" t="str" cm="1">
        <f t="array" ref="K155">INDEX('dict-rhythm'!$A$1:$B$43,MATCH(TRUE,EXACT(J155,'dict-rhythm'!$A$1:$A$43),0),2)</f>
        <v>16</v>
      </c>
      <c r="L155" s="1" t="str">
        <f>_xlfn.IFNA(VLOOKUP(K155,'dict-rhythm'!$B$1:$C$53,2,0),K155)</f>
        <v>semiquaver</v>
      </c>
      <c r="M155" s="9" t="s">
        <v>10</v>
      </c>
      <c r="N155" s="9"/>
      <c r="O155" t="str">
        <f>IF(RIGHT($O$1,1)="#",VLOOKUP(D155,'dict-pitch'!$A$1:$C$50,2,0),VLOOKUP(D155,'dict-pitch'!$A$1:$C$50,3,0))</f>
        <v>A2</v>
      </c>
      <c r="P155" t="b">
        <f>OR(EXACT(E155,O155),EXACT(E155,VLOOKUP(D155,'dict-pitch'!$A$1:$D$50,3,0)),EXACT(E155,VLOOKUP(D155,'dict-pitch'!$A$1:$D$50,4,0)))</f>
        <v>0</v>
      </c>
    </row>
    <row r="156" spans="1:16" x14ac:dyDescent="0.25">
      <c r="A156">
        <v>851</v>
      </c>
      <c r="B156" s="85">
        <v>1</v>
      </c>
      <c r="C156" s="1">
        <f t="shared" si="6"/>
        <v>28</v>
      </c>
      <c r="D156" s="1">
        <v>50</v>
      </c>
      <c r="E156" s="1"/>
      <c r="F156" s="1">
        <v>4</v>
      </c>
      <c r="G156" s="1">
        <v>324</v>
      </c>
      <c r="H156" s="80">
        <f t="shared" si="7"/>
        <v>28</v>
      </c>
      <c r="I156" s="80">
        <f t="shared" si="8"/>
        <v>0.33333333333333331</v>
      </c>
      <c r="J156" s="1">
        <v>4</v>
      </c>
      <c r="K156" s="1" t="str" cm="1">
        <f t="array" ref="K156">INDEX('dict-rhythm'!$A$1:$B$43,MATCH(TRUE,EXACT(J156,'dict-rhythm'!$A$1:$A$43),0),2)</f>
        <v>4</v>
      </c>
      <c r="L156" s="1" t="str">
        <f>_xlfn.IFNA(VLOOKUP(K156,'dict-rhythm'!$B$1:$C$53,2,0),K156)</f>
        <v>crotchet</v>
      </c>
      <c r="M156" s="9" t="s">
        <v>10</v>
      </c>
      <c r="N156" s="9"/>
      <c r="O156" t="str">
        <f>IF(RIGHT($O$1,1)="#",VLOOKUP(D156,'dict-pitch'!$A$1:$C$50,2,0),VLOOKUP(D156,'dict-pitch'!$A$1:$C$50,3,0))</f>
        <v>D3</v>
      </c>
      <c r="P156" t="b">
        <f>OR(EXACT(E156,O156),EXACT(E156,VLOOKUP(D156,'dict-pitch'!$A$1:$D$50,3,0)),EXACT(E156,VLOOKUP(D156,'dict-pitch'!$A$1:$D$50,4,0)))</f>
        <v>0</v>
      </c>
    </row>
    <row r="157" spans="1:16" x14ac:dyDescent="0.25">
      <c r="A157">
        <v>851</v>
      </c>
      <c r="B157" s="85">
        <v>1</v>
      </c>
      <c r="C157" s="1">
        <f t="shared" si="6"/>
        <v>28</v>
      </c>
      <c r="D157" s="1">
        <v>0</v>
      </c>
      <c r="E157" s="1"/>
      <c r="F157" s="1">
        <v>0</v>
      </c>
      <c r="G157" s="1">
        <v>328</v>
      </c>
      <c r="H157" s="80">
        <f t="shared" si="7"/>
        <v>28.333333333333332</v>
      </c>
      <c r="I157" s="80">
        <f t="shared" si="8"/>
        <v>0.33333333333333331</v>
      </c>
      <c r="J157" s="1">
        <v>4</v>
      </c>
      <c r="K157" s="1" t="str" cm="1">
        <f t="array" ref="K157">INDEX('dict-rhythm'!$A$1:$B$43,MATCH(TRUE,EXACT(J157,'dict-rhythm'!$A$1:$A$43),0),2)</f>
        <v>4</v>
      </c>
      <c r="L157" s="1" t="str">
        <f>_xlfn.IFNA(VLOOKUP(K157,'dict-rhythm'!$B$1:$C$53,2,0),K157)</f>
        <v>crotchet</v>
      </c>
      <c r="M157" s="5"/>
      <c r="N157" s="5"/>
      <c r="O157" t="str">
        <f>IF(RIGHT($O$1,1)="#",VLOOKUP(D157,'dict-pitch'!$A$1:$C$50,2,0),VLOOKUP(D157,'dict-pitch'!$A$1:$C$50,3,0))</f>
        <v>r</v>
      </c>
      <c r="P157" t="b">
        <f>OR(EXACT(E157,O157),EXACT(E157,VLOOKUP(D157,'dict-pitch'!$A$1:$D$50,3,0)),EXACT(E157,VLOOKUP(D157,'dict-pitch'!$A$1:$D$50,4,0)))</f>
        <v>0</v>
      </c>
    </row>
    <row r="158" spans="1:16" x14ac:dyDescent="0.25">
      <c r="A158">
        <v>851</v>
      </c>
      <c r="B158" s="85">
        <v>1</v>
      </c>
      <c r="C158" s="1">
        <f t="shared" si="6"/>
        <v>28</v>
      </c>
      <c r="D158" s="1">
        <v>0</v>
      </c>
      <c r="E158" s="1"/>
      <c r="F158" s="1">
        <v>0</v>
      </c>
      <c r="G158" s="1">
        <v>332</v>
      </c>
      <c r="H158" s="80">
        <f t="shared" si="7"/>
        <v>28.666666666666668</v>
      </c>
      <c r="I158" s="80">
        <f t="shared" si="8"/>
        <v>0.33333333333333331</v>
      </c>
      <c r="J158" s="1">
        <v>4</v>
      </c>
      <c r="K158" s="1" t="str" cm="1">
        <f t="array" ref="K158">INDEX('dict-rhythm'!$A$1:$B$43,MATCH(TRUE,EXACT(J158,'dict-rhythm'!$A$1:$A$43),0),2)</f>
        <v>4</v>
      </c>
      <c r="L158" s="1" t="str">
        <f>_xlfn.IFNA(VLOOKUP(K158,'dict-rhythm'!$B$1:$C$53,2,0),K158)</f>
        <v>crotchet</v>
      </c>
      <c r="M158" s="7"/>
      <c r="N158" s="7"/>
      <c r="O158" t="str">
        <f>IF(RIGHT($O$1,1)="#",VLOOKUP(D158,'dict-pitch'!$A$1:$C$50,2,0),VLOOKUP(D158,'dict-pitch'!$A$1:$C$50,3,0))</f>
        <v>r</v>
      </c>
      <c r="P158" t="b">
        <f>OR(EXACT(E158,O158),EXACT(E158,VLOOKUP(D158,'dict-pitch'!$A$1:$D$50,3,0)),EXACT(E158,VLOOKUP(D158,'dict-pitch'!$A$1:$D$50,4,0)))</f>
        <v>0</v>
      </c>
    </row>
    <row r="159" spans="1:16" x14ac:dyDescent="0.25">
      <c r="A159">
        <v>851</v>
      </c>
      <c r="B159" s="85">
        <v>1</v>
      </c>
      <c r="C159" s="1">
        <f t="shared" si="6"/>
        <v>29</v>
      </c>
      <c r="D159" s="1">
        <v>0</v>
      </c>
      <c r="E159" s="1"/>
      <c r="F159" s="1">
        <v>0</v>
      </c>
      <c r="G159" s="1">
        <v>336</v>
      </c>
      <c r="H159" s="80">
        <f t="shared" si="7"/>
        <v>29</v>
      </c>
      <c r="I159" s="80">
        <f t="shared" si="8"/>
        <v>0.16666666666666666</v>
      </c>
      <c r="J159" s="1">
        <v>2</v>
      </c>
      <c r="K159" s="1" t="str" cm="1">
        <f t="array" ref="K159">INDEX('dict-rhythm'!$A$1:$B$43,MATCH(TRUE,EXACT(J159,'dict-rhythm'!$A$1:$A$43),0),2)</f>
        <v>8</v>
      </c>
      <c r="L159" s="1" t="str">
        <f>_xlfn.IFNA(VLOOKUP(K159,'dict-rhythm'!$B$1:$C$53,2,0),K159)</f>
        <v>quaver note</v>
      </c>
      <c r="M159" s="4"/>
      <c r="N159" s="4"/>
      <c r="O159" t="str">
        <f>IF(RIGHT($O$1,1)="#",VLOOKUP(D159,'dict-pitch'!$A$1:$C$50,2,0),VLOOKUP(D159,'dict-pitch'!$A$1:$C$50,3,0))</f>
        <v>r</v>
      </c>
      <c r="P159" t="b">
        <f>OR(EXACT(E159,O159),EXACT(E159,VLOOKUP(D159,'dict-pitch'!$A$1:$D$50,3,0)),EXACT(E159,VLOOKUP(D159,'dict-pitch'!$A$1:$D$50,4,0)))</f>
        <v>0</v>
      </c>
    </row>
    <row r="160" spans="1:16" x14ac:dyDescent="0.25">
      <c r="A160">
        <v>851</v>
      </c>
      <c r="B160" s="85">
        <v>1</v>
      </c>
      <c r="C160" s="1">
        <f t="shared" si="6"/>
        <v>29</v>
      </c>
      <c r="D160" s="1">
        <v>57</v>
      </c>
      <c r="E160" s="1"/>
      <c r="F160" s="1">
        <v>5</v>
      </c>
      <c r="G160" s="1">
        <v>338</v>
      </c>
      <c r="H160" s="80">
        <f t="shared" si="7"/>
        <v>29.166666666666668</v>
      </c>
      <c r="I160" s="80">
        <f t="shared" si="8"/>
        <v>0.16666666666666666</v>
      </c>
      <c r="J160" s="1">
        <v>2</v>
      </c>
      <c r="K160" s="1" t="str" cm="1">
        <f t="array" ref="K160">INDEX('dict-rhythm'!$A$1:$B$43,MATCH(TRUE,EXACT(J160,'dict-rhythm'!$A$1:$A$43),0),2)</f>
        <v>8</v>
      </c>
      <c r="L160" s="1" t="str">
        <f>_xlfn.IFNA(VLOOKUP(K160,'dict-rhythm'!$B$1:$C$53,2,0),K160)</f>
        <v>quaver note</v>
      </c>
      <c r="M160" s="76" t="s">
        <v>7</v>
      </c>
      <c r="N160" s="76" t="s">
        <v>7</v>
      </c>
      <c r="O160" t="str">
        <f>IF(RIGHT($O$1,1)="#",VLOOKUP(D160,'dict-pitch'!$A$1:$C$50,2,0),VLOOKUP(D160,'dict-pitch'!$A$1:$C$50,3,0))</f>
        <v>A3</v>
      </c>
      <c r="P160" t="b">
        <f>OR(EXACT(E160,O160),EXACT(E160,VLOOKUP(D160,'dict-pitch'!$A$1:$D$50,3,0)),EXACT(E160,VLOOKUP(D160,'dict-pitch'!$A$1:$D$50,4,0)))</f>
        <v>0</v>
      </c>
    </row>
    <row r="161" spans="1:16" x14ac:dyDescent="0.25">
      <c r="A161">
        <v>851</v>
      </c>
      <c r="B161" s="85">
        <v>1</v>
      </c>
      <c r="C161" s="1">
        <f t="shared" si="6"/>
        <v>29</v>
      </c>
      <c r="D161" s="1">
        <v>55</v>
      </c>
      <c r="E161" s="1"/>
      <c r="F161" s="1">
        <v>-2</v>
      </c>
      <c r="G161" s="1">
        <v>340</v>
      </c>
      <c r="H161" s="80">
        <f t="shared" si="7"/>
        <v>29.333333333333332</v>
      </c>
      <c r="I161" s="80">
        <f t="shared" si="8"/>
        <v>0.16666666666666666</v>
      </c>
      <c r="J161" s="1">
        <v>2</v>
      </c>
      <c r="K161" s="1" t="str" cm="1">
        <f t="array" ref="K161">INDEX('dict-rhythm'!$A$1:$B$43,MATCH(TRUE,EXACT(J161,'dict-rhythm'!$A$1:$A$43),0),2)</f>
        <v>8</v>
      </c>
      <c r="L161" s="1" t="str">
        <f>_xlfn.IFNA(VLOOKUP(K161,'dict-rhythm'!$B$1:$C$53,2,0),K161)</f>
        <v>quaver note</v>
      </c>
      <c r="M161" s="76" t="s">
        <v>7</v>
      </c>
      <c r="N161" s="76" t="s">
        <v>7</v>
      </c>
      <c r="O161" t="str">
        <f>IF(RIGHT($O$1,1)="#",VLOOKUP(D161,'dict-pitch'!$A$1:$C$50,2,0),VLOOKUP(D161,'dict-pitch'!$A$1:$C$50,3,0))</f>
        <v>G3</v>
      </c>
      <c r="P161" t="b">
        <f>OR(EXACT(E161,O161),EXACT(E161,VLOOKUP(D161,'dict-pitch'!$A$1:$D$50,3,0)),EXACT(E161,VLOOKUP(D161,'dict-pitch'!$A$1:$D$50,4,0)))</f>
        <v>0</v>
      </c>
    </row>
    <row r="162" spans="1:16" x14ac:dyDescent="0.25">
      <c r="A162">
        <v>851</v>
      </c>
      <c r="B162" s="85">
        <v>1</v>
      </c>
      <c r="C162" s="1">
        <f t="shared" si="6"/>
        <v>29</v>
      </c>
      <c r="D162" s="1">
        <v>53</v>
      </c>
      <c r="E162" s="1"/>
      <c r="F162" s="1">
        <v>-2</v>
      </c>
      <c r="G162" s="1">
        <v>342</v>
      </c>
      <c r="H162" s="80">
        <f t="shared" si="7"/>
        <v>29.5</v>
      </c>
      <c r="I162" s="80">
        <f t="shared" si="8"/>
        <v>0.16666666666666666</v>
      </c>
      <c r="J162" s="1">
        <v>2</v>
      </c>
      <c r="K162" s="1" t="str" cm="1">
        <f t="array" ref="K162">INDEX('dict-rhythm'!$A$1:$B$43,MATCH(TRUE,EXACT(J162,'dict-rhythm'!$A$1:$A$43),0),2)</f>
        <v>8</v>
      </c>
      <c r="L162" s="1" t="str">
        <f>_xlfn.IFNA(VLOOKUP(K162,'dict-rhythm'!$B$1:$C$53,2,0),K162)</f>
        <v>quaver note</v>
      </c>
      <c r="M162" s="76" t="s">
        <v>7</v>
      </c>
      <c r="N162" s="76" t="s">
        <v>7</v>
      </c>
      <c r="O162" t="str">
        <f>IF(RIGHT($O$1,1)="#",VLOOKUP(D162,'dict-pitch'!$A$1:$C$50,2,0),VLOOKUP(D162,'dict-pitch'!$A$1:$C$50,3,0))</f>
        <v>F3</v>
      </c>
      <c r="P162" t="b">
        <f>OR(EXACT(E162,O162),EXACT(E162,VLOOKUP(D162,'dict-pitch'!$A$1:$D$50,3,0)),EXACT(E162,VLOOKUP(D162,'dict-pitch'!$A$1:$D$50,4,0)))</f>
        <v>0</v>
      </c>
    </row>
    <row r="163" spans="1:16" x14ac:dyDescent="0.25">
      <c r="A163">
        <v>851</v>
      </c>
      <c r="B163" s="85">
        <v>1</v>
      </c>
      <c r="C163" s="1">
        <f t="shared" si="6"/>
        <v>29</v>
      </c>
      <c r="D163" s="1">
        <v>52</v>
      </c>
      <c r="E163" s="1"/>
      <c r="F163" s="1">
        <v>-2</v>
      </c>
      <c r="G163" s="1">
        <v>344</v>
      </c>
      <c r="H163" s="80">
        <f t="shared" si="7"/>
        <v>29.666666666666668</v>
      </c>
      <c r="I163" s="80">
        <f t="shared" si="8"/>
        <v>0.16666666666666666</v>
      </c>
      <c r="J163" s="1">
        <v>2</v>
      </c>
      <c r="K163" s="1" t="str" cm="1">
        <f t="array" ref="K163">INDEX('dict-rhythm'!$A$1:$B$43,MATCH(TRUE,EXACT(J163,'dict-rhythm'!$A$1:$A$43),0),2)</f>
        <v>8</v>
      </c>
      <c r="L163" s="1" t="str">
        <f>_xlfn.IFNA(VLOOKUP(K163,'dict-rhythm'!$B$1:$C$53,2,0),K163)</f>
        <v>quaver note</v>
      </c>
      <c r="M163" s="76" t="s">
        <v>7</v>
      </c>
      <c r="N163" s="76" t="s">
        <v>7</v>
      </c>
      <c r="O163" t="str">
        <f>IF(RIGHT($O$1,1)="#",VLOOKUP(D163,'dict-pitch'!$A$1:$C$50,2,0),VLOOKUP(D163,'dict-pitch'!$A$1:$C$50,3,0))</f>
        <v>E3</v>
      </c>
      <c r="P163" t="b">
        <f>OR(EXACT(E163,O163),EXACT(E163,VLOOKUP(D163,'dict-pitch'!$A$1:$D$50,3,0)),EXACT(E163,VLOOKUP(D163,'dict-pitch'!$A$1:$D$50,4,0)))</f>
        <v>0</v>
      </c>
    </row>
    <row r="164" spans="1:16" x14ac:dyDescent="0.25">
      <c r="A164">
        <v>851</v>
      </c>
      <c r="B164" s="85">
        <v>1</v>
      </c>
      <c r="C164" s="1">
        <f t="shared" si="6"/>
        <v>29</v>
      </c>
      <c r="D164" s="1">
        <v>55</v>
      </c>
      <c r="E164" s="1"/>
      <c r="F164" s="1">
        <v>3</v>
      </c>
      <c r="G164" s="1">
        <v>346</v>
      </c>
      <c r="H164" s="80">
        <f t="shared" si="7"/>
        <v>29.833333333333332</v>
      </c>
      <c r="I164" s="80">
        <f t="shared" si="8"/>
        <v>0.16666666666666666</v>
      </c>
      <c r="J164" s="1">
        <v>2</v>
      </c>
      <c r="K164" s="1" t="str" cm="1">
        <f t="array" ref="K164">INDEX('dict-rhythm'!$A$1:$B$43,MATCH(TRUE,EXACT(J164,'dict-rhythm'!$A$1:$A$43),0),2)</f>
        <v>8</v>
      </c>
      <c r="L164" s="1" t="str">
        <f>_xlfn.IFNA(VLOOKUP(K164,'dict-rhythm'!$B$1:$C$53,2,0),K164)</f>
        <v>quaver note</v>
      </c>
      <c r="M164" s="76" t="s">
        <v>7</v>
      </c>
      <c r="N164" s="76" t="s">
        <v>7</v>
      </c>
      <c r="O164" t="str">
        <f>IF(RIGHT($O$1,1)="#",VLOOKUP(D164,'dict-pitch'!$A$1:$C$50,2,0),VLOOKUP(D164,'dict-pitch'!$A$1:$C$50,3,0))</f>
        <v>G3</v>
      </c>
      <c r="P164" t="b">
        <f>OR(EXACT(E164,O164),EXACT(E164,VLOOKUP(D164,'dict-pitch'!$A$1:$D$50,3,0)),EXACT(E164,VLOOKUP(D164,'dict-pitch'!$A$1:$D$50,4,0)))</f>
        <v>0</v>
      </c>
    </row>
    <row r="165" spans="1:16" x14ac:dyDescent="0.25">
      <c r="A165">
        <v>851</v>
      </c>
      <c r="B165" s="85">
        <v>1</v>
      </c>
      <c r="C165" s="1">
        <f t="shared" si="6"/>
        <v>30</v>
      </c>
      <c r="D165" s="1">
        <v>54</v>
      </c>
      <c r="E165" s="1"/>
      <c r="F165" s="1">
        <v>-2</v>
      </c>
      <c r="G165" s="1">
        <v>348</v>
      </c>
      <c r="H165" s="80">
        <f t="shared" si="7"/>
        <v>30</v>
      </c>
      <c r="I165" s="80">
        <f t="shared" si="8"/>
        <v>8.3333333333333329E-2</v>
      </c>
      <c r="J165" s="1">
        <v>1</v>
      </c>
      <c r="K165" s="1" t="str" cm="1">
        <f t="array" ref="K165">INDEX('dict-rhythm'!$A$1:$B$43,MATCH(TRUE,EXACT(J165,'dict-rhythm'!$A$1:$A$43),0),2)</f>
        <v>16</v>
      </c>
      <c r="L165" s="1" t="str">
        <f>_xlfn.IFNA(VLOOKUP(K165,'dict-rhythm'!$B$1:$C$53,2,0),K165)</f>
        <v>semiquaver</v>
      </c>
      <c r="M165" s="76" t="s">
        <v>7</v>
      </c>
      <c r="N165" s="76" t="s">
        <v>7</v>
      </c>
      <c r="O165" t="str">
        <f>IF(RIGHT($O$1,1)="#",VLOOKUP(D165,'dict-pitch'!$A$1:$C$50,2,0),VLOOKUP(D165,'dict-pitch'!$A$1:$C$50,3,0))</f>
        <v>F#3</v>
      </c>
      <c r="P165" t="b">
        <f>OR(EXACT(E165,O165),EXACT(E165,VLOOKUP(D165,'dict-pitch'!$A$1:$D$50,3,0)),EXACT(E165,VLOOKUP(D165,'dict-pitch'!$A$1:$D$50,4,0)))</f>
        <v>0</v>
      </c>
    </row>
    <row r="166" spans="1:16" x14ac:dyDescent="0.25">
      <c r="A166">
        <v>851</v>
      </c>
      <c r="B166" s="85">
        <v>1</v>
      </c>
      <c r="C166" s="1">
        <f t="shared" si="6"/>
        <v>30</v>
      </c>
      <c r="D166" s="1">
        <v>57</v>
      </c>
      <c r="E166" s="1"/>
      <c r="F166" s="1">
        <v>3</v>
      </c>
      <c r="G166" s="1">
        <v>349</v>
      </c>
      <c r="H166" s="80">
        <f t="shared" si="7"/>
        <v>30.083333333333332</v>
      </c>
      <c r="I166" s="80">
        <f t="shared" si="8"/>
        <v>8.3333333333333329E-2</v>
      </c>
      <c r="J166" s="1">
        <v>1</v>
      </c>
      <c r="K166" s="1" t="str" cm="1">
        <f t="array" ref="K166">INDEX('dict-rhythm'!$A$1:$B$43,MATCH(TRUE,EXACT(J166,'dict-rhythm'!$A$1:$A$43),0),2)</f>
        <v>16</v>
      </c>
      <c r="L166" s="1" t="str">
        <f>_xlfn.IFNA(VLOOKUP(K166,'dict-rhythm'!$B$1:$C$53,2,0),K166)</f>
        <v>semiquaver</v>
      </c>
      <c r="M166" s="76" t="s">
        <v>7</v>
      </c>
      <c r="N166" s="76" t="s">
        <v>7</v>
      </c>
      <c r="O166" t="str">
        <f>IF(RIGHT($O$1,1)="#",VLOOKUP(D166,'dict-pitch'!$A$1:$C$50,2,0),VLOOKUP(D166,'dict-pitch'!$A$1:$C$50,3,0))</f>
        <v>A3</v>
      </c>
      <c r="P166" t="b">
        <f>OR(EXACT(E166,O166),EXACT(E166,VLOOKUP(D166,'dict-pitch'!$A$1:$D$50,3,0)),EXACT(E166,VLOOKUP(D166,'dict-pitch'!$A$1:$D$50,4,0)))</f>
        <v>0</v>
      </c>
    </row>
    <row r="167" spans="1:16" x14ac:dyDescent="0.25">
      <c r="A167">
        <v>851</v>
      </c>
      <c r="B167" s="85">
        <v>1</v>
      </c>
      <c r="C167" s="1">
        <f t="shared" si="6"/>
        <v>30</v>
      </c>
      <c r="D167" s="1">
        <v>58</v>
      </c>
      <c r="E167" s="1"/>
      <c r="F167" s="1">
        <v>2</v>
      </c>
      <c r="G167" s="1">
        <v>350</v>
      </c>
      <c r="H167" s="80">
        <f t="shared" si="7"/>
        <v>30.166666666666668</v>
      </c>
      <c r="I167" s="80">
        <f t="shared" si="8"/>
        <v>8.3333333333333329E-2</v>
      </c>
      <c r="J167" s="1">
        <v>1</v>
      </c>
      <c r="K167" s="1" t="str" cm="1">
        <f t="array" ref="K167">INDEX('dict-rhythm'!$A$1:$B$43,MATCH(TRUE,EXACT(J167,'dict-rhythm'!$A$1:$A$43),0),2)</f>
        <v>16</v>
      </c>
      <c r="L167" s="1" t="str">
        <f>_xlfn.IFNA(VLOOKUP(K167,'dict-rhythm'!$B$1:$C$53,2,0),K167)</f>
        <v>semiquaver</v>
      </c>
      <c r="M167" s="76" t="s">
        <v>7</v>
      </c>
      <c r="N167" s="76" t="s">
        <v>7</v>
      </c>
      <c r="O167" t="str">
        <f>IF(RIGHT($O$1,1)="#",VLOOKUP(D167,'dict-pitch'!$A$1:$C$50,2,0),VLOOKUP(D167,'dict-pitch'!$A$1:$C$50,3,0))</f>
        <v>A#3</v>
      </c>
      <c r="P167" t="b">
        <f>OR(EXACT(E167,O167),EXACT(E167,VLOOKUP(D167,'dict-pitch'!$A$1:$D$50,3,0)),EXACT(E167,VLOOKUP(D167,'dict-pitch'!$A$1:$D$50,4,0)))</f>
        <v>0</v>
      </c>
    </row>
    <row r="168" spans="1:16" x14ac:dyDescent="0.25">
      <c r="A168">
        <v>851</v>
      </c>
      <c r="B168" s="85">
        <v>1</v>
      </c>
      <c r="C168" s="1">
        <f t="shared" si="6"/>
        <v>30</v>
      </c>
      <c r="D168" s="1">
        <v>57</v>
      </c>
      <c r="E168" s="1"/>
      <c r="F168" s="1">
        <v>-2</v>
      </c>
      <c r="G168" s="1">
        <v>351</v>
      </c>
      <c r="H168" s="80">
        <f t="shared" si="7"/>
        <v>30.25</v>
      </c>
      <c r="I168" s="80">
        <f t="shared" si="8"/>
        <v>8.3333333333333329E-2</v>
      </c>
      <c r="J168" s="1">
        <v>1</v>
      </c>
      <c r="K168" s="1" t="str" cm="1">
        <f t="array" ref="K168">INDEX('dict-rhythm'!$A$1:$B$43,MATCH(TRUE,EXACT(J168,'dict-rhythm'!$A$1:$A$43),0),2)</f>
        <v>16</v>
      </c>
      <c r="L168" s="1" t="str">
        <f>_xlfn.IFNA(VLOOKUP(K168,'dict-rhythm'!$B$1:$C$53,2,0),K168)</f>
        <v>semiquaver</v>
      </c>
      <c r="M168" s="76" t="s">
        <v>7</v>
      </c>
      <c r="N168" s="76" t="s">
        <v>7</v>
      </c>
      <c r="O168" t="str">
        <f>IF(RIGHT($O$1,1)="#",VLOOKUP(D168,'dict-pitch'!$A$1:$C$50,2,0),VLOOKUP(D168,'dict-pitch'!$A$1:$C$50,3,0))</f>
        <v>A3</v>
      </c>
      <c r="P168" t="b">
        <f>OR(EXACT(E168,O168),EXACT(E168,VLOOKUP(D168,'dict-pitch'!$A$1:$D$50,3,0)),EXACT(E168,VLOOKUP(D168,'dict-pitch'!$A$1:$D$50,4,0)))</f>
        <v>0</v>
      </c>
    </row>
    <row r="169" spans="1:16" x14ac:dyDescent="0.25">
      <c r="A169">
        <v>851</v>
      </c>
      <c r="B169" s="85">
        <v>1</v>
      </c>
      <c r="C169" s="1">
        <f t="shared" si="6"/>
        <v>30</v>
      </c>
      <c r="D169" s="1">
        <v>50</v>
      </c>
      <c r="E169" s="1"/>
      <c r="F169" s="1">
        <v>-5</v>
      </c>
      <c r="G169" s="1">
        <v>352</v>
      </c>
      <c r="H169" s="80">
        <f t="shared" si="7"/>
        <v>30.333333333333332</v>
      </c>
      <c r="I169" s="80">
        <f t="shared" si="8"/>
        <v>0.33333333333333331</v>
      </c>
      <c r="J169" s="1">
        <v>4</v>
      </c>
      <c r="K169" s="1" t="str" cm="1">
        <f t="array" ref="K169">INDEX('dict-rhythm'!$A$1:$B$43,MATCH(TRUE,EXACT(J169,'dict-rhythm'!$A$1:$A$43),0),2)</f>
        <v>4</v>
      </c>
      <c r="L169" s="1" t="str">
        <f>_xlfn.IFNA(VLOOKUP(K169,'dict-rhythm'!$B$1:$C$53,2,0),K169)</f>
        <v>crotchet</v>
      </c>
      <c r="M169" s="76" t="s">
        <v>7</v>
      </c>
      <c r="N169" s="76" t="s">
        <v>7</v>
      </c>
      <c r="O169" t="str">
        <f>IF(RIGHT($O$1,1)="#",VLOOKUP(D169,'dict-pitch'!$A$1:$C$50,2,0),VLOOKUP(D169,'dict-pitch'!$A$1:$C$50,3,0))</f>
        <v>D3</v>
      </c>
      <c r="P169" t="b">
        <f>OR(EXACT(E169,O169),EXACT(E169,VLOOKUP(D169,'dict-pitch'!$A$1:$D$50,3,0)),EXACT(E169,VLOOKUP(D169,'dict-pitch'!$A$1:$D$50,4,0)))</f>
        <v>0</v>
      </c>
    </row>
    <row r="170" spans="1:16" x14ac:dyDescent="0.25">
      <c r="A170">
        <v>851</v>
      </c>
      <c r="B170" s="85">
        <v>1</v>
      </c>
      <c r="C170" s="1">
        <f t="shared" si="6"/>
        <v>30</v>
      </c>
      <c r="D170" s="1">
        <v>54</v>
      </c>
      <c r="E170" s="1"/>
      <c r="F170" s="1">
        <v>3</v>
      </c>
      <c r="G170" s="1">
        <v>356</v>
      </c>
      <c r="H170" s="80">
        <f t="shared" si="7"/>
        <v>30.666666666666668</v>
      </c>
      <c r="I170" s="80">
        <f t="shared" si="8"/>
        <v>0.33333333333333331</v>
      </c>
      <c r="J170" s="1">
        <v>4</v>
      </c>
      <c r="K170" s="1" t="str" cm="1">
        <f t="array" ref="K170">INDEX('dict-rhythm'!$A$1:$B$43,MATCH(TRUE,EXACT(J170,'dict-rhythm'!$A$1:$A$43),0),2)</f>
        <v>4</v>
      </c>
      <c r="L170" s="1" t="str">
        <f>_xlfn.IFNA(VLOOKUP(K170,'dict-rhythm'!$B$1:$C$53,2,0),K170)</f>
        <v>crotchet</v>
      </c>
      <c r="M170" s="76" t="s">
        <v>7</v>
      </c>
      <c r="N170" s="76" t="s">
        <v>7</v>
      </c>
      <c r="O170" t="str">
        <f>IF(RIGHT($O$1,1)="#",VLOOKUP(D170,'dict-pitch'!$A$1:$C$50,2,0),VLOOKUP(D170,'dict-pitch'!$A$1:$C$50,3,0))</f>
        <v>F#3</v>
      </c>
      <c r="P170" t="b">
        <f>OR(EXACT(E170,O170),EXACT(E170,VLOOKUP(D170,'dict-pitch'!$A$1:$D$50,3,0)),EXACT(E170,VLOOKUP(D170,'dict-pitch'!$A$1:$D$50,4,0)))</f>
        <v>0</v>
      </c>
    </row>
    <row r="171" spans="1:16" x14ac:dyDescent="0.25">
      <c r="A171">
        <v>851</v>
      </c>
      <c r="B171" s="85">
        <v>1</v>
      </c>
      <c r="C171" s="1">
        <f t="shared" si="6"/>
        <v>31</v>
      </c>
      <c r="D171" s="1">
        <v>43</v>
      </c>
      <c r="E171" s="1"/>
      <c r="F171" s="1">
        <v>-7</v>
      </c>
      <c r="G171" s="1">
        <v>360</v>
      </c>
      <c r="H171" s="80">
        <f t="shared" si="7"/>
        <v>31</v>
      </c>
      <c r="I171" s="80">
        <f t="shared" si="8"/>
        <v>0.33333333333333331</v>
      </c>
      <c r="J171" s="1">
        <v>4</v>
      </c>
      <c r="K171" s="1" t="str" cm="1">
        <f t="array" ref="K171">INDEX('dict-rhythm'!$A$1:$B$43,MATCH(TRUE,EXACT(J171,'dict-rhythm'!$A$1:$A$43),0),2)</f>
        <v>4</v>
      </c>
      <c r="L171" s="1" t="str">
        <f>_xlfn.IFNA(VLOOKUP(K171,'dict-rhythm'!$B$1:$C$53,2,0),K171)</f>
        <v>crotchet</v>
      </c>
      <c r="M171" s="76" t="s">
        <v>7</v>
      </c>
      <c r="N171" s="76" t="s">
        <v>7</v>
      </c>
      <c r="O171" t="str">
        <f>IF(RIGHT($O$1,1)="#",VLOOKUP(D171,'dict-pitch'!$A$1:$C$50,2,0),VLOOKUP(D171,'dict-pitch'!$A$1:$C$50,3,0))</f>
        <v>G2</v>
      </c>
      <c r="P171" t="b">
        <f>OR(EXACT(E171,O171),EXACT(E171,VLOOKUP(D171,'dict-pitch'!$A$1:$D$50,3,0)),EXACT(E171,VLOOKUP(D171,'dict-pitch'!$A$1:$D$50,4,0)))</f>
        <v>0</v>
      </c>
    </row>
    <row r="172" spans="1:16" x14ac:dyDescent="0.25">
      <c r="A172">
        <v>851</v>
      </c>
      <c r="B172" s="85">
        <v>1</v>
      </c>
      <c r="C172" s="1">
        <f t="shared" si="6"/>
        <v>31</v>
      </c>
      <c r="D172" s="1">
        <v>48</v>
      </c>
      <c r="E172" s="1"/>
      <c r="F172" s="1">
        <v>4</v>
      </c>
      <c r="G172" s="1">
        <v>364</v>
      </c>
      <c r="H172" s="80">
        <f t="shared" si="7"/>
        <v>31.333333333333332</v>
      </c>
      <c r="I172" s="80">
        <f t="shared" si="8"/>
        <v>0.33333333333333331</v>
      </c>
      <c r="J172" s="1">
        <v>4</v>
      </c>
      <c r="K172" s="1" t="str" cm="1">
        <f t="array" ref="K172">INDEX('dict-rhythm'!$A$1:$B$43,MATCH(TRUE,EXACT(J172,'dict-rhythm'!$A$1:$A$43),0),2)</f>
        <v>4</v>
      </c>
      <c r="L172" s="1" t="str">
        <f>_xlfn.IFNA(VLOOKUP(K172,'dict-rhythm'!$B$1:$C$53,2,0),K172)</f>
        <v>crotchet</v>
      </c>
      <c r="M172" s="5"/>
      <c r="N172" s="5"/>
      <c r="O172" t="str">
        <f>IF(RIGHT($O$1,1)="#",VLOOKUP(D172,'dict-pitch'!$A$1:$C$50,2,0),VLOOKUP(D172,'dict-pitch'!$A$1:$C$50,3,0))</f>
        <v>C3</v>
      </c>
      <c r="P172" t="b">
        <f>OR(EXACT(E172,O172),EXACT(E172,VLOOKUP(D172,'dict-pitch'!$A$1:$D$50,3,0)),EXACT(E172,VLOOKUP(D172,'dict-pitch'!$A$1:$D$50,4,0)))</f>
        <v>0</v>
      </c>
    </row>
    <row r="173" spans="1:16" x14ac:dyDescent="0.25">
      <c r="A173">
        <v>851</v>
      </c>
      <c r="B173" s="85">
        <v>1</v>
      </c>
      <c r="C173" s="1">
        <f t="shared" si="6"/>
        <v>31</v>
      </c>
      <c r="D173" s="1">
        <v>52</v>
      </c>
      <c r="E173" s="1"/>
      <c r="F173" s="1">
        <v>3</v>
      </c>
      <c r="G173" s="1">
        <v>368</v>
      </c>
      <c r="H173" s="80">
        <f t="shared" si="7"/>
        <v>31.666666666666668</v>
      </c>
      <c r="I173" s="80">
        <f t="shared" si="8"/>
        <v>0.33333333333333331</v>
      </c>
      <c r="J173" s="1">
        <v>4</v>
      </c>
      <c r="K173" s="1" t="str" cm="1">
        <f t="array" ref="K173">INDEX('dict-rhythm'!$A$1:$B$43,MATCH(TRUE,EXACT(J173,'dict-rhythm'!$A$1:$A$43),0),2)</f>
        <v>4</v>
      </c>
      <c r="L173" s="1" t="str">
        <f>_xlfn.IFNA(VLOOKUP(K173,'dict-rhythm'!$B$1:$C$53,2,0),K173)</f>
        <v>crotchet</v>
      </c>
      <c r="M173" s="7"/>
      <c r="N173" s="7"/>
      <c r="O173" t="str">
        <f>IF(RIGHT($O$1,1)="#",VLOOKUP(D173,'dict-pitch'!$A$1:$C$50,2,0),VLOOKUP(D173,'dict-pitch'!$A$1:$C$50,3,0))</f>
        <v>E3</v>
      </c>
      <c r="P173" t="b">
        <f>OR(EXACT(E173,O173),EXACT(E173,VLOOKUP(D173,'dict-pitch'!$A$1:$D$50,3,0)),EXACT(E173,VLOOKUP(D173,'dict-pitch'!$A$1:$D$50,4,0)))</f>
        <v>0</v>
      </c>
    </row>
    <row r="174" spans="1:16" x14ac:dyDescent="0.25">
      <c r="A174">
        <v>851</v>
      </c>
      <c r="B174" s="85">
        <v>1</v>
      </c>
      <c r="C174" s="1">
        <f t="shared" si="6"/>
        <v>32</v>
      </c>
      <c r="D174" s="1">
        <v>41</v>
      </c>
      <c r="E174" s="1"/>
      <c r="F174" s="1">
        <v>-7</v>
      </c>
      <c r="G174" s="1">
        <v>372</v>
      </c>
      <c r="H174" s="80">
        <f t="shared" si="7"/>
        <v>32</v>
      </c>
      <c r="I174" s="80">
        <f t="shared" si="8"/>
        <v>0.33333333333333331</v>
      </c>
      <c r="J174" s="1">
        <v>4</v>
      </c>
      <c r="K174" s="1" t="str" cm="1">
        <f t="array" ref="K174">INDEX('dict-rhythm'!$A$1:$B$43,MATCH(TRUE,EXACT(J174,'dict-rhythm'!$A$1:$A$43),0),2)</f>
        <v>4</v>
      </c>
      <c r="L174" s="1" t="str">
        <f>_xlfn.IFNA(VLOOKUP(K174,'dict-rhythm'!$B$1:$C$53,2,0),K174)</f>
        <v>crotchet</v>
      </c>
      <c r="M174" s="4"/>
      <c r="N174" s="4"/>
      <c r="O174" t="str">
        <f>IF(RIGHT($O$1,1)="#",VLOOKUP(D174,'dict-pitch'!$A$1:$C$50,2,0),VLOOKUP(D174,'dict-pitch'!$A$1:$C$50,3,0))</f>
        <v>F2</v>
      </c>
      <c r="P174" t="b">
        <f>OR(EXACT(E174,O174),EXACT(E174,VLOOKUP(D174,'dict-pitch'!$A$1:$D$50,3,0)),EXACT(E174,VLOOKUP(D174,'dict-pitch'!$A$1:$D$50,4,0)))</f>
        <v>0</v>
      </c>
    </row>
    <row r="175" spans="1:16" x14ac:dyDescent="0.25">
      <c r="A175">
        <v>851</v>
      </c>
      <c r="B175" s="85">
        <v>1</v>
      </c>
      <c r="C175" s="1">
        <f t="shared" si="6"/>
        <v>32</v>
      </c>
      <c r="D175" s="1">
        <v>46</v>
      </c>
      <c r="E175" s="1"/>
      <c r="F175" s="1">
        <v>4</v>
      </c>
      <c r="G175" s="1">
        <v>376</v>
      </c>
      <c r="H175" s="80">
        <f t="shared" si="7"/>
        <v>32.333333333333329</v>
      </c>
      <c r="I175" s="80">
        <f t="shared" si="8"/>
        <v>0.33333333333333331</v>
      </c>
      <c r="J175" s="1">
        <v>4</v>
      </c>
      <c r="K175" s="1" t="str" cm="1">
        <f t="array" ref="K175">INDEX('dict-rhythm'!$A$1:$B$43,MATCH(TRUE,EXACT(J175,'dict-rhythm'!$A$1:$A$43),0),2)</f>
        <v>4</v>
      </c>
      <c r="L175" s="1" t="str">
        <f>_xlfn.IFNA(VLOOKUP(K175,'dict-rhythm'!$B$1:$C$53,2,0),K175)</f>
        <v>crotchet</v>
      </c>
      <c r="M175" s="5"/>
      <c r="N175" s="5"/>
      <c r="O175" t="str">
        <f>IF(RIGHT($O$1,1)="#",VLOOKUP(D175,'dict-pitch'!$A$1:$C$50,2,0),VLOOKUP(D175,'dict-pitch'!$A$1:$C$50,3,0))</f>
        <v>A#2</v>
      </c>
      <c r="P175" t="b">
        <f>OR(EXACT(E175,O175),EXACT(E175,VLOOKUP(D175,'dict-pitch'!$A$1:$D$50,3,0)),EXACT(E175,VLOOKUP(D175,'dict-pitch'!$A$1:$D$50,4,0)))</f>
        <v>0</v>
      </c>
    </row>
    <row r="176" spans="1:16" x14ac:dyDescent="0.25">
      <c r="A176">
        <v>851</v>
      </c>
      <c r="B176" s="85">
        <v>1</v>
      </c>
      <c r="C176" s="1">
        <f t="shared" si="6"/>
        <v>32</v>
      </c>
      <c r="D176" s="1">
        <v>50</v>
      </c>
      <c r="E176" s="1"/>
      <c r="F176" s="1">
        <v>3</v>
      </c>
      <c r="G176" s="1">
        <v>380</v>
      </c>
      <c r="H176" s="80">
        <f t="shared" si="7"/>
        <v>32.666666666666671</v>
      </c>
      <c r="I176" s="80">
        <f t="shared" si="8"/>
        <v>0.33333333333333331</v>
      </c>
      <c r="J176" s="1">
        <v>4</v>
      </c>
      <c r="K176" s="1" t="str" cm="1">
        <f t="array" ref="K176">INDEX('dict-rhythm'!$A$1:$B$43,MATCH(TRUE,EXACT(J176,'dict-rhythm'!$A$1:$A$43),0),2)</f>
        <v>4</v>
      </c>
      <c r="L176" s="1" t="str">
        <f>_xlfn.IFNA(VLOOKUP(K176,'dict-rhythm'!$B$1:$C$53,2,0),K176)</f>
        <v>crotchet</v>
      </c>
      <c r="M176" s="7"/>
      <c r="N176" s="7"/>
      <c r="O176" t="str">
        <f>IF(RIGHT($O$1,1)="#",VLOOKUP(D176,'dict-pitch'!$A$1:$C$50,2,0),VLOOKUP(D176,'dict-pitch'!$A$1:$C$50,3,0))</f>
        <v>D3</v>
      </c>
      <c r="P176" t="b">
        <f>OR(EXACT(E176,O176),EXACT(E176,VLOOKUP(D176,'dict-pitch'!$A$1:$D$50,3,0)),EXACT(E176,VLOOKUP(D176,'dict-pitch'!$A$1:$D$50,4,0)))</f>
        <v>0</v>
      </c>
    </row>
    <row r="177" spans="1:16" x14ac:dyDescent="0.25">
      <c r="A177">
        <v>851</v>
      </c>
      <c r="B177" s="85">
        <v>1</v>
      </c>
      <c r="C177" s="1">
        <f t="shared" si="6"/>
        <v>33</v>
      </c>
      <c r="D177" s="1">
        <v>52</v>
      </c>
      <c r="E177" s="1"/>
      <c r="F177" s="1">
        <v>2</v>
      </c>
      <c r="G177" s="1">
        <v>384</v>
      </c>
      <c r="H177" s="80">
        <f t="shared" si="7"/>
        <v>33</v>
      </c>
      <c r="I177" s="80">
        <f t="shared" si="8"/>
        <v>1</v>
      </c>
      <c r="J177" s="1">
        <v>12</v>
      </c>
      <c r="K177" s="1" t="str" cm="1">
        <f t="array" ref="K177">INDEX('dict-rhythm'!$A$1:$B$43,MATCH(TRUE,EXACT(J177,'dict-rhythm'!$A$1:$A$43),0),2)</f>
        <v>2.</v>
      </c>
      <c r="L177" s="1" t="str">
        <f>_xlfn.IFNA(VLOOKUP(K177,'dict-rhythm'!$B$1:$C$53,2,0),K177)</f>
        <v>dotted minim</v>
      </c>
      <c r="M177" s="3"/>
      <c r="N177" s="3"/>
      <c r="O177" t="str">
        <f>IF(RIGHT($O$1,1)="#",VLOOKUP(D177,'dict-pitch'!$A$1:$C$50,2,0),VLOOKUP(D177,'dict-pitch'!$A$1:$C$50,3,0))</f>
        <v>E3</v>
      </c>
      <c r="P177" t="b">
        <f>OR(EXACT(E177,O177),EXACT(E177,VLOOKUP(D177,'dict-pitch'!$A$1:$D$50,3,0)),EXACT(E177,VLOOKUP(D177,'dict-pitch'!$A$1:$D$50,4,0)))</f>
        <v>0</v>
      </c>
    </row>
    <row r="178" spans="1:16" x14ac:dyDescent="0.25">
      <c r="A178">
        <v>851</v>
      </c>
      <c r="B178" s="85">
        <v>1</v>
      </c>
      <c r="C178" s="1">
        <f t="shared" si="6"/>
        <v>34</v>
      </c>
      <c r="D178" s="1">
        <v>53</v>
      </c>
      <c r="E178" s="1"/>
      <c r="F178" s="1">
        <v>2</v>
      </c>
      <c r="G178" s="1">
        <v>396</v>
      </c>
      <c r="H178" s="80">
        <f t="shared" si="7"/>
        <v>34</v>
      </c>
      <c r="I178" s="80">
        <f t="shared" si="8"/>
        <v>0.16666666666666666</v>
      </c>
      <c r="J178" s="1">
        <v>2</v>
      </c>
      <c r="K178" s="1" t="str" cm="1">
        <f t="array" ref="K178">INDEX('dict-rhythm'!$A$1:$B$43,MATCH(TRUE,EXACT(J178,'dict-rhythm'!$A$1:$A$43),0),2)</f>
        <v>8</v>
      </c>
      <c r="L178" s="1" t="str">
        <f>_xlfn.IFNA(VLOOKUP(K178,'dict-rhythm'!$B$1:$C$53,2,0),K178)</f>
        <v>quaver note</v>
      </c>
      <c r="M178" s="4"/>
      <c r="N178" s="4"/>
      <c r="O178" t="str">
        <f>IF(RIGHT($O$1,1)="#",VLOOKUP(D178,'dict-pitch'!$A$1:$C$50,2,0),VLOOKUP(D178,'dict-pitch'!$A$1:$C$50,3,0))</f>
        <v>F3</v>
      </c>
      <c r="P178" t="b">
        <f>OR(EXACT(E178,O178),EXACT(E178,VLOOKUP(D178,'dict-pitch'!$A$1:$D$50,3,0)),EXACT(E178,VLOOKUP(D178,'dict-pitch'!$A$1:$D$50,4,0)))</f>
        <v>0</v>
      </c>
    </row>
    <row r="179" spans="1:16" x14ac:dyDescent="0.25">
      <c r="A179">
        <v>851</v>
      </c>
      <c r="B179" s="85">
        <v>1</v>
      </c>
      <c r="C179" s="1">
        <f t="shared" si="6"/>
        <v>34</v>
      </c>
      <c r="D179" s="1">
        <v>50</v>
      </c>
      <c r="E179" s="1"/>
      <c r="F179" s="1">
        <v>-3</v>
      </c>
      <c r="G179" s="1">
        <v>398</v>
      </c>
      <c r="H179" s="80">
        <f t="shared" si="7"/>
        <v>34.166666666666664</v>
      </c>
      <c r="I179" s="80">
        <f t="shared" si="8"/>
        <v>0.16666666666666666</v>
      </c>
      <c r="J179" s="1">
        <v>2</v>
      </c>
      <c r="K179" s="1" t="str" cm="1">
        <f t="array" ref="K179">INDEX('dict-rhythm'!$A$1:$B$43,MATCH(TRUE,EXACT(J179,'dict-rhythm'!$A$1:$A$43),0),2)</f>
        <v>8</v>
      </c>
      <c r="L179" s="1" t="str">
        <f>_xlfn.IFNA(VLOOKUP(K179,'dict-rhythm'!$B$1:$C$53,2,0),K179)</f>
        <v>quaver note</v>
      </c>
      <c r="M179" s="76" t="s">
        <v>7</v>
      </c>
      <c r="N179" s="76"/>
      <c r="O179" t="str">
        <f>IF(RIGHT($O$1,1)="#",VLOOKUP(D179,'dict-pitch'!$A$1:$C$50,2,0),VLOOKUP(D179,'dict-pitch'!$A$1:$C$50,3,0))</f>
        <v>D3</v>
      </c>
      <c r="P179" t="b">
        <f>OR(EXACT(E179,O179),EXACT(E179,VLOOKUP(D179,'dict-pitch'!$A$1:$D$50,3,0)),EXACT(E179,VLOOKUP(D179,'dict-pitch'!$A$1:$D$50,4,0)))</f>
        <v>0</v>
      </c>
    </row>
    <row r="180" spans="1:16" x14ac:dyDescent="0.25">
      <c r="A180">
        <v>851</v>
      </c>
      <c r="B180" s="85">
        <v>1</v>
      </c>
      <c r="C180" s="1">
        <f t="shared" si="6"/>
        <v>34</v>
      </c>
      <c r="D180" s="1">
        <v>52</v>
      </c>
      <c r="E180" s="1"/>
      <c r="F180" s="1">
        <v>2</v>
      </c>
      <c r="G180" s="1">
        <v>400</v>
      </c>
      <c r="H180" s="80">
        <f t="shared" si="7"/>
        <v>34.333333333333336</v>
      </c>
      <c r="I180" s="80">
        <f t="shared" si="8"/>
        <v>0.16666666666666666</v>
      </c>
      <c r="J180" s="1">
        <v>2</v>
      </c>
      <c r="K180" s="1" t="str" cm="1">
        <f t="array" ref="K180">INDEX('dict-rhythm'!$A$1:$B$43,MATCH(TRUE,EXACT(J180,'dict-rhythm'!$A$1:$A$43),0),2)</f>
        <v>8</v>
      </c>
      <c r="L180" s="1" t="str">
        <f>_xlfn.IFNA(VLOOKUP(K180,'dict-rhythm'!$B$1:$C$53,2,0),K180)</f>
        <v>quaver note</v>
      </c>
      <c r="M180" s="76" t="s">
        <v>7</v>
      </c>
      <c r="N180" s="76"/>
      <c r="O180" t="str">
        <f>IF(RIGHT($O$1,1)="#",VLOOKUP(D180,'dict-pitch'!$A$1:$C$50,2,0),VLOOKUP(D180,'dict-pitch'!$A$1:$C$50,3,0))</f>
        <v>E3</v>
      </c>
      <c r="P180" t="b">
        <f>OR(EXACT(E180,O180),EXACT(E180,VLOOKUP(D180,'dict-pitch'!$A$1:$D$50,3,0)),EXACT(E180,VLOOKUP(D180,'dict-pitch'!$A$1:$D$50,4,0)))</f>
        <v>0</v>
      </c>
    </row>
    <row r="181" spans="1:16" x14ac:dyDescent="0.25">
      <c r="A181">
        <v>851</v>
      </c>
      <c r="B181" s="85">
        <v>1</v>
      </c>
      <c r="C181" s="1">
        <f t="shared" si="6"/>
        <v>34</v>
      </c>
      <c r="D181" s="1">
        <v>54</v>
      </c>
      <c r="E181" s="1"/>
      <c r="F181" s="1">
        <v>2</v>
      </c>
      <c r="G181" s="1">
        <v>402</v>
      </c>
      <c r="H181" s="80">
        <f t="shared" si="7"/>
        <v>34.5</v>
      </c>
      <c r="I181" s="80">
        <f t="shared" si="8"/>
        <v>0.16666666666666666</v>
      </c>
      <c r="J181" s="1">
        <v>2</v>
      </c>
      <c r="K181" s="1" t="str" cm="1">
        <f t="array" ref="K181">INDEX('dict-rhythm'!$A$1:$B$43,MATCH(TRUE,EXACT(J181,'dict-rhythm'!$A$1:$A$43),0),2)</f>
        <v>8</v>
      </c>
      <c r="L181" s="1" t="str">
        <f>_xlfn.IFNA(VLOOKUP(K181,'dict-rhythm'!$B$1:$C$53,2,0),K181)</f>
        <v>quaver note</v>
      </c>
      <c r="M181" s="76" t="s">
        <v>7</v>
      </c>
      <c r="N181" s="76"/>
      <c r="O181" t="str">
        <f>IF(RIGHT($O$1,1)="#",VLOOKUP(D181,'dict-pitch'!$A$1:$C$50,2,0),VLOOKUP(D181,'dict-pitch'!$A$1:$C$50,3,0))</f>
        <v>F#3</v>
      </c>
      <c r="P181" t="b">
        <f>OR(EXACT(E181,O181),EXACT(E181,VLOOKUP(D181,'dict-pitch'!$A$1:$D$50,3,0)),EXACT(E181,VLOOKUP(D181,'dict-pitch'!$A$1:$D$50,4,0)))</f>
        <v>0</v>
      </c>
    </row>
    <row r="182" spans="1:16" x14ac:dyDescent="0.25">
      <c r="A182">
        <v>851</v>
      </c>
      <c r="B182" s="85">
        <v>1</v>
      </c>
      <c r="C182" s="1">
        <f t="shared" si="6"/>
        <v>34</v>
      </c>
      <c r="D182" s="1">
        <v>55</v>
      </c>
      <c r="E182" s="1"/>
      <c r="F182" s="1">
        <v>2</v>
      </c>
      <c r="G182" s="1">
        <v>404</v>
      </c>
      <c r="H182" s="80">
        <f t="shared" si="7"/>
        <v>34.666666666666664</v>
      </c>
      <c r="I182" s="80">
        <f t="shared" si="8"/>
        <v>0.16666666666666666</v>
      </c>
      <c r="J182" s="1">
        <v>2</v>
      </c>
      <c r="K182" s="1" t="str" cm="1">
        <f t="array" ref="K182">INDEX('dict-rhythm'!$A$1:$B$43,MATCH(TRUE,EXACT(J182,'dict-rhythm'!$A$1:$A$43),0),2)</f>
        <v>8</v>
      </c>
      <c r="L182" s="1" t="str">
        <f>_xlfn.IFNA(VLOOKUP(K182,'dict-rhythm'!$B$1:$C$53,2,0),K182)</f>
        <v>quaver note</v>
      </c>
      <c r="M182" s="76" t="s">
        <v>7</v>
      </c>
      <c r="N182" s="76"/>
      <c r="O182" t="str">
        <f>IF(RIGHT($O$1,1)="#",VLOOKUP(D182,'dict-pitch'!$A$1:$C$50,2,0),VLOOKUP(D182,'dict-pitch'!$A$1:$C$50,3,0))</f>
        <v>G3</v>
      </c>
      <c r="P182" t="b">
        <f>OR(EXACT(E182,O182),EXACT(E182,VLOOKUP(D182,'dict-pitch'!$A$1:$D$50,3,0)),EXACT(E182,VLOOKUP(D182,'dict-pitch'!$A$1:$D$50,4,0)))</f>
        <v>0</v>
      </c>
    </row>
    <row r="183" spans="1:16" x14ac:dyDescent="0.25">
      <c r="A183">
        <v>851</v>
      </c>
      <c r="B183" s="85">
        <v>1</v>
      </c>
      <c r="C183" s="1">
        <f t="shared" si="6"/>
        <v>34</v>
      </c>
      <c r="D183" s="1">
        <v>52</v>
      </c>
      <c r="E183" s="1"/>
      <c r="F183" s="1">
        <v>-3</v>
      </c>
      <c r="G183" s="1">
        <v>406</v>
      </c>
      <c r="H183" s="80">
        <f t="shared" si="7"/>
        <v>34.833333333333336</v>
      </c>
      <c r="I183" s="80">
        <f t="shared" si="8"/>
        <v>0.16666666666666666</v>
      </c>
      <c r="J183" s="1">
        <v>2</v>
      </c>
      <c r="K183" s="1" t="str" cm="1">
        <f t="array" ref="K183">INDEX('dict-rhythm'!$A$1:$B$43,MATCH(TRUE,EXACT(J183,'dict-rhythm'!$A$1:$A$43),0),2)</f>
        <v>8</v>
      </c>
      <c r="L183" s="1" t="str">
        <f>_xlfn.IFNA(VLOOKUP(K183,'dict-rhythm'!$B$1:$C$53,2,0),K183)</f>
        <v>quaver note</v>
      </c>
      <c r="M183" s="76" t="s">
        <v>7</v>
      </c>
      <c r="N183" s="76"/>
      <c r="O183" t="str">
        <f>IF(RIGHT($O$1,1)="#",VLOOKUP(D183,'dict-pitch'!$A$1:$C$50,2,0),VLOOKUP(D183,'dict-pitch'!$A$1:$C$50,3,0))</f>
        <v>E3</v>
      </c>
      <c r="P183" t="b">
        <f>OR(EXACT(E183,O183),EXACT(E183,VLOOKUP(D183,'dict-pitch'!$A$1:$D$50,3,0)),EXACT(E183,VLOOKUP(D183,'dict-pitch'!$A$1:$D$50,4,0)))</f>
        <v>0</v>
      </c>
    </row>
    <row r="184" spans="1:16" x14ac:dyDescent="0.25">
      <c r="A184">
        <v>851</v>
      </c>
      <c r="B184" s="85">
        <v>1</v>
      </c>
      <c r="C184" s="1">
        <f t="shared" si="6"/>
        <v>35</v>
      </c>
      <c r="D184" s="1">
        <v>54</v>
      </c>
      <c r="E184" s="1"/>
      <c r="F184" s="1">
        <v>2</v>
      </c>
      <c r="G184" s="1">
        <v>408</v>
      </c>
      <c r="H184" s="80">
        <f t="shared" si="7"/>
        <v>35</v>
      </c>
      <c r="I184" s="80">
        <f t="shared" si="8"/>
        <v>8.3333333333333329E-2</v>
      </c>
      <c r="J184" s="1">
        <v>1</v>
      </c>
      <c r="K184" s="1" t="str" cm="1">
        <f t="array" ref="K184">INDEX('dict-rhythm'!$A$1:$B$43,MATCH(TRUE,EXACT(J184,'dict-rhythm'!$A$1:$A$43),0),2)</f>
        <v>16</v>
      </c>
      <c r="L184" s="1" t="str">
        <f>_xlfn.IFNA(VLOOKUP(K184,'dict-rhythm'!$B$1:$C$53,2,0),K184)</f>
        <v>semiquaver</v>
      </c>
      <c r="M184" s="76" t="s">
        <v>7</v>
      </c>
      <c r="N184" s="76"/>
      <c r="O184" t="str">
        <f>IF(RIGHT($O$1,1)="#",VLOOKUP(D184,'dict-pitch'!$A$1:$C$50,2,0),VLOOKUP(D184,'dict-pitch'!$A$1:$C$50,3,0))</f>
        <v>F#3</v>
      </c>
      <c r="P184" t="b">
        <f>OR(EXACT(E184,O184),EXACT(E184,VLOOKUP(D184,'dict-pitch'!$A$1:$D$50,3,0)),EXACT(E184,VLOOKUP(D184,'dict-pitch'!$A$1:$D$50,4,0)))</f>
        <v>0</v>
      </c>
    </row>
    <row r="185" spans="1:16" x14ac:dyDescent="0.25">
      <c r="A185">
        <v>851</v>
      </c>
      <c r="B185" s="85">
        <v>1</v>
      </c>
      <c r="C185" s="1">
        <f t="shared" si="6"/>
        <v>35</v>
      </c>
      <c r="D185" s="1">
        <v>50</v>
      </c>
      <c r="E185" s="1"/>
      <c r="F185" s="1">
        <v>-3</v>
      </c>
      <c r="G185" s="1">
        <v>409</v>
      </c>
      <c r="H185" s="80">
        <f t="shared" si="7"/>
        <v>35.083333333333336</v>
      </c>
      <c r="I185" s="80">
        <f t="shared" si="8"/>
        <v>8.3333333333333329E-2</v>
      </c>
      <c r="J185" s="1">
        <v>1</v>
      </c>
      <c r="K185" s="1" t="str" cm="1">
        <f t="array" ref="K185">INDEX('dict-rhythm'!$A$1:$B$43,MATCH(TRUE,EXACT(J185,'dict-rhythm'!$A$1:$A$43),0),2)</f>
        <v>16</v>
      </c>
      <c r="L185" s="1" t="str">
        <f>_xlfn.IFNA(VLOOKUP(K185,'dict-rhythm'!$B$1:$C$53,2,0),K185)</f>
        <v>semiquaver</v>
      </c>
      <c r="M185" s="76" t="s">
        <v>7</v>
      </c>
      <c r="N185" s="76"/>
      <c r="O185" t="str">
        <f>IF(RIGHT($O$1,1)="#",VLOOKUP(D185,'dict-pitch'!$A$1:$C$50,2,0),VLOOKUP(D185,'dict-pitch'!$A$1:$C$50,3,0))</f>
        <v>D3</v>
      </c>
      <c r="P185" t="b">
        <f>OR(EXACT(E185,O185),EXACT(E185,VLOOKUP(D185,'dict-pitch'!$A$1:$D$50,3,0)),EXACT(E185,VLOOKUP(D185,'dict-pitch'!$A$1:$D$50,4,0)))</f>
        <v>0</v>
      </c>
    </row>
    <row r="186" spans="1:16" x14ac:dyDescent="0.25">
      <c r="A186">
        <v>851</v>
      </c>
      <c r="B186" s="85">
        <v>1</v>
      </c>
      <c r="C186" s="1">
        <f t="shared" si="6"/>
        <v>35</v>
      </c>
      <c r="D186" s="1">
        <v>49</v>
      </c>
      <c r="E186" s="1"/>
      <c r="F186" s="1">
        <v>-2</v>
      </c>
      <c r="G186" s="1">
        <v>410</v>
      </c>
      <c r="H186" s="80">
        <f t="shared" si="7"/>
        <v>35.166666666666664</v>
      </c>
      <c r="I186" s="80">
        <f t="shared" si="8"/>
        <v>8.3333333333333329E-2</v>
      </c>
      <c r="J186" s="1">
        <v>1</v>
      </c>
      <c r="K186" s="1" t="str" cm="1">
        <f t="array" ref="K186">INDEX('dict-rhythm'!$A$1:$B$43,MATCH(TRUE,EXACT(J186,'dict-rhythm'!$A$1:$A$43),0),2)</f>
        <v>16</v>
      </c>
      <c r="L186" s="1" t="str">
        <f>_xlfn.IFNA(VLOOKUP(K186,'dict-rhythm'!$B$1:$C$53,2,0),K186)</f>
        <v>semiquaver</v>
      </c>
      <c r="M186" s="76" t="s">
        <v>7</v>
      </c>
      <c r="N186" s="76"/>
      <c r="O186" t="str">
        <f>IF(RIGHT($O$1,1)="#",VLOOKUP(D186,'dict-pitch'!$A$1:$C$50,2,0),VLOOKUP(D186,'dict-pitch'!$A$1:$C$50,3,0))</f>
        <v>C#3</v>
      </c>
      <c r="P186" t="b">
        <f>OR(EXACT(E186,O186),EXACT(E186,VLOOKUP(D186,'dict-pitch'!$A$1:$D$50,3,0)),EXACT(E186,VLOOKUP(D186,'dict-pitch'!$A$1:$D$50,4,0)))</f>
        <v>0</v>
      </c>
    </row>
    <row r="187" spans="1:16" x14ac:dyDescent="0.25">
      <c r="A187">
        <v>851</v>
      </c>
      <c r="B187" s="85">
        <v>1</v>
      </c>
      <c r="C187" s="1">
        <f t="shared" si="6"/>
        <v>35</v>
      </c>
      <c r="D187" s="1">
        <v>50</v>
      </c>
      <c r="E187" s="1"/>
      <c r="F187" s="1">
        <v>2</v>
      </c>
      <c r="G187" s="1">
        <v>411</v>
      </c>
      <c r="H187" s="80">
        <f t="shared" si="7"/>
        <v>35.25</v>
      </c>
      <c r="I187" s="80">
        <f t="shared" si="8"/>
        <v>8.3333333333333329E-2</v>
      </c>
      <c r="J187" s="1">
        <v>1</v>
      </c>
      <c r="K187" s="1" t="str" cm="1">
        <f t="array" ref="K187">INDEX('dict-rhythm'!$A$1:$B$43,MATCH(TRUE,EXACT(J187,'dict-rhythm'!$A$1:$A$43),0),2)</f>
        <v>16</v>
      </c>
      <c r="L187" s="1" t="str">
        <f>_xlfn.IFNA(VLOOKUP(K187,'dict-rhythm'!$B$1:$C$53,2,0),K187)</f>
        <v>semiquaver</v>
      </c>
      <c r="M187" s="76" t="s">
        <v>7</v>
      </c>
      <c r="N187" s="76"/>
      <c r="O187" t="str">
        <f>IF(RIGHT($O$1,1)="#",VLOOKUP(D187,'dict-pitch'!$A$1:$C$50,2,0),VLOOKUP(D187,'dict-pitch'!$A$1:$C$50,3,0))</f>
        <v>D3</v>
      </c>
      <c r="P187" t="b">
        <f>OR(EXACT(E187,O187),EXACT(E187,VLOOKUP(D187,'dict-pitch'!$A$1:$D$50,3,0)),EXACT(E187,VLOOKUP(D187,'dict-pitch'!$A$1:$D$50,4,0)))</f>
        <v>0</v>
      </c>
    </row>
    <row r="188" spans="1:16" x14ac:dyDescent="0.25">
      <c r="A188">
        <v>851</v>
      </c>
      <c r="B188" s="85">
        <v>1</v>
      </c>
      <c r="C188" s="1">
        <f t="shared" si="6"/>
        <v>35</v>
      </c>
      <c r="D188" s="1">
        <v>58</v>
      </c>
      <c r="E188" s="1"/>
      <c r="F188" s="1">
        <v>6</v>
      </c>
      <c r="G188" s="1">
        <v>412</v>
      </c>
      <c r="H188" s="80">
        <f t="shared" si="7"/>
        <v>35.333333333333336</v>
      </c>
      <c r="I188" s="80">
        <f t="shared" si="8"/>
        <v>0.16666666666666666</v>
      </c>
      <c r="J188" s="1">
        <v>2</v>
      </c>
      <c r="K188" s="1" t="str" cm="1">
        <f t="array" ref="K188">INDEX('dict-rhythm'!$A$1:$B$43,MATCH(TRUE,EXACT(J188,'dict-rhythm'!$A$1:$A$43),0),2)</f>
        <v>8</v>
      </c>
      <c r="L188" s="1" t="str">
        <f>_xlfn.IFNA(VLOOKUP(K188,'dict-rhythm'!$B$1:$C$53,2,0),K188)</f>
        <v>quaver note</v>
      </c>
      <c r="M188" s="76" t="s">
        <v>7</v>
      </c>
      <c r="N188" s="76"/>
      <c r="O188" t="str">
        <f>IF(RIGHT($O$1,1)="#",VLOOKUP(D188,'dict-pitch'!$A$1:$C$50,2,0),VLOOKUP(D188,'dict-pitch'!$A$1:$C$50,3,0))</f>
        <v>A#3</v>
      </c>
      <c r="P188" t="b">
        <f>OR(EXACT(E188,O188),EXACT(E188,VLOOKUP(D188,'dict-pitch'!$A$1:$D$50,3,0)),EXACT(E188,VLOOKUP(D188,'dict-pitch'!$A$1:$D$50,4,0)))</f>
        <v>0</v>
      </c>
    </row>
    <row r="189" spans="1:16" x14ac:dyDescent="0.25">
      <c r="A189">
        <v>851</v>
      </c>
      <c r="B189" s="85">
        <v>1</v>
      </c>
      <c r="C189" s="1">
        <f t="shared" si="6"/>
        <v>35</v>
      </c>
      <c r="D189" s="1">
        <v>57</v>
      </c>
      <c r="E189" s="1"/>
      <c r="F189" s="1">
        <v>-2</v>
      </c>
      <c r="G189" s="1">
        <v>414</v>
      </c>
      <c r="H189" s="80">
        <f t="shared" si="7"/>
        <v>35.5</v>
      </c>
      <c r="I189" s="80">
        <f t="shared" si="8"/>
        <v>0.16666666666666666</v>
      </c>
      <c r="J189" s="1">
        <v>2</v>
      </c>
      <c r="K189" s="1" t="str" cm="1">
        <f t="array" ref="K189">INDEX('dict-rhythm'!$A$1:$B$43,MATCH(TRUE,EXACT(J189,'dict-rhythm'!$A$1:$A$43),0),2)</f>
        <v>8</v>
      </c>
      <c r="L189" s="1" t="str">
        <f>_xlfn.IFNA(VLOOKUP(K189,'dict-rhythm'!$B$1:$C$53,2,0),K189)</f>
        <v>quaver note</v>
      </c>
      <c r="M189" s="76" t="s">
        <v>7</v>
      </c>
      <c r="N189" s="76"/>
      <c r="O189" t="str">
        <f>IF(RIGHT($O$1,1)="#",VLOOKUP(D189,'dict-pitch'!$A$1:$C$50,2,0),VLOOKUP(D189,'dict-pitch'!$A$1:$C$50,3,0))</f>
        <v>A3</v>
      </c>
      <c r="P189" t="b">
        <f>OR(EXACT(E189,O189),EXACT(E189,VLOOKUP(D189,'dict-pitch'!$A$1:$D$50,3,0)),EXACT(E189,VLOOKUP(D189,'dict-pitch'!$A$1:$D$50,4,0)))</f>
        <v>0</v>
      </c>
    </row>
    <row r="190" spans="1:16" x14ac:dyDescent="0.25">
      <c r="A190">
        <v>851</v>
      </c>
      <c r="B190" s="85">
        <v>1</v>
      </c>
      <c r="C190" s="1">
        <f t="shared" si="6"/>
        <v>35</v>
      </c>
      <c r="D190" s="1">
        <v>55</v>
      </c>
      <c r="E190" s="1"/>
      <c r="F190" s="1">
        <v>-2</v>
      </c>
      <c r="G190" s="1">
        <v>416</v>
      </c>
      <c r="H190" s="80">
        <f t="shared" si="7"/>
        <v>35.666666666666664</v>
      </c>
      <c r="I190" s="80">
        <f t="shared" si="8"/>
        <v>0.16666666666666666</v>
      </c>
      <c r="J190" s="1">
        <v>2</v>
      </c>
      <c r="K190" s="1" t="str" cm="1">
        <f t="array" ref="K190">INDEX('dict-rhythm'!$A$1:$B$43,MATCH(TRUE,EXACT(J190,'dict-rhythm'!$A$1:$A$43),0),2)</f>
        <v>8</v>
      </c>
      <c r="L190" s="1" t="str">
        <f>_xlfn.IFNA(VLOOKUP(K190,'dict-rhythm'!$B$1:$C$53,2,0),K190)</f>
        <v>quaver note</v>
      </c>
      <c r="M190" s="76" t="s">
        <v>7</v>
      </c>
      <c r="N190" s="76"/>
      <c r="O190" t="str">
        <f>IF(RIGHT($O$1,1)="#",VLOOKUP(D190,'dict-pitch'!$A$1:$C$50,2,0),VLOOKUP(D190,'dict-pitch'!$A$1:$C$50,3,0))</f>
        <v>G3</v>
      </c>
      <c r="P190" t="b">
        <f>OR(EXACT(E190,O190),EXACT(E190,VLOOKUP(D190,'dict-pitch'!$A$1:$D$50,3,0)),EXACT(E190,VLOOKUP(D190,'dict-pitch'!$A$1:$D$50,4,0)))</f>
        <v>0</v>
      </c>
    </row>
    <row r="191" spans="1:16" x14ac:dyDescent="0.25">
      <c r="A191">
        <v>851</v>
      </c>
      <c r="B191" s="85">
        <v>1</v>
      </c>
      <c r="C191" s="1">
        <f t="shared" si="6"/>
        <v>35</v>
      </c>
      <c r="D191" s="1">
        <v>58</v>
      </c>
      <c r="E191" s="1"/>
      <c r="F191" s="1">
        <v>3</v>
      </c>
      <c r="G191" s="1">
        <v>418</v>
      </c>
      <c r="H191" s="80">
        <f t="shared" si="7"/>
        <v>35.833333333333336</v>
      </c>
      <c r="I191" s="80">
        <f t="shared" si="8"/>
        <v>0.16666666666666666</v>
      </c>
      <c r="J191" s="1">
        <v>2</v>
      </c>
      <c r="K191" s="1" t="str" cm="1">
        <f t="array" ref="K191">INDEX('dict-rhythm'!$A$1:$B$43,MATCH(TRUE,EXACT(J191,'dict-rhythm'!$A$1:$A$43),0),2)</f>
        <v>8</v>
      </c>
      <c r="L191" s="1" t="str">
        <f>_xlfn.IFNA(VLOOKUP(K191,'dict-rhythm'!$B$1:$C$53,2,0),K191)</f>
        <v>quaver note</v>
      </c>
      <c r="M191" s="76" t="s">
        <v>7</v>
      </c>
      <c r="N191" s="76"/>
      <c r="O191" t="str">
        <f>IF(RIGHT($O$1,1)="#",VLOOKUP(D191,'dict-pitch'!$A$1:$C$50,2,0),VLOOKUP(D191,'dict-pitch'!$A$1:$C$50,3,0))</f>
        <v>A#3</v>
      </c>
      <c r="P191" t="b">
        <f>OR(EXACT(E191,O191),EXACT(E191,VLOOKUP(D191,'dict-pitch'!$A$1:$D$50,3,0)),EXACT(E191,VLOOKUP(D191,'dict-pitch'!$A$1:$D$50,4,0)))</f>
        <v>0</v>
      </c>
    </row>
    <row r="192" spans="1:16" x14ac:dyDescent="0.25">
      <c r="A192">
        <v>851</v>
      </c>
      <c r="B192" s="85">
        <v>1</v>
      </c>
      <c r="C192" s="1">
        <f t="shared" si="6"/>
        <v>36</v>
      </c>
      <c r="D192" s="1">
        <v>57</v>
      </c>
      <c r="E192" s="1"/>
      <c r="F192" s="1">
        <v>-2</v>
      </c>
      <c r="G192" s="1">
        <v>420</v>
      </c>
      <c r="H192" s="80">
        <f t="shared" si="7"/>
        <v>36</v>
      </c>
      <c r="I192" s="80">
        <f t="shared" si="8"/>
        <v>0.16666666666666666</v>
      </c>
      <c r="J192" s="1">
        <v>2</v>
      </c>
      <c r="K192" s="1" t="str" cm="1">
        <f t="array" ref="K192">INDEX('dict-rhythm'!$A$1:$B$43,MATCH(TRUE,EXACT(J192,'dict-rhythm'!$A$1:$A$43),0),2)</f>
        <v>8</v>
      </c>
      <c r="L192" s="1" t="str">
        <f>_xlfn.IFNA(VLOOKUP(K192,'dict-rhythm'!$B$1:$C$53,2,0),K192)</f>
        <v>quaver note</v>
      </c>
      <c r="M192" s="76" t="s">
        <v>7</v>
      </c>
      <c r="N192" s="76"/>
      <c r="O192" t="str">
        <f>IF(RIGHT($O$1,1)="#",VLOOKUP(D192,'dict-pitch'!$A$1:$C$50,2,0),VLOOKUP(D192,'dict-pitch'!$A$1:$C$50,3,0))</f>
        <v>A3</v>
      </c>
      <c r="P192" t="b">
        <f>OR(EXACT(E192,O192),EXACT(E192,VLOOKUP(D192,'dict-pitch'!$A$1:$D$50,3,0)),EXACT(E192,VLOOKUP(D192,'dict-pitch'!$A$1:$D$50,4,0)))</f>
        <v>0</v>
      </c>
    </row>
    <row r="193" spans="1:16" x14ac:dyDescent="0.25">
      <c r="A193">
        <v>851</v>
      </c>
      <c r="B193" s="85">
        <v>1</v>
      </c>
      <c r="C193" s="1">
        <f t="shared" si="6"/>
        <v>36</v>
      </c>
      <c r="D193" s="1">
        <v>55</v>
      </c>
      <c r="E193" s="1"/>
      <c r="F193" s="1">
        <v>-2</v>
      </c>
      <c r="G193" s="1">
        <v>422</v>
      </c>
      <c r="H193" s="80">
        <f t="shared" si="7"/>
        <v>36.166666666666664</v>
      </c>
      <c r="I193" s="80">
        <f t="shared" si="8"/>
        <v>0.16666666666666666</v>
      </c>
      <c r="J193" s="1">
        <v>2</v>
      </c>
      <c r="K193" s="1" t="str" cm="1">
        <f t="array" ref="K193">INDEX('dict-rhythm'!$A$1:$B$43,MATCH(TRUE,EXACT(J193,'dict-rhythm'!$A$1:$A$43),0),2)</f>
        <v>8</v>
      </c>
      <c r="L193" s="1" t="str">
        <f>_xlfn.IFNA(VLOOKUP(K193,'dict-rhythm'!$B$1:$C$53,2,0),K193)</f>
        <v>quaver note</v>
      </c>
      <c r="M193" s="5"/>
      <c r="N193" s="5"/>
      <c r="O193" t="str">
        <f>IF(RIGHT($O$1,1)="#",VLOOKUP(D193,'dict-pitch'!$A$1:$C$50,2,0),VLOOKUP(D193,'dict-pitch'!$A$1:$C$50,3,0))</f>
        <v>G3</v>
      </c>
      <c r="P193" t="b">
        <f>OR(EXACT(E193,O193),EXACT(E193,VLOOKUP(D193,'dict-pitch'!$A$1:$D$50,3,0)),EXACT(E193,VLOOKUP(D193,'dict-pitch'!$A$1:$D$50,4,0)))</f>
        <v>0</v>
      </c>
    </row>
    <row r="194" spans="1:16" x14ac:dyDescent="0.25">
      <c r="A194">
        <v>851</v>
      </c>
      <c r="B194" s="85">
        <v>1</v>
      </c>
      <c r="C194" s="1">
        <f t="shared" si="6"/>
        <v>36</v>
      </c>
      <c r="D194" s="1">
        <v>54</v>
      </c>
      <c r="E194" s="1"/>
      <c r="F194" s="1">
        <v>-2</v>
      </c>
      <c r="G194" s="1">
        <v>424</v>
      </c>
      <c r="H194" s="80">
        <f t="shared" si="7"/>
        <v>36.333333333333336</v>
      </c>
      <c r="I194" s="80">
        <f t="shared" si="8"/>
        <v>0.16666666666666666</v>
      </c>
      <c r="J194" s="1">
        <v>2</v>
      </c>
      <c r="K194" s="1" t="str" cm="1">
        <f t="array" ref="K194">INDEX('dict-rhythm'!$A$1:$B$43,MATCH(TRUE,EXACT(J194,'dict-rhythm'!$A$1:$A$43),0),2)</f>
        <v>8</v>
      </c>
      <c r="L194" s="1" t="str">
        <f>_xlfn.IFNA(VLOOKUP(K194,'dict-rhythm'!$B$1:$C$53,2,0),K194)</f>
        <v>quaver note</v>
      </c>
      <c r="M194" s="5"/>
      <c r="N194" s="5"/>
      <c r="O194" t="str">
        <f>IF(RIGHT($O$1,1)="#",VLOOKUP(D194,'dict-pitch'!$A$1:$C$50,2,0),VLOOKUP(D194,'dict-pitch'!$A$1:$C$50,3,0))</f>
        <v>F#3</v>
      </c>
      <c r="P194" t="b">
        <f>OR(EXACT(E194,O194),EXACT(E194,VLOOKUP(D194,'dict-pitch'!$A$1:$D$50,3,0)),EXACT(E194,VLOOKUP(D194,'dict-pitch'!$A$1:$D$50,4,0)))</f>
        <v>0</v>
      </c>
    </row>
    <row r="195" spans="1:16" x14ac:dyDescent="0.25">
      <c r="A195">
        <v>851</v>
      </c>
      <c r="B195" s="85">
        <v>1</v>
      </c>
      <c r="C195" s="1">
        <f t="shared" ref="C195:C258" si="9">1+ROUNDDOWN(G195/12,0)</f>
        <v>36</v>
      </c>
      <c r="D195" s="1">
        <v>52</v>
      </c>
      <c r="E195" s="1"/>
      <c r="F195" s="1">
        <v>-2</v>
      </c>
      <c r="G195" s="1">
        <v>426</v>
      </c>
      <c r="H195" s="80">
        <f t="shared" ref="H195:H258" si="10">1+G195/12</f>
        <v>36.5</v>
      </c>
      <c r="I195" s="80">
        <f t="shared" ref="I195:I258" si="11">J195/12</f>
        <v>0.16666666666666666</v>
      </c>
      <c r="J195" s="1">
        <v>2</v>
      </c>
      <c r="K195" s="1" t="str" cm="1">
        <f t="array" ref="K195">INDEX('dict-rhythm'!$A$1:$B$43,MATCH(TRUE,EXACT(J195,'dict-rhythm'!$A$1:$A$43),0),2)</f>
        <v>8</v>
      </c>
      <c r="L195" s="1" t="str">
        <f>_xlfn.IFNA(VLOOKUP(K195,'dict-rhythm'!$B$1:$C$53,2,0),K195)</f>
        <v>quaver note</v>
      </c>
      <c r="M195" s="5"/>
      <c r="N195" s="5"/>
      <c r="O195" t="str">
        <f>IF(RIGHT($O$1,1)="#",VLOOKUP(D195,'dict-pitch'!$A$1:$C$50,2,0),VLOOKUP(D195,'dict-pitch'!$A$1:$C$50,3,0))</f>
        <v>E3</v>
      </c>
      <c r="P195" t="b">
        <f>OR(EXACT(E195,O195),EXACT(E195,VLOOKUP(D195,'dict-pitch'!$A$1:$D$50,3,0)),EXACT(E195,VLOOKUP(D195,'dict-pitch'!$A$1:$D$50,4,0)))</f>
        <v>0</v>
      </c>
    </row>
    <row r="196" spans="1:16" x14ac:dyDescent="0.25">
      <c r="A196">
        <v>851</v>
      </c>
      <c r="B196" s="85">
        <v>1</v>
      </c>
      <c r="C196" s="1">
        <f t="shared" si="9"/>
        <v>36</v>
      </c>
      <c r="D196" s="1">
        <v>50</v>
      </c>
      <c r="E196" s="1"/>
      <c r="F196" s="1">
        <v>-2</v>
      </c>
      <c r="G196" s="1">
        <v>428</v>
      </c>
      <c r="H196" s="80">
        <f t="shared" si="10"/>
        <v>36.666666666666664</v>
      </c>
      <c r="I196" s="80">
        <f t="shared" si="11"/>
        <v>0.16666666666666666</v>
      </c>
      <c r="J196" s="1">
        <v>2</v>
      </c>
      <c r="K196" s="1" t="str" cm="1">
        <f t="array" ref="K196">INDEX('dict-rhythm'!$A$1:$B$43,MATCH(TRUE,EXACT(J196,'dict-rhythm'!$A$1:$A$43),0),2)</f>
        <v>8</v>
      </c>
      <c r="L196" s="1" t="str">
        <f>_xlfn.IFNA(VLOOKUP(K196,'dict-rhythm'!$B$1:$C$53,2,0),K196)</f>
        <v>quaver note</v>
      </c>
      <c r="M196" s="5"/>
      <c r="N196" s="5"/>
      <c r="O196" t="str">
        <f>IF(RIGHT($O$1,1)="#",VLOOKUP(D196,'dict-pitch'!$A$1:$C$50,2,0),VLOOKUP(D196,'dict-pitch'!$A$1:$C$50,3,0))</f>
        <v>D3</v>
      </c>
      <c r="P196" t="b">
        <f>OR(EXACT(E196,O196),EXACT(E196,VLOOKUP(D196,'dict-pitch'!$A$1:$D$50,3,0)),EXACT(E196,VLOOKUP(D196,'dict-pitch'!$A$1:$D$50,4,0)))</f>
        <v>0</v>
      </c>
    </row>
    <row r="197" spans="1:16" x14ac:dyDescent="0.25">
      <c r="A197">
        <v>851</v>
      </c>
      <c r="B197" s="85">
        <v>1</v>
      </c>
      <c r="C197" s="1">
        <f t="shared" si="9"/>
        <v>36</v>
      </c>
      <c r="D197" s="1">
        <v>54</v>
      </c>
      <c r="E197" s="1"/>
      <c r="F197" s="1">
        <v>3</v>
      </c>
      <c r="G197" s="1">
        <v>430</v>
      </c>
      <c r="H197" s="80">
        <f t="shared" si="10"/>
        <v>36.833333333333336</v>
      </c>
      <c r="I197" s="80">
        <f t="shared" si="11"/>
        <v>0.16666666666666666</v>
      </c>
      <c r="J197" s="1">
        <v>2</v>
      </c>
      <c r="K197" s="1" t="str" cm="1">
        <f t="array" ref="K197">INDEX('dict-rhythm'!$A$1:$B$43,MATCH(TRUE,EXACT(J197,'dict-rhythm'!$A$1:$A$43),0),2)</f>
        <v>8</v>
      </c>
      <c r="L197" s="1" t="str">
        <f>_xlfn.IFNA(VLOOKUP(K197,'dict-rhythm'!$B$1:$C$53,2,0),K197)</f>
        <v>quaver note</v>
      </c>
      <c r="M197" s="7"/>
      <c r="N197" s="7"/>
      <c r="O197" t="str">
        <f>IF(RIGHT($O$1,1)="#",VLOOKUP(D197,'dict-pitch'!$A$1:$C$50,2,0),VLOOKUP(D197,'dict-pitch'!$A$1:$C$50,3,0))</f>
        <v>F#3</v>
      </c>
      <c r="P197" t="b">
        <f>OR(EXACT(E197,O197),EXACT(E197,VLOOKUP(D197,'dict-pitch'!$A$1:$D$50,3,0)),EXACT(E197,VLOOKUP(D197,'dict-pitch'!$A$1:$D$50,4,0)))</f>
        <v>0</v>
      </c>
    </row>
    <row r="198" spans="1:16" x14ac:dyDescent="0.25">
      <c r="A198">
        <v>851</v>
      </c>
      <c r="B198" s="85">
        <v>1</v>
      </c>
      <c r="C198" s="1">
        <f t="shared" si="9"/>
        <v>37</v>
      </c>
      <c r="D198" s="1">
        <v>43</v>
      </c>
      <c r="E198" s="1"/>
      <c r="F198" s="1">
        <v>-7</v>
      </c>
      <c r="G198" s="1">
        <v>432</v>
      </c>
      <c r="H198" s="80">
        <f t="shared" si="10"/>
        <v>37</v>
      </c>
      <c r="I198" s="80">
        <f t="shared" si="11"/>
        <v>0.16666666666666666</v>
      </c>
      <c r="J198" s="1">
        <v>2</v>
      </c>
      <c r="K198" s="1" t="str" cm="1">
        <f t="array" ref="K198">INDEX('dict-rhythm'!$A$1:$B$43,MATCH(TRUE,EXACT(J198,'dict-rhythm'!$A$1:$A$43),0),2)</f>
        <v>8</v>
      </c>
      <c r="L198" s="1" t="str">
        <f>_xlfn.IFNA(VLOOKUP(K198,'dict-rhythm'!$B$1:$C$53,2,0),K198)</f>
        <v>quaver note</v>
      </c>
      <c r="M198" s="4"/>
      <c r="N198" s="4"/>
      <c r="O198" t="str">
        <f>IF(RIGHT($O$1,1)="#",VLOOKUP(D198,'dict-pitch'!$A$1:$C$50,2,0),VLOOKUP(D198,'dict-pitch'!$A$1:$C$50,3,0))</f>
        <v>G2</v>
      </c>
      <c r="P198" t="b">
        <f>OR(EXACT(E198,O198),EXACT(E198,VLOOKUP(D198,'dict-pitch'!$A$1:$D$50,3,0)),EXACT(E198,VLOOKUP(D198,'dict-pitch'!$A$1:$D$50,4,0)))</f>
        <v>0</v>
      </c>
    </row>
    <row r="199" spans="1:16" x14ac:dyDescent="0.25">
      <c r="A199">
        <v>851</v>
      </c>
      <c r="B199" s="85">
        <v>1</v>
      </c>
      <c r="C199" s="1">
        <f t="shared" si="9"/>
        <v>37</v>
      </c>
      <c r="D199" s="1">
        <v>57</v>
      </c>
      <c r="E199" s="1"/>
      <c r="F199" s="1">
        <v>9</v>
      </c>
      <c r="G199" s="1">
        <v>434</v>
      </c>
      <c r="H199" s="80">
        <f t="shared" si="10"/>
        <v>37.166666666666664</v>
      </c>
      <c r="I199" s="80">
        <f t="shared" si="11"/>
        <v>0.16666666666666666</v>
      </c>
      <c r="J199" s="1">
        <v>2</v>
      </c>
      <c r="K199" s="1" t="str" cm="1">
        <f t="array" ref="K199">INDEX('dict-rhythm'!$A$1:$B$43,MATCH(TRUE,EXACT(J199,'dict-rhythm'!$A$1:$A$43),0),2)</f>
        <v>8</v>
      </c>
      <c r="L199" s="1" t="str">
        <f>_xlfn.IFNA(VLOOKUP(K199,'dict-rhythm'!$B$1:$C$53,2,0),K199)</f>
        <v>quaver note</v>
      </c>
      <c r="M199" s="5"/>
      <c r="N199" s="5"/>
      <c r="O199" t="str">
        <f>IF(RIGHT($O$1,1)="#",VLOOKUP(D199,'dict-pitch'!$A$1:$C$50,2,0),VLOOKUP(D199,'dict-pitch'!$A$1:$C$50,3,0))</f>
        <v>A3</v>
      </c>
      <c r="P199" t="b">
        <f>OR(EXACT(E199,O199),EXACT(E199,VLOOKUP(D199,'dict-pitch'!$A$1:$D$50,3,0)),EXACT(E199,VLOOKUP(D199,'dict-pitch'!$A$1:$D$50,4,0)))</f>
        <v>0</v>
      </c>
    </row>
    <row r="200" spans="1:16" x14ac:dyDescent="0.25">
      <c r="A200">
        <v>851</v>
      </c>
      <c r="B200" s="85">
        <v>1</v>
      </c>
      <c r="C200" s="1">
        <f t="shared" si="9"/>
        <v>37</v>
      </c>
      <c r="D200" s="1">
        <v>56</v>
      </c>
      <c r="E200" s="1"/>
      <c r="F200" s="1">
        <v>-2</v>
      </c>
      <c r="G200" s="1">
        <v>436</v>
      </c>
      <c r="H200" s="80">
        <f t="shared" si="10"/>
        <v>37.333333333333336</v>
      </c>
      <c r="I200" s="80">
        <f t="shared" si="11"/>
        <v>0.16666666666666666</v>
      </c>
      <c r="J200" s="1">
        <v>2</v>
      </c>
      <c r="K200" s="1" t="str" cm="1">
        <f t="array" ref="K200">INDEX('dict-rhythm'!$A$1:$B$43,MATCH(TRUE,EXACT(J200,'dict-rhythm'!$A$1:$A$43),0),2)</f>
        <v>8</v>
      </c>
      <c r="L200" s="1" t="str">
        <f>_xlfn.IFNA(VLOOKUP(K200,'dict-rhythm'!$B$1:$C$53,2,0),K200)</f>
        <v>quaver note</v>
      </c>
      <c r="M200" s="5"/>
      <c r="N200" s="5"/>
      <c r="O200" t="str">
        <f>IF(RIGHT($O$1,1)="#",VLOOKUP(D200,'dict-pitch'!$A$1:$C$50,2,0),VLOOKUP(D200,'dict-pitch'!$A$1:$C$50,3,0))</f>
        <v>G#3</v>
      </c>
      <c r="P200" t="b">
        <f>OR(EXACT(E200,O200),EXACT(E200,VLOOKUP(D200,'dict-pitch'!$A$1:$D$50,3,0)),EXACT(E200,VLOOKUP(D200,'dict-pitch'!$A$1:$D$50,4,0)))</f>
        <v>0</v>
      </c>
    </row>
    <row r="201" spans="1:16" x14ac:dyDescent="0.25">
      <c r="A201">
        <v>851</v>
      </c>
      <c r="B201" s="85">
        <v>1</v>
      </c>
      <c r="C201" s="1">
        <f t="shared" si="9"/>
        <v>37</v>
      </c>
      <c r="D201" s="1">
        <v>54</v>
      </c>
      <c r="E201" s="1"/>
      <c r="F201" s="1">
        <v>-2</v>
      </c>
      <c r="G201" s="1">
        <v>438</v>
      </c>
      <c r="H201" s="80">
        <f t="shared" si="10"/>
        <v>37.5</v>
      </c>
      <c r="I201" s="80">
        <f t="shared" si="11"/>
        <v>0.16666666666666666</v>
      </c>
      <c r="J201" s="1">
        <v>2</v>
      </c>
      <c r="K201" s="1" t="str" cm="1">
        <f t="array" ref="K201">INDEX('dict-rhythm'!$A$1:$B$43,MATCH(TRUE,EXACT(J201,'dict-rhythm'!$A$1:$A$43),0),2)</f>
        <v>8</v>
      </c>
      <c r="L201" s="1" t="str">
        <f>_xlfn.IFNA(VLOOKUP(K201,'dict-rhythm'!$B$1:$C$53,2,0),K201)</f>
        <v>quaver note</v>
      </c>
      <c r="M201" s="5"/>
      <c r="N201" s="5"/>
      <c r="O201" t="str">
        <f>IF(RIGHT($O$1,1)="#",VLOOKUP(D201,'dict-pitch'!$A$1:$C$50,2,0),VLOOKUP(D201,'dict-pitch'!$A$1:$C$50,3,0))</f>
        <v>F#3</v>
      </c>
      <c r="P201" t="b">
        <f>OR(EXACT(E201,O201),EXACT(E201,VLOOKUP(D201,'dict-pitch'!$A$1:$D$50,3,0)),EXACT(E201,VLOOKUP(D201,'dict-pitch'!$A$1:$D$50,4,0)))</f>
        <v>0</v>
      </c>
    </row>
    <row r="202" spans="1:16" x14ac:dyDescent="0.25">
      <c r="A202">
        <v>851</v>
      </c>
      <c r="B202" s="85">
        <v>1</v>
      </c>
      <c r="C202" s="1">
        <f t="shared" si="9"/>
        <v>37</v>
      </c>
      <c r="D202" s="1">
        <v>52</v>
      </c>
      <c r="E202" s="1"/>
      <c r="F202" s="1">
        <v>-2</v>
      </c>
      <c r="G202" s="1">
        <v>440</v>
      </c>
      <c r="H202" s="80">
        <f t="shared" si="10"/>
        <v>37.666666666666664</v>
      </c>
      <c r="I202" s="80">
        <f t="shared" si="11"/>
        <v>0.16666666666666666</v>
      </c>
      <c r="J202" s="1">
        <v>2</v>
      </c>
      <c r="K202" s="1" t="str" cm="1">
        <f t="array" ref="K202">INDEX('dict-rhythm'!$A$1:$B$43,MATCH(TRUE,EXACT(J202,'dict-rhythm'!$A$1:$A$43),0),2)</f>
        <v>8</v>
      </c>
      <c r="L202" s="1" t="str">
        <f>_xlfn.IFNA(VLOOKUP(K202,'dict-rhythm'!$B$1:$C$53,2,0),K202)</f>
        <v>quaver note</v>
      </c>
      <c r="M202" s="5"/>
      <c r="N202" s="5"/>
      <c r="O202" t="str">
        <f>IF(RIGHT($O$1,1)="#",VLOOKUP(D202,'dict-pitch'!$A$1:$C$50,2,0),VLOOKUP(D202,'dict-pitch'!$A$1:$C$50,3,0))</f>
        <v>E3</v>
      </c>
      <c r="P202" t="b">
        <f>OR(EXACT(E202,O202),EXACT(E202,VLOOKUP(D202,'dict-pitch'!$A$1:$D$50,3,0)),EXACT(E202,VLOOKUP(D202,'dict-pitch'!$A$1:$D$50,4,0)))</f>
        <v>0</v>
      </c>
    </row>
    <row r="203" spans="1:16" x14ac:dyDescent="0.25">
      <c r="A203">
        <v>851</v>
      </c>
      <c r="B203" s="85">
        <v>1</v>
      </c>
      <c r="C203" s="1">
        <f t="shared" si="9"/>
        <v>37</v>
      </c>
      <c r="D203" s="1">
        <v>56</v>
      </c>
      <c r="E203" s="1"/>
      <c r="F203" s="1">
        <v>3</v>
      </c>
      <c r="G203" s="1">
        <v>442</v>
      </c>
      <c r="H203" s="80">
        <f t="shared" si="10"/>
        <v>37.833333333333336</v>
      </c>
      <c r="I203" s="80">
        <f t="shared" si="11"/>
        <v>0.16666666666666666</v>
      </c>
      <c r="J203" s="1">
        <v>2</v>
      </c>
      <c r="K203" s="1" t="str" cm="1">
        <f t="array" ref="K203">INDEX('dict-rhythm'!$A$1:$B$43,MATCH(TRUE,EXACT(J203,'dict-rhythm'!$A$1:$A$43),0),2)</f>
        <v>8</v>
      </c>
      <c r="L203" s="1" t="str">
        <f>_xlfn.IFNA(VLOOKUP(K203,'dict-rhythm'!$B$1:$C$53,2,0),K203)</f>
        <v>quaver note</v>
      </c>
      <c r="M203" s="7"/>
      <c r="N203" s="7"/>
      <c r="O203" t="str">
        <f>IF(RIGHT($O$1,1)="#",VLOOKUP(D203,'dict-pitch'!$A$1:$C$50,2,0),VLOOKUP(D203,'dict-pitch'!$A$1:$C$50,3,0))</f>
        <v>G#3</v>
      </c>
      <c r="P203" t="b">
        <f>OR(EXACT(E203,O203),EXACT(E203,VLOOKUP(D203,'dict-pitch'!$A$1:$D$50,3,0)),EXACT(E203,VLOOKUP(D203,'dict-pitch'!$A$1:$D$50,4,0)))</f>
        <v>0</v>
      </c>
    </row>
    <row r="204" spans="1:16" x14ac:dyDescent="0.25">
      <c r="A204">
        <v>851</v>
      </c>
      <c r="B204" s="85">
        <v>1</v>
      </c>
      <c r="C204" s="1">
        <f t="shared" si="9"/>
        <v>38</v>
      </c>
      <c r="D204" s="1">
        <v>45</v>
      </c>
      <c r="E204" s="1"/>
      <c r="F204" s="1">
        <v>-7</v>
      </c>
      <c r="G204" s="1">
        <v>444</v>
      </c>
      <c r="H204" s="80">
        <f t="shared" si="10"/>
        <v>38</v>
      </c>
      <c r="I204" s="80">
        <f t="shared" si="11"/>
        <v>0.16666666666666666</v>
      </c>
      <c r="J204" s="1">
        <v>2</v>
      </c>
      <c r="K204" s="1" t="str" cm="1">
        <f t="array" ref="K204">INDEX('dict-rhythm'!$A$1:$B$43,MATCH(TRUE,EXACT(J204,'dict-rhythm'!$A$1:$A$43),0),2)</f>
        <v>8</v>
      </c>
      <c r="L204" s="1" t="str">
        <f>_xlfn.IFNA(VLOOKUP(K204,'dict-rhythm'!$B$1:$C$53,2,0),K204)</f>
        <v>quaver note</v>
      </c>
      <c r="M204" s="4"/>
      <c r="N204" s="4"/>
      <c r="O204" t="str">
        <f>IF(RIGHT($O$1,1)="#",VLOOKUP(D204,'dict-pitch'!$A$1:$C$50,2,0),VLOOKUP(D204,'dict-pitch'!$A$1:$C$50,3,0))</f>
        <v>A2</v>
      </c>
      <c r="P204" t="b">
        <f>OR(EXACT(E204,O204),EXACT(E204,VLOOKUP(D204,'dict-pitch'!$A$1:$D$50,3,0)),EXACT(E204,VLOOKUP(D204,'dict-pitch'!$A$1:$D$50,4,0)))</f>
        <v>0</v>
      </c>
    </row>
    <row r="205" spans="1:16" x14ac:dyDescent="0.25">
      <c r="A205">
        <v>851</v>
      </c>
      <c r="B205" s="85">
        <v>1</v>
      </c>
      <c r="C205" s="1">
        <f t="shared" si="9"/>
        <v>38</v>
      </c>
      <c r="D205" s="1">
        <v>62</v>
      </c>
      <c r="E205" s="1"/>
      <c r="F205" s="1">
        <v>11</v>
      </c>
      <c r="G205" s="1">
        <v>446</v>
      </c>
      <c r="H205" s="80">
        <f t="shared" si="10"/>
        <v>38.166666666666664</v>
      </c>
      <c r="I205" s="80">
        <f t="shared" si="11"/>
        <v>0.16666666666666666</v>
      </c>
      <c r="J205" s="1">
        <v>2</v>
      </c>
      <c r="K205" s="1" t="str" cm="1">
        <f t="array" ref="K205">INDEX('dict-rhythm'!$A$1:$B$43,MATCH(TRUE,EXACT(J205,'dict-rhythm'!$A$1:$A$43),0),2)</f>
        <v>8</v>
      </c>
      <c r="L205" s="1" t="str">
        <f>_xlfn.IFNA(VLOOKUP(K205,'dict-rhythm'!$B$1:$C$53,2,0),K205)</f>
        <v>quaver note</v>
      </c>
      <c r="M205" s="5"/>
      <c r="N205" s="5"/>
      <c r="O205" t="str">
        <f>IF(RIGHT($O$1,1)="#",VLOOKUP(D205,'dict-pitch'!$A$1:$C$50,2,0),VLOOKUP(D205,'dict-pitch'!$A$1:$C$50,3,0))</f>
        <v>D4</v>
      </c>
      <c r="P205" t="b">
        <f>OR(EXACT(E205,O205),EXACT(E205,VLOOKUP(D205,'dict-pitch'!$A$1:$D$50,3,0)),EXACT(E205,VLOOKUP(D205,'dict-pitch'!$A$1:$D$50,4,0)))</f>
        <v>0</v>
      </c>
    </row>
    <row r="206" spans="1:16" x14ac:dyDescent="0.25">
      <c r="A206">
        <v>851</v>
      </c>
      <c r="B206" s="85">
        <v>1</v>
      </c>
      <c r="C206" s="1">
        <f t="shared" si="9"/>
        <v>38</v>
      </c>
      <c r="D206" s="1">
        <v>61</v>
      </c>
      <c r="E206" s="1"/>
      <c r="F206" s="1">
        <v>-2</v>
      </c>
      <c r="G206" s="1">
        <v>448</v>
      </c>
      <c r="H206" s="80">
        <f t="shared" si="10"/>
        <v>38.333333333333336</v>
      </c>
      <c r="I206" s="80">
        <f t="shared" si="11"/>
        <v>0.16666666666666666</v>
      </c>
      <c r="J206" s="1">
        <v>2</v>
      </c>
      <c r="K206" s="1" t="str" cm="1">
        <f t="array" ref="K206">INDEX('dict-rhythm'!$A$1:$B$43,MATCH(TRUE,EXACT(J206,'dict-rhythm'!$A$1:$A$43),0),2)</f>
        <v>8</v>
      </c>
      <c r="L206" s="1" t="str">
        <f>_xlfn.IFNA(VLOOKUP(K206,'dict-rhythm'!$B$1:$C$53,2,0),K206)</f>
        <v>quaver note</v>
      </c>
      <c r="M206" s="5"/>
      <c r="N206" s="5"/>
      <c r="O206" t="str">
        <f>IF(RIGHT($O$1,1)="#",VLOOKUP(D206,'dict-pitch'!$A$1:$C$50,2,0),VLOOKUP(D206,'dict-pitch'!$A$1:$C$50,3,0))</f>
        <v>C#4</v>
      </c>
      <c r="P206" t="b">
        <f>OR(EXACT(E206,O206),EXACT(E206,VLOOKUP(D206,'dict-pitch'!$A$1:$D$50,3,0)),EXACT(E206,VLOOKUP(D206,'dict-pitch'!$A$1:$D$50,4,0)))</f>
        <v>0</v>
      </c>
    </row>
    <row r="207" spans="1:16" x14ac:dyDescent="0.25">
      <c r="A207">
        <v>851</v>
      </c>
      <c r="B207" s="85">
        <v>1</v>
      </c>
      <c r="C207" s="1">
        <f t="shared" si="9"/>
        <v>38</v>
      </c>
      <c r="D207" s="1">
        <v>59</v>
      </c>
      <c r="E207" s="1"/>
      <c r="F207" s="1">
        <v>-2</v>
      </c>
      <c r="G207" s="1">
        <v>450</v>
      </c>
      <c r="H207" s="80">
        <f t="shared" si="10"/>
        <v>38.5</v>
      </c>
      <c r="I207" s="80">
        <f t="shared" si="11"/>
        <v>0.16666666666666666</v>
      </c>
      <c r="J207" s="1">
        <v>2</v>
      </c>
      <c r="K207" s="1" t="str" cm="1">
        <f t="array" ref="K207">INDEX('dict-rhythm'!$A$1:$B$43,MATCH(TRUE,EXACT(J207,'dict-rhythm'!$A$1:$A$43),0),2)</f>
        <v>8</v>
      </c>
      <c r="L207" s="1" t="str">
        <f>_xlfn.IFNA(VLOOKUP(K207,'dict-rhythm'!$B$1:$C$53,2,0),K207)</f>
        <v>quaver note</v>
      </c>
      <c r="M207" s="5"/>
      <c r="N207" s="5"/>
      <c r="O207" t="str">
        <f>IF(RIGHT($O$1,1)="#",VLOOKUP(D207,'dict-pitch'!$A$1:$C$50,2,0),VLOOKUP(D207,'dict-pitch'!$A$1:$C$50,3,0))</f>
        <v>B3</v>
      </c>
      <c r="P207" t="b">
        <f>OR(EXACT(E207,O207),EXACT(E207,VLOOKUP(D207,'dict-pitch'!$A$1:$D$50,3,0)),EXACT(E207,VLOOKUP(D207,'dict-pitch'!$A$1:$D$50,4,0)))</f>
        <v>0</v>
      </c>
    </row>
    <row r="208" spans="1:16" x14ac:dyDescent="0.25">
      <c r="A208">
        <v>851</v>
      </c>
      <c r="B208" s="85">
        <v>1</v>
      </c>
      <c r="C208" s="1">
        <f t="shared" si="9"/>
        <v>38</v>
      </c>
      <c r="D208" s="1">
        <v>57</v>
      </c>
      <c r="E208" s="1"/>
      <c r="F208" s="1">
        <v>-2</v>
      </c>
      <c r="G208" s="1">
        <v>452</v>
      </c>
      <c r="H208" s="80">
        <f t="shared" si="10"/>
        <v>38.666666666666664</v>
      </c>
      <c r="I208" s="80">
        <f t="shared" si="11"/>
        <v>0.16666666666666666</v>
      </c>
      <c r="J208" s="1">
        <v>2</v>
      </c>
      <c r="K208" s="1" t="str" cm="1">
        <f t="array" ref="K208">INDEX('dict-rhythm'!$A$1:$B$43,MATCH(TRUE,EXACT(J208,'dict-rhythm'!$A$1:$A$43),0),2)</f>
        <v>8</v>
      </c>
      <c r="L208" s="1" t="str">
        <f>_xlfn.IFNA(VLOOKUP(K208,'dict-rhythm'!$B$1:$C$53,2,0),K208)</f>
        <v>quaver note</v>
      </c>
      <c r="M208" s="5"/>
      <c r="N208" s="5"/>
      <c r="O208" t="str">
        <f>IF(RIGHT($O$1,1)="#",VLOOKUP(D208,'dict-pitch'!$A$1:$C$50,2,0),VLOOKUP(D208,'dict-pitch'!$A$1:$C$50,3,0))</f>
        <v>A3</v>
      </c>
      <c r="P208" t="b">
        <f>OR(EXACT(E208,O208),EXACT(E208,VLOOKUP(D208,'dict-pitch'!$A$1:$D$50,3,0)),EXACT(E208,VLOOKUP(D208,'dict-pitch'!$A$1:$D$50,4,0)))</f>
        <v>0</v>
      </c>
    </row>
    <row r="209" spans="1:16" x14ac:dyDescent="0.25">
      <c r="A209">
        <v>851</v>
      </c>
      <c r="B209" s="85">
        <v>1</v>
      </c>
      <c r="C209" s="1">
        <f t="shared" si="9"/>
        <v>38</v>
      </c>
      <c r="D209" s="1">
        <v>61</v>
      </c>
      <c r="E209" s="1"/>
      <c r="F209" s="1">
        <v>3</v>
      </c>
      <c r="G209" s="1">
        <v>454</v>
      </c>
      <c r="H209" s="80">
        <f t="shared" si="10"/>
        <v>38.833333333333336</v>
      </c>
      <c r="I209" s="80">
        <f t="shared" si="11"/>
        <v>0.16666666666666666</v>
      </c>
      <c r="J209" s="1">
        <v>2</v>
      </c>
      <c r="K209" s="1" t="str" cm="1">
        <f t="array" ref="K209">INDEX('dict-rhythm'!$A$1:$B$43,MATCH(TRUE,EXACT(J209,'dict-rhythm'!$A$1:$A$43),0),2)</f>
        <v>8</v>
      </c>
      <c r="L209" s="1" t="str">
        <f>_xlfn.IFNA(VLOOKUP(K209,'dict-rhythm'!$B$1:$C$53,2,0),K209)</f>
        <v>quaver note</v>
      </c>
      <c r="M209" s="7"/>
      <c r="N209" s="7"/>
      <c r="O209" t="str">
        <f>IF(RIGHT($O$1,1)="#",VLOOKUP(D209,'dict-pitch'!$A$1:$C$50,2,0),VLOOKUP(D209,'dict-pitch'!$A$1:$C$50,3,0))</f>
        <v>C#4</v>
      </c>
      <c r="P209" t="b">
        <f>OR(EXACT(E209,O209),EXACT(E209,VLOOKUP(D209,'dict-pitch'!$A$1:$D$50,3,0)),EXACT(E209,VLOOKUP(D209,'dict-pitch'!$A$1:$D$50,4,0)))</f>
        <v>0</v>
      </c>
    </row>
    <row r="210" spans="1:16" x14ac:dyDescent="0.25">
      <c r="A210">
        <v>851</v>
      </c>
      <c r="B210" s="85">
        <v>1</v>
      </c>
      <c r="C210" s="1">
        <f t="shared" si="9"/>
        <v>39</v>
      </c>
      <c r="D210" s="1">
        <v>62</v>
      </c>
      <c r="E210" s="1"/>
      <c r="F210" s="1">
        <v>2</v>
      </c>
      <c r="G210" s="1">
        <v>456</v>
      </c>
      <c r="H210" s="80">
        <f t="shared" si="10"/>
        <v>39</v>
      </c>
      <c r="I210" s="80">
        <f t="shared" si="11"/>
        <v>0.16666666666666666</v>
      </c>
      <c r="J210" s="1">
        <v>2</v>
      </c>
      <c r="K210" s="1" t="str" cm="1">
        <f t="array" ref="K210">INDEX('dict-rhythm'!$A$1:$B$43,MATCH(TRUE,EXACT(J210,'dict-rhythm'!$A$1:$A$43),0),2)</f>
        <v>8</v>
      </c>
      <c r="L210" s="1" t="str">
        <f>_xlfn.IFNA(VLOOKUP(K210,'dict-rhythm'!$B$1:$C$53,2,0),K210)</f>
        <v>quaver note</v>
      </c>
      <c r="M210" s="4"/>
      <c r="N210" s="4"/>
      <c r="O210" t="str">
        <f>IF(RIGHT($O$1,1)="#",VLOOKUP(D210,'dict-pitch'!$A$1:$C$50,2,0),VLOOKUP(D210,'dict-pitch'!$A$1:$C$50,3,0))</f>
        <v>D4</v>
      </c>
      <c r="P210" t="b">
        <f>OR(EXACT(E210,O210),EXACT(E210,VLOOKUP(D210,'dict-pitch'!$A$1:$D$50,3,0)),EXACT(E210,VLOOKUP(D210,'dict-pitch'!$A$1:$D$50,4,0)))</f>
        <v>0</v>
      </c>
    </row>
    <row r="211" spans="1:16" x14ac:dyDescent="0.25">
      <c r="A211">
        <v>851</v>
      </c>
      <c r="B211" s="85">
        <v>1</v>
      </c>
      <c r="C211" s="1">
        <f t="shared" si="9"/>
        <v>39</v>
      </c>
      <c r="D211" s="1">
        <v>50</v>
      </c>
      <c r="E211" s="1"/>
      <c r="F211" s="1">
        <v>-8</v>
      </c>
      <c r="G211" s="1">
        <v>458</v>
      </c>
      <c r="H211" s="80">
        <f t="shared" si="10"/>
        <v>39.166666666666664</v>
      </c>
      <c r="I211" s="80">
        <f t="shared" si="11"/>
        <v>0.16666666666666666</v>
      </c>
      <c r="J211" s="1">
        <v>2</v>
      </c>
      <c r="K211" s="1" t="str" cm="1">
        <f t="array" ref="K211">INDEX('dict-rhythm'!$A$1:$B$43,MATCH(TRUE,EXACT(J211,'dict-rhythm'!$A$1:$A$43),0),2)</f>
        <v>8</v>
      </c>
      <c r="L211" s="1" t="str">
        <f>_xlfn.IFNA(VLOOKUP(K211,'dict-rhythm'!$B$1:$C$53,2,0),K211)</f>
        <v>quaver note</v>
      </c>
      <c r="M211" s="76" t="s">
        <v>7</v>
      </c>
      <c r="N211" s="76" t="s">
        <v>7</v>
      </c>
      <c r="O211" t="str">
        <f>IF(RIGHT($O$1,1)="#",VLOOKUP(D211,'dict-pitch'!$A$1:$C$50,2,0),VLOOKUP(D211,'dict-pitch'!$A$1:$C$50,3,0))</f>
        <v>D3</v>
      </c>
      <c r="P211" t="b">
        <f>OR(EXACT(E211,O211),EXACT(E211,VLOOKUP(D211,'dict-pitch'!$A$1:$D$50,3,0)),EXACT(E211,VLOOKUP(D211,'dict-pitch'!$A$1:$D$50,4,0)))</f>
        <v>0</v>
      </c>
    </row>
    <row r="212" spans="1:16" x14ac:dyDescent="0.25">
      <c r="A212">
        <v>851</v>
      </c>
      <c r="B212" s="85">
        <v>1</v>
      </c>
      <c r="C212" s="1">
        <f t="shared" si="9"/>
        <v>39</v>
      </c>
      <c r="D212" s="1">
        <v>52</v>
      </c>
      <c r="E212" s="1"/>
      <c r="F212" s="1">
        <v>2</v>
      </c>
      <c r="G212" s="1">
        <v>460</v>
      </c>
      <c r="H212" s="80">
        <f t="shared" si="10"/>
        <v>39.333333333333336</v>
      </c>
      <c r="I212" s="80">
        <f t="shared" si="11"/>
        <v>0.16666666666666666</v>
      </c>
      <c r="J212" s="1">
        <v>2</v>
      </c>
      <c r="K212" s="1" t="str" cm="1">
        <f t="array" ref="K212">INDEX('dict-rhythm'!$A$1:$B$43,MATCH(TRUE,EXACT(J212,'dict-rhythm'!$A$1:$A$43),0),2)</f>
        <v>8</v>
      </c>
      <c r="L212" s="1" t="str">
        <f>_xlfn.IFNA(VLOOKUP(K212,'dict-rhythm'!$B$1:$C$53,2,0),K212)</f>
        <v>quaver note</v>
      </c>
      <c r="M212" s="76" t="s">
        <v>7</v>
      </c>
      <c r="N212" s="76" t="s">
        <v>7</v>
      </c>
      <c r="O212" t="str">
        <f>IF(RIGHT($O$1,1)="#",VLOOKUP(D212,'dict-pitch'!$A$1:$C$50,2,0),VLOOKUP(D212,'dict-pitch'!$A$1:$C$50,3,0))</f>
        <v>E3</v>
      </c>
      <c r="P212" t="b">
        <f>OR(EXACT(E212,O212),EXACT(E212,VLOOKUP(D212,'dict-pitch'!$A$1:$D$50,3,0)),EXACT(E212,VLOOKUP(D212,'dict-pitch'!$A$1:$D$50,4,0)))</f>
        <v>0</v>
      </c>
    </row>
    <row r="213" spans="1:16" x14ac:dyDescent="0.25">
      <c r="A213">
        <v>851</v>
      </c>
      <c r="B213" s="85">
        <v>1</v>
      </c>
      <c r="C213" s="1">
        <f t="shared" si="9"/>
        <v>39</v>
      </c>
      <c r="D213" s="1">
        <v>53</v>
      </c>
      <c r="E213" s="1"/>
      <c r="F213" s="1">
        <v>2</v>
      </c>
      <c r="G213" s="1">
        <v>462</v>
      </c>
      <c r="H213" s="80">
        <f t="shared" si="10"/>
        <v>39.5</v>
      </c>
      <c r="I213" s="80">
        <f t="shared" si="11"/>
        <v>0.16666666666666666</v>
      </c>
      <c r="J213" s="1">
        <v>2</v>
      </c>
      <c r="K213" s="1" t="str" cm="1">
        <f t="array" ref="K213">INDEX('dict-rhythm'!$A$1:$B$43,MATCH(TRUE,EXACT(J213,'dict-rhythm'!$A$1:$A$43),0),2)</f>
        <v>8</v>
      </c>
      <c r="L213" s="1" t="str">
        <f>_xlfn.IFNA(VLOOKUP(K213,'dict-rhythm'!$B$1:$C$53,2,0),K213)</f>
        <v>quaver note</v>
      </c>
      <c r="M213" s="76" t="s">
        <v>7</v>
      </c>
      <c r="N213" s="76" t="s">
        <v>7</v>
      </c>
      <c r="O213" t="str">
        <f>IF(RIGHT($O$1,1)="#",VLOOKUP(D213,'dict-pitch'!$A$1:$C$50,2,0),VLOOKUP(D213,'dict-pitch'!$A$1:$C$50,3,0))</f>
        <v>F3</v>
      </c>
      <c r="P213" t="b">
        <f>OR(EXACT(E213,O213),EXACT(E213,VLOOKUP(D213,'dict-pitch'!$A$1:$D$50,3,0)),EXACT(E213,VLOOKUP(D213,'dict-pitch'!$A$1:$D$50,4,0)))</f>
        <v>0</v>
      </c>
    </row>
    <row r="214" spans="1:16" x14ac:dyDescent="0.25">
      <c r="A214">
        <v>851</v>
      </c>
      <c r="B214" s="85">
        <v>1</v>
      </c>
      <c r="C214" s="1">
        <f t="shared" si="9"/>
        <v>39</v>
      </c>
      <c r="D214" s="1">
        <v>55</v>
      </c>
      <c r="E214" s="1"/>
      <c r="F214" s="1">
        <v>2</v>
      </c>
      <c r="G214" s="1">
        <v>464</v>
      </c>
      <c r="H214" s="80">
        <f t="shared" si="10"/>
        <v>39.666666666666664</v>
      </c>
      <c r="I214" s="80">
        <f t="shared" si="11"/>
        <v>0.16666666666666666</v>
      </c>
      <c r="J214" s="1">
        <v>2</v>
      </c>
      <c r="K214" s="1" t="str" cm="1">
        <f t="array" ref="K214">INDEX('dict-rhythm'!$A$1:$B$43,MATCH(TRUE,EXACT(J214,'dict-rhythm'!$A$1:$A$43),0),2)</f>
        <v>8</v>
      </c>
      <c r="L214" s="1" t="str">
        <f>_xlfn.IFNA(VLOOKUP(K214,'dict-rhythm'!$B$1:$C$53,2,0),K214)</f>
        <v>quaver note</v>
      </c>
      <c r="M214" s="76" t="s">
        <v>7</v>
      </c>
      <c r="N214" s="76" t="s">
        <v>7</v>
      </c>
      <c r="O214" t="str">
        <f>IF(RIGHT($O$1,1)="#",VLOOKUP(D214,'dict-pitch'!$A$1:$C$50,2,0),VLOOKUP(D214,'dict-pitch'!$A$1:$C$50,3,0))</f>
        <v>G3</v>
      </c>
      <c r="P214" t="b">
        <f>OR(EXACT(E214,O214),EXACT(E214,VLOOKUP(D214,'dict-pitch'!$A$1:$D$50,3,0)),EXACT(E214,VLOOKUP(D214,'dict-pitch'!$A$1:$D$50,4,0)))</f>
        <v>0</v>
      </c>
    </row>
    <row r="215" spans="1:16" x14ac:dyDescent="0.25">
      <c r="A215">
        <v>851</v>
      </c>
      <c r="B215" s="85">
        <v>1</v>
      </c>
      <c r="C215" s="1">
        <f t="shared" si="9"/>
        <v>39</v>
      </c>
      <c r="D215" s="1">
        <v>52</v>
      </c>
      <c r="E215" s="1"/>
      <c r="F215" s="1">
        <v>-3</v>
      </c>
      <c r="G215" s="1">
        <v>466</v>
      </c>
      <c r="H215" s="80">
        <f t="shared" si="10"/>
        <v>39.833333333333336</v>
      </c>
      <c r="I215" s="80">
        <f t="shared" si="11"/>
        <v>0.16666666666666666</v>
      </c>
      <c r="J215" s="1">
        <v>2</v>
      </c>
      <c r="K215" s="1" t="str" cm="1">
        <f t="array" ref="K215">INDEX('dict-rhythm'!$A$1:$B$43,MATCH(TRUE,EXACT(J215,'dict-rhythm'!$A$1:$A$43),0),2)</f>
        <v>8</v>
      </c>
      <c r="L215" s="1" t="str">
        <f>_xlfn.IFNA(VLOOKUP(K215,'dict-rhythm'!$B$1:$C$53,2,0),K215)</f>
        <v>quaver note</v>
      </c>
      <c r="M215" s="76" t="s">
        <v>7</v>
      </c>
      <c r="N215" s="76" t="s">
        <v>7</v>
      </c>
      <c r="O215" t="str">
        <f>IF(RIGHT($O$1,1)="#",VLOOKUP(D215,'dict-pitch'!$A$1:$C$50,2,0),VLOOKUP(D215,'dict-pitch'!$A$1:$C$50,3,0))</f>
        <v>E3</v>
      </c>
      <c r="P215" t="b">
        <f>OR(EXACT(E215,O215),EXACT(E215,VLOOKUP(D215,'dict-pitch'!$A$1:$D$50,3,0)),EXACT(E215,VLOOKUP(D215,'dict-pitch'!$A$1:$D$50,4,0)))</f>
        <v>0</v>
      </c>
    </row>
    <row r="216" spans="1:16" x14ac:dyDescent="0.25">
      <c r="A216">
        <v>851</v>
      </c>
      <c r="B216" s="85">
        <v>1</v>
      </c>
      <c r="C216" s="1">
        <f t="shared" si="9"/>
        <v>40</v>
      </c>
      <c r="D216" s="1">
        <v>54</v>
      </c>
      <c r="E216" s="1"/>
      <c r="F216" s="1">
        <v>2</v>
      </c>
      <c r="G216" s="1">
        <v>468</v>
      </c>
      <c r="H216" s="80">
        <f t="shared" si="10"/>
        <v>40</v>
      </c>
      <c r="I216" s="80">
        <f t="shared" si="11"/>
        <v>8.3333333333333329E-2</v>
      </c>
      <c r="J216" s="1">
        <v>1</v>
      </c>
      <c r="K216" s="1" t="str" cm="1">
        <f t="array" ref="K216">INDEX('dict-rhythm'!$A$1:$B$43,MATCH(TRUE,EXACT(J216,'dict-rhythm'!$A$1:$A$43),0),2)</f>
        <v>16</v>
      </c>
      <c r="L216" s="1" t="str">
        <f>_xlfn.IFNA(VLOOKUP(K216,'dict-rhythm'!$B$1:$C$53,2,0),K216)</f>
        <v>semiquaver</v>
      </c>
      <c r="M216" s="76" t="s">
        <v>7</v>
      </c>
      <c r="N216" s="76" t="s">
        <v>7</v>
      </c>
      <c r="O216" t="str">
        <f>IF(RIGHT($O$1,1)="#",VLOOKUP(D216,'dict-pitch'!$A$1:$C$50,2,0),VLOOKUP(D216,'dict-pitch'!$A$1:$C$50,3,0))</f>
        <v>F#3</v>
      </c>
      <c r="P216" t="b">
        <f>OR(EXACT(E216,O216),EXACT(E216,VLOOKUP(D216,'dict-pitch'!$A$1:$D$50,3,0)),EXACT(E216,VLOOKUP(D216,'dict-pitch'!$A$1:$D$50,4,0)))</f>
        <v>0</v>
      </c>
    </row>
    <row r="217" spans="1:16" x14ac:dyDescent="0.25">
      <c r="A217">
        <v>851</v>
      </c>
      <c r="B217" s="85">
        <v>1</v>
      </c>
      <c r="C217" s="1">
        <f t="shared" si="9"/>
        <v>40</v>
      </c>
      <c r="D217" s="1">
        <v>50</v>
      </c>
      <c r="E217" s="1"/>
      <c r="F217" s="1">
        <v>-3</v>
      </c>
      <c r="G217" s="1">
        <v>469</v>
      </c>
      <c r="H217" s="80">
        <f t="shared" si="10"/>
        <v>40.083333333333336</v>
      </c>
      <c r="I217" s="80">
        <f t="shared" si="11"/>
        <v>8.3333333333333329E-2</v>
      </c>
      <c r="J217" s="1">
        <v>1</v>
      </c>
      <c r="K217" s="1" t="str" cm="1">
        <f t="array" ref="K217">INDEX('dict-rhythm'!$A$1:$B$43,MATCH(TRUE,EXACT(J217,'dict-rhythm'!$A$1:$A$43),0),2)</f>
        <v>16</v>
      </c>
      <c r="L217" s="1" t="str">
        <f>_xlfn.IFNA(VLOOKUP(K217,'dict-rhythm'!$B$1:$C$53,2,0),K217)</f>
        <v>semiquaver</v>
      </c>
      <c r="M217" s="76" t="s">
        <v>7</v>
      </c>
      <c r="N217" s="76" t="s">
        <v>7</v>
      </c>
      <c r="O217" t="str">
        <f>IF(RIGHT($O$1,1)="#",VLOOKUP(D217,'dict-pitch'!$A$1:$C$50,2,0),VLOOKUP(D217,'dict-pitch'!$A$1:$C$50,3,0))</f>
        <v>D3</v>
      </c>
      <c r="P217" t="b">
        <f>OR(EXACT(E217,O217),EXACT(E217,VLOOKUP(D217,'dict-pitch'!$A$1:$D$50,3,0)),EXACT(E217,VLOOKUP(D217,'dict-pitch'!$A$1:$D$50,4,0)))</f>
        <v>0</v>
      </c>
    </row>
    <row r="218" spans="1:16" x14ac:dyDescent="0.25">
      <c r="A218">
        <v>851</v>
      </c>
      <c r="B218" s="85">
        <v>1</v>
      </c>
      <c r="C218" s="1">
        <f t="shared" si="9"/>
        <v>40</v>
      </c>
      <c r="D218" s="1">
        <v>49</v>
      </c>
      <c r="E218" s="1"/>
      <c r="F218" s="1">
        <v>-2</v>
      </c>
      <c r="G218" s="1">
        <v>470</v>
      </c>
      <c r="H218" s="80">
        <f t="shared" si="10"/>
        <v>40.166666666666664</v>
      </c>
      <c r="I218" s="80">
        <f t="shared" si="11"/>
        <v>8.3333333333333329E-2</v>
      </c>
      <c r="J218" s="1">
        <v>1</v>
      </c>
      <c r="K218" s="1" t="str" cm="1">
        <f t="array" ref="K218">INDEX('dict-rhythm'!$A$1:$B$43,MATCH(TRUE,EXACT(J218,'dict-rhythm'!$A$1:$A$43),0),2)</f>
        <v>16</v>
      </c>
      <c r="L218" s="1" t="str">
        <f>_xlfn.IFNA(VLOOKUP(K218,'dict-rhythm'!$B$1:$C$53,2,0),K218)</f>
        <v>semiquaver</v>
      </c>
      <c r="M218" s="76" t="s">
        <v>7</v>
      </c>
      <c r="N218" s="76" t="s">
        <v>7</v>
      </c>
      <c r="O218" t="str">
        <f>IF(RIGHT($O$1,1)="#",VLOOKUP(D218,'dict-pitch'!$A$1:$C$50,2,0),VLOOKUP(D218,'dict-pitch'!$A$1:$C$50,3,0))</f>
        <v>C#3</v>
      </c>
      <c r="P218" t="b">
        <f>OR(EXACT(E218,O218),EXACT(E218,VLOOKUP(D218,'dict-pitch'!$A$1:$D$50,3,0)),EXACT(E218,VLOOKUP(D218,'dict-pitch'!$A$1:$D$50,4,0)))</f>
        <v>0</v>
      </c>
    </row>
    <row r="219" spans="1:16" x14ac:dyDescent="0.25">
      <c r="A219">
        <v>851</v>
      </c>
      <c r="B219" s="85">
        <v>1</v>
      </c>
      <c r="C219" s="1">
        <f t="shared" si="9"/>
        <v>40</v>
      </c>
      <c r="D219" s="1">
        <v>50</v>
      </c>
      <c r="E219" s="1"/>
      <c r="F219" s="1">
        <v>2</v>
      </c>
      <c r="G219" s="1">
        <v>471</v>
      </c>
      <c r="H219" s="80">
        <f t="shared" si="10"/>
        <v>40.25</v>
      </c>
      <c r="I219" s="80">
        <f t="shared" si="11"/>
        <v>8.3333333333333329E-2</v>
      </c>
      <c r="J219" s="1">
        <v>1</v>
      </c>
      <c r="K219" s="1" t="str" cm="1">
        <f t="array" ref="K219">INDEX('dict-rhythm'!$A$1:$B$43,MATCH(TRUE,EXACT(J219,'dict-rhythm'!$A$1:$A$43),0),2)</f>
        <v>16</v>
      </c>
      <c r="L219" s="1" t="str">
        <f>_xlfn.IFNA(VLOOKUP(K219,'dict-rhythm'!$B$1:$C$53,2,0),K219)</f>
        <v>semiquaver</v>
      </c>
      <c r="M219" s="76" t="s">
        <v>7</v>
      </c>
      <c r="N219" s="76" t="s">
        <v>7</v>
      </c>
      <c r="O219" t="str">
        <f>IF(RIGHT($O$1,1)="#",VLOOKUP(D219,'dict-pitch'!$A$1:$C$50,2,0),VLOOKUP(D219,'dict-pitch'!$A$1:$C$50,3,0))</f>
        <v>D3</v>
      </c>
      <c r="P219" t="b">
        <f>OR(EXACT(E219,O219),EXACT(E219,VLOOKUP(D219,'dict-pitch'!$A$1:$D$50,3,0)),EXACT(E219,VLOOKUP(D219,'dict-pitch'!$A$1:$D$50,4,0)))</f>
        <v>0</v>
      </c>
    </row>
    <row r="220" spans="1:16" x14ac:dyDescent="0.25">
      <c r="A220">
        <v>851</v>
      </c>
      <c r="B220" s="85">
        <v>1</v>
      </c>
      <c r="C220" s="1">
        <f t="shared" si="9"/>
        <v>40</v>
      </c>
      <c r="D220" s="1">
        <v>58</v>
      </c>
      <c r="E220" s="1"/>
      <c r="F220" s="1">
        <v>6</v>
      </c>
      <c r="G220" s="1">
        <v>472</v>
      </c>
      <c r="H220" s="80">
        <f t="shared" si="10"/>
        <v>40.333333333333336</v>
      </c>
      <c r="I220" s="80">
        <f t="shared" si="11"/>
        <v>0.33333333333333331</v>
      </c>
      <c r="J220" s="1">
        <v>4</v>
      </c>
      <c r="K220" s="1" t="str" cm="1">
        <f t="array" ref="K220">INDEX('dict-rhythm'!$A$1:$B$43,MATCH(TRUE,EXACT(J220,'dict-rhythm'!$A$1:$A$43),0),2)</f>
        <v>4</v>
      </c>
      <c r="L220" s="1" t="str">
        <f>_xlfn.IFNA(VLOOKUP(K220,'dict-rhythm'!$B$1:$C$53,2,0),K220)</f>
        <v>crotchet</v>
      </c>
      <c r="M220" s="76" t="s">
        <v>7</v>
      </c>
      <c r="N220" s="76" t="s">
        <v>7</v>
      </c>
      <c r="O220" t="str">
        <f>IF(RIGHT($O$1,1)="#",VLOOKUP(D220,'dict-pitch'!$A$1:$C$50,2,0),VLOOKUP(D220,'dict-pitch'!$A$1:$C$50,3,0))</f>
        <v>A#3</v>
      </c>
      <c r="P220" t="b">
        <f>OR(EXACT(E220,O220),EXACT(E220,VLOOKUP(D220,'dict-pitch'!$A$1:$D$50,3,0)),EXACT(E220,VLOOKUP(D220,'dict-pitch'!$A$1:$D$50,4,0)))</f>
        <v>0</v>
      </c>
    </row>
    <row r="221" spans="1:16" x14ac:dyDescent="0.25">
      <c r="A221">
        <v>851</v>
      </c>
      <c r="B221" s="85">
        <v>1</v>
      </c>
      <c r="C221" s="1">
        <f t="shared" si="9"/>
        <v>40</v>
      </c>
      <c r="D221" s="1">
        <v>55</v>
      </c>
      <c r="E221" s="1"/>
      <c r="F221" s="1">
        <v>-3</v>
      </c>
      <c r="G221" s="1">
        <v>476</v>
      </c>
      <c r="H221" s="80">
        <f t="shared" si="10"/>
        <v>40.666666666666664</v>
      </c>
      <c r="I221" s="80">
        <f t="shared" si="11"/>
        <v>0.33333333333333331</v>
      </c>
      <c r="J221" s="1">
        <v>4</v>
      </c>
      <c r="K221" s="1" t="str" cm="1">
        <f t="array" ref="K221">INDEX('dict-rhythm'!$A$1:$B$43,MATCH(TRUE,EXACT(J221,'dict-rhythm'!$A$1:$A$43),0),2)</f>
        <v>4</v>
      </c>
      <c r="L221" s="1" t="str">
        <f>_xlfn.IFNA(VLOOKUP(K221,'dict-rhythm'!$B$1:$C$53,2,0),K221)</f>
        <v>crotchet</v>
      </c>
      <c r="M221" s="76" t="s">
        <v>7</v>
      </c>
      <c r="N221" s="76" t="s">
        <v>7</v>
      </c>
      <c r="O221" t="str">
        <f>IF(RIGHT($O$1,1)="#",VLOOKUP(D221,'dict-pitch'!$A$1:$C$50,2,0),VLOOKUP(D221,'dict-pitch'!$A$1:$C$50,3,0))</f>
        <v>G3</v>
      </c>
      <c r="P221" t="b">
        <f>OR(EXACT(E221,O221),EXACT(E221,VLOOKUP(D221,'dict-pitch'!$A$1:$D$50,3,0)),EXACT(E221,VLOOKUP(D221,'dict-pitch'!$A$1:$D$50,4,0)))</f>
        <v>0</v>
      </c>
    </row>
    <row r="222" spans="1:16" x14ac:dyDescent="0.25">
      <c r="A222">
        <v>851</v>
      </c>
      <c r="B222" s="85">
        <v>1</v>
      </c>
      <c r="C222" s="1">
        <f t="shared" si="9"/>
        <v>41</v>
      </c>
      <c r="D222" s="1">
        <v>57</v>
      </c>
      <c r="E222" s="1"/>
      <c r="F222" s="1">
        <v>2</v>
      </c>
      <c r="G222" s="1">
        <v>480</v>
      </c>
      <c r="H222" s="80">
        <f t="shared" si="10"/>
        <v>41</v>
      </c>
      <c r="I222" s="80">
        <f t="shared" si="11"/>
        <v>0.16666666666666666</v>
      </c>
      <c r="J222" s="1">
        <v>2</v>
      </c>
      <c r="K222" s="1" t="str" cm="1">
        <f t="array" ref="K222">INDEX('dict-rhythm'!$A$1:$B$43,MATCH(TRUE,EXACT(J222,'dict-rhythm'!$A$1:$A$43),0),2)</f>
        <v>8</v>
      </c>
      <c r="L222" s="1" t="str">
        <f>_xlfn.IFNA(VLOOKUP(K222,'dict-rhythm'!$B$1:$C$53,2,0),K222)</f>
        <v>quaver note</v>
      </c>
      <c r="M222" s="76" t="s">
        <v>7</v>
      </c>
      <c r="N222" s="76" t="s">
        <v>7</v>
      </c>
      <c r="O222" t="str">
        <f>IF(RIGHT($O$1,1)="#",VLOOKUP(D222,'dict-pitch'!$A$1:$C$50,2,0),VLOOKUP(D222,'dict-pitch'!$A$1:$C$50,3,0))</f>
        <v>A3</v>
      </c>
      <c r="P222" t="b">
        <f>OR(EXACT(E222,O222),EXACT(E222,VLOOKUP(D222,'dict-pitch'!$A$1:$D$50,3,0)),EXACT(E222,VLOOKUP(D222,'dict-pitch'!$A$1:$D$50,4,0)))</f>
        <v>0</v>
      </c>
    </row>
    <row r="223" spans="1:16" x14ac:dyDescent="0.25">
      <c r="A223">
        <v>851</v>
      </c>
      <c r="B223" s="85">
        <v>1</v>
      </c>
      <c r="C223" s="1">
        <f t="shared" si="9"/>
        <v>41</v>
      </c>
      <c r="D223" s="1">
        <v>58</v>
      </c>
      <c r="E223" s="1"/>
      <c r="F223" s="1">
        <v>2</v>
      </c>
      <c r="G223" s="1">
        <v>482</v>
      </c>
      <c r="H223" s="80">
        <f t="shared" si="10"/>
        <v>41.166666666666664</v>
      </c>
      <c r="I223" s="80">
        <f t="shared" si="11"/>
        <v>0.16666666666666666</v>
      </c>
      <c r="J223" s="1">
        <v>2</v>
      </c>
      <c r="K223" s="1" t="str" cm="1">
        <f t="array" ref="K223">INDEX('dict-rhythm'!$A$1:$B$43,MATCH(TRUE,EXACT(J223,'dict-rhythm'!$A$1:$A$43),0),2)</f>
        <v>8</v>
      </c>
      <c r="L223" s="1" t="str">
        <f>_xlfn.IFNA(VLOOKUP(K223,'dict-rhythm'!$B$1:$C$53,2,0),K223)</f>
        <v>quaver note</v>
      </c>
      <c r="M223" s="9" t="s">
        <v>10</v>
      </c>
      <c r="N223" s="9"/>
      <c r="O223" t="str">
        <f>IF(RIGHT($O$1,1)="#",VLOOKUP(D223,'dict-pitch'!$A$1:$C$50,2,0),VLOOKUP(D223,'dict-pitch'!$A$1:$C$50,3,0))</f>
        <v>A#3</v>
      </c>
      <c r="P223" t="b">
        <f>OR(EXACT(E223,O223),EXACT(E223,VLOOKUP(D223,'dict-pitch'!$A$1:$D$50,3,0)),EXACT(E223,VLOOKUP(D223,'dict-pitch'!$A$1:$D$50,4,0)))</f>
        <v>0</v>
      </c>
    </row>
    <row r="224" spans="1:16" x14ac:dyDescent="0.25">
      <c r="A224">
        <v>851</v>
      </c>
      <c r="B224" s="85">
        <v>1</v>
      </c>
      <c r="C224" s="1">
        <f t="shared" si="9"/>
        <v>41</v>
      </c>
      <c r="D224" s="1">
        <v>57</v>
      </c>
      <c r="E224" s="1"/>
      <c r="F224" s="1">
        <v>-2</v>
      </c>
      <c r="G224" s="1">
        <v>484</v>
      </c>
      <c r="H224" s="80">
        <f t="shared" si="10"/>
        <v>41.333333333333336</v>
      </c>
      <c r="I224" s="80">
        <f t="shared" si="11"/>
        <v>8.3333333333333329E-2</v>
      </c>
      <c r="J224" s="1">
        <v>1</v>
      </c>
      <c r="K224" s="1" t="str" cm="1">
        <f t="array" ref="K224">INDEX('dict-rhythm'!$A$1:$B$43,MATCH(TRUE,EXACT(J224,'dict-rhythm'!$A$1:$A$43),0),2)</f>
        <v>16</v>
      </c>
      <c r="L224" s="1" t="str">
        <f>_xlfn.IFNA(VLOOKUP(K224,'dict-rhythm'!$B$1:$C$53,2,0),K224)</f>
        <v>semiquaver</v>
      </c>
      <c r="M224" s="9" t="s">
        <v>10</v>
      </c>
      <c r="N224" s="9"/>
      <c r="O224" t="str">
        <f>IF(RIGHT($O$1,1)="#",VLOOKUP(D224,'dict-pitch'!$A$1:$C$50,2,0),VLOOKUP(D224,'dict-pitch'!$A$1:$C$50,3,0))</f>
        <v>A3</v>
      </c>
      <c r="P224" t="b">
        <f>OR(EXACT(E224,O224),EXACT(E224,VLOOKUP(D224,'dict-pitch'!$A$1:$D$50,3,0)),EXACT(E224,VLOOKUP(D224,'dict-pitch'!$A$1:$D$50,4,0)))</f>
        <v>0</v>
      </c>
    </row>
    <row r="225" spans="1:16" x14ac:dyDescent="0.25">
      <c r="A225">
        <v>851</v>
      </c>
      <c r="B225" s="85">
        <v>1</v>
      </c>
      <c r="C225" s="1">
        <f t="shared" si="9"/>
        <v>41</v>
      </c>
      <c r="D225" s="1">
        <v>55</v>
      </c>
      <c r="E225" s="1"/>
      <c r="F225" s="1">
        <v>-2</v>
      </c>
      <c r="G225" s="1">
        <v>485</v>
      </c>
      <c r="H225" s="80">
        <f t="shared" si="10"/>
        <v>41.416666666666664</v>
      </c>
      <c r="I225" s="80">
        <f t="shared" si="11"/>
        <v>8.3333333333333329E-2</v>
      </c>
      <c r="J225" s="1">
        <v>1</v>
      </c>
      <c r="K225" s="1" t="str" cm="1">
        <f t="array" ref="K225">INDEX('dict-rhythm'!$A$1:$B$43,MATCH(TRUE,EXACT(J225,'dict-rhythm'!$A$1:$A$43),0),2)</f>
        <v>16</v>
      </c>
      <c r="L225" s="1" t="str">
        <f>_xlfn.IFNA(VLOOKUP(K225,'dict-rhythm'!$B$1:$C$53,2,0),K225)</f>
        <v>semiquaver</v>
      </c>
      <c r="M225" s="9" t="s">
        <v>10</v>
      </c>
      <c r="N225" s="9"/>
      <c r="O225" t="str">
        <f>IF(RIGHT($O$1,1)="#",VLOOKUP(D225,'dict-pitch'!$A$1:$C$50,2,0),VLOOKUP(D225,'dict-pitch'!$A$1:$C$50,3,0))</f>
        <v>G3</v>
      </c>
      <c r="P225" t="b">
        <f>OR(EXACT(E225,O225),EXACT(E225,VLOOKUP(D225,'dict-pitch'!$A$1:$D$50,3,0)),EXACT(E225,VLOOKUP(D225,'dict-pitch'!$A$1:$D$50,4,0)))</f>
        <v>0</v>
      </c>
    </row>
    <row r="226" spans="1:16" x14ac:dyDescent="0.25">
      <c r="A226">
        <v>851</v>
      </c>
      <c r="B226" s="85">
        <v>1</v>
      </c>
      <c r="C226" s="1">
        <f t="shared" si="9"/>
        <v>41</v>
      </c>
      <c r="D226" s="1">
        <v>53</v>
      </c>
      <c r="E226" s="1"/>
      <c r="F226" s="1">
        <v>-2</v>
      </c>
      <c r="G226" s="1">
        <v>486</v>
      </c>
      <c r="H226" s="80">
        <f t="shared" si="10"/>
        <v>41.5</v>
      </c>
      <c r="I226" s="80">
        <f t="shared" si="11"/>
        <v>8.3333333333333329E-2</v>
      </c>
      <c r="J226" s="1">
        <v>1</v>
      </c>
      <c r="K226" s="1" t="str" cm="1">
        <f t="array" ref="K226">INDEX('dict-rhythm'!$A$1:$B$43,MATCH(TRUE,EXACT(J226,'dict-rhythm'!$A$1:$A$43),0),2)</f>
        <v>16</v>
      </c>
      <c r="L226" s="1" t="str">
        <f>_xlfn.IFNA(VLOOKUP(K226,'dict-rhythm'!$B$1:$C$53,2,0),K226)</f>
        <v>semiquaver</v>
      </c>
      <c r="M226" s="9" t="s">
        <v>10</v>
      </c>
      <c r="N226" s="9"/>
      <c r="O226" t="str">
        <f>IF(RIGHT($O$1,1)="#",VLOOKUP(D226,'dict-pitch'!$A$1:$C$50,2,0),VLOOKUP(D226,'dict-pitch'!$A$1:$C$50,3,0))</f>
        <v>F3</v>
      </c>
      <c r="P226" t="b">
        <f>OR(EXACT(E226,O226),EXACT(E226,VLOOKUP(D226,'dict-pitch'!$A$1:$D$50,3,0)),EXACT(E226,VLOOKUP(D226,'dict-pitch'!$A$1:$D$50,4,0)))</f>
        <v>0</v>
      </c>
    </row>
    <row r="227" spans="1:16" x14ac:dyDescent="0.25">
      <c r="A227">
        <v>851</v>
      </c>
      <c r="B227" s="85">
        <v>1</v>
      </c>
      <c r="C227" s="1">
        <f t="shared" si="9"/>
        <v>41</v>
      </c>
      <c r="D227" s="1">
        <v>55</v>
      </c>
      <c r="E227" s="1"/>
      <c r="F227" s="1">
        <v>2</v>
      </c>
      <c r="G227" s="1">
        <v>487</v>
      </c>
      <c r="H227" s="80">
        <f t="shared" si="10"/>
        <v>41.583333333333336</v>
      </c>
      <c r="I227" s="80">
        <f t="shared" si="11"/>
        <v>8.3333333333333329E-2</v>
      </c>
      <c r="J227" s="1">
        <v>1</v>
      </c>
      <c r="K227" s="1" t="str" cm="1">
        <f t="array" ref="K227">INDEX('dict-rhythm'!$A$1:$B$43,MATCH(TRUE,EXACT(J227,'dict-rhythm'!$A$1:$A$43),0),2)</f>
        <v>16</v>
      </c>
      <c r="L227" s="1" t="str">
        <f>_xlfn.IFNA(VLOOKUP(K227,'dict-rhythm'!$B$1:$C$53,2,0),K227)</f>
        <v>semiquaver</v>
      </c>
      <c r="M227" s="9" t="s">
        <v>10</v>
      </c>
      <c r="N227" s="9"/>
      <c r="O227" t="str">
        <f>IF(RIGHT($O$1,1)="#",VLOOKUP(D227,'dict-pitch'!$A$1:$C$50,2,0),VLOOKUP(D227,'dict-pitch'!$A$1:$C$50,3,0))</f>
        <v>G3</v>
      </c>
      <c r="P227" t="b">
        <f>OR(EXACT(E227,O227),EXACT(E227,VLOOKUP(D227,'dict-pitch'!$A$1:$D$50,3,0)),EXACT(E227,VLOOKUP(D227,'dict-pitch'!$A$1:$D$50,4,0)))</f>
        <v>0</v>
      </c>
    </row>
    <row r="228" spans="1:16" x14ac:dyDescent="0.25">
      <c r="A228">
        <v>851</v>
      </c>
      <c r="B228" s="85">
        <v>1</v>
      </c>
      <c r="C228" s="1">
        <f t="shared" si="9"/>
        <v>41</v>
      </c>
      <c r="D228" s="1">
        <v>55</v>
      </c>
      <c r="E228" s="1"/>
      <c r="F228" s="1">
        <v>1</v>
      </c>
      <c r="G228" s="1">
        <v>488</v>
      </c>
      <c r="H228" s="80">
        <f t="shared" si="10"/>
        <v>41.666666666666664</v>
      </c>
      <c r="I228" s="80">
        <f t="shared" si="11"/>
        <v>8.3333333333333329E-2</v>
      </c>
      <c r="J228" s="1">
        <v>1</v>
      </c>
      <c r="K228" s="1" t="str" cm="1">
        <f t="array" ref="K228">INDEX('dict-rhythm'!$A$1:$B$43,MATCH(TRUE,EXACT(J228,'dict-rhythm'!$A$1:$A$43),0),2)</f>
        <v>16</v>
      </c>
      <c r="L228" s="1" t="str">
        <f>_xlfn.IFNA(VLOOKUP(K228,'dict-rhythm'!$B$1:$C$53,2,0),K228)</f>
        <v>semiquaver</v>
      </c>
      <c r="M228" s="9" t="s">
        <v>10</v>
      </c>
      <c r="N228" s="9"/>
      <c r="O228" t="str">
        <f>IF(RIGHT($O$1,1)="#",VLOOKUP(D228,'dict-pitch'!$A$1:$C$50,2,0),VLOOKUP(D228,'dict-pitch'!$A$1:$C$50,3,0))</f>
        <v>G3</v>
      </c>
      <c r="P228" t="b">
        <f>OR(EXACT(E228,O228),EXACT(E228,VLOOKUP(D228,'dict-pitch'!$A$1:$D$50,3,0)),EXACT(E228,VLOOKUP(D228,'dict-pitch'!$A$1:$D$50,4,0)))</f>
        <v>0</v>
      </c>
    </row>
    <row r="229" spans="1:16" x14ac:dyDescent="0.25">
      <c r="A229">
        <v>851</v>
      </c>
      <c r="B229" s="85">
        <v>1</v>
      </c>
      <c r="C229" s="1">
        <f t="shared" si="9"/>
        <v>41</v>
      </c>
      <c r="D229" s="1">
        <v>53</v>
      </c>
      <c r="E229" s="1"/>
      <c r="F229" s="1">
        <v>-2</v>
      </c>
      <c r="G229" s="1">
        <v>489</v>
      </c>
      <c r="H229" s="80">
        <f t="shared" si="10"/>
        <v>41.75</v>
      </c>
      <c r="I229" s="80">
        <f t="shared" si="11"/>
        <v>8.3333333333333329E-2</v>
      </c>
      <c r="J229" s="1">
        <v>1</v>
      </c>
      <c r="K229" s="1" t="str" cm="1">
        <f t="array" ref="K229">INDEX('dict-rhythm'!$A$1:$B$43,MATCH(TRUE,EXACT(J229,'dict-rhythm'!$A$1:$A$43),0),2)</f>
        <v>16</v>
      </c>
      <c r="L229" s="1" t="str">
        <f>_xlfn.IFNA(VLOOKUP(K229,'dict-rhythm'!$B$1:$C$53,2,0),K229)</f>
        <v>semiquaver</v>
      </c>
      <c r="M229" s="9" t="s">
        <v>10</v>
      </c>
      <c r="N229" s="9"/>
      <c r="O229" t="str">
        <f>IF(RIGHT($O$1,1)="#",VLOOKUP(D229,'dict-pitch'!$A$1:$C$50,2,0),VLOOKUP(D229,'dict-pitch'!$A$1:$C$50,3,0))</f>
        <v>F3</v>
      </c>
      <c r="P229" t="b">
        <f>OR(EXACT(E229,O229),EXACT(E229,VLOOKUP(D229,'dict-pitch'!$A$1:$D$50,3,0)),EXACT(E229,VLOOKUP(D229,'dict-pitch'!$A$1:$D$50,4,0)))</f>
        <v>0</v>
      </c>
    </row>
    <row r="230" spans="1:16" x14ac:dyDescent="0.25">
      <c r="A230">
        <v>851</v>
      </c>
      <c r="B230" s="85">
        <v>1</v>
      </c>
      <c r="C230" s="1">
        <f t="shared" si="9"/>
        <v>41</v>
      </c>
      <c r="D230" s="1">
        <v>52</v>
      </c>
      <c r="E230" s="1"/>
      <c r="F230" s="1">
        <v>-2</v>
      </c>
      <c r="G230" s="1">
        <v>490</v>
      </c>
      <c r="H230" s="80">
        <f t="shared" si="10"/>
        <v>41.833333333333336</v>
      </c>
      <c r="I230" s="80">
        <f t="shared" si="11"/>
        <v>8.3333333333333329E-2</v>
      </c>
      <c r="J230" s="1">
        <v>1</v>
      </c>
      <c r="K230" s="1" t="str" cm="1">
        <f t="array" ref="K230">INDEX('dict-rhythm'!$A$1:$B$43,MATCH(TRUE,EXACT(J230,'dict-rhythm'!$A$1:$A$43),0),2)</f>
        <v>16</v>
      </c>
      <c r="L230" s="1" t="str">
        <f>_xlfn.IFNA(VLOOKUP(K230,'dict-rhythm'!$B$1:$C$53,2,0),K230)</f>
        <v>semiquaver</v>
      </c>
      <c r="M230" s="9" t="s">
        <v>10</v>
      </c>
      <c r="N230" s="9"/>
      <c r="O230" t="str">
        <f>IF(RIGHT($O$1,1)="#",VLOOKUP(D230,'dict-pitch'!$A$1:$C$50,2,0),VLOOKUP(D230,'dict-pitch'!$A$1:$C$50,3,0))</f>
        <v>E3</v>
      </c>
      <c r="P230" t="b">
        <f>OR(EXACT(E230,O230),EXACT(E230,VLOOKUP(D230,'dict-pitch'!$A$1:$D$50,3,0)),EXACT(E230,VLOOKUP(D230,'dict-pitch'!$A$1:$D$50,4,0)))</f>
        <v>0</v>
      </c>
    </row>
    <row r="231" spans="1:16" x14ac:dyDescent="0.25">
      <c r="A231">
        <v>851</v>
      </c>
      <c r="B231" s="85">
        <v>1</v>
      </c>
      <c r="C231" s="1">
        <f t="shared" si="9"/>
        <v>41</v>
      </c>
      <c r="D231" s="1">
        <v>53</v>
      </c>
      <c r="E231" s="1"/>
      <c r="F231" s="1">
        <v>2</v>
      </c>
      <c r="G231" s="1">
        <v>491</v>
      </c>
      <c r="H231" s="80">
        <f t="shared" si="10"/>
        <v>41.916666666666664</v>
      </c>
      <c r="I231" s="80">
        <f t="shared" si="11"/>
        <v>8.3333333333333329E-2</v>
      </c>
      <c r="J231" s="1">
        <v>1</v>
      </c>
      <c r="K231" s="1" t="str" cm="1">
        <f t="array" ref="K231">INDEX('dict-rhythm'!$A$1:$B$43,MATCH(TRUE,EXACT(J231,'dict-rhythm'!$A$1:$A$43),0),2)</f>
        <v>16</v>
      </c>
      <c r="L231" s="1" t="str">
        <f>_xlfn.IFNA(VLOOKUP(K231,'dict-rhythm'!$B$1:$C$53,2,0),K231)</f>
        <v>semiquaver</v>
      </c>
      <c r="M231" s="9" t="s">
        <v>10</v>
      </c>
      <c r="N231" s="9"/>
      <c r="O231" t="str">
        <f>IF(RIGHT($O$1,1)="#",VLOOKUP(D231,'dict-pitch'!$A$1:$C$50,2,0),VLOOKUP(D231,'dict-pitch'!$A$1:$C$50,3,0))</f>
        <v>F3</v>
      </c>
      <c r="P231" t="b">
        <f>OR(EXACT(E231,O231),EXACT(E231,VLOOKUP(D231,'dict-pitch'!$A$1:$D$50,3,0)),EXACT(E231,VLOOKUP(D231,'dict-pitch'!$A$1:$D$50,4,0)))</f>
        <v>0</v>
      </c>
    </row>
    <row r="232" spans="1:16" x14ac:dyDescent="0.25">
      <c r="A232">
        <v>851</v>
      </c>
      <c r="B232" s="85">
        <v>1</v>
      </c>
      <c r="C232" s="1">
        <f t="shared" si="9"/>
        <v>42</v>
      </c>
      <c r="D232" s="1">
        <v>53</v>
      </c>
      <c r="E232" s="1"/>
      <c r="F232" s="1">
        <v>1</v>
      </c>
      <c r="G232" s="1">
        <v>492</v>
      </c>
      <c r="H232" s="80">
        <f t="shared" si="10"/>
        <v>42</v>
      </c>
      <c r="I232" s="80">
        <f t="shared" si="11"/>
        <v>0.16666666666666666</v>
      </c>
      <c r="J232" s="1">
        <v>2</v>
      </c>
      <c r="K232" s="1" t="str" cm="1">
        <f t="array" ref="K232">INDEX('dict-rhythm'!$A$1:$B$43,MATCH(TRUE,EXACT(J232,'dict-rhythm'!$A$1:$A$43),0),2)</f>
        <v>8</v>
      </c>
      <c r="L232" s="1" t="str">
        <f>_xlfn.IFNA(VLOOKUP(K232,'dict-rhythm'!$B$1:$C$53,2,0),K232)</f>
        <v>quaver note</v>
      </c>
      <c r="M232" s="9" t="s">
        <v>10</v>
      </c>
      <c r="N232" s="9"/>
      <c r="O232" t="str">
        <f>IF(RIGHT($O$1,1)="#",VLOOKUP(D232,'dict-pitch'!$A$1:$C$50,2,0),VLOOKUP(D232,'dict-pitch'!$A$1:$C$50,3,0))</f>
        <v>F3</v>
      </c>
      <c r="P232" t="b">
        <f>OR(EXACT(E232,O232),EXACT(E232,VLOOKUP(D232,'dict-pitch'!$A$1:$D$50,3,0)),EXACT(E232,VLOOKUP(D232,'dict-pitch'!$A$1:$D$50,4,0)))</f>
        <v>0</v>
      </c>
    </row>
    <row r="233" spans="1:16" x14ac:dyDescent="0.25">
      <c r="A233">
        <v>851</v>
      </c>
      <c r="B233" s="85">
        <v>1</v>
      </c>
      <c r="C233" s="1">
        <f t="shared" si="9"/>
        <v>42</v>
      </c>
      <c r="D233" s="1">
        <v>55</v>
      </c>
      <c r="E233" s="1"/>
      <c r="F233" s="1">
        <v>2</v>
      </c>
      <c r="G233" s="1">
        <v>494</v>
      </c>
      <c r="H233" s="80">
        <f t="shared" si="10"/>
        <v>42.166666666666664</v>
      </c>
      <c r="I233" s="80">
        <f t="shared" si="11"/>
        <v>0.16666666666666666</v>
      </c>
      <c r="J233" s="1">
        <v>2</v>
      </c>
      <c r="K233" s="1" t="str" cm="1">
        <f t="array" ref="K233">INDEX('dict-rhythm'!$A$1:$B$43,MATCH(TRUE,EXACT(J233,'dict-rhythm'!$A$1:$A$43),0),2)</f>
        <v>8</v>
      </c>
      <c r="L233" s="1" t="str">
        <f>_xlfn.IFNA(VLOOKUP(K233,'dict-rhythm'!$B$1:$C$53,2,0),K233)</f>
        <v>quaver note</v>
      </c>
      <c r="M233" s="5"/>
      <c r="N233" s="5"/>
      <c r="O233" t="str">
        <f>IF(RIGHT($O$1,1)="#",VLOOKUP(D233,'dict-pitch'!$A$1:$C$50,2,0),VLOOKUP(D233,'dict-pitch'!$A$1:$C$50,3,0))</f>
        <v>G3</v>
      </c>
      <c r="P233" t="b">
        <f>OR(EXACT(E233,O233),EXACT(E233,VLOOKUP(D233,'dict-pitch'!$A$1:$D$50,3,0)),EXACT(E233,VLOOKUP(D233,'dict-pitch'!$A$1:$D$50,4,0)))</f>
        <v>0</v>
      </c>
    </row>
    <row r="234" spans="1:16" x14ac:dyDescent="0.25">
      <c r="A234">
        <v>851</v>
      </c>
      <c r="B234" s="85">
        <v>1</v>
      </c>
      <c r="C234" s="1">
        <f t="shared" si="9"/>
        <v>42</v>
      </c>
      <c r="D234" s="1">
        <v>57</v>
      </c>
      <c r="E234" s="1"/>
      <c r="F234" s="1">
        <v>2</v>
      </c>
      <c r="G234" s="1">
        <v>496</v>
      </c>
      <c r="H234" s="80">
        <f t="shared" si="10"/>
        <v>42.333333333333336</v>
      </c>
      <c r="I234" s="80">
        <f t="shared" si="11"/>
        <v>0.16666666666666666</v>
      </c>
      <c r="J234" s="1">
        <v>2</v>
      </c>
      <c r="K234" s="1" t="str" cm="1">
        <f t="array" ref="K234">INDEX('dict-rhythm'!$A$1:$B$43,MATCH(TRUE,EXACT(J234,'dict-rhythm'!$A$1:$A$43),0),2)</f>
        <v>8</v>
      </c>
      <c r="L234" s="1" t="str">
        <f>_xlfn.IFNA(VLOOKUP(K234,'dict-rhythm'!$B$1:$C$53,2,0),K234)</f>
        <v>quaver note</v>
      </c>
      <c r="M234" s="5"/>
      <c r="N234" s="5"/>
      <c r="O234" t="str">
        <f>IF(RIGHT($O$1,1)="#",VLOOKUP(D234,'dict-pitch'!$A$1:$C$50,2,0),VLOOKUP(D234,'dict-pitch'!$A$1:$C$50,3,0))</f>
        <v>A3</v>
      </c>
      <c r="P234" t="b">
        <f>OR(EXACT(E234,O234),EXACT(E234,VLOOKUP(D234,'dict-pitch'!$A$1:$D$50,3,0)),EXACT(E234,VLOOKUP(D234,'dict-pitch'!$A$1:$D$50,4,0)))</f>
        <v>0</v>
      </c>
    </row>
    <row r="235" spans="1:16" x14ac:dyDescent="0.25">
      <c r="A235">
        <v>851</v>
      </c>
      <c r="B235" s="85">
        <v>1</v>
      </c>
      <c r="C235" s="1">
        <f t="shared" si="9"/>
        <v>42</v>
      </c>
      <c r="D235" s="1">
        <v>55</v>
      </c>
      <c r="E235" s="1"/>
      <c r="F235" s="1">
        <v>-2</v>
      </c>
      <c r="G235" s="1">
        <v>498</v>
      </c>
      <c r="H235" s="80">
        <f t="shared" si="10"/>
        <v>42.5</v>
      </c>
      <c r="I235" s="80">
        <f t="shared" si="11"/>
        <v>0.16666666666666666</v>
      </c>
      <c r="J235" s="1">
        <v>2</v>
      </c>
      <c r="K235" s="1" t="str" cm="1">
        <f t="array" ref="K235">INDEX('dict-rhythm'!$A$1:$B$43,MATCH(TRUE,EXACT(J235,'dict-rhythm'!$A$1:$A$43),0),2)</f>
        <v>8</v>
      </c>
      <c r="L235" s="1" t="str">
        <f>_xlfn.IFNA(VLOOKUP(K235,'dict-rhythm'!$B$1:$C$53,2,0),K235)</f>
        <v>quaver note</v>
      </c>
      <c r="M235" s="5"/>
      <c r="N235" s="5"/>
      <c r="O235" t="str">
        <f>IF(RIGHT($O$1,1)="#",VLOOKUP(D235,'dict-pitch'!$A$1:$C$50,2,0),VLOOKUP(D235,'dict-pitch'!$A$1:$C$50,3,0))</f>
        <v>G3</v>
      </c>
      <c r="P235" t="b">
        <f>OR(EXACT(E235,O235),EXACT(E235,VLOOKUP(D235,'dict-pitch'!$A$1:$D$50,3,0)),EXACT(E235,VLOOKUP(D235,'dict-pitch'!$A$1:$D$50,4,0)))</f>
        <v>0</v>
      </c>
    </row>
    <row r="236" spans="1:16" x14ac:dyDescent="0.25">
      <c r="A236">
        <v>851</v>
      </c>
      <c r="B236" s="85">
        <v>1</v>
      </c>
      <c r="C236" s="1">
        <f t="shared" si="9"/>
        <v>42</v>
      </c>
      <c r="D236" s="1">
        <v>57</v>
      </c>
      <c r="E236" s="1"/>
      <c r="F236" s="1">
        <v>2</v>
      </c>
      <c r="G236" s="1">
        <v>500</v>
      </c>
      <c r="H236" s="80">
        <f t="shared" si="10"/>
        <v>42.666666666666664</v>
      </c>
      <c r="I236" s="80">
        <f t="shared" si="11"/>
        <v>0.33333333333333331</v>
      </c>
      <c r="J236" s="1">
        <v>4</v>
      </c>
      <c r="K236" s="1" t="str" cm="1">
        <f t="array" ref="K236">INDEX('dict-rhythm'!$A$1:$B$43,MATCH(TRUE,EXACT(J236,'dict-rhythm'!$A$1:$A$43),0),2)</f>
        <v>4</v>
      </c>
      <c r="L236" s="1" t="str">
        <f>_xlfn.IFNA(VLOOKUP(K236,'dict-rhythm'!$B$1:$C$53,2,0),K236)</f>
        <v>crotchet</v>
      </c>
      <c r="M236" s="7"/>
      <c r="N236" s="7"/>
      <c r="O236" t="str">
        <f>IF(RIGHT($O$1,1)="#",VLOOKUP(D236,'dict-pitch'!$A$1:$C$50,2,0),VLOOKUP(D236,'dict-pitch'!$A$1:$C$50,3,0))</f>
        <v>A3</v>
      </c>
      <c r="P236" t="b">
        <f>OR(EXACT(E236,O236),EXACT(E236,VLOOKUP(D236,'dict-pitch'!$A$1:$D$50,3,0)),EXACT(E236,VLOOKUP(D236,'dict-pitch'!$A$1:$D$50,4,0)))</f>
        <v>0</v>
      </c>
    </row>
    <row r="237" spans="1:16" x14ac:dyDescent="0.25">
      <c r="A237">
        <v>851</v>
      </c>
      <c r="B237" s="85">
        <v>1</v>
      </c>
      <c r="C237" s="1">
        <f t="shared" si="9"/>
        <v>43</v>
      </c>
      <c r="D237" s="1">
        <v>50</v>
      </c>
      <c r="E237" s="1"/>
      <c r="F237" s="1">
        <v>-5</v>
      </c>
      <c r="G237" s="1">
        <v>504</v>
      </c>
      <c r="H237" s="80">
        <f t="shared" si="10"/>
        <v>43</v>
      </c>
      <c r="I237" s="80">
        <f t="shared" si="11"/>
        <v>1</v>
      </c>
      <c r="J237" s="1">
        <v>12</v>
      </c>
      <c r="K237" s="1" t="str" cm="1">
        <f t="array" ref="K237">INDEX('dict-rhythm'!$A$1:$B$43,MATCH(TRUE,EXACT(J237,'dict-rhythm'!$A$1:$A$43),0),2)</f>
        <v>2.</v>
      </c>
      <c r="L237" s="1" t="str">
        <f>_xlfn.IFNA(VLOOKUP(K237,'dict-rhythm'!$B$1:$C$53,2,0),K237)</f>
        <v>dotted minim</v>
      </c>
      <c r="M237" s="3"/>
      <c r="N237" s="3"/>
      <c r="O237" t="str">
        <f>IF(RIGHT($O$1,1)="#",VLOOKUP(D237,'dict-pitch'!$A$1:$C$50,2,0),VLOOKUP(D237,'dict-pitch'!$A$1:$C$50,3,0))</f>
        <v>D3</v>
      </c>
      <c r="P237" t="b">
        <f>OR(EXACT(E237,O237),EXACT(E237,VLOOKUP(D237,'dict-pitch'!$A$1:$D$50,3,0)),EXACT(E237,VLOOKUP(D237,'dict-pitch'!$A$1:$D$50,4,0)))</f>
        <v>0</v>
      </c>
    </row>
    <row r="238" spans="1:16" x14ac:dyDescent="0.25">
      <c r="A238">
        <v>851</v>
      </c>
      <c r="B238" s="85">
        <v>1</v>
      </c>
      <c r="C238" s="1">
        <f t="shared" si="9"/>
        <v>44</v>
      </c>
      <c r="D238" s="1">
        <v>50</v>
      </c>
      <c r="E238" s="1"/>
      <c r="F238" s="1">
        <v>1</v>
      </c>
      <c r="G238" s="1">
        <v>516</v>
      </c>
      <c r="H238" s="80">
        <f t="shared" si="10"/>
        <v>44</v>
      </c>
      <c r="I238" s="80">
        <f t="shared" si="11"/>
        <v>1</v>
      </c>
      <c r="J238" s="1">
        <v>12</v>
      </c>
      <c r="K238" s="1" t="str" cm="1">
        <f t="array" ref="K238">INDEX('dict-rhythm'!$A$1:$B$43,MATCH(TRUE,EXACT(J238,'dict-rhythm'!$A$1:$A$43),0),2)</f>
        <v>2.</v>
      </c>
      <c r="L238" s="1" t="str">
        <f>_xlfn.IFNA(VLOOKUP(K238,'dict-rhythm'!$B$1:$C$53,2,0),K238)</f>
        <v>dotted minim</v>
      </c>
      <c r="M238" s="3"/>
      <c r="N238" s="3"/>
      <c r="O238" t="str">
        <f>IF(RIGHT($O$1,1)="#",VLOOKUP(D238,'dict-pitch'!$A$1:$C$50,2,0),VLOOKUP(D238,'dict-pitch'!$A$1:$C$50,3,0))</f>
        <v>D3</v>
      </c>
      <c r="P238" t="b">
        <f>OR(EXACT(E238,O238),EXACT(E238,VLOOKUP(D238,'dict-pitch'!$A$1:$D$50,3,0)),EXACT(E238,VLOOKUP(D238,'dict-pitch'!$A$1:$D$50,4,0)))</f>
        <v>0</v>
      </c>
    </row>
    <row r="239" spans="1:16" x14ac:dyDescent="0.25">
      <c r="A239">
        <v>851</v>
      </c>
      <c r="B239" s="85">
        <v>2</v>
      </c>
      <c r="C239" s="1">
        <f t="shared" si="9"/>
        <v>1</v>
      </c>
      <c r="D239" s="1">
        <v>0</v>
      </c>
      <c r="E239" s="1"/>
      <c r="F239" s="1">
        <v>0</v>
      </c>
      <c r="G239" s="1">
        <v>0</v>
      </c>
      <c r="H239" s="80">
        <f t="shared" si="10"/>
        <v>1</v>
      </c>
      <c r="I239" s="80">
        <f t="shared" si="11"/>
        <v>1</v>
      </c>
      <c r="J239" s="1">
        <v>12</v>
      </c>
      <c r="K239" s="1" t="str" cm="1">
        <f t="array" ref="K239">INDEX('dict-rhythm'!$A$1:$B$43,MATCH(TRUE,EXACT(J239,'dict-rhythm'!$A$1:$A$43),0),2)</f>
        <v>2.</v>
      </c>
      <c r="L239" s="1" t="str">
        <f>_xlfn.IFNA(VLOOKUP(K239,'dict-rhythm'!$B$1:$C$53,2,0),K239)</f>
        <v>dotted minim</v>
      </c>
      <c r="M239" s="3"/>
      <c r="N239" s="3"/>
      <c r="O239" t="str">
        <f>IF(RIGHT($O$1,1)="#",VLOOKUP(D239,'dict-pitch'!$A$1:$C$50,2,0),VLOOKUP(D239,'dict-pitch'!$A$1:$C$50,3,0))</f>
        <v>r</v>
      </c>
      <c r="P239" t="b">
        <f>OR(EXACT(E239,O239),EXACT(E239,VLOOKUP(D239,'dict-pitch'!$A$1:$D$50,3,0)),EXACT(E239,VLOOKUP(D239,'dict-pitch'!$A$1:$D$50,4,0)))</f>
        <v>0</v>
      </c>
    </row>
    <row r="240" spans="1:16" x14ac:dyDescent="0.25">
      <c r="A240">
        <v>851</v>
      </c>
      <c r="B240" s="85">
        <v>2</v>
      </c>
      <c r="C240" s="1">
        <f t="shared" si="9"/>
        <v>2</v>
      </c>
      <c r="D240" s="1">
        <v>0</v>
      </c>
      <c r="E240" s="1"/>
      <c r="F240" s="1">
        <v>0</v>
      </c>
      <c r="G240" s="1">
        <v>12</v>
      </c>
      <c r="H240" s="80">
        <f t="shared" si="10"/>
        <v>2</v>
      </c>
      <c r="I240" s="80">
        <f t="shared" si="11"/>
        <v>1</v>
      </c>
      <c r="J240" s="1">
        <v>12</v>
      </c>
      <c r="K240" s="1" t="str" cm="1">
        <f t="array" ref="K240">INDEX('dict-rhythm'!$A$1:$B$43,MATCH(TRUE,EXACT(J240,'dict-rhythm'!$A$1:$A$43),0),2)</f>
        <v>2.</v>
      </c>
      <c r="L240" s="1" t="str">
        <f>_xlfn.IFNA(VLOOKUP(K240,'dict-rhythm'!$B$1:$C$53,2,0),K240)</f>
        <v>dotted minim</v>
      </c>
      <c r="M240" s="3"/>
      <c r="N240" s="3"/>
      <c r="O240" t="str">
        <f>IF(RIGHT($O$1,1)="#",VLOOKUP(D240,'dict-pitch'!$A$1:$C$50,2,0),VLOOKUP(D240,'dict-pitch'!$A$1:$C$50,3,0))</f>
        <v>r</v>
      </c>
      <c r="P240" t="b">
        <f>OR(EXACT(E240,O240),EXACT(E240,VLOOKUP(D240,'dict-pitch'!$A$1:$D$50,3,0)),EXACT(E240,VLOOKUP(D240,'dict-pitch'!$A$1:$D$50,4,0)))</f>
        <v>0</v>
      </c>
    </row>
    <row r="241" spans="1:16" x14ac:dyDescent="0.25">
      <c r="A241">
        <v>851</v>
      </c>
      <c r="B241" s="85">
        <v>2</v>
      </c>
      <c r="C241" s="1">
        <f t="shared" si="9"/>
        <v>3</v>
      </c>
      <c r="D241" s="1">
        <v>0</v>
      </c>
      <c r="E241" s="1"/>
      <c r="F241" s="1">
        <v>0</v>
      </c>
      <c r="G241" s="1">
        <v>24</v>
      </c>
      <c r="H241" s="80">
        <f t="shared" si="10"/>
        <v>3</v>
      </c>
      <c r="I241" s="80">
        <f t="shared" si="11"/>
        <v>0.16666666666666666</v>
      </c>
      <c r="J241" s="1">
        <v>2</v>
      </c>
      <c r="K241" s="1" t="str" cm="1">
        <f t="array" ref="K241">INDEX('dict-rhythm'!$A$1:$B$43,MATCH(TRUE,EXACT(J241,'dict-rhythm'!$A$1:$A$43),0),2)</f>
        <v>8</v>
      </c>
      <c r="L241" s="1" t="str">
        <f>_xlfn.IFNA(VLOOKUP(K241,'dict-rhythm'!$B$1:$C$53,2,0),K241)</f>
        <v>quaver note</v>
      </c>
      <c r="M241" s="4"/>
      <c r="N241" s="4"/>
      <c r="O241" t="str">
        <f>IF(RIGHT($O$1,1)="#",VLOOKUP(D241,'dict-pitch'!$A$1:$C$50,2,0),VLOOKUP(D241,'dict-pitch'!$A$1:$C$50,3,0))</f>
        <v>r</v>
      </c>
      <c r="P241" t="b">
        <f>OR(EXACT(E241,O241),EXACT(E241,VLOOKUP(D241,'dict-pitch'!$A$1:$D$50,3,0)),EXACT(E241,VLOOKUP(D241,'dict-pitch'!$A$1:$D$50,4,0)))</f>
        <v>0</v>
      </c>
    </row>
    <row r="242" spans="1:16" x14ac:dyDescent="0.25">
      <c r="A242">
        <v>851</v>
      </c>
      <c r="B242" s="85">
        <v>2</v>
      </c>
      <c r="C242" s="1">
        <f t="shared" si="9"/>
        <v>3</v>
      </c>
      <c r="D242" s="1">
        <v>57</v>
      </c>
      <c r="E242" s="1"/>
      <c r="F242" s="1">
        <v>0</v>
      </c>
      <c r="G242" s="1">
        <v>26</v>
      </c>
      <c r="H242" s="80">
        <f t="shared" si="10"/>
        <v>3.1666666666666665</v>
      </c>
      <c r="I242" s="80">
        <f t="shared" si="11"/>
        <v>0.16666666666666666</v>
      </c>
      <c r="J242" s="1">
        <v>2</v>
      </c>
      <c r="K242" s="1" t="str" cm="1">
        <f t="array" ref="K242">INDEX('dict-rhythm'!$A$1:$B$43,MATCH(TRUE,EXACT(J242,'dict-rhythm'!$A$1:$A$43),0),2)</f>
        <v>8</v>
      </c>
      <c r="L242" s="1" t="str">
        <f>_xlfn.IFNA(VLOOKUP(K242,'dict-rhythm'!$B$1:$C$53,2,0),K242)</f>
        <v>quaver note</v>
      </c>
      <c r="M242" s="76" t="s">
        <v>7</v>
      </c>
      <c r="N242" s="76" t="s">
        <v>7</v>
      </c>
      <c r="O242" t="str">
        <f>IF(RIGHT($O$1,1)="#",VLOOKUP(D242,'dict-pitch'!$A$1:$C$50,2,0),VLOOKUP(D242,'dict-pitch'!$A$1:$C$50,3,0))</f>
        <v>A3</v>
      </c>
      <c r="P242" t="b">
        <f>OR(EXACT(E242,O242),EXACT(E242,VLOOKUP(D242,'dict-pitch'!$A$1:$D$50,3,0)),EXACT(E242,VLOOKUP(D242,'dict-pitch'!$A$1:$D$50,4,0)))</f>
        <v>0</v>
      </c>
    </row>
    <row r="243" spans="1:16" x14ac:dyDescent="0.25">
      <c r="A243">
        <v>851</v>
      </c>
      <c r="B243" s="85">
        <v>2</v>
      </c>
      <c r="C243" s="1">
        <f t="shared" si="9"/>
        <v>3</v>
      </c>
      <c r="D243" s="1">
        <v>59</v>
      </c>
      <c r="E243" s="1"/>
      <c r="F243" s="1">
        <v>2</v>
      </c>
      <c r="G243" s="1">
        <v>28</v>
      </c>
      <c r="H243" s="80">
        <f t="shared" si="10"/>
        <v>3.3333333333333335</v>
      </c>
      <c r="I243" s="80">
        <f t="shared" si="11"/>
        <v>0.16666666666666666</v>
      </c>
      <c r="J243" s="1">
        <v>2</v>
      </c>
      <c r="K243" s="1" t="str" cm="1">
        <f t="array" ref="K243">INDEX('dict-rhythm'!$A$1:$B$43,MATCH(TRUE,EXACT(J243,'dict-rhythm'!$A$1:$A$43),0),2)</f>
        <v>8</v>
      </c>
      <c r="L243" s="1" t="str">
        <f>_xlfn.IFNA(VLOOKUP(K243,'dict-rhythm'!$B$1:$C$53,2,0),K243)</f>
        <v>quaver note</v>
      </c>
      <c r="M243" s="76" t="s">
        <v>7</v>
      </c>
      <c r="N243" s="76" t="s">
        <v>7</v>
      </c>
      <c r="O243" t="str">
        <f>IF(RIGHT($O$1,1)="#",VLOOKUP(D243,'dict-pitch'!$A$1:$C$50,2,0),VLOOKUP(D243,'dict-pitch'!$A$1:$C$50,3,0))</f>
        <v>B3</v>
      </c>
      <c r="P243" t="b">
        <f>OR(EXACT(E243,O243),EXACT(E243,VLOOKUP(D243,'dict-pitch'!$A$1:$D$50,3,0)),EXACT(E243,VLOOKUP(D243,'dict-pitch'!$A$1:$D$50,4,0)))</f>
        <v>0</v>
      </c>
    </row>
    <row r="244" spans="1:16" x14ac:dyDescent="0.25">
      <c r="A244">
        <v>851</v>
      </c>
      <c r="B244" s="85">
        <v>2</v>
      </c>
      <c r="C244" s="1">
        <f t="shared" si="9"/>
        <v>3</v>
      </c>
      <c r="D244" s="1">
        <v>60</v>
      </c>
      <c r="E244" s="1"/>
      <c r="F244" s="1">
        <v>2</v>
      </c>
      <c r="G244" s="1">
        <v>30</v>
      </c>
      <c r="H244" s="80">
        <f t="shared" si="10"/>
        <v>3.5</v>
      </c>
      <c r="I244" s="80">
        <f t="shared" si="11"/>
        <v>0.16666666666666666</v>
      </c>
      <c r="J244" s="1">
        <v>2</v>
      </c>
      <c r="K244" s="1" t="str" cm="1">
        <f t="array" ref="K244">INDEX('dict-rhythm'!$A$1:$B$43,MATCH(TRUE,EXACT(J244,'dict-rhythm'!$A$1:$A$43),0),2)</f>
        <v>8</v>
      </c>
      <c r="L244" s="1" t="str">
        <f>_xlfn.IFNA(VLOOKUP(K244,'dict-rhythm'!$B$1:$C$53,2,0),K244)</f>
        <v>quaver note</v>
      </c>
      <c r="M244" s="76" t="s">
        <v>7</v>
      </c>
      <c r="N244" s="76" t="s">
        <v>7</v>
      </c>
      <c r="O244" t="str">
        <f>IF(RIGHT($O$1,1)="#",VLOOKUP(D244,'dict-pitch'!$A$1:$C$50,2,0),VLOOKUP(D244,'dict-pitch'!$A$1:$C$50,3,0))</f>
        <v>C4</v>
      </c>
      <c r="P244" t="b">
        <f>OR(EXACT(E244,O244),EXACT(E244,VLOOKUP(D244,'dict-pitch'!$A$1:$D$50,3,0)),EXACT(E244,VLOOKUP(D244,'dict-pitch'!$A$1:$D$50,4,0)))</f>
        <v>0</v>
      </c>
    </row>
    <row r="245" spans="1:16" x14ac:dyDescent="0.25">
      <c r="A245">
        <v>851</v>
      </c>
      <c r="B245" s="85">
        <v>2</v>
      </c>
      <c r="C245" s="1">
        <f t="shared" si="9"/>
        <v>3</v>
      </c>
      <c r="D245" s="1">
        <v>62</v>
      </c>
      <c r="E245" s="1"/>
      <c r="F245" s="1">
        <v>2</v>
      </c>
      <c r="G245" s="1">
        <v>32</v>
      </c>
      <c r="H245" s="80">
        <f t="shared" si="10"/>
        <v>3.6666666666666665</v>
      </c>
      <c r="I245" s="80">
        <f t="shared" si="11"/>
        <v>0.16666666666666666</v>
      </c>
      <c r="J245" s="1">
        <v>2</v>
      </c>
      <c r="K245" s="1" t="str" cm="1">
        <f t="array" ref="K245">INDEX('dict-rhythm'!$A$1:$B$43,MATCH(TRUE,EXACT(J245,'dict-rhythm'!$A$1:$A$43),0),2)</f>
        <v>8</v>
      </c>
      <c r="L245" s="1" t="str">
        <f>_xlfn.IFNA(VLOOKUP(K245,'dict-rhythm'!$B$1:$C$53,2,0),K245)</f>
        <v>quaver note</v>
      </c>
      <c r="M245" s="76" t="s">
        <v>7</v>
      </c>
      <c r="N245" s="76" t="s">
        <v>7</v>
      </c>
      <c r="O245" t="str">
        <f>IF(RIGHT($O$1,1)="#",VLOOKUP(D245,'dict-pitch'!$A$1:$C$50,2,0),VLOOKUP(D245,'dict-pitch'!$A$1:$C$50,3,0))</f>
        <v>D4</v>
      </c>
      <c r="P245" t="b">
        <f>OR(EXACT(E245,O245),EXACT(E245,VLOOKUP(D245,'dict-pitch'!$A$1:$D$50,3,0)),EXACT(E245,VLOOKUP(D245,'dict-pitch'!$A$1:$D$50,4,0)))</f>
        <v>0</v>
      </c>
    </row>
    <row r="246" spans="1:16" x14ac:dyDescent="0.25">
      <c r="A246">
        <v>851</v>
      </c>
      <c r="B246" s="85">
        <v>2</v>
      </c>
      <c r="C246" s="1">
        <f t="shared" si="9"/>
        <v>3</v>
      </c>
      <c r="D246" s="1">
        <v>59</v>
      </c>
      <c r="E246" s="1"/>
      <c r="F246" s="1">
        <v>-3</v>
      </c>
      <c r="G246" s="1">
        <v>34</v>
      </c>
      <c r="H246" s="80">
        <f t="shared" si="10"/>
        <v>3.8333333333333335</v>
      </c>
      <c r="I246" s="80">
        <f t="shared" si="11"/>
        <v>0.16666666666666666</v>
      </c>
      <c r="J246" s="1">
        <v>2</v>
      </c>
      <c r="K246" s="1" t="str" cm="1">
        <f t="array" ref="K246">INDEX('dict-rhythm'!$A$1:$B$43,MATCH(TRUE,EXACT(J246,'dict-rhythm'!$A$1:$A$43),0),2)</f>
        <v>8</v>
      </c>
      <c r="L246" s="1" t="str">
        <f>_xlfn.IFNA(VLOOKUP(K246,'dict-rhythm'!$B$1:$C$53,2,0),K246)</f>
        <v>quaver note</v>
      </c>
      <c r="M246" s="76" t="s">
        <v>7</v>
      </c>
      <c r="N246" s="76" t="s">
        <v>7</v>
      </c>
      <c r="O246" t="str">
        <f>IF(RIGHT($O$1,1)="#",VLOOKUP(D246,'dict-pitch'!$A$1:$C$50,2,0),VLOOKUP(D246,'dict-pitch'!$A$1:$C$50,3,0))</f>
        <v>B3</v>
      </c>
      <c r="P246" t="b">
        <f>OR(EXACT(E246,O246),EXACT(E246,VLOOKUP(D246,'dict-pitch'!$A$1:$D$50,3,0)),EXACT(E246,VLOOKUP(D246,'dict-pitch'!$A$1:$D$50,4,0)))</f>
        <v>0</v>
      </c>
    </row>
    <row r="247" spans="1:16" x14ac:dyDescent="0.25">
      <c r="A247">
        <v>851</v>
      </c>
      <c r="B247" s="85">
        <v>2</v>
      </c>
      <c r="C247" s="1">
        <f t="shared" si="9"/>
        <v>4</v>
      </c>
      <c r="D247" s="1">
        <v>60</v>
      </c>
      <c r="E247" s="1"/>
      <c r="F247" s="1">
        <v>2</v>
      </c>
      <c r="G247" s="1">
        <v>36</v>
      </c>
      <c r="H247" s="80">
        <f t="shared" si="10"/>
        <v>4</v>
      </c>
      <c r="I247" s="80">
        <f t="shared" si="11"/>
        <v>8.3333333333333329E-2</v>
      </c>
      <c r="J247" s="1">
        <v>1</v>
      </c>
      <c r="K247" s="1" t="str" cm="1">
        <f t="array" ref="K247">INDEX('dict-rhythm'!$A$1:$B$43,MATCH(TRUE,EXACT(J247,'dict-rhythm'!$A$1:$A$43),0),2)</f>
        <v>16</v>
      </c>
      <c r="L247" s="1" t="str">
        <f>_xlfn.IFNA(VLOOKUP(K247,'dict-rhythm'!$B$1:$C$53,2,0),K247)</f>
        <v>semiquaver</v>
      </c>
      <c r="M247" s="76" t="s">
        <v>7</v>
      </c>
      <c r="N247" s="76" t="s">
        <v>7</v>
      </c>
      <c r="O247" t="str">
        <f>IF(RIGHT($O$1,1)="#",VLOOKUP(D247,'dict-pitch'!$A$1:$C$50,2,0),VLOOKUP(D247,'dict-pitch'!$A$1:$C$50,3,0))</f>
        <v>C4</v>
      </c>
      <c r="P247" t="b">
        <f>OR(EXACT(E247,O247),EXACT(E247,VLOOKUP(D247,'dict-pitch'!$A$1:$D$50,3,0)),EXACT(E247,VLOOKUP(D247,'dict-pitch'!$A$1:$D$50,4,0)))</f>
        <v>0</v>
      </c>
    </row>
    <row r="248" spans="1:16" x14ac:dyDescent="0.25">
      <c r="A248">
        <v>851</v>
      </c>
      <c r="B248" s="85">
        <v>2</v>
      </c>
      <c r="C248" s="1">
        <f t="shared" si="9"/>
        <v>4</v>
      </c>
      <c r="D248" s="1">
        <v>57</v>
      </c>
      <c r="E248" s="1"/>
      <c r="F248" s="1">
        <v>-3</v>
      </c>
      <c r="G248" s="1">
        <v>37</v>
      </c>
      <c r="H248" s="80">
        <f t="shared" si="10"/>
        <v>4.0833333333333339</v>
      </c>
      <c r="I248" s="80">
        <f t="shared" si="11"/>
        <v>8.3333333333333329E-2</v>
      </c>
      <c r="J248" s="1">
        <v>1</v>
      </c>
      <c r="K248" s="1" t="str" cm="1">
        <f t="array" ref="K248">INDEX('dict-rhythm'!$A$1:$B$43,MATCH(TRUE,EXACT(J248,'dict-rhythm'!$A$1:$A$43),0),2)</f>
        <v>16</v>
      </c>
      <c r="L248" s="1" t="str">
        <f>_xlfn.IFNA(VLOOKUP(K248,'dict-rhythm'!$B$1:$C$53,2,0),K248)</f>
        <v>semiquaver</v>
      </c>
      <c r="M248" s="76" t="s">
        <v>7</v>
      </c>
      <c r="N248" s="76" t="s">
        <v>7</v>
      </c>
      <c r="O248" t="str">
        <f>IF(RIGHT($O$1,1)="#",VLOOKUP(D248,'dict-pitch'!$A$1:$C$50,2,0),VLOOKUP(D248,'dict-pitch'!$A$1:$C$50,3,0))</f>
        <v>A3</v>
      </c>
      <c r="P248" t="b">
        <f>OR(EXACT(E248,O248),EXACT(E248,VLOOKUP(D248,'dict-pitch'!$A$1:$D$50,3,0)),EXACT(E248,VLOOKUP(D248,'dict-pitch'!$A$1:$D$50,4,0)))</f>
        <v>0</v>
      </c>
    </row>
    <row r="249" spans="1:16" x14ac:dyDescent="0.25">
      <c r="A249">
        <v>851</v>
      </c>
      <c r="B249" s="85">
        <v>2</v>
      </c>
      <c r="C249" s="1">
        <f t="shared" si="9"/>
        <v>4</v>
      </c>
      <c r="D249" s="1">
        <v>56</v>
      </c>
      <c r="E249" s="1"/>
      <c r="F249" s="1">
        <v>-2</v>
      </c>
      <c r="G249" s="1">
        <v>38</v>
      </c>
      <c r="H249" s="80">
        <f t="shared" si="10"/>
        <v>4.1666666666666661</v>
      </c>
      <c r="I249" s="80">
        <f t="shared" si="11"/>
        <v>8.3333333333333329E-2</v>
      </c>
      <c r="J249" s="1">
        <v>1</v>
      </c>
      <c r="K249" s="1" t="str" cm="1">
        <f t="array" ref="K249">INDEX('dict-rhythm'!$A$1:$B$43,MATCH(TRUE,EXACT(J249,'dict-rhythm'!$A$1:$A$43),0),2)</f>
        <v>16</v>
      </c>
      <c r="L249" s="1" t="str">
        <f>_xlfn.IFNA(VLOOKUP(K249,'dict-rhythm'!$B$1:$C$53,2,0),K249)</f>
        <v>semiquaver</v>
      </c>
      <c r="M249" s="76" t="s">
        <v>7</v>
      </c>
      <c r="N249" s="76" t="s">
        <v>7</v>
      </c>
      <c r="O249" t="str">
        <f>IF(RIGHT($O$1,1)="#",VLOOKUP(D249,'dict-pitch'!$A$1:$C$50,2,0),VLOOKUP(D249,'dict-pitch'!$A$1:$C$50,3,0))</f>
        <v>G#3</v>
      </c>
      <c r="P249" t="b">
        <f>OR(EXACT(E249,O249),EXACT(E249,VLOOKUP(D249,'dict-pitch'!$A$1:$D$50,3,0)),EXACT(E249,VLOOKUP(D249,'dict-pitch'!$A$1:$D$50,4,0)))</f>
        <v>0</v>
      </c>
    </row>
    <row r="250" spans="1:16" x14ac:dyDescent="0.25">
      <c r="A250">
        <v>851</v>
      </c>
      <c r="B250" s="85">
        <v>2</v>
      </c>
      <c r="C250" s="1">
        <f t="shared" si="9"/>
        <v>4</v>
      </c>
      <c r="D250" s="1">
        <v>57</v>
      </c>
      <c r="E250" s="1"/>
      <c r="F250" s="1">
        <v>2</v>
      </c>
      <c r="G250" s="1">
        <v>39</v>
      </c>
      <c r="H250" s="80">
        <f t="shared" si="10"/>
        <v>4.25</v>
      </c>
      <c r="I250" s="80">
        <f t="shared" si="11"/>
        <v>8.3333333333333329E-2</v>
      </c>
      <c r="J250" s="1">
        <v>1</v>
      </c>
      <c r="K250" s="1" t="str" cm="1">
        <f t="array" ref="K250">INDEX('dict-rhythm'!$A$1:$B$43,MATCH(TRUE,EXACT(J250,'dict-rhythm'!$A$1:$A$43),0),2)</f>
        <v>16</v>
      </c>
      <c r="L250" s="1" t="str">
        <f>_xlfn.IFNA(VLOOKUP(K250,'dict-rhythm'!$B$1:$C$53,2,0),K250)</f>
        <v>semiquaver</v>
      </c>
      <c r="M250" s="76" t="s">
        <v>7</v>
      </c>
      <c r="N250" s="76" t="s">
        <v>7</v>
      </c>
      <c r="O250" t="str">
        <f>IF(RIGHT($O$1,1)="#",VLOOKUP(D250,'dict-pitch'!$A$1:$C$50,2,0),VLOOKUP(D250,'dict-pitch'!$A$1:$C$50,3,0))</f>
        <v>A3</v>
      </c>
      <c r="P250" t="b">
        <f>OR(EXACT(E250,O250),EXACT(E250,VLOOKUP(D250,'dict-pitch'!$A$1:$D$50,3,0)),EXACT(E250,VLOOKUP(D250,'dict-pitch'!$A$1:$D$50,4,0)))</f>
        <v>0</v>
      </c>
    </row>
    <row r="251" spans="1:16" x14ac:dyDescent="0.25">
      <c r="A251">
        <v>851</v>
      </c>
      <c r="B251" s="85">
        <v>2</v>
      </c>
      <c r="C251" s="1">
        <f t="shared" si="9"/>
        <v>4</v>
      </c>
      <c r="D251" s="1">
        <v>65</v>
      </c>
      <c r="E251" s="1"/>
      <c r="F251" s="1">
        <v>6</v>
      </c>
      <c r="G251" s="1">
        <v>40</v>
      </c>
      <c r="H251" s="80">
        <f t="shared" si="10"/>
        <v>4.3333333333333339</v>
      </c>
      <c r="I251" s="80">
        <f t="shared" si="11"/>
        <v>0.33333333333333331</v>
      </c>
      <c r="J251" s="1">
        <v>4</v>
      </c>
      <c r="K251" s="1" t="str" cm="1">
        <f t="array" ref="K251">INDEX('dict-rhythm'!$A$1:$B$43,MATCH(TRUE,EXACT(J251,'dict-rhythm'!$A$1:$A$43),0),2)</f>
        <v>4</v>
      </c>
      <c r="L251" s="1" t="str">
        <f>_xlfn.IFNA(VLOOKUP(K251,'dict-rhythm'!$B$1:$C$53,2,0),K251)</f>
        <v>crotchet</v>
      </c>
      <c r="M251" s="76" t="s">
        <v>7</v>
      </c>
      <c r="N251" s="76" t="s">
        <v>7</v>
      </c>
      <c r="O251" t="str">
        <f>IF(RIGHT($O$1,1)="#",VLOOKUP(D251,'dict-pitch'!$A$1:$C$50,2,0),VLOOKUP(D251,'dict-pitch'!$A$1:$C$50,3,0))</f>
        <v>F4</v>
      </c>
      <c r="P251" t="b">
        <f>OR(EXACT(E251,O251),EXACT(E251,VLOOKUP(D251,'dict-pitch'!$A$1:$D$50,3,0)),EXACT(E251,VLOOKUP(D251,'dict-pitch'!$A$1:$D$50,4,0)))</f>
        <v>0</v>
      </c>
    </row>
    <row r="252" spans="1:16" x14ac:dyDescent="0.25">
      <c r="A252">
        <v>851</v>
      </c>
      <c r="B252" s="85">
        <v>2</v>
      </c>
      <c r="C252" s="1">
        <f t="shared" si="9"/>
        <v>4</v>
      </c>
      <c r="D252" s="1">
        <v>62</v>
      </c>
      <c r="E252" s="1"/>
      <c r="F252" s="1">
        <v>-3</v>
      </c>
      <c r="G252" s="1">
        <v>44</v>
      </c>
      <c r="H252" s="80">
        <f t="shared" si="10"/>
        <v>4.6666666666666661</v>
      </c>
      <c r="I252" s="80">
        <f t="shared" si="11"/>
        <v>0.33333333333333331</v>
      </c>
      <c r="J252" s="1">
        <v>4</v>
      </c>
      <c r="K252" s="1" t="str" cm="1">
        <f t="array" ref="K252">INDEX('dict-rhythm'!$A$1:$B$43,MATCH(TRUE,EXACT(J252,'dict-rhythm'!$A$1:$A$43),0),2)</f>
        <v>4</v>
      </c>
      <c r="L252" s="1" t="str">
        <f>_xlfn.IFNA(VLOOKUP(K252,'dict-rhythm'!$B$1:$C$53,2,0),K252)</f>
        <v>crotchet</v>
      </c>
      <c r="M252" s="76" t="s">
        <v>7</v>
      </c>
      <c r="N252" s="76" t="s">
        <v>7</v>
      </c>
      <c r="O252" t="str">
        <f>IF(RIGHT($O$1,1)="#",VLOOKUP(D252,'dict-pitch'!$A$1:$C$50,2,0),VLOOKUP(D252,'dict-pitch'!$A$1:$C$50,3,0))</f>
        <v>D4</v>
      </c>
      <c r="P252" t="b">
        <f>OR(EXACT(E252,O252),EXACT(E252,VLOOKUP(D252,'dict-pitch'!$A$1:$D$50,3,0)),EXACT(E252,VLOOKUP(D252,'dict-pitch'!$A$1:$D$50,4,0)))</f>
        <v>0</v>
      </c>
    </row>
    <row r="253" spans="1:16" x14ac:dyDescent="0.25">
      <c r="A253">
        <v>851</v>
      </c>
      <c r="B253" s="85">
        <v>2</v>
      </c>
      <c r="C253" s="1">
        <f t="shared" si="9"/>
        <v>5</v>
      </c>
      <c r="D253" s="1">
        <v>64</v>
      </c>
      <c r="E253" s="1"/>
      <c r="F253" s="1">
        <v>2</v>
      </c>
      <c r="G253" s="1">
        <v>48</v>
      </c>
      <c r="H253" s="80">
        <f t="shared" si="10"/>
        <v>5</v>
      </c>
      <c r="I253" s="80">
        <f t="shared" si="11"/>
        <v>0.41666666666666669</v>
      </c>
      <c r="J253" s="1">
        <v>5</v>
      </c>
      <c r="K253" s="1" t="str" cm="1">
        <f t="array" ref="K253">INDEX('dict-rhythm'!$A$1:$B$43,MATCH(TRUE,EXACT(J253,'dict-rhythm'!$A$1:$A$43),0),2)</f>
        <v>4+16</v>
      </c>
      <c r="L253" s="1" t="str">
        <f>_xlfn.IFNA(VLOOKUP(K253,'dict-rhythm'!$B$1:$C$53,2,0),K253)</f>
        <v>crotchet + semiquaver</v>
      </c>
      <c r="M253" s="76" t="s">
        <v>7</v>
      </c>
      <c r="N253" s="76" t="s">
        <v>7</v>
      </c>
      <c r="O253" t="str">
        <f>IF(RIGHT($O$1,1)="#",VLOOKUP(D253,'dict-pitch'!$A$1:$C$50,2,0),VLOOKUP(D253,'dict-pitch'!$A$1:$C$50,3,0))</f>
        <v>E4</v>
      </c>
      <c r="P253" t="b">
        <f>OR(EXACT(E253,O253),EXACT(E253,VLOOKUP(D253,'dict-pitch'!$A$1:$D$50,3,0)),EXACT(E253,VLOOKUP(D253,'dict-pitch'!$A$1:$D$50,4,0)))</f>
        <v>0</v>
      </c>
    </row>
    <row r="254" spans="1:16" x14ac:dyDescent="0.25">
      <c r="A254">
        <v>851</v>
      </c>
      <c r="B254" s="85">
        <v>2</v>
      </c>
      <c r="C254" s="1">
        <f t="shared" si="9"/>
        <v>5</v>
      </c>
      <c r="D254" s="1">
        <v>62</v>
      </c>
      <c r="E254" s="1"/>
      <c r="F254" s="1">
        <v>-2</v>
      </c>
      <c r="G254" s="1">
        <v>53</v>
      </c>
      <c r="H254" s="80">
        <f t="shared" si="10"/>
        <v>5.416666666666667</v>
      </c>
      <c r="I254" s="80">
        <f t="shared" si="11"/>
        <v>8.3333333333333329E-2</v>
      </c>
      <c r="J254" s="1">
        <v>1</v>
      </c>
      <c r="K254" s="1" t="str" cm="1">
        <f t="array" ref="K254">INDEX('dict-rhythm'!$A$1:$B$43,MATCH(TRUE,EXACT(J254,'dict-rhythm'!$A$1:$A$43),0),2)</f>
        <v>16</v>
      </c>
      <c r="L254" s="1" t="str">
        <f>_xlfn.IFNA(VLOOKUP(K254,'dict-rhythm'!$B$1:$C$53,2,0),K254)</f>
        <v>semiquaver</v>
      </c>
      <c r="M254" s="5"/>
      <c r="N254" s="5"/>
      <c r="O254" t="str">
        <f>IF(RIGHT($O$1,1)="#",VLOOKUP(D254,'dict-pitch'!$A$1:$C$50,2,0),VLOOKUP(D254,'dict-pitch'!$A$1:$C$50,3,0))</f>
        <v>D4</v>
      </c>
      <c r="P254" t="b">
        <f>OR(EXACT(E254,O254),EXACT(E254,VLOOKUP(D254,'dict-pitch'!$A$1:$D$50,3,0)),EXACT(E254,VLOOKUP(D254,'dict-pitch'!$A$1:$D$50,4,0)))</f>
        <v>0</v>
      </c>
    </row>
    <row r="255" spans="1:16" x14ac:dyDescent="0.25">
      <c r="A255">
        <v>851</v>
      </c>
      <c r="B255" s="85">
        <v>2</v>
      </c>
      <c r="C255" s="1">
        <f t="shared" si="9"/>
        <v>5</v>
      </c>
      <c r="D255" s="1">
        <v>61</v>
      </c>
      <c r="E255" s="1"/>
      <c r="F255" s="1">
        <v>-2</v>
      </c>
      <c r="G255" s="1">
        <v>54</v>
      </c>
      <c r="H255" s="80">
        <f t="shared" si="10"/>
        <v>5.5</v>
      </c>
      <c r="I255" s="80">
        <f t="shared" si="11"/>
        <v>8.3333333333333329E-2</v>
      </c>
      <c r="J255" s="1">
        <v>1</v>
      </c>
      <c r="K255" s="1" t="str" cm="1">
        <f t="array" ref="K255">INDEX('dict-rhythm'!$A$1:$B$43,MATCH(TRUE,EXACT(J255,'dict-rhythm'!$A$1:$A$43),0),2)</f>
        <v>16</v>
      </c>
      <c r="L255" s="1" t="str">
        <f>_xlfn.IFNA(VLOOKUP(K255,'dict-rhythm'!$B$1:$C$53,2,0),K255)</f>
        <v>semiquaver</v>
      </c>
      <c r="M255" s="5"/>
      <c r="N255" s="5"/>
      <c r="O255" t="str">
        <f>IF(RIGHT($O$1,1)="#",VLOOKUP(D255,'dict-pitch'!$A$1:$C$50,2,0),VLOOKUP(D255,'dict-pitch'!$A$1:$C$50,3,0))</f>
        <v>C#4</v>
      </c>
      <c r="P255" t="b">
        <f>OR(EXACT(E255,O255),EXACT(E255,VLOOKUP(D255,'dict-pitch'!$A$1:$D$50,3,0)),EXACT(E255,VLOOKUP(D255,'dict-pitch'!$A$1:$D$50,4,0)))</f>
        <v>0</v>
      </c>
    </row>
    <row r="256" spans="1:16" x14ac:dyDescent="0.25">
      <c r="A256">
        <v>851</v>
      </c>
      <c r="B256" s="85">
        <v>2</v>
      </c>
      <c r="C256" s="1">
        <f t="shared" si="9"/>
        <v>5</v>
      </c>
      <c r="D256" s="1">
        <v>59</v>
      </c>
      <c r="E256" s="1"/>
      <c r="F256" s="1">
        <v>-2</v>
      </c>
      <c r="G256" s="1">
        <v>55</v>
      </c>
      <c r="H256" s="80">
        <f t="shared" si="10"/>
        <v>5.583333333333333</v>
      </c>
      <c r="I256" s="80">
        <f t="shared" si="11"/>
        <v>8.3333333333333329E-2</v>
      </c>
      <c r="J256" s="1">
        <v>1</v>
      </c>
      <c r="K256" s="1" t="str" cm="1">
        <f t="array" ref="K256">INDEX('dict-rhythm'!$A$1:$B$43,MATCH(TRUE,EXACT(J256,'dict-rhythm'!$A$1:$A$43),0),2)</f>
        <v>16</v>
      </c>
      <c r="L256" s="1" t="str">
        <f>_xlfn.IFNA(VLOOKUP(K256,'dict-rhythm'!$B$1:$C$53,2,0),K256)</f>
        <v>semiquaver</v>
      </c>
      <c r="M256" s="5"/>
      <c r="N256" s="5"/>
      <c r="O256" t="str">
        <f>IF(RIGHT($O$1,1)="#",VLOOKUP(D256,'dict-pitch'!$A$1:$C$50,2,0),VLOOKUP(D256,'dict-pitch'!$A$1:$C$50,3,0))</f>
        <v>B3</v>
      </c>
      <c r="P256" t="b">
        <f>OR(EXACT(E256,O256),EXACT(E256,VLOOKUP(D256,'dict-pitch'!$A$1:$D$50,3,0)),EXACT(E256,VLOOKUP(D256,'dict-pitch'!$A$1:$D$50,4,0)))</f>
        <v>0</v>
      </c>
    </row>
    <row r="257" spans="1:16" x14ac:dyDescent="0.25">
      <c r="A257">
        <v>851</v>
      </c>
      <c r="B257" s="85">
        <v>2</v>
      </c>
      <c r="C257" s="1">
        <f t="shared" si="9"/>
        <v>5</v>
      </c>
      <c r="D257" s="1">
        <v>62</v>
      </c>
      <c r="E257" s="1"/>
      <c r="F257" s="1">
        <v>3</v>
      </c>
      <c r="G257" s="1">
        <v>56</v>
      </c>
      <c r="H257" s="80">
        <f t="shared" si="10"/>
        <v>5.666666666666667</v>
      </c>
      <c r="I257" s="80">
        <f t="shared" si="11"/>
        <v>8.3333333333333329E-2</v>
      </c>
      <c r="J257" s="1">
        <v>1</v>
      </c>
      <c r="K257" s="1" t="str" cm="1">
        <f t="array" ref="K257">INDEX('dict-rhythm'!$A$1:$B$43,MATCH(TRUE,EXACT(J257,'dict-rhythm'!$A$1:$A$43),0),2)</f>
        <v>16</v>
      </c>
      <c r="L257" s="1" t="str">
        <f>_xlfn.IFNA(VLOOKUP(K257,'dict-rhythm'!$B$1:$C$53,2,0),K257)</f>
        <v>semiquaver</v>
      </c>
      <c r="M257" s="5"/>
      <c r="N257" s="5"/>
      <c r="O257" t="str">
        <f>IF(RIGHT($O$1,1)="#",VLOOKUP(D257,'dict-pitch'!$A$1:$C$50,2,0),VLOOKUP(D257,'dict-pitch'!$A$1:$C$50,3,0))</f>
        <v>D4</v>
      </c>
      <c r="P257" t="b">
        <f>OR(EXACT(E257,O257),EXACT(E257,VLOOKUP(D257,'dict-pitch'!$A$1:$D$50,3,0)),EXACT(E257,VLOOKUP(D257,'dict-pitch'!$A$1:$D$50,4,0)))</f>
        <v>0</v>
      </c>
    </row>
    <row r="258" spans="1:16" x14ac:dyDescent="0.25">
      <c r="A258">
        <v>851</v>
      </c>
      <c r="B258" s="85">
        <v>2</v>
      </c>
      <c r="C258" s="1">
        <f t="shared" si="9"/>
        <v>5</v>
      </c>
      <c r="D258" s="1">
        <v>61</v>
      </c>
      <c r="E258" s="1"/>
      <c r="F258" s="1">
        <v>-2</v>
      </c>
      <c r="G258" s="1">
        <v>57</v>
      </c>
      <c r="H258" s="80">
        <f t="shared" si="10"/>
        <v>5.75</v>
      </c>
      <c r="I258" s="80">
        <f t="shared" si="11"/>
        <v>8.3333333333333329E-2</v>
      </c>
      <c r="J258" s="1">
        <v>1</v>
      </c>
      <c r="K258" s="1" t="str" cm="1">
        <f t="array" ref="K258">INDEX('dict-rhythm'!$A$1:$B$43,MATCH(TRUE,EXACT(J258,'dict-rhythm'!$A$1:$A$43),0),2)</f>
        <v>16</v>
      </c>
      <c r="L258" s="1" t="str">
        <f>_xlfn.IFNA(VLOOKUP(K258,'dict-rhythm'!$B$1:$C$53,2,0),K258)</f>
        <v>semiquaver</v>
      </c>
      <c r="M258" s="5"/>
      <c r="N258" s="5"/>
      <c r="O258" t="str">
        <f>IF(RIGHT($O$1,1)="#",VLOOKUP(D258,'dict-pitch'!$A$1:$C$50,2,0),VLOOKUP(D258,'dict-pitch'!$A$1:$C$50,3,0))</f>
        <v>C#4</v>
      </c>
      <c r="P258" t="b">
        <f>OR(EXACT(E258,O258),EXACT(E258,VLOOKUP(D258,'dict-pitch'!$A$1:$D$50,3,0)),EXACT(E258,VLOOKUP(D258,'dict-pitch'!$A$1:$D$50,4,0)))</f>
        <v>0</v>
      </c>
    </row>
    <row r="259" spans="1:16" x14ac:dyDescent="0.25">
      <c r="A259">
        <v>851</v>
      </c>
      <c r="B259" s="85">
        <v>2</v>
      </c>
      <c r="C259" s="1">
        <f t="shared" ref="C259:C322" si="12">1+ROUNDDOWN(G259/12,0)</f>
        <v>5</v>
      </c>
      <c r="D259" s="1">
        <v>59</v>
      </c>
      <c r="E259" s="1"/>
      <c r="F259" s="1">
        <v>-2</v>
      </c>
      <c r="G259" s="1">
        <v>58</v>
      </c>
      <c r="H259" s="80">
        <f t="shared" ref="H259:H322" si="13">1+G259/12</f>
        <v>5.833333333333333</v>
      </c>
      <c r="I259" s="80">
        <f t="shared" ref="I259:I322" si="14">J259/12</f>
        <v>8.3333333333333329E-2</v>
      </c>
      <c r="J259" s="1">
        <v>1</v>
      </c>
      <c r="K259" s="1" t="str" cm="1">
        <f t="array" ref="K259">INDEX('dict-rhythm'!$A$1:$B$43,MATCH(TRUE,EXACT(J259,'dict-rhythm'!$A$1:$A$43),0),2)</f>
        <v>16</v>
      </c>
      <c r="L259" s="1" t="str">
        <f>_xlfn.IFNA(VLOOKUP(K259,'dict-rhythm'!$B$1:$C$53,2,0),K259)</f>
        <v>semiquaver</v>
      </c>
      <c r="M259" s="5"/>
      <c r="N259" s="5"/>
      <c r="O259" t="str">
        <f>IF(RIGHT($O$1,1)="#",VLOOKUP(D259,'dict-pitch'!$A$1:$C$50,2,0),VLOOKUP(D259,'dict-pitch'!$A$1:$C$50,3,0))</f>
        <v>B3</v>
      </c>
      <c r="P259" t="b">
        <f>OR(EXACT(E259,O259),EXACT(E259,VLOOKUP(D259,'dict-pitch'!$A$1:$D$50,3,0)),EXACT(E259,VLOOKUP(D259,'dict-pitch'!$A$1:$D$50,4,0)))</f>
        <v>0</v>
      </c>
    </row>
    <row r="260" spans="1:16" x14ac:dyDescent="0.25">
      <c r="A260">
        <v>851</v>
      </c>
      <c r="B260" s="85">
        <v>2</v>
      </c>
      <c r="C260" s="1">
        <f t="shared" si="12"/>
        <v>5</v>
      </c>
      <c r="D260" s="1">
        <v>57</v>
      </c>
      <c r="E260" s="1"/>
      <c r="F260" s="1">
        <v>-2</v>
      </c>
      <c r="G260" s="1">
        <v>59</v>
      </c>
      <c r="H260" s="80">
        <f t="shared" si="13"/>
        <v>5.916666666666667</v>
      </c>
      <c r="I260" s="80">
        <f t="shared" si="14"/>
        <v>8.3333333333333329E-2</v>
      </c>
      <c r="J260" s="1">
        <v>1</v>
      </c>
      <c r="K260" s="1" t="str" cm="1">
        <f t="array" ref="K260">INDEX('dict-rhythm'!$A$1:$B$43,MATCH(TRUE,EXACT(J260,'dict-rhythm'!$A$1:$A$43),0),2)</f>
        <v>16</v>
      </c>
      <c r="L260" s="1" t="str">
        <f>_xlfn.IFNA(VLOOKUP(K260,'dict-rhythm'!$B$1:$C$53,2,0),K260)</f>
        <v>semiquaver</v>
      </c>
      <c r="M260" s="7"/>
      <c r="N260" s="7"/>
      <c r="O260" t="str">
        <f>IF(RIGHT($O$1,1)="#",VLOOKUP(D260,'dict-pitch'!$A$1:$C$50,2,0),VLOOKUP(D260,'dict-pitch'!$A$1:$C$50,3,0))</f>
        <v>A3</v>
      </c>
      <c r="P260" t="b">
        <f>OR(EXACT(E260,O260),EXACT(E260,VLOOKUP(D260,'dict-pitch'!$A$1:$D$50,3,0)),EXACT(E260,VLOOKUP(D260,'dict-pitch'!$A$1:$D$50,4,0)))</f>
        <v>0</v>
      </c>
    </row>
    <row r="261" spans="1:16" x14ac:dyDescent="0.25">
      <c r="A261">
        <v>851</v>
      </c>
      <c r="B261" s="85">
        <v>2</v>
      </c>
      <c r="C261" s="1">
        <f t="shared" si="12"/>
        <v>6</v>
      </c>
      <c r="D261" s="1">
        <v>62</v>
      </c>
      <c r="E261" s="1"/>
      <c r="F261" s="1">
        <v>4</v>
      </c>
      <c r="G261" s="1">
        <v>60</v>
      </c>
      <c r="H261" s="80">
        <f t="shared" si="13"/>
        <v>6</v>
      </c>
      <c r="I261" s="80">
        <f t="shared" si="14"/>
        <v>0.33333333333333331</v>
      </c>
      <c r="J261" s="1">
        <v>4</v>
      </c>
      <c r="K261" s="1" t="str" cm="1">
        <f t="array" ref="K261">INDEX('dict-rhythm'!$A$1:$B$43,MATCH(TRUE,EXACT(J261,'dict-rhythm'!$A$1:$A$43),0),2)</f>
        <v>4</v>
      </c>
      <c r="L261" s="1" t="str">
        <f>_xlfn.IFNA(VLOOKUP(K261,'dict-rhythm'!$B$1:$C$53,2,0),K261)</f>
        <v>crotchet</v>
      </c>
      <c r="M261" s="4"/>
      <c r="N261" s="4"/>
      <c r="O261" t="str">
        <f>IF(RIGHT($O$1,1)="#",VLOOKUP(D261,'dict-pitch'!$A$1:$C$50,2,0),VLOOKUP(D261,'dict-pitch'!$A$1:$C$50,3,0))</f>
        <v>D4</v>
      </c>
      <c r="P261" t="b">
        <f>OR(EXACT(E261,O261),EXACT(E261,VLOOKUP(D261,'dict-pitch'!$A$1:$D$50,3,0)),EXACT(E261,VLOOKUP(D261,'dict-pitch'!$A$1:$D$50,4,0)))</f>
        <v>0</v>
      </c>
    </row>
    <row r="262" spans="1:16" x14ac:dyDescent="0.25">
      <c r="A262">
        <v>851</v>
      </c>
      <c r="B262" s="85">
        <v>2</v>
      </c>
      <c r="C262" s="1">
        <f t="shared" si="12"/>
        <v>6</v>
      </c>
      <c r="D262" s="1">
        <v>0</v>
      </c>
      <c r="E262" s="1"/>
      <c r="F262" s="1">
        <v>0</v>
      </c>
      <c r="G262" s="1">
        <v>64</v>
      </c>
      <c r="H262" s="80">
        <f t="shared" si="13"/>
        <v>6.333333333333333</v>
      </c>
      <c r="I262" s="80">
        <f t="shared" si="14"/>
        <v>0.33333333333333331</v>
      </c>
      <c r="J262" s="1">
        <v>4</v>
      </c>
      <c r="K262" s="1" t="str" cm="1">
        <f t="array" ref="K262">INDEX('dict-rhythm'!$A$1:$B$43,MATCH(TRUE,EXACT(J262,'dict-rhythm'!$A$1:$A$43),0),2)</f>
        <v>4</v>
      </c>
      <c r="L262" s="1" t="str">
        <f>_xlfn.IFNA(VLOOKUP(K262,'dict-rhythm'!$B$1:$C$53,2,0),K262)</f>
        <v>crotchet</v>
      </c>
      <c r="M262" s="5"/>
      <c r="N262" s="5"/>
      <c r="O262" t="str">
        <f>IF(RIGHT($O$1,1)="#",VLOOKUP(D262,'dict-pitch'!$A$1:$C$50,2,0),VLOOKUP(D262,'dict-pitch'!$A$1:$C$50,3,0))</f>
        <v>r</v>
      </c>
      <c r="P262" t="b">
        <f>OR(EXACT(E262,O262),EXACT(E262,VLOOKUP(D262,'dict-pitch'!$A$1:$D$50,3,0)),EXACT(E262,VLOOKUP(D262,'dict-pitch'!$A$1:$D$50,4,0)))</f>
        <v>0</v>
      </c>
    </row>
    <row r="263" spans="1:16" x14ac:dyDescent="0.25">
      <c r="A263">
        <v>851</v>
      </c>
      <c r="B263" s="85">
        <v>2</v>
      </c>
      <c r="C263" s="1">
        <f t="shared" si="12"/>
        <v>6</v>
      </c>
      <c r="D263" s="1">
        <v>0</v>
      </c>
      <c r="E263" s="1"/>
      <c r="F263" s="1">
        <v>0</v>
      </c>
      <c r="G263" s="1">
        <v>68</v>
      </c>
      <c r="H263" s="80">
        <f t="shared" si="13"/>
        <v>6.666666666666667</v>
      </c>
      <c r="I263" s="80">
        <f t="shared" si="14"/>
        <v>0.33333333333333331</v>
      </c>
      <c r="J263" s="1">
        <v>4</v>
      </c>
      <c r="K263" s="1" t="str" cm="1">
        <f t="array" ref="K263">INDEX('dict-rhythm'!$A$1:$B$43,MATCH(TRUE,EXACT(J263,'dict-rhythm'!$A$1:$A$43),0),2)</f>
        <v>4</v>
      </c>
      <c r="L263" s="1" t="str">
        <f>_xlfn.IFNA(VLOOKUP(K263,'dict-rhythm'!$B$1:$C$53,2,0),K263)</f>
        <v>crotchet</v>
      </c>
      <c r="M263" s="7"/>
      <c r="N263" s="7"/>
      <c r="O263" t="str">
        <f>IF(RIGHT($O$1,1)="#",VLOOKUP(D263,'dict-pitch'!$A$1:$C$50,2,0),VLOOKUP(D263,'dict-pitch'!$A$1:$C$50,3,0))</f>
        <v>r</v>
      </c>
      <c r="P263" t="b">
        <f>OR(EXACT(E263,O263),EXACT(E263,VLOOKUP(D263,'dict-pitch'!$A$1:$D$50,3,0)),EXACT(E263,VLOOKUP(D263,'dict-pitch'!$A$1:$D$50,4,0)))</f>
        <v>0</v>
      </c>
    </row>
    <row r="264" spans="1:16" x14ac:dyDescent="0.25">
      <c r="A264">
        <v>851</v>
      </c>
      <c r="B264" s="85">
        <v>2</v>
      </c>
      <c r="C264" s="1">
        <f t="shared" si="12"/>
        <v>7</v>
      </c>
      <c r="D264" s="1">
        <v>0</v>
      </c>
      <c r="E264" s="1"/>
      <c r="F264" s="1">
        <v>0</v>
      </c>
      <c r="G264" s="1">
        <v>72</v>
      </c>
      <c r="H264" s="80">
        <f t="shared" si="13"/>
        <v>7</v>
      </c>
      <c r="I264" s="80">
        <f t="shared" si="14"/>
        <v>0.16666666666666666</v>
      </c>
      <c r="J264" s="1">
        <v>2</v>
      </c>
      <c r="K264" s="1" t="str" cm="1">
        <f t="array" ref="K264">INDEX('dict-rhythm'!$A$1:$B$43,MATCH(TRUE,EXACT(J264,'dict-rhythm'!$A$1:$A$43),0),2)</f>
        <v>8</v>
      </c>
      <c r="L264" s="1" t="str">
        <f>_xlfn.IFNA(VLOOKUP(K264,'dict-rhythm'!$B$1:$C$53,2,0),K264)</f>
        <v>quaver note</v>
      </c>
      <c r="M264" s="4"/>
      <c r="N264" s="4"/>
      <c r="O264" t="str">
        <f>IF(RIGHT($O$1,1)="#",VLOOKUP(D264,'dict-pitch'!$A$1:$C$50,2,0),VLOOKUP(D264,'dict-pitch'!$A$1:$C$50,3,0))</f>
        <v>r</v>
      </c>
      <c r="P264" t="b">
        <f>OR(EXACT(E264,O264),EXACT(E264,VLOOKUP(D264,'dict-pitch'!$A$1:$D$50,3,0)),EXACT(E264,VLOOKUP(D264,'dict-pitch'!$A$1:$D$50,4,0)))</f>
        <v>0</v>
      </c>
    </row>
    <row r="265" spans="1:16" x14ac:dyDescent="0.25">
      <c r="A265">
        <v>851</v>
      </c>
      <c r="B265" s="85">
        <v>2</v>
      </c>
      <c r="C265" s="1">
        <f t="shared" si="12"/>
        <v>7</v>
      </c>
      <c r="D265" s="1">
        <v>65</v>
      </c>
      <c r="E265" s="1"/>
      <c r="F265" s="1">
        <v>3</v>
      </c>
      <c r="G265" s="1">
        <v>74</v>
      </c>
      <c r="H265" s="80">
        <f t="shared" si="13"/>
        <v>7.166666666666667</v>
      </c>
      <c r="I265" s="80">
        <f t="shared" si="14"/>
        <v>0.25</v>
      </c>
      <c r="J265" s="1">
        <v>3</v>
      </c>
      <c r="K265" s="1" t="str" cm="1">
        <f t="array" ref="K265">INDEX('dict-rhythm'!$A$1:$B$43,MATCH(TRUE,EXACT(J265,'dict-rhythm'!$A$1:$A$43),0),2)</f>
        <v>8.</v>
      </c>
      <c r="L265" s="1" t="str">
        <f>_xlfn.IFNA(VLOOKUP(K265,'dict-rhythm'!$B$1:$C$53,2,0),K265)</f>
        <v>dotted quaver</v>
      </c>
      <c r="M265" s="9" t="s">
        <v>10</v>
      </c>
      <c r="N265" s="9"/>
      <c r="O265" t="str">
        <f>IF(RIGHT($O$1,1)="#",VLOOKUP(D265,'dict-pitch'!$A$1:$C$50,2,0),VLOOKUP(D265,'dict-pitch'!$A$1:$C$50,3,0))</f>
        <v>F4</v>
      </c>
      <c r="P265" t="b">
        <f>OR(EXACT(E265,O265),EXACT(E265,VLOOKUP(D265,'dict-pitch'!$A$1:$D$50,3,0)),EXACT(E265,VLOOKUP(D265,'dict-pitch'!$A$1:$D$50,4,0)))</f>
        <v>0</v>
      </c>
    </row>
    <row r="266" spans="1:16" x14ac:dyDescent="0.25">
      <c r="A266">
        <v>851</v>
      </c>
      <c r="B266" s="85">
        <v>2</v>
      </c>
      <c r="C266" s="1">
        <f t="shared" si="12"/>
        <v>7</v>
      </c>
      <c r="D266" s="1">
        <v>64</v>
      </c>
      <c r="E266" s="1"/>
      <c r="F266" s="1">
        <v>-2</v>
      </c>
      <c r="G266" s="1">
        <v>77</v>
      </c>
      <c r="H266" s="80">
        <f t="shared" si="13"/>
        <v>7.416666666666667</v>
      </c>
      <c r="I266" s="80">
        <f t="shared" si="14"/>
        <v>8.3333333333333329E-2</v>
      </c>
      <c r="J266" s="1">
        <v>1</v>
      </c>
      <c r="K266" s="1" t="str" cm="1">
        <f t="array" ref="K266">INDEX('dict-rhythm'!$A$1:$B$43,MATCH(TRUE,EXACT(J266,'dict-rhythm'!$A$1:$A$43),0),2)</f>
        <v>16</v>
      </c>
      <c r="L266" s="1" t="str">
        <f>_xlfn.IFNA(VLOOKUP(K266,'dict-rhythm'!$B$1:$C$53,2,0),K266)</f>
        <v>semiquaver</v>
      </c>
      <c r="M266" s="9" t="s">
        <v>10</v>
      </c>
      <c r="N266" s="9"/>
      <c r="O266" t="str">
        <f>IF(RIGHT($O$1,1)="#",VLOOKUP(D266,'dict-pitch'!$A$1:$C$50,2,0),VLOOKUP(D266,'dict-pitch'!$A$1:$C$50,3,0))</f>
        <v>E4</v>
      </c>
      <c r="P266" t="b">
        <f>OR(EXACT(E266,O266),EXACT(E266,VLOOKUP(D266,'dict-pitch'!$A$1:$D$50,3,0)),EXACT(E266,VLOOKUP(D266,'dict-pitch'!$A$1:$D$50,4,0)))</f>
        <v>0</v>
      </c>
    </row>
    <row r="267" spans="1:16" x14ac:dyDescent="0.25">
      <c r="A267">
        <v>851</v>
      </c>
      <c r="B267" s="85">
        <v>2</v>
      </c>
      <c r="C267" s="1">
        <f t="shared" si="12"/>
        <v>7</v>
      </c>
      <c r="D267" s="1">
        <v>62</v>
      </c>
      <c r="E267" s="1"/>
      <c r="F267" s="1">
        <v>-2</v>
      </c>
      <c r="G267" s="1">
        <v>78</v>
      </c>
      <c r="H267" s="80">
        <f t="shared" si="13"/>
        <v>7.5</v>
      </c>
      <c r="I267" s="80">
        <f t="shared" si="14"/>
        <v>8.3333333333333329E-2</v>
      </c>
      <c r="J267" s="1">
        <v>1</v>
      </c>
      <c r="K267" s="1" t="str" cm="1">
        <f t="array" ref="K267">INDEX('dict-rhythm'!$A$1:$B$43,MATCH(TRUE,EXACT(J267,'dict-rhythm'!$A$1:$A$43),0),2)</f>
        <v>16</v>
      </c>
      <c r="L267" s="1" t="str">
        <f>_xlfn.IFNA(VLOOKUP(K267,'dict-rhythm'!$B$1:$C$53,2,0),K267)</f>
        <v>semiquaver</v>
      </c>
      <c r="M267" s="9" t="s">
        <v>10</v>
      </c>
      <c r="N267" s="9"/>
      <c r="O267" t="str">
        <f>IF(RIGHT($O$1,1)="#",VLOOKUP(D267,'dict-pitch'!$A$1:$C$50,2,0),VLOOKUP(D267,'dict-pitch'!$A$1:$C$50,3,0))</f>
        <v>D4</v>
      </c>
      <c r="P267" t="b">
        <f>OR(EXACT(E267,O267),EXACT(E267,VLOOKUP(D267,'dict-pitch'!$A$1:$D$50,3,0)),EXACT(E267,VLOOKUP(D267,'dict-pitch'!$A$1:$D$50,4,0)))</f>
        <v>0</v>
      </c>
    </row>
    <row r="268" spans="1:16" x14ac:dyDescent="0.25">
      <c r="A268">
        <v>851</v>
      </c>
      <c r="B268" s="85">
        <v>2</v>
      </c>
      <c r="C268" s="1">
        <f t="shared" si="12"/>
        <v>7</v>
      </c>
      <c r="D268" s="1">
        <v>64</v>
      </c>
      <c r="E268" s="1"/>
      <c r="F268" s="1">
        <v>2</v>
      </c>
      <c r="G268" s="1">
        <v>79</v>
      </c>
      <c r="H268" s="80">
        <f t="shared" si="13"/>
        <v>7.583333333333333</v>
      </c>
      <c r="I268" s="80">
        <f t="shared" si="14"/>
        <v>8.3333333333333329E-2</v>
      </c>
      <c r="J268" s="1">
        <v>1</v>
      </c>
      <c r="K268" s="1" t="str" cm="1">
        <f t="array" ref="K268">INDEX('dict-rhythm'!$A$1:$B$43,MATCH(TRUE,EXACT(J268,'dict-rhythm'!$A$1:$A$43),0),2)</f>
        <v>16</v>
      </c>
      <c r="L268" s="1" t="str">
        <f>_xlfn.IFNA(VLOOKUP(K268,'dict-rhythm'!$B$1:$C$53,2,0),K268)</f>
        <v>semiquaver</v>
      </c>
      <c r="M268" s="9" t="s">
        <v>10</v>
      </c>
      <c r="N268" s="9"/>
      <c r="O268" t="str">
        <f>IF(RIGHT($O$1,1)="#",VLOOKUP(D268,'dict-pitch'!$A$1:$C$50,2,0),VLOOKUP(D268,'dict-pitch'!$A$1:$C$50,3,0))</f>
        <v>E4</v>
      </c>
      <c r="P268" t="b">
        <f>OR(EXACT(E268,O268),EXACT(E268,VLOOKUP(D268,'dict-pitch'!$A$1:$D$50,3,0)),EXACT(E268,VLOOKUP(D268,'dict-pitch'!$A$1:$D$50,4,0)))</f>
        <v>0</v>
      </c>
    </row>
    <row r="269" spans="1:16" x14ac:dyDescent="0.25">
      <c r="A269">
        <v>851</v>
      </c>
      <c r="B269" s="85">
        <v>2</v>
      </c>
      <c r="C269" s="1">
        <f t="shared" si="12"/>
        <v>7</v>
      </c>
      <c r="D269" s="1">
        <v>64</v>
      </c>
      <c r="E269" s="1"/>
      <c r="F269" s="1">
        <v>1</v>
      </c>
      <c r="G269" s="1">
        <v>80</v>
      </c>
      <c r="H269" s="80">
        <f t="shared" si="13"/>
        <v>7.666666666666667</v>
      </c>
      <c r="I269" s="80">
        <f t="shared" si="14"/>
        <v>8.3333333333333329E-2</v>
      </c>
      <c r="J269" s="1">
        <v>1</v>
      </c>
      <c r="K269" s="1" t="str" cm="1">
        <f t="array" ref="K269">INDEX('dict-rhythm'!$A$1:$B$43,MATCH(TRUE,EXACT(J269,'dict-rhythm'!$A$1:$A$43),0),2)</f>
        <v>16</v>
      </c>
      <c r="L269" s="1" t="str">
        <f>_xlfn.IFNA(VLOOKUP(K269,'dict-rhythm'!$B$1:$C$53,2,0),K269)</f>
        <v>semiquaver</v>
      </c>
      <c r="M269" s="9" t="s">
        <v>10</v>
      </c>
      <c r="N269" s="9"/>
      <c r="O269" t="str">
        <f>IF(RIGHT($O$1,1)="#",VLOOKUP(D269,'dict-pitch'!$A$1:$C$50,2,0),VLOOKUP(D269,'dict-pitch'!$A$1:$C$50,3,0))</f>
        <v>E4</v>
      </c>
      <c r="P269" t="b">
        <f>OR(EXACT(E269,O269),EXACT(E269,VLOOKUP(D269,'dict-pitch'!$A$1:$D$50,3,0)),EXACT(E269,VLOOKUP(D269,'dict-pitch'!$A$1:$D$50,4,0)))</f>
        <v>0</v>
      </c>
    </row>
    <row r="270" spans="1:16" x14ac:dyDescent="0.25">
      <c r="A270">
        <v>851</v>
      </c>
      <c r="B270" s="85">
        <v>2</v>
      </c>
      <c r="C270" s="1">
        <f t="shared" si="12"/>
        <v>7</v>
      </c>
      <c r="D270" s="1">
        <v>62</v>
      </c>
      <c r="E270" s="1"/>
      <c r="F270" s="1">
        <v>-2</v>
      </c>
      <c r="G270" s="1">
        <v>81</v>
      </c>
      <c r="H270" s="80">
        <f t="shared" si="13"/>
        <v>7.75</v>
      </c>
      <c r="I270" s="80">
        <f t="shared" si="14"/>
        <v>8.3333333333333329E-2</v>
      </c>
      <c r="J270" s="1">
        <v>1</v>
      </c>
      <c r="K270" s="1" t="str" cm="1">
        <f t="array" ref="K270">INDEX('dict-rhythm'!$A$1:$B$43,MATCH(TRUE,EXACT(J270,'dict-rhythm'!$A$1:$A$43),0),2)</f>
        <v>16</v>
      </c>
      <c r="L270" s="1" t="str">
        <f>_xlfn.IFNA(VLOOKUP(K270,'dict-rhythm'!$B$1:$C$53,2,0),K270)</f>
        <v>semiquaver</v>
      </c>
      <c r="M270" s="9" t="s">
        <v>10</v>
      </c>
      <c r="N270" s="9"/>
      <c r="O270" t="str">
        <f>IF(RIGHT($O$1,1)="#",VLOOKUP(D270,'dict-pitch'!$A$1:$C$50,2,0),VLOOKUP(D270,'dict-pitch'!$A$1:$C$50,3,0))</f>
        <v>D4</v>
      </c>
      <c r="P270" t="b">
        <f>OR(EXACT(E270,O270),EXACT(E270,VLOOKUP(D270,'dict-pitch'!$A$1:$D$50,3,0)),EXACT(E270,VLOOKUP(D270,'dict-pitch'!$A$1:$D$50,4,0)))</f>
        <v>0</v>
      </c>
    </row>
    <row r="271" spans="1:16" x14ac:dyDescent="0.25">
      <c r="A271">
        <v>851</v>
      </c>
      <c r="B271" s="85">
        <v>2</v>
      </c>
      <c r="C271" s="1">
        <f t="shared" si="12"/>
        <v>7</v>
      </c>
      <c r="D271" s="1">
        <v>61</v>
      </c>
      <c r="E271" s="1"/>
      <c r="F271" s="1">
        <v>-2</v>
      </c>
      <c r="G271" s="1">
        <v>82</v>
      </c>
      <c r="H271" s="80">
        <f t="shared" si="13"/>
        <v>7.833333333333333</v>
      </c>
      <c r="I271" s="80">
        <f t="shared" si="14"/>
        <v>8.3333333333333329E-2</v>
      </c>
      <c r="J271" s="1">
        <v>1</v>
      </c>
      <c r="K271" s="1" t="str" cm="1">
        <f t="array" ref="K271">INDEX('dict-rhythm'!$A$1:$B$43,MATCH(TRUE,EXACT(J271,'dict-rhythm'!$A$1:$A$43),0),2)</f>
        <v>16</v>
      </c>
      <c r="L271" s="1" t="str">
        <f>_xlfn.IFNA(VLOOKUP(K271,'dict-rhythm'!$B$1:$C$53,2,0),K271)</f>
        <v>semiquaver</v>
      </c>
      <c r="M271" s="9" t="s">
        <v>10</v>
      </c>
      <c r="N271" s="9"/>
      <c r="O271" t="str">
        <f>IF(RIGHT($O$1,1)="#",VLOOKUP(D271,'dict-pitch'!$A$1:$C$50,2,0),VLOOKUP(D271,'dict-pitch'!$A$1:$C$50,3,0))</f>
        <v>C#4</v>
      </c>
      <c r="P271" t="b">
        <f>OR(EXACT(E271,O271),EXACT(E271,VLOOKUP(D271,'dict-pitch'!$A$1:$D$50,3,0)),EXACT(E271,VLOOKUP(D271,'dict-pitch'!$A$1:$D$50,4,0)))</f>
        <v>0</v>
      </c>
    </row>
    <row r="272" spans="1:16" x14ac:dyDescent="0.25">
      <c r="A272">
        <v>851</v>
      </c>
      <c r="B272" s="85">
        <v>2</v>
      </c>
      <c r="C272" s="1">
        <f t="shared" si="12"/>
        <v>7</v>
      </c>
      <c r="D272" s="1">
        <v>62</v>
      </c>
      <c r="E272" s="1"/>
      <c r="F272" s="1">
        <v>2</v>
      </c>
      <c r="G272" s="1">
        <v>83</v>
      </c>
      <c r="H272" s="80">
        <f t="shared" si="13"/>
        <v>7.916666666666667</v>
      </c>
      <c r="I272" s="80">
        <f t="shared" si="14"/>
        <v>8.3333333333333329E-2</v>
      </c>
      <c r="J272" s="1">
        <v>1</v>
      </c>
      <c r="K272" s="1" t="str" cm="1">
        <f t="array" ref="K272">INDEX('dict-rhythm'!$A$1:$B$43,MATCH(TRUE,EXACT(J272,'dict-rhythm'!$A$1:$A$43),0),2)</f>
        <v>16</v>
      </c>
      <c r="L272" s="1" t="str">
        <f>_xlfn.IFNA(VLOOKUP(K272,'dict-rhythm'!$B$1:$C$53,2,0),K272)</f>
        <v>semiquaver</v>
      </c>
      <c r="M272" s="9" t="s">
        <v>10</v>
      </c>
      <c r="N272" s="9"/>
      <c r="O272" t="str">
        <f>IF(RIGHT($O$1,1)="#",VLOOKUP(D272,'dict-pitch'!$A$1:$C$50,2,0),VLOOKUP(D272,'dict-pitch'!$A$1:$C$50,3,0))</f>
        <v>D4</v>
      </c>
      <c r="P272" t="b">
        <f>OR(EXACT(E272,O272),EXACT(E272,VLOOKUP(D272,'dict-pitch'!$A$1:$D$50,3,0)),EXACT(E272,VLOOKUP(D272,'dict-pitch'!$A$1:$D$50,4,0)))</f>
        <v>0</v>
      </c>
    </row>
    <row r="273" spans="1:16" x14ac:dyDescent="0.25">
      <c r="A273">
        <v>851</v>
      </c>
      <c r="B273" s="85">
        <v>2</v>
      </c>
      <c r="C273" s="1">
        <f t="shared" si="12"/>
        <v>8</v>
      </c>
      <c r="D273" s="1">
        <v>61</v>
      </c>
      <c r="E273" s="1"/>
      <c r="F273" s="1">
        <v>-2</v>
      </c>
      <c r="G273" s="1">
        <v>84</v>
      </c>
      <c r="H273" s="80">
        <f t="shared" si="13"/>
        <v>8</v>
      </c>
      <c r="I273" s="80">
        <f t="shared" si="14"/>
        <v>0.33333333333333331</v>
      </c>
      <c r="J273" s="1">
        <v>4</v>
      </c>
      <c r="K273" s="1" t="str" cm="1">
        <f t="array" ref="K273">INDEX('dict-rhythm'!$A$1:$B$43,MATCH(TRUE,EXACT(J273,'dict-rhythm'!$A$1:$A$43),0),2)</f>
        <v>4</v>
      </c>
      <c r="L273" s="1" t="str">
        <f>_xlfn.IFNA(VLOOKUP(K273,'dict-rhythm'!$B$1:$C$53,2,0),K273)</f>
        <v>crotchet</v>
      </c>
      <c r="M273" s="9" t="s">
        <v>10</v>
      </c>
      <c r="N273" s="9"/>
      <c r="O273" t="str">
        <f>IF(RIGHT($O$1,1)="#",VLOOKUP(D273,'dict-pitch'!$A$1:$C$50,2,0),VLOOKUP(D273,'dict-pitch'!$A$1:$C$50,3,0))</f>
        <v>C#4</v>
      </c>
      <c r="P273" t="b">
        <f>OR(EXACT(E273,O273),EXACT(E273,VLOOKUP(D273,'dict-pitch'!$A$1:$D$50,3,0)),EXACT(E273,VLOOKUP(D273,'dict-pitch'!$A$1:$D$50,4,0)))</f>
        <v>0</v>
      </c>
    </row>
    <row r="274" spans="1:16" x14ac:dyDescent="0.25">
      <c r="A274">
        <v>851</v>
      </c>
      <c r="B274" s="85">
        <v>2</v>
      </c>
      <c r="C274" s="1">
        <f t="shared" si="12"/>
        <v>8</v>
      </c>
      <c r="D274" s="1">
        <v>62</v>
      </c>
      <c r="E274" s="1"/>
      <c r="F274" s="1">
        <v>2</v>
      </c>
      <c r="G274" s="1">
        <v>88</v>
      </c>
      <c r="H274" s="80">
        <f t="shared" si="13"/>
        <v>8.3333333333333321</v>
      </c>
      <c r="I274" s="80">
        <f t="shared" si="14"/>
        <v>0.16666666666666666</v>
      </c>
      <c r="J274" s="1">
        <v>2</v>
      </c>
      <c r="K274" s="1" t="str" cm="1">
        <f t="array" ref="K274">INDEX('dict-rhythm'!$A$1:$B$43,MATCH(TRUE,EXACT(J274,'dict-rhythm'!$A$1:$A$43),0),2)</f>
        <v>8</v>
      </c>
      <c r="L274" s="1" t="str">
        <f>_xlfn.IFNA(VLOOKUP(K274,'dict-rhythm'!$B$1:$C$53,2,0),K274)</f>
        <v>quaver note</v>
      </c>
      <c r="M274" s="5"/>
      <c r="N274" s="5"/>
      <c r="O274" t="str">
        <f>IF(RIGHT($O$1,1)="#",VLOOKUP(D274,'dict-pitch'!$A$1:$C$50,2,0),VLOOKUP(D274,'dict-pitch'!$A$1:$C$50,3,0))</f>
        <v>D4</v>
      </c>
      <c r="P274" t="b">
        <f>OR(EXACT(E274,O274),EXACT(E274,VLOOKUP(D274,'dict-pitch'!$A$1:$D$50,3,0)),EXACT(E274,VLOOKUP(D274,'dict-pitch'!$A$1:$D$50,4,0)))</f>
        <v>0</v>
      </c>
    </row>
    <row r="275" spans="1:16" x14ac:dyDescent="0.25">
      <c r="A275">
        <v>851</v>
      </c>
      <c r="B275" s="85">
        <v>2</v>
      </c>
      <c r="C275" s="1">
        <f t="shared" si="12"/>
        <v>8</v>
      </c>
      <c r="D275" s="1">
        <v>64</v>
      </c>
      <c r="E275" s="1"/>
      <c r="F275" s="1">
        <v>2</v>
      </c>
      <c r="G275" s="1">
        <v>90</v>
      </c>
      <c r="H275" s="80">
        <f t="shared" si="13"/>
        <v>8.5</v>
      </c>
      <c r="I275" s="80">
        <f t="shared" si="14"/>
        <v>0.16666666666666666</v>
      </c>
      <c r="J275" s="1">
        <v>2</v>
      </c>
      <c r="K275" s="1" t="str" cm="1">
        <f t="array" ref="K275">INDEX('dict-rhythm'!$A$1:$B$43,MATCH(TRUE,EXACT(J275,'dict-rhythm'!$A$1:$A$43),0),2)</f>
        <v>8</v>
      </c>
      <c r="L275" s="1" t="str">
        <f>_xlfn.IFNA(VLOOKUP(K275,'dict-rhythm'!$B$1:$C$53,2,0),K275)</f>
        <v>quaver note</v>
      </c>
      <c r="M275" s="5"/>
      <c r="N275" s="5"/>
      <c r="O275" t="str">
        <f>IF(RIGHT($O$1,1)="#",VLOOKUP(D275,'dict-pitch'!$A$1:$C$50,2,0),VLOOKUP(D275,'dict-pitch'!$A$1:$C$50,3,0))</f>
        <v>E4</v>
      </c>
      <c r="P275" t="b">
        <f>OR(EXACT(E275,O275),EXACT(E275,VLOOKUP(D275,'dict-pitch'!$A$1:$D$50,3,0)),EXACT(E275,VLOOKUP(D275,'dict-pitch'!$A$1:$D$50,4,0)))</f>
        <v>0</v>
      </c>
    </row>
    <row r="276" spans="1:16" x14ac:dyDescent="0.25">
      <c r="A276">
        <v>851</v>
      </c>
      <c r="B276" s="85">
        <v>2</v>
      </c>
      <c r="C276" s="1">
        <f t="shared" si="12"/>
        <v>8</v>
      </c>
      <c r="D276" s="1">
        <v>61</v>
      </c>
      <c r="E276" s="1"/>
      <c r="F276" s="1">
        <v>-3</v>
      </c>
      <c r="G276" s="1">
        <v>92</v>
      </c>
      <c r="H276" s="80">
        <f t="shared" si="13"/>
        <v>8.6666666666666679</v>
      </c>
      <c r="I276" s="80">
        <f t="shared" si="14"/>
        <v>0.16666666666666666</v>
      </c>
      <c r="J276" s="1">
        <v>2</v>
      </c>
      <c r="K276" s="1" t="str" cm="1">
        <f t="array" ref="K276">INDEX('dict-rhythm'!$A$1:$B$43,MATCH(TRUE,EXACT(J276,'dict-rhythm'!$A$1:$A$43),0),2)</f>
        <v>8</v>
      </c>
      <c r="L276" s="1" t="str">
        <f>_xlfn.IFNA(VLOOKUP(K276,'dict-rhythm'!$B$1:$C$53,2,0),K276)</f>
        <v>quaver note</v>
      </c>
      <c r="M276" s="5"/>
      <c r="N276" s="5"/>
      <c r="O276" t="str">
        <f>IF(RIGHT($O$1,1)="#",VLOOKUP(D276,'dict-pitch'!$A$1:$C$50,2,0),VLOOKUP(D276,'dict-pitch'!$A$1:$C$50,3,0))</f>
        <v>C#4</v>
      </c>
      <c r="P276" t="b">
        <f>OR(EXACT(E276,O276),EXACT(E276,VLOOKUP(D276,'dict-pitch'!$A$1:$D$50,3,0)),EXACT(E276,VLOOKUP(D276,'dict-pitch'!$A$1:$D$50,4,0)))</f>
        <v>0</v>
      </c>
    </row>
    <row r="277" spans="1:16" x14ac:dyDescent="0.25">
      <c r="A277">
        <v>851</v>
      </c>
      <c r="B277" s="85">
        <v>2</v>
      </c>
      <c r="C277" s="1">
        <f t="shared" si="12"/>
        <v>8</v>
      </c>
      <c r="D277" s="1">
        <v>62</v>
      </c>
      <c r="E277" s="1"/>
      <c r="F277" s="1">
        <v>2</v>
      </c>
      <c r="G277" s="1">
        <v>94</v>
      </c>
      <c r="H277" s="80">
        <f t="shared" si="13"/>
        <v>8.8333333333333321</v>
      </c>
      <c r="I277" s="80">
        <f t="shared" si="14"/>
        <v>0.16666666666666666</v>
      </c>
      <c r="J277" s="1">
        <v>2</v>
      </c>
      <c r="K277" s="1" t="str" cm="1">
        <f t="array" ref="K277">INDEX('dict-rhythm'!$A$1:$B$43,MATCH(TRUE,EXACT(J277,'dict-rhythm'!$A$1:$A$43),0),2)</f>
        <v>8</v>
      </c>
      <c r="L277" s="1" t="str">
        <f>_xlfn.IFNA(VLOOKUP(K277,'dict-rhythm'!$B$1:$C$53,2,0),K277)</f>
        <v>quaver note</v>
      </c>
      <c r="M277" s="7"/>
      <c r="N277" s="7"/>
      <c r="O277" t="str">
        <f>IF(RIGHT($O$1,1)="#",VLOOKUP(D277,'dict-pitch'!$A$1:$C$50,2,0),VLOOKUP(D277,'dict-pitch'!$A$1:$C$50,3,0))</f>
        <v>D4</v>
      </c>
      <c r="P277" t="b">
        <f>OR(EXACT(E277,O277),EXACT(E277,VLOOKUP(D277,'dict-pitch'!$A$1:$D$50,3,0)),EXACT(E277,VLOOKUP(D277,'dict-pitch'!$A$1:$D$50,4,0)))</f>
        <v>0</v>
      </c>
    </row>
    <row r="278" spans="1:16" x14ac:dyDescent="0.25">
      <c r="A278">
        <v>851</v>
      </c>
      <c r="B278" s="85">
        <v>2</v>
      </c>
      <c r="C278" s="1">
        <f t="shared" si="12"/>
        <v>9</v>
      </c>
      <c r="D278" s="1">
        <v>63</v>
      </c>
      <c r="E278" s="1"/>
      <c r="F278" s="1">
        <v>2</v>
      </c>
      <c r="G278" s="1">
        <v>96</v>
      </c>
      <c r="H278" s="80">
        <f t="shared" si="13"/>
        <v>9</v>
      </c>
      <c r="I278" s="80">
        <f t="shared" si="14"/>
        <v>0.16666666666666666</v>
      </c>
      <c r="J278" s="1">
        <v>2</v>
      </c>
      <c r="K278" s="1" t="str" cm="1">
        <f t="array" ref="K278">INDEX('dict-rhythm'!$A$1:$B$43,MATCH(TRUE,EXACT(J278,'dict-rhythm'!$A$1:$A$43),0),2)</f>
        <v>8</v>
      </c>
      <c r="L278" s="1" t="str">
        <f>_xlfn.IFNA(VLOOKUP(K278,'dict-rhythm'!$B$1:$C$53,2,0),K278)</f>
        <v>quaver note</v>
      </c>
      <c r="M278" s="4"/>
      <c r="N278" s="4"/>
      <c r="O278" t="str">
        <f>IF(RIGHT($O$1,1)="#",VLOOKUP(D278,'dict-pitch'!$A$1:$C$50,2,0),VLOOKUP(D278,'dict-pitch'!$A$1:$C$50,3,0))</f>
        <v>D#4</v>
      </c>
      <c r="P278" t="b">
        <f>OR(EXACT(E278,O278),EXACT(E278,VLOOKUP(D278,'dict-pitch'!$A$1:$D$50,3,0)),EXACT(E278,VLOOKUP(D278,'dict-pitch'!$A$1:$D$50,4,0)))</f>
        <v>0</v>
      </c>
    </row>
    <row r="279" spans="1:16" x14ac:dyDescent="0.25">
      <c r="A279">
        <v>851</v>
      </c>
      <c r="B279" s="85">
        <v>2</v>
      </c>
      <c r="C279" s="1">
        <f t="shared" si="12"/>
        <v>9</v>
      </c>
      <c r="D279" s="1">
        <v>62</v>
      </c>
      <c r="E279" s="1"/>
      <c r="F279" s="1">
        <v>-2</v>
      </c>
      <c r="G279" s="1">
        <v>98</v>
      </c>
      <c r="H279" s="80">
        <f t="shared" si="13"/>
        <v>9.1666666666666661</v>
      </c>
      <c r="I279" s="80">
        <f t="shared" si="14"/>
        <v>0.16666666666666666</v>
      </c>
      <c r="J279" s="1">
        <v>2</v>
      </c>
      <c r="K279" s="1" t="str" cm="1">
        <f t="array" ref="K279">INDEX('dict-rhythm'!$A$1:$B$43,MATCH(TRUE,EXACT(J279,'dict-rhythm'!$A$1:$A$43),0),2)</f>
        <v>8</v>
      </c>
      <c r="L279" s="1" t="str">
        <f>_xlfn.IFNA(VLOOKUP(K279,'dict-rhythm'!$B$1:$C$53,2,0),K279)</f>
        <v>quaver note</v>
      </c>
      <c r="M279" s="5"/>
      <c r="N279" s="5"/>
      <c r="O279" t="str">
        <f>IF(RIGHT($O$1,1)="#",VLOOKUP(D279,'dict-pitch'!$A$1:$C$50,2,0),VLOOKUP(D279,'dict-pitch'!$A$1:$C$50,3,0))</f>
        <v>D4</v>
      </c>
      <c r="P279" t="b">
        <f>OR(EXACT(E279,O279),EXACT(E279,VLOOKUP(D279,'dict-pitch'!$A$1:$D$50,3,0)),EXACT(E279,VLOOKUP(D279,'dict-pitch'!$A$1:$D$50,4,0)))</f>
        <v>0</v>
      </c>
    </row>
    <row r="280" spans="1:16" x14ac:dyDescent="0.25">
      <c r="A280">
        <v>851</v>
      </c>
      <c r="B280" s="85">
        <v>2</v>
      </c>
      <c r="C280" s="1">
        <f t="shared" si="12"/>
        <v>9</v>
      </c>
      <c r="D280" s="1">
        <v>67</v>
      </c>
      <c r="E280" s="1"/>
      <c r="F280" s="1">
        <v>4</v>
      </c>
      <c r="G280" s="1">
        <v>100</v>
      </c>
      <c r="H280" s="80">
        <f t="shared" si="13"/>
        <v>9.3333333333333339</v>
      </c>
      <c r="I280" s="80">
        <f t="shared" si="14"/>
        <v>0.33333333333333331</v>
      </c>
      <c r="J280" s="1">
        <v>4</v>
      </c>
      <c r="K280" s="1" t="str" cm="1">
        <f t="array" ref="K280">INDEX('dict-rhythm'!$A$1:$B$43,MATCH(TRUE,EXACT(J280,'dict-rhythm'!$A$1:$A$43),0),2)</f>
        <v>4</v>
      </c>
      <c r="L280" s="1" t="str">
        <f>_xlfn.IFNA(VLOOKUP(K280,'dict-rhythm'!$B$1:$C$53,2,0),K280)</f>
        <v>crotchet</v>
      </c>
      <c r="M280" s="5"/>
      <c r="N280" s="5"/>
      <c r="O280" t="str">
        <f>IF(RIGHT($O$1,1)="#",VLOOKUP(D280,'dict-pitch'!$A$1:$C$50,2,0),VLOOKUP(D280,'dict-pitch'!$A$1:$C$50,3,0))</f>
        <v>G4</v>
      </c>
      <c r="P280" t="b">
        <f>OR(EXACT(E280,O280),EXACT(E280,VLOOKUP(D280,'dict-pitch'!$A$1:$D$50,3,0)),EXACT(E280,VLOOKUP(D280,'dict-pitch'!$A$1:$D$50,4,0)))</f>
        <v>0</v>
      </c>
    </row>
    <row r="281" spans="1:16" x14ac:dyDescent="0.25">
      <c r="A281">
        <v>851</v>
      </c>
      <c r="B281" s="85">
        <v>2</v>
      </c>
      <c r="C281" s="1">
        <f t="shared" si="12"/>
        <v>9</v>
      </c>
      <c r="D281" s="1">
        <v>64</v>
      </c>
      <c r="E281" s="1"/>
      <c r="F281" s="1">
        <v>-3</v>
      </c>
      <c r="G281" s="1">
        <v>104</v>
      </c>
      <c r="H281" s="80">
        <f t="shared" si="13"/>
        <v>9.6666666666666661</v>
      </c>
      <c r="I281" s="80">
        <f t="shared" si="14"/>
        <v>0.33333333333333331</v>
      </c>
      <c r="J281" s="1">
        <v>4</v>
      </c>
      <c r="K281" s="1" t="str" cm="1">
        <f t="array" ref="K281">INDEX('dict-rhythm'!$A$1:$B$43,MATCH(TRUE,EXACT(J281,'dict-rhythm'!$A$1:$A$43),0),2)</f>
        <v>4</v>
      </c>
      <c r="L281" s="1" t="str">
        <f>_xlfn.IFNA(VLOOKUP(K281,'dict-rhythm'!$B$1:$C$53,2,0),K281)</f>
        <v>crotchet</v>
      </c>
      <c r="M281" s="7"/>
      <c r="N281" s="7"/>
      <c r="O281" t="str">
        <f>IF(RIGHT($O$1,1)="#",VLOOKUP(D281,'dict-pitch'!$A$1:$C$50,2,0),VLOOKUP(D281,'dict-pitch'!$A$1:$C$50,3,0))</f>
        <v>E4</v>
      </c>
      <c r="P281" t="b">
        <f>OR(EXACT(E281,O281),EXACT(E281,VLOOKUP(D281,'dict-pitch'!$A$1:$D$50,3,0)),EXACT(E281,VLOOKUP(D281,'dict-pitch'!$A$1:$D$50,4,0)))</f>
        <v>0</v>
      </c>
    </row>
    <row r="282" spans="1:16" x14ac:dyDescent="0.25">
      <c r="A282">
        <v>851</v>
      </c>
      <c r="B282" s="85">
        <v>2</v>
      </c>
      <c r="C282" s="1">
        <f t="shared" si="12"/>
        <v>10</v>
      </c>
      <c r="D282" s="1">
        <v>0</v>
      </c>
      <c r="E282" s="1"/>
      <c r="F282" s="1">
        <v>0</v>
      </c>
      <c r="G282" s="1">
        <v>108</v>
      </c>
      <c r="H282" s="80">
        <f t="shared" si="13"/>
        <v>10</v>
      </c>
      <c r="I282" s="80">
        <f t="shared" si="14"/>
        <v>8.3333333333333329E-2</v>
      </c>
      <c r="J282" s="1">
        <v>1</v>
      </c>
      <c r="K282" s="1" t="str" cm="1">
        <f t="array" ref="K282">INDEX('dict-rhythm'!$A$1:$B$43,MATCH(TRUE,EXACT(J282,'dict-rhythm'!$A$1:$A$43),0),2)</f>
        <v>16</v>
      </c>
      <c r="L282" s="1" t="str">
        <f>_xlfn.IFNA(VLOOKUP(K282,'dict-rhythm'!$B$1:$C$53,2,0),K282)</f>
        <v>semiquaver</v>
      </c>
      <c r="M282" s="4"/>
      <c r="N282" s="4"/>
      <c r="O282" t="str">
        <f>IF(RIGHT($O$1,1)="#",VLOOKUP(D282,'dict-pitch'!$A$1:$C$50,2,0),VLOOKUP(D282,'dict-pitch'!$A$1:$C$50,3,0))</f>
        <v>r</v>
      </c>
      <c r="P282" t="b">
        <f>OR(EXACT(E282,O282),EXACT(E282,VLOOKUP(D282,'dict-pitch'!$A$1:$D$50,3,0)),EXACT(E282,VLOOKUP(D282,'dict-pitch'!$A$1:$D$50,4,0)))</f>
        <v>0</v>
      </c>
    </row>
    <row r="283" spans="1:16" x14ac:dyDescent="0.25">
      <c r="A283">
        <v>851</v>
      </c>
      <c r="B283" s="85">
        <v>2</v>
      </c>
      <c r="C283" s="1">
        <f t="shared" si="12"/>
        <v>10</v>
      </c>
      <c r="D283" s="1">
        <v>69</v>
      </c>
      <c r="E283" s="1"/>
      <c r="F283" s="1">
        <v>4</v>
      </c>
      <c r="G283" s="1">
        <v>109</v>
      </c>
      <c r="H283" s="80">
        <f t="shared" si="13"/>
        <v>10.083333333333334</v>
      </c>
      <c r="I283" s="80">
        <f t="shared" si="14"/>
        <v>8.3333333333333329E-2</v>
      </c>
      <c r="J283" s="1">
        <v>1</v>
      </c>
      <c r="K283" s="1" t="str" cm="1">
        <f t="array" ref="K283">INDEX('dict-rhythm'!$A$1:$B$43,MATCH(TRUE,EXACT(J283,'dict-rhythm'!$A$1:$A$43),0),2)</f>
        <v>16</v>
      </c>
      <c r="L283" s="1" t="str">
        <f>_xlfn.IFNA(VLOOKUP(K283,'dict-rhythm'!$B$1:$C$53,2,0),K283)</f>
        <v>semiquaver</v>
      </c>
      <c r="M283" s="5"/>
      <c r="N283" s="5"/>
      <c r="O283" t="str">
        <f>IF(RIGHT($O$1,1)="#",VLOOKUP(D283,'dict-pitch'!$A$1:$C$50,2,0),VLOOKUP(D283,'dict-pitch'!$A$1:$C$50,3,0))</f>
        <v>A4</v>
      </c>
      <c r="P283" t="b">
        <f>OR(EXACT(E283,O283),EXACT(E283,VLOOKUP(D283,'dict-pitch'!$A$1:$D$50,3,0)),EXACT(E283,VLOOKUP(D283,'dict-pitch'!$A$1:$D$50,4,0)))</f>
        <v>0</v>
      </c>
    </row>
    <row r="284" spans="1:16" x14ac:dyDescent="0.25">
      <c r="A284">
        <v>851</v>
      </c>
      <c r="B284" s="85">
        <v>2</v>
      </c>
      <c r="C284" s="1">
        <f t="shared" si="12"/>
        <v>10</v>
      </c>
      <c r="D284" s="1">
        <v>67</v>
      </c>
      <c r="E284" s="1"/>
      <c r="F284" s="1">
        <v>-2</v>
      </c>
      <c r="G284" s="1">
        <v>110</v>
      </c>
      <c r="H284" s="80">
        <f t="shared" si="13"/>
        <v>10.166666666666666</v>
      </c>
      <c r="I284" s="80">
        <f t="shared" si="14"/>
        <v>8.3333333333333329E-2</v>
      </c>
      <c r="J284" s="1">
        <v>1</v>
      </c>
      <c r="K284" s="1" t="str" cm="1">
        <f t="array" ref="K284">INDEX('dict-rhythm'!$A$1:$B$43,MATCH(TRUE,EXACT(J284,'dict-rhythm'!$A$1:$A$43),0),2)</f>
        <v>16</v>
      </c>
      <c r="L284" s="1" t="str">
        <f>_xlfn.IFNA(VLOOKUP(K284,'dict-rhythm'!$B$1:$C$53,2,0),K284)</f>
        <v>semiquaver</v>
      </c>
      <c r="M284" s="5"/>
      <c r="N284" s="5"/>
      <c r="O284" t="str">
        <f>IF(RIGHT($O$1,1)="#",VLOOKUP(D284,'dict-pitch'!$A$1:$C$50,2,0),VLOOKUP(D284,'dict-pitch'!$A$1:$C$50,3,0))</f>
        <v>G4</v>
      </c>
      <c r="P284" t="b">
        <f>OR(EXACT(E284,O284),EXACT(E284,VLOOKUP(D284,'dict-pitch'!$A$1:$D$50,3,0)),EXACT(E284,VLOOKUP(D284,'dict-pitch'!$A$1:$D$50,4,0)))</f>
        <v>0</v>
      </c>
    </row>
    <row r="285" spans="1:16" x14ac:dyDescent="0.25">
      <c r="A285">
        <v>851</v>
      </c>
      <c r="B285" s="85">
        <v>2</v>
      </c>
      <c r="C285" s="1">
        <f t="shared" si="12"/>
        <v>10</v>
      </c>
      <c r="D285" s="1">
        <v>69</v>
      </c>
      <c r="E285" s="1"/>
      <c r="F285" s="1">
        <v>2</v>
      </c>
      <c r="G285" s="1">
        <v>111</v>
      </c>
      <c r="H285" s="80">
        <f t="shared" si="13"/>
        <v>10.25</v>
      </c>
      <c r="I285" s="80">
        <f t="shared" si="14"/>
        <v>8.3333333333333329E-2</v>
      </c>
      <c r="J285" s="1">
        <v>1</v>
      </c>
      <c r="K285" s="1" t="str" cm="1">
        <f t="array" ref="K285">INDEX('dict-rhythm'!$A$1:$B$43,MATCH(TRUE,EXACT(J285,'dict-rhythm'!$A$1:$A$43),0),2)</f>
        <v>16</v>
      </c>
      <c r="L285" s="1" t="str">
        <f>_xlfn.IFNA(VLOOKUP(K285,'dict-rhythm'!$B$1:$C$53,2,0),K285)</f>
        <v>semiquaver</v>
      </c>
      <c r="M285" s="5"/>
      <c r="N285" s="5"/>
      <c r="O285" t="str">
        <f>IF(RIGHT($O$1,1)="#",VLOOKUP(D285,'dict-pitch'!$A$1:$C$50,2,0),VLOOKUP(D285,'dict-pitch'!$A$1:$C$50,3,0))</f>
        <v>A4</v>
      </c>
      <c r="P285" t="b">
        <f>OR(EXACT(E285,O285),EXACT(E285,VLOOKUP(D285,'dict-pitch'!$A$1:$D$50,3,0)),EXACT(E285,VLOOKUP(D285,'dict-pitch'!$A$1:$D$50,4,0)))</f>
        <v>0</v>
      </c>
    </row>
    <row r="286" spans="1:16" x14ac:dyDescent="0.25">
      <c r="A286">
        <v>851</v>
      </c>
      <c r="B286" s="85">
        <v>2</v>
      </c>
      <c r="C286" s="1">
        <f t="shared" si="12"/>
        <v>10</v>
      </c>
      <c r="D286" s="1">
        <v>65</v>
      </c>
      <c r="E286" s="1"/>
      <c r="F286" s="1">
        <v>-3</v>
      </c>
      <c r="G286" s="1">
        <v>112</v>
      </c>
      <c r="H286" s="80">
        <f t="shared" si="13"/>
        <v>10.333333333333334</v>
      </c>
      <c r="I286" s="80">
        <f t="shared" si="14"/>
        <v>0.33333333333333331</v>
      </c>
      <c r="J286" s="1">
        <v>4</v>
      </c>
      <c r="K286" s="1" t="str" cm="1">
        <f t="array" ref="K286">INDEX('dict-rhythm'!$A$1:$B$43,MATCH(TRUE,EXACT(J286,'dict-rhythm'!$A$1:$A$43),0),2)</f>
        <v>4</v>
      </c>
      <c r="L286" s="1" t="str">
        <f>_xlfn.IFNA(VLOOKUP(K286,'dict-rhythm'!$B$1:$C$53,2,0),K286)</f>
        <v>crotchet</v>
      </c>
      <c r="M286" s="5"/>
      <c r="N286" s="5"/>
      <c r="O286" t="str">
        <f>IF(RIGHT($O$1,1)="#",VLOOKUP(D286,'dict-pitch'!$A$1:$C$50,2,0),VLOOKUP(D286,'dict-pitch'!$A$1:$C$50,3,0))</f>
        <v>F4</v>
      </c>
      <c r="P286" t="b">
        <f>OR(EXACT(E286,O286),EXACT(E286,VLOOKUP(D286,'dict-pitch'!$A$1:$D$50,3,0)),EXACT(E286,VLOOKUP(D286,'dict-pitch'!$A$1:$D$50,4,0)))</f>
        <v>0</v>
      </c>
    </row>
    <row r="287" spans="1:16" x14ac:dyDescent="0.25">
      <c r="A287">
        <v>851</v>
      </c>
      <c r="B287" s="85">
        <v>2</v>
      </c>
      <c r="C287" s="1">
        <f t="shared" si="12"/>
        <v>10</v>
      </c>
      <c r="D287" s="1">
        <v>62</v>
      </c>
      <c r="E287" s="1"/>
      <c r="F287" s="1">
        <v>-3</v>
      </c>
      <c r="G287" s="1">
        <v>116</v>
      </c>
      <c r="H287" s="80">
        <f t="shared" si="13"/>
        <v>10.666666666666666</v>
      </c>
      <c r="I287" s="80">
        <f t="shared" si="14"/>
        <v>0.33333333333333331</v>
      </c>
      <c r="J287" s="1">
        <v>4</v>
      </c>
      <c r="K287" s="1" t="str" cm="1">
        <f t="array" ref="K287">INDEX('dict-rhythm'!$A$1:$B$43,MATCH(TRUE,EXACT(J287,'dict-rhythm'!$A$1:$A$43),0),2)</f>
        <v>4</v>
      </c>
      <c r="L287" s="1" t="str">
        <f>_xlfn.IFNA(VLOOKUP(K287,'dict-rhythm'!$B$1:$C$53,2,0),K287)</f>
        <v>crotchet</v>
      </c>
      <c r="M287" s="7"/>
      <c r="N287" s="7"/>
      <c r="O287" t="str">
        <f>IF(RIGHT($O$1,1)="#",VLOOKUP(D287,'dict-pitch'!$A$1:$C$50,2,0),VLOOKUP(D287,'dict-pitch'!$A$1:$C$50,3,0))</f>
        <v>D4</v>
      </c>
      <c r="P287" t="b">
        <f>OR(EXACT(E287,O287),EXACT(E287,VLOOKUP(D287,'dict-pitch'!$A$1:$D$50,3,0)),EXACT(E287,VLOOKUP(D287,'dict-pitch'!$A$1:$D$50,4,0)))</f>
        <v>0</v>
      </c>
    </row>
    <row r="288" spans="1:16" x14ac:dyDescent="0.25">
      <c r="A288">
        <v>851</v>
      </c>
      <c r="B288" s="85">
        <v>2</v>
      </c>
      <c r="C288" s="1">
        <f t="shared" si="12"/>
        <v>11</v>
      </c>
      <c r="D288" s="1">
        <v>0</v>
      </c>
      <c r="E288" s="1"/>
      <c r="F288" s="1">
        <v>0</v>
      </c>
      <c r="G288" s="1">
        <v>120</v>
      </c>
      <c r="H288" s="80">
        <f t="shared" si="13"/>
        <v>11</v>
      </c>
      <c r="I288" s="80">
        <f t="shared" si="14"/>
        <v>8.3333333333333329E-2</v>
      </c>
      <c r="J288" s="1">
        <v>1</v>
      </c>
      <c r="K288" s="1" t="str" cm="1">
        <f t="array" ref="K288">INDEX('dict-rhythm'!$A$1:$B$43,MATCH(TRUE,EXACT(J288,'dict-rhythm'!$A$1:$A$43),0),2)</f>
        <v>16</v>
      </c>
      <c r="L288" s="1" t="str">
        <f>_xlfn.IFNA(VLOOKUP(K288,'dict-rhythm'!$B$1:$C$53,2,0),K288)</f>
        <v>semiquaver</v>
      </c>
      <c r="M288" s="4"/>
      <c r="N288" s="4"/>
      <c r="O288" t="str">
        <f>IF(RIGHT($O$1,1)="#",VLOOKUP(D288,'dict-pitch'!$A$1:$C$50,2,0),VLOOKUP(D288,'dict-pitch'!$A$1:$C$50,3,0))</f>
        <v>r</v>
      </c>
      <c r="P288" t="b">
        <f>OR(EXACT(E288,O288),EXACT(E288,VLOOKUP(D288,'dict-pitch'!$A$1:$D$50,3,0)),EXACT(E288,VLOOKUP(D288,'dict-pitch'!$A$1:$D$50,4,0)))</f>
        <v>0</v>
      </c>
    </row>
    <row r="289" spans="1:16" x14ac:dyDescent="0.25">
      <c r="A289">
        <v>851</v>
      </c>
      <c r="B289" s="85">
        <v>2</v>
      </c>
      <c r="C289" s="1">
        <f t="shared" si="12"/>
        <v>11</v>
      </c>
      <c r="D289" s="1">
        <v>67</v>
      </c>
      <c r="E289" s="1"/>
      <c r="F289" s="1">
        <v>4</v>
      </c>
      <c r="G289" s="1">
        <v>121</v>
      </c>
      <c r="H289" s="80">
        <f t="shared" si="13"/>
        <v>11.083333333333334</v>
      </c>
      <c r="I289" s="80">
        <f t="shared" si="14"/>
        <v>8.3333333333333329E-2</v>
      </c>
      <c r="J289" s="1">
        <v>1</v>
      </c>
      <c r="K289" s="1" t="str" cm="1">
        <f t="array" ref="K289">INDEX('dict-rhythm'!$A$1:$B$43,MATCH(TRUE,EXACT(J289,'dict-rhythm'!$A$1:$A$43),0),2)</f>
        <v>16</v>
      </c>
      <c r="L289" s="1" t="str">
        <f>_xlfn.IFNA(VLOOKUP(K289,'dict-rhythm'!$B$1:$C$53,2,0),K289)</f>
        <v>semiquaver</v>
      </c>
      <c r="M289" s="5"/>
      <c r="N289" s="5"/>
      <c r="O289" t="str">
        <f>IF(RIGHT($O$1,1)="#",VLOOKUP(D289,'dict-pitch'!$A$1:$C$50,2,0),VLOOKUP(D289,'dict-pitch'!$A$1:$C$50,3,0))</f>
        <v>G4</v>
      </c>
      <c r="P289" t="b">
        <f>OR(EXACT(E289,O289),EXACT(E289,VLOOKUP(D289,'dict-pitch'!$A$1:$D$50,3,0)),EXACT(E289,VLOOKUP(D289,'dict-pitch'!$A$1:$D$50,4,0)))</f>
        <v>0</v>
      </c>
    </row>
    <row r="290" spans="1:16" x14ac:dyDescent="0.25">
      <c r="A290">
        <v>851</v>
      </c>
      <c r="B290" s="85">
        <v>2</v>
      </c>
      <c r="C290" s="1">
        <f t="shared" si="12"/>
        <v>11</v>
      </c>
      <c r="D290" s="1">
        <v>65</v>
      </c>
      <c r="E290" s="1"/>
      <c r="F290" s="1">
        <v>-2</v>
      </c>
      <c r="G290" s="1">
        <v>122</v>
      </c>
      <c r="H290" s="80">
        <f t="shared" si="13"/>
        <v>11.166666666666666</v>
      </c>
      <c r="I290" s="80">
        <f t="shared" si="14"/>
        <v>8.3333333333333329E-2</v>
      </c>
      <c r="J290" s="1">
        <v>1</v>
      </c>
      <c r="K290" s="1" t="str" cm="1">
        <f t="array" ref="K290">INDEX('dict-rhythm'!$A$1:$B$43,MATCH(TRUE,EXACT(J290,'dict-rhythm'!$A$1:$A$43),0),2)</f>
        <v>16</v>
      </c>
      <c r="L290" s="1" t="str">
        <f>_xlfn.IFNA(VLOOKUP(K290,'dict-rhythm'!$B$1:$C$53,2,0),K290)</f>
        <v>semiquaver</v>
      </c>
      <c r="M290" s="5"/>
      <c r="N290" s="5"/>
      <c r="O290" t="str">
        <f>IF(RIGHT($O$1,1)="#",VLOOKUP(D290,'dict-pitch'!$A$1:$C$50,2,0),VLOOKUP(D290,'dict-pitch'!$A$1:$C$50,3,0))</f>
        <v>F4</v>
      </c>
      <c r="P290" t="b">
        <f>OR(EXACT(E290,O290),EXACT(E290,VLOOKUP(D290,'dict-pitch'!$A$1:$D$50,3,0)),EXACT(E290,VLOOKUP(D290,'dict-pitch'!$A$1:$D$50,4,0)))</f>
        <v>0</v>
      </c>
    </row>
    <row r="291" spans="1:16" x14ac:dyDescent="0.25">
      <c r="A291">
        <v>851</v>
      </c>
      <c r="B291" s="85">
        <v>2</v>
      </c>
      <c r="C291" s="1">
        <f t="shared" si="12"/>
        <v>11</v>
      </c>
      <c r="D291" s="1">
        <v>67</v>
      </c>
      <c r="E291" s="1"/>
      <c r="F291" s="1">
        <v>2</v>
      </c>
      <c r="G291" s="1">
        <v>123</v>
      </c>
      <c r="H291" s="80">
        <f t="shared" si="13"/>
        <v>11.25</v>
      </c>
      <c r="I291" s="80">
        <f t="shared" si="14"/>
        <v>8.3333333333333329E-2</v>
      </c>
      <c r="J291" s="1">
        <v>1</v>
      </c>
      <c r="K291" s="1" t="str" cm="1">
        <f t="array" ref="K291">INDEX('dict-rhythm'!$A$1:$B$43,MATCH(TRUE,EXACT(J291,'dict-rhythm'!$A$1:$A$43),0),2)</f>
        <v>16</v>
      </c>
      <c r="L291" s="1" t="str">
        <f>_xlfn.IFNA(VLOOKUP(K291,'dict-rhythm'!$B$1:$C$53,2,0),K291)</f>
        <v>semiquaver</v>
      </c>
      <c r="M291" s="5"/>
      <c r="N291" s="5"/>
      <c r="O291" t="str">
        <f>IF(RIGHT($O$1,1)="#",VLOOKUP(D291,'dict-pitch'!$A$1:$C$50,2,0),VLOOKUP(D291,'dict-pitch'!$A$1:$C$50,3,0))</f>
        <v>G4</v>
      </c>
      <c r="P291" t="b">
        <f>OR(EXACT(E291,O291),EXACT(E291,VLOOKUP(D291,'dict-pitch'!$A$1:$D$50,3,0)),EXACT(E291,VLOOKUP(D291,'dict-pitch'!$A$1:$D$50,4,0)))</f>
        <v>0</v>
      </c>
    </row>
    <row r="292" spans="1:16" x14ac:dyDescent="0.25">
      <c r="A292">
        <v>851</v>
      </c>
      <c r="B292" s="85">
        <v>2</v>
      </c>
      <c r="C292" s="1">
        <f t="shared" si="12"/>
        <v>11</v>
      </c>
      <c r="D292" s="1">
        <v>63</v>
      </c>
      <c r="E292" s="1"/>
      <c r="F292" s="1">
        <v>-3</v>
      </c>
      <c r="G292" s="1">
        <v>124</v>
      </c>
      <c r="H292" s="80">
        <f t="shared" si="13"/>
        <v>11.333333333333334</v>
      </c>
      <c r="I292" s="80">
        <f t="shared" si="14"/>
        <v>0.33333333333333331</v>
      </c>
      <c r="J292" s="1">
        <v>4</v>
      </c>
      <c r="K292" s="1" t="str" cm="1">
        <f t="array" ref="K292">INDEX('dict-rhythm'!$A$1:$B$43,MATCH(TRUE,EXACT(J292,'dict-rhythm'!$A$1:$A$43),0),2)</f>
        <v>4</v>
      </c>
      <c r="L292" s="1" t="str">
        <f>_xlfn.IFNA(VLOOKUP(K292,'dict-rhythm'!$B$1:$C$53,2,0),K292)</f>
        <v>crotchet</v>
      </c>
      <c r="M292" s="5"/>
      <c r="N292" s="5"/>
      <c r="O292" t="str">
        <f>IF(RIGHT($O$1,1)="#",VLOOKUP(D292,'dict-pitch'!$A$1:$C$50,2,0),VLOOKUP(D292,'dict-pitch'!$A$1:$C$50,3,0))</f>
        <v>D#4</v>
      </c>
      <c r="P292" t="b">
        <f>OR(EXACT(E292,O292),EXACT(E292,VLOOKUP(D292,'dict-pitch'!$A$1:$D$50,3,0)),EXACT(E292,VLOOKUP(D292,'dict-pitch'!$A$1:$D$50,4,0)))</f>
        <v>0</v>
      </c>
    </row>
    <row r="293" spans="1:16" x14ac:dyDescent="0.25">
      <c r="A293">
        <v>851</v>
      </c>
      <c r="B293" s="85">
        <v>2</v>
      </c>
      <c r="C293" s="1">
        <f t="shared" si="12"/>
        <v>11</v>
      </c>
      <c r="D293" s="1">
        <v>60</v>
      </c>
      <c r="E293" s="1"/>
      <c r="F293" s="1">
        <v>-3</v>
      </c>
      <c r="G293" s="1">
        <v>128</v>
      </c>
      <c r="H293" s="80">
        <f t="shared" si="13"/>
        <v>11.666666666666666</v>
      </c>
      <c r="I293" s="80">
        <f t="shared" si="14"/>
        <v>0.33333333333333331</v>
      </c>
      <c r="J293" s="1">
        <v>4</v>
      </c>
      <c r="K293" s="1" t="str" cm="1">
        <f t="array" ref="K293">INDEX('dict-rhythm'!$A$1:$B$43,MATCH(TRUE,EXACT(J293,'dict-rhythm'!$A$1:$A$43),0),2)</f>
        <v>4</v>
      </c>
      <c r="L293" s="1" t="str">
        <f>_xlfn.IFNA(VLOOKUP(K293,'dict-rhythm'!$B$1:$C$53,2,0),K293)</f>
        <v>crotchet</v>
      </c>
      <c r="M293" s="7"/>
      <c r="N293" s="7"/>
      <c r="O293" t="str">
        <f>IF(RIGHT($O$1,1)="#",VLOOKUP(D293,'dict-pitch'!$A$1:$C$50,2,0),VLOOKUP(D293,'dict-pitch'!$A$1:$C$50,3,0))</f>
        <v>C4</v>
      </c>
      <c r="P293" t="b">
        <f>OR(EXACT(E293,O293),EXACT(E293,VLOOKUP(D293,'dict-pitch'!$A$1:$D$50,3,0)),EXACT(E293,VLOOKUP(D293,'dict-pitch'!$A$1:$D$50,4,0)))</f>
        <v>0</v>
      </c>
    </row>
    <row r="294" spans="1:16" x14ac:dyDescent="0.25">
      <c r="A294">
        <v>851</v>
      </c>
      <c r="B294" s="85">
        <v>2</v>
      </c>
      <c r="C294" s="1">
        <f t="shared" si="12"/>
        <v>12</v>
      </c>
      <c r="D294" s="1">
        <v>0</v>
      </c>
      <c r="E294" s="1"/>
      <c r="F294" s="1">
        <v>0</v>
      </c>
      <c r="G294" s="1">
        <v>132</v>
      </c>
      <c r="H294" s="80">
        <f t="shared" si="13"/>
        <v>12</v>
      </c>
      <c r="I294" s="80">
        <f t="shared" si="14"/>
        <v>0.16666666666666666</v>
      </c>
      <c r="J294" s="1">
        <v>2</v>
      </c>
      <c r="K294" s="1" t="str" cm="1">
        <f t="array" ref="K294">INDEX('dict-rhythm'!$A$1:$B$43,MATCH(TRUE,EXACT(J294,'dict-rhythm'!$A$1:$A$43),0),2)</f>
        <v>8</v>
      </c>
      <c r="L294" s="1" t="str">
        <f>_xlfn.IFNA(VLOOKUP(K294,'dict-rhythm'!$B$1:$C$53,2,0),K294)</f>
        <v>quaver note</v>
      </c>
      <c r="M294" s="4"/>
      <c r="N294" s="4"/>
      <c r="O294" t="str">
        <f>IF(RIGHT($O$1,1)="#",VLOOKUP(D294,'dict-pitch'!$A$1:$C$50,2,0),VLOOKUP(D294,'dict-pitch'!$A$1:$C$50,3,0))</f>
        <v>r</v>
      </c>
      <c r="P294" t="b">
        <f>OR(EXACT(E294,O294),EXACT(E294,VLOOKUP(D294,'dict-pitch'!$A$1:$D$50,3,0)),EXACT(E294,VLOOKUP(D294,'dict-pitch'!$A$1:$D$50,4,0)))</f>
        <v>0</v>
      </c>
    </row>
    <row r="295" spans="1:16" x14ac:dyDescent="0.25">
      <c r="A295">
        <v>851</v>
      </c>
      <c r="B295" s="85">
        <v>2</v>
      </c>
      <c r="C295" s="1">
        <f t="shared" si="12"/>
        <v>12</v>
      </c>
      <c r="D295" s="1">
        <v>69</v>
      </c>
      <c r="E295" s="1"/>
      <c r="F295" s="1">
        <v>6</v>
      </c>
      <c r="G295" s="1">
        <v>134</v>
      </c>
      <c r="H295" s="80">
        <f t="shared" si="13"/>
        <v>12.166666666666666</v>
      </c>
      <c r="I295" s="80">
        <f t="shared" si="14"/>
        <v>0.16666666666666666</v>
      </c>
      <c r="J295" s="1">
        <v>2</v>
      </c>
      <c r="K295" s="1" t="str" cm="1">
        <f t="array" ref="K295">INDEX('dict-rhythm'!$A$1:$B$43,MATCH(TRUE,EXACT(J295,'dict-rhythm'!$A$1:$A$43),0),2)</f>
        <v>8</v>
      </c>
      <c r="L295" s="1" t="str">
        <f>_xlfn.IFNA(VLOOKUP(K295,'dict-rhythm'!$B$1:$C$53,2,0),K295)</f>
        <v>quaver note</v>
      </c>
      <c r="M295" s="77" t="s">
        <v>392</v>
      </c>
      <c r="N295" s="77"/>
      <c r="O295" t="str">
        <f>IF(RIGHT($O$1,1)="#",VLOOKUP(D295,'dict-pitch'!$A$1:$C$50,2,0),VLOOKUP(D295,'dict-pitch'!$A$1:$C$50,3,0))</f>
        <v>A4</v>
      </c>
      <c r="P295" t="b">
        <f>OR(EXACT(E295,O295),EXACT(E295,VLOOKUP(D295,'dict-pitch'!$A$1:$D$50,3,0)),EXACT(E295,VLOOKUP(D295,'dict-pitch'!$A$1:$D$50,4,0)))</f>
        <v>0</v>
      </c>
    </row>
    <row r="296" spans="1:16" x14ac:dyDescent="0.25">
      <c r="A296">
        <v>851</v>
      </c>
      <c r="B296" s="85">
        <v>2</v>
      </c>
      <c r="C296" s="1">
        <f t="shared" si="12"/>
        <v>12</v>
      </c>
      <c r="D296" s="1">
        <v>67</v>
      </c>
      <c r="E296" s="1"/>
      <c r="F296" s="1">
        <v>-2</v>
      </c>
      <c r="G296" s="1">
        <v>136</v>
      </c>
      <c r="H296" s="80">
        <f t="shared" si="13"/>
        <v>12.333333333333334</v>
      </c>
      <c r="I296" s="80">
        <f t="shared" si="14"/>
        <v>0.16666666666666666</v>
      </c>
      <c r="J296" s="1">
        <v>2</v>
      </c>
      <c r="K296" s="1" t="str" cm="1">
        <f t="array" ref="K296">INDEX('dict-rhythm'!$A$1:$B$43,MATCH(TRUE,EXACT(J296,'dict-rhythm'!$A$1:$A$43),0),2)</f>
        <v>8</v>
      </c>
      <c r="L296" s="1" t="str">
        <f>_xlfn.IFNA(VLOOKUP(K296,'dict-rhythm'!$B$1:$C$53,2,0),K296)</f>
        <v>quaver note</v>
      </c>
      <c r="M296" s="77" t="s">
        <v>392</v>
      </c>
      <c r="N296" s="77"/>
      <c r="O296" t="str">
        <f>IF(RIGHT($O$1,1)="#",VLOOKUP(D296,'dict-pitch'!$A$1:$C$50,2,0),VLOOKUP(D296,'dict-pitch'!$A$1:$C$50,3,0))</f>
        <v>G4</v>
      </c>
      <c r="P296" t="b">
        <f>OR(EXACT(E296,O296),EXACT(E296,VLOOKUP(D296,'dict-pitch'!$A$1:$D$50,3,0)),EXACT(E296,VLOOKUP(D296,'dict-pitch'!$A$1:$D$50,4,0)))</f>
        <v>0</v>
      </c>
    </row>
    <row r="297" spans="1:16" x14ac:dyDescent="0.25">
      <c r="A297">
        <v>851</v>
      </c>
      <c r="B297" s="85">
        <v>2</v>
      </c>
      <c r="C297" s="1">
        <f t="shared" si="12"/>
        <v>12</v>
      </c>
      <c r="D297" s="1">
        <v>65</v>
      </c>
      <c r="E297" s="1"/>
      <c r="F297" s="1">
        <v>-2</v>
      </c>
      <c r="G297" s="1">
        <v>138</v>
      </c>
      <c r="H297" s="80">
        <f t="shared" si="13"/>
        <v>12.5</v>
      </c>
      <c r="I297" s="80">
        <f t="shared" si="14"/>
        <v>0.16666666666666666</v>
      </c>
      <c r="J297" s="1">
        <v>2</v>
      </c>
      <c r="K297" s="1" t="str" cm="1">
        <f t="array" ref="K297">INDEX('dict-rhythm'!$A$1:$B$43,MATCH(TRUE,EXACT(J297,'dict-rhythm'!$A$1:$A$43),0),2)</f>
        <v>8</v>
      </c>
      <c r="L297" s="1" t="str">
        <f>_xlfn.IFNA(VLOOKUP(K297,'dict-rhythm'!$B$1:$C$53,2,0),K297)</f>
        <v>quaver note</v>
      </c>
      <c r="M297" s="77" t="s">
        <v>392</v>
      </c>
      <c r="N297" s="77"/>
      <c r="O297" t="str">
        <f>IF(RIGHT($O$1,1)="#",VLOOKUP(D297,'dict-pitch'!$A$1:$C$50,2,0),VLOOKUP(D297,'dict-pitch'!$A$1:$C$50,3,0))</f>
        <v>F4</v>
      </c>
      <c r="P297" t="b">
        <f>OR(EXACT(E297,O297),EXACT(E297,VLOOKUP(D297,'dict-pitch'!$A$1:$D$50,3,0)),EXACT(E297,VLOOKUP(D297,'dict-pitch'!$A$1:$D$50,4,0)))</f>
        <v>0</v>
      </c>
    </row>
    <row r="298" spans="1:16" x14ac:dyDescent="0.25">
      <c r="A298">
        <v>851</v>
      </c>
      <c r="B298" s="85">
        <v>2</v>
      </c>
      <c r="C298" s="1">
        <f t="shared" si="12"/>
        <v>12</v>
      </c>
      <c r="D298" s="1">
        <v>64</v>
      </c>
      <c r="E298" s="1"/>
      <c r="F298" s="1">
        <v>-2</v>
      </c>
      <c r="G298" s="1">
        <v>140</v>
      </c>
      <c r="H298" s="80">
        <f t="shared" si="13"/>
        <v>12.666666666666666</v>
      </c>
      <c r="I298" s="80">
        <f t="shared" si="14"/>
        <v>0.16666666666666666</v>
      </c>
      <c r="J298" s="1">
        <v>2</v>
      </c>
      <c r="K298" s="1" t="str" cm="1">
        <f t="array" ref="K298">INDEX('dict-rhythm'!$A$1:$B$43,MATCH(TRUE,EXACT(J298,'dict-rhythm'!$A$1:$A$43),0),2)</f>
        <v>8</v>
      </c>
      <c r="L298" s="1" t="str">
        <f>_xlfn.IFNA(VLOOKUP(K298,'dict-rhythm'!$B$1:$C$53,2,0),K298)</f>
        <v>quaver note</v>
      </c>
      <c r="M298" s="77" t="s">
        <v>392</v>
      </c>
      <c r="N298" s="77"/>
      <c r="O298" t="str">
        <f>IF(RIGHT($O$1,1)="#",VLOOKUP(D298,'dict-pitch'!$A$1:$C$50,2,0),VLOOKUP(D298,'dict-pitch'!$A$1:$C$50,3,0))</f>
        <v>E4</v>
      </c>
      <c r="P298" t="b">
        <f>OR(EXACT(E298,O298),EXACT(E298,VLOOKUP(D298,'dict-pitch'!$A$1:$D$50,3,0)),EXACT(E298,VLOOKUP(D298,'dict-pitch'!$A$1:$D$50,4,0)))</f>
        <v>0</v>
      </c>
    </row>
    <row r="299" spans="1:16" x14ac:dyDescent="0.25">
      <c r="A299">
        <v>851</v>
      </c>
      <c r="B299" s="85">
        <v>2</v>
      </c>
      <c r="C299" s="1">
        <f t="shared" si="12"/>
        <v>12</v>
      </c>
      <c r="D299" s="1">
        <v>67</v>
      </c>
      <c r="E299" s="1"/>
      <c r="F299" s="1">
        <v>3</v>
      </c>
      <c r="G299" s="1">
        <v>142</v>
      </c>
      <c r="H299" s="80">
        <f t="shared" si="13"/>
        <v>12.833333333333334</v>
      </c>
      <c r="I299" s="80">
        <f t="shared" si="14"/>
        <v>0.16666666666666666</v>
      </c>
      <c r="J299" s="1">
        <v>2</v>
      </c>
      <c r="K299" s="1" t="str" cm="1">
        <f t="array" ref="K299">INDEX('dict-rhythm'!$A$1:$B$43,MATCH(TRUE,EXACT(J299,'dict-rhythm'!$A$1:$A$43),0),2)</f>
        <v>8</v>
      </c>
      <c r="L299" s="1" t="str">
        <f>_xlfn.IFNA(VLOOKUP(K299,'dict-rhythm'!$B$1:$C$53,2,0),K299)</f>
        <v>quaver note</v>
      </c>
      <c r="M299" s="77" t="s">
        <v>392</v>
      </c>
      <c r="N299" s="77"/>
      <c r="O299" t="str">
        <f>IF(RIGHT($O$1,1)="#",VLOOKUP(D299,'dict-pitch'!$A$1:$C$50,2,0),VLOOKUP(D299,'dict-pitch'!$A$1:$C$50,3,0))</f>
        <v>G4</v>
      </c>
      <c r="P299" t="b">
        <f>OR(EXACT(E299,O299),EXACT(E299,VLOOKUP(D299,'dict-pitch'!$A$1:$D$50,3,0)),EXACT(E299,VLOOKUP(D299,'dict-pitch'!$A$1:$D$50,4,0)))</f>
        <v>0</v>
      </c>
    </row>
    <row r="300" spans="1:16" x14ac:dyDescent="0.25">
      <c r="A300">
        <v>851</v>
      </c>
      <c r="B300" s="85">
        <v>2</v>
      </c>
      <c r="C300" s="1">
        <f t="shared" si="12"/>
        <v>13</v>
      </c>
      <c r="D300" s="1">
        <v>61</v>
      </c>
      <c r="E300" s="1"/>
      <c r="F300" s="1">
        <v>-5</v>
      </c>
      <c r="G300" s="1">
        <v>144</v>
      </c>
      <c r="H300" s="80">
        <f t="shared" si="13"/>
        <v>13</v>
      </c>
      <c r="I300" s="80">
        <f t="shared" si="14"/>
        <v>0.33333333333333331</v>
      </c>
      <c r="J300" s="1">
        <v>4</v>
      </c>
      <c r="K300" s="1" t="str" cm="1">
        <f t="array" ref="K300">INDEX('dict-rhythm'!$A$1:$B$43,MATCH(TRUE,EXACT(J300,'dict-rhythm'!$A$1:$A$43),0),2)</f>
        <v>4</v>
      </c>
      <c r="L300" s="1" t="str">
        <f>_xlfn.IFNA(VLOOKUP(K300,'dict-rhythm'!$B$1:$C$53,2,0),K300)</f>
        <v>crotchet</v>
      </c>
      <c r="M300" s="77" t="s">
        <v>392</v>
      </c>
      <c r="N300" s="77"/>
      <c r="O300" t="str">
        <f>IF(RIGHT($O$1,1)="#",VLOOKUP(D300,'dict-pitch'!$A$1:$C$50,2,0),VLOOKUP(D300,'dict-pitch'!$A$1:$C$50,3,0))</f>
        <v>C#4</v>
      </c>
      <c r="P300" t="b">
        <f>OR(EXACT(E300,O300),EXACT(E300,VLOOKUP(D300,'dict-pitch'!$A$1:$D$50,3,0)),EXACT(E300,VLOOKUP(D300,'dict-pitch'!$A$1:$D$50,4,0)))</f>
        <v>0</v>
      </c>
    </row>
    <row r="301" spans="1:16" x14ac:dyDescent="0.25">
      <c r="A301">
        <v>851</v>
      </c>
      <c r="B301" s="85">
        <v>2</v>
      </c>
      <c r="C301" s="1">
        <f t="shared" si="12"/>
        <v>13</v>
      </c>
      <c r="D301" s="1">
        <v>62</v>
      </c>
      <c r="E301" s="1"/>
      <c r="F301" s="1">
        <v>2</v>
      </c>
      <c r="G301" s="1">
        <v>148</v>
      </c>
      <c r="H301" s="80">
        <f t="shared" si="13"/>
        <v>13.333333333333334</v>
      </c>
      <c r="I301" s="80">
        <f t="shared" si="14"/>
        <v>0.16666666666666666</v>
      </c>
      <c r="J301" s="1">
        <v>2</v>
      </c>
      <c r="K301" s="1" t="str" cm="1">
        <f t="array" ref="K301">INDEX('dict-rhythm'!$A$1:$B$43,MATCH(TRUE,EXACT(J301,'dict-rhythm'!$A$1:$A$43),0),2)</f>
        <v>8</v>
      </c>
      <c r="L301" s="1" t="str">
        <f>_xlfn.IFNA(VLOOKUP(K301,'dict-rhythm'!$B$1:$C$53,2,0),K301)</f>
        <v>quaver note</v>
      </c>
      <c r="M301" s="5"/>
      <c r="N301" s="5"/>
      <c r="O301" t="str">
        <f>IF(RIGHT($O$1,1)="#",VLOOKUP(D301,'dict-pitch'!$A$1:$C$50,2,0),VLOOKUP(D301,'dict-pitch'!$A$1:$C$50,3,0))</f>
        <v>D4</v>
      </c>
      <c r="P301" t="b">
        <f>OR(EXACT(E301,O301),EXACT(E301,VLOOKUP(D301,'dict-pitch'!$A$1:$D$50,3,0)),EXACT(E301,VLOOKUP(D301,'dict-pitch'!$A$1:$D$50,4,0)))</f>
        <v>0</v>
      </c>
    </row>
    <row r="302" spans="1:16" x14ac:dyDescent="0.25">
      <c r="A302">
        <v>851</v>
      </c>
      <c r="B302" s="85">
        <v>2</v>
      </c>
      <c r="C302" s="1">
        <f t="shared" si="12"/>
        <v>13</v>
      </c>
      <c r="D302" s="1">
        <v>64</v>
      </c>
      <c r="E302" s="1"/>
      <c r="F302" s="1">
        <v>2</v>
      </c>
      <c r="G302" s="1">
        <v>150</v>
      </c>
      <c r="H302" s="80">
        <f t="shared" si="13"/>
        <v>13.5</v>
      </c>
      <c r="I302" s="80">
        <f t="shared" si="14"/>
        <v>0.16666666666666666</v>
      </c>
      <c r="J302" s="1">
        <v>2</v>
      </c>
      <c r="K302" s="1" t="str" cm="1">
        <f t="array" ref="K302">INDEX('dict-rhythm'!$A$1:$B$43,MATCH(TRUE,EXACT(J302,'dict-rhythm'!$A$1:$A$43),0),2)</f>
        <v>8</v>
      </c>
      <c r="L302" s="1" t="str">
        <f>_xlfn.IFNA(VLOOKUP(K302,'dict-rhythm'!$B$1:$C$53,2,0),K302)</f>
        <v>quaver note</v>
      </c>
      <c r="M302" s="5"/>
      <c r="N302" s="5"/>
      <c r="O302" t="str">
        <f>IF(RIGHT($O$1,1)="#",VLOOKUP(D302,'dict-pitch'!$A$1:$C$50,2,0),VLOOKUP(D302,'dict-pitch'!$A$1:$C$50,3,0))</f>
        <v>E4</v>
      </c>
      <c r="P302" t="b">
        <f>OR(EXACT(E302,O302),EXACT(E302,VLOOKUP(D302,'dict-pitch'!$A$1:$D$50,3,0)),EXACT(E302,VLOOKUP(D302,'dict-pitch'!$A$1:$D$50,4,0)))</f>
        <v>0</v>
      </c>
    </row>
    <row r="303" spans="1:16" x14ac:dyDescent="0.25">
      <c r="A303">
        <v>851</v>
      </c>
      <c r="B303" s="85">
        <v>2</v>
      </c>
      <c r="C303" s="1">
        <f t="shared" si="12"/>
        <v>13</v>
      </c>
      <c r="D303" s="1">
        <v>57</v>
      </c>
      <c r="E303" s="1"/>
      <c r="F303" s="1">
        <v>-5</v>
      </c>
      <c r="G303" s="1">
        <v>152</v>
      </c>
      <c r="H303" s="80">
        <f t="shared" si="13"/>
        <v>13.666666666666666</v>
      </c>
      <c r="I303" s="80">
        <f t="shared" si="14"/>
        <v>0.33333333333333331</v>
      </c>
      <c r="J303" s="1">
        <v>4</v>
      </c>
      <c r="K303" s="1" t="str" cm="1">
        <f t="array" ref="K303">INDEX('dict-rhythm'!$A$1:$B$43,MATCH(TRUE,EXACT(J303,'dict-rhythm'!$A$1:$A$43),0),2)</f>
        <v>4</v>
      </c>
      <c r="L303" s="1" t="str">
        <f>_xlfn.IFNA(VLOOKUP(K303,'dict-rhythm'!$B$1:$C$53,2,0),K303)</f>
        <v>crotchet</v>
      </c>
      <c r="M303" s="5"/>
      <c r="N303" s="5"/>
      <c r="O303" t="str">
        <f>IF(RIGHT($O$1,1)="#",VLOOKUP(D303,'dict-pitch'!$A$1:$C$50,2,0),VLOOKUP(D303,'dict-pitch'!$A$1:$C$50,3,0))</f>
        <v>A3</v>
      </c>
      <c r="P303" t="b">
        <f>OR(EXACT(E303,O303),EXACT(E303,VLOOKUP(D303,'dict-pitch'!$A$1:$D$50,3,0)),EXACT(E303,VLOOKUP(D303,'dict-pitch'!$A$1:$D$50,4,0)))</f>
        <v>0</v>
      </c>
    </row>
    <row r="304" spans="1:16" x14ac:dyDescent="0.25">
      <c r="A304">
        <v>851</v>
      </c>
      <c r="B304" s="85">
        <v>2</v>
      </c>
      <c r="C304" s="1">
        <f t="shared" si="12"/>
        <v>14</v>
      </c>
      <c r="D304" s="1">
        <v>0</v>
      </c>
      <c r="E304" s="1"/>
      <c r="F304" s="1">
        <v>0</v>
      </c>
      <c r="G304" s="1">
        <v>156</v>
      </c>
      <c r="H304" s="80">
        <f t="shared" si="13"/>
        <v>14</v>
      </c>
      <c r="I304" s="80">
        <f t="shared" si="14"/>
        <v>0.16666666666666666</v>
      </c>
      <c r="J304" s="1">
        <v>2</v>
      </c>
      <c r="K304" s="1" t="str" cm="1">
        <f t="array" ref="K304">INDEX('dict-rhythm'!$A$1:$B$43,MATCH(TRUE,EXACT(J304,'dict-rhythm'!$A$1:$A$43),0),2)</f>
        <v>8</v>
      </c>
      <c r="L304" s="1" t="str">
        <f>_xlfn.IFNA(VLOOKUP(K304,'dict-rhythm'!$B$1:$C$53,2,0),K304)</f>
        <v>quaver note</v>
      </c>
      <c r="M304" s="5"/>
      <c r="N304" s="5"/>
      <c r="O304" t="str">
        <f>IF(RIGHT($O$1,1)="#",VLOOKUP(D304,'dict-pitch'!$A$1:$C$50,2,0),VLOOKUP(D304,'dict-pitch'!$A$1:$C$50,3,0))</f>
        <v>r</v>
      </c>
      <c r="P304" t="b">
        <f>OR(EXACT(E304,O304),EXACT(E304,VLOOKUP(D304,'dict-pitch'!$A$1:$D$50,3,0)),EXACT(E304,VLOOKUP(D304,'dict-pitch'!$A$1:$D$50,4,0)))</f>
        <v>0</v>
      </c>
    </row>
    <row r="305" spans="1:16" x14ac:dyDescent="0.25">
      <c r="A305">
        <v>851</v>
      </c>
      <c r="B305" s="85">
        <v>2</v>
      </c>
      <c r="C305" s="1">
        <f t="shared" si="12"/>
        <v>14</v>
      </c>
      <c r="D305" s="1">
        <v>64</v>
      </c>
      <c r="E305" s="1"/>
      <c r="F305" s="1">
        <v>5</v>
      </c>
      <c r="G305" s="1">
        <v>158</v>
      </c>
      <c r="H305" s="80">
        <f t="shared" si="13"/>
        <v>14.166666666666666</v>
      </c>
      <c r="I305" s="80">
        <f t="shared" si="14"/>
        <v>0.16666666666666666</v>
      </c>
      <c r="J305" s="1">
        <v>2</v>
      </c>
      <c r="K305" s="1" t="str" cm="1">
        <f t="array" ref="K305">INDEX('dict-rhythm'!$A$1:$B$43,MATCH(TRUE,EXACT(J305,'dict-rhythm'!$A$1:$A$43),0),2)</f>
        <v>8</v>
      </c>
      <c r="L305" s="1" t="str">
        <f>_xlfn.IFNA(VLOOKUP(K305,'dict-rhythm'!$B$1:$C$53,2,0),K305)</f>
        <v>quaver note</v>
      </c>
      <c r="M305" s="77" t="s">
        <v>392</v>
      </c>
      <c r="N305" s="77"/>
      <c r="O305" t="str">
        <f>IF(RIGHT($O$1,1)="#",VLOOKUP(D305,'dict-pitch'!$A$1:$C$50,2,0),VLOOKUP(D305,'dict-pitch'!$A$1:$C$50,3,0))</f>
        <v>E4</v>
      </c>
      <c r="P305" t="b">
        <f>OR(EXACT(E305,O305),EXACT(E305,VLOOKUP(D305,'dict-pitch'!$A$1:$D$50,3,0)),EXACT(E305,VLOOKUP(D305,'dict-pitch'!$A$1:$D$50,4,0)))</f>
        <v>0</v>
      </c>
    </row>
    <row r="306" spans="1:16" x14ac:dyDescent="0.25">
      <c r="A306">
        <v>851</v>
      </c>
      <c r="B306" s="85">
        <v>2</v>
      </c>
      <c r="C306" s="1">
        <f t="shared" si="12"/>
        <v>14</v>
      </c>
      <c r="D306" s="1">
        <v>62</v>
      </c>
      <c r="E306" s="1"/>
      <c r="F306" s="1">
        <v>-2</v>
      </c>
      <c r="G306" s="1">
        <v>160</v>
      </c>
      <c r="H306" s="80">
        <f t="shared" si="13"/>
        <v>14.333333333333334</v>
      </c>
      <c r="I306" s="80">
        <f t="shared" si="14"/>
        <v>0.16666666666666666</v>
      </c>
      <c r="J306" s="1">
        <v>2</v>
      </c>
      <c r="K306" s="1" t="str" cm="1">
        <f t="array" ref="K306">INDEX('dict-rhythm'!$A$1:$B$43,MATCH(TRUE,EXACT(J306,'dict-rhythm'!$A$1:$A$43),0),2)</f>
        <v>8</v>
      </c>
      <c r="L306" s="1" t="str">
        <f>_xlfn.IFNA(VLOOKUP(K306,'dict-rhythm'!$B$1:$C$53,2,0),K306)</f>
        <v>quaver note</v>
      </c>
      <c r="M306" s="77" t="s">
        <v>392</v>
      </c>
      <c r="N306" s="77"/>
      <c r="O306" t="str">
        <f>IF(RIGHT($O$1,1)="#",VLOOKUP(D306,'dict-pitch'!$A$1:$C$50,2,0),VLOOKUP(D306,'dict-pitch'!$A$1:$C$50,3,0))</f>
        <v>D4</v>
      </c>
      <c r="P306" t="b">
        <f>OR(EXACT(E306,O306),EXACT(E306,VLOOKUP(D306,'dict-pitch'!$A$1:$D$50,3,0)),EXACT(E306,VLOOKUP(D306,'dict-pitch'!$A$1:$D$50,4,0)))</f>
        <v>0</v>
      </c>
    </row>
    <row r="307" spans="1:16" x14ac:dyDescent="0.25">
      <c r="A307">
        <v>851</v>
      </c>
      <c r="B307" s="85">
        <v>2</v>
      </c>
      <c r="C307" s="1">
        <f t="shared" si="12"/>
        <v>14</v>
      </c>
      <c r="D307" s="1">
        <v>61</v>
      </c>
      <c r="E307" s="1"/>
      <c r="F307" s="1">
        <v>-2</v>
      </c>
      <c r="G307" s="1">
        <v>162</v>
      </c>
      <c r="H307" s="80">
        <f t="shared" si="13"/>
        <v>14.5</v>
      </c>
      <c r="I307" s="80">
        <f t="shared" si="14"/>
        <v>0.16666666666666666</v>
      </c>
      <c r="J307" s="1">
        <v>2</v>
      </c>
      <c r="K307" s="1" t="str" cm="1">
        <f t="array" ref="K307">INDEX('dict-rhythm'!$A$1:$B$43,MATCH(TRUE,EXACT(J307,'dict-rhythm'!$A$1:$A$43),0),2)</f>
        <v>8</v>
      </c>
      <c r="L307" s="1" t="str">
        <f>_xlfn.IFNA(VLOOKUP(K307,'dict-rhythm'!$B$1:$C$53,2,0),K307)</f>
        <v>quaver note</v>
      </c>
      <c r="M307" s="77" t="s">
        <v>392</v>
      </c>
      <c r="N307" s="77"/>
      <c r="O307" t="str">
        <f>IF(RIGHT($O$1,1)="#",VLOOKUP(D307,'dict-pitch'!$A$1:$C$50,2,0),VLOOKUP(D307,'dict-pitch'!$A$1:$C$50,3,0))</f>
        <v>C#4</v>
      </c>
      <c r="P307" t="b">
        <f>OR(EXACT(E307,O307),EXACT(E307,VLOOKUP(D307,'dict-pitch'!$A$1:$D$50,3,0)),EXACT(E307,VLOOKUP(D307,'dict-pitch'!$A$1:$D$50,4,0)))</f>
        <v>0</v>
      </c>
    </row>
    <row r="308" spans="1:16" x14ac:dyDescent="0.25">
      <c r="A308">
        <v>851</v>
      </c>
      <c r="B308" s="85">
        <v>2</v>
      </c>
      <c r="C308" s="1">
        <f t="shared" si="12"/>
        <v>14</v>
      </c>
      <c r="D308" s="1">
        <v>59</v>
      </c>
      <c r="E308" s="1"/>
      <c r="F308" s="1">
        <v>-2</v>
      </c>
      <c r="G308" s="1">
        <v>164</v>
      </c>
      <c r="H308" s="80">
        <f t="shared" si="13"/>
        <v>14.666666666666666</v>
      </c>
      <c r="I308" s="80">
        <f t="shared" si="14"/>
        <v>0.16666666666666666</v>
      </c>
      <c r="J308" s="1">
        <v>2</v>
      </c>
      <c r="K308" s="1" t="str" cm="1">
        <f t="array" ref="K308">INDEX('dict-rhythm'!$A$1:$B$43,MATCH(TRUE,EXACT(J308,'dict-rhythm'!$A$1:$A$43),0),2)</f>
        <v>8</v>
      </c>
      <c r="L308" s="1" t="str">
        <f>_xlfn.IFNA(VLOOKUP(K308,'dict-rhythm'!$B$1:$C$53,2,0),K308)</f>
        <v>quaver note</v>
      </c>
      <c r="M308" s="77" t="s">
        <v>392</v>
      </c>
      <c r="N308" s="77"/>
      <c r="O308" t="str">
        <f>IF(RIGHT($O$1,1)="#",VLOOKUP(D308,'dict-pitch'!$A$1:$C$50,2,0),VLOOKUP(D308,'dict-pitch'!$A$1:$C$50,3,0))</f>
        <v>B3</v>
      </c>
      <c r="P308" t="b">
        <f>OR(EXACT(E308,O308),EXACT(E308,VLOOKUP(D308,'dict-pitch'!$A$1:$D$50,3,0)),EXACT(E308,VLOOKUP(D308,'dict-pitch'!$A$1:$D$50,4,0)))</f>
        <v>0</v>
      </c>
    </row>
    <row r="309" spans="1:16" x14ac:dyDescent="0.25">
      <c r="A309">
        <v>851</v>
      </c>
      <c r="B309" s="85">
        <v>2</v>
      </c>
      <c r="C309" s="1">
        <f t="shared" si="12"/>
        <v>14</v>
      </c>
      <c r="D309" s="1">
        <v>62</v>
      </c>
      <c r="E309" s="1"/>
      <c r="F309" s="1">
        <v>3</v>
      </c>
      <c r="G309" s="1">
        <v>166</v>
      </c>
      <c r="H309" s="80">
        <f t="shared" si="13"/>
        <v>14.833333333333334</v>
      </c>
      <c r="I309" s="80">
        <f t="shared" si="14"/>
        <v>0.16666666666666666</v>
      </c>
      <c r="J309" s="1">
        <v>2</v>
      </c>
      <c r="K309" s="1" t="str" cm="1">
        <f t="array" ref="K309">INDEX('dict-rhythm'!$A$1:$B$43,MATCH(TRUE,EXACT(J309,'dict-rhythm'!$A$1:$A$43),0),2)</f>
        <v>8</v>
      </c>
      <c r="L309" s="1" t="str">
        <f>_xlfn.IFNA(VLOOKUP(K309,'dict-rhythm'!$B$1:$C$53,2,0),K309)</f>
        <v>quaver note</v>
      </c>
      <c r="M309" s="77" t="s">
        <v>392</v>
      </c>
      <c r="N309" s="77"/>
      <c r="O309" t="str">
        <f>IF(RIGHT($O$1,1)="#",VLOOKUP(D309,'dict-pitch'!$A$1:$C$50,2,0),VLOOKUP(D309,'dict-pitch'!$A$1:$C$50,3,0))</f>
        <v>D4</v>
      </c>
      <c r="P309" t="b">
        <f>OR(EXACT(E309,O309),EXACT(E309,VLOOKUP(D309,'dict-pitch'!$A$1:$D$50,3,0)),EXACT(E309,VLOOKUP(D309,'dict-pitch'!$A$1:$D$50,4,0)))</f>
        <v>0</v>
      </c>
    </row>
    <row r="310" spans="1:16" x14ac:dyDescent="0.25">
      <c r="A310">
        <v>851</v>
      </c>
      <c r="B310" s="85">
        <v>2</v>
      </c>
      <c r="C310" s="1">
        <f t="shared" si="12"/>
        <v>15</v>
      </c>
      <c r="D310" s="1">
        <v>61</v>
      </c>
      <c r="E310" s="1"/>
      <c r="F310" s="1">
        <v>-2</v>
      </c>
      <c r="G310" s="1">
        <v>168</v>
      </c>
      <c r="H310" s="80">
        <f t="shared" si="13"/>
        <v>15</v>
      </c>
      <c r="I310" s="80">
        <f t="shared" si="14"/>
        <v>8.3333333333333329E-2</v>
      </c>
      <c r="J310" s="1">
        <v>1</v>
      </c>
      <c r="K310" s="1" t="str" cm="1">
        <f t="array" ref="K310">INDEX('dict-rhythm'!$A$1:$B$43,MATCH(TRUE,EXACT(J310,'dict-rhythm'!$A$1:$A$43),0),2)</f>
        <v>16</v>
      </c>
      <c r="L310" s="1" t="str">
        <f>_xlfn.IFNA(VLOOKUP(K310,'dict-rhythm'!$B$1:$C$53,2,0),K310)</f>
        <v>semiquaver</v>
      </c>
      <c r="M310" s="77" t="s">
        <v>392</v>
      </c>
      <c r="N310" s="77"/>
      <c r="O310" t="str">
        <f>IF(RIGHT($O$1,1)="#",VLOOKUP(D310,'dict-pitch'!$A$1:$C$50,2,0),VLOOKUP(D310,'dict-pitch'!$A$1:$C$50,3,0))</f>
        <v>C#4</v>
      </c>
      <c r="P310" t="b">
        <f>OR(EXACT(E310,O310),EXACT(E310,VLOOKUP(D310,'dict-pitch'!$A$1:$D$50,3,0)),EXACT(E310,VLOOKUP(D310,'dict-pitch'!$A$1:$D$50,4,0)))</f>
        <v>0</v>
      </c>
    </row>
    <row r="311" spans="1:16" x14ac:dyDescent="0.25">
      <c r="A311">
        <v>851</v>
      </c>
      <c r="B311" s="85">
        <v>2</v>
      </c>
      <c r="C311" s="1">
        <f t="shared" si="12"/>
        <v>15</v>
      </c>
      <c r="D311" s="1">
        <v>64</v>
      </c>
      <c r="E311" s="1"/>
      <c r="F311" s="1">
        <v>3</v>
      </c>
      <c r="G311" s="1">
        <v>169</v>
      </c>
      <c r="H311" s="80">
        <f t="shared" si="13"/>
        <v>15.083333333333334</v>
      </c>
      <c r="I311" s="80">
        <f t="shared" si="14"/>
        <v>8.3333333333333329E-2</v>
      </c>
      <c r="J311" s="1">
        <v>1</v>
      </c>
      <c r="K311" s="1" t="str" cm="1">
        <f t="array" ref="K311">INDEX('dict-rhythm'!$A$1:$B$43,MATCH(TRUE,EXACT(J311,'dict-rhythm'!$A$1:$A$43),0),2)</f>
        <v>16</v>
      </c>
      <c r="L311" s="1" t="str">
        <f>_xlfn.IFNA(VLOOKUP(K311,'dict-rhythm'!$B$1:$C$53,2,0),K311)</f>
        <v>semiquaver</v>
      </c>
      <c r="M311" s="77" t="s">
        <v>392</v>
      </c>
      <c r="N311" s="77"/>
      <c r="O311" t="str">
        <f>IF(RIGHT($O$1,1)="#",VLOOKUP(D311,'dict-pitch'!$A$1:$C$50,2,0),VLOOKUP(D311,'dict-pitch'!$A$1:$C$50,3,0))</f>
        <v>E4</v>
      </c>
      <c r="P311" t="b">
        <f>OR(EXACT(E311,O311),EXACT(E311,VLOOKUP(D311,'dict-pitch'!$A$1:$D$50,3,0)),EXACT(E311,VLOOKUP(D311,'dict-pitch'!$A$1:$D$50,4,0)))</f>
        <v>0</v>
      </c>
    </row>
    <row r="312" spans="1:16" x14ac:dyDescent="0.25">
      <c r="A312">
        <v>851</v>
      </c>
      <c r="B312" s="85">
        <v>2</v>
      </c>
      <c r="C312" s="1">
        <f t="shared" si="12"/>
        <v>15</v>
      </c>
      <c r="D312" s="1">
        <v>65</v>
      </c>
      <c r="E312" s="1"/>
      <c r="F312" s="1">
        <v>2</v>
      </c>
      <c r="G312" s="1">
        <v>170</v>
      </c>
      <c r="H312" s="80">
        <f t="shared" si="13"/>
        <v>15.166666666666666</v>
      </c>
      <c r="I312" s="80">
        <f t="shared" si="14"/>
        <v>8.3333333333333329E-2</v>
      </c>
      <c r="J312" s="1">
        <v>1</v>
      </c>
      <c r="K312" s="1" t="str" cm="1">
        <f t="array" ref="K312">INDEX('dict-rhythm'!$A$1:$B$43,MATCH(TRUE,EXACT(J312,'dict-rhythm'!$A$1:$A$43),0),2)</f>
        <v>16</v>
      </c>
      <c r="L312" s="1" t="str">
        <f>_xlfn.IFNA(VLOOKUP(K312,'dict-rhythm'!$B$1:$C$53,2,0),K312)</f>
        <v>semiquaver</v>
      </c>
      <c r="M312" s="77" t="s">
        <v>392</v>
      </c>
      <c r="N312" s="77"/>
      <c r="O312" t="str">
        <f>IF(RIGHT($O$1,1)="#",VLOOKUP(D312,'dict-pitch'!$A$1:$C$50,2,0),VLOOKUP(D312,'dict-pitch'!$A$1:$C$50,3,0))</f>
        <v>F4</v>
      </c>
      <c r="P312" t="b">
        <f>OR(EXACT(E312,O312),EXACT(E312,VLOOKUP(D312,'dict-pitch'!$A$1:$D$50,3,0)),EXACT(E312,VLOOKUP(D312,'dict-pitch'!$A$1:$D$50,4,0)))</f>
        <v>0</v>
      </c>
    </row>
    <row r="313" spans="1:16" x14ac:dyDescent="0.25">
      <c r="A313">
        <v>851</v>
      </c>
      <c r="B313" s="85">
        <v>2</v>
      </c>
      <c r="C313" s="1">
        <f t="shared" si="12"/>
        <v>15</v>
      </c>
      <c r="D313" s="1">
        <v>64</v>
      </c>
      <c r="E313" s="1"/>
      <c r="F313" s="1">
        <v>-2</v>
      </c>
      <c r="G313" s="1">
        <v>171</v>
      </c>
      <c r="H313" s="80">
        <f t="shared" si="13"/>
        <v>15.25</v>
      </c>
      <c r="I313" s="80">
        <f t="shared" si="14"/>
        <v>8.3333333333333329E-2</v>
      </c>
      <c r="J313" s="1">
        <v>1</v>
      </c>
      <c r="K313" s="1" t="str" cm="1">
        <f t="array" ref="K313">INDEX('dict-rhythm'!$A$1:$B$43,MATCH(TRUE,EXACT(J313,'dict-rhythm'!$A$1:$A$43),0),2)</f>
        <v>16</v>
      </c>
      <c r="L313" s="1" t="str">
        <f>_xlfn.IFNA(VLOOKUP(K313,'dict-rhythm'!$B$1:$C$53,2,0),K313)</f>
        <v>semiquaver</v>
      </c>
      <c r="M313" s="77" t="s">
        <v>392</v>
      </c>
      <c r="N313" s="77"/>
      <c r="O313" t="str">
        <f>IF(RIGHT($O$1,1)="#",VLOOKUP(D313,'dict-pitch'!$A$1:$C$50,2,0),VLOOKUP(D313,'dict-pitch'!$A$1:$C$50,3,0))</f>
        <v>E4</v>
      </c>
      <c r="P313" t="b">
        <f>OR(EXACT(E313,O313),EXACT(E313,VLOOKUP(D313,'dict-pitch'!$A$1:$D$50,3,0)),EXACT(E313,VLOOKUP(D313,'dict-pitch'!$A$1:$D$50,4,0)))</f>
        <v>0</v>
      </c>
    </row>
    <row r="314" spans="1:16" x14ac:dyDescent="0.25">
      <c r="A314">
        <v>851</v>
      </c>
      <c r="B314" s="85">
        <v>2</v>
      </c>
      <c r="C314" s="1">
        <f t="shared" si="12"/>
        <v>15</v>
      </c>
      <c r="D314" s="1">
        <v>57</v>
      </c>
      <c r="E314" s="1"/>
      <c r="F314" s="1">
        <v>-5</v>
      </c>
      <c r="G314" s="1">
        <v>172</v>
      </c>
      <c r="H314" s="80">
        <f t="shared" si="13"/>
        <v>15.333333333333334</v>
      </c>
      <c r="I314" s="80">
        <f t="shared" si="14"/>
        <v>0.33333333333333331</v>
      </c>
      <c r="J314" s="1">
        <v>4</v>
      </c>
      <c r="K314" s="1" t="str" cm="1">
        <f t="array" ref="K314">INDEX('dict-rhythm'!$A$1:$B$43,MATCH(TRUE,EXACT(J314,'dict-rhythm'!$A$1:$A$43),0),2)</f>
        <v>4</v>
      </c>
      <c r="L314" s="1" t="str">
        <f>_xlfn.IFNA(VLOOKUP(K314,'dict-rhythm'!$B$1:$C$53,2,0),K314)</f>
        <v>crotchet</v>
      </c>
      <c r="M314" s="77" t="s">
        <v>392</v>
      </c>
      <c r="N314" s="77"/>
      <c r="O314" t="str">
        <f>IF(RIGHT($O$1,1)="#",VLOOKUP(D314,'dict-pitch'!$A$1:$C$50,2,0),VLOOKUP(D314,'dict-pitch'!$A$1:$C$50,3,0))</f>
        <v>A3</v>
      </c>
      <c r="P314" t="b">
        <f>OR(EXACT(E314,O314),EXACT(E314,VLOOKUP(D314,'dict-pitch'!$A$1:$D$50,3,0)),EXACT(E314,VLOOKUP(D314,'dict-pitch'!$A$1:$D$50,4,0)))</f>
        <v>0</v>
      </c>
    </row>
    <row r="315" spans="1:16" x14ac:dyDescent="0.25">
      <c r="A315">
        <v>851</v>
      </c>
      <c r="B315" s="85">
        <v>2</v>
      </c>
      <c r="C315" s="1">
        <f t="shared" si="12"/>
        <v>15</v>
      </c>
      <c r="D315" s="1">
        <v>60</v>
      </c>
      <c r="E315" s="1"/>
      <c r="F315" s="1">
        <v>3</v>
      </c>
      <c r="G315" s="1">
        <v>176</v>
      </c>
      <c r="H315" s="80">
        <f t="shared" si="13"/>
        <v>15.666666666666666</v>
      </c>
      <c r="I315" s="80">
        <f t="shared" si="14"/>
        <v>0.33333333333333331</v>
      </c>
      <c r="J315" s="1">
        <v>4</v>
      </c>
      <c r="K315" s="1" t="str" cm="1">
        <f t="array" ref="K315">INDEX('dict-rhythm'!$A$1:$B$43,MATCH(TRUE,EXACT(J315,'dict-rhythm'!$A$1:$A$43),0),2)</f>
        <v>4</v>
      </c>
      <c r="L315" s="1" t="str">
        <f>_xlfn.IFNA(VLOOKUP(K315,'dict-rhythm'!$B$1:$C$53,2,0),K315)</f>
        <v>crotchet</v>
      </c>
      <c r="M315" s="77" t="s">
        <v>392</v>
      </c>
      <c r="N315" s="77"/>
      <c r="O315" t="str">
        <f>IF(RIGHT($O$1,1)="#",VLOOKUP(D315,'dict-pitch'!$A$1:$C$50,2,0),VLOOKUP(D315,'dict-pitch'!$A$1:$C$50,3,0))</f>
        <v>C4</v>
      </c>
      <c r="P315" t="b">
        <f>OR(EXACT(E315,O315),EXACT(E315,VLOOKUP(D315,'dict-pitch'!$A$1:$D$50,3,0)),EXACT(E315,VLOOKUP(D315,'dict-pitch'!$A$1:$D$50,4,0)))</f>
        <v>0</v>
      </c>
    </row>
    <row r="316" spans="1:16" x14ac:dyDescent="0.25">
      <c r="A316">
        <v>851</v>
      </c>
      <c r="B316" s="85">
        <v>2</v>
      </c>
      <c r="C316" s="1">
        <f t="shared" si="12"/>
        <v>16</v>
      </c>
      <c r="D316" s="1">
        <v>58</v>
      </c>
      <c r="E316" s="1"/>
      <c r="F316" s="1">
        <v>-2</v>
      </c>
      <c r="G316" s="1">
        <v>180</v>
      </c>
      <c r="H316" s="80">
        <f t="shared" si="13"/>
        <v>16</v>
      </c>
      <c r="I316" s="80">
        <f t="shared" si="14"/>
        <v>8.3333333333333329E-2</v>
      </c>
      <c r="J316" s="1">
        <v>1</v>
      </c>
      <c r="K316" s="1" t="str" cm="1">
        <f t="array" ref="K316">INDEX('dict-rhythm'!$A$1:$B$43,MATCH(TRUE,EXACT(J316,'dict-rhythm'!$A$1:$A$43),0),2)</f>
        <v>16</v>
      </c>
      <c r="L316" s="1" t="str">
        <f>_xlfn.IFNA(VLOOKUP(K316,'dict-rhythm'!$B$1:$C$53,2,0),K316)</f>
        <v>semiquaver</v>
      </c>
      <c r="M316" s="77" t="s">
        <v>392</v>
      </c>
      <c r="N316" s="77"/>
      <c r="O316" t="str">
        <f>IF(RIGHT($O$1,1)="#",VLOOKUP(D316,'dict-pitch'!$A$1:$C$50,2,0),VLOOKUP(D316,'dict-pitch'!$A$1:$C$50,3,0))</f>
        <v>A#3</v>
      </c>
      <c r="P316" t="b">
        <f>OR(EXACT(E316,O316),EXACT(E316,VLOOKUP(D316,'dict-pitch'!$A$1:$D$50,3,0)),EXACT(E316,VLOOKUP(D316,'dict-pitch'!$A$1:$D$50,4,0)))</f>
        <v>0</v>
      </c>
    </row>
    <row r="317" spans="1:16" x14ac:dyDescent="0.25">
      <c r="A317">
        <v>851</v>
      </c>
      <c r="B317" s="85">
        <v>2</v>
      </c>
      <c r="C317" s="1">
        <f t="shared" si="12"/>
        <v>16</v>
      </c>
      <c r="D317" s="1">
        <v>62</v>
      </c>
      <c r="E317" s="1"/>
      <c r="F317" s="1">
        <v>3</v>
      </c>
      <c r="G317" s="1">
        <v>181</v>
      </c>
      <c r="H317" s="80">
        <f t="shared" si="13"/>
        <v>16.083333333333336</v>
      </c>
      <c r="I317" s="80">
        <f t="shared" si="14"/>
        <v>8.3333333333333329E-2</v>
      </c>
      <c r="J317" s="1">
        <v>1</v>
      </c>
      <c r="K317" s="1" t="str" cm="1">
        <f t="array" ref="K317">INDEX('dict-rhythm'!$A$1:$B$43,MATCH(TRUE,EXACT(J317,'dict-rhythm'!$A$1:$A$43),0),2)</f>
        <v>16</v>
      </c>
      <c r="L317" s="1" t="str">
        <f>_xlfn.IFNA(VLOOKUP(K317,'dict-rhythm'!$B$1:$C$53,2,0),K317)</f>
        <v>semiquaver</v>
      </c>
      <c r="M317" s="5"/>
      <c r="N317" s="5"/>
      <c r="O317" t="str">
        <f>IF(RIGHT($O$1,1)="#",VLOOKUP(D317,'dict-pitch'!$A$1:$C$50,2,0),VLOOKUP(D317,'dict-pitch'!$A$1:$C$50,3,0))</f>
        <v>D4</v>
      </c>
      <c r="P317" t="b">
        <f>OR(EXACT(E317,O317),EXACT(E317,VLOOKUP(D317,'dict-pitch'!$A$1:$D$50,3,0)),EXACT(E317,VLOOKUP(D317,'dict-pitch'!$A$1:$D$50,4,0)))</f>
        <v>0</v>
      </c>
    </row>
    <row r="318" spans="1:16" x14ac:dyDescent="0.25">
      <c r="A318">
        <v>851</v>
      </c>
      <c r="B318" s="85">
        <v>2</v>
      </c>
      <c r="C318" s="1">
        <f t="shared" si="12"/>
        <v>16</v>
      </c>
      <c r="D318" s="1">
        <v>63</v>
      </c>
      <c r="E318" s="1"/>
      <c r="F318" s="1">
        <v>2</v>
      </c>
      <c r="G318" s="1">
        <v>182</v>
      </c>
      <c r="H318" s="80">
        <f t="shared" si="13"/>
        <v>16.166666666666664</v>
      </c>
      <c r="I318" s="80">
        <f t="shared" si="14"/>
        <v>8.3333333333333329E-2</v>
      </c>
      <c r="J318" s="1">
        <v>1</v>
      </c>
      <c r="K318" s="1" t="str" cm="1">
        <f t="array" ref="K318">INDEX('dict-rhythm'!$A$1:$B$43,MATCH(TRUE,EXACT(J318,'dict-rhythm'!$A$1:$A$43),0),2)</f>
        <v>16</v>
      </c>
      <c r="L318" s="1" t="str">
        <f>_xlfn.IFNA(VLOOKUP(K318,'dict-rhythm'!$B$1:$C$53,2,0),K318)</f>
        <v>semiquaver</v>
      </c>
      <c r="M318" s="5"/>
      <c r="N318" s="5"/>
      <c r="O318" t="str">
        <f>IF(RIGHT($O$1,1)="#",VLOOKUP(D318,'dict-pitch'!$A$1:$C$50,2,0),VLOOKUP(D318,'dict-pitch'!$A$1:$C$50,3,0))</f>
        <v>D#4</v>
      </c>
      <c r="P318" t="b">
        <f>OR(EXACT(E318,O318),EXACT(E318,VLOOKUP(D318,'dict-pitch'!$A$1:$D$50,3,0)),EXACT(E318,VLOOKUP(D318,'dict-pitch'!$A$1:$D$50,4,0)))</f>
        <v>0</v>
      </c>
    </row>
    <row r="319" spans="1:16" x14ac:dyDescent="0.25">
      <c r="A319">
        <v>851</v>
      </c>
      <c r="B319" s="85">
        <v>2</v>
      </c>
      <c r="C319" s="1">
        <f t="shared" si="12"/>
        <v>16</v>
      </c>
      <c r="D319" s="1">
        <v>62</v>
      </c>
      <c r="E319" s="1"/>
      <c r="F319" s="1">
        <v>-2</v>
      </c>
      <c r="G319" s="1">
        <v>183</v>
      </c>
      <c r="H319" s="80">
        <f t="shared" si="13"/>
        <v>16.25</v>
      </c>
      <c r="I319" s="80">
        <f t="shared" si="14"/>
        <v>8.3333333333333329E-2</v>
      </c>
      <c r="J319" s="1">
        <v>1</v>
      </c>
      <c r="K319" s="1" t="str" cm="1">
        <f t="array" ref="K319">INDEX('dict-rhythm'!$A$1:$B$43,MATCH(TRUE,EXACT(J319,'dict-rhythm'!$A$1:$A$43),0),2)</f>
        <v>16</v>
      </c>
      <c r="L319" s="1" t="str">
        <f>_xlfn.IFNA(VLOOKUP(K319,'dict-rhythm'!$B$1:$C$53,2,0),K319)</f>
        <v>semiquaver</v>
      </c>
      <c r="M319" s="5"/>
      <c r="N319" s="5"/>
      <c r="O319" t="str">
        <f>IF(RIGHT($O$1,1)="#",VLOOKUP(D319,'dict-pitch'!$A$1:$C$50,2,0),VLOOKUP(D319,'dict-pitch'!$A$1:$C$50,3,0))</f>
        <v>D4</v>
      </c>
      <c r="P319" t="b">
        <f>OR(EXACT(E319,O319),EXACT(E319,VLOOKUP(D319,'dict-pitch'!$A$1:$D$50,3,0)),EXACT(E319,VLOOKUP(D319,'dict-pitch'!$A$1:$D$50,4,0)))</f>
        <v>0</v>
      </c>
    </row>
    <row r="320" spans="1:16" x14ac:dyDescent="0.25">
      <c r="A320">
        <v>851</v>
      </c>
      <c r="B320" s="85">
        <v>2</v>
      </c>
      <c r="C320" s="1">
        <f t="shared" si="12"/>
        <v>16</v>
      </c>
      <c r="D320" s="1">
        <v>59</v>
      </c>
      <c r="E320" s="1"/>
      <c r="F320" s="1">
        <v>-3</v>
      </c>
      <c r="G320" s="1">
        <v>184</v>
      </c>
      <c r="H320" s="80">
        <f t="shared" si="13"/>
        <v>16.333333333333336</v>
      </c>
      <c r="I320" s="80">
        <f t="shared" si="14"/>
        <v>0.33333333333333331</v>
      </c>
      <c r="J320" s="1">
        <v>4</v>
      </c>
      <c r="K320" s="1" t="str" cm="1">
        <f t="array" ref="K320">INDEX('dict-rhythm'!$A$1:$B$43,MATCH(TRUE,EXACT(J320,'dict-rhythm'!$A$1:$A$43),0),2)</f>
        <v>4</v>
      </c>
      <c r="L320" s="1" t="str">
        <f>_xlfn.IFNA(VLOOKUP(K320,'dict-rhythm'!$B$1:$C$53,2,0),K320)</f>
        <v>crotchet</v>
      </c>
      <c r="M320" s="5"/>
      <c r="N320" s="5"/>
      <c r="O320" t="str">
        <f>IF(RIGHT($O$1,1)="#",VLOOKUP(D320,'dict-pitch'!$A$1:$C$50,2,0),VLOOKUP(D320,'dict-pitch'!$A$1:$C$50,3,0))</f>
        <v>B3</v>
      </c>
      <c r="P320" t="b">
        <f>OR(EXACT(E320,O320),EXACT(E320,VLOOKUP(D320,'dict-pitch'!$A$1:$D$50,3,0)),EXACT(E320,VLOOKUP(D320,'dict-pitch'!$A$1:$D$50,4,0)))</f>
        <v>0</v>
      </c>
    </row>
    <row r="321" spans="1:16" x14ac:dyDescent="0.25">
      <c r="A321">
        <v>851</v>
      </c>
      <c r="B321" s="85">
        <v>2</v>
      </c>
      <c r="C321" s="1">
        <f t="shared" si="12"/>
        <v>16</v>
      </c>
      <c r="D321" s="1">
        <v>64</v>
      </c>
      <c r="E321" s="1"/>
      <c r="F321" s="1">
        <v>4</v>
      </c>
      <c r="G321" s="1">
        <v>188</v>
      </c>
      <c r="H321" s="80">
        <f t="shared" si="13"/>
        <v>16.666666666666664</v>
      </c>
      <c r="I321" s="80">
        <f t="shared" si="14"/>
        <v>0.5</v>
      </c>
      <c r="J321" s="1">
        <v>6</v>
      </c>
      <c r="K321" s="1" t="str" cm="1">
        <f t="array" ref="K321">INDEX('dict-rhythm'!$A$1:$B$43,MATCH(TRUE,EXACT(J321,'dict-rhythm'!$A$1:$A$43),0),2)</f>
        <v>4.</v>
      </c>
      <c r="L321" s="1" t="str">
        <f>_xlfn.IFNA(VLOOKUP(K321,'dict-rhythm'!$B$1:$C$53,2,0),K321)</f>
        <v>dotted crotchet</v>
      </c>
      <c r="M321" s="7"/>
      <c r="N321" s="7"/>
      <c r="O321" t="str">
        <f>IF(RIGHT($O$1,1)="#",VLOOKUP(D321,'dict-pitch'!$A$1:$C$50,2,0),VLOOKUP(D321,'dict-pitch'!$A$1:$C$50,3,0))</f>
        <v>E4</v>
      </c>
      <c r="P321" t="b">
        <f>OR(EXACT(E321,O321),EXACT(E321,VLOOKUP(D321,'dict-pitch'!$A$1:$D$50,3,0)),EXACT(E321,VLOOKUP(D321,'dict-pitch'!$A$1:$D$50,4,0)))</f>
        <v>0</v>
      </c>
    </row>
    <row r="322" spans="1:16" x14ac:dyDescent="0.25">
      <c r="A322">
        <v>851</v>
      </c>
      <c r="B322" s="85">
        <v>2</v>
      </c>
      <c r="C322" s="1">
        <f t="shared" si="12"/>
        <v>17</v>
      </c>
      <c r="D322" s="1">
        <v>0</v>
      </c>
      <c r="E322" s="1"/>
      <c r="F322" s="1">
        <v>0</v>
      </c>
      <c r="G322" s="1">
        <v>194</v>
      </c>
      <c r="H322" s="80">
        <f t="shared" si="13"/>
        <v>17.166666666666668</v>
      </c>
      <c r="I322" s="80">
        <f t="shared" si="14"/>
        <v>0.16666666666666666</v>
      </c>
      <c r="J322" s="1">
        <v>2</v>
      </c>
      <c r="K322" s="1" t="str" cm="1">
        <f t="array" ref="K322">INDEX('dict-rhythm'!$A$1:$B$43,MATCH(TRUE,EXACT(J322,'dict-rhythm'!$A$1:$A$43),0),2)</f>
        <v>8</v>
      </c>
      <c r="L322" s="1" t="str">
        <f>_xlfn.IFNA(VLOOKUP(K322,'dict-rhythm'!$B$1:$C$53,2,0),K322)</f>
        <v>quaver note</v>
      </c>
      <c r="M322" s="4"/>
      <c r="N322" s="4"/>
      <c r="O322" t="str">
        <f>IF(RIGHT($O$1,1)="#",VLOOKUP(D322,'dict-pitch'!$A$1:$C$50,2,0),VLOOKUP(D322,'dict-pitch'!$A$1:$C$50,3,0))</f>
        <v>r</v>
      </c>
      <c r="P322" t="b">
        <f>OR(EXACT(E322,O322),EXACT(E322,VLOOKUP(D322,'dict-pitch'!$A$1:$D$50,3,0)),EXACT(E322,VLOOKUP(D322,'dict-pitch'!$A$1:$D$50,4,0)))</f>
        <v>0</v>
      </c>
    </row>
    <row r="323" spans="1:16" x14ac:dyDescent="0.25">
      <c r="A323">
        <v>851</v>
      </c>
      <c r="B323" s="85">
        <v>2</v>
      </c>
      <c r="C323" s="1">
        <f t="shared" ref="C323:C386" si="15">1+ROUNDDOWN(G323/12,0)</f>
        <v>17</v>
      </c>
      <c r="D323" s="1">
        <v>0</v>
      </c>
      <c r="E323" s="1"/>
      <c r="F323" s="1">
        <v>0</v>
      </c>
      <c r="G323" s="1">
        <v>196</v>
      </c>
      <c r="H323" s="80">
        <f t="shared" ref="H323:H386" si="16">1+G323/12</f>
        <v>17.333333333333332</v>
      </c>
      <c r="I323" s="80">
        <f t="shared" ref="I323:I386" si="17">J323/12</f>
        <v>0.33333333333333331</v>
      </c>
      <c r="J323" s="1">
        <v>4</v>
      </c>
      <c r="K323" s="1" t="str" cm="1">
        <f t="array" ref="K323">INDEX('dict-rhythm'!$A$1:$B$43,MATCH(TRUE,EXACT(J323,'dict-rhythm'!$A$1:$A$43),0),2)</f>
        <v>4</v>
      </c>
      <c r="L323" s="1" t="str">
        <f>_xlfn.IFNA(VLOOKUP(K323,'dict-rhythm'!$B$1:$C$53,2,0),K323)</f>
        <v>crotchet</v>
      </c>
      <c r="M323" s="5"/>
      <c r="N323" s="5"/>
      <c r="O323" t="str">
        <f>IF(RIGHT($O$1,1)="#",VLOOKUP(D323,'dict-pitch'!$A$1:$C$50,2,0),VLOOKUP(D323,'dict-pitch'!$A$1:$C$50,3,0))</f>
        <v>r</v>
      </c>
      <c r="P323" t="b">
        <f>OR(EXACT(E323,O323),EXACT(E323,VLOOKUP(D323,'dict-pitch'!$A$1:$D$50,3,0)),EXACT(E323,VLOOKUP(D323,'dict-pitch'!$A$1:$D$50,4,0)))</f>
        <v>0</v>
      </c>
    </row>
    <row r="324" spans="1:16" x14ac:dyDescent="0.25">
      <c r="A324">
        <v>851</v>
      </c>
      <c r="B324" s="85">
        <v>2</v>
      </c>
      <c r="C324" s="1">
        <f t="shared" si="15"/>
        <v>17</v>
      </c>
      <c r="D324" s="1">
        <v>0</v>
      </c>
      <c r="E324" s="1"/>
      <c r="F324" s="1">
        <v>0</v>
      </c>
      <c r="G324" s="1">
        <v>200</v>
      </c>
      <c r="H324" s="80">
        <f t="shared" si="16"/>
        <v>17.666666666666668</v>
      </c>
      <c r="I324" s="80">
        <f t="shared" si="17"/>
        <v>0.33333333333333331</v>
      </c>
      <c r="J324" s="1">
        <v>4</v>
      </c>
      <c r="K324" s="1" t="str" cm="1">
        <f t="array" ref="K324">INDEX('dict-rhythm'!$A$1:$B$43,MATCH(TRUE,EXACT(J324,'dict-rhythm'!$A$1:$A$43),0),2)</f>
        <v>4</v>
      </c>
      <c r="L324" s="1" t="str">
        <f>_xlfn.IFNA(VLOOKUP(K324,'dict-rhythm'!$B$1:$C$53,2,0),K324)</f>
        <v>crotchet</v>
      </c>
      <c r="M324" s="7"/>
      <c r="N324" s="7"/>
      <c r="O324" t="str">
        <f>IF(RIGHT($O$1,1)="#",VLOOKUP(D324,'dict-pitch'!$A$1:$C$50,2,0),VLOOKUP(D324,'dict-pitch'!$A$1:$C$50,3,0))</f>
        <v>r</v>
      </c>
      <c r="P324" t="b">
        <f>OR(EXACT(E324,O324),EXACT(E324,VLOOKUP(D324,'dict-pitch'!$A$1:$D$50,3,0)),EXACT(E324,VLOOKUP(D324,'dict-pitch'!$A$1:$D$50,4,0)))</f>
        <v>0</v>
      </c>
    </row>
    <row r="325" spans="1:16" x14ac:dyDescent="0.25">
      <c r="A325">
        <v>851</v>
      </c>
      <c r="B325" s="85">
        <v>2</v>
      </c>
      <c r="C325" s="1">
        <f t="shared" si="15"/>
        <v>18</v>
      </c>
      <c r="D325" s="1">
        <v>0</v>
      </c>
      <c r="E325" s="1"/>
      <c r="F325" s="1">
        <v>0</v>
      </c>
      <c r="G325" s="1">
        <v>204</v>
      </c>
      <c r="H325" s="80">
        <f t="shared" si="16"/>
        <v>18</v>
      </c>
      <c r="I325" s="80">
        <f t="shared" si="17"/>
        <v>0.16666666666666666</v>
      </c>
      <c r="J325" s="1">
        <v>2</v>
      </c>
      <c r="K325" s="1" t="str" cm="1">
        <f t="array" ref="K325">INDEX('dict-rhythm'!$A$1:$B$43,MATCH(TRUE,EXACT(J325,'dict-rhythm'!$A$1:$A$43),0),2)</f>
        <v>8</v>
      </c>
      <c r="L325" s="1" t="str">
        <f>_xlfn.IFNA(VLOOKUP(K325,'dict-rhythm'!$B$1:$C$53,2,0),K325)</f>
        <v>quaver note</v>
      </c>
      <c r="M325" s="4"/>
      <c r="N325" s="4"/>
      <c r="O325" t="str">
        <f>IF(RIGHT($O$1,1)="#",VLOOKUP(D325,'dict-pitch'!$A$1:$C$50,2,0),VLOOKUP(D325,'dict-pitch'!$A$1:$C$50,3,0))</f>
        <v>r</v>
      </c>
      <c r="P325" t="b">
        <f>OR(EXACT(E325,O325),EXACT(E325,VLOOKUP(D325,'dict-pitch'!$A$1:$D$50,3,0)),EXACT(E325,VLOOKUP(D325,'dict-pitch'!$A$1:$D$50,4,0)))</f>
        <v>0</v>
      </c>
    </row>
    <row r="326" spans="1:16" x14ac:dyDescent="0.25">
      <c r="A326">
        <v>851</v>
      </c>
      <c r="B326" s="85">
        <v>2</v>
      </c>
      <c r="C326" s="1">
        <f t="shared" si="15"/>
        <v>18</v>
      </c>
      <c r="D326" s="1">
        <v>57</v>
      </c>
      <c r="E326" s="1"/>
      <c r="F326" s="1">
        <v>-5</v>
      </c>
      <c r="G326" s="1">
        <v>206</v>
      </c>
      <c r="H326" s="80">
        <f t="shared" si="16"/>
        <v>18.166666666666668</v>
      </c>
      <c r="I326" s="80">
        <f t="shared" si="17"/>
        <v>0.16666666666666666</v>
      </c>
      <c r="J326" s="1">
        <v>2</v>
      </c>
      <c r="K326" s="1" t="str" cm="1">
        <f t="array" ref="K326">INDEX('dict-rhythm'!$A$1:$B$43,MATCH(TRUE,EXACT(J326,'dict-rhythm'!$A$1:$A$43),0),2)</f>
        <v>8</v>
      </c>
      <c r="L326" s="1" t="str">
        <f>_xlfn.IFNA(VLOOKUP(K326,'dict-rhythm'!$B$1:$C$53,2,0),K326)</f>
        <v>quaver note</v>
      </c>
      <c r="M326" s="76" t="s">
        <v>7</v>
      </c>
      <c r="N326" s="76" t="s">
        <v>7</v>
      </c>
      <c r="O326" t="str">
        <f>IF(RIGHT($O$1,1)="#",VLOOKUP(D326,'dict-pitch'!$A$1:$C$50,2,0),VLOOKUP(D326,'dict-pitch'!$A$1:$C$50,3,0))</f>
        <v>A3</v>
      </c>
      <c r="P326" t="b">
        <f>OR(EXACT(E326,O326),EXACT(E326,VLOOKUP(D326,'dict-pitch'!$A$1:$D$50,3,0)),EXACT(E326,VLOOKUP(D326,'dict-pitch'!$A$1:$D$50,4,0)))</f>
        <v>0</v>
      </c>
    </row>
    <row r="327" spans="1:16" x14ac:dyDescent="0.25">
      <c r="A327">
        <v>851</v>
      </c>
      <c r="B327" s="85">
        <v>2</v>
      </c>
      <c r="C327" s="1">
        <f t="shared" si="15"/>
        <v>18</v>
      </c>
      <c r="D327" s="1">
        <v>59</v>
      </c>
      <c r="E327" s="1"/>
      <c r="F327" s="1">
        <v>2</v>
      </c>
      <c r="G327" s="1">
        <v>208</v>
      </c>
      <c r="H327" s="80">
        <f t="shared" si="16"/>
        <v>18.333333333333332</v>
      </c>
      <c r="I327" s="80">
        <f t="shared" si="17"/>
        <v>0.16666666666666666</v>
      </c>
      <c r="J327" s="1">
        <v>2</v>
      </c>
      <c r="K327" s="1" t="str" cm="1">
        <f t="array" ref="K327">INDEX('dict-rhythm'!$A$1:$B$43,MATCH(TRUE,EXACT(J327,'dict-rhythm'!$A$1:$A$43),0),2)</f>
        <v>8</v>
      </c>
      <c r="L327" s="1" t="str">
        <f>_xlfn.IFNA(VLOOKUP(K327,'dict-rhythm'!$B$1:$C$53,2,0),K327)</f>
        <v>quaver note</v>
      </c>
      <c r="M327" s="76" t="s">
        <v>7</v>
      </c>
      <c r="N327" s="76" t="s">
        <v>7</v>
      </c>
      <c r="O327" t="str">
        <f>IF(RIGHT($O$1,1)="#",VLOOKUP(D327,'dict-pitch'!$A$1:$C$50,2,0),VLOOKUP(D327,'dict-pitch'!$A$1:$C$50,3,0))</f>
        <v>B3</v>
      </c>
      <c r="P327" t="b">
        <f>OR(EXACT(E327,O327),EXACT(E327,VLOOKUP(D327,'dict-pitch'!$A$1:$D$50,3,0)),EXACT(E327,VLOOKUP(D327,'dict-pitch'!$A$1:$D$50,4,0)))</f>
        <v>0</v>
      </c>
    </row>
    <row r="328" spans="1:16" x14ac:dyDescent="0.25">
      <c r="A328">
        <v>851</v>
      </c>
      <c r="B328" s="85">
        <v>2</v>
      </c>
      <c r="C328" s="1">
        <f t="shared" si="15"/>
        <v>18</v>
      </c>
      <c r="D328" s="1">
        <v>61</v>
      </c>
      <c r="E328" s="1"/>
      <c r="F328" s="1">
        <v>2</v>
      </c>
      <c r="G328" s="1">
        <v>210</v>
      </c>
      <c r="H328" s="80">
        <f t="shared" si="16"/>
        <v>18.5</v>
      </c>
      <c r="I328" s="80">
        <f t="shared" si="17"/>
        <v>0.16666666666666666</v>
      </c>
      <c r="J328" s="1">
        <v>2</v>
      </c>
      <c r="K328" s="1" t="str" cm="1">
        <f t="array" ref="K328">INDEX('dict-rhythm'!$A$1:$B$43,MATCH(TRUE,EXACT(J328,'dict-rhythm'!$A$1:$A$43),0),2)</f>
        <v>8</v>
      </c>
      <c r="L328" s="1" t="str">
        <f>_xlfn.IFNA(VLOOKUP(K328,'dict-rhythm'!$B$1:$C$53,2,0),K328)</f>
        <v>quaver note</v>
      </c>
      <c r="M328" s="76" t="s">
        <v>7</v>
      </c>
      <c r="N328" s="76" t="s">
        <v>7</v>
      </c>
      <c r="O328" t="str">
        <f>IF(RIGHT($O$1,1)="#",VLOOKUP(D328,'dict-pitch'!$A$1:$C$50,2,0),VLOOKUP(D328,'dict-pitch'!$A$1:$C$50,3,0))</f>
        <v>C#4</v>
      </c>
      <c r="P328" t="b">
        <f>OR(EXACT(E328,O328),EXACT(E328,VLOOKUP(D328,'dict-pitch'!$A$1:$D$50,3,0)),EXACT(E328,VLOOKUP(D328,'dict-pitch'!$A$1:$D$50,4,0)))</f>
        <v>0</v>
      </c>
    </row>
    <row r="329" spans="1:16" x14ac:dyDescent="0.25">
      <c r="A329">
        <v>851</v>
      </c>
      <c r="B329" s="85">
        <v>2</v>
      </c>
      <c r="C329" s="1">
        <f t="shared" si="15"/>
        <v>18</v>
      </c>
      <c r="D329" s="1">
        <v>62</v>
      </c>
      <c r="E329" s="1"/>
      <c r="F329" s="1">
        <v>2</v>
      </c>
      <c r="G329" s="1">
        <v>212</v>
      </c>
      <c r="H329" s="80">
        <f t="shared" si="16"/>
        <v>18.666666666666668</v>
      </c>
      <c r="I329" s="80">
        <f t="shared" si="17"/>
        <v>0.16666666666666666</v>
      </c>
      <c r="J329" s="1">
        <v>2</v>
      </c>
      <c r="K329" s="1" t="str" cm="1">
        <f t="array" ref="K329">INDEX('dict-rhythm'!$A$1:$B$43,MATCH(TRUE,EXACT(J329,'dict-rhythm'!$A$1:$A$43),0),2)</f>
        <v>8</v>
      </c>
      <c r="L329" s="1" t="str">
        <f>_xlfn.IFNA(VLOOKUP(K329,'dict-rhythm'!$B$1:$C$53,2,0),K329)</f>
        <v>quaver note</v>
      </c>
      <c r="M329" s="76" t="s">
        <v>7</v>
      </c>
      <c r="N329" s="76" t="s">
        <v>7</v>
      </c>
      <c r="O329" t="str">
        <f>IF(RIGHT($O$1,1)="#",VLOOKUP(D329,'dict-pitch'!$A$1:$C$50,2,0),VLOOKUP(D329,'dict-pitch'!$A$1:$C$50,3,0))</f>
        <v>D4</v>
      </c>
      <c r="P329" t="b">
        <f>OR(EXACT(E329,O329),EXACT(E329,VLOOKUP(D329,'dict-pitch'!$A$1:$D$50,3,0)),EXACT(E329,VLOOKUP(D329,'dict-pitch'!$A$1:$D$50,4,0)))</f>
        <v>0</v>
      </c>
    </row>
    <row r="330" spans="1:16" x14ac:dyDescent="0.25">
      <c r="A330">
        <v>851</v>
      </c>
      <c r="B330" s="85">
        <v>2</v>
      </c>
      <c r="C330" s="1">
        <f t="shared" si="15"/>
        <v>18</v>
      </c>
      <c r="D330" s="1">
        <v>59</v>
      </c>
      <c r="E330" s="1"/>
      <c r="F330" s="1">
        <v>-3</v>
      </c>
      <c r="G330" s="1">
        <v>214</v>
      </c>
      <c r="H330" s="80">
        <f t="shared" si="16"/>
        <v>18.833333333333332</v>
      </c>
      <c r="I330" s="80">
        <f t="shared" si="17"/>
        <v>0.16666666666666666</v>
      </c>
      <c r="J330" s="1">
        <v>2</v>
      </c>
      <c r="K330" s="1" t="str" cm="1">
        <f t="array" ref="K330">INDEX('dict-rhythm'!$A$1:$B$43,MATCH(TRUE,EXACT(J330,'dict-rhythm'!$A$1:$A$43),0),2)</f>
        <v>8</v>
      </c>
      <c r="L330" s="1" t="str">
        <f>_xlfn.IFNA(VLOOKUP(K330,'dict-rhythm'!$B$1:$C$53,2,0),K330)</f>
        <v>quaver note</v>
      </c>
      <c r="M330" s="76" t="s">
        <v>7</v>
      </c>
      <c r="N330" s="76" t="s">
        <v>7</v>
      </c>
      <c r="O330" t="str">
        <f>IF(RIGHT($O$1,1)="#",VLOOKUP(D330,'dict-pitch'!$A$1:$C$50,2,0),VLOOKUP(D330,'dict-pitch'!$A$1:$C$50,3,0))</f>
        <v>B3</v>
      </c>
      <c r="P330" t="b">
        <f>OR(EXACT(E330,O330),EXACT(E330,VLOOKUP(D330,'dict-pitch'!$A$1:$D$50,3,0)),EXACT(E330,VLOOKUP(D330,'dict-pitch'!$A$1:$D$50,4,0)))</f>
        <v>0</v>
      </c>
    </row>
    <row r="331" spans="1:16" x14ac:dyDescent="0.25">
      <c r="A331">
        <v>851</v>
      </c>
      <c r="B331" s="85">
        <v>2</v>
      </c>
      <c r="C331" s="1">
        <f t="shared" si="15"/>
        <v>19</v>
      </c>
      <c r="D331" s="1">
        <v>60</v>
      </c>
      <c r="E331" s="1"/>
      <c r="F331" s="1">
        <v>2</v>
      </c>
      <c r="G331" s="1">
        <v>216</v>
      </c>
      <c r="H331" s="80">
        <f t="shared" si="16"/>
        <v>19</v>
      </c>
      <c r="I331" s="80">
        <f t="shared" si="17"/>
        <v>8.3333333333333329E-2</v>
      </c>
      <c r="J331" s="1">
        <v>1</v>
      </c>
      <c r="K331" s="1" t="str" cm="1">
        <f t="array" ref="K331">INDEX('dict-rhythm'!$A$1:$B$43,MATCH(TRUE,EXACT(J331,'dict-rhythm'!$A$1:$A$43),0),2)</f>
        <v>16</v>
      </c>
      <c r="L331" s="1" t="str">
        <f>_xlfn.IFNA(VLOOKUP(K331,'dict-rhythm'!$B$1:$C$53,2,0),K331)</f>
        <v>semiquaver</v>
      </c>
      <c r="M331" s="76" t="s">
        <v>7</v>
      </c>
      <c r="N331" s="76" t="s">
        <v>7</v>
      </c>
      <c r="O331" t="str">
        <f>IF(RIGHT($O$1,1)="#",VLOOKUP(D331,'dict-pitch'!$A$1:$C$50,2,0),VLOOKUP(D331,'dict-pitch'!$A$1:$C$50,3,0))</f>
        <v>C4</v>
      </c>
      <c r="P331" t="b">
        <f>OR(EXACT(E331,O331),EXACT(E331,VLOOKUP(D331,'dict-pitch'!$A$1:$D$50,3,0)),EXACT(E331,VLOOKUP(D331,'dict-pitch'!$A$1:$D$50,4,0)))</f>
        <v>0</v>
      </c>
    </row>
    <row r="332" spans="1:16" x14ac:dyDescent="0.25">
      <c r="A332">
        <v>851</v>
      </c>
      <c r="B332" s="85">
        <v>2</v>
      </c>
      <c r="C332" s="1">
        <f t="shared" si="15"/>
        <v>19</v>
      </c>
      <c r="D332" s="1">
        <v>57</v>
      </c>
      <c r="E332" s="1"/>
      <c r="F332" s="1">
        <v>-3</v>
      </c>
      <c r="G332" s="1">
        <v>217</v>
      </c>
      <c r="H332" s="80">
        <f t="shared" si="16"/>
        <v>19.083333333333332</v>
      </c>
      <c r="I332" s="80">
        <f t="shared" si="17"/>
        <v>8.3333333333333329E-2</v>
      </c>
      <c r="J332" s="1">
        <v>1</v>
      </c>
      <c r="K332" s="1" t="str" cm="1">
        <f t="array" ref="K332">INDEX('dict-rhythm'!$A$1:$B$43,MATCH(TRUE,EXACT(J332,'dict-rhythm'!$A$1:$A$43),0),2)</f>
        <v>16</v>
      </c>
      <c r="L332" s="1" t="str">
        <f>_xlfn.IFNA(VLOOKUP(K332,'dict-rhythm'!$B$1:$C$53,2,0),K332)</f>
        <v>semiquaver</v>
      </c>
      <c r="M332" s="76" t="s">
        <v>7</v>
      </c>
      <c r="N332" s="76" t="s">
        <v>7</v>
      </c>
      <c r="O332" t="str">
        <f>IF(RIGHT($O$1,1)="#",VLOOKUP(D332,'dict-pitch'!$A$1:$C$50,2,0),VLOOKUP(D332,'dict-pitch'!$A$1:$C$50,3,0))</f>
        <v>A3</v>
      </c>
      <c r="P332" t="b">
        <f>OR(EXACT(E332,O332),EXACT(E332,VLOOKUP(D332,'dict-pitch'!$A$1:$D$50,3,0)),EXACT(E332,VLOOKUP(D332,'dict-pitch'!$A$1:$D$50,4,0)))</f>
        <v>0</v>
      </c>
    </row>
    <row r="333" spans="1:16" x14ac:dyDescent="0.25">
      <c r="A333">
        <v>851</v>
      </c>
      <c r="B333" s="85">
        <v>2</v>
      </c>
      <c r="C333" s="1">
        <f t="shared" si="15"/>
        <v>19</v>
      </c>
      <c r="D333" s="1">
        <v>56</v>
      </c>
      <c r="E333" s="1"/>
      <c r="F333" s="1">
        <v>-2</v>
      </c>
      <c r="G333" s="1">
        <v>218</v>
      </c>
      <c r="H333" s="80">
        <f t="shared" si="16"/>
        <v>19.166666666666668</v>
      </c>
      <c r="I333" s="80">
        <f t="shared" si="17"/>
        <v>8.3333333333333329E-2</v>
      </c>
      <c r="J333" s="1">
        <v>1</v>
      </c>
      <c r="K333" s="1" t="str" cm="1">
        <f t="array" ref="K333">INDEX('dict-rhythm'!$A$1:$B$43,MATCH(TRUE,EXACT(J333,'dict-rhythm'!$A$1:$A$43),0),2)</f>
        <v>16</v>
      </c>
      <c r="L333" s="1" t="str">
        <f>_xlfn.IFNA(VLOOKUP(K333,'dict-rhythm'!$B$1:$C$53,2,0),K333)</f>
        <v>semiquaver</v>
      </c>
      <c r="M333" s="76" t="s">
        <v>7</v>
      </c>
      <c r="N333" s="76" t="s">
        <v>7</v>
      </c>
      <c r="O333" t="str">
        <f>IF(RIGHT($O$1,1)="#",VLOOKUP(D333,'dict-pitch'!$A$1:$C$50,2,0),VLOOKUP(D333,'dict-pitch'!$A$1:$C$50,3,0))</f>
        <v>G#3</v>
      </c>
      <c r="P333" t="b">
        <f>OR(EXACT(E333,O333),EXACT(E333,VLOOKUP(D333,'dict-pitch'!$A$1:$D$50,3,0)),EXACT(E333,VLOOKUP(D333,'dict-pitch'!$A$1:$D$50,4,0)))</f>
        <v>0</v>
      </c>
    </row>
    <row r="334" spans="1:16" x14ac:dyDescent="0.25">
      <c r="A334">
        <v>851</v>
      </c>
      <c r="B334" s="85">
        <v>2</v>
      </c>
      <c r="C334" s="1">
        <f t="shared" si="15"/>
        <v>19</v>
      </c>
      <c r="D334" s="1">
        <v>57</v>
      </c>
      <c r="E334" s="1"/>
      <c r="F334" s="1">
        <v>2</v>
      </c>
      <c r="G334" s="1">
        <v>219</v>
      </c>
      <c r="H334" s="80">
        <f t="shared" si="16"/>
        <v>19.25</v>
      </c>
      <c r="I334" s="80">
        <f t="shared" si="17"/>
        <v>8.3333333333333329E-2</v>
      </c>
      <c r="J334" s="1">
        <v>1</v>
      </c>
      <c r="K334" s="1" t="str" cm="1">
        <f t="array" ref="K334">INDEX('dict-rhythm'!$A$1:$B$43,MATCH(TRUE,EXACT(J334,'dict-rhythm'!$A$1:$A$43),0),2)</f>
        <v>16</v>
      </c>
      <c r="L334" s="1" t="str">
        <f>_xlfn.IFNA(VLOOKUP(K334,'dict-rhythm'!$B$1:$C$53,2,0),K334)</f>
        <v>semiquaver</v>
      </c>
      <c r="M334" s="76" t="s">
        <v>7</v>
      </c>
      <c r="N334" s="76" t="s">
        <v>7</v>
      </c>
      <c r="O334" t="str">
        <f>IF(RIGHT($O$1,1)="#",VLOOKUP(D334,'dict-pitch'!$A$1:$C$50,2,0),VLOOKUP(D334,'dict-pitch'!$A$1:$C$50,3,0))</f>
        <v>A3</v>
      </c>
      <c r="P334" t="b">
        <f>OR(EXACT(E334,O334),EXACT(E334,VLOOKUP(D334,'dict-pitch'!$A$1:$D$50,3,0)),EXACT(E334,VLOOKUP(D334,'dict-pitch'!$A$1:$D$50,4,0)))</f>
        <v>0</v>
      </c>
    </row>
    <row r="335" spans="1:16" x14ac:dyDescent="0.25">
      <c r="A335">
        <v>851</v>
      </c>
      <c r="B335" s="85">
        <v>2</v>
      </c>
      <c r="C335" s="1">
        <f t="shared" si="15"/>
        <v>19</v>
      </c>
      <c r="D335" s="1">
        <v>65</v>
      </c>
      <c r="E335" s="1"/>
      <c r="F335" s="1">
        <v>6</v>
      </c>
      <c r="G335" s="1">
        <v>220</v>
      </c>
      <c r="H335" s="80">
        <f t="shared" si="16"/>
        <v>19.333333333333332</v>
      </c>
      <c r="I335" s="80">
        <f t="shared" si="17"/>
        <v>0.33333333333333331</v>
      </c>
      <c r="J335" s="1">
        <v>4</v>
      </c>
      <c r="K335" s="1" t="str" cm="1">
        <f t="array" ref="K335">INDEX('dict-rhythm'!$A$1:$B$43,MATCH(TRUE,EXACT(J335,'dict-rhythm'!$A$1:$A$43),0),2)</f>
        <v>4</v>
      </c>
      <c r="L335" s="1" t="str">
        <f>_xlfn.IFNA(VLOOKUP(K335,'dict-rhythm'!$B$1:$C$53,2,0),K335)</f>
        <v>crotchet</v>
      </c>
      <c r="M335" s="76" t="s">
        <v>7</v>
      </c>
      <c r="N335" s="76" t="s">
        <v>7</v>
      </c>
      <c r="O335" t="str">
        <f>IF(RIGHT($O$1,1)="#",VLOOKUP(D335,'dict-pitch'!$A$1:$C$50,2,0),VLOOKUP(D335,'dict-pitch'!$A$1:$C$50,3,0))</f>
        <v>F4</v>
      </c>
      <c r="P335" t="b">
        <f>OR(EXACT(E335,O335),EXACT(E335,VLOOKUP(D335,'dict-pitch'!$A$1:$D$50,3,0)),EXACT(E335,VLOOKUP(D335,'dict-pitch'!$A$1:$D$50,4,0)))</f>
        <v>0</v>
      </c>
    </row>
    <row r="336" spans="1:16" x14ac:dyDescent="0.25">
      <c r="A336">
        <v>851</v>
      </c>
      <c r="B336" s="85">
        <v>2</v>
      </c>
      <c r="C336" s="1">
        <f t="shared" si="15"/>
        <v>19</v>
      </c>
      <c r="D336" s="1">
        <v>62</v>
      </c>
      <c r="E336" s="1"/>
      <c r="F336" s="1">
        <v>-3</v>
      </c>
      <c r="G336" s="1">
        <v>224</v>
      </c>
      <c r="H336" s="80">
        <f t="shared" si="16"/>
        <v>19.666666666666668</v>
      </c>
      <c r="I336" s="80">
        <f t="shared" si="17"/>
        <v>0.33333333333333331</v>
      </c>
      <c r="J336" s="1">
        <v>4</v>
      </c>
      <c r="K336" s="1" t="str" cm="1">
        <f t="array" ref="K336">INDEX('dict-rhythm'!$A$1:$B$43,MATCH(TRUE,EXACT(J336,'dict-rhythm'!$A$1:$A$43),0),2)</f>
        <v>4</v>
      </c>
      <c r="L336" s="1" t="str">
        <f>_xlfn.IFNA(VLOOKUP(K336,'dict-rhythm'!$B$1:$C$53,2,0),K336)</f>
        <v>crotchet</v>
      </c>
      <c r="M336" s="76" t="s">
        <v>7</v>
      </c>
      <c r="N336" s="76" t="s">
        <v>7</v>
      </c>
      <c r="O336" t="str">
        <f>IF(RIGHT($O$1,1)="#",VLOOKUP(D336,'dict-pitch'!$A$1:$C$50,2,0),VLOOKUP(D336,'dict-pitch'!$A$1:$C$50,3,0))</f>
        <v>D4</v>
      </c>
      <c r="P336" t="b">
        <f>OR(EXACT(E336,O336),EXACT(E336,VLOOKUP(D336,'dict-pitch'!$A$1:$D$50,3,0)),EXACT(E336,VLOOKUP(D336,'dict-pitch'!$A$1:$D$50,4,0)))</f>
        <v>0</v>
      </c>
    </row>
    <row r="337" spans="1:16" x14ac:dyDescent="0.25">
      <c r="A337">
        <v>851</v>
      </c>
      <c r="B337" s="85">
        <v>2</v>
      </c>
      <c r="C337" s="1">
        <f t="shared" si="15"/>
        <v>20</v>
      </c>
      <c r="D337" s="1">
        <v>64</v>
      </c>
      <c r="E337" s="1"/>
      <c r="F337" s="1">
        <v>2</v>
      </c>
      <c r="G337" s="1">
        <v>228</v>
      </c>
      <c r="H337" s="80">
        <f t="shared" si="16"/>
        <v>20</v>
      </c>
      <c r="I337" s="80">
        <f t="shared" si="17"/>
        <v>0.16666666666666666</v>
      </c>
      <c r="J337" s="1">
        <v>2</v>
      </c>
      <c r="K337" s="1" t="str" cm="1">
        <f t="array" ref="K337">INDEX('dict-rhythm'!$A$1:$B$43,MATCH(TRUE,EXACT(J337,'dict-rhythm'!$A$1:$A$43),0),2)</f>
        <v>8</v>
      </c>
      <c r="L337" s="1" t="str">
        <f>_xlfn.IFNA(VLOOKUP(K337,'dict-rhythm'!$B$1:$C$53,2,0),K337)</f>
        <v>quaver note</v>
      </c>
      <c r="M337" s="76" t="s">
        <v>7</v>
      </c>
      <c r="N337" s="76" t="s">
        <v>7</v>
      </c>
      <c r="O337" t="str">
        <f>IF(RIGHT($O$1,1)="#",VLOOKUP(D337,'dict-pitch'!$A$1:$C$50,2,0),VLOOKUP(D337,'dict-pitch'!$A$1:$C$50,3,0))</f>
        <v>E4</v>
      </c>
      <c r="P337" t="b">
        <f>OR(EXACT(E337,O337),EXACT(E337,VLOOKUP(D337,'dict-pitch'!$A$1:$D$50,3,0)),EXACT(E337,VLOOKUP(D337,'dict-pitch'!$A$1:$D$50,4,0)))</f>
        <v>0</v>
      </c>
    </row>
    <row r="338" spans="1:16" x14ac:dyDescent="0.25">
      <c r="A338">
        <v>851</v>
      </c>
      <c r="B338" s="85">
        <v>2</v>
      </c>
      <c r="C338" s="1">
        <f t="shared" si="15"/>
        <v>20</v>
      </c>
      <c r="D338" s="1">
        <v>65</v>
      </c>
      <c r="E338" s="1"/>
      <c r="F338" s="1">
        <v>2</v>
      </c>
      <c r="G338" s="1">
        <v>230</v>
      </c>
      <c r="H338" s="80">
        <f t="shared" si="16"/>
        <v>20.166666666666668</v>
      </c>
      <c r="I338" s="80">
        <f t="shared" si="17"/>
        <v>0.16666666666666666</v>
      </c>
      <c r="J338" s="1">
        <v>2</v>
      </c>
      <c r="K338" s="1" t="str" cm="1">
        <f t="array" ref="K338">INDEX('dict-rhythm'!$A$1:$B$43,MATCH(TRUE,EXACT(J338,'dict-rhythm'!$A$1:$A$43),0),2)</f>
        <v>8</v>
      </c>
      <c r="L338" s="1" t="str">
        <f>_xlfn.IFNA(VLOOKUP(K338,'dict-rhythm'!$B$1:$C$53,2,0),K338)</f>
        <v>quaver note</v>
      </c>
      <c r="M338" s="5"/>
      <c r="N338" s="5"/>
      <c r="O338" t="str">
        <f>IF(RIGHT($O$1,1)="#",VLOOKUP(D338,'dict-pitch'!$A$1:$C$50,2,0),VLOOKUP(D338,'dict-pitch'!$A$1:$C$50,3,0))</f>
        <v>F4</v>
      </c>
      <c r="P338" t="b">
        <f>OR(EXACT(E338,O338),EXACT(E338,VLOOKUP(D338,'dict-pitch'!$A$1:$D$50,3,0)),EXACT(E338,VLOOKUP(D338,'dict-pitch'!$A$1:$D$50,4,0)))</f>
        <v>0</v>
      </c>
    </row>
    <row r="339" spans="1:16" x14ac:dyDescent="0.25">
      <c r="A339">
        <v>851</v>
      </c>
      <c r="B339" s="85">
        <v>2</v>
      </c>
      <c r="C339" s="1">
        <f t="shared" si="15"/>
        <v>20</v>
      </c>
      <c r="D339" s="1">
        <v>59</v>
      </c>
      <c r="E339" s="1"/>
      <c r="F339" s="1">
        <v>-5</v>
      </c>
      <c r="G339" s="1">
        <v>232</v>
      </c>
      <c r="H339" s="80">
        <f t="shared" si="16"/>
        <v>20.333333333333332</v>
      </c>
      <c r="I339" s="80">
        <f t="shared" si="17"/>
        <v>0.66666666666666663</v>
      </c>
      <c r="J339" s="1">
        <v>8</v>
      </c>
      <c r="K339" s="1" t="str" cm="1">
        <f t="array" ref="K339">INDEX('dict-rhythm'!$A$1:$B$43,MATCH(TRUE,EXACT(J339,'dict-rhythm'!$A$1:$A$43),0),2)</f>
        <v>2</v>
      </c>
      <c r="L339" s="1" t="str">
        <f>_xlfn.IFNA(VLOOKUP(K339,'dict-rhythm'!$B$1:$C$53,2,0),K339)</f>
        <v>minim</v>
      </c>
      <c r="M339" s="7"/>
      <c r="N339" s="7"/>
      <c r="O339" t="str">
        <f>IF(RIGHT($O$1,1)="#",VLOOKUP(D339,'dict-pitch'!$A$1:$C$50,2,0),VLOOKUP(D339,'dict-pitch'!$A$1:$C$50,3,0))</f>
        <v>B3</v>
      </c>
      <c r="P339" t="b">
        <f>OR(EXACT(E339,O339),EXACT(E339,VLOOKUP(D339,'dict-pitch'!$A$1:$D$50,3,0)),EXACT(E339,VLOOKUP(D339,'dict-pitch'!$A$1:$D$50,4,0)))</f>
        <v>0</v>
      </c>
    </row>
    <row r="340" spans="1:16" x14ac:dyDescent="0.25">
      <c r="A340">
        <v>851</v>
      </c>
      <c r="B340" s="85">
        <v>2</v>
      </c>
      <c r="C340" s="1">
        <f t="shared" si="15"/>
        <v>21</v>
      </c>
      <c r="D340" s="1">
        <v>57</v>
      </c>
      <c r="E340" s="1"/>
      <c r="F340" s="1">
        <v>-2</v>
      </c>
      <c r="G340" s="1">
        <v>240</v>
      </c>
      <c r="H340" s="80">
        <f t="shared" si="16"/>
        <v>21</v>
      </c>
      <c r="I340" s="80">
        <f t="shared" si="17"/>
        <v>0.33333333333333331</v>
      </c>
      <c r="J340" s="1">
        <v>4</v>
      </c>
      <c r="K340" s="1" t="str" cm="1">
        <f t="array" ref="K340">INDEX('dict-rhythm'!$A$1:$B$43,MATCH(TRUE,EXACT(J340,'dict-rhythm'!$A$1:$A$43),0),2)</f>
        <v>4</v>
      </c>
      <c r="L340" s="1" t="str">
        <f>_xlfn.IFNA(VLOOKUP(K340,'dict-rhythm'!$B$1:$C$53,2,0),K340)</f>
        <v>crotchet</v>
      </c>
      <c r="M340" s="4"/>
      <c r="N340" s="4"/>
      <c r="O340" t="str">
        <f>IF(RIGHT($O$1,1)="#",VLOOKUP(D340,'dict-pitch'!$A$1:$C$50,2,0),VLOOKUP(D340,'dict-pitch'!$A$1:$C$50,3,0))</f>
        <v>A3</v>
      </c>
      <c r="P340" t="b">
        <f>OR(EXACT(E340,O340),EXACT(E340,VLOOKUP(D340,'dict-pitch'!$A$1:$D$50,3,0)),EXACT(E340,VLOOKUP(D340,'dict-pitch'!$A$1:$D$50,4,0)))</f>
        <v>0</v>
      </c>
    </row>
    <row r="341" spans="1:16" x14ac:dyDescent="0.25">
      <c r="A341">
        <v>851</v>
      </c>
      <c r="B341" s="85">
        <v>2</v>
      </c>
      <c r="C341" s="1">
        <f t="shared" si="15"/>
        <v>21</v>
      </c>
      <c r="D341" s="1">
        <v>0</v>
      </c>
      <c r="E341" s="1"/>
      <c r="F341" s="1">
        <v>0</v>
      </c>
      <c r="G341" s="1">
        <v>244</v>
      </c>
      <c r="H341" s="80">
        <f t="shared" si="16"/>
        <v>21.333333333333332</v>
      </c>
      <c r="I341" s="80">
        <f t="shared" si="17"/>
        <v>0.33333333333333331</v>
      </c>
      <c r="J341" s="1">
        <v>4</v>
      </c>
      <c r="K341" s="1" t="str" cm="1">
        <f t="array" ref="K341">INDEX('dict-rhythm'!$A$1:$B$43,MATCH(TRUE,EXACT(J341,'dict-rhythm'!$A$1:$A$43),0),2)</f>
        <v>4</v>
      </c>
      <c r="L341" s="1" t="str">
        <f>_xlfn.IFNA(VLOOKUP(K341,'dict-rhythm'!$B$1:$C$53,2,0),K341)</f>
        <v>crotchet</v>
      </c>
      <c r="M341" s="5"/>
      <c r="N341" s="5"/>
      <c r="O341" t="str">
        <f>IF(RIGHT($O$1,1)="#",VLOOKUP(D341,'dict-pitch'!$A$1:$C$50,2,0),VLOOKUP(D341,'dict-pitch'!$A$1:$C$50,3,0))</f>
        <v>r</v>
      </c>
      <c r="P341" t="b">
        <f>OR(EXACT(E341,O341),EXACT(E341,VLOOKUP(D341,'dict-pitch'!$A$1:$D$50,3,0)),EXACT(E341,VLOOKUP(D341,'dict-pitch'!$A$1:$D$50,4,0)))</f>
        <v>0</v>
      </c>
    </row>
    <row r="342" spans="1:16" x14ac:dyDescent="0.25">
      <c r="A342">
        <v>851</v>
      </c>
      <c r="B342" s="85">
        <v>2</v>
      </c>
      <c r="C342" s="1">
        <f t="shared" si="15"/>
        <v>21</v>
      </c>
      <c r="D342" s="1">
        <v>0</v>
      </c>
      <c r="E342" s="1"/>
      <c r="F342" s="1">
        <v>0</v>
      </c>
      <c r="G342" s="1">
        <v>248</v>
      </c>
      <c r="H342" s="80">
        <f t="shared" si="16"/>
        <v>21.666666666666668</v>
      </c>
      <c r="I342" s="80">
        <f t="shared" si="17"/>
        <v>0.33333333333333331</v>
      </c>
      <c r="J342" s="1">
        <v>4</v>
      </c>
      <c r="K342" s="1" t="str" cm="1">
        <f t="array" ref="K342">INDEX('dict-rhythm'!$A$1:$B$43,MATCH(TRUE,EXACT(J342,'dict-rhythm'!$A$1:$A$43),0),2)</f>
        <v>4</v>
      </c>
      <c r="L342" s="1" t="str">
        <f>_xlfn.IFNA(VLOOKUP(K342,'dict-rhythm'!$B$1:$C$53,2,0),K342)</f>
        <v>crotchet</v>
      </c>
      <c r="M342" s="7"/>
      <c r="N342" s="7"/>
      <c r="O342" t="str">
        <f>IF(RIGHT($O$1,1)="#",VLOOKUP(D342,'dict-pitch'!$A$1:$C$50,2,0),VLOOKUP(D342,'dict-pitch'!$A$1:$C$50,3,0))</f>
        <v>r</v>
      </c>
      <c r="P342" t="b">
        <f>OR(EXACT(E342,O342),EXACT(E342,VLOOKUP(D342,'dict-pitch'!$A$1:$D$50,3,0)),EXACT(E342,VLOOKUP(D342,'dict-pitch'!$A$1:$D$50,4,0)))</f>
        <v>0</v>
      </c>
    </row>
    <row r="343" spans="1:16" x14ac:dyDescent="0.25">
      <c r="A343">
        <v>851</v>
      </c>
      <c r="B343" s="85">
        <v>2</v>
      </c>
      <c r="C343" s="1">
        <f t="shared" si="15"/>
        <v>22</v>
      </c>
      <c r="D343" s="1">
        <v>0</v>
      </c>
      <c r="E343" s="1"/>
      <c r="F343" s="1">
        <v>0</v>
      </c>
      <c r="G343" s="1">
        <v>252</v>
      </c>
      <c r="H343" s="80">
        <f t="shared" si="16"/>
        <v>22</v>
      </c>
      <c r="I343" s="80">
        <f t="shared" si="17"/>
        <v>1</v>
      </c>
      <c r="J343" s="1">
        <v>12</v>
      </c>
      <c r="K343" s="1" t="str" cm="1">
        <f t="array" ref="K343">INDEX('dict-rhythm'!$A$1:$B$43,MATCH(TRUE,EXACT(J343,'dict-rhythm'!$A$1:$A$43),0),2)</f>
        <v>2.</v>
      </c>
      <c r="L343" s="1" t="str">
        <f>_xlfn.IFNA(VLOOKUP(K343,'dict-rhythm'!$B$1:$C$53,2,0),K343)</f>
        <v>dotted minim</v>
      </c>
      <c r="M343" s="3"/>
      <c r="N343" s="3"/>
      <c r="O343" t="str">
        <f>IF(RIGHT($O$1,1)="#",VLOOKUP(D343,'dict-pitch'!$A$1:$C$50,2,0),VLOOKUP(D343,'dict-pitch'!$A$1:$C$50,3,0))</f>
        <v>r</v>
      </c>
      <c r="P343" t="b">
        <f>OR(EXACT(E343,O343),EXACT(E343,VLOOKUP(D343,'dict-pitch'!$A$1:$D$50,3,0)),EXACT(E343,VLOOKUP(D343,'dict-pitch'!$A$1:$D$50,4,0)))</f>
        <v>0</v>
      </c>
    </row>
    <row r="344" spans="1:16" x14ac:dyDescent="0.25">
      <c r="A344">
        <v>851</v>
      </c>
      <c r="B344" s="85">
        <v>2</v>
      </c>
      <c r="C344" s="1">
        <f t="shared" si="15"/>
        <v>23</v>
      </c>
      <c r="D344" s="1">
        <v>0</v>
      </c>
      <c r="E344" s="1"/>
      <c r="F344" s="1">
        <v>0</v>
      </c>
      <c r="G344" s="1">
        <v>264</v>
      </c>
      <c r="H344" s="80">
        <f t="shared" si="16"/>
        <v>23</v>
      </c>
      <c r="I344" s="80">
        <f t="shared" si="17"/>
        <v>1</v>
      </c>
      <c r="J344" s="1">
        <v>12</v>
      </c>
      <c r="K344" s="1" t="str" cm="1">
        <f t="array" ref="K344">INDEX('dict-rhythm'!$A$1:$B$43,MATCH(TRUE,EXACT(J344,'dict-rhythm'!$A$1:$A$43),0),2)</f>
        <v>2.</v>
      </c>
      <c r="L344" s="1" t="str">
        <f>_xlfn.IFNA(VLOOKUP(K344,'dict-rhythm'!$B$1:$C$53,2,0),K344)</f>
        <v>dotted minim</v>
      </c>
      <c r="M344" s="3"/>
      <c r="N344" s="3"/>
      <c r="O344" t="str">
        <f>IF(RIGHT($O$1,1)="#",VLOOKUP(D344,'dict-pitch'!$A$1:$C$50,2,0),VLOOKUP(D344,'dict-pitch'!$A$1:$C$50,3,0))</f>
        <v>r</v>
      </c>
      <c r="P344" t="b">
        <f>OR(EXACT(E344,O344),EXACT(E344,VLOOKUP(D344,'dict-pitch'!$A$1:$D$50,3,0)),EXACT(E344,VLOOKUP(D344,'dict-pitch'!$A$1:$D$50,4,0)))</f>
        <v>0</v>
      </c>
    </row>
    <row r="345" spans="1:16" x14ac:dyDescent="0.25">
      <c r="A345">
        <v>851</v>
      </c>
      <c r="B345" s="85">
        <v>2</v>
      </c>
      <c r="C345" s="1">
        <f t="shared" si="15"/>
        <v>24</v>
      </c>
      <c r="D345" s="1">
        <v>0</v>
      </c>
      <c r="E345" s="1"/>
      <c r="F345" s="1">
        <v>0</v>
      </c>
      <c r="G345" s="1">
        <v>276</v>
      </c>
      <c r="H345" s="80">
        <f t="shared" si="16"/>
        <v>24</v>
      </c>
      <c r="I345" s="80">
        <f t="shared" si="17"/>
        <v>1</v>
      </c>
      <c r="J345" s="1">
        <v>12</v>
      </c>
      <c r="K345" s="1" t="str" cm="1">
        <f t="array" ref="K345">INDEX('dict-rhythm'!$A$1:$B$43,MATCH(TRUE,EXACT(J345,'dict-rhythm'!$A$1:$A$43),0),2)</f>
        <v>2.</v>
      </c>
      <c r="L345" s="1" t="str">
        <f>_xlfn.IFNA(VLOOKUP(K345,'dict-rhythm'!$B$1:$C$53,2,0),K345)</f>
        <v>dotted minim</v>
      </c>
      <c r="M345" s="3"/>
      <c r="N345" s="3"/>
      <c r="O345" t="str">
        <f>IF(RIGHT($O$1,1)="#",VLOOKUP(D345,'dict-pitch'!$A$1:$C$50,2,0),VLOOKUP(D345,'dict-pitch'!$A$1:$C$50,3,0))</f>
        <v>r</v>
      </c>
      <c r="P345" t="b">
        <f>OR(EXACT(E345,O345),EXACT(E345,VLOOKUP(D345,'dict-pitch'!$A$1:$D$50,3,0)),EXACT(E345,VLOOKUP(D345,'dict-pitch'!$A$1:$D$50,4,0)))</f>
        <v>0</v>
      </c>
    </row>
    <row r="346" spans="1:16" x14ac:dyDescent="0.25">
      <c r="A346">
        <v>851</v>
      </c>
      <c r="B346" s="85">
        <v>2</v>
      </c>
      <c r="C346" s="1">
        <f t="shared" si="15"/>
        <v>25</v>
      </c>
      <c r="D346" s="1">
        <v>0</v>
      </c>
      <c r="E346" s="1"/>
      <c r="F346" s="1">
        <v>0</v>
      </c>
      <c r="G346" s="1">
        <v>288</v>
      </c>
      <c r="H346" s="80">
        <f t="shared" si="16"/>
        <v>25</v>
      </c>
      <c r="I346" s="80">
        <f t="shared" si="17"/>
        <v>0.16666666666666666</v>
      </c>
      <c r="J346" s="1">
        <v>2</v>
      </c>
      <c r="K346" s="1" t="str" cm="1">
        <f t="array" ref="K346">INDEX('dict-rhythm'!$A$1:$B$43,MATCH(TRUE,EXACT(J346,'dict-rhythm'!$A$1:$A$43),0),2)</f>
        <v>8</v>
      </c>
      <c r="L346" s="1" t="str">
        <f>_xlfn.IFNA(VLOOKUP(K346,'dict-rhythm'!$B$1:$C$53,2,0),K346)</f>
        <v>quaver note</v>
      </c>
      <c r="M346" s="4"/>
      <c r="N346" s="4"/>
      <c r="O346" t="str">
        <f>IF(RIGHT($O$1,1)="#",VLOOKUP(D346,'dict-pitch'!$A$1:$C$50,2,0),VLOOKUP(D346,'dict-pitch'!$A$1:$C$50,3,0))</f>
        <v>r</v>
      </c>
      <c r="P346" t="b">
        <f>OR(EXACT(E346,O346),EXACT(E346,VLOOKUP(D346,'dict-pitch'!$A$1:$D$50,3,0)),EXACT(E346,VLOOKUP(D346,'dict-pitch'!$A$1:$D$50,4,0)))</f>
        <v>0</v>
      </c>
    </row>
    <row r="347" spans="1:16" x14ac:dyDescent="0.25">
      <c r="A347">
        <v>851</v>
      </c>
      <c r="B347" s="85">
        <v>2</v>
      </c>
      <c r="C347" s="1">
        <f t="shared" si="15"/>
        <v>25</v>
      </c>
      <c r="D347" s="1">
        <v>62</v>
      </c>
      <c r="E347" s="1"/>
      <c r="F347" s="1">
        <v>4</v>
      </c>
      <c r="G347" s="1">
        <v>290</v>
      </c>
      <c r="H347" s="80">
        <f t="shared" si="16"/>
        <v>25.166666666666668</v>
      </c>
      <c r="I347" s="80">
        <f t="shared" si="17"/>
        <v>0.16666666666666666</v>
      </c>
      <c r="J347" s="1">
        <v>2</v>
      </c>
      <c r="K347" s="1" t="str" cm="1">
        <f t="array" ref="K347">INDEX('dict-rhythm'!$A$1:$B$43,MATCH(TRUE,EXACT(J347,'dict-rhythm'!$A$1:$A$43),0),2)</f>
        <v>8</v>
      </c>
      <c r="L347" s="1" t="str">
        <f>_xlfn.IFNA(VLOOKUP(K347,'dict-rhythm'!$B$1:$C$53,2,0),K347)</f>
        <v>quaver note</v>
      </c>
      <c r="M347" s="77" t="s">
        <v>392</v>
      </c>
      <c r="N347" s="77"/>
      <c r="O347" t="str">
        <f>IF(RIGHT($O$1,1)="#",VLOOKUP(D347,'dict-pitch'!$A$1:$C$50,2,0),VLOOKUP(D347,'dict-pitch'!$A$1:$C$50,3,0))</f>
        <v>D4</v>
      </c>
      <c r="P347" t="b">
        <f>OR(EXACT(E347,O347),EXACT(E347,VLOOKUP(D347,'dict-pitch'!$A$1:$D$50,3,0)),EXACT(E347,VLOOKUP(D347,'dict-pitch'!$A$1:$D$50,4,0)))</f>
        <v>0</v>
      </c>
    </row>
    <row r="348" spans="1:16" x14ac:dyDescent="0.25">
      <c r="A348">
        <v>851</v>
      </c>
      <c r="B348" s="85">
        <v>2</v>
      </c>
      <c r="C348" s="1">
        <f t="shared" si="15"/>
        <v>25</v>
      </c>
      <c r="D348" s="1">
        <v>60</v>
      </c>
      <c r="E348" s="1"/>
      <c r="F348" s="1">
        <v>-2</v>
      </c>
      <c r="G348" s="1">
        <v>292</v>
      </c>
      <c r="H348" s="80">
        <f t="shared" si="16"/>
        <v>25.333333333333332</v>
      </c>
      <c r="I348" s="80">
        <f t="shared" si="17"/>
        <v>0.16666666666666666</v>
      </c>
      <c r="J348" s="1">
        <v>2</v>
      </c>
      <c r="K348" s="1" t="str" cm="1">
        <f t="array" ref="K348">INDEX('dict-rhythm'!$A$1:$B$43,MATCH(TRUE,EXACT(J348,'dict-rhythm'!$A$1:$A$43),0),2)</f>
        <v>8</v>
      </c>
      <c r="L348" s="1" t="str">
        <f>_xlfn.IFNA(VLOOKUP(K348,'dict-rhythm'!$B$1:$C$53,2,0),K348)</f>
        <v>quaver note</v>
      </c>
      <c r="M348" s="77" t="s">
        <v>392</v>
      </c>
      <c r="N348" s="77"/>
      <c r="O348" t="str">
        <f>IF(RIGHT($O$1,1)="#",VLOOKUP(D348,'dict-pitch'!$A$1:$C$50,2,0),VLOOKUP(D348,'dict-pitch'!$A$1:$C$50,3,0))</f>
        <v>C4</v>
      </c>
      <c r="P348" t="b">
        <f>OR(EXACT(E348,O348),EXACT(E348,VLOOKUP(D348,'dict-pitch'!$A$1:$D$50,3,0)),EXACT(E348,VLOOKUP(D348,'dict-pitch'!$A$1:$D$50,4,0)))</f>
        <v>0</v>
      </c>
    </row>
    <row r="349" spans="1:16" x14ac:dyDescent="0.25">
      <c r="A349">
        <v>851</v>
      </c>
      <c r="B349" s="85">
        <v>2</v>
      </c>
      <c r="C349" s="1">
        <f t="shared" si="15"/>
        <v>25</v>
      </c>
      <c r="D349" s="1">
        <v>58</v>
      </c>
      <c r="E349" s="1"/>
      <c r="F349" s="1">
        <v>-2</v>
      </c>
      <c r="G349" s="1">
        <v>294</v>
      </c>
      <c r="H349" s="80">
        <f t="shared" si="16"/>
        <v>25.5</v>
      </c>
      <c r="I349" s="80">
        <f t="shared" si="17"/>
        <v>0.16666666666666666</v>
      </c>
      <c r="J349" s="1">
        <v>2</v>
      </c>
      <c r="K349" s="1" t="str" cm="1">
        <f t="array" ref="K349">INDEX('dict-rhythm'!$A$1:$B$43,MATCH(TRUE,EXACT(J349,'dict-rhythm'!$A$1:$A$43),0),2)</f>
        <v>8</v>
      </c>
      <c r="L349" s="1" t="str">
        <f>_xlfn.IFNA(VLOOKUP(K349,'dict-rhythm'!$B$1:$C$53,2,0),K349)</f>
        <v>quaver note</v>
      </c>
      <c r="M349" s="77" t="s">
        <v>392</v>
      </c>
      <c r="N349" s="77"/>
      <c r="O349" t="str">
        <f>IF(RIGHT($O$1,1)="#",VLOOKUP(D349,'dict-pitch'!$A$1:$C$50,2,0),VLOOKUP(D349,'dict-pitch'!$A$1:$C$50,3,0))</f>
        <v>A#3</v>
      </c>
      <c r="P349" t="b">
        <f>OR(EXACT(E349,O349),EXACT(E349,VLOOKUP(D349,'dict-pitch'!$A$1:$D$50,3,0)),EXACT(E349,VLOOKUP(D349,'dict-pitch'!$A$1:$D$50,4,0)))</f>
        <v>0</v>
      </c>
    </row>
    <row r="350" spans="1:16" x14ac:dyDescent="0.25">
      <c r="A350">
        <v>851</v>
      </c>
      <c r="B350" s="85">
        <v>2</v>
      </c>
      <c r="C350" s="1">
        <f t="shared" si="15"/>
        <v>25</v>
      </c>
      <c r="D350" s="1">
        <v>57</v>
      </c>
      <c r="E350" s="1"/>
      <c r="F350" s="1">
        <v>-2</v>
      </c>
      <c r="G350" s="1">
        <v>296</v>
      </c>
      <c r="H350" s="80">
        <f t="shared" si="16"/>
        <v>25.666666666666668</v>
      </c>
      <c r="I350" s="80">
        <f t="shared" si="17"/>
        <v>0.16666666666666666</v>
      </c>
      <c r="J350" s="1">
        <v>2</v>
      </c>
      <c r="K350" s="1" t="str" cm="1">
        <f t="array" ref="K350">INDEX('dict-rhythm'!$A$1:$B$43,MATCH(TRUE,EXACT(J350,'dict-rhythm'!$A$1:$A$43),0),2)</f>
        <v>8</v>
      </c>
      <c r="L350" s="1" t="str">
        <f>_xlfn.IFNA(VLOOKUP(K350,'dict-rhythm'!$B$1:$C$53,2,0),K350)</f>
        <v>quaver note</v>
      </c>
      <c r="M350" s="77" t="s">
        <v>392</v>
      </c>
      <c r="N350" s="77"/>
      <c r="O350" t="str">
        <f>IF(RIGHT($O$1,1)="#",VLOOKUP(D350,'dict-pitch'!$A$1:$C$50,2,0),VLOOKUP(D350,'dict-pitch'!$A$1:$C$50,3,0))</f>
        <v>A3</v>
      </c>
      <c r="P350" t="b">
        <f>OR(EXACT(E350,O350),EXACT(E350,VLOOKUP(D350,'dict-pitch'!$A$1:$D$50,3,0)),EXACT(E350,VLOOKUP(D350,'dict-pitch'!$A$1:$D$50,4,0)))</f>
        <v>0</v>
      </c>
    </row>
    <row r="351" spans="1:16" x14ac:dyDescent="0.25">
      <c r="A351">
        <v>851</v>
      </c>
      <c r="B351" s="85">
        <v>2</v>
      </c>
      <c r="C351" s="1">
        <f t="shared" si="15"/>
        <v>25</v>
      </c>
      <c r="D351" s="1">
        <v>60</v>
      </c>
      <c r="E351" s="1"/>
      <c r="F351" s="1">
        <v>3</v>
      </c>
      <c r="G351" s="1">
        <v>298</v>
      </c>
      <c r="H351" s="80">
        <f t="shared" si="16"/>
        <v>25.833333333333332</v>
      </c>
      <c r="I351" s="80">
        <f t="shared" si="17"/>
        <v>0.16666666666666666</v>
      </c>
      <c r="J351" s="1">
        <v>2</v>
      </c>
      <c r="K351" s="1" t="str" cm="1">
        <f t="array" ref="K351">INDEX('dict-rhythm'!$A$1:$B$43,MATCH(TRUE,EXACT(J351,'dict-rhythm'!$A$1:$A$43),0),2)</f>
        <v>8</v>
      </c>
      <c r="L351" s="1" t="str">
        <f>_xlfn.IFNA(VLOOKUP(K351,'dict-rhythm'!$B$1:$C$53,2,0),K351)</f>
        <v>quaver note</v>
      </c>
      <c r="M351" s="77" t="s">
        <v>392</v>
      </c>
      <c r="N351" s="77"/>
      <c r="O351" t="str">
        <f>IF(RIGHT($O$1,1)="#",VLOOKUP(D351,'dict-pitch'!$A$1:$C$50,2,0),VLOOKUP(D351,'dict-pitch'!$A$1:$C$50,3,0))</f>
        <v>C4</v>
      </c>
      <c r="P351" t="b">
        <f>OR(EXACT(E351,O351),EXACT(E351,VLOOKUP(D351,'dict-pitch'!$A$1:$D$50,3,0)),EXACT(E351,VLOOKUP(D351,'dict-pitch'!$A$1:$D$50,4,0)))</f>
        <v>0</v>
      </c>
    </row>
    <row r="352" spans="1:16" x14ac:dyDescent="0.25">
      <c r="A352">
        <v>851</v>
      </c>
      <c r="B352" s="85">
        <v>2</v>
      </c>
      <c r="C352" s="1">
        <f t="shared" si="15"/>
        <v>26</v>
      </c>
      <c r="D352" s="1">
        <v>58</v>
      </c>
      <c r="E352" s="1"/>
      <c r="F352" s="1">
        <v>-2</v>
      </c>
      <c r="G352" s="1">
        <v>300</v>
      </c>
      <c r="H352" s="80">
        <f t="shared" si="16"/>
        <v>26</v>
      </c>
      <c r="I352" s="80">
        <f t="shared" si="17"/>
        <v>0.33333333333333331</v>
      </c>
      <c r="J352" s="1">
        <v>4</v>
      </c>
      <c r="K352" s="1" t="str" cm="1">
        <f t="array" ref="K352">INDEX('dict-rhythm'!$A$1:$B$43,MATCH(TRUE,EXACT(J352,'dict-rhythm'!$A$1:$A$43),0),2)</f>
        <v>4</v>
      </c>
      <c r="L352" s="1" t="str">
        <f>_xlfn.IFNA(VLOOKUP(K352,'dict-rhythm'!$B$1:$C$53,2,0),K352)</f>
        <v>crotchet</v>
      </c>
      <c r="M352" s="77" t="s">
        <v>392</v>
      </c>
      <c r="N352" s="77"/>
      <c r="O352" t="str">
        <f>IF(RIGHT($O$1,1)="#",VLOOKUP(D352,'dict-pitch'!$A$1:$C$50,2,0),VLOOKUP(D352,'dict-pitch'!$A$1:$C$50,3,0))</f>
        <v>A#3</v>
      </c>
      <c r="P352" t="b">
        <f>OR(EXACT(E352,O352),EXACT(E352,VLOOKUP(D352,'dict-pitch'!$A$1:$D$50,3,0)),EXACT(E352,VLOOKUP(D352,'dict-pitch'!$A$1:$D$50,4,0)))</f>
        <v>0</v>
      </c>
    </row>
    <row r="353" spans="1:16" x14ac:dyDescent="0.25">
      <c r="A353">
        <v>851</v>
      </c>
      <c r="B353" s="85">
        <v>2</v>
      </c>
      <c r="C353" s="1">
        <f t="shared" si="15"/>
        <v>26</v>
      </c>
      <c r="D353" s="1">
        <v>62</v>
      </c>
      <c r="E353" s="1"/>
      <c r="F353" s="1">
        <v>3</v>
      </c>
      <c r="G353" s="1">
        <v>304</v>
      </c>
      <c r="H353" s="80">
        <f t="shared" si="16"/>
        <v>26.333333333333332</v>
      </c>
      <c r="I353" s="80">
        <f t="shared" si="17"/>
        <v>0.66666666666666663</v>
      </c>
      <c r="J353" s="1">
        <v>8</v>
      </c>
      <c r="K353" s="1" t="str" cm="1">
        <f t="array" ref="K353">INDEX('dict-rhythm'!$A$1:$B$43,MATCH(TRUE,EXACT(J353,'dict-rhythm'!$A$1:$A$43),0),2)</f>
        <v>2</v>
      </c>
      <c r="L353" s="1" t="str">
        <f>_xlfn.IFNA(VLOOKUP(K353,'dict-rhythm'!$B$1:$C$53,2,0),K353)</f>
        <v>minim</v>
      </c>
      <c r="M353" s="77" t="s">
        <v>392</v>
      </c>
      <c r="N353" s="77"/>
      <c r="O353" t="str">
        <f>IF(RIGHT($O$1,1)="#",VLOOKUP(D353,'dict-pitch'!$A$1:$C$50,2,0),VLOOKUP(D353,'dict-pitch'!$A$1:$C$50,3,0))</f>
        <v>D4</v>
      </c>
      <c r="P353" t="b">
        <f>OR(EXACT(E353,O353),EXACT(E353,VLOOKUP(D353,'dict-pitch'!$A$1:$D$50,3,0)),EXACT(E353,VLOOKUP(D353,'dict-pitch'!$A$1:$D$50,4,0)))</f>
        <v>0</v>
      </c>
    </row>
    <row r="354" spans="1:16" x14ac:dyDescent="0.25">
      <c r="A354">
        <v>851</v>
      </c>
      <c r="B354" s="85">
        <v>2</v>
      </c>
      <c r="C354" s="1">
        <f t="shared" si="15"/>
        <v>27</v>
      </c>
      <c r="D354" s="1">
        <v>55</v>
      </c>
      <c r="E354" s="1"/>
      <c r="F354" s="1">
        <v>-5</v>
      </c>
      <c r="G354" s="1">
        <v>312</v>
      </c>
      <c r="H354" s="80">
        <f t="shared" si="16"/>
        <v>27</v>
      </c>
      <c r="I354" s="80">
        <f t="shared" si="17"/>
        <v>0.33333333333333331</v>
      </c>
      <c r="J354" s="1">
        <v>4</v>
      </c>
      <c r="K354" s="1" t="str" cm="1">
        <f t="array" ref="K354">INDEX('dict-rhythm'!$A$1:$B$43,MATCH(TRUE,EXACT(J354,'dict-rhythm'!$A$1:$A$43),0),2)</f>
        <v>4</v>
      </c>
      <c r="L354" s="1" t="str">
        <f>_xlfn.IFNA(VLOOKUP(K354,'dict-rhythm'!$B$1:$C$53,2,0),K354)</f>
        <v>crotchet</v>
      </c>
      <c r="M354" s="77" t="s">
        <v>392</v>
      </c>
      <c r="N354" s="77"/>
      <c r="O354" t="str">
        <f>IF(RIGHT($O$1,1)="#",VLOOKUP(D354,'dict-pitch'!$A$1:$C$50,2,0),VLOOKUP(D354,'dict-pitch'!$A$1:$C$50,3,0))</f>
        <v>G3</v>
      </c>
      <c r="P354" t="b">
        <f>OR(EXACT(E354,O354),EXACT(E354,VLOOKUP(D354,'dict-pitch'!$A$1:$D$50,3,0)),EXACT(E354,VLOOKUP(D354,'dict-pitch'!$A$1:$D$50,4,0)))</f>
        <v>0</v>
      </c>
    </row>
    <row r="355" spans="1:16" x14ac:dyDescent="0.25">
      <c r="A355">
        <v>851</v>
      </c>
      <c r="B355" s="85">
        <v>2</v>
      </c>
      <c r="C355" s="1">
        <f t="shared" si="15"/>
        <v>27</v>
      </c>
      <c r="D355" s="1">
        <v>0</v>
      </c>
      <c r="E355" s="1"/>
      <c r="F355" s="1">
        <v>0</v>
      </c>
      <c r="G355" s="1">
        <v>316</v>
      </c>
      <c r="H355" s="80">
        <f t="shared" si="16"/>
        <v>27.333333333333332</v>
      </c>
      <c r="I355" s="80">
        <f t="shared" si="17"/>
        <v>0.33333333333333331</v>
      </c>
      <c r="J355" s="1">
        <v>4</v>
      </c>
      <c r="K355" s="1" t="str" cm="1">
        <f t="array" ref="K355">INDEX('dict-rhythm'!$A$1:$B$43,MATCH(TRUE,EXACT(J355,'dict-rhythm'!$A$1:$A$43),0),2)</f>
        <v>4</v>
      </c>
      <c r="L355" s="1" t="str">
        <f>_xlfn.IFNA(VLOOKUP(K355,'dict-rhythm'!$B$1:$C$53,2,0),K355)</f>
        <v>crotchet</v>
      </c>
      <c r="M355" s="5"/>
      <c r="N355" s="5"/>
      <c r="O355" t="str">
        <f>IF(RIGHT($O$1,1)="#",VLOOKUP(D355,'dict-pitch'!$A$1:$C$50,2,0),VLOOKUP(D355,'dict-pitch'!$A$1:$C$50,3,0))</f>
        <v>r</v>
      </c>
      <c r="P355" t="b">
        <f>OR(EXACT(E355,O355),EXACT(E355,VLOOKUP(D355,'dict-pitch'!$A$1:$D$50,3,0)),EXACT(E355,VLOOKUP(D355,'dict-pitch'!$A$1:$D$50,4,0)))</f>
        <v>0</v>
      </c>
    </row>
    <row r="356" spans="1:16" x14ac:dyDescent="0.25">
      <c r="A356">
        <v>851</v>
      </c>
      <c r="B356" s="85">
        <v>2</v>
      </c>
      <c r="C356" s="1">
        <f t="shared" si="15"/>
        <v>27</v>
      </c>
      <c r="D356" s="1">
        <v>0</v>
      </c>
      <c r="E356" s="1"/>
      <c r="F356" s="1">
        <v>0</v>
      </c>
      <c r="G356" s="1">
        <v>320</v>
      </c>
      <c r="H356" s="80">
        <f t="shared" si="16"/>
        <v>27.666666666666668</v>
      </c>
      <c r="I356" s="80">
        <f t="shared" si="17"/>
        <v>0.33333333333333331</v>
      </c>
      <c r="J356" s="1">
        <v>4</v>
      </c>
      <c r="K356" s="1" t="str" cm="1">
        <f t="array" ref="K356">INDEX('dict-rhythm'!$A$1:$B$43,MATCH(TRUE,EXACT(J356,'dict-rhythm'!$A$1:$A$43),0),2)</f>
        <v>4</v>
      </c>
      <c r="L356" s="1" t="str">
        <f>_xlfn.IFNA(VLOOKUP(K356,'dict-rhythm'!$B$1:$C$53,2,0),K356)</f>
        <v>crotchet</v>
      </c>
      <c r="M356" s="7"/>
      <c r="N356" s="7"/>
      <c r="O356" t="str">
        <f>IF(RIGHT($O$1,1)="#",VLOOKUP(D356,'dict-pitch'!$A$1:$C$50,2,0),VLOOKUP(D356,'dict-pitch'!$A$1:$C$50,3,0))</f>
        <v>r</v>
      </c>
      <c r="P356" t="b">
        <f>OR(EXACT(E356,O356),EXACT(E356,VLOOKUP(D356,'dict-pitch'!$A$1:$D$50,3,0)),EXACT(E356,VLOOKUP(D356,'dict-pitch'!$A$1:$D$50,4,0)))</f>
        <v>0</v>
      </c>
    </row>
    <row r="357" spans="1:16" x14ac:dyDescent="0.25">
      <c r="A357">
        <v>851</v>
      </c>
      <c r="B357" s="85">
        <v>2</v>
      </c>
      <c r="C357" s="1">
        <f t="shared" si="15"/>
        <v>28</v>
      </c>
      <c r="D357" s="1">
        <v>0</v>
      </c>
      <c r="E357" s="1"/>
      <c r="F357" s="1">
        <v>0</v>
      </c>
      <c r="G357" s="1">
        <v>324</v>
      </c>
      <c r="H357" s="80">
        <f t="shared" si="16"/>
        <v>28</v>
      </c>
      <c r="I357" s="80">
        <f t="shared" si="17"/>
        <v>0.16666666666666666</v>
      </c>
      <c r="J357" s="1">
        <v>2</v>
      </c>
      <c r="K357" s="1" t="str" cm="1">
        <f t="array" ref="K357">INDEX('dict-rhythm'!$A$1:$B$43,MATCH(TRUE,EXACT(J357,'dict-rhythm'!$A$1:$A$43),0),2)</f>
        <v>8</v>
      </c>
      <c r="L357" s="1" t="str">
        <f>_xlfn.IFNA(VLOOKUP(K357,'dict-rhythm'!$B$1:$C$53,2,0),K357)</f>
        <v>quaver note</v>
      </c>
      <c r="M357" s="4"/>
      <c r="N357" s="4"/>
      <c r="O357" t="str">
        <f>IF(RIGHT($O$1,1)="#",VLOOKUP(D357,'dict-pitch'!$A$1:$C$50,2,0),VLOOKUP(D357,'dict-pitch'!$A$1:$C$50,3,0))</f>
        <v>r</v>
      </c>
      <c r="P357" t="b">
        <f>OR(EXACT(E357,O357),EXACT(E357,VLOOKUP(D357,'dict-pitch'!$A$1:$D$50,3,0)),EXACT(E357,VLOOKUP(D357,'dict-pitch'!$A$1:$D$50,4,0)))</f>
        <v>0</v>
      </c>
    </row>
    <row r="358" spans="1:16" x14ac:dyDescent="0.25">
      <c r="A358">
        <v>851</v>
      </c>
      <c r="B358" s="85">
        <v>2</v>
      </c>
      <c r="C358" s="1">
        <f t="shared" si="15"/>
        <v>28</v>
      </c>
      <c r="D358" s="1">
        <v>62</v>
      </c>
      <c r="E358" s="1"/>
      <c r="F358" s="1">
        <v>5</v>
      </c>
      <c r="G358" s="1">
        <v>326</v>
      </c>
      <c r="H358" s="80">
        <f t="shared" si="16"/>
        <v>28.166666666666668</v>
      </c>
      <c r="I358" s="80">
        <f t="shared" si="17"/>
        <v>0.16666666666666666</v>
      </c>
      <c r="J358" s="1">
        <v>2</v>
      </c>
      <c r="K358" s="1" t="str" cm="1">
        <f t="array" ref="K358">INDEX('dict-rhythm'!$A$1:$B$43,MATCH(TRUE,EXACT(J358,'dict-rhythm'!$A$1:$A$43),0),2)</f>
        <v>8</v>
      </c>
      <c r="L358" s="1" t="str">
        <f>_xlfn.IFNA(VLOOKUP(K358,'dict-rhythm'!$B$1:$C$53,2,0),K358)</f>
        <v>quaver note</v>
      </c>
      <c r="M358" s="76" t="s">
        <v>7</v>
      </c>
      <c r="N358" s="76" t="s">
        <v>7</v>
      </c>
      <c r="O358" t="str">
        <f>IF(RIGHT($O$1,1)="#",VLOOKUP(D358,'dict-pitch'!$A$1:$C$50,2,0),VLOOKUP(D358,'dict-pitch'!$A$1:$C$50,3,0))</f>
        <v>D4</v>
      </c>
      <c r="P358" t="b">
        <f>OR(EXACT(E358,O358),EXACT(E358,VLOOKUP(D358,'dict-pitch'!$A$1:$D$50,3,0)),EXACT(E358,VLOOKUP(D358,'dict-pitch'!$A$1:$D$50,4,0)))</f>
        <v>0</v>
      </c>
    </row>
    <row r="359" spans="1:16" x14ac:dyDescent="0.25">
      <c r="A359">
        <v>851</v>
      </c>
      <c r="B359" s="85">
        <v>2</v>
      </c>
      <c r="C359" s="1">
        <f t="shared" si="15"/>
        <v>28</v>
      </c>
      <c r="D359" s="1">
        <v>64</v>
      </c>
      <c r="E359" s="1"/>
      <c r="F359" s="1">
        <v>2</v>
      </c>
      <c r="G359" s="1">
        <v>328</v>
      </c>
      <c r="H359" s="80">
        <f t="shared" si="16"/>
        <v>28.333333333333332</v>
      </c>
      <c r="I359" s="80">
        <f t="shared" si="17"/>
        <v>0.16666666666666666</v>
      </c>
      <c r="J359" s="1">
        <v>2</v>
      </c>
      <c r="K359" s="1" t="str" cm="1">
        <f t="array" ref="K359">INDEX('dict-rhythm'!$A$1:$B$43,MATCH(TRUE,EXACT(J359,'dict-rhythm'!$A$1:$A$43),0),2)</f>
        <v>8</v>
      </c>
      <c r="L359" s="1" t="str">
        <f>_xlfn.IFNA(VLOOKUP(K359,'dict-rhythm'!$B$1:$C$53,2,0),K359)</f>
        <v>quaver note</v>
      </c>
      <c r="M359" s="76" t="s">
        <v>7</v>
      </c>
      <c r="N359" s="76" t="s">
        <v>7</v>
      </c>
      <c r="O359" t="str">
        <f>IF(RIGHT($O$1,1)="#",VLOOKUP(D359,'dict-pitch'!$A$1:$C$50,2,0),VLOOKUP(D359,'dict-pitch'!$A$1:$C$50,3,0))</f>
        <v>E4</v>
      </c>
      <c r="P359" t="b">
        <f>OR(EXACT(E359,O359),EXACT(E359,VLOOKUP(D359,'dict-pitch'!$A$1:$D$50,3,0)),EXACT(E359,VLOOKUP(D359,'dict-pitch'!$A$1:$D$50,4,0)))</f>
        <v>0</v>
      </c>
    </row>
    <row r="360" spans="1:16" x14ac:dyDescent="0.25">
      <c r="A360">
        <v>851</v>
      </c>
      <c r="B360" s="85">
        <v>2</v>
      </c>
      <c r="C360" s="1">
        <f t="shared" si="15"/>
        <v>28</v>
      </c>
      <c r="D360" s="1">
        <v>65</v>
      </c>
      <c r="E360" s="1"/>
      <c r="F360" s="1">
        <v>2</v>
      </c>
      <c r="G360" s="1">
        <v>330</v>
      </c>
      <c r="H360" s="80">
        <f t="shared" si="16"/>
        <v>28.5</v>
      </c>
      <c r="I360" s="80">
        <f t="shared" si="17"/>
        <v>0.16666666666666666</v>
      </c>
      <c r="J360" s="1">
        <v>2</v>
      </c>
      <c r="K360" s="1" t="str" cm="1">
        <f t="array" ref="K360">INDEX('dict-rhythm'!$A$1:$B$43,MATCH(TRUE,EXACT(J360,'dict-rhythm'!$A$1:$A$43),0),2)</f>
        <v>8</v>
      </c>
      <c r="L360" s="1" t="str">
        <f>_xlfn.IFNA(VLOOKUP(K360,'dict-rhythm'!$B$1:$C$53,2,0),K360)</f>
        <v>quaver note</v>
      </c>
      <c r="M360" s="76" t="s">
        <v>7</v>
      </c>
      <c r="N360" s="76" t="s">
        <v>7</v>
      </c>
      <c r="O360" t="str">
        <f>IF(RIGHT($O$1,1)="#",VLOOKUP(D360,'dict-pitch'!$A$1:$C$50,2,0),VLOOKUP(D360,'dict-pitch'!$A$1:$C$50,3,0))</f>
        <v>F4</v>
      </c>
      <c r="P360" t="b">
        <f>OR(EXACT(E360,O360),EXACT(E360,VLOOKUP(D360,'dict-pitch'!$A$1:$D$50,3,0)),EXACT(E360,VLOOKUP(D360,'dict-pitch'!$A$1:$D$50,4,0)))</f>
        <v>0</v>
      </c>
    </row>
    <row r="361" spans="1:16" x14ac:dyDescent="0.25">
      <c r="A361">
        <v>851</v>
      </c>
      <c r="B361" s="85">
        <v>2</v>
      </c>
      <c r="C361" s="1">
        <f t="shared" si="15"/>
        <v>28</v>
      </c>
      <c r="D361" s="1">
        <v>67</v>
      </c>
      <c r="E361" s="1"/>
      <c r="F361" s="1">
        <v>2</v>
      </c>
      <c r="G361" s="1">
        <v>332</v>
      </c>
      <c r="H361" s="80">
        <f t="shared" si="16"/>
        <v>28.666666666666668</v>
      </c>
      <c r="I361" s="80">
        <f t="shared" si="17"/>
        <v>0.16666666666666666</v>
      </c>
      <c r="J361" s="1">
        <v>2</v>
      </c>
      <c r="K361" s="1" t="str" cm="1">
        <f t="array" ref="K361">INDEX('dict-rhythm'!$A$1:$B$43,MATCH(TRUE,EXACT(J361,'dict-rhythm'!$A$1:$A$43),0),2)</f>
        <v>8</v>
      </c>
      <c r="L361" s="1" t="str">
        <f>_xlfn.IFNA(VLOOKUP(K361,'dict-rhythm'!$B$1:$C$53,2,0),K361)</f>
        <v>quaver note</v>
      </c>
      <c r="M361" s="76" t="s">
        <v>7</v>
      </c>
      <c r="N361" s="76" t="s">
        <v>7</v>
      </c>
      <c r="O361" t="str">
        <f>IF(RIGHT($O$1,1)="#",VLOOKUP(D361,'dict-pitch'!$A$1:$C$50,2,0),VLOOKUP(D361,'dict-pitch'!$A$1:$C$50,3,0))</f>
        <v>G4</v>
      </c>
      <c r="P361" t="b">
        <f>OR(EXACT(E361,O361),EXACT(E361,VLOOKUP(D361,'dict-pitch'!$A$1:$D$50,3,0)),EXACT(E361,VLOOKUP(D361,'dict-pitch'!$A$1:$D$50,4,0)))</f>
        <v>0</v>
      </c>
    </row>
    <row r="362" spans="1:16" x14ac:dyDescent="0.25">
      <c r="A362">
        <v>851</v>
      </c>
      <c r="B362" s="85">
        <v>2</v>
      </c>
      <c r="C362" s="1">
        <f t="shared" si="15"/>
        <v>28</v>
      </c>
      <c r="D362" s="1">
        <v>64</v>
      </c>
      <c r="E362" s="1"/>
      <c r="F362" s="1">
        <v>-3</v>
      </c>
      <c r="G362" s="1">
        <v>334</v>
      </c>
      <c r="H362" s="80">
        <f t="shared" si="16"/>
        <v>28.833333333333332</v>
      </c>
      <c r="I362" s="80">
        <f t="shared" si="17"/>
        <v>0.16666666666666666</v>
      </c>
      <c r="J362" s="1">
        <v>2</v>
      </c>
      <c r="K362" s="1" t="str" cm="1">
        <f t="array" ref="K362">INDEX('dict-rhythm'!$A$1:$B$43,MATCH(TRUE,EXACT(J362,'dict-rhythm'!$A$1:$A$43),0),2)</f>
        <v>8</v>
      </c>
      <c r="L362" s="1" t="str">
        <f>_xlfn.IFNA(VLOOKUP(K362,'dict-rhythm'!$B$1:$C$53,2,0),K362)</f>
        <v>quaver note</v>
      </c>
      <c r="M362" s="76" t="s">
        <v>7</v>
      </c>
      <c r="N362" s="76" t="s">
        <v>7</v>
      </c>
      <c r="O362" t="str">
        <f>IF(RIGHT($O$1,1)="#",VLOOKUP(D362,'dict-pitch'!$A$1:$C$50,2,0),VLOOKUP(D362,'dict-pitch'!$A$1:$C$50,3,0))</f>
        <v>E4</v>
      </c>
      <c r="P362" t="b">
        <f>OR(EXACT(E362,O362),EXACT(E362,VLOOKUP(D362,'dict-pitch'!$A$1:$D$50,3,0)),EXACT(E362,VLOOKUP(D362,'dict-pitch'!$A$1:$D$50,4,0)))</f>
        <v>0</v>
      </c>
    </row>
    <row r="363" spans="1:16" x14ac:dyDescent="0.25">
      <c r="A363">
        <v>851</v>
      </c>
      <c r="B363" s="85">
        <v>2</v>
      </c>
      <c r="C363" s="1">
        <f t="shared" si="15"/>
        <v>29</v>
      </c>
      <c r="D363" s="1">
        <v>65</v>
      </c>
      <c r="E363" s="1"/>
      <c r="F363" s="1">
        <v>2</v>
      </c>
      <c r="G363" s="1">
        <v>336</v>
      </c>
      <c r="H363" s="80">
        <f t="shared" si="16"/>
        <v>29</v>
      </c>
      <c r="I363" s="80">
        <f t="shared" si="17"/>
        <v>8.3333333333333329E-2</v>
      </c>
      <c r="J363" s="1">
        <v>1</v>
      </c>
      <c r="K363" s="1" t="str" cm="1">
        <f t="array" ref="K363">INDEX('dict-rhythm'!$A$1:$B$43,MATCH(TRUE,EXACT(J363,'dict-rhythm'!$A$1:$A$43),0),2)</f>
        <v>16</v>
      </c>
      <c r="L363" s="1" t="str">
        <f>_xlfn.IFNA(VLOOKUP(K363,'dict-rhythm'!$B$1:$C$53,2,0),K363)</f>
        <v>semiquaver</v>
      </c>
      <c r="M363" s="76" t="s">
        <v>7</v>
      </c>
      <c r="N363" s="76" t="s">
        <v>7</v>
      </c>
      <c r="O363" t="str">
        <f>IF(RIGHT($O$1,1)="#",VLOOKUP(D363,'dict-pitch'!$A$1:$C$50,2,0),VLOOKUP(D363,'dict-pitch'!$A$1:$C$50,3,0))</f>
        <v>F4</v>
      </c>
      <c r="P363" t="b">
        <f>OR(EXACT(E363,O363),EXACT(E363,VLOOKUP(D363,'dict-pitch'!$A$1:$D$50,3,0)),EXACT(E363,VLOOKUP(D363,'dict-pitch'!$A$1:$D$50,4,0)))</f>
        <v>0</v>
      </c>
    </row>
    <row r="364" spans="1:16" x14ac:dyDescent="0.25">
      <c r="A364">
        <v>851</v>
      </c>
      <c r="B364" s="85">
        <v>2</v>
      </c>
      <c r="C364" s="1">
        <f t="shared" si="15"/>
        <v>29</v>
      </c>
      <c r="D364" s="1">
        <v>62</v>
      </c>
      <c r="E364" s="1"/>
      <c r="F364" s="1">
        <v>-3</v>
      </c>
      <c r="G364" s="1">
        <v>337</v>
      </c>
      <c r="H364" s="80">
        <f t="shared" si="16"/>
        <v>29.083333333333332</v>
      </c>
      <c r="I364" s="80">
        <f t="shared" si="17"/>
        <v>8.3333333333333329E-2</v>
      </c>
      <c r="J364" s="1">
        <v>1</v>
      </c>
      <c r="K364" s="1" t="str" cm="1">
        <f t="array" ref="K364">INDEX('dict-rhythm'!$A$1:$B$43,MATCH(TRUE,EXACT(J364,'dict-rhythm'!$A$1:$A$43),0),2)</f>
        <v>16</v>
      </c>
      <c r="L364" s="1" t="str">
        <f>_xlfn.IFNA(VLOOKUP(K364,'dict-rhythm'!$B$1:$C$53,2,0),K364)</f>
        <v>semiquaver</v>
      </c>
      <c r="M364" s="76" t="s">
        <v>7</v>
      </c>
      <c r="N364" s="76" t="s">
        <v>7</v>
      </c>
      <c r="O364" t="str">
        <f>IF(RIGHT($O$1,1)="#",VLOOKUP(D364,'dict-pitch'!$A$1:$C$50,2,0),VLOOKUP(D364,'dict-pitch'!$A$1:$C$50,3,0))</f>
        <v>D4</v>
      </c>
      <c r="P364" t="b">
        <f>OR(EXACT(E364,O364),EXACT(E364,VLOOKUP(D364,'dict-pitch'!$A$1:$D$50,3,0)),EXACT(E364,VLOOKUP(D364,'dict-pitch'!$A$1:$D$50,4,0)))</f>
        <v>0</v>
      </c>
    </row>
    <row r="365" spans="1:16" x14ac:dyDescent="0.25">
      <c r="A365">
        <v>851</v>
      </c>
      <c r="B365" s="85">
        <v>2</v>
      </c>
      <c r="C365" s="1">
        <f t="shared" si="15"/>
        <v>29</v>
      </c>
      <c r="D365" s="1">
        <v>61</v>
      </c>
      <c r="E365" s="1"/>
      <c r="F365" s="1">
        <v>-2</v>
      </c>
      <c r="G365" s="1">
        <v>338</v>
      </c>
      <c r="H365" s="80">
        <f t="shared" si="16"/>
        <v>29.166666666666668</v>
      </c>
      <c r="I365" s="80">
        <f t="shared" si="17"/>
        <v>8.3333333333333329E-2</v>
      </c>
      <c r="J365" s="1">
        <v>1</v>
      </c>
      <c r="K365" s="1" t="str" cm="1">
        <f t="array" ref="K365">INDEX('dict-rhythm'!$A$1:$B$43,MATCH(TRUE,EXACT(J365,'dict-rhythm'!$A$1:$A$43),0),2)</f>
        <v>16</v>
      </c>
      <c r="L365" s="1" t="str">
        <f>_xlfn.IFNA(VLOOKUP(K365,'dict-rhythm'!$B$1:$C$53,2,0),K365)</f>
        <v>semiquaver</v>
      </c>
      <c r="M365" s="76" t="s">
        <v>7</v>
      </c>
      <c r="N365" s="76" t="s">
        <v>7</v>
      </c>
      <c r="O365" t="str">
        <f>IF(RIGHT($O$1,1)="#",VLOOKUP(D365,'dict-pitch'!$A$1:$C$50,2,0),VLOOKUP(D365,'dict-pitch'!$A$1:$C$50,3,0))</f>
        <v>C#4</v>
      </c>
      <c r="P365" t="b">
        <f>OR(EXACT(E365,O365),EXACT(E365,VLOOKUP(D365,'dict-pitch'!$A$1:$D$50,3,0)),EXACT(E365,VLOOKUP(D365,'dict-pitch'!$A$1:$D$50,4,0)))</f>
        <v>0</v>
      </c>
    </row>
    <row r="366" spans="1:16" x14ac:dyDescent="0.25">
      <c r="A366">
        <v>851</v>
      </c>
      <c r="B366" s="85">
        <v>2</v>
      </c>
      <c r="C366" s="1">
        <f t="shared" si="15"/>
        <v>29</v>
      </c>
      <c r="D366" s="1">
        <v>62</v>
      </c>
      <c r="E366" s="1"/>
      <c r="F366" s="1">
        <v>2</v>
      </c>
      <c r="G366" s="1">
        <v>339</v>
      </c>
      <c r="H366" s="80">
        <f t="shared" si="16"/>
        <v>29.25</v>
      </c>
      <c r="I366" s="80">
        <f t="shared" si="17"/>
        <v>8.3333333333333329E-2</v>
      </c>
      <c r="J366" s="1">
        <v>1</v>
      </c>
      <c r="K366" s="1" t="str" cm="1">
        <f t="array" ref="K366">INDEX('dict-rhythm'!$A$1:$B$43,MATCH(TRUE,EXACT(J366,'dict-rhythm'!$A$1:$A$43),0),2)</f>
        <v>16</v>
      </c>
      <c r="L366" s="1" t="str">
        <f>_xlfn.IFNA(VLOOKUP(K366,'dict-rhythm'!$B$1:$C$53,2,0),K366)</f>
        <v>semiquaver</v>
      </c>
      <c r="M366" s="76" t="s">
        <v>7</v>
      </c>
      <c r="N366" s="76" t="s">
        <v>7</v>
      </c>
      <c r="O366" t="str">
        <f>IF(RIGHT($O$1,1)="#",VLOOKUP(D366,'dict-pitch'!$A$1:$C$50,2,0),VLOOKUP(D366,'dict-pitch'!$A$1:$C$50,3,0))</f>
        <v>D4</v>
      </c>
      <c r="P366" t="b">
        <f>OR(EXACT(E366,O366),EXACT(E366,VLOOKUP(D366,'dict-pitch'!$A$1:$D$50,3,0)),EXACT(E366,VLOOKUP(D366,'dict-pitch'!$A$1:$D$50,4,0)))</f>
        <v>0</v>
      </c>
    </row>
    <row r="367" spans="1:16" x14ac:dyDescent="0.25">
      <c r="A367">
        <v>851</v>
      </c>
      <c r="B367" s="85">
        <v>2</v>
      </c>
      <c r="C367" s="1">
        <f t="shared" si="15"/>
        <v>29</v>
      </c>
      <c r="D367" s="1">
        <v>70</v>
      </c>
      <c r="E367" s="1"/>
      <c r="F367" s="1">
        <v>6</v>
      </c>
      <c r="G367" s="1">
        <v>340</v>
      </c>
      <c r="H367" s="80">
        <f t="shared" si="16"/>
        <v>29.333333333333332</v>
      </c>
      <c r="I367" s="80">
        <f t="shared" si="17"/>
        <v>0.33333333333333331</v>
      </c>
      <c r="J367" s="1">
        <v>4</v>
      </c>
      <c r="K367" s="1" t="str" cm="1">
        <f t="array" ref="K367">INDEX('dict-rhythm'!$A$1:$B$43,MATCH(TRUE,EXACT(J367,'dict-rhythm'!$A$1:$A$43),0),2)</f>
        <v>4</v>
      </c>
      <c r="L367" s="1" t="str">
        <f>_xlfn.IFNA(VLOOKUP(K367,'dict-rhythm'!$B$1:$C$53,2,0),K367)</f>
        <v>crotchet</v>
      </c>
      <c r="M367" s="76" t="s">
        <v>7</v>
      </c>
      <c r="N367" s="76" t="s">
        <v>7</v>
      </c>
      <c r="O367" t="str">
        <f>IF(RIGHT($O$1,1)="#",VLOOKUP(D367,'dict-pitch'!$A$1:$C$50,2,0),VLOOKUP(D367,'dict-pitch'!$A$1:$C$50,3,0))</f>
        <v>A#4</v>
      </c>
      <c r="P367" t="b">
        <f>OR(EXACT(E367,O367),EXACT(E367,VLOOKUP(D367,'dict-pitch'!$A$1:$D$50,3,0)),EXACT(E367,VLOOKUP(D367,'dict-pitch'!$A$1:$D$50,4,0)))</f>
        <v>0</v>
      </c>
    </row>
    <row r="368" spans="1:16" x14ac:dyDescent="0.25">
      <c r="A368">
        <v>851</v>
      </c>
      <c r="B368" s="85">
        <v>2</v>
      </c>
      <c r="C368" s="1">
        <f t="shared" si="15"/>
        <v>29</v>
      </c>
      <c r="D368" s="1">
        <v>67</v>
      </c>
      <c r="E368" s="1"/>
      <c r="F368" s="1">
        <v>-3</v>
      </c>
      <c r="G368" s="1">
        <v>344</v>
      </c>
      <c r="H368" s="80">
        <f t="shared" si="16"/>
        <v>29.666666666666668</v>
      </c>
      <c r="I368" s="80">
        <f t="shared" si="17"/>
        <v>0.33333333333333331</v>
      </c>
      <c r="J368" s="1">
        <v>4</v>
      </c>
      <c r="K368" s="1" t="str" cm="1">
        <f t="array" ref="K368">INDEX('dict-rhythm'!$A$1:$B$43,MATCH(TRUE,EXACT(J368,'dict-rhythm'!$A$1:$A$43),0),2)</f>
        <v>4</v>
      </c>
      <c r="L368" s="1" t="str">
        <f>_xlfn.IFNA(VLOOKUP(K368,'dict-rhythm'!$B$1:$C$53,2,0),K368)</f>
        <v>crotchet</v>
      </c>
      <c r="M368" s="76" t="s">
        <v>7</v>
      </c>
      <c r="N368" s="76" t="s">
        <v>7</v>
      </c>
      <c r="O368" t="str">
        <f>IF(RIGHT($O$1,1)="#",VLOOKUP(D368,'dict-pitch'!$A$1:$C$50,2,0),VLOOKUP(D368,'dict-pitch'!$A$1:$C$50,3,0))</f>
        <v>G4</v>
      </c>
      <c r="P368" t="b">
        <f>OR(EXACT(E368,O368),EXACT(E368,VLOOKUP(D368,'dict-pitch'!$A$1:$D$50,3,0)),EXACT(E368,VLOOKUP(D368,'dict-pitch'!$A$1:$D$50,4,0)))</f>
        <v>0</v>
      </c>
    </row>
    <row r="369" spans="1:16" x14ac:dyDescent="0.25">
      <c r="A369">
        <v>851</v>
      </c>
      <c r="B369" s="85">
        <v>2</v>
      </c>
      <c r="C369" s="1">
        <f t="shared" si="15"/>
        <v>30</v>
      </c>
      <c r="D369" s="1">
        <v>69</v>
      </c>
      <c r="E369" s="1"/>
      <c r="F369" s="1">
        <v>2</v>
      </c>
      <c r="G369" s="1">
        <v>348</v>
      </c>
      <c r="H369" s="80">
        <f t="shared" si="16"/>
        <v>30</v>
      </c>
      <c r="I369" s="80">
        <f t="shared" si="17"/>
        <v>0.33333333333333331</v>
      </c>
      <c r="J369" s="1">
        <v>4</v>
      </c>
      <c r="K369" s="1" t="str" cm="1">
        <f t="array" ref="K369">INDEX('dict-rhythm'!$A$1:$B$43,MATCH(TRUE,EXACT(J369,'dict-rhythm'!$A$1:$A$43),0),2)</f>
        <v>4</v>
      </c>
      <c r="L369" s="1" t="str">
        <f>_xlfn.IFNA(VLOOKUP(K369,'dict-rhythm'!$B$1:$C$53,2,0),K369)</f>
        <v>crotchet</v>
      </c>
      <c r="M369" s="76" t="s">
        <v>7</v>
      </c>
      <c r="N369" s="76" t="s">
        <v>7</v>
      </c>
      <c r="O369" t="str">
        <f>IF(RIGHT($O$1,1)="#",VLOOKUP(D369,'dict-pitch'!$A$1:$C$50,2,0),VLOOKUP(D369,'dict-pitch'!$A$1:$C$50,3,0))</f>
        <v>A4</v>
      </c>
      <c r="P369" t="b">
        <f>OR(EXACT(E369,O369),EXACT(E369,VLOOKUP(D369,'dict-pitch'!$A$1:$D$50,3,0)),EXACT(E369,VLOOKUP(D369,'dict-pitch'!$A$1:$D$50,4,0)))</f>
        <v>0</v>
      </c>
    </row>
    <row r="370" spans="1:16" x14ac:dyDescent="0.25">
      <c r="A370">
        <v>851</v>
      </c>
      <c r="B370" s="85">
        <v>2</v>
      </c>
      <c r="C370" s="1">
        <f t="shared" si="15"/>
        <v>30</v>
      </c>
      <c r="D370" s="1">
        <v>54</v>
      </c>
      <c r="E370" s="1"/>
      <c r="F370" s="1">
        <v>-10</v>
      </c>
      <c r="G370" s="1">
        <v>352</v>
      </c>
      <c r="H370" s="80">
        <f t="shared" si="16"/>
        <v>30.333333333333332</v>
      </c>
      <c r="I370" s="80">
        <f t="shared" si="17"/>
        <v>0.33333333333333331</v>
      </c>
      <c r="J370" s="1">
        <v>4</v>
      </c>
      <c r="K370" s="1" t="str" cm="1">
        <f t="array" ref="K370">INDEX('dict-rhythm'!$A$1:$B$43,MATCH(TRUE,EXACT(J370,'dict-rhythm'!$A$1:$A$43),0),2)</f>
        <v>4</v>
      </c>
      <c r="L370" s="1" t="str">
        <f>_xlfn.IFNA(VLOOKUP(K370,'dict-rhythm'!$B$1:$C$53,2,0),K370)</f>
        <v>crotchet</v>
      </c>
      <c r="M370" s="5"/>
      <c r="N370" s="5"/>
      <c r="O370" t="str">
        <f>IF(RIGHT($O$1,1)="#",VLOOKUP(D370,'dict-pitch'!$A$1:$C$50,2,0),VLOOKUP(D370,'dict-pitch'!$A$1:$C$50,3,0))</f>
        <v>F#3</v>
      </c>
      <c r="P370" t="b">
        <f>OR(EXACT(E370,O370),EXACT(E370,VLOOKUP(D370,'dict-pitch'!$A$1:$D$50,3,0)),EXACT(E370,VLOOKUP(D370,'dict-pitch'!$A$1:$D$50,4,0)))</f>
        <v>0</v>
      </c>
    </row>
    <row r="371" spans="1:16" x14ac:dyDescent="0.25">
      <c r="A371">
        <v>851</v>
      </c>
      <c r="B371" s="85">
        <v>2</v>
      </c>
      <c r="C371" s="1">
        <f t="shared" si="15"/>
        <v>30</v>
      </c>
      <c r="D371" s="1">
        <v>57</v>
      </c>
      <c r="E371" s="1"/>
      <c r="F371" s="1">
        <v>3</v>
      </c>
      <c r="G371" s="1">
        <v>356</v>
      </c>
      <c r="H371" s="80">
        <f t="shared" si="16"/>
        <v>30.666666666666668</v>
      </c>
      <c r="I371" s="80">
        <f t="shared" si="17"/>
        <v>0.33333333333333331</v>
      </c>
      <c r="J371" s="1">
        <v>4</v>
      </c>
      <c r="K371" s="1" t="str" cm="1">
        <f t="array" ref="K371">INDEX('dict-rhythm'!$A$1:$B$43,MATCH(TRUE,EXACT(J371,'dict-rhythm'!$A$1:$A$43),0),2)</f>
        <v>4</v>
      </c>
      <c r="L371" s="1" t="str">
        <f>_xlfn.IFNA(VLOOKUP(K371,'dict-rhythm'!$B$1:$C$53,2,0),K371)</f>
        <v>crotchet</v>
      </c>
      <c r="M371" s="7"/>
      <c r="N371" s="7"/>
      <c r="O371" t="str">
        <f>IF(RIGHT($O$1,1)="#",VLOOKUP(D371,'dict-pitch'!$A$1:$C$50,2,0),VLOOKUP(D371,'dict-pitch'!$A$1:$C$50,3,0))</f>
        <v>A3</v>
      </c>
      <c r="P371" t="b">
        <f>OR(EXACT(E371,O371),EXACT(E371,VLOOKUP(D371,'dict-pitch'!$A$1:$D$50,3,0)),EXACT(E371,VLOOKUP(D371,'dict-pitch'!$A$1:$D$50,4,0)))</f>
        <v>0</v>
      </c>
    </row>
    <row r="372" spans="1:16" x14ac:dyDescent="0.25">
      <c r="A372">
        <v>851</v>
      </c>
      <c r="B372" s="85">
        <v>2</v>
      </c>
      <c r="C372" s="1">
        <f t="shared" si="15"/>
        <v>31</v>
      </c>
      <c r="D372" s="1">
        <v>0</v>
      </c>
      <c r="E372" s="1"/>
      <c r="F372" s="1">
        <v>0</v>
      </c>
      <c r="G372" s="1">
        <v>360</v>
      </c>
      <c r="H372" s="80">
        <f t="shared" si="16"/>
        <v>31</v>
      </c>
      <c r="I372" s="80">
        <f t="shared" si="17"/>
        <v>8.3333333333333329E-2</v>
      </c>
      <c r="J372" s="1">
        <v>1</v>
      </c>
      <c r="K372" s="1" t="str" cm="1">
        <f t="array" ref="K372">INDEX('dict-rhythm'!$A$1:$B$43,MATCH(TRUE,EXACT(J372,'dict-rhythm'!$A$1:$A$43),0),2)</f>
        <v>16</v>
      </c>
      <c r="L372" s="1" t="str">
        <f>_xlfn.IFNA(VLOOKUP(K372,'dict-rhythm'!$B$1:$C$53,2,0),K372)</f>
        <v>semiquaver</v>
      </c>
      <c r="M372" s="4"/>
      <c r="N372" s="4"/>
      <c r="O372" t="str">
        <f>IF(RIGHT($O$1,1)="#",VLOOKUP(D372,'dict-pitch'!$A$1:$C$50,2,0),VLOOKUP(D372,'dict-pitch'!$A$1:$C$50,3,0))</f>
        <v>r</v>
      </c>
      <c r="P372" t="b">
        <f>OR(EXACT(E372,O372),EXACT(E372,VLOOKUP(D372,'dict-pitch'!$A$1:$D$50,3,0)),EXACT(E372,VLOOKUP(D372,'dict-pitch'!$A$1:$D$50,4,0)))</f>
        <v>0</v>
      </c>
    </row>
    <row r="373" spans="1:16" x14ac:dyDescent="0.25">
      <c r="A373">
        <v>851</v>
      </c>
      <c r="B373" s="85">
        <v>2</v>
      </c>
      <c r="C373" s="1">
        <f t="shared" si="15"/>
        <v>31</v>
      </c>
      <c r="D373" s="1">
        <v>55</v>
      </c>
      <c r="E373" s="1"/>
      <c r="F373" s="1">
        <v>-2</v>
      </c>
      <c r="G373" s="1">
        <v>361</v>
      </c>
      <c r="H373" s="80">
        <f t="shared" si="16"/>
        <v>31.083333333333332</v>
      </c>
      <c r="I373" s="80">
        <f t="shared" si="17"/>
        <v>8.3333333333333329E-2</v>
      </c>
      <c r="J373" s="1">
        <v>1</v>
      </c>
      <c r="K373" s="1" t="str" cm="1">
        <f t="array" ref="K373">INDEX('dict-rhythm'!$A$1:$B$43,MATCH(TRUE,EXACT(J373,'dict-rhythm'!$A$1:$A$43),0),2)</f>
        <v>16</v>
      </c>
      <c r="L373" s="1" t="str">
        <f>_xlfn.IFNA(VLOOKUP(K373,'dict-rhythm'!$B$1:$C$53,2,0),K373)</f>
        <v>semiquaver</v>
      </c>
      <c r="M373" s="5"/>
      <c r="N373" s="5"/>
      <c r="O373" t="str">
        <f>IF(RIGHT($O$1,1)="#",VLOOKUP(D373,'dict-pitch'!$A$1:$C$50,2,0),VLOOKUP(D373,'dict-pitch'!$A$1:$C$50,3,0))</f>
        <v>G3</v>
      </c>
      <c r="P373" t="b">
        <f>OR(EXACT(E373,O373),EXACT(E373,VLOOKUP(D373,'dict-pitch'!$A$1:$D$50,3,0)),EXACT(E373,VLOOKUP(D373,'dict-pitch'!$A$1:$D$50,4,0)))</f>
        <v>0</v>
      </c>
    </row>
    <row r="374" spans="1:16" x14ac:dyDescent="0.25">
      <c r="A374">
        <v>851</v>
      </c>
      <c r="B374" s="85">
        <v>2</v>
      </c>
      <c r="C374" s="1">
        <f t="shared" si="15"/>
        <v>31</v>
      </c>
      <c r="D374" s="1">
        <v>54</v>
      </c>
      <c r="E374" s="1"/>
      <c r="F374" s="1">
        <v>-2</v>
      </c>
      <c r="G374" s="1">
        <v>362</v>
      </c>
      <c r="H374" s="80">
        <f t="shared" si="16"/>
        <v>31.166666666666668</v>
      </c>
      <c r="I374" s="80">
        <f t="shared" si="17"/>
        <v>8.3333333333333329E-2</v>
      </c>
      <c r="J374" s="1">
        <v>1</v>
      </c>
      <c r="K374" s="1" t="str" cm="1">
        <f t="array" ref="K374">INDEX('dict-rhythm'!$A$1:$B$43,MATCH(TRUE,EXACT(J374,'dict-rhythm'!$A$1:$A$43),0),2)</f>
        <v>16</v>
      </c>
      <c r="L374" s="1" t="str">
        <f>_xlfn.IFNA(VLOOKUP(K374,'dict-rhythm'!$B$1:$C$53,2,0),K374)</f>
        <v>semiquaver</v>
      </c>
      <c r="M374" s="5"/>
      <c r="N374" s="5"/>
      <c r="O374" t="str">
        <f>IF(RIGHT($O$1,1)="#",VLOOKUP(D374,'dict-pitch'!$A$1:$C$50,2,0),VLOOKUP(D374,'dict-pitch'!$A$1:$C$50,3,0))</f>
        <v>F#3</v>
      </c>
      <c r="P374" t="b">
        <f>OR(EXACT(E374,O374),EXACT(E374,VLOOKUP(D374,'dict-pitch'!$A$1:$D$50,3,0)),EXACT(E374,VLOOKUP(D374,'dict-pitch'!$A$1:$D$50,4,0)))</f>
        <v>0</v>
      </c>
    </row>
    <row r="375" spans="1:16" x14ac:dyDescent="0.25">
      <c r="A375">
        <v>851</v>
      </c>
      <c r="B375" s="85">
        <v>2</v>
      </c>
      <c r="C375" s="1">
        <f t="shared" si="15"/>
        <v>31</v>
      </c>
      <c r="D375" s="1">
        <v>55</v>
      </c>
      <c r="E375" s="1"/>
      <c r="F375" s="1">
        <v>2</v>
      </c>
      <c r="G375" s="1">
        <v>363</v>
      </c>
      <c r="H375" s="80">
        <f t="shared" si="16"/>
        <v>31.25</v>
      </c>
      <c r="I375" s="80">
        <f t="shared" si="17"/>
        <v>8.3333333333333329E-2</v>
      </c>
      <c r="J375" s="1">
        <v>1</v>
      </c>
      <c r="K375" s="1" t="str" cm="1">
        <f t="array" ref="K375">INDEX('dict-rhythm'!$A$1:$B$43,MATCH(TRUE,EXACT(J375,'dict-rhythm'!$A$1:$A$43),0),2)</f>
        <v>16</v>
      </c>
      <c r="L375" s="1" t="str">
        <f>_xlfn.IFNA(VLOOKUP(K375,'dict-rhythm'!$B$1:$C$53,2,0),K375)</f>
        <v>semiquaver</v>
      </c>
      <c r="M375" s="5"/>
      <c r="N375" s="5"/>
      <c r="O375" t="str">
        <f>IF(RIGHT($O$1,1)="#",VLOOKUP(D375,'dict-pitch'!$A$1:$C$50,2,0),VLOOKUP(D375,'dict-pitch'!$A$1:$C$50,3,0))</f>
        <v>G3</v>
      </c>
      <c r="P375" t="b">
        <f>OR(EXACT(E375,O375),EXACT(E375,VLOOKUP(D375,'dict-pitch'!$A$1:$D$50,3,0)),EXACT(E375,VLOOKUP(D375,'dict-pitch'!$A$1:$D$50,4,0)))</f>
        <v>0</v>
      </c>
    </row>
    <row r="376" spans="1:16" x14ac:dyDescent="0.25">
      <c r="A376">
        <v>851</v>
      </c>
      <c r="B376" s="85">
        <v>2</v>
      </c>
      <c r="C376" s="1">
        <f t="shared" si="15"/>
        <v>31</v>
      </c>
      <c r="D376" s="1">
        <v>52</v>
      </c>
      <c r="E376" s="1"/>
      <c r="F376" s="1">
        <v>-3</v>
      </c>
      <c r="G376" s="1">
        <v>364</v>
      </c>
      <c r="H376" s="80">
        <f t="shared" si="16"/>
        <v>31.333333333333332</v>
      </c>
      <c r="I376" s="80">
        <f t="shared" si="17"/>
        <v>0.33333333333333331</v>
      </c>
      <c r="J376" s="1">
        <v>4</v>
      </c>
      <c r="K376" s="1" t="str" cm="1">
        <f t="array" ref="K376">INDEX('dict-rhythm'!$A$1:$B$43,MATCH(TRUE,EXACT(J376,'dict-rhythm'!$A$1:$A$43),0),2)</f>
        <v>4</v>
      </c>
      <c r="L376" s="1" t="str">
        <f>_xlfn.IFNA(VLOOKUP(K376,'dict-rhythm'!$B$1:$C$53,2,0),K376)</f>
        <v>crotchet</v>
      </c>
      <c r="M376" s="5"/>
      <c r="N376" s="5"/>
      <c r="O376" t="str">
        <f>IF(RIGHT($O$1,1)="#",VLOOKUP(D376,'dict-pitch'!$A$1:$C$50,2,0),VLOOKUP(D376,'dict-pitch'!$A$1:$C$50,3,0))</f>
        <v>E3</v>
      </c>
      <c r="P376" t="b">
        <f>OR(EXACT(E376,O376),EXACT(E376,VLOOKUP(D376,'dict-pitch'!$A$1:$D$50,3,0)),EXACT(E376,VLOOKUP(D376,'dict-pitch'!$A$1:$D$50,4,0)))</f>
        <v>0</v>
      </c>
    </row>
    <row r="377" spans="1:16" x14ac:dyDescent="0.25">
      <c r="A377">
        <v>851</v>
      </c>
      <c r="B377" s="85">
        <v>2</v>
      </c>
      <c r="C377" s="1">
        <f t="shared" si="15"/>
        <v>31</v>
      </c>
      <c r="D377" s="1">
        <v>55</v>
      </c>
      <c r="E377" s="1"/>
      <c r="F377" s="1">
        <v>3</v>
      </c>
      <c r="G377" s="1">
        <v>368</v>
      </c>
      <c r="H377" s="80">
        <f t="shared" si="16"/>
        <v>31.666666666666668</v>
      </c>
      <c r="I377" s="80">
        <f t="shared" si="17"/>
        <v>0.33333333333333331</v>
      </c>
      <c r="J377" s="1">
        <v>4</v>
      </c>
      <c r="K377" s="1" t="str" cm="1">
        <f t="array" ref="K377">INDEX('dict-rhythm'!$A$1:$B$43,MATCH(TRUE,EXACT(J377,'dict-rhythm'!$A$1:$A$43),0),2)</f>
        <v>4</v>
      </c>
      <c r="L377" s="1" t="str">
        <f>_xlfn.IFNA(VLOOKUP(K377,'dict-rhythm'!$B$1:$C$53,2,0),K377)</f>
        <v>crotchet</v>
      </c>
      <c r="M377" s="7"/>
      <c r="N377" s="7"/>
      <c r="O377" t="str">
        <f>IF(RIGHT($O$1,1)="#",VLOOKUP(D377,'dict-pitch'!$A$1:$C$50,2,0),VLOOKUP(D377,'dict-pitch'!$A$1:$C$50,3,0))</f>
        <v>G3</v>
      </c>
      <c r="P377" t="b">
        <f>OR(EXACT(E377,O377),EXACT(E377,VLOOKUP(D377,'dict-pitch'!$A$1:$D$50,3,0)),EXACT(E377,VLOOKUP(D377,'dict-pitch'!$A$1:$D$50,4,0)))</f>
        <v>0</v>
      </c>
    </row>
    <row r="378" spans="1:16" x14ac:dyDescent="0.25">
      <c r="A378">
        <v>851</v>
      </c>
      <c r="B378" s="85">
        <v>2</v>
      </c>
      <c r="C378" s="1">
        <f t="shared" si="15"/>
        <v>32</v>
      </c>
      <c r="D378" s="1">
        <v>0</v>
      </c>
      <c r="E378" s="1"/>
      <c r="F378" s="1">
        <v>0</v>
      </c>
      <c r="G378" s="1">
        <v>372</v>
      </c>
      <c r="H378" s="80">
        <f t="shared" si="16"/>
        <v>32</v>
      </c>
      <c r="I378" s="80">
        <f t="shared" si="17"/>
        <v>8.3333333333333329E-2</v>
      </c>
      <c r="J378" s="1">
        <v>1</v>
      </c>
      <c r="K378" s="1" t="str" cm="1">
        <f t="array" ref="K378">INDEX('dict-rhythm'!$A$1:$B$43,MATCH(TRUE,EXACT(J378,'dict-rhythm'!$A$1:$A$43),0),2)</f>
        <v>16</v>
      </c>
      <c r="L378" s="1" t="str">
        <f>_xlfn.IFNA(VLOOKUP(K378,'dict-rhythm'!$B$1:$C$53,2,0),K378)</f>
        <v>semiquaver</v>
      </c>
      <c r="M378" s="4"/>
      <c r="N378" s="4"/>
      <c r="O378" t="str">
        <f>IF(RIGHT($O$1,1)="#",VLOOKUP(D378,'dict-pitch'!$A$1:$C$50,2,0),VLOOKUP(D378,'dict-pitch'!$A$1:$C$50,3,0))</f>
        <v>r</v>
      </c>
      <c r="P378" t="b">
        <f>OR(EXACT(E378,O378),EXACT(E378,VLOOKUP(D378,'dict-pitch'!$A$1:$D$50,3,0)),EXACT(E378,VLOOKUP(D378,'dict-pitch'!$A$1:$D$50,4,0)))</f>
        <v>0</v>
      </c>
    </row>
    <row r="379" spans="1:16" x14ac:dyDescent="0.25">
      <c r="A379">
        <v>851</v>
      </c>
      <c r="B379" s="85">
        <v>2</v>
      </c>
      <c r="C379" s="1">
        <f t="shared" si="15"/>
        <v>32</v>
      </c>
      <c r="D379" s="1">
        <v>53</v>
      </c>
      <c r="E379" s="1"/>
      <c r="F379" s="1">
        <v>-2</v>
      </c>
      <c r="G379" s="1">
        <v>373</v>
      </c>
      <c r="H379" s="80">
        <f t="shared" si="16"/>
        <v>32.083333333333329</v>
      </c>
      <c r="I379" s="80">
        <f t="shared" si="17"/>
        <v>8.3333333333333329E-2</v>
      </c>
      <c r="J379" s="1">
        <v>1</v>
      </c>
      <c r="K379" s="1" t="str" cm="1">
        <f t="array" ref="K379">INDEX('dict-rhythm'!$A$1:$B$43,MATCH(TRUE,EXACT(J379,'dict-rhythm'!$A$1:$A$43),0),2)</f>
        <v>16</v>
      </c>
      <c r="L379" s="1" t="str">
        <f>_xlfn.IFNA(VLOOKUP(K379,'dict-rhythm'!$B$1:$C$53,2,0),K379)</f>
        <v>semiquaver</v>
      </c>
      <c r="M379" s="5"/>
      <c r="N379" s="5"/>
      <c r="O379" t="str">
        <f>IF(RIGHT($O$1,1)="#",VLOOKUP(D379,'dict-pitch'!$A$1:$C$50,2,0),VLOOKUP(D379,'dict-pitch'!$A$1:$C$50,3,0))</f>
        <v>F3</v>
      </c>
      <c r="P379" t="b">
        <f>OR(EXACT(E379,O379),EXACT(E379,VLOOKUP(D379,'dict-pitch'!$A$1:$D$50,3,0)),EXACT(E379,VLOOKUP(D379,'dict-pitch'!$A$1:$D$50,4,0)))</f>
        <v>0</v>
      </c>
    </row>
    <row r="380" spans="1:16" x14ac:dyDescent="0.25">
      <c r="A380">
        <v>851</v>
      </c>
      <c r="B380" s="85">
        <v>2</v>
      </c>
      <c r="C380" s="1">
        <f t="shared" si="15"/>
        <v>32</v>
      </c>
      <c r="D380" s="1">
        <v>52</v>
      </c>
      <c r="E380" s="1"/>
      <c r="F380" s="1">
        <v>-2</v>
      </c>
      <c r="G380" s="1">
        <v>374</v>
      </c>
      <c r="H380" s="80">
        <f t="shared" si="16"/>
        <v>32.166666666666671</v>
      </c>
      <c r="I380" s="80">
        <f t="shared" si="17"/>
        <v>8.3333333333333329E-2</v>
      </c>
      <c r="J380" s="1">
        <v>1</v>
      </c>
      <c r="K380" s="1" t="str" cm="1">
        <f t="array" ref="K380">INDEX('dict-rhythm'!$A$1:$B$43,MATCH(TRUE,EXACT(J380,'dict-rhythm'!$A$1:$A$43),0),2)</f>
        <v>16</v>
      </c>
      <c r="L380" s="1" t="str">
        <f>_xlfn.IFNA(VLOOKUP(K380,'dict-rhythm'!$B$1:$C$53,2,0),K380)</f>
        <v>semiquaver</v>
      </c>
      <c r="M380" s="5"/>
      <c r="N380" s="5"/>
      <c r="O380" t="str">
        <f>IF(RIGHT($O$1,1)="#",VLOOKUP(D380,'dict-pitch'!$A$1:$C$50,2,0),VLOOKUP(D380,'dict-pitch'!$A$1:$C$50,3,0))</f>
        <v>E3</v>
      </c>
      <c r="P380" t="b">
        <f>OR(EXACT(E380,O380),EXACT(E380,VLOOKUP(D380,'dict-pitch'!$A$1:$D$50,3,0)),EXACT(E380,VLOOKUP(D380,'dict-pitch'!$A$1:$D$50,4,0)))</f>
        <v>0</v>
      </c>
    </row>
    <row r="381" spans="1:16" x14ac:dyDescent="0.25">
      <c r="A381">
        <v>851</v>
      </c>
      <c r="B381" s="85">
        <v>2</v>
      </c>
      <c r="C381" s="1">
        <f t="shared" si="15"/>
        <v>32</v>
      </c>
      <c r="D381" s="1">
        <v>53</v>
      </c>
      <c r="E381" s="1"/>
      <c r="F381" s="1">
        <v>2</v>
      </c>
      <c r="G381" s="1">
        <v>375</v>
      </c>
      <c r="H381" s="80">
        <f t="shared" si="16"/>
        <v>32.25</v>
      </c>
      <c r="I381" s="80">
        <f t="shared" si="17"/>
        <v>8.3333333333333329E-2</v>
      </c>
      <c r="J381" s="1">
        <v>1</v>
      </c>
      <c r="K381" s="1" t="str" cm="1">
        <f t="array" ref="K381">INDEX('dict-rhythm'!$A$1:$B$43,MATCH(TRUE,EXACT(J381,'dict-rhythm'!$A$1:$A$43),0),2)</f>
        <v>16</v>
      </c>
      <c r="L381" s="1" t="str">
        <f>_xlfn.IFNA(VLOOKUP(K381,'dict-rhythm'!$B$1:$C$53,2,0),K381)</f>
        <v>semiquaver</v>
      </c>
      <c r="M381" s="5"/>
      <c r="N381" s="5"/>
      <c r="O381" t="str">
        <f>IF(RIGHT($O$1,1)="#",VLOOKUP(D381,'dict-pitch'!$A$1:$C$50,2,0),VLOOKUP(D381,'dict-pitch'!$A$1:$C$50,3,0))</f>
        <v>F3</v>
      </c>
      <c r="P381" t="b">
        <f>OR(EXACT(E381,O381),EXACT(E381,VLOOKUP(D381,'dict-pitch'!$A$1:$D$50,3,0)),EXACT(E381,VLOOKUP(D381,'dict-pitch'!$A$1:$D$50,4,0)))</f>
        <v>0</v>
      </c>
    </row>
    <row r="382" spans="1:16" x14ac:dyDescent="0.25">
      <c r="A382">
        <v>851</v>
      </c>
      <c r="B382" s="85">
        <v>2</v>
      </c>
      <c r="C382" s="1">
        <f t="shared" si="15"/>
        <v>32</v>
      </c>
      <c r="D382" s="1">
        <v>50</v>
      </c>
      <c r="E382" s="1"/>
      <c r="F382" s="1">
        <v>-3</v>
      </c>
      <c r="G382" s="1">
        <v>376</v>
      </c>
      <c r="H382" s="80">
        <f t="shared" si="16"/>
        <v>32.333333333333329</v>
      </c>
      <c r="I382" s="80">
        <f t="shared" si="17"/>
        <v>0.33333333333333331</v>
      </c>
      <c r="J382" s="1">
        <v>4</v>
      </c>
      <c r="K382" s="1" t="str" cm="1">
        <f t="array" ref="K382">INDEX('dict-rhythm'!$A$1:$B$43,MATCH(TRUE,EXACT(J382,'dict-rhythm'!$A$1:$A$43),0),2)</f>
        <v>4</v>
      </c>
      <c r="L382" s="1" t="str">
        <f>_xlfn.IFNA(VLOOKUP(K382,'dict-rhythm'!$B$1:$C$53,2,0),K382)</f>
        <v>crotchet</v>
      </c>
      <c r="M382" s="5"/>
      <c r="N382" s="5"/>
      <c r="O382" t="str">
        <f>IF(RIGHT($O$1,1)="#",VLOOKUP(D382,'dict-pitch'!$A$1:$C$50,2,0),VLOOKUP(D382,'dict-pitch'!$A$1:$C$50,3,0))</f>
        <v>D3</v>
      </c>
      <c r="P382" t="b">
        <f>OR(EXACT(E382,O382),EXACT(E382,VLOOKUP(D382,'dict-pitch'!$A$1:$D$50,3,0)),EXACT(E382,VLOOKUP(D382,'dict-pitch'!$A$1:$D$50,4,0)))</f>
        <v>0</v>
      </c>
    </row>
    <row r="383" spans="1:16" x14ac:dyDescent="0.25">
      <c r="A383">
        <v>851</v>
      </c>
      <c r="B383" s="85">
        <v>2</v>
      </c>
      <c r="C383" s="1">
        <f t="shared" si="15"/>
        <v>32</v>
      </c>
      <c r="D383" s="1">
        <v>53</v>
      </c>
      <c r="E383" s="1"/>
      <c r="F383" s="1">
        <v>3</v>
      </c>
      <c r="G383" s="1">
        <v>380</v>
      </c>
      <c r="H383" s="80">
        <f t="shared" si="16"/>
        <v>32.666666666666671</v>
      </c>
      <c r="I383" s="80">
        <f t="shared" si="17"/>
        <v>0.33333333333333331</v>
      </c>
      <c r="J383" s="1">
        <v>4</v>
      </c>
      <c r="K383" s="1" t="str" cm="1">
        <f t="array" ref="K383">INDEX('dict-rhythm'!$A$1:$B$43,MATCH(TRUE,EXACT(J383,'dict-rhythm'!$A$1:$A$43),0),2)</f>
        <v>4</v>
      </c>
      <c r="L383" s="1" t="str">
        <f>_xlfn.IFNA(VLOOKUP(K383,'dict-rhythm'!$B$1:$C$53,2,0),K383)</f>
        <v>crotchet</v>
      </c>
      <c r="M383" s="7"/>
      <c r="N383" s="7"/>
      <c r="O383" t="str">
        <f>IF(RIGHT($O$1,1)="#",VLOOKUP(D383,'dict-pitch'!$A$1:$C$50,2,0),VLOOKUP(D383,'dict-pitch'!$A$1:$C$50,3,0))</f>
        <v>F3</v>
      </c>
      <c r="P383" t="b">
        <f>OR(EXACT(E383,O383),EXACT(E383,VLOOKUP(D383,'dict-pitch'!$A$1:$D$50,3,0)),EXACT(E383,VLOOKUP(D383,'dict-pitch'!$A$1:$D$50,4,0)))</f>
        <v>0</v>
      </c>
    </row>
    <row r="384" spans="1:16" x14ac:dyDescent="0.25">
      <c r="A384">
        <v>851</v>
      </c>
      <c r="B384" s="85">
        <v>2</v>
      </c>
      <c r="C384" s="1">
        <f t="shared" si="15"/>
        <v>33</v>
      </c>
      <c r="D384" s="1">
        <v>0</v>
      </c>
      <c r="E384" s="1"/>
      <c r="F384" s="1">
        <v>0</v>
      </c>
      <c r="G384" s="1">
        <v>384</v>
      </c>
      <c r="H384" s="80">
        <f t="shared" si="16"/>
        <v>33</v>
      </c>
      <c r="I384" s="80">
        <f t="shared" si="17"/>
        <v>0.16666666666666666</v>
      </c>
      <c r="J384" s="1">
        <v>2</v>
      </c>
      <c r="K384" s="1" t="str" cm="1">
        <f t="array" ref="K384">INDEX('dict-rhythm'!$A$1:$B$43,MATCH(TRUE,EXACT(J384,'dict-rhythm'!$A$1:$A$43),0),2)</f>
        <v>8</v>
      </c>
      <c r="L384" s="1" t="str">
        <f>_xlfn.IFNA(VLOOKUP(K384,'dict-rhythm'!$B$1:$C$53,2,0),K384)</f>
        <v>quaver note</v>
      </c>
      <c r="M384" s="4"/>
      <c r="N384" s="4"/>
      <c r="O384" t="str">
        <f>IF(RIGHT($O$1,1)="#",VLOOKUP(D384,'dict-pitch'!$A$1:$C$50,2,0),VLOOKUP(D384,'dict-pitch'!$A$1:$C$50,3,0))</f>
        <v>r</v>
      </c>
      <c r="P384" t="b">
        <f>OR(EXACT(E384,O384),EXACT(E384,VLOOKUP(D384,'dict-pitch'!$A$1:$D$50,3,0)),EXACT(E384,VLOOKUP(D384,'dict-pitch'!$A$1:$D$50,4,0)))</f>
        <v>0</v>
      </c>
    </row>
    <row r="385" spans="1:16" x14ac:dyDescent="0.25">
      <c r="A385">
        <v>851</v>
      </c>
      <c r="B385" s="85">
        <v>2</v>
      </c>
      <c r="C385" s="1">
        <f t="shared" si="15"/>
        <v>33</v>
      </c>
      <c r="D385" s="1">
        <v>53</v>
      </c>
      <c r="E385" s="1"/>
      <c r="F385" s="1">
        <v>1</v>
      </c>
      <c r="G385" s="1">
        <v>386</v>
      </c>
      <c r="H385" s="80">
        <f t="shared" si="16"/>
        <v>33.166666666666664</v>
      </c>
      <c r="I385" s="80">
        <f t="shared" si="17"/>
        <v>0.16666666666666666</v>
      </c>
      <c r="J385" s="1">
        <v>2</v>
      </c>
      <c r="K385" s="1" t="str" cm="1">
        <f t="array" ref="K385">INDEX('dict-rhythm'!$A$1:$B$43,MATCH(TRUE,EXACT(J385,'dict-rhythm'!$A$1:$A$43),0),2)</f>
        <v>8</v>
      </c>
      <c r="L385" s="1" t="str">
        <f>_xlfn.IFNA(VLOOKUP(K385,'dict-rhythm'!$B$1:$C$53,2,0),K385)</f>
        <v>quaver note</v>
      </c>
      <c r="M385" s="77" t="s">
        <v>392</v>
      </c>
      <c r="N385" s="77"/>
      <c r="O385" t="str">
        <f>IF(RIGHT($O$1,1)="#",VLOOKUP(D385,'dict-pitch'!$A$1:$C$50,2,0),VLOOKUP(D385,'dict-pitch'!$A$1:$C$50,3,0))</f>
        <v>F3</v>
      </c>
      <c r="P385" t="b">
        <f>OR(EXACT(E385,O385),EXACT(E385,VLOOKUP(D385,'dict-pitch'!$A$1:$D$50,3,0)),EXACT(E385,VLOOKUP(D385,'dict-pitch'!$A$1:$D$50,4,0)))</f>
        <v>0</v>
      </c>
    </row>
    <row r="386" spans="1:16" x14ac:dyDescent="0.25">
      <c r="A386">
        <v>851</v>
      </c>
      <c r="B386" s="85">
        <v>2</v>
      </c>
      <c r="C386" s="1">
        <f t="shared" si="15"/>
        <v>33</v>
      </c>
      <c r="D386" s="1">
        <v>55</v>
      </c>
      <c r="E386" s="1"/>
      <c r="F386" s="1">
        <v>2</v>
      </c>
      <c r="G386" s="1">
        <v>388</v>
      </c>
      <c r="H386" s="80">
        <f t="shared" si="16"/>
        <v>33.333333333333336</v>
      </c>
      <c r="I386" s="80">
        <f t="shared" si="17"/>
        <v>0.16666666666666666</v>
      </c>
      <c r="J386" s="1">
        <v>2</v>
      </c>
      <c r="K386" s="1" t="str" cm="1">
        <f t="array" ref="K386">INDEX('dict-rhythm'!$A$1:$B$43,MATCH(TRUE,EXACT(J386,'dict-rhythm'!$A$1:$A$43),0),2)</f>
        <v>8</v>
      </c>
      <c r="L386" s="1" t="str">
        <f>_xlfn.IFNA(VLOOKUP(K386,'dict-rhythm'!$B$1:$C$53,2,0),K386)</f>
        <v>quaver note</v>
      </c>
      <c r="M386" s="77" t="s">
        <v>392</v>
      </c>
      <c r="N386" s="77"/>
      <c r="O386" t="str">
        <f>IF(RIGHT($O$1,1)="#",VLOOKUP(D386,'dict-pitch'!$A$1:$C$50,2,0),VLOOKUP(D386,'dict-pitch'!$A$1:$C$50,3,0))</f>
        <v>G3</v>
      </c>
      <c r="P386" t="b">
        <f>OR(EXACT(E386,O386),EXACT(E386,VLOOKUP(D386,'dict-pitch'!$A$1:$D$50,3,0)),EXACT(E386,VLOOKUP(D386,'dict-pitch'!$A$1:$D$50,4,0)))</f>
        <v>0</v>
      </c>
    </row>
    <row r="387" spans="1:16" x14ac:dyDescent="0.25">
      <c r="A387">
        <v>851</v>
      </c>
      <c r="B387" s="85">
        <v>2</v>
      </c>
      <c r="C387" s="1">
        <f t="shared" ref="C387:C450" si="18">1+ROUNDDOWN(G387/12,0)</f>
        <v>33</v>
      </c>
      <c r="D387" s="1">
        <v>57</v>
      </c>
      <c r="E387" s="1"/>
      <c r="F387" s="1">
        <v>2</v>
      </c>
      <c r="G387" s="1">
        <v>390</v>
      </c>
      <c r="H387" s="80">
        <f t="shared" ref="H387:H450" si="19">1+G387/12</f>
        <v>33.5</v>
      </c>
      <c r="I387" s="80">
        <f t="shared" ref="I387:I450" si="20">J387/12</f>
        <v>0.16666666666666666</v>
      </c>
      <c r="J387" s="1">
        <v>2</v>
      </c>
      <c r="K387" s="1" t="str" cm="1">
        <f t="array" ref="K387">INDEX('dict-rhythm'!$A$1:$B$43,MATCH(TRUE,EXACT(J387,'dict-rhythm'!$A$1:$A$43),0),2)</f>
        <v>8</v>
      </c>
      <c r="L387" s="1" t="str">
        <f>_xlfn.IFNA(VLOOKUP(K387,'dict-rhythm'!$B$1:$C$53,2,0),K387)</f>
        <v>quaver note</v>
      </c>
      <c r="M387" s="77" t="s">
        <v>392</v>
      </c>
      <c r="N387" s="77"/>
      <c r="O387" t="str">
        <f>IF(RIGHT($O$1,1)="#",VLOOKUP(D387,'dict-pitch'!$A$1:$C$50,2,0),VLOOKUP(D387,'dict-pitch'!$A$1:$C$50,3,0))</f>
        <v>A3</v>
      </c>
      <c r="P387" t="b">
        <f>OR(EXACT(E387,O387),EXACT(E387,VLOOKUP(D387,'dict-pitch'!$A$1:$D$50,3,0)),EXACT(E387,VLOOKUP(D387,'dict-pitch'!$A$1:$D$50,4,0)))</f>
        <v>0</v>
      </c>
    </row>
    <row r="388" spans="1:16" x14ac:dyDescent="0.25">
      <c r="A388">
        <v>851</v>
      </c>
      <c r="B388" s="85">
        <v>2</v>
      </c>
      <c r="C388" s="1">
        <f t="shared" si="18"/>
        <v>33</v>
      </c>
      <c r="D388" s="1">
        <v>58</v>
      </c>
      <c r="E388" s="1"/>
      <c r="F388" s="1">
        <v>2</v>
      </c>
      <c r="G388" s="1">
        <v>392</v>
      </c>
      <c r="H388" s="80">
        <f t="shared" si="19"/>
        <v>33.666666666666664</v>
      </c>
      <c r="I388" s="80">
        <f t="shared" si="20"/>
        <v>0.16666666666666666</v>
      </c>
      <c r="J388" s="1">
        <v>2</v>
      </c>
      <c r="K388" s="1" t="str" cm="1">
        <f t="array" ref="K388">INDEX('dict-rhythm'!$A$1:$B$43,MATCH(TRUE,EXACT(J388,'dict-rhythm'!$A$1:$A$43),0),2)</f>
        <v>8</v>
      </c>
      <c r="L388" s="1" t="str">
        <f>_xlfn.IFNA(VLOOKUP(K388,'dict-rhythm'!$B$1:$C$53,2,0),K388)</f>
        <v>quaver note</v>
      </c>
      <c r="M388" s="77" t="s">
        <v>392</v>
      </c>
      <c r="N388" s="77"/>
      <c r="O388" t="str">
        <f>IF(RIGHT($O$1,1)="#",VLOOKUP(D388,'dict-pitch'!$A$1:$C$50,2,0),VLOOKUP(D388,'dict-pitch'!$A$1:$C$50,3,0))</f>
        <v>A#3</v>
      </c>
      <c r="P388" t="b">
        <f>OR(EXACT(E388,O388),EXACT(E388,VLOOKUP(D388,'dict-pitch'!$A$1:$D$50,3,0)),EXACT(E388,VLOOKUP(D388,'dict-pitch'!$A$1:$D$50,4,0)))</f>
        <v>0</v>
      </c>
    </row>
    <row r="389" spans="1:16" x14ac:dyDescent="0.25">
      <c r="A389">
        <v>851</v>
      </c>
      <c r="B389" s="85">
        <v>2</v>
      </c>
      <c r="C389" s="1">
        <f t="shared" si="18"/>
        <v>33</v>
      </c>
      <c r="D389" s="1">
        <v>55</v>
      </c>
      <c r="E389" s="1"/>
      <c r="F389" s="1">
        <v>-3</v>
      </c>
      <c r="G389" s="1">
        <v>394</v>
      </c>
      <c r="H389" s="80">
        <f t="shared" si="19"/>
        <v>33.833333333333336</v>
      </c>
      <c r="I389" s="80">
        <f t="shared" si="20"/>
        <v>0.16666666666666666</v>
      </c>
      <c r="J389" s="1">
        <v>2</v>
      </c>
      <c r="K389" s="1" t="str" cm="1">
        <f t="array" ref="K389">INDEX('dict-rhythm'!$A$1:$B$43,MATCH(TRUE,EXACT(J389,'dict-rhythm'!$A$1:$A$43),0),2)</f>
        <v>8</v>
      </c>
      <c r="L389" s="1" t="str">
        <f>_xlfn.IFNA(VLOOKUP(K389,'dict-rhythm'!$B$1:$C$53,2,0),K389)</f>
        <v>quaver note</v>
      </c>
      <c r="M389" s="77" t="s">
        <v>392</v>
      </c>
      <c r="N389" s="77"/>
      <c r="O389" t="str">
        <f>IF(RIGHT($O$1,1)="#",VLOOKUP(D389,'dict-pitch'!$A$1:$C$50,2,0),VLOOKUP(D389,'dict-pitch'!$A$1:$C$50,3,0))</f>
        <v>G3</v>
      </c>
      <c r="P389" t="b">
        <f>OR(EXACT(E389,O389),EXACT(E389,VLOOKUP(D389,'dict-pitch'!$A$1:$D$50,3,0)),EXACT(E389,VLOOKUP(D389,'dict-pitch'!$A$1:$D$50,4,0)))</f>
        <v>0</v>
      </c>
    </row>
    <row r="390" spans="1:16" x14ac:dyDescent="0.25">
      <c r="A390">
        <v>851</v>
      </c>
      <c r="B390" s="85">
        <v>2</v>
      </c>
      <c r="C390" s="1">
        <f t="shared" si="18"/>
        <v>34</v>
      </c>
      <c r="D390" s="1">
        <v>57</v>
      </c>
      <c r="E390" s="1"/>
      <c r="F390" s="1">
        <v>2</v>
      </c>
      <c r="G390" s="1">
        <v>396</v>
      </c>
      <c r="H390" s="80">
        <f t="shared" si="19"/>
        <v>34</v>
      </c>
      <c r="I390" s="80">
        <f t="shared" si="20"/>
        <v>0.16666666666666666</v>
      </c>
      <c r="J390" s="1">
        <v>2</v>
      </c>
      <c r="K390" s="1" t="str" cm="1">
        <f t="array" ref="K390">INDEX('dict-rhythm'!$A$1:$B$43,MATCH(TRUE,EXACT(J390,'dict-rhythm'!$A$1:$A$43),0),2)</f>
        <v>8</v>
      </c>
      <c r="L390" s="1" t="str">
        <f>_xlfn.IFNA(VLOOKUP(K390,'dict-rhythm'!$B$1:$C$53,2,0),K390)</f>
        <v>quaver note</v>
      </c>
      <c r="M390" s="5"/>
      <c r="N390" s="5"/>
      <c r="O390" t="str">
        <f>IF(RIGHT($O$1,1)="#",VLOOKUP(D390,'dict-pitch'!$A$1:$C$50,2,0),VLOOKUP(D390,'dict-pitch'!$A$1:$C$50,3,0))</f>
        <v>A3</v>
      </c>
      <c r="P390" t="b">
        <f>OR(EXACT(E390,O390),EXACT(E390,VLOOKUP(D390,'dict-pitch'!$A$1:$D$50,3,0)),EXACT(E390,VLOOKUP(D390,'dict-pitch'!$A$1:$D$50,4,0)))</f>
        <v>0</v>
      </c>
    </row>
    <row r="391" spans="1:16" x14ac:dyDescent="0.25">
      <c r="A391">
        <v>851</v>
      </c>
      <c r="B391" s="85">
        <v>2</v>
      </c>
      <c r="C391" s="1">
        <f t="shared" si="18"/>
        <v>34</v>
      </c>
      <c r="D391" s="1">
        <v>53</v>
      </c>
      <c r="E391" s="1"/>
      <c r="F391" s="1">
        <v>-3</v>
      </c>
      <c r="G391" s="1">
        <v>398</v>
      </c>
      <c r="H391" s="80">
        <f t="shared" si="19"/>
        <v>34.166666666666664</v>
      </c>
      <c r="I391" s="80">
        <f t="shared" si="20"/>
        <v>0.16666666666666666</v>
      </c>
      <c r="J391" s="1">
        <v>2</v>
      </c>
      <c r="K391" s="1" t="str" cm="1">
        <f t="array" ref="K391">INDEX('dict-rhythm'!$A$1:$B$43,MATCH(TRUE,EXACT(J391,'dict-rhythm'!$A$1:$A$43),0),2)</f>
        <v>8</v>
      </c>
      <c r="L391" s="1" t="str">
        <f>_xlfn.IFNA(VLOOKUP(K391,'dict-rhythm'!$B$1:$C$53,2,0),K391)</f>
        <v>quaver note</v>
      </c>
      <c r="M391" s="7"/>
      <c r="N391" s="7"/>
      <c r="O391" t="str">
        <f>IF(RIGHT($O$1,1)="#",VLOOKUP(D391,'dict-pitch'!$A$1:$C$50,2,0),VLOOKUP(D391,'dict-pitch'!$A$1:$C$50,3,0))</f>
        <v>F3</v>
      </c>
      <c r="P391" t="b">
        <f>OR(EXACT(E391,O391),EXACT(E391,VLOOKUP(D391,'dict-pitch'!$A$1:$D$50,3,0)),EXACT(E391,VLOOKUP(D391,'dict-pitch'!$A$1:$D$50,4,0)))</f>
        <v>0</v>
      </c>
    </row>
    <row r="392" spans="1:16" x14ac:dyDescent="0.25">
      <c r="A392">
        <v>851</v>
      </c>
      <c r="B392" s="85">
        <v>2</v>
      </c>
      <c r="C392" s="1">
        <f t="shared" si="18"/>
        <v>34</v>
      </c>
      <c r="D392" s="1">
        <v>55</v>
      </c>
      <c r="E392" s="1"/>
      <c r="F392" s="1">
        <v>2</v>
      </c>
      <c r="G392" s="1">
        <v>400</v>
      </c>
      <c r="H392" s="80">
        <f t="shared" si="19"/>
        <v>34.333333333333336</v>
      </c>
      <c r="I392" s="80">
        <f t="shared" si="20"/>
        <v>0.16666666666666666</v>
      </c>
      <c r="J392" s="1">
        <v>2</v>
      </c>
      <c r="K392" s="1" t="str" cm="1">
        <f t="array" ref="K392">INDEX('dict-rhythm'!$A$1:$B$43,MATCH(TRUE,EXACT(J392,'dict-rhythm'!$A$1:$A$43),0),2)</f>
        <v>8</v>
      </c>
      <c r="L392" s="1" t="str">
        <f>_xlfn.IFNA(VLOOKUP(K392,'dict-rhythm'!$B$1:$C$53,2,0),K392)</f>
        <v>quaver note</v>
      </c>
      <c r="M392" s="5"/>
      <c r="N392" s="5"/>
      <c r="O392" t="str">
        <f>IF(RIGHT($O$1,1)="#",VLOOKUP(D392,'dict-pitch'!$A$1:$C$50,2,0),VLOOKUP(D392,'dict-pitch'!$A$1:$C$50,3,0))</f>
        <v>G3</v>
      </c>
      <c r="P392" t="b">
        <f>OR(EXACT(E392,O392),EXACT(E392,VLOOKUP(D392,'dict-pitch'!$A$1:$D$50,3,0)),EXACT(E392,VLOOKUP(D392,'dict-pitch'!$A$1:$D$50,4,0)))</f>
        <v>0</v>
      </c>
    </row>
    <row r="393" spans="1:16" x14ac:dyDescent="0.25">
      <c r="A393">
        <v>851</v>
      </c>
      <c r="B393" s="85">
        <v>2</v>
      </c>
      <c r="C393" s="1">
        <f t="shared" si="18"/>
        <v>34</v>
      </c>
      <c r="D393" s="1">
        <v>57</v>
      </c>
      <c r="E393" s="1"/>
      <c r="F393" s="1">
        <v>2</v>
      </c>
      <c r="G393" s="1">
        <v>402</v>
      </c>
      <c r="H393" s="80">
        <f t="shared" si="19"/>
        <v>34.5</v>
      </c>
      <c r="I393" s="80">
        <f t="shared" si="20"/>
        <v>0.16666666666666666</v>
      </c>
      <c r="J393" s="1">
        <v>2</v>
      </c>
      <c r="K393" s="1" t="str" cm="1">
        <f t="array" ref="K393">INDEX('dict-rhythm'!$A$1:$B$43,MATCH(TRUE,EXACT(J393,'dict-rhythm'!$A$1:$A$43),0),2)</f>
        <v>8</v>
      </c>
      <c r="L393" s="1" t="str">
        <f>_xlfn.IFNA(VLOOKUP(K393,'dict-rhythm'!$B$1:$C$53,2,0),K393)</f>
        <v>quaver note</v>
      </c>
      <c r="M393" s="7"/>
      <c r="N393" s="7"/>
      <c r="O393" t="str">
        <f>IF(RIGHT($O$1,1)="#",VLOOKUP(D393,'dict-pitch'!$A$1:$C$50,2,0),VLOOKUP(D393,'dict-pitch'!$A$1:$C$50,3,0))</f>
        <v>A3</v>
      </c>
      <c r="P393" t="b">
        <f>OR(EXACT(E393,O393),EXACT(E393,VLOOKUP(D393,'dict-pitch'!$A$1:$D$50,3,0)),EXACT(E393,VLOOKUP(D393,'dict-pitch'!$A$1:$D$50,4,0)))</f>
        <v>0</v>
      </c>
    </row>
    <row r="394" spans="1:16" x14ac:dyDescent="0.25">
      <c r="A394">
        <v>851</v>
      </c>
      <c r="B394" s="85">
        <v>2</v>
      </c>
      <c r="C394" s="1">
        <f t="shared" si="18"/>
        <v>34</v>
      </c>
      <c r="D394" s="1">
        <v>55</v>
      </c>
      <c r="E394" s="1"/>
      <c r="F394" s="1">
        <v>-2</v>
      </c>
      <c r="G394" s="1">
        <v>404</v>
      </c>
      <c r="H394" s="80">
        <f t="shared" si="19"/>
        <v>34.666666666666664</v>
      </c>
      <c r="I394" s="80">
        <f t="shared" si="20"/>
        <v>0.33333333333333331</v>
      </c>
      <c r="J394" s="1">
        <v>4</v>
      </c>
      <c r="K394" s="1" t="str" cm="1">
        <f t="array" ref="K394">INDEX('dict-rhythm'!$A$1:$B$43,MATCH(TRUE,EXACT(J394,'dict-rhythm'!$A$1:$A$43),0),2)</f>
        <v>4</v>
      </c>
      <c r="L394" s="1" t="str">
        <f>_xlfn.IFNA(VLOOKUP(K394,'dict-rhythm'!$B$1:$C$53,2,0),K394)</f>
        <v>crotchet</v>
      </c>
      <c r="M394" s="5"/>
      <c r="N394" s="5"/>
      <c r="O394" t="str">
        <f>IF(RIGHT($O$1,1)="#",VLOOKUP(D394,'dict-pitch'!$A$1:$C$50,2,0),VLOOKUP(D394,'dict-pitch'!$A$1:$C$50,3,0))</f>
        <v>G3</v>
      </c>
      <c r="P394" t="b">
        <f>OR(EXACT(E394,O394),EXACT(E394,VLOOKUP(D394,'dict-pitch'!$A$1:$D$50,3,0)),EXACT(E394,VLOOKUP(D394,'dict-pitch'!$A$1:$D$50,4,0)))</f>
        <v>0</v>
      </c>
    </row>
    <row r="395" spans="1:16" x14ac:dyDescent="0.25">
      <c r="A395">
        <v>851</v>
      </c>
      <c r="B395" s="85">
        <v>2</v>
      </c>
      <c r="C395" s="1">
        <f t="shared" si="18"/>
        <v>35</v>
      </c>
      <c r="D395" s="1">
        <v>0</v>
      </c>
      <c r="E395" s="1"/>
      <c r="F395" s="1">
        <v>0</v>
      </c>
      <c r="G395" s="1">
        <v>408</v>
      </c>
      <c r="H395" s="80">
        <f t="shared" si="19"/>
        <v>35</v>
      </c>
      <c r="I395" s="80">
        <f t="shared" si="20"/>
        <v>0.16666666666666666</v>
      </c>
      <c r="J395" s="1">
        <v>2</v>
      </c>
      <c r="K395" s="1" t="str" cm="1">
        <f t="array" ref="K395">INDEX('dict-rhythm'!$A$1:$B$43,MATCH(TRUE,EXACT(J395,'dict-rhythm'!$A$1:$A$43),0),2)</f>
        <v>8</v>
      </c>
      <c r="L395" s="1" t="str">
        <f>_xlfn.IFNA(VLOOKUP(K395,'dict-rhythm'!$B$1:$C$53,2,0),K395)</f>
        <v>quaver note</v>
      </c>
      <c r="M395" s="7"/>
      <c r="N395" s="7"/>
      <c r="O395" t="str">
        <f>IF(RIGHT($O$1,1)="#",VLOOKUP(D395,'dict-pitch'!$A$1:$C$50,2,0),VLOOKUP(D395,'dict-pitch'!$A$1:$C$50,3,0))</f>
        <v>r</v>
      </c>
      <c r="P395" t="b">
        <f>OR(EXACT(E395,O395),EXACT(E395,VLOOKUP(D395,'dict-pitch'!$A$1:$D$50,3,0)),EXACT(E395,VLOOKUP(D395,'dict-pitch'!$A$1:$D$50,4,0)))</f>
        <v>0</v>
      </c>
    </row>
    <row r="396" spans="1:16" x14ac:dyDescent="0.25">
      <c r="A396">
        <v>851</v>
      </c>
      <c r="B396" s="85">
        <v>2</v>
      </c>
      <c r="C396" s="1">
        <f t="shared" si="18"/>
        <v>35</v>
      </c>
      <c r="D396" s="1">
        <v>57</v>
      </c>
      <c r="E396" s="1"/>
      <c r="F396" s="1">
        <v>2</v>
      </c>
      <c r="G396" s="1">
        <v>410</v>
      </c>
      <c r="H396" s="80">
        <f t="shared" si="19"/>
        <v>35.166666666666664</v>
      </c>
      <c r="I396" s="80">
        <f t="shared" si="20"/>
        <v>0.16666666666666666</v>
      </c>
      <c r="J396" s="1">
        <v>2</v>
      </c>
      <c r="K396" s="1" t="str" cm="1">
        <f t="array" ref="K396">INDEX('dict-rhythm'!$A$1:$B$43,MATCH(TRUE,EXACT(J396,'dict-rhythm'!$A$1:$A$43),0),2)</f>
        <v>8</v>
      </c>
      <c r="L396" s="1" t="str">
        <f>_xlfn.IFNA(VLOOKUP(K396,'dict-rhythm'!$B$1:$C$53,2,0),K396)</f>
        <v>quaver note</v>
      </c>
      <c r="M396" s="77" t="s">
        <v>392</v>
      </c>
      <c r="N396" s="77"/>
      <c r="O396" t="str">
        <f>IF(RIGHT($O$1,1)="#",VLOOKUP(D396,'dict-pitch'!$A$1:$C$50,2,0),VLOOKUP(D396,'dict-pitch'!$A$1:$C$50,3,0))</f>
        <v>A3</v>
      </c>
      <c r="P396" t="b">
        <f>OR(EXACT(E396,O396),EXACT(E396,VLOOKUP(D396,'dict-pitch'!$A$1:$D$50,3,0)),EXACT(E396,VLOOKUP(D396,'dict-pitch'!$A$1:$D$50,4,0)))</f>
        <v>0</v>
      </c>
    </row>
    <row r="397" spans="1:16" x14ac:dyDescent="0.25">
      <c r="A397">
        <v>851</v>
      </c>
      <c r="B397" s="85">
        <v>2</v>
      </c>
      <c r="C397" s="1">
        <f t="shared" si="18"/>
        <v>35</v>
      </c>
      <c r="D397" s="1">
        <v>55</v>
      </c>
      <c r="E397" s="1"/>
      <c r="F397" s="1">
        <v>-2</v>
      </c>
      <c r="G397" s="1">
        <v>412</v>
      </c>
      <c r="H397" s="80">
        <f t="shared" si="19"/>
        <v>35.333333333333336</v>
      </c>
      <c r="I397" s="80">
        <f t="shared" si="20"/>
        <v>0.16666666666666666</v>
      </c>
      <c r="J397" s="1">
        <v>2</v>
      </c>
      <c r="K397" s="1" t="str" cm="1">
        <f t="array" ref="K397">INDEX('dict-rhythm'!$A$1:$B$43,MATCH(TRUE,EXACT(J397,'dict-rhythm'!$A$1:$A$43),0),2)</f>
        <v>8</v>
      </c>
      <c r="L397" s="1" t="str">
        <f>_xlfn.IFNA(VLOOKUP(K397,'dict-rhythm'!$B$1:$C$53,2,0),K397)</f>
        <v>quaver note</v>
      </c>
      <c r="M397" s="77" t="s">
        <v>392</v>
      </c>
      <c r="N397" s="77"/>
      <c r="O397" t="str">
        <f>IF(RIGHT($O$1,1)="#",VLOOKUP(D397,'dict-pitch'!$A$1:$C$50,2,0),VLOOKUP(D397,'dict-pitch'!$A$1:$C$50,3,0))</f>
        <v>G3</v>
      </c>
      <c r="P397" t="b">
        <f>OR(EXACT(E397,O397),EXACT(E397,VLOOKUP(D397,'dict-pitch'!$A$1:$D$50,3,0)),EXACT(E397,VLOOKUP(D397,'dict-pitch'!$A$1:$D$50,4,0)))</f>
        <v>0</v>
      </c>
    </row>
    <row r="398" spans="1:16" x14ac:dyDescent="0.25">
      <c r="A398">
        <v>851</v>
      </c>
      <c r="B398" s="85">
        <v>2</v>
      </c>
      <c r="C398" s="1">
        <f t="shared" si="18"/>
        <v>35</v>
      </c>
      <c r="D398" s="1">
        <v>54</v>
      </c>
      <c r="E398" s="1"/>
      <c r="F398" s="1">
        <v>-2</v>
      </c>
      <c r="G398" s="1">
        <v>414</v>
      </c>
      <c r="H398" s="80">
        <f t="shared" si="19"/>
        <v>35.5</v>
      </c>
      <c r="I398" s="80">
        <f t="shared" si="20"/>
        <v>0.16666666666666666</v>
      </c>
      <c r="J398" s="1">
        <v>2</v>
      </c>
      <c r="K398" s="1" t="str" cm="1">
        <f t="array" ref="K398">INDEX('dict-rhythm'!$A$1:$B$43,MATCH(TRUE,EXACT(J398,'dict-rhythm'!$A$1:$A$43),0),2)</f>
        <v>8</v>
      </c>
      <c r="L398" s="1" t="str">
        <f>_xlfn.IFNA(VLOOKUP(K398,'dict-rhythm'!$B$1:$C$53,2,0),K398)</f>
        <v>quaver note</v>
      </c>
      <c r="M398" s="77" t="s">
        <v>392</v>
      </c>
      <c r="N398" s="77"/>
      <c r="O398" t="str">
        <f>IF(RIGHT($O$1,1)="#",VLOOKUP(D398,'dict-pitch'!$A$1:$C$50,2,0),VLOOKUP(D398,'dict-pitch'!$A$1:$C$50,3,0))</f>
        <v>F#3</v>
      </c>
      <c r="P398" t="b">
        <f>OR(EXACT(E398,O398),EXACT(E398,VLOOKUP(D398,'dict-pitch'!$A$1:$D$50,3,0)),EXACT(E398,VLOOKUP(D398,'dict-pitch'!$A$1:$D$50,4,0)))</f>
        <v>0</v>
      </c>
    </row>
    <row r="399" spans="1:16" x14ac:dyDescent="0.25">
      <c r="A399">
        <v>851</v>
      </c>
      <c r="B399" s="85">
        <v>2</v>
      </c>
      <c r="C399" s="1">
        <f t="shared" si="18"/>
        <v>35</v>
      </c>
      <c r="D399" s="1">
        <v>52</v>
      </c>
      <c r="E399" s="1"/>
      <c r="F399" s="1">
        <v>-2</v>
      </c>
      <c r="G399" s="1">
        <v>416</v>
      </c>
      <c r="H399" s="80">
        <f t="shared" si="19"/>
        <v>35.666666666666664</v>
      </c>
      <c r="I399" s="80">
        <f t="shared" si="20"/>
        <v>0.16666666666666666</v>
      </c>
      <c r="J399" s="1">
        <v>2</v>
      </c>
      <c r="K399" s="1" t="str" cm="1">
        <f t="array" ref="K399">INDEX('dict-rhythm'!$A$1:$B$43,MATCH(TRUE,EXACT(J399,'dict-rhythm'!$A$1:$A$43),0),2)</f>
        <v>8</v>
      </c>
      <c r="L399" s="1" t="str">
        <f>_xlfn.IFNA(VLOOKUP(K399,'dict-rhythm'!$B$1:$C$53,2,0),K399)</f>
        <v>quaver note</v>
      </c>
      <c r="M399" s="77" t="s">
        <v>392</v>
      </c>
      <c r="N399" s="77"/>
      <c r="O399" t="str">
        <f>IF(RIGHT($O$1,1)="#",VLOOKUP(D399,'dict-pitch'!$A$1:$C$50,2,0),VLOOKUP(D399,'dict-pitch'!$A$1:$C$50,3,0))</f>
        <v>E3</v>
      </c>
      <c r="P399" t="b">
        <f>OR(EXACT(E399,O399),EXACT(E399,VLOOKUP(D399,'dict-pitch'!$A$1:$D$50,3,0)),EXACT(E399,VLOOKUP(D399,'dict-pitch'!$A$1:$D$50,4,0)))</f>
        <v>0</v>
      </c>
    </row>
    <row r="400" spans="1:16" x14ac:dyDescent="0.25">
      <c r="A400">
        <v>851</v>
      </c>
      <c r="B400" s="85">
        <v>2</v>
      </c>
      <c r="C400" s="1">
        <f t="shared" si="18"/>
        <v>35</v>
      </c>
      <c r="D400" s="1">
        <v>55</v>
      </c>
      <c r="E400" s="1"/>
      <c r="F400" s="1">
        <v>3</v>
      </c>
      <c r="G400" s="1">
        <v>418</v>
      </c>
      <c r="H400" s="80">
        <f t="shared" si="19"/>
        <v>35.833333333333336</v>
      </c>
      <c r="I400" s="80">
        <f t="shared" si="20"/>
        <v>0.16666666666666666</v>
      </c>
      <c r="J400" s="1">
        <v>2</v>
      </c>
      <c r="K400" s="1" t="str" cm="1">
        <f t="array" ref="K400">INDEX('dict-rhythm'!$A$1:$B$43,MATCH(TRUE,EXACT(J400,'dict-rhythm'!$A$1:$A$43),0),2)</f>
        <v>8</v>
      </c>
      <c r="L400" s="1" t="str">
        <f>_xlfn.IFNA(VLOOKUP(K400,'dict-rhythm'!$B$1:$C$53,2,0),K400)</f>
        <v>quaver note</v>
      </c>
      <c r="M400" s="77" t="s">
        <v>392</v>
      </c>
      <c r="N400" s="77"/>
      <c r="O400" t="str">
        <f>IF(RIGHT($O$1,1)="#",VLOOKUP(D400,'dict-pitch'!$A$1:$C$50,2,0),VLOOKUP(D400,'dict-pitch'!$A$1:$C$50,3,0))</f>
        <v>G3</v>
      </c>
      <c r="P400" t="b">
        <f>OR(EXACT(E400,O400),EXACT(E400,VLOOKUP(D400,'dict-pitch'!$A$1:$D$50,3,0)),EXACT(E400,VLOOKUP(D400,'dict-pitch'!$A$1:$D$50,4,0)))</f>
        <v>0</v>
      </c>
    </row>
    <row r="401" spans="1:16" x14ac:dyDescent="0.25">
      <c r="A401">
        <v>851</v>
      </c>
      <c r="B401" s="85">
        <v>2</v>
      </c>
      <c r="C401" s="1">
        <f t="shared" si="18"/>
        <v>36</v>
      </c>
      <c r="D401" s="1">
        <v>54</v>
      </c>
      <c r="E401" s="1"/>
      <c r="F401" s="1">
        <v>-2</v>
      </c>
      <c r="G401" s="1">
        <v>420</v>
      </c>
      <c r="H401" s="80">
        <f t="shared" si="19"/>
        <v>36</v>
      </c>
      <c r="I401" s="80">
        <f t="shared" si="20"/>
        <v>0.16666666666666666</v>
      </c>
      <c r="J401" s="1">
        <v>2</v>
      </c>
      <c r="K401" s="1" t="str" cm="1">
        <f t="array" ref="K401">INDEX('dict-rhythm'!$A$1:$B$43,MATCH(TRUE,EXACT(J401,'dict-rhythm'!$A$1:$A$43),0),2)</f>
        <v>8</v>
      </c>
      <c r="L401" s="1" t="str">
        <f>_xlfn.IFNA(VLOOKUP(K401,'dict-rhythm'!$B$1:$C$53,2,0),K401)</f>
        <v>quaver note</v>
      </c>
      <c r="M401" s="77" t="s">
        <v>392</v>
      </c>
      <c r="N401" s="77"/>
      <c r="O401" t="str">
        <f>IF(RIGHT($O$1,1)="#",VLOOKUP(D401,'dict-pitch'!$A$1:$C$50,2,0),VLOOKUP(D401,'dict-pitch'!$A$1:$C$50,3,0))</f>
        <v>F#3</v>
      </c>
      <c r="P401" t="b">
        <f>OR(EXACT(E401,O401),EXACT(E401,VLOOKUP(D401,'dict-pitch'!$A$1:$D$50,3,0)),EXACT(E401,VLOOKUP(D401,'dict-pitch'!$A$1:$D$50,4,0)))</f>
        <v>0</v>
      </c>
    </row>
    <row r="402" spans="1:16" x14ac:dyDescent="0.25">
      <c r="A402">
        <v>851</v>
      </c>
      <c r="B402" s="85">
        <v>2</v>
      </c>
      <c r="C402" s="1">
        <f t="shared" si="18"/>
        <v>36</v>
      </c>
      <c r="D402" s="1">
        <v>58</v>
      </c>
      <c r="E402" s="1"/>
      <c r="F402" s="1">
        <v>4</v>
      </c>
      <c r="G402" s="1">
        <v>422</v>
      </c>
      <c r="H402" s="80">
        <f t="shared" si="19"/>
        <v>36.166666666666664</v>
      </c>
      <c r="I402" s="80">
        <f t="shared" si="20"/>
        <v>0.16666666666666666</v>
      </c>
      <c r="J402" s="1">
        <v>2</v>
      </c>
      <c r="K402" s="1" t="str" cm="1">
        <f t="array" ref="K402">INDEX('dict-rhythm'!$A$1:$B$43,MATCH(TRUE,EXACT(J402,'dict-rhythm'!$A$1:$A$43),0),2)</f>
        <v>8</v>
      </c>
      <c r="L402" s="1" t="str">
        <f>_xlfn.IFNA(VLOOKUP(K402,'dict-rhythm'!$B$1:$C$53,2,0),K402)</f>
        <v>quaver note</v>
      </c>
      <c r="M402" s="77" t="s">
        <v>392</v>
      </c>
      <c r="N402" s="77"/>
      <c r="O402" t="str">
        <f>IF(RIGHT($O$1,1)="#",VLOOKUP(D402,'dict-pitch'!$A$1:$C$50,2,0),VLOOKUP(D402,'dict-pitch'!$A$1:$C$50,3,0))</f>
        <v>A#3</v>
      </c>
      <c r="P402" t="b">
        <f>OR(EXACT(E402,O402),EXACT(E402,VLOOKUP(D402,'dict-pitch'!$A$1:$D$50,3,0)),EXACT(E402,VLOOKUP(D402,'dict-pitch'!$A$1:$D$50,4,0)))</f>
        <v>0</v>
      </c>
    </row>
    <row r="403" spans="1:16" x14ac:dyDescent="0.25">
      <c r="A403">
        <v>851</v>
      </c>
      <c r="B403" s="85">
        <v>2</v>
      </c>
      <c r="C403" s="1">
        <f t="shared" si="18"/>
        <v>36</v>
      </c>
      <c r="D403" s="1">
        <v>57</v>
      </c>
      <c r="E403" s="1"/>
      <c r="F403" s="1">
        <v>-2</v>
      </c>
      <c r="G403" s="1">
        <v>424</v>
      </c>
      <c r="H403" s="80">
        <f t="shared" si="19"/>
        <v>36.333333333333336</v>
      </c>
      <c r="I403" s="80">
        <f t="shared" si="20"/>
        <v>0.16666666666666666</v>
      </c>
      <c r="J403" s="1">
        <v>2</v>
      </c>
      <c r="K403" s="1" t="str" cm="1">
        <f t="array" ref="K403">INDEX('dict-rhythm'!$A$1:$B$43,MATCH(TRUE,EXACT(J403,'dict-rhythm'!$A$1:$A$43),0),2)</f>
        <v>8</v>
      </c>
      <c r="L403" s="1" t="str">
        <f>_xlfn.IFNA(VLOOKUP(K403,'dict-rhythm'!$B$1:$C$53,2,0),K403)</f>
        <v>quaver note</v>
      </c>
      <c r="M403" s="77" t="s">
        <v>392</v>
      </c>
      <c r="N403" s="77"/>
      <c r="O403" t="str">
        <f>IF(RIGHT($O$1,1)="#",VLOOKUP(D403,'dict-pitch'!$A$1:$C$50,2,0),VLOOKUP(D403,'dict-pitch'!$A$1:$C$50,3,0))</f>
        <v>A3</v>
      </c>
      <c r="P403" t="b">
        <f>OR(EXACT(E403,O403),EXACT(E403,VLOOKUP(D403,'dict-pitch'!$A$1:$D$50,3,0)),EXACT(E403,VLOOKUP(D403,'dict-pitch'!$A$1:$D$50,4,0)))</f>
        <v>0</v>
      </c>
    </row>
    <row r="404" spans="1:16" x14ac:dyDescent="0.25">
      <c r="A404">
        <v>851</v>
      </c>
      <c r="B404" s="85">
        <v>2</v>
      </c>
      <c r="C404" s="1">
        <f t="shared" si="18"/>
        <v>36</v>
      </c>
      <c r="D404" s="1">
        <v>55</v>
      </c>
      <c r="E404" s="1"/>
      <c r="F404" s="1">
        <v>-2</v>
      </c>
      <c r="G404" s="1">
        <v>426</v>
      </c>
      <c r="H404" s="80">
        <f t="shared" si="19"/>
        <v>36.5</v>
      </c>
      <c r="I404" s="80">
        <f t="shared" si="20"/>
        <v>0.16666666666666666</v>
      </c>
      <c r="J404" s="1">
        <v>2</v>
      </c>
      <c r="K404" s="1" t="str" cm="1">
        <f t="array" ref="K404">INDEX('dict-rhythm'!$A$1:$B$43,MATCH(TRUE,EXACT(J404,'dict-rhythm'!$A$1:$A$43),0),2)</f>
        <v>8</v>
      </c>
      <c r="L404" s="1" t="str">
        <f>_xlfn.IFNA(VLOOKUP(K404,'dict-rhythm'!$B$1:$C$53,2,0),K404)</f>
        <v>quaver note</v>
      </c>
      <c r="M404" s="77" t="s">
        <v>392</v>
      </c>
      <c r="N404" s="77"/>
      <c r="O404" t="str">
        <f>IF(RIGHT($O$1,1)="#",VLOOKUP(D404,'dict-pitch'!$A$1:$C$50,2,0),VLOOKUP(D404,'dict-pitch'!$A$1:$C$50,3,0))</f>
        <v>G3</v>
      </c>
      <c r="P404" t="b">
        <f>OR(EXACT(E404,O404),EXACT(E404,VLOOKUP(D404,'dict-pitch'!$A$1:$D$50,3,0)),EXACT(E404,VLOOKUP(D404,'dict-pitch'!$A$1:$D$50,4,0)))</f>
        <v>0</v>
      </c>
    </row>
    <row r="405" spans="1:16" x14ac:dyDescent="0.25">
      <c r="A405">
        <v>851</v>
      </c>
      <c r="B405" s="85">
        <v>2</v>
      </c>
      <c r="C405" s="1">
        <f t="shared" si="18"/>
        <v>36</v>
      </c>
      <c r="D405" s="1">
        <v>54</v>
      </c>
      <c r="E405" s="1"/>
      <c r="F405" s="1">
        <v>-2</v>
      </c>
      <c r="G405" s="1">
        <v>428</v>
      </c>
      <c r="H405" s="80">
        <f t="shared" si="19"/>
        <v>36.666666666666664</v>
      </c>
      <c r="I405" s="80">
        <f t="shared" si="20"/>
        <v>0.33333333333333331</v>
      </c>
      <c r="J405" s="1">
        <v>4</v>
      </c>
      <c r="K405" s="1" t="str" cm="1">
        <f t="array" ref="K405">INDEX('dict-rhythm'!$A$1:$B$43,MATCH(TRUE,EXACT(J405,'dict-rhythm'!$A$1:$A$43),0),2)</f>
        <v>4</v>
      </c>
      <c r="L405" s="1" t="str">
        <f>_xlfn.IFNA(VLOOKUP(K405,'dict-rhythm'!$B$1:$C$53,2,0),K405)</f>
        <v>crotchet</v>
      </c>
      <c r="M405" s="77" t="s">
        <v>392</v>
      </c>
      <c r="N405" s="77"/>
      <c r="O405" t="str">
        <f>IF(RIGHT($O$1,1)="#",VLOOKUP(D405,'dict-pitch'!$A$1:$C$50,2,0),VLOOKUP(D405,'dict-pitch'!$A$1:$C$50,3,0))</f>
        <v>F#3</v>
      </c>
      <c r="P405" t="b">
        <f>OR(EXACT(E405,O405),EXACT(E405,VLOOKUP(D405,'dict-pitch'!$A$1:$D$50,3,0)),EXACT(E405,VLOOKUP(D405,'dict-pitch'!$A$1:$D$50,4,0)))</f>
        <v>0</v>
      </c>
    </row>
    <row r="406" spans="1:16" x14ac:dyDescent="0.25">
      <c r="A406">
        <v>851</v>
      </c>
      <c r="B406" s="85">
        <v>2</v>
      </c>
      <c r="C406" s="1">
        <f t="shared" si="18"/>
        <v>36</v>
      </c>
      <c r="D406" s="1">
        <v>57</v>
      </c>
      <c r="E406" s="1"/>
      <c r="F406" s="1">
        <v>3</v>
      </c>
      <c r="G406" s="1">
        <v>430</v>
      </c>
      <c r="H406" s="80">
        <f t="shared" si="19"/>
        <v>36.833333333333336</v>
      </c>
      <c r="I406" s="80">
        <f t="shared" si="20"/>
        <v>0.16666666666666666</v>
      </c>
      <c r="J406" s="1">
        <v>2</v>
      </c>
      <c r="K406" s="1" t="str" cm="1">
        <f t="array" ref="K406">INDEX('dict-rhythm'!$A$1:$B$43,MATCH(TRUE,EXACT(J406,'dict-rhythm'!$A$1:$A$43),0),2)</f>
        <v>8</v>
      </c>
      <c r="L406" s="1" t="str">
        <f>_xlfn.IFNA(VLOOKUP(K406,'dict-rhythm'!$B$1:$C$53,2,0),K406)</f>
        <v>quaver note</v>
      </c>
      <c r="M406" s="77" t="s">
        <v>392</v>
      </c>
      <c r="N406" s="77"/>
      <c r="O406" t="str">
        <f>IF(RIGHT($O$1,1)="#",VLOOKUP(D406,'dict-pitch'!$A$1:$C$50,2,0),VLOOKUP(D406,'dict-pitch'!$A$1:$C$50,3,0))</f>
        <v>A3</v>
      </c>
      <c r="P406" t="b">
        <f>OR(EXACT(E406,O406),EXACT(E406,VLOOKUP(D406,'dict-pitch'!$A$1:$D$50,3,0)),EXACT(E406,VLOOKUP(D406,'dict-pitch'!$A$1:$D$50,4,0)))</f>
        <v>0</v>
      </c>
    </row>
    <row r="407" spans="1:16" x14ac:dyDescent="0.25">
      <c r="A407">
        <v>851</v>
      </c>
      <c r="B407" s="85">
        <v>2</v>
      </c>
      <c r="C407" s="1">
        <f t="shared" si="18"/>
        <v>37</v>
      </c>
      <c r="D407" s="1">
        <v>55</v>
      </c>
      <c r="E407" s="1"/>
      <c r="F407" s="1">
        <v>-2</v>
      </c>
      <c r="G407" s="1">
        <v>432</v>
      </c>
      <c r="H407" s="80">
        <f t="shared" si="19"/>
        <v>37</v>
      </c>
      <c r="I407" s="80">
        <f t="shared" si="20"/>
        <v>0.16666666666666666</v>
      </c>
      <c r="J407" s="1">
        <v>2</v>
      </c>
      <c r="K407" s="1" t="str" cm="1">
        <f t="array" ref="K407">INDEX('dict-rhythm'!$A$1:$B$43,MATCH(TRUE,EXACT(J407,'dict-rhythm'!$A$1:$A$43),0),2)</f>
        <v>8</v>
      </c>
      <c r="L407" s="1" t="str">
        <f>_xlfn.IFNA(VLOOKUP(K407,'dict-rhythm'!$B$1:$C$53,2,0),K407)</f>
        <v>quaver note</v>
      </c>
      <c r="M407" s="77" t="s">
        <v>392</v>
      </c>
      <c r="N407" s="77"/>
      <c r="O407" t="str">
        <f>IF(RIGHT($O$1,1)="#",VLOOKUP(D407,'dict-pitch'!$A$1:$C$50,2,0),VLOOKUP(D407,'dict-pitch'!$A$1:$C$50,3,0))</f>
        <v>G3</v>
      </c>
      <c r="P407" t="b">
        <f>OR(EXACT(E407,O407),EXACT(E407,VLOOKUP(D407,'dict-pitch'!$A$1:$D$50,3,0)),EXACT(E407,VLOOKUP(D407,'dict-pitch'!$A$1:$D$50,4,0)))</f>
        <v>0</v>
      </c>
    </row>
    <row r="408" spans="1:16" x14ac:dyDescent="0.25">
      <c r="A408">
        <v>851</v>
      </c>
      <c r="B408" s="85">
        <v>2</v>
      </c>
      <c r="C408" s="1">
        <f t="shared" si="18"/>
        <v>37</v>
      </c>
      <c r="D408" s="1">
        <v>60</v>
      </c>
      <c r="E408" s="1"/>
      <c r="F408" s="1">
        <v>4</v>
      </c>
      <c r="G408" s="1">
        <v>434</v>
      </c>
      <c r="H408" s="80">
        <f t="shared" si="19"/>
        <v>37.166666666666664</v>
      </c>
      <c r="I408" s="80">
        <f t="shared" si="20"/>
        <v>0.16666666666666666</v>
      </c>
      <c r="J408" s="1">
        <v>2</v>
      </c>
      <c r="K408" s="1" t="str" cm="1">
        <f t="array" ref="K408">INDEX('dict-rhythm'!$A$1:$B$43,MATCH(TRUE,EXACT(J408,'dict-rhythm'!$A$1:$A$43),0),2)</f>
        <v>8</v>
      </c>
      <c r="L408" s="1" t="str">
        <f>_xlfn.IFNA(VLOOKUP(K408,'dict-rhythm'!$B$1:$C$53,2,0),K408)</f>
        <v>quaver note</v>
      </c>
      <c r="M408" s="5"/>
      <c r="N408" s="5"/>
      <c r="O408" t="str">
        <f>IF(RIGHT($O$1,1)="#",VLOOKUP(D408,'dict-pitch'!$A$1:$C$50,2,0),VLOOKUP(D408,'dict-pitch'!$A$1:$C$50,3,0))</f>
        <v>C4</v>
      </c>
      <c r="P408" t="b">
        <f>OR(EXACT(E408,O408),EXACT(E408,VLOOKUP(D408,'dict-pitch'!$A$1:$D$50,3,0)),EXACT(E408,VLOOKUP(D408,'dict-pitch'!$A$1:$D$50,4,0)))</f>
        <v>0</v>
      </c>
    </row>
    <row r="409" spans="1:16" x14ac:dyDescent="0.25">
      <c r="A409">
        <v>851</v>
      </c>
      <c r="B409" s="85">
        <v>2</v>
      </c>
      <c r="C409" s="1">
        <f t="shared" si="18"/>
        <v>37</v>
      </c>
      <c r="D409" s="1">
        <v>59</v>
      </c>
      <c r="E409" s="1"/>
      <c r="F409" s="1">
        <v>-2</v>
      </c>
      <c r="G409" s="1">
        <v>436</v>
      </c>
      <c r="H409" s="80">
        <f t="shared" si="19"/>
        <v>37.333333333333336</v>
      </c>
      <c r="I409" s="80">
        <f t="shared" si="20"/>
        <v>0.16666666666666666</v>
      </c>
      <c r="J409" s="1">
        <v>2</v>
      </c>
      <c r="K409" s="1" t="str" cm="1">
        <f t="array" ref="K409">INDEX('dict-rhythm'!$A$1:$B$43,MATCH(TRUE,EXACT(J409,'dict-rhythm'!$A$1:$A$43),0),2)</f>
        <v>8</v>
      </c>
      <c r="L409" s="1" t="str">
        <f>_xlfn.IFNA(VLOOKUP(K409,'dict-rhythm'!$B$1:$C$53,2,0),K409)</f>
        <v>quaver note</v>
      </c>
      <c r="M409" s="5"/>
      <c r="N409" s="5"/>
      <c r="O409" t="str">
        <f>IF(RIGHT($O$1,1)="#",VLOOKUP(D409,'dict-pitch'!$A$1:$C$50,2,0),VLOOKUP(D409,'dict-pitch'!$A$1:$C$50,3,0))</f>
        <v>B3</v>
      </c>
      <c r="P409" t="b">
        <f>OR(EXACT(E409,O409),EXACT(E409,VLOOKUP(D409,'dict-pitch'!$A$1:$D$50,3,0)),EXACT(E409,VLOOKUP(D409,'dict-pitch'!$A$1:$D$50,4,0)))</f>
        <v>0</v>
      </c>
    </row>
    <row r="410" spans="1:16" x14ac:dyDescent="0.25">
      <c r="A410">
        <v>851</v>
      </c>
      <c r="B410" s="85">
        <v>2</v>
      </c>
      <c r="C410" s="1">
        <f t="shared" si="18"/>
        <v>37</v>
      </c>
      <c r="D410" s="1">
        <v>57</v>
      </c>
      <c r="E410" s="1"/>
      <c r="F410" s="1">
        <v>-2</v>
      </c>
      <c r="G410" s="1">
        <v>438</v>
      </c>
      <c r="H410" s="80">
        <f t="shared" si="19"/>
        <v>37.5</v>
      </c>
      <c r="I410" s="80">
        <f t="shared" si="20"/>
        <v>0.16666666666666666</v>
      </c>
      <c r="J410" s="1">
        <v>2</v>
      </c>
      <c r="K410" s="1" t="str" cm="1">
        <f t="array" ref="K410">INDEX('dict-rhythm'!$A$1:$B$43,MATCH(TRUE,EXACT(J410,'dict-rhythm'!$A$1:$A$43),0),2)</f>
        <v>8</v>
      </c>
      <c r="L410" s="1" t="str">
        <f>_xlfn.IFNA(VLOOKUP(K410,'dict-rhythm'!$B$1:$C$53,2,0),K410)</f>
        <v>quaver note</v>
      </c>
      <c r="M410" s="5"/>
      <c r="N410" s="5"/>
      <c r="O410" t="str">
        <f>IF(RIGHT($O$1,1)="#",VLOOKUP(D410,'dict-pitch'!$A$1:$C$50,2,0),VLOOKUP(D410,'dict-pitch'!$A$1:$C$50,3,0))</f>
        <v>A3</v>
      </c>
      <c r="P410" t="b">
        <f>OR(EXACT(E410,O410),EXACT(E410,VLOOKUP(D410,'dict-pitch'!$A$1:$D$50,3,0)),EXACT(E410,VLOOKUP(D410,'dict-pitch'!$A$1:$D$50,4,0)))</f>
        <v>0</v>
      </c>
    </row>
    <row r="411" spans="1:16" x14ac:dyDescent="0.25">
      <c r="A411">
        <v>851</v>
      </c>
      <c r="B411" s="85">
        <v>2</v>
      </c>
      <c r="C411" s="1">
        <f t="shared" si="18"/>
        <v>37</v>
      </c>
      <c r="D411" s="1">
        <v>56</v>
      </c>
      <c r="E411" s="1"/>
      <c r="F411" s="1">
        <v>-2</v>
      </c>
      <c r="G411" s="1">
        <v>440</v>
      </c>
      <c r="H411" s="80">
        <f t="shared" si="19"/>
        <v>37.666666666666664</v>
      </c>
      <c r="I411" s="80">
        <f t="shared" si="20"/>
        <v>0.16666666666666666</v>
      </c>
      <c r="J411" s="1">
        <v>2</v>
      </c>
      <c r="K411" s="1" t="str" cm="1">
        <f t="array" ref="K411">INDEX('dict-rhythm'!$A$1:$B$43,MATCH(TRUE,EXACT(J411,'dict-rhythm'!$A$1:$A$43),0),2)</f>
        <v>8</v>
      </c>
      <c r="L411" s="1" t="str">
        <f>_xlfn.IFNA(VLOOKUP(K411,'dict-rhythm'!$B$1:$C$53,2,0),K411)</f>
        <v>quaver note</v>
      </c>
      <c r="M411" s="5"/>
      <c r="N411" s="5"/>
      <c r="O411" t="str">
        <f>IF(RIGHT($O$1,1)="#",VLOOKUP(D411,'dict-pitch'!$A$1:$C$50,2,0),VLOOKUP(D411,'dict-pitch'!$A$1:$C$50,3,0))</f>
        <v>G#3</v>
      </c>
      <c r="P411" t="b">
        <f>OR(EXACT(E411,O411),EXACT(E411,VLOOKUP(D411,'dict-pitch'!$A$1:$D$50,3,0)),EXACT(E411,VLOOKUP(D411,'dict-pitch'!$A$1:$D$50,4,0)))</f>
        <v>0</v>
      </c>
    </row>
    <row r="412" spans="1:16" x14ac:dyDescent="0.25">
      <c r="A412">
        <v>851</v>
      </c>
      <c r="B412" s="85">
        <v>2</v>
      </c>
      <c r="C412" s="1">
        <f t="shared" si="18"/>
        <v>37</v>
      </c>
      <c r="D412" s="1">
        <v>59</v>
      </c>
      <c r="E412" s="1"/>
      <c r="F412" s="1">
        <v>3</v>
      </c>
      <c r="G412" s="1">
        <v>442</v>
      </c>
      <c r="H412" s="80">
        <f t="shared" si="19"/>
        <v>37.833333333333336</v>
      </c>
      <c r="I412" s="80">
        <f t="shared" si="20"/>
        <v>0.16666666666666666</v>
      </c>
      <c r="J412" s="1">
        <v>2</v>
      </c>
      <c r="K412" s="1" t="str" cm="1">
        <f t="array" ref="K412">INDEX('dict-rhythm'!$A$1:$B$43,MATCH(TRUE,EXACT(J412,'dict-rhythm'!$A$1:$A$43),0),2)</f>
        <v>8</v>
      </c>
      <c r="L412" s="1" t="str">
        <f>_xlfn.IFNA(VLOOKUP(K412,'dict-rhythm'!$B$1:$C$53,2,0),K412)</f>
        <v>quaver note</v>
      </c>
      <c r="M412" s="7"/>
      <c r="N412" s="7"/>
      <c r="O412" t="str">
        <f>IF(RIGHT($O$1,1)="#",VLOOKUP(D412,'dict-pitch'!$A$1:$C$50,2,0),VLOOKUP(D412,'dict-pitch'!$A$1:$C$50,3,0))</f>
        <v>B3</v>
      </c>
      <c r="P412" t="b">
        <f>OR(EXACT(E412,O412),EXACT(E412,VLOOKUP(D412,'dict-pitch'!$A$1:$D$50,3,0)),EXACT(E412,VLOOKUP(D412,'dict-pitch'!$A$1:$D$50,4,0)))</f>
        <v>0</v>
      </c>
    </row>
    <row r="413" spans="1:16" x14ac:dyDescent="0.25">
      <c r="A413">
        <v>851</v>
      </c>
      <c r="B413" s="85">
        <v>2</v>
      </c>
      <c r="C413" s="1">
        <f t="shared" si="18"/>
        <v>38</v>
      </c>
      <c r="D413" s="1">
        <v>57</v>
      </c>
      <c r="E413" s="1"/>
      <c r="F413" s="1">
        <v>-2</v>
      </c>
      <c r="G413" s="1">
        <v>444</v>
      </c>
      <c r="H413" s="80">
        <f t="shared" si="19"/>
        <v>38</v>
      </c>
      <c r="I413" s="80">
        <f t="shared" si="20"/>
        <v>0.16666666666666666</v>
      </c>
      <c r="J413" s="1">
        <v>2</v>
      </c>
      <c r="K413" s="1" t="str" cm="1">
        <f t="array" ref="K413">INDEX('dict-rhythm'!$A$1:$B$43,MATCH(TRUE,EXACT(J413,'dict-rhythm'!$A$1:$A$43),0),2)</f>
        <v>8</v>
      </c>
      <c r="L413" s="1" t="str">
        <f>_xlfn.IFNA(VLOOKUP(K413,'dict-rhythm'!$B$1:$C$53,2,0),K413)</f>
        <v>quaver note</v>
      </c>
      <c r="M413" s="4"/>
      <c r="N413" s="4"/>
      <c r="O413" t="str">
        <f>IF(RIGHT($O$1,1)="#",VLOOKUP(D413,'dict-pitch'!$A$1:$C$50,2,0),VLOOKUP(D413,'dict-pitch'!$A$1:$C$50,3,0))</f>
        <v>A3</v>
      </c>
      <c r="P413" t="b">
        <f>OR(EXACT(E413,O413),EXACT(E413,VLOOKUP(D413,'dict-pitch'!$A$1:$D$50,3,0)),EXACT(E413,VLOOKUP(D413,'dict-pitch'!$A$1:$D$50,4,0)))</f>
        <v>0</v>
      </c>
    </row>
    <row r="414" spans="1:16" x14ac:dyDescent="0.25">
      <c r="A414">
        <v>851</v>
      </c>
      <c r="B414" s="85">
        <v>2</v>
      </c>
      <c r="C414" s="1">
        <f t="shared" si="18"/>
        <v>38</v>
      </c>
      <c r="D414" s="1">
        <v>65</v>
      </c>
      <c r="E414" s="1"/>
      <c r="F414" s="1">
        <v>6</v>
      </c>
      <c r="G414" s="1">
        <v>446</v>
      </c>
      <c r="H414" s="80">
        <f t="shared" si="19"/>
        <v>38.166666666666664</v>
      </c>
      <c r="I414" s="80">
        <f t="shared" si="20"/>
        <v>0.16666666666666666</v>
      </c>
      <c r="J414" s="1">
        <v>2</v>
      </c>
      <c r="K414" s="1" t="str" cm="1">
        <f t="array" ref="K414">INDEX('dict-rhythm'!$A$1:$B$43,MATCH(TRUE,EXACT(J414,'dict-rhythm'!$A$1:$A$43),0),2)</f>
        <v>8</v>
      </c>
      <c r="L414" s="1" t="str">
        <f>_xlfn.IFNA(VLOOKUP(K414,'dict-rhythm'!$B$1:$C$53,2,0),K414)</f>
        <v>quaver note</v>
      </c>
      <c r="M414" s="5"/>
      <c r="N414" s="5"/>
      <c r="O414" t="str">
        <f>IF(RIGHT($O$1,1)="#",VLOOKUP(D414,'dict-pitch'!$A$1:$C$50,2,0),VLOOKUP(D414,'dict-pitch'!$A$1:$C$50,3,0))</f>
        <v>F4</v>
      </c>
      <c r="P414" t="b">
        <f>OR(EXACT(E414,O414),EXACT(E414,VLOOKUP(D414,'dict-pitch'!$A$1:$D$50,3,0)),EXACT(E414,VLOOKUP(D414,'dict-pitch'!$A$1:$D$50,4,0)))</f>
        <v>0</v>
      </c>
    </row>
    <row r="415" spans="1:16" x14ac:dyDescent="0.25">
      <c r="A415">
        <v>851</v>
      </c>
      <c r="B415" s="85">
        <v>2</v>
      </c>
      <c r="C415" s="1">
        <f t="shared" si="18"/>
        <v>38</v>
      </c>
      <c r="D415" s="1">
        <v>64</v>
      </c>
      <c r="E415" s="1"/>
      <c r="F415" s="1">
        <v>-2</v>
      </c>
      <c r="G415" s="1">
        <v>448</v>
      </c>
      <c r="H415" s="80">
        <f t="shared" si="19"/>
        <v>38.333333333333336</v>
      </c>
      <c r="I415" s="80">
        <f t="shared" si="20"/>
        <v>0.16666666666666666</v>
      </c>
      <c r="J415" s="1">
        <v>2</v>
      </c>
      <c r="K415" s="1" t="str" cm="1">
        <f t="array" ref="K415">INDEX('dict-rhythm'!$A$1:$B$43,MATCH(TRUE,EXACT(J415,'dict-rhythm'!$A$1:$A$43),0),2)</f>
        <v>8</v>
      </c>
      <c r="L415" s="1" t="str">
        <f>_xlfn.IFNA(VLOOKUP(K415,'dict-rhythm'!$B$1:$C$53,2,0),K415)</f>
        <v>quaver note</v>
      </c>
      <c r="M415" s="5"/>
      <c r="N415" s="5"/>
      <c r="O415" t="str">
        <f>IF(RIGHT($O$1,1)="#",VLOOKUP(D415,'dict-pitch'!$A$1:$C$50,2,0),VLOOKUP(D415,'dict-pitch'!$A$1:$C$50,3,0))</f>
        <v>E4</v>
      </c>
      <c r="P415" t="b">
        <f>OR(EXACT(E415,O415),EXACT(E415,VLOOKUP(D415,'dict-pitch'!$A$1:$D$50,3,0)),EXACT(E415,VLOOKUP(D415,'dict-pitch'!$A$1:$D$50,4,0)))</f>
        <v>0</v>
      </c>
    </row>
    <row r="416" spans="1:16" x14ac:dyDescent="0.25">
      <c r="A416">
        <v>851</v>
      </c>
      <c r="B416" s="85">
        <v>2</v>
      </c>
      <c r="C416" s="1">
        <f t="shared" si="18"/>
        <v>38</v>
      </c>
      <c r="D416" s="1">
        <v>62</v>
      </c>
      <c r="E416" s="1"/>
      <c r="F416" s="1">
        <v>-2</v>
      </c>
      <c r="G416" s="1">
        <v>450</v>
      </c>
      <c r="H416" s="80">
        <f t="shared" si="19"/>
        <v>38.5</v>
      </c>
      <c r="I416" s="80">
        <f t="shared" si="20"/>
        <v>0.16666666666666666</v>
      </c>
      <c r="J416" s="1">
        <v>2</v>
      </c>
      <c r="K416" s="1" t="str" cm="1">
        <f t="array" ref="K416">INDEX('dict-rhythm'!$A$1:$B$43,MATCH(TRUE,EXACT(J416,'dict-rhythm'!$A$1:$A$43),0),2)</f>
        <v>8</v>
      </c>
      <c r="L416" s="1" t="str">
        <f>_xlfn.IFNA(VLOOKUP(K416,'dict-rhythm'!$B$1:$C$53,2,0),K416)</f>
        <v>quaver note</v>
      </c>
      <c r="M416" s="5"/>
      <c r="N416" s="5"/>
      <c r="O416" t="str">
        <f>IF(RIGHT($O$1,1)="#",VLOOKUP(D416,'dict-pitch'!$A$1:$C$50,2,0),VLOOKUP(D416,'dict-pitch'!$A$1:$C$50,3,0))</f>
        <v>D4</v>
      </c>
      <c r="P416" t="b">
        <f>OR(EXACT(E416,O416),EXACT(E416,VLOOKUP(D416,'dict-pitch'!$A$1:$D$50,3,0)),EXACT(E416,VLOOKUP(D416,'dict-pitch'!$A$1:$D$50,4,0)))</f>
        <v>0</v>
      </c>
    </row>
    <row r="417" spans="1:16" x14ac:dyDescent="0.25">
      <c r="A417">
        <v>851</v>
      </c>
      <c r="B417" s="85">
        <v>2</v>
      </c>
      <c r="C417" s="1">
        <f t="shared" si="18"/>
        <v>38</v>
      </c>
      <c r="D417" s="1">
        <v>61</v>
      </c>
      <c r="E417" s="1"/>
      <c r="F417" s="1">
        <v>-2</v>
      </c>
      <c r="G417" s="1">
        <v>452</v>
      </c>
      <c r="H417" s="80">
        <f t="shared" si="19"/>
        <v>38.666666666666664</v>
      </c>
      <c r="I417" s="80">
        <f t="shared" si="20"/>
        <v>0.16666666666666666</v>
      </c>
      <c r="J417" s="1">
        <v>2</v>
      </c>
      <c r="K417" s="1" t="str" cm="1">
        <f t="array" ref="K417">INDEX('dict-rhythm'!$A$1:$B$43,MATCH(TRUE,EXACT(J417,'dict-rhythm'!$A$1:$A$43),0),2)</f>
        <v>8</v>
      </c>
      <c r="L417" s="1" t="str">
        <f>_xlfn.IFNA(VLOOKUP(K417,'dict-rhythm'!$B$1:$C$53,2,0),K417)</f>
        <v>quaver note</v>
      </c>
      <c r="M417" s="5"/>
      <c r="N417" s="5"/>
      <c r="O417" t="str">
        <f>IF(RIGHT($O$1,1)="#",VLOOKUP(D417,'dict-pitch'!$A$1:$C$50,2,0),VLOOKUP(D417,'dict-pitch'!$A$1:$C$50,3,0))</f>
        <v>C#4</v>
      </c>
      <c r="P417" t="b">
        <f>OR(EXACT(E417,O417),EXACT(E417,VLOOKUP(D417,'dict-pitch'!$A$1:$D$50,3,0)),EXACT(E417,VLOOKUP(D417,'dict-pitch'!$A$1:$D$50,4,0)))</f>
        <v>0</v>
      </c>
    </row>
    <row r="418" spans="1:16" x14ac:dyDescent="0.25">
      <c r="A418">
        <v>851</v>
      </c>
      <c r="B418" s="85">
        <v>2</v>
      </c>
      <c r="C418" s="1">
        <f t="shared" si="18"/>
        <v>38</v>
      </c>
      <c r="D418" s="1">
        <v>64</v>
      </c>
      <c r="E418" s="1"/>
      <c r="F418" s="1">
        <v>3</v>
      </c>
      <c r="G418" s="1">
        <v>454</v>
      </c>
      <c r="H418" s="80">
        <f t="shared" si="19"/>
        <v>38.833333333333336</v>
      </c>
      <c r="I418" s="80">
        <f t="shared" si="20"/>
        <v>0.16666666666666666</v>
      </c>
      <c r="J418" s="1">
        <v>2</v>
      </c>
      <c r="K418" s="1" t="str" cm="1">
        <f t="array" ref="K418">INDEX('dict-rhythm'!$A$1:$B$43,MATCH(TRUE,EXACT(J418,'dict-rhythm'!$A$1:$A$43),0),2)</f>
        <v>8</v>
      </c>
      <c r="L418" s="1" t="str">
        <f>_xlfn.IFNA(VLOOKUP(K418,'dict-rhythm'!$B$1:$C$53,2,0),K418)</f>
        <v>quaver note</v>
      </c>
      <c r="M418" s="7"/>
      <c r="N418" s="7"/>
      <c r="O418" t="str">
        <f>IF(RIGHT($O$1,1)="#",VLOOKUP(D418,'dict-pitch'!$A$1:$C$50,2,0),VLOOKUP(D418,'dict-pitch'!$A$1:$C$50,3,0))</f>
        <v>E4</v>
      </c>
      <c r="P418" t="b">
        <f>OR(EXACT(E418,O418),EXACT(E418,VLOOKUP(D418,'dict-pitch'!$A$1:$D$50,3,0)),EXACT(E418,VLOOKUP(D418,'dict-pitch'!$A$1:$D$50,4,0)))</f>
        <v>0</v>
      </c>
    </row>
    <row r="419" spans="1:16" x14ac:dyDescent="0.25">
      <c r="A419">
        <v>851</v>
      </c>
      <c r="B419" s="85">
        <v>2</v>
      </c>
      <c r="C419" s="1">
        <f t="shared" si="18"/>
        <v>39</v>
      </c>
      <c r="D419" s="1">
        <v>62</v>
      </c>
      <c r="E419" s="1"/>
      <c r="F419" s="1">
        <v>-2</v>
      </c>
      <c r="G419" s="1">
        <v>456</v>
      </c>
      <c r="H419" s="80">
        <f t="shared" si="19"/>
        <v>39</v>
      </c>
      <c r="I419" s="80">
        <f t="shared" si="20"/>
        <v>0.16666666666666666</v>
      </c>
      <c r="J419" s="1">
        <v>2</v>
      </c>
      <c r="K419" s="1" t="str" cm="1">
        <f t="array" ref="K419">INDEX('dict-rhythm'!$A$1:$B$43,MATCH(TRUE,EXACT(J419,'dict-rhythm'!$A$1:$A$43),0),2)</f>
        <v>8</v>
      </c>
      <c r="L419" s="1" t="str">
        <f>_xlfn.IFNA(VLOOKUP(K419,'dict-rhythm'!$B$1:$C$53,2,0),K419)</f>
        <v>quaver note</v>
      </c>
      <c r="M419" s="4"/>
      <c r="N419" s="4"/>
      <c r="O419" t="str">
        <f>IF(RIGHT($O$1,1)="#",VLOOKUP(D419,'dict-pitch'!$A$1:$C$50,2,0),VLOOKUP(D419,'dict-pitch'!$A$1:$C$50,3,0))</f>
        <v>D4</v>
      </c>
      <c r="P419" t="b">
        <f>OR(EXACT(E419,O419),EXACT(E419,VLOOKUP(D419,'dict-pitch'!$A$1:$D$50,3,0)),EXACT(E419,VLOOKUP(D419,'dict-pitch'!$A$1:$D$50,4,0)))</f>
        <v>0</v>
      </c>
    </row>
    <row r="420" spans="1:16" x14ac:dyDescent="0.25">
      <c r="A420">
        <v>851</v>
      </c>
      <c r="B420" s="85">
        <v>2</v>
      </c>
      <c r="C420" s="1">
        <f t="shared" si="18"/>
        <v>39</v>
      </c>
      <c r="D420" s="1">
        <v>0</v>
      </c>
      <c r="E420" s="1"/>
      <c r="F420" s="1">
        <v>0</v>
      </c>
      <c r="G420" s="1">
        <v>458</v>
      </c>
      <c r="H420" s="80">
        <f t="shared" si="19"/>
        <v>39.166666666666664</v>
      </c>
      <c r="I420" s="80">
        <f t="shared" si="20"/>
        <v>0.16666666666666666</v>
      </c>
      <c r="J420" s="1">
        <v>2</v>
      </c>
      <c r="K420" s="1" t="str" cm="1">
        <f t="array" ref="K420">INDEX('dict-rhythm'!$A$1:$B$43,MATCH(TRUE,EXACT(J420,'dict-rhythm'!$A$1:$A$43),0),2)</f>
        <v>8</v>
      </c>
      <c r="L420" s="1" t="str">
        <f>_xlfn.IFNA(VLOOKUP(K420,'dict-rhythm'!$B$1:$C$53,2,0),K420)</f>
        <v>quaver note</v>
      </c>
      <c r="M420" s="5"/>
      <c r="N420" s="5"/>
      <c r="O420" t="str">
        <f>IF(RIGHT($O$1,1)="#",VLOOKUP(D420,'dict-pitch'!$A$1:$C$50,2,0),VLOOKUP(D420,'dict-pitch'!$A$1:$C$50,3,0))</f>
        <v>r</v>
      </c>
      <c r="P420" t="b">
        <f>OR(EXACT(E420,O420),EXACT(E420,VLOOKUP(D420,'dict-pitch'!$A$1:$D$50,3,0)),EXACT(E420,VLOOKUP(D420,'dict-pitch'!$A$1:$D$50,4,0)))</f>
        <v>0</v>
      </c>
    </row>
    <row r="421" spans="1:16" x14ac:dyDescent="0.25">
      <c r="A421">
        <v>851</v>
      </c>
      <c r="B421" s="85">
        <v>2</v>
      </c>
      <c r="C421" s="1">
        <f t="shared" si="18"/>
        <v>39</v>
      </c>
      <c r="D421" s="1">
        <v>0</v>
      </c>
      <c r="E421" s="1"/>
      <c r="F421" s="1">
        <v>0</v>
      </c>
      <c r="G421" s="1">
        <v>460</v>
      </c>
      <c r="H421" s="80">
        <f t="shared" si="19"/>
        <v>39.333333333333336</v>
      </c>
      <c r="I421" s="80">
        <f t="shared" si="20"/>
        <v>0.33333333333333331</v>
      </c>
      <c r="J421" s="1">
        <v>4</v>
      </c>
      <c r="K421" s="1" t="str" cm="1">
        <f t="array" ref="K421">INDEX('dict-rhythm'!$A$1:$B$43,MATCH(TRUE,EXACT(J421,'dict-rhythm'!$A$1:$A$43),0),2)</f>
        <v>4</v>
      </c>
      <c r="L421" s="1" t="str">
        <f>_xlfn.IFNA(VLOOKUP(K421,'dict-rhythm'!$B$1:$C$53,2,0),K421)</f>
        <v>crotchet</v>
      </c>
      <c r="M421" s="5"/>
      <c r="N421" s="5"/>
      <c r="O421" t="str">
        <f>IF(RIGHT($O$1,1)="#",VLOOKUP(D421,'dict-pitch'!$A$1:$C$50,2,0),VLOOKUP(D421,'dict-pitch'!$A$1:$C$50,3,0))</f>
        <v>r</v>
      </c>
      <c r="P421" t="b">
        <f>OR(EXACT(E421,O421),EXACT(E421,VLOOKUP(D421,'dict-pitch'!$A$1:$D$50,3,0)),EXACT(E421,VLOOKUP(D421,'dict-pitch'!$A$1:$D$50,4,0)))</f>
        <v>0</v>
      </c>
    </row>
    <row r="422" spans="1:16" x14ac:dyDescent="0.25">
      <c r="A422">
        <v>851</v>
      </c>
      <c r="B422" s="85">
        <v>2</v>
      </c>
      <c r="C422" s="1">
        <f t="shared" si="18"/>
        <v>39</v>
      </c>
      <c r="D422" s="1">
        <v>0</v>
      </c>
      <c r="E422" s="1"/>
      <c r="F422" s="1">
        <v>0</v>
      </c>
      <c r="G422" s="1">
        <v>464</v>
      </c>
      <c r="H422" s="80">
        <f t="shared" si="19"/>
        <v>39.666666666666664</v>
      </c>
      <c r="I422" s="80">
        <f t="shared" si="20"/>
        <v>0.33333333333333331</v>
      </c>
      <c r="J422" s="1">
        <v>4</v>
      </c>
      <c r="K422" s="1" t="str" cm="1">
        <f t="array" ref="K422">INDEX('dict-rhythm'!$A$1:$B$43,MATCH(TRUE,EXACT(J422,'dict-rhythm'!$A$1:$A$43),0),2)</f>
        <v>4</v>
      </c>
      <c r="L422" s="1" t="str">
        <f>_xlfn.IFNA(VLOOKUP(K422,'dict-rhythm'!$B$1:$C$53,2,0),K422)</f>
        <v>crotchet</v>
      </c>
      <c r="M422" s="7"/>
      <c r="N422" s="7"/>
      <c r="O422" t="str">
        <f>IF(RIGHT($O$1,1)="#",VLOOKUP(D422,'dict-pitch'!$A$1:$C$50,2,0),VLOOKUP(D422,'dict-pitch'!$A$1:$C$50,3,0))</f>
        <v>r</v>
      </c>
      <c r="P422" t="b">
        <f>OR(EXACT(E422,O422),EXACT(E422,VLOOKUP(D422,'dict-pitch'!$A$1:$D$50,3,0)),EXACT(E422,VLOOKUP(D422,'dict-pitch'!$A$1:$D$50,4,0)))</f>
        <v>0</v>
      </c>
    </row>
    <row r="423" spans="1:16" x14ac:dyDescent="0.25">
      <c r="A423">
        <v>851</v>
      </c>
      <c r="B423" s="85">
        <v>2</v>
      </c>
      <c r="C423" s="1">
        <f t="shared" si="18"/>
        <v>40</v>
      </c>
      <c r="D423" s="1">
        <v>0</v>
      </c>
      <c r="E423" s="1"/>
      <c r="F423" s="1">
        <v>0</v>
      </c>
      <c r="G423" s="1">
        <v>468</v>
      </c>
      <c r="H423" s="80">
        <f t="shared" si="19"/>
        <v>40</v>
      </c>
      <c r="I423" s="80">
        <f t="shared" si="20"/>
        <v>0.16666666666666666</v>
      </c>
      <c r="J423" s="1">
        <v>2</v>
      </c>
      <c r="K423" s="1" t="str" cm="1">
        <f t="array" ref="K423">INDEX('dict-rhythm'!$A$1:$B$43,MATCH(TRUE,EXACT(J423,'dict-rhythm'!$A$1:$A$43),0),2)</f>
        <v>8</v>
      </c>
      <c r="L423" s="1" t="str">
        <f>_xlfn.IFNA(VLOOKUP(K423,'dict-rhythm'!$B$1:$C$53,2,0),K423)</f>
        <v>quaver note</v>
      </c>
      <c r="M423" s="4"/>
      <c r="N423" s="4"/>
      <c r="O423" t="str">
        <f>IF(RIGHT($O$1,1)="#",VLOOKUP(D423,'dict-pitch'!$A$1:$C$50,2,0),VLOOKUP(D423,'dict-pitch'!$A$1:$C$50,3,0))</f>
        <v>r</v>
      </c>
      <c r="P423" t="b">
        <f>OR(EXACT(E423,O423),EXACT(E423,VLOOKUP(D423,'dict-pitch'!$A$1:$D$50,3,0)),EXACT(E423,VLOOKUP(D423,'dict-pitch'!$A$1:$D$50,4,0)))</f>
        <v>0</v>
      </c>
    </row>
    <row r="424" spans="1:16" x14ac:dyDescent="0.25">
      <c r="A424">
        <v>851</v>
      </c>
      <c r="B424" s="85">
        <v>2</v>
      </c>
      <c r="C424" s="1">
        <f t="shared" si="18"/>
        <v>40</v>
      </c>
      <c r="D424" s="1">
        <v>62</v>
      </c>
      <c r="E424" s="1"/>
      <c r="F424" s="1">
        <v>1</v>
      </c>
      <c r="G424" s="1">
        <v>470</v>
      </c>
      <c r="H424" s="80">
        <f t="shared" si="19"/>
        <v>40.166666666666664</v>
      </c>
      <c r="I424" s="80">
        <f t="shared" si="20"/>
        <v>0.16666666666666666</v>
      </c>
      <c r="J424" s="1">
        <v>2</v>
      </c>
      <c r="K424" s="1" t="str" cm="1">
        <f t="array" ref="K424">INDEX('dict-rhythm'!$A$1:$B$43,MATCH(TRUE,EXACT(J424,'dict-rhythm'!$A$1:$A$43),0),2)</f>
        <v>8</v>
      </c>
      <c r="L424" s="1" t="str">
        <f>_xlfn.IFNA(VLOOKUP(K424,'dict-rhythm'!$B$1:$C$53,2,0),K424)</f>
        <v>quaver note</v>
      </c>
      <c r="M424" s="76" t="s">
        <v>7</v>
      </c>
      <c r="N424" s="76" t="s">
        <v>7</v>
      </c>
      <c r="O424" t="str">
        <f>IF(RIGHT($O$1,1)="#",VLOOKUP(D424,'dict-pitch'!$A$1:$C$50,2,0),VLOOKUP(D424,'dict-pitch'!$A$1:$C$50,3,0))</f>
        <v>D4</v>
      </c>
      <c r="P424" t="b">
        <f>OR(EXACT(E424,O424),EXACT(E424,VLOOKUP(D424,'dict-pitch'!$A$1:$D$50,3,0)),EXACT(E424,VLOOKUP(D424,'dict-pitch'!$A$1:$D$50,4,0)))</f>
        <v>0</v>
      </c>
    </row>
    <row r="425" spans="1:16" x14ac:dyDescent="0.25">
      <c r="A425">
        <v>851</v>
      </c>
      <c r="B425" s="85">
        <v>2</v>
      </c>
      <c r="C425" s="1">
        <f t="shared" si="18"/>
        <v>40</v>
      </c>
      <c r="D425" s="1">
        <v>64</v>
      </c>
      <c r="E425" s="1"/>
      <c r="F425" s="1">
        <v>2</v>
      </c>
      <c r="G425" s="1">
        <v>472</v>
      </c>
      <c r="H425" s="80">
        <f t="shared" si="19"/>
        <v>40.333333333333336</v>
      </c>
      <c r="I425" s="80">
        <f t="shared" si="20"/>
        <v>0.16666666666666666</v>
      </c>
      <c r="J425" s="1">
        <v>2</v>
      </c>
      <c r="K425" s="1" t="str" cm="1">
        <f t="array" ref="K425">INDEX('dict-rhythm'!$A$1:$B$43,MATCH(TRUE,EXACT(J425,'dict-rhythm'!$A$1:$A$43),0),2)</f>
        <v>8</v>
      </c>
      <c r="L425" s="1" t="str">
        <f>_xlfn.IFNA(VLOOKUP(K425,'dict-rhythm'!$B$1:$C$53,2,0),K425)</f>
        <v>quaver note</v>
      </c>
      <c r="M425" s="76" t="s">
        <v>7</v>
      </c>
      <c r="N425" s="76" t="s">
        <v>7</v>
      </c>
      <c r="O425" t="str">
        <f>IF(RIGHT($O$1,1)="#",VLOOKUP(D425,'dict-pitch'!$A$1:$C$50,2,0),VLOOKUP(D425,'dict-pitch'!$A$1:$C$50,3,0))</f>
        <v>E4</v>
      </c>
      <c r="P425" t="b">
        <f>OR(EXACT(E425,O425),EXACT(E425,VLOOKUP(D425,'dict-pitch'!$A$1:$D$50,3,0)),EXACT(E425,VLOOKUP(D425,'dict-pitch'!$A$1:$D$50,4,0)))</f>
        <v>0</v>
      </c>
    </row>
    <row r="426" spans="1:16" x14ac:dyDescent="0.25">
      <c r="A426">
        <v>851</v>
      </c>
      <c r="B426" s="85">
        <v>2</v>
      </c>
      <c r="C426" s="1">
        <f t="shared" si="18"/>
        <v>40</v>
      </c>
      <c r="D426" s="1">
        <v>66</v>
      </c>
      <c r="E426" s="1"/>
      <c r="F426" s="1">
        <v>2</v>
      </c>
      <c r="G426" s="1">
        <v>474</v>
      </c>
      <c r="H426" s="80">
        <f t="shared" si="19"/>
        <v>40.5</v>
      </c>
      <c r="I426" s="80">
        <f t="shared" si="20"/>
        <v>0.16666666666666666</v>
      </c>
      <c r="J426" s="1">
        <v>2</v>
      </c>
      <c r="K426" s="1" t="str" cm="1">
        <f t="array" ref="K426">INDEX('dict-rhythm'!$A$1:$B$43,MATCH(TRUE,EXACT(J426,'dict-rhythm'!$A$1:$A$43),0),2)</f>
        <v>8</v>
      </c>
      <c r="L426" s="1" t="str">
        <f>_xlfn.IFNA(VLOOKUP(K426,'dict-rhythm'!$B$1:$C$53,2,0),K426)</f>
        <v>quaver note</v>
      </c>
      <c r="M426" s="76" t="s">
        <v>7</v>
      </c>
      <c r="N426" s="76" t="s">
        <v>7</v>
      </c>
      <c r="O426" t="str">
        <f>IF(RIGHT($O$1,1)="#",VLOOKUP(D426,'dict-pitch'!$A$1:$C$50,2,0),VLOOKUP(D426,'dict-pitch'!$A$1:$C$50,3,0))</f>
        <v>F#4</v>
      </c>
      <c r="P426" t="b">
        <f>OR(EXACT(E426,O426),EXACT(E426,VLOOKUP(D426,'dict-pitch'!$A$1:$D$50,3,0)),EXACT(E426,VLOOKUP(D426,'dict-pitch'!$A$1:$D$50,4,0)))</f>
        <v>0</v>
      </c>
    </row>
    <row r="427" spans="1:16" x14ac:dyDescent="0.25">
      <c r="A427">
        <v>851</v>
      </c>
      <c r="B427" s="85">
        <v>2</v>
      </c>
      <c r="C427" s="1">
        <f t="shared" si="18"/>
        <v>40</v>
      </c>
      <c r="D427" s="1">
        <v>67</v>
      </c>
      <c r="E427" s="1"/>
      <c r="F427" s="1">
        <v>2</v>
      </c>
      <c r="G427" s="1">
        <v>476</v>
      </c>
      <c r="H427" s="80">
        <f t="shared" si="19"/>
        <v>40.666666666666664</v>
      </c>
      <c r="I427" s="80">
        <f t="shared" si="20"/>
        <v>0.16666666666666666</v>
      </c>
      <c r="J427" s="1">
        <v>2</v>
      </c>
      <c r="K427" s="1" t="str" cm="1">
        <f t="array" ref="K427">INDEX('dict-rhythm'!$A$1:$B$43,MATCH(TRUE,EXACT(J427,'dict-rhythm'!$A$1:$A$43),0),2)</f>
        <v>8</v>
      </c>
      <c r="L427" s="1" t="str">
        <f>_xlfn.IFNA(VLOOKUP(K427,'dict-rhythm'!$B$1:$C$53,2,0),K427)</f>
        <v>quaver note</v>
      </c>
      <c r="M427" s="76" t="s">
        <v>7</v>
      </c>
      <c r="N427" s="76" t="s">
        <v>7</v>
      </c>
      <c r="O427" t="str">
        <f>IF(RIGHT($O$1,1)="#",VLOOKUP(D427,'dict-pitch'!$A$1:$C$50,2,0),VLOOKUP(D427,'dict-pitch'!$A$1:$C$50,3,0))</f>
        <v>G4</v>
      </c>
      <c r="P427" t="b">
        <f>OR(EXACT(E427,O427),EXACT(E427,VLOOKUP(D427,'dict-pitch'!$A$1:$D$50,3,0)),EXACT(E427,VLOOKUP(D427,'dict-pitch'!$A$1:$D$50,4,0)))</f>
        <v>0</v>
      </c>
    </row>
    <row r="428" spans="1:16" x14ac:dyDescent="0.25">
      <c r="A428">
        <v>851</v>
      </c>
      <c r="B428" s="85">
        <v>2</v>
      </c>
      <c r="C428" s="1">
        <f t="shared" si="18"/>
        <v>40</v>
      </c>
      <c r="D428" s="1">
        <v>64</v>
      </c>
      <c r="E428" s="1"/>
      <c r="F428" s="1">
        <v>-3</v>
      </c>
      <c r="G428" s="1">
        <v>478</v>
      </c>
      <c r="H428" s="80">
        <f t="shared" si="19"/>
        <v>40.833333333333336</v>
      </c>
      <c r="I428" s="80">
        <f t="shared" si="20"/>
        <v>0.16666666666666666</v>
      </c>
      <c r="J428" s="1">
        <v>2</v>
      </c>
      <c r="K428" s="1" t="str" cm="1">
        <f t="array" ref="K428">INDEX('dict-rhythm'!$A$1:$B$43,MATCH(TRUE,EXACT(J428,'dict-rhythm'!$A$1:$A$43),0),2)</f>
        <v>8</v>
      </c>
      <c r="L428" s="1" t="str">
        <f>_xlfn.IFNA(VLOOKUP(K428,'dict-rhythm'!$B$1:$C$53,2,0),K428)</f>
        <v>quaver note</v>
      </c>
      <c r="M428" s="76" t="s">
        <v>7</v>
      </c>
      <c r="N428" s="76" t="s">
        <v>7</v>
      </c>
      <c r="O428" t="str">
        <f>IF(RIGHT($O$1,1)="#",VLOOKUP(D428,'dict-pitch'!$A$1:$C$50,2,0),VLOOKUP(D428,'dict-pitch'!$A$1:$C$50,3,0))</f>
        <v>E4</v>
      </c>
      <c r="P428" t="b">
        <f>OR(EXACT(E428,O428),EXACT(E428,VLOOKUP(D428,'dict-pitch'!$A$1:$D$50,3,0)),EXACT(E428,VLOOKUP(D428,'dict-pitch'!$A$1:$D$50,4,0)))</f>
        <v>0</v>
      </c>
    </row>
    <row r="429" spans="1:16" x14ac:dyDescent="0.25">
      <c r="A429">
        <v>851</v>
      </c>
      <c r="B429" s="85">
        <v>2</v>
      </c>
      <c r="C429" s="1">
        <f t="shared" si="18"/>
        <v>41</v>
      </c>
      <c r="D429" s="1">
        <v>65</v>
      </c>
      <c r="E429" s="1"/>
      <c r="F429" s="1">
        <v>2</v>
      </c>
      <c r="G429" s="1">
        <v>480</v>
      </c>
      <c r="H429" s="80">
        <f t="shared" si="19"/>
        <v>41</v>
      </c>
      <c r="I429" s="80">
        <f t="shared" si="20"/>
        <v>8.3333333333333329E-2</v>
      </c>
      <c r="J429" s="1">
        <v>1</v>
      </c>
      <c r="K429" s="1" t="str" cm="1">
        <f t="array" ref="K429">INDEX('dict-rhythm'!$A$1:$B$43,MATCH(TRUE,EXACT(J429,'dict-rhythm'!$A$1:$A$43),0),2)</f>
        <v>16</v>
      </c>
      <c r="L429" s="1" t="str">
        <f>_xlfn.IFNA(VLOOKUP(K429,'dict-rhythm'!$B$1:$C$53,2,0),K429)</f>
        <v>semiquaver</v>
      </c>
      <c r="M429" s="76" t="s">
        <v>7</v>
      </c>
      <c r="N429" s="76" t="s">
        <v>7</v>
      </c>
      <c r="O429" t="str">
        <f>IF(RIGHT($O$1,1)="#",VLOOKUP(D429,'dict-pitch'!$A$1:$C$50,2,0),VLOOKUP(D429,'dict-pitch'!$A$1:$C$50,3,0))</f>
        <v>F4</v>
      </c>
      <c r="P429" t="b">
        <f>OR(EXACT(E429,O429),EXACT(E429,VLOOKUP(D429,'dict-pitch'!$A$1:$D$50,3,0)),EXACT(E429,VLOOKUP(D429,'dict-pitch'!$A$1:$D$50,4,0)))</f>
        <v>0</v>
      </c>
    </row>
    <row r="430" spans="1:16" x14ac:dyDescent="0.25">
      <c r="A430">
        <v>851</v>
      </c>
      <c r="B430" s="85">
        <v>2</v>
      </c>
      <c r="C430" s="1">
        <f t="shared" si="18"/>
        <v>41</v>
      </c>
      <c r="D430" s="1">
        <v>62</v>
      </c>
      <c r="E430" s="1"/>
      <c r="F430" s="1">
        <v>-3</v>
      </c>
      <c r="G430" s="1">
        <v>481</v>
      </c>
      <c r="H430" s="80">
        <f t="shared" si="19"/>
        <v>41.083333333333336</v>
      </c>
      <c r="I430" s="80">
        <f t="shared" si="20"/>
        <v>8.3333333333333329E-2</v>
      </c>
      <c r="J430" s="1">
        <v>1</v>
      </c>
      <c r="K430" s="1" t="str" cm="1">
        <f t="array" ref="K430">INDEX('dict-rhythm'!$A$1:$B$43,MATCH(TRUE,EXACT(J430,'dict-rhythm'!$A$1:$A$43),0),2)</f>
        <v>16</v>
      </c>
      <c r="L430" s="1" t="str">
        <f>_xlfn.IFNA(VLOOKUP(K430,'dict-rhythm'!$B$1:$C$53,2,0),K430)</f>
        <v>semiquaver</v>
      </c>
      <c r="M430" s="76" t="s">
        <v>7</v>
      </c>
      <c r="N430" s="76" t="s">
        <v>7</v>
      </c>
      <c r="O430" t="str">
        <f>IF(RIGHT($O$1,1)="#",VLOOKUP(D430,'dict-pitch'!$A$1:$C$50,2,0),VLOOKUP(D430,'dict-pitch'!$A$1:$C$50,3,0))</f>
        <v>D4</v>
      </c>
      <c r="P430" t="b">
        <f>OR(EXACT(E430,O430),EXACT(E430,VLOOKUP(D430,'dict-pitch'!$A$1:$D$50,3,0)),EXACT(E430,VLOOKUP(D430,'dict-pitch'!$A$1:$D$50,4,0)))</f>
        <v>0</v>
      </c>
    </row>
    <row r="431" spans="1:16" x14ac:dyDescent="0.25">
      <c r="A431">
        <v>851</v>
      </c>
      <c r="B431" s="85">
        <v>2</v>
      </c>
      <c r="C431" s="1">
        <f t="shared" si="18"/>
        <v>41</v>
      </c>
      <c r="D431" s="1">
        <v>61</v>
      </c>
      <c r="E431" s="1"/>
      <c r="F431" s="1">
        <v>-2</v>
      </c>
      <c r="G431" s="1">
        <v>482</v>
      </c>
      <c r="H431" s="80">
        <f t="shared" si="19"/>
        <v>41.166666666666664</v>
      </c>
      <c r="I431" s="80">
        <f t="shared" si="20"/>
        <v>8.3333333333333329E-2</v>
      </c>
      <c r="J431" s="1">
        <v>1</v>
      </c>
      <c r="K431" s="1" t="str" cm="1">
        <f t="array" ref="K431">INDEX('dict-rhythm'!$A$1:$B$43,MATCH(TRUE,EXACT(J431,'dict-rhythm'!$A$1:$A$43),0),2)</f>
        <v>16</v>
      </c>
      <c r="L431" s="1" t="str">
        <f>_xlfn.IFNA(VLOOKUP(K431,'dict-rhythm'!$B$1:$C$53,2,0),K431)</f>
        <v>semiquaver</v>
      </c>
      <c r="M431" s="76" t="s">
        <v>7</v>
      </c>
      <c r="N431" s="76" t="s">
        <v>7</v>
      </c>
      <c r="O431" t="str">
        <f>IF(RIGHT($O$1,1)="#",VLOOKUP(D431,'dict-pitch'!$A$1:$C$50,2,0),VLOOKUP(D431,'dict-pitch'!$A$1:$C$50,3,0))</f>
        <v>C#4</v>
      </c>
      <c r="P431" t="b">
        <f>OR(EXACT(E431,O431),EXACT(E431,VLOOKUP(D431,'dict-pitch'!$A$1:$D$50,3,0)),EXACT(E431,VLOOKUP(D431,'dict-pitch'!$A$1:$D$50,4,0)))</f>
        <v>0</v>
      </c>
    </row>
    <row r="432" spans="1:16" x14ac:dyDescent="0.25">
      <c r="A432">
        <v>851</v>
      </c>
      <c r="B432" s="85">
        <v>2</v>
      </c>
      <c r="C432" s="1">
        <f t="shared" si="18"/>
        <v>41</v>
      </c>
      <c r="D432" s="1">
        <v>62</v>
      </c>
      <c r="E432" s="1"/>
      <c r="F432" s="1">
        <v>2</v>
      </c>
      <c r="G432" s="1">
        <v>483</v>
      </c>
      <c r="H432" s="80">
        <f t="shared" si="19"/>
        <v>41.25</v>
      </c>
      <c r="I432" s="80">
        <f t="shared" si="20"/>
        <v>8.3333333333333329E-2</v>
      </c>
      <c r="J432" s="1">
        <v>1</v>
      </c>
      <c r="K432" s="1" t="str" cm="1">
        <f t="array" ref="K432">INDEX('dict-rhythm'!$A$1:$B$43,MATCH(TRUE,EXACT(J432,'dict-rhythm'!$A$1:$A$43),0),2)</f>
        <v>16</v>
      </c>
      <c r="L432" s="1" t="str">
        <f>_xlfn.IFNA(VLOOKUP(K432,'dict-rhythm'!$B$1:$C$53,2,0),K432)</f>
        <v>semiquaver</v>
      </c>
      <c r="M432" s="76" t="s">
        <v>7</v>
      </c>
      <c r="N432" s="76" t="s">
        <v>7</v>
      </c>
      <c r="O432" t="str">
        <f>IF(RIGHT($O$1,1)="#",VLOOKUP(D432,'dict-pitch'!$A$1:$C$50,2,0),VLOOKUP(D432,'dict-pitch'!$A$1:$C$50,3,0))</f>
        <v>D4</v>
      </c>
      <c r="P432" t="b">
        <f>OR(EXACT(E432,O432),EXACT(E432,VLOOKUP(D432,'dict-pitch'!$A$1:$D$50,3,0)),EXACT(E432,VLOOKUP(D432,'dict-pitch'!$A$1:$D$50,4,0)))</f>
        <v>0</v>
      </c>
    </row>
    <row r="433" spans="1:16" x14ac:dyDescent="0.25">
      <c r="A433">
        <v>851</v>
      </c>
      <c r="B433" s="85">
        <v>2</v>
      </c>
      <c r="C433" s="1">
        <f t="shared" si="18"/>
        <v>41</v>
      </c>
      <c r="D433" s="1">
        <v>70</v>
      </c>
      <c r="E433" s="1"/>
      <c r="F433" s="1">
        <v>6</v>
      </c>
      <c r="G433" s="1">
        <v>484</v>
      </c>
      <c r="H433" s="80">
        <f t="shared" si="19"/>
        <v>41.333333333333336</v>
      </c>
      <c r="I433" s="80">
        <f t="shared" si="20"/>
        <v>0.33333333333333331</v>
      </c>
      <c r="J433" s="1">
        <v>4</v>
      </c>
      <c r="K433" s="1" t="str" cm="1">
        <f t="array" ref="K433">INDEX('dict-rhythm'!$A$1:$B$43,MATCH(TRUE,EXACT(J433,'dict-rhythm'!$A$1:$A$43),0),2)</f>
        <v>4</v>
      </c>
      <c r="L433" s="1" t="str">
        <f>_xlfn.IFNA(VLOOKUP(K433,'dict-rhythm'!$B$1:$C$53,2,0),K433)</f>
        <v>crotchet</v>
      </c>
      <c r="M433" s="76" t="s">
        <v>7</v>
      </c>
      <c r="N433" s="76" t="s">
        <v>7</v>
      </c>
      <c r="O433" t="str">
        <f>IF(RIGHT($O$1,1)="#",VLOOKUP(D433,'dict-pitch'!$A$1:$C$50,2,0),VLOOKUP(D433,'dict-pitch'!$A$1:$C$50,3,0))</f>
        <v>A#4</v>
      </c>
      <c r="P433" t="b">
        <f>OR(EXACT(E433,O433),EXACT(E433,VLOOKUP(D433,'dict-pitch'!$A$1:$D$50,3,0)),EXACT(E433,VLOOKUP(D433,'dict-pitch'!$A$1:$D$50,4,0)))</f>
        <v>0</v>
      </c>
    </row>
    <row r="434" spans="1:16" x14ac:dyDescent="0.25">
      <c r="A434">
        <v>851</v>
      </c>
      <c r="B434" s="85">
        <v>2</v>
      </c>
      <c r="C434" s="1">
        <f t="shared" si="18"/>
        <v>41</v>
      </c>
      <c r="D434" s="1">
        <v>67</v>
      </c>
      <c r="E434" s="1"/>
      <c r="F434" s="1">
        <v>-3</v>
      </c>
      <c r="G434" s="1">
        <v>488</v>
      </c>
      <c r="H434" s="80">
        <f t="shared" si="19"/>
        <v>41.666666666666664</v>
      </c>
      <c r="I434" s="80">
        <f t="shared" si="20"/>
        <v>0.33333333333333331</v>
      </c>
      <c r="J434" s="1">
        <v>4</v>
      </c>
      <c r="K434" s="1" t="str" cm="1">
        <f t="array" ref="K434">INDEX('dict-rhythm'!$A$1:$B$43,MATCH(TRUE,EXACT(J434,'dict-rhythm'!$A$1:$A$43),0),2)</f>
        <v>4</v>
      </c>
      <c r="L434" s="1" t="str">
        <f>_xlfn.IFNA(VLOOKUP(K434,'dict-rhythm'!$B$1:$C$53,2,0),K434)</f>
        <v>crotchet</v>
      </c>
      <c r="M434" s="76" t="s">
        <v>7</v>
      </c>
      <c r="N434" s="76" t="s">
        <v>7</v>
      </c>
      <c r="O434" t="str">
        <f>IF(RIGHT($O$1,1)="#",VLOOKUP(D434,'dict-pitch'!$A$1:$C$50,2,0),VLOOKUP(D434,'dict-pitch'!$A$1:$C$50,3,0))</f>
        <v>G4</v>
      </c>
      <c r="P434" t="b">
        <f>OR(EXACT(E434,O434),EXACT(E434,VLOOKUP(D434,'dict-pitch'!$A$1:$D$50,3,0)),EXACT(E434,VLOOKUP(D434,'dict-pitch'!$A$1:$D$50,4,0)))</f>
        <v>0</v>
      </c>
    </row>
    <row r="435" spans="1:16" x14ac:dyDescent="0.25">
      <c r="A435">
        <v>851</v>
      </c>
      <c r="B435" s="85">
        <v>2</v>
      </c>
      <c r="C435" s="1">
        <f t="shared" si="18"/>
        <v>42</v>
      </c>
      <c r="D435" s="1">
        <v>69</v>
      </c>
      <c r="E435" s="1"/>
      <c r="F435" s="1">
        <v>2</v>
      </c>
      <c r="G435" s="1">
        <v>492</v>
      </c>
      <c r="H435" s="80">
        <f t="shared" si="19"/>
        <v>42</v>
      </c>
      <c r="I435" s="80">
        <f t="shared" si="20"/>
        <v>0.16666666666666666</v>
      </c>
      <c r="J435" s="1">
        <v>2</v>
      </c>
      <c r="K435" s="1" t="str" cm="1">
        <f t="array" ref="K435">INDEX('dict-rhythm'!$A$1:$B$43,MATCH(TRUE,EXACT(J435,'dict-rhythm'!$A$1:$A$43),0),2)</f>
        <v>8</v>
      </c>
      <c r="L435" s="1" t="str">
        <f>_xlfn.IFNA(VLOOKUP(K435,'dict-rhythm'!$B$1:$C$53,2,0),K435)</f>
        <v>quaver note</v>
      </c>
      <c r="M435" s="76" t="s">
        <v>7</v>
      </c>
      <c r="N435" s="76" t="s">
        <v>7</v>
      </c>
      <c r="O435" t="str">
        <f>IF(RIGHT($O$1,1)="#",VLOOKUP(D435,'dict-pitch'!$A$1:$C$50,2,0),VLOOKUP(D435,'dict-pitch'!$A$1:$C$50,3,0))</f>
        <v>A4</v>
      </c>
      <c r="P435" t="b">
        <f>OR(EXACT(E435,O435),EXACT(E435,VLOOKUP(D435,'dict-pitch'!$A$1:$D$50,3,0)),EXACT(E435,VLOOKUP(D435,'dict-pitch'!$A$1:$D$50,4,0)))</f>
        <v>0</v>
      </c>
    </row>
    <row r="436" spans="1:16" x14ac:dyDescent="0.25">
      <c r="A436">
        <v>851</v>
      </c>
      <c r="B436" s="85">
        <v>2</v>
      </c>
      <c r="C436" s="1">
        <f t="shared" si="18"/>
        <v>42</v>
      </c>
      <c r="D436" s="1">
        <v>70</v>
      </c>
      <c r="E436" s="1"/>
      <c r="F436" s="1">
        <v>2</v>
      </c>
      <c r="G436" s="1">
        <v>494</v>
      </c>
      <c r="H436" s="80">
        <f t="shared" si="19"/>
        <v>42.166666666666664</v>
      </c>
      <c r="I436" s="80">
        <f t="shared" si="20"/>
        <v>0.16666666666666666</v>
      </c>
      <c r="J436" s="1">
        <v>2</v>
      </c>
      <c r="K436" s="1" t="str" cm="1">
        <f t="array" ref="K436">INDEX('dict-rhythm'!$A$1:$B$43,MATCH(TRUE,EXACT(J436,'dict-rhythm'!$A$1:$A$43),0),2)</f>
        <v>8</v>
      </c>
      <c r="L436" s="1" t="str">
        <f>_xlfn.IFNA(VLOOKUP(K436,'dict-rhythm'!$B$1:$C$53,2,0),K436)</f>
        <v>quaver note</v>
      </c>
      <c r="M436" s="5"/>
      <c r="N436" s="5"/>
      <c r="O436" t="str">
        <f>IF(RIGHT($O$1,1)="#",VLOOKUP(D436,'dict-pitch'!$A$1:$C$50,2,0),VLOOKUP(D436,'dict-pitch'!$A$1:$C$50,3,0))</f>
        <v>A#4</v>
      </c>
      <c r="P436" t="b">
        <f>OR(EXACT(E436,O436),EXACT(E436,VLOOKUP(D436,'dict-pitch'!$A$1:$D$50,3,0)),EXACT(E436,VLOOKUP(D436,'dict-pitch'!$A$1:$D$50,4,0)))</f>
        <v>0</v>
      </c>
    </row>
    <row r="437" spans="1:16" x14ac:dyDescent="0.25">
      <c r="A437">
        <v>851</v>
      </c>
      <c r="B437" s="85">
        <v>2</v>
      </c>
      <c r="C437" s="1">
        <f t="shared" si="18"/>
        <v>42</v>
      </c>
      <c r="D437" s="1">
        <v>64</v>
      </c>
      <c r="E437" s="1"/>
      <c r="F437" s="1">
        <v>-5</v>
      </c>
      <c r="G437" s="1">
        <v>496</v>
      </c>
      <c r="H437" s="80">
        <f t="shared" si="19"/>
        <v>42.333333333333336</v>
      </c>
      <c r="I437" s="80">
        <f t="shared" si="20"/>
        <v>0.66666666666666663</v>
      </c>
      <c r="J437" s="1">
        <v>8</v>
      </c>
      <c r="K437" s="1" t="str" cm="1">
        <f t="array" ref="K437">INDEX('dict-rhythm'!$A$1:$B$43,MATCH(TRUE,EXACT(J437,'dict-rhythm'!$A$1:$A$43),0),2)</f>
        <v>2</v>
      </c>
      <c r="L437" s="1" t="str">
        <f>_xlfn.IFNA(VLOOKUP(K437,'dict-rhythm'!$B$1:$C$53,2,0),K437)</f>
        <v>minim</v>
      </c>
      <c r="M437" s="7"/>
      <c r="N437" s="7"/>
      <c r="O437" t="str">
        <f>IF(RIGHT($O$1,1)="#",VLOOKUP(D437,'dict-pitch'!$A$1:$C$50,2,0),VLOOKUP(D437,'dict-pitch'!$A$1:$C$50,3,0))</f>
        <v>E4</v>
      </c>
      <c r="P437" t="b">
        <f>OR(EXACT(E437,O437),EXACT(E437,VLOOKUP(D437,'dict-pitch'!$A$1:$D$50,3,0)),EXACT(E437,VLOOKUP(D437,'dict-pitch'!$A$1:$D$50,4,0)))</f>
        <v>0</v>
      </c>
    </row>
    <row r="438" spans="1:16" x14ac:dyDescent="0.25">
      <c r="A438">
        <v>851</v>
      </c>
      <c r="B438" s="85">
        <v>2</v>
      </c>
      <c r="C438" s="1">
        <f t="shared" si="18"/>
        <v>43</v>
      </c>
      <c r="D438" s="1">
        <v>0</v>
      </c>
      <c r="E438" s="1"/>
      <c r="F438" s="1">
        <v>0</v>
      </c>
      <c r="G438" s="1">
        <v>504</v>
      </c>
      <c r="H438" s="80">
        <f t="shared" si="19"/>
        <v>43</v>
      </c>
      <c r="I438" s="80">
        <f t="shared" si="20"/>
        <v>0.16666666666666666</v>
      </c>
      <c r="J438" s="1">
        <v>2</v>
      </c>
      <c r="K438" s="1" t="str" cm="1">
        <f t="array" ref="K438">INDEX('dict-rhythm'!$A$1:$B$43,MATCH(TRUE,EXACT(J438,'dict-rhythm'!$A$1:$A$43),0),2)</f>
        <v>8</v>
      </c>
      <c r="L438" s="1" t="str">
        <f>_xlfn.IFNA(VLOOKUP(K438,'dict-rhythm'!$B$1:$C$53,2,0),K438)</f>
        <v>quaver note</v>
      </c>
      <c r="M438" s="4"/>
      <c r="N438" s="4"/>
      <c r="O438" t="str">
        <f>IF(RIGHT($O$1,1)="#",VLOOKUP(D438,'dict-pitch'!$A$1:$C$50,2,0),VLOOKUP(D438,'dict-pitch'!$A$1:$C$50,3,0))</f>
        <v>r</v>
      </c>
      <c r="P438" t="b">
        <f>OR(EXACT(E438,O438),EXACT(E438,VLOOKUP(D438,'dict-pitch'!$A$1:$D$50,3,0)),EXACT(E438,VLOOKUP(D438,'dict-pitch'!$A$1:$D$50,4,0)))</f>
        <v>0</v>
      </c>
    </row>
    <row r="439" spans="1:16" x14ac:dyDescent="0.25">
      <c r="A439">
        <v>851</v>
      </c>
      <c r="B439" s="85">
        <v>2</v>
      </c>
      <c r="C439" s="1">
        <f t="shared" si="18"/>
        <v>43</v>
      </c>
      <c r="D439" s="1">
        <v>54</v>
      </c>
      <c r="E439" s="1"/>
      <c r="F439" s="1">
        <v>-7</v>
      </c>
      <c r="G439" s="1">
        <v>506</v>
      </c>
      <c r="H439" s="80">
        <f t="shared" si="19"/>
        <v>43.166666666666664</v>
      </c>
      <c r="I439" s="80">
        <f t="shared" si="20"/>
        <v>0.16666666666666666</v>
      </c>
      <c r="J439" s="1">
        <v>2</v>
      </c>
      <c r="K439" s="1" t="str" cm="1">
        <f t="array" ref="K439">INDEX('dict-rhythm'!$A$1:$B$43,MATCH(TRUE,EXACT(J439,'dict-rhythm'!$A$1:$A$43),0),2)</f>
        <v>8</v>
      </c>
      <c r="L439" s="1" t="str">
        <f>_xlfn.IFNA(VLOOKUP(K439,'dict-rhythm'!$B$1:$C$53,2,0),K439)</f>
        <v>quaver note</v>
      </c>
      <c r="M439" s="76" t="s">
        <v>7</v>
      </c>
      <c r="N439" s="76"/>
      <c r="O439" t="str">
        <f>IF(RIGHT($O$1,1)="#",VLOOKUP(D439,'dict-pitch'!$A$1:$C$50,2,0),VLOOKUP(D439,'dict-pitch'!$A$1:$C$50,3,0))</f>
        <v>F#3</v>
      </c>
      <c r="P439" t="b">
        <f>OR(EXACT(E439,O439),EXACT(E439,VLOOKUP(D439,'dict-pitch'!$A$1:$D$50,3,0)),EXACT(E439,VLOOKUP(D439,'dict-pitch'!$A$1:$D$50,4,0)))</f>
        <v>0</v>
      </c>
    </row>
    <row r="440" spans="1:16" x14ac:dyDescent="0.25">
      <c r="A440">
        <v>851</v>
      </c>
      <c r="B440" s="85">
        <v>2</v>
      </c>
      <c r="C440" s="1">
        <f t="shared" si="18"/>
        <v>43</v>
      </c>
      <c r="D440" s="1">
        <v>55</v>
      </c>
      <c r="E440" s="1"/>
      <c r="F440" s="1">
        <v>2</v>
      </c>
      <c r="G440" s="1">
        <v>508</v>
      </c>
      <c r="H440" s="80">
        <f t="shared" si="19"/>
        <v>43.333333333333336</v>
      </c>
      <c r="I440" s="80">
        <f t="shared" si="20"/>
        <v>0.16666666666666666</v>
      </c>
      <c r="J440" s="1">
        <v>2</v>
      </c>
      <c r="K440" s="1" t="str" cm="1">
        <f t="array" ref="K440">INDEX('dict-rhythm'!$A$1:$B$43,MATCH(TRUE,EXACT(J440,'dict-rhythm'!$A$1:$A$43),0),2)</f>
        <v>8</v>
      </c>
      <c r="L440" s="1" t="str">
        <f>_xlfn.IFNA(VLOOKUP(K440,'dict-rhythm'!$B$1:$C$53,2,0),K440)</f>
        <v>quaver note</v>
      </c>
      <c r="M440" s="76" t="s">
        <v>7</v>
      </c>
      <c r="N440" s="76"/>
      <c r="O440" t="str">
        <f>IF(RIGHT($O$1,1)="#",VLOOKUP(D440,'dict-pitch'!$A$1:$C$50,2,0),VLOOKUP(D440,'dict-pitch'!$A$1:$C$50,3,0))</f>
        <v>G3</v>
      </c>
      <c r="P440" t="b">
        <f>OR(EXACT(E440,O440),EXACT(E440,VLOOKUP(D440,'dict-pitch'!$A$1:$D$50,3,0)),EXACT(E440,VLOOKUP(D440,'dict-pitch'!$A$1:$D$50,4,0)))</f>
        <v>0</v>
      </c>
    </row>
    <row r="441" spans="1:16" x14ac:dyDescent="0.25">
      <c r="A441">
        <v>851</v>
      </c>
      <c r="B441" s="85">
        <v>2</v>
      </c>
      <c r="C441" s="1">
        <f t="shared" si="18"/>
        <v>43</v>
      </c>
      <c r="D441" s="1">
        <v>57</v>
      </c>
      <c r="E441" s="1"/>
      <c r="F441" s="1">
        <v>2</v>
      </c>
      <c r="G441" s="1">
        <v>510</v>
      </c>
      <c r="H441" s="80">
        <f t="shared" si="19"/>
        <v>43.5</v>
      </c>
      <c r="I441" s="80">
        <f t="shared" si="20"/>
        <v>0.16666666666666666</v>
      </c>
      <c r="J441" s="1">
        <v>2</v>
      </c>
      <c r="K441" s="1" t="str" cm="1">
        <f t="array" ref="K441">INDEX('dict-rhythm'!$A$1:$B$43,MATCH(TRUE,EXACT(J441,'dict-rhythm'!$A$1:$A$43),0),2)</f>
        <v>8</v>
      </c>
      <c r="L441" s="1" t="str">
        <f>_xlfn.IFNA(VLOOKUP(K441,'dict-rhythm'!$B$1:$C$53,2,0),K441)</f>
        <v>quaver note</v>
      </c>
      <c r="M441" s="76" t="s">
        <v>7</v>
      </c>
      <c r="N441" s="76"/>
      <c r="O441" t="str">
        <f>IF(RIGHT($O$1,1)="#",VLOOKUP(D441,'dict-pitch'!$A$1:$C$50,2,0),VLOOKUP(D441,'dict-pitch'!$A$1:$C$50,3,0))</f>
        <v>A3</v>
      </c>
      <c r="P441" t="b">
        <f>OR(EXACT(E441,O441),EXACT(E441,VLOOKUP(D441,'dict-pitch'!$A$1:$D$50,3,0)),EXACT(E441,VLOOKUP(D441,'dict-pitch'!$A$1:$D$50,4,0)))</f>
        <v>0</v>
      </c>
    </row>
    <row r="442" spans="1:16" x14ac:dyDescent="0.25">
      <c r="A442">
        <v>851</v>
      </c>
      <c r="B442" s="85">
        <v>2</v>
      </c>
      <c r="C442" s="1">
        <f t="shared" si="18"/>
        <v>43</v>
      </c>
      <c r="D442" s="1">
        <v>58</v>
      </c>
      <c r="E442" s="1"/>
      <c r="F442" s="1">
        <v>2</v>
      </c>
      <c r="G442" s="1">
        <v>512</v>
      </c>
      <c r="H442" s="80">
        <f t="shared" si="19"/>
        <v>43.666666666666664</v>
      </c>
      <c r="I442" s="80">
        <f t="shared" si="20"/>
        <v>0.16666666666666666</v>
      </c>
      <c r="J442" s="1">
        <v>2</v>
      </c>
      <c r="K442" s="1" t="str" cm="1">
        <f t="array" ref="K442">INDEX('dict-rhythm'!$A$1:$B$43,MATCH(TRUE,EXACT(J442,'dict-rhythm'!$A$1:$A$43),0),2)</f>
        <v>8</v>
      </c>
      <c r="L442" s="1" t="str">
        <f>_xlfn.IFNA(VLOOKUP(K442,'dict-rhythm'!$B$1:$C$53,2,0),K442)</f>
        <v>quaver note</v>
      </c>
      <c r="M442" s="76" t="s">
        <v>7</v>
      </c>
      <c r="N442" s="76"/>
      <c r="O442" t="str">
        <f>IF(RIGHT($O$1,1)="#",VLOOKUP(D442,'dict-pitch'!$A$1:$C$50,2,0),VLOOKUP(D442,'dict-pitch'!$A$1:$C$50,3,0))</f>
        <v>A#3</v>
      </c>
      <c r="P442" t="b">
        <f>OR(EXACT(E442,O442),EXACT(E442,VLOOKUP(D442,'dict-pitch'!$A$1:$D$50,3,0)),EXACT(E442,VLOOKUP(D442,'dict-pitch'!$A$1:$D$50,4,0)))</f>
        <v>0</v>
      </c>
    </row>
    <row r="443" spans="1:16" x14ac:dyDescent="0.25">
      <c r="A443">
        <v>851</v>
      </c>
      <c r="B443" s="85">
        <v>2</v>
      </c>
      <c r="C443" s="1">
        <f t="shared" si="18"/>
        <v>43</v>
      </c>
      <c r="D443" s="1">
        <v>55</v>
      </c>
      <c r="E443" s="1"/>
      <c r="F443" s="1">
        <v>-3</v>
      </c>
      <c r="G443" s="1">
        <v>514</v>
      </c>
      <c r="H443" s="80">
        <f t="shared" si="19"/>
        <v>43.833333333333336</v>
      </c>
      <c r="I443" s="80">
        <f t="shared" si="20"/>
        <v>0.16666666666666666</v>
      </c>
      <c r="J443" s="1">
        <v>2</v>
      </c>
      <c r="K443" s="1" t="str" cm="1">
        <f t="array" ref="K443">INDEX('dict-rhythm'!$A$1:$B$43,MATCH(TRUE,EXACT(J443,'dict-rhythm'!$A$1:$A$43),0),2)</f>
        <v>8</v>
      </c>
      <c r="L443" s="1" t="str">
        <f>_xlfn.IFNA(VLOOKUP(K443,'dict-rhythm'!$B$1:$C$53,2,0),K443)</f>
        <v>quaver note</v>
      </c>
      <c r="M443" s="76" t="s">
        <v>7</v>
      </c>
      <c r="N443" s="76"/>
      <c r="O443" t="str">
        <f>IF(RIGHT($O$1,1)="#",VLOOKUP(D443,'dict-pitch'!$A$1:$C$50,2,0),VLOOKUP(D443,'dict-pitch'!$A$1:$C$50,3,0))</f>
        <v>G3</v>
      </c>
      <c r="P443" t="b">
        <f>OR(EXACT(E443,O443),EXACT(E443,VLOOKUP(D443,'dict-pitch'!$A$1:$D$50,3,0)),EXACT(E443,VLOOKUP(D443,'dict-pitch'!$A$1:$D$50,4,0)))</f>
        <v>0</v>
      </c>
    </row>
    <row r="444" spans="1:16" x14ac:dyDescent="0.25">
      <c r="A444">
        <v>851</v>
      </c>
      <c r="B444" s="85">
        <v>2</v>
      </c>
      <c r="C444" s="1">
        <f t="shared" si="18"/>
        <v>44</v>
      </c>
      <c r="D444" s="1">
        <v>57</v>
      </c>
      <c r="E444" s="1"/>
      <c r="F444" s="1">
        <v>2</v>
      </c>
      <c r="G444" s="1">
        <v>516</v>
      </c>
      <c r="H444" s="80">
        <f t="shared" si="19"/>
        <v>44</v>
      </c>
      <c r="I444" s="80">
        <f t="shared" si="20"/>
        <v>1</v>
      </c>
      <c r="J444" s="1">
        <v>12</v>
      </c>
      <c r="K444" s="1" t="str" cm="1">
        <f t="array" ref="K444">INDEX('dict-rhythm'!$A$1:$B$43,MATCH(TRUE,EXACT(J444,'dict-rhythm'!$A$1:$A$43),0),2)</f>
        <v>2.</v>
      </c>
      <c r="L444" s="1" t="str">
        <f>_xlfn.IFNA(VLOOKUP(K444,'dict-rhythm'!$B$1:$C$53,2,0),K444)</f>
        <v>dotted minim</v>
      </c>
      <c r="M444" s="76" t="s">
        <v>7</v>
      </c>
      <c r="N444" s="76"/>
      <c r="O444" t="str">
        <f>IF(RIGHT($O$1,1)="#",VLOOKUP(D444,'dict-pitch'!$A$1:$C$50,2,0),VLOOKUP(D444,'dict-pitch'!$A$1:$C$50,3,0))</f>
        <v>A3</v>
      </c>
      <c r="P444" t="b">
        <f>OR(EXACT(E444,O444),EXACT(E444,VLOOKUP(D444,'dict-pitch'!$A$1:$D$50,3,0)),EXACT(E444,VLOOKUP(D444,'dict-pitch'!$A$1:$D$50,4,0)))</f>
        <v>0</v>
      </c>
    </row>
    <row r="445" spans="1:16" x14ac:dyDescent="0.25">
      <c r="A445">
        <v>851</v>
      </c>
      <c r="B445" s="85">
        <v>3</v>
      </c>
      <c r="C445" s="1">
        <f t="shared" si="18"/>
        <v>1</v>
      </c>
      <c r="D445" s="1">
        <v>0</v>
      </c>
      <c r="E445" s="1"/>
      <c r="F445" s="1">
        <v>0</v>
      </c>
      <c r="G445" s="1">
        <v>0</v>
      </c>
      <c r="H445" s="80">
        <f t="shared" si="19"/>
        <v>1</v>
      </c>
      <c r="I445" s="80">
        <f t="shared" si="20"/>
        <v>0.16666666666666666</v>
      </c>
      <c r="J445" s="1">
        <v>2</v>
      </c>
      <c r="K445" s="1" t="str" cm="1">
        <f t="array" ref="K445">INDEX('dict-rhythm'!$A$1:$B$43,MATCH(TRUE,EXACT(J445,'dict-rhythm'!$A$1:$A$43),0),2)</f>
        <v>8</v>
      </c>
      <c r="L445" s="1" t="str">
        <f>_xlfn.IFNA(VLOOKUP(K445,'dict-rhythm'!$B$1:$C$53,2,0),K445)</f>
        <v>quaver note</v>
      </c>
      <c r="M445" s="4"/>
      <c r="N445" s="4"/>
      <c r="O445" t="str">
        <f>IF(RIGHT($O$1,1)="#",VLOOKUP(D445,'dict-pitch'!$A$1:$C$50,2,0),VLOOKUP(D445,'dict-pitch'!$A$1:$C$50,3,0))</f>
        <v>r</v>
      </c>
      <c r="P445" t="b">
        <f>OR(EXACT(E445,O445),EXACT(E445,VLOOKUP(D445,'dict-pitch'!$A$1:$D$50,3,0)),EXACT(E445,VLOOKUP(D445,'dict-pitch'!$A$1:$D$50,4,0)))</f>
        <v>0</v>
      </c>
    </row>
    <row r="446" spans="1:16" x14ac:dyDescent="0.25">
      <c r="A446">
        <v>851</v>
      </c>
      <c r="B446" s="85">
        <v>3</v>
      </c>
      <c r="C446" s="1">
        <f t="shared" si="18"/>
        <v>1</v>
      </c>
      <c r="D446" s="1">
        <v>62</v>
      </c>
      <c r="E446" s="1"/>
      <c r="F446" s="1">
        <v>0</v>
      </c>
      <c r="G446" s="1">
        <v>2</v>
      </c>
      <c r="H446" s="80">
        <f t="shared" si="19"/>
        <v>1.1666666666666667</v>
      </c>
      <c r="I446" s="80">
        <f t="shared" si="20"/>
        <v>0.16666666666666666</v>
      </c>
      <c r="J446" s="1">
        <v>2</v>
      </c>
      <c r="K446" s="1" t="str" cm="1">
        <f t="array" ref="K446">INDEX('dict-rhythm'!$A$1:$B$43,MATCH(TRUE,EXACT(J446,'dict-rhythm'!$A$1:$A$43),0),2)</f>
        <v>8</v>
      </c>
      <c r="L446" s="1" t="str">
        <f>_xlfn.IFNA(VLOOKUP(K446,'dict-rhythm'!$B$1:$C$53,2,0),K446)</f>
        <v>quaver note</v>
      </c>
      <c r="M446" s="76" t="s">
        <v>7</v>
      </c>
      <c r="N446" s="76" t="s">
        <v>7</v>
      </c>
      <c r="O446" t="str">
        <f>IF(RIGHT($O$1,1)="#",VLOOKUP(D446,'dict-pitch'!$A$1:$C$50,2,0),VLOOKUP(D446,'dict-pitch'!$A$1:$C$50,3,0))</f>
        <v>D4</v>
      </c>
      <c r="P446" t="b">
        <f>OR(EXACT(E446,O446),EXACT(E446,VLOOKUP(D446,'dict-pitch'!$A$1:$D$50,3,0)),EXACT(E446,VLOOKUP(D446,'dict-pitch'!$A$1:$D$50,4,0)))</f>
        <v>0</v>
      </c>
    </row>
    <row r="447" spans="1:16" x14ac:dyDescent="0.25">
      <c r="A447">
        <v>851</v>
      </c>
      <c r="B447" s="85">
        <v>3</v>
      </c>
      <c r="C447" s="1">
        <f t="shared" si="18"/>
        <v>1</v>
      </c>
      <c r="D447" s="1">
        <v>64</v>
      </c>
      <c r="E447" s="1"/>
      <c r="F447" s="1">
        <v>2</v>
      </c>
      <c r="G447" s="1">
        <v>4</v>
      </c>
      <c r="H447" s="80">
        <f t="shared" si="19"/>
        <v>1.3333333333333333</v>
      </c>
      <c r="I447" s="80">
        <f t="shared" si="20"/>
        <v>0.16666666666666666</v>
      </c>
      <c r="J447" s="1">
        <v>2</v>
      </c>
      <c r="K447" s="1" t="str" cm="1">
        <f t="array" ref="K447">INDEX('dict-rhythm'!$A$1:$B$43,MATCH(TRUE,EXACT(J447,'dict-rhythm'!$A$1:$A$43),0),2)</f>
        <v>8</v>
      </c>
      <c r="L447" s="1" t="str">
        <f>_xlfn.IFNA(VLOOKUP(K447,'dict-rhythm'!$B$1:$C$53,2,0),K447)</f>
        <v>quaver note</v>
      </c>
      <c r="M447" s="76" t="s">
        <v>7</v>
      </c>
      <c r="N447" s="76" t="s">
        <v>7</v>
      </c>
      <c r="O447" t="str">
        <f>IF(RIGHT($O$1,1)="#",VLOOKUP(D447,'dict-pitch'!$A$1:$C$50,2,0),VLOOKUP(D447,'dict-pitch'!$A$1:$C$50,3,0))</f>
        <v>E4</v>
      </c>
      <c r="P447" t="b">
        <f>OR(EXACT(E447,O447),EXACT(E447,VLOOKUP(D447,'dict-pitch'!$A$1:$D$50,3,0)),EXACT(E447,VLOOKUP(D447,'dict-pitch'!$A$1:$D$50,4,0)))</f>
        <v>0</v>
      </c>
    </row>
    <row r="448" spans="1:16" x14ac:dyDescent="0.25">
      <c r="A448">
        <v>851</v>
      </c>
      <c r="B448" s="85">
        <v>3</v>
      </c>
      <c r="C448" s="1">
        <f t="shared" si="18"/>
        <v>1</v>
      </c>
      <c r="D448" s="1">
        <v>65</v>
      </c>
      <c r="E448" s="1"/>
      <c r="F448" s="1">
        <v>2</v>
      </c>
      <c r="G448" s="1">
        <v>6</v>
      </c>
      <c r="H448" s="80">
        <f t="shared" si="19"/>
        <v>1.5</v>
      </c>
      <c r="I448" s="80">
        <f t="shared" si="20"/>
        <v>0.16666666666666666</v>
      </c>
      <c r="J448" s="1">
        <v>2</v>
      </c>
      <c r="K448" s="1" t="str" cm="1">
        <f t="array" ref="K448">INDEX('dict-rhythm'!$A$1:$B$43,MATCH(TRUE,EXACT(J448,'dict-rhythm'!$A$1:$A$43),0),2)</f>
        <v>8</v>
      </c>
      <c r="L448" s="1" t="str">
        <f>_xlfn.IFNA(VLOOKUP(K448,'dict-rhythm'!$B$1:$C$53,2,0),K448)</f>
        <v>quaver note</v>
      </c>
      <c r="M448" s="76" t="s">
        <v>7</v>
      </c>
      <c r="N448" s="76" t="s">
        <v>7</v>
      </c>
      <c r="O448" t="str">
        <f>IF(RIGHT($O$1,1)="#",VLOOKUP(D448,'dict-pitch'!$A$1:$C$50,2,0),VLOOKUP(D448,'dict-pitch'!$A$1:$C$50,3,0))</f>
        <v>F4</v>
      </c>
      <c r="P448" t="b">
        <f>OR(EXACT(E448,O448),EXACT(E448,VLOOKUP(D448,'dict-pitch'!$A$1:$D$50,3,0)),EXACT(E448,VLOOKUP(D448,'dict-pitch'!$A$1:$D$50,4,0)))</f>
        <v>0</v>
      </c>
    </row>
    <row r="449" spans="1:16" x14ac:dyDescent="0.25">
      <c r="A449">
        <v>851</v>
      </c>
      <c r="B449" s="85">
        <v>3</v>
      </c>
      <c r="C449" s="1">
        <f t="shared" si="18"/>
        <v>1</v>
      </c>
      <c r="D449" s="1">
        <v>67</v>
      </c>
      <c r="E449" s="1"/>
      <c r="F449" s="1">
        <v>2</v>
      </c>
      <c r="G449" s="1">
        <v>8</v>
      </c>
      <c r="H449" s="80">
        <f t="shared" si="19"/>
        <v>1.6666666666666665</v>
      </c>
      <c r="I449" s="80">
        <f t="shared" si="20"/>
        <v>0.16666666666666666</v>
      </c>
      <c r="J449" s="1">
        <v>2</v>
      </c>
      <c r="K449" s="1" t="str" cm="1">
        <f t="array" ref="K449">INDEX('dict-rhythm'!$A$1:$B$43,MATCH(TRUE,EXACT(J449,'dict-rhythm'!$A$1:$A$43),0),2)</f>
        <v>8</v>
      </c>
      <c r="L449" s="1" t="str">
        <f>_xlfn.IFNA(VLOOKUP(K449,'dict-rhythm'!$B$1:$C$53,2,0),K449)</f>
        <v>quaver note</v>
      </c>
      <c r="M449" s="76" t="s">
        <v>7</v>
      </c>
      <c r="N449" s="76" t="s">
        <v>7</v>
      </c>
      <c r="O449" t="str">
        <f>IF(RIGHT($O$1,1)="#",VLOOKUP(D449,'dict-pitch'!$A$1:$C$50,2,0),VLOOKUP(D449,'dict-pitch'!$A$1:$C$50,3,0))</f>
        <v>G4</v>
      </c>
      <c r="P449" t="b">
        <f>OR(EXACT(E449,O449),EXACT(E449,VLOOKUP(D449,'dict-pitch'!$A$1:$D$50,3,0)),EXACT(E449,VLOOKUP(D449,'dict-pitch'!$A$1:$D$50,4,0)))</f>
        <v>0</v>
      </c>
    </row>
    <row r="450" spans="1:16" x14ac:dyDescent="0.25">
      <c r="A450">
        <v>851</v>
      </c>
      <c r="B450" s="85">
        <v>3</v>
      </c>
      <c r="C450" s="1">
        <f t="shared" si="18"/>
        <v>1</v>
      </c>
      <c r="D450" s="1">
        <v>64</v>
      </c>
      <c r="E450" s="1"/>
      <c r="F450" s="1">
        <v>-3</v>
      </c>
      <c r="G450" s="1">
        <v>10</v>
      </c>
      <c r="H450" s="80">
        <f t="shared" si="19"/>
        <v>1.8333333333333335</v>
      </c>
      <c r="I450" s="80">
        <f t="shared" si="20"/>
        <v>0.16666666666666666</v>
      </c>
      <c r="J450" s="1">
        <v>2</v>
      </c>
      <c r="K450" s="1" t="str" cm="1">
        <f t="array" ref="K450">INDEX('dict-rhythm'!$A$1:$B$43,MATCH(TRUE,EXACT(J450,'dict-rhythm'!$A$1:$A$43),0),2)</f>
        <v>8</v>
      </c>
      <c r="L450" s="1" t="str">
        <f>_xlfn.IFNA(VLOOKUP(K450,'dict-rhythm'!$B$1:$C$53,2,0),K450)</f>
        <v>quaver note</v>
      </c>
      <c r="M450" s="76" t="s">
        <v>7</v>
      </c>
      <c r="N450" s="76" t="s">
        <v>7</v>
      </c>
      <c r="O450" t="str">
        <f>IF(RIGHT($O$1,1)="#",VLOOKUP(D450,'dict-pitch'!$A$1:$C$50,2,0),VLOOKUP(D450,'dict-pitch'!$A$1:$C$50,3,0))</f>
        <v>E4</v>
      </c>
      <c r="P450" t="b">
        <f>OR(EXACT(E450,O450),EXACT(E450,VLOOKUP(D450,'dict-pitch'!$A$1:$D$50,3,0)),EXACT(E450,VLOOKUP(D450,'dict-pitch'!$A$1:$D$50,4,0)))</f>
        <v>0</v>
      </c>
    </row>
    <row r="451" spans="1:16" x14ac:dyDescent="0.25">
      <c r="A451">
        <v>851</v>
      </c>
      <c r="B451" s="85">
        <v>3</v>
      </c>
      <c r="C451" s="1">
        <f t="shared" ref="C451:C514" si="21">1+ROUNDDOWN(G451/12,0)</f>
        <v>2</v>
      </c>
      <c r="D451" s="1">
        <v>65</v>
      </c>
      <c r="E451" s="1"/>
      <c r="F451" s="1">
        <v>2</v>
      </c>
      <c r="G451" s="1">
        <v>12</v>
      </c>
      <c r="H451" s="80">
        <f t="shared" ref="H451:H514" si="22">1+G451/12</f>
        <v>2</v>
      </c>
      <c r="I451" s="80">
        <f t="shared" ref="I451:I514" si="23">J451/12</f>
        <v>8.3333333333333329E-2</v>
      </c>
      <c r="J451" s="1">
        <v>1</v>
      </c>
      <c r="K451" s="1" t="str" cm="1">
        <f t="array" ref="K451">INDEX('dict-rhythm'!$A$1:$B$43,MATCH(TRUE,EXACT(J451,'dict-rhythm'!$A$1:$A$43),0),2)</f>
        <v>16</v>
      </c>
      <c r="L451" s="1" t="str">
        <f>_xlfn.IFNA(VLOOKUP(K451,'dict-rhythm'!$B$1:$C$53,2,0),K451)</f>
        <v>semiquaver</v>
      </c>
      <c r="M451" s="76" t="s">
        <v>7</v>
      </c>
      <c r="N451" s="76" t="s">
        <v>7</v>
      </c>
      <c r="O451" t="str">
        <f>IF(RIGHT($O$1,1)="#",VLOOKUP(D451,'dict-pitch'!$A$1:$C$50,2,0),VLOOKUP(D451,'dict-pitch'!$A$1:$C$50,3,0))</f>
        <v>F4</v>
      </c>
      <c r="P451" t="b">
        <f>OR(EXACT(E451,O451),EXACT(E451,VLOOKUP(D451,'dict-pitch'!$A$1:$D$50,3,0)),EXACT(E451,VLOOKUP(D451,'dict-pitch'!$A$1:$D$50,4,0)))</f>
        <v>0</v>
      </c>
    </row>
    <row r="452" spans="1:16" x14ac:dyDescent="0.25">
      <c r="A452">
        <v>851</v>
      </c>
      <c r="B452" s="85">
        <v>3</v>
      </c>
      <c r="C452" s="1">
        <f t="shared" si="21"/>
        <v>2</v>
      </c>
      <c r="D452" s="1">
        <v>62</v>
      </c>
      <c r="E452" s="1"/>
      <c r="F452" s="1">
        <v>-3</v>
      </c>
      <c r="G452" s="1">
        <v>13</v>
      </c>
      <c r="H452" s="80">
        <f t="shared" si="22"/>
        <v>2.083333333333333</v>
      </c>
      <c r="I452" s="80">
        <f t="shared" si="23"/>
        <v>8.3333333333333329E-2</v>
      </c>
      <c r="J452" s="1">
        <v>1</v>
      </c>
      <c r="K452" s="1" t="str" cm="1">
        <f t="array" ref="K452">INDEX('dict-rhythm'!$A$1:$B$43,MATCH(TRUE,EXACT(J452,'dict-rhythm'!$A$1:$A$43),0),2)</f>
        <v>16</v>
      </c>
      <c r="L452" s="1" t="str">
        <f>_xlfn.IFNA(VLOOKUP(K452,'dict-rhythm'!$B$1:$C$53,2,0),K452)</f>
        <v>semiquaver</v>
      </c>
      <c r="M452" s="76" t="s">
        <v>7</v>
      </c>
      <c r="N452" s="76" t="s">
        <v>7</v>
      </c>
      <c r="O452" t="str">
        <f>IF(RIGHT($O$1,1)="#",VLOOKUP(D452,'dict-pitch'!$A$1:$C$50,2,0),VLOOKUP(D452,'dict-pitch'!$A$1:$C$50,3,0))</f>
        <v>D4</v>
      </c>
      <c r="P452" t="b">
        <f>OR(EXACT(E452,O452),EXACT(E452,VLOOKUP(D452,'dict-pitch'!$A$1:$D$50,3,0)),EXACT(E452,VLOOKUP(D452,'dict-pitch'!$A$1:$D$50,4,0)))</f>
        <v>0</v>
      </c>
    </row>
    <row r="453" spans="1:16" x14ac:dyDescent="0.25">
      <c r="A453">
        <v>851</v>
      </c>
      <c r="B453" s="85">
        <v>3</v>
      </c>
      <c r="C453" s="1">
        <f t="shared" si="21"/>
        <v>2</v>
      </c>
      <c r="D453" s="1">
        <v>61</v>
      </c>
      <c r="E453" s="1"/>
      <c r="F453" s="1">
        <v>-2</v>
      </c>
      <c r="G453" s="1">
        <v>14</v>
      </c>
      <c r="H453" s="80">
        <f t="shared" si="22"/>
        <v>2.166666666666667</v>
      </c>
      <c r="I453" s="80">
        <f t="shared" si="23"/>
        <v>8.3333333333333329E-2</v>
      </c>
      <c r="J453" s="1">
        <v>1</v>
      </c>
      <c r="K453" s="1" t="str" cm="1">
        <f t="array" ref="K453">INDEX('dict-rhythm'!$A$1:$B$43,MATCH(TRUE,EXACT(J453,'dict-rhythm'!$A$1:$A$43),0),2)</f>
        <v>16</v>
      </c>
      <c r="L453" s="1" t="str">
        <f>_xlfn.IFNA(VLOOKUP(K453,'dict-rhythm'!$B$1:$C$53,2,0),K453)</f>
        <v>semiquaver</v>
      </c>
      <c r="M453" s="76" t="s">
        <v>7</v>
      </c>
      <c r="N453" s="76" t="s">
        <v>7</v>
      </c>
      <c r="O453" t="str">
        <f>IF(RIGHT($O$1,1)="#",VLOOKUP(D453,'dict-pitch'!$A$1:$C$50,2,0),VLOOKUP(D453,'dict-pitch'!$A$1:$C$50,3,0))</f>
        <v>C#4</v>
      </c>
      <c r="P453" t="b">
        <f>OR(EXACT(E453,O453),EXACT(E453,VLOOKUP(D453,'dict-pitch'!$A$1:$D$50,3,0)),EXACT(E453,VLOOKUP(D453,'dict-pitch'!$A$1:$D$50,4,0)))</f>
        <v>0</v>
      </c>
    </row>
    <row r="454" spans="1:16" x14ac:dyDescent="0.25">
      <c r="A454">
        <v>851</v>
      </c>
      <c r="B454" s="85">
        <v>3</v>
      </c>
      <c r="C454" s="1">
        <f t="shared" si="21"/>
        <v>2</v>
      </c>
      <c r="D454" s="1">
        <v>62</v>
      </c>
      <c r="E454" s="1"/>
      <c r="F454" s="1">
        <v>2</v>
      </c>
      <c r="G454" s="1">
        <v>15</v>
      </c>
      <c r="H454" s="80">
        <f t="shared" si="22"/>
        <v>2.25</v>
      </c>
      <c r="I454" s="80">
        <f t="shared" si="23"/>
        <v>8.3333333333333329E-2</v>
      </c>
      <c r="J454" s="1">
        <v>1</v>
      </c>
      <c r="K454" s="1" t="str" cm="1">
        <f t="array" ref="K454">INDEX('dict-rhythm'!$A$1:$B$43,MATCH(TRUE,EXACT(J454,'dict-rhythm'!$A$1:$A$43),0),2)</f>
        <v>16</v>
      </c>
      <c r="L454" s="1" t="str">
        <f>_xlfn.IFNA(VLOOKUP(K454,'dict-rhythm'!$B$1:$C$53,2,0),K454)</f>
        <v>semiquaver</v>
      </c>
      <c r="M454" s="76" t="s">
        <v>7</v>
      </c>
      <c r="N454" s="76" t="s">
        <v>7</v>
      </c>
      <c r="O454" t="str">
        <f>IF(RIGHT($O$1,1)="#",VLOOKUP(D454,'dict-pitch'!$A$1:$C$50,2,0),VLOOKUP(D454,'dict-pitch'!$A$1:$C$50,3,0))</f>
        <v>D4</v>
      </c>
      <c r="P454" t="b">
        <f>OR(EXACT(E454,O454),EXACT(E454,VLOOKUP(D454,'dict-pitch'!$A$1:$D$50,3,0)),EXACT(E454,VLOOKUP(D454,'dict-pitch'!$A$1:$D$50,4,0)))</f>
        <v>0</v>
      </c>
    </row>
    <row r="455" spans="1:16" x14ac:dyDescent="0.25">
      <c r="A455">
        <v>851</v>
      </c>
      <c r="B455" s="85">
        <v>3</v>
      </c>
      <c r="C455" s="1">
        <f t="shared" si="21"/>
        <v>2</v>
      </c>
      <c r="D455" s="1">
        <v>70</v>
      </c>
      <c r="E455" s="1"/>
      <c r="F455" s="1">
        <v>6</v>
      </c>
      <c r="G455" s="1">
        <v>16</v>
      </c>
      <c r="H455" s="80">
        <f t="shared" si="22"/>
        <v>2.333333333333333</v>
      </c>
      <c r="I455" s="80">
        <f t="shared" si="23"/>
        <v>0.33333333333333331</v>
      </c>
      <c r="J455" s="1">
        <v>4</v>
      </c>
      <c r="K455" s="1" t="str" cm="1">
        <f t="array" ref="K455">INDEX('dict-rhythm'!$A$1:$B$43,MATCH(TRUE,EXACT(J455,'dict-rhythm'!$A$1:$A$43),0),2)</f>
        <v>4</v>
      </c>
      <c r="L455" s="1" t="str">
        <f>_xlfn.IFNA(VLOOKUP(K455,'dict-rhythm'!$B$1:$C$53,2,0),K455)</f>
        <v>crotchet</v>
      </c>
      <c r="M455" s="76" t="s">
        <v>7</v>
      </c>
      <c r="N455" s="76" t="s">
        <v>7</v>
      </c>
      <c r="O455" t="str">
        <f>IF(RIGHT($O$1,1)="#",VLOOKUP(D455,'dict-pitch'!$A$1:$C$50,2,0),VLOOKUP(D455,'dict-pitch'!$A$1:$C$50,3,0))</f>
        <v>A#4</v>
      </c>
      <c r="P455" t="b">
        <f>OR(EXACT(E455,O455),EXACT(E455,VLOOKUP(D455,'dict-pitch'!$A$1:$D$50,3,0)),EXACT(E455,VLOOKUP(D455,'dict-pitch'!$A$1:$D$50,4,0)))</f>
        <v>0</v>
      </c>
    </row>
    <row r="456" spans="1:16" x14ac:dyDescent="0.25">
      <c r="A456">
        <v>851</v>
      </c>
      <c r="B456" s="85">
        <v>3</v>
      </c>
      <c r="C456" s="1">
        <f t="shared" si="21"/>
        <v>2</v>
      </c>
      <c r="D456" s="1">
        <v>67</v>
      </c>
      <c r="E456" s="1"/>
      <c r="F456" s="1">
        <v>-3</v>
      </c>
      <c r="G456" s="1">
        <v>20</v>
      </c>
      <c r="H456" s="80">
        <f t="shared" si="22"/>
        <v>2.666666666666667</v>
      </c>
      <c r="I456" s="80">
        <f t="shared" si="23"/>
        <v>0.33333333333333331</v>
      </c>
      <c r="J456" s="1">
        <v>4</v>
      </c>
      <c r="K456" s="1" t="str" cm="1">
        <f t="array" ref="K456">INDEX('dict-rhythm'!$A$1:$B$43,MATCH(TRUE,EXACT(J456,'dict-rhythm'!$A$1:$A$43),0),2)</f>
        <v>4</v>
      </c>
      <c r="L456" s="1" t="str">
        <f>_xlfn.IFNA(VLOOKUP(K456,'dict-rhythm'!$B$1:$C$53,2,0),K456)</f>
        <v>crotchet</v>
      </c>
      <c r="M456" s="76" t="s">
        <v>7</v>
      </c>
      <c r="N456" s="76" t="s">
        <v>7</v>
      </c>
      <c r="O456" t="str">
        <f>IF(RIGHT($O$1,1)="#",VLOOKUP(D456,'dict-pitch'!$A$1:$C$50,2,0),VLOOKUP(D456,'dict-pitch'!$A$1:$C$50,3,0))</f>
        <v>G4</v>
      </c>
      <c r="P456" t="b">
        <f>OR(EXACT(E456,O456),EXACT(E456,VLOOKUP(D456,'dict-pitch'!$A$1:$D$50,3,0)),EXACT(E456,VLOOKUP(D456,'dict-pitch'!$A$1:$D$50,4,0)))</f>
        <v>0</v>
      </c>
    </row>
    <row r="457" spans="1:16" x14ac:dyDescent="0.25">
      <c r="A457">
        <v>851</v>
      </c>
      <c r="B457" s="85">
        <v>3</v>
      </c>
      <c r="C457" s="1">
        <f t="shared" si="21"/>
        <v>3</v>
      </c>
      <c r="D457" s="1">
        <v>69</v>
      </c>
      <c r="E457" s="1"/>
      <c r="F457" s="1">
        <v>2</v>
      </c>
      <c r="G457" s="1">
        <v>24</v>
      </c>
      <c r="H457" s="80">
        <f t="shared" si="22"/>
        <v>3</v>
      </c>
      <c r="I457" s="80">
        <f t="shared" si="23"/>
        <v>0.41666666666666669</v>
      </c>
      <c r="J457" s="1">
        <v>5</v>
      </c>
      <c r="K457" s="1" t="str" cm="1">
        <f t="array" ref="K457">INDEX('dict-rhythm'!$A$1:$B$43,MATCH(TRUE,EXACT(J457,'dict-rhythm'!$A$1:$A$43),0),2)</f>
        <v>4+16</v>
      </c>
      <c r="L457" s="1" t="str">
        <f>_xlfn.IFNA(VLOOKUP(K457,'dict-rhythm'!$B$1:$C$53,2,0),K457)</f>
        <v>crotchet + semiquaver</v>
      </c>
      <c r="M457" s="76" t="s">
        <v>7</v>
      </c>
      <c r="N457" s="76" t="s">
        <v>7</v>
      </c>
      <c r="O457" t="str">
        <f>IF(RIGHT($O$1,1)="#",VLOOKUP(D457,'dict-pitch'!$A$1:$C$50,2,0),VLOOKUP(D457,'dict-pitch'!$A$1:$C$50,3,0))</f>
        <v>A4</v>
      </c>
      <c r="P457" t="b">
        <f>OR(EXACT(E457,O457),EXACT(E457,VLOOKUP(D457,'dict-pitch'!$A$1:$D$50,3,0)),EXACT(E457,VLOOKUP(D457,'dict-pitch'!$A$1:$D$50,4,0)))</f>
        <v>0</v>
      </c>
    </row>
    <row r="458" spans="1:16" x14ac:dyDescent="0.25">
      <c r="A458">
        <v>851</v>
      </c>
      <c r="B458" s="85">
        <v>3</v>
      </c>
      <c r="C458" s="1">
        <f t="shared" si="21"/>
        <v>3</v>
      </c>
      <c r="D458" s="1">
        <v>67</v>
      </c>
      <c r="E458" s="1"/>
      <c r="F458" s="1">
        <v>-2</v>
      </c>
      <c r="G458" s="1">
        <v>29</v>
      </c>
      <c r="H458" s="80">
        <f t="shared" si="22"/>
        <v>3.4166666666666665</v>
      </c>
      <c r="I458" s="80">
        <f t="shared" si="23"/>
        <v>8.3333333333333329E-2</v>
      </c>
      <c r="J458" s="1">
        <v>1</v>
      </c>
      <c r="K458" s="1" t="str" cm="1">
        <f t="array" ref="K458">INDEX('dict-rhythm'!$A$1:$B$43,MATCH(TRUE,EXACT(J458,'dict-rhythm'!$A$1:$A$43),0),2)</f>
        <v>16</v>
      </c>
      <c r="L458" s="1" t="str">
        <f>_xlfn.IFNA(VLOOKUP(K458,'dict-rhythm'!$B$1:$C$53,2,0),K458)</f>
        <v>semiquaver</v>
      </c>
      <c r="M458" s="9" t="s">
        <v>10</v>
      </c>
      <c r="N458" s="9"/>
      <c r="O458" t="str">
        <f>IF(RIGHT($O$1,1)="#",VLOOKUP(D458,'dict-pitch'!$A$1:$C$50,2,0),VLOOKUP(D458,'dict-pitch'!$A$1:$C$50,3,0))</f>
        <v>G4</v>
      </c>
      <c r="P458" t="b">
        <f>OR(EXACT(E458,O458),EXACT(E458,VLOOKUP(D458,'dict-pitch'!$A$1:$D$50,3,0)),EXACT(E458,VLOOKUP(D458,'dict-pitch'!$A$1:$D$50,4,0)))</f>
        <v>0</v>
      </c>
    </row>
    <row r="459" spans="1:16" x14ac:dyDescent="0.25">
      <c r="A459">
        <v>851</v>
      </c>
      <c r="B459" s="85">
        <v>3</v>
      </c>
      <c r="C459" s="1">
        <f t="shared" si="21"/>
        <v>3</v>
      </c>
      <c r="D459" s="1">
        <v>65</v>
      </c>
      <c r="E459" s="1"/>
      <c r="F459" s="1">
        <v>-2</v>
      </c>
      <c r="G459" s="1">
        <v>30</v>
      </c>
      <c r="H459" s="80">
        <f t="shared" si="22"/>
        <v>3.5</v>
      </c>
      <c r="I459" s="80">
        <f t="shared" si="23"/>
        <v>8.3333333333333329E-2</v>
      </c>
      <c r="J459" s="1">
        <v>1</v>
      </c>
      <c r="K459" s="1" t="str" cm="1">
        <f t="array" ref="K459">INDEX('dict-rhythm'!$A$1:$B$43,MATCH(TRUE,EXACT(J459,'dict-rhythm'!$A$1:$A$43),0),2)</f>
        <v>16</v>
      </c>
      <c r="L459" s="1" t="str">
        <f>_xlfn.IFNA(VLOOKUP(K459,'dict-rhythm'!$B$1:$C$53,2,0),K459)</f>
        <v>semiquaver</v>
      </c>
      <c r="M459" s="9" t="s">
        <v>10</v>
      </c>
      <c r="N459" s="9"/>
      <c r="O459" t="str">
        <f>IF(RIGHT($O$1,1)="#",VLOOKUP(D459,'dict-pitch'!$A$1:$C$50,2,0),VLOOKUP(D459,'dict-pitch'!$A$1:$C$50,3,0))</f>
        <v>F4</v>
      </c>
      <c r="P459" t="b">
        <f>OR(EXACT(E459,O459),EXACT(E459,VLOOKUP(D459,'dict-pitch'!$A$1:$D$50,3,0)),EXACT(E459,VLOOKUP(D459,'dict-pitch'!$A$1:$D$50,4,0)))</f>
        <v>0</v>
      </c>
    </row>
    <row r="460" spans="1:16" x14ac:dyDescent="0.25">
      <c r="A460">
        <v>851</v>
      </c>
      <c r="B460" s="85">
        <v>3</v>
      </c>
      <c r="C460" s="1">
        <f t="shared" si="21"/>
        <v>3</v>
      </c>
      <c r="D460" s="1">
        <v>64</v>
      </c>
      <c r="E460" s="1"/>
      <c r="F460" s="1">
        <v>-2</v>
      </c>
      <c r="G460" s="1">
        <v>31</v>
      </c>
      <c r="H460" s="80">
        <f t="shared" si="22"/>
        <v>3.5833333333333335</v>
      </c>
      <c r="I460" s="80">
        <f t="shared" si="23"/>
        <v>8.3333333333333329E-2</v>
      </c>
      <c r="J460" s="1">
        <v>1</v>
      </c>
      <c r="K460" s="1" t="str" cm="1">
        <f t="array" ref="K460">INDEX('dict-rhythm'!$A$1:$B$43,MATCH(TRUE,EXACT(J460,'dict-rhythm'!$A$1:$A$43),0),2)</f>
        <v>16</v>
      </c>
      <c r="L460" s="1" t="str">
        <f>_xlfn.IFNA(VLOOKUP(K460,'dict-rhythm'!$B$1:$C$53,2,0),K460)</f>
        <v>semiquaver</v>
      </c>
      <c r="M460" s="9" t="s">
        <v>10</v>
      </c>
      <c r="N460" s="9"/>
      <c r="O460" t="str">
        <f>IF(RIGHT($O$1,1)="#",VLOOKUP(D460,'dict-pitch'!$A$1:$C$50,2,0),VLOOKUP(D460,'dict-pitch'!$A$1:$C$50,3,0))</f>
        <v>E4</v>
      </c>
      <c r="P460" t="b">
        <f>OR(EXACT(E460,O460),EXACT(E460,VLOOKUP(D460,'dict-pitch'!$A$1:$D$50,3,0)),EXACT(E460,VLOOKUP(D460,'dict-pitch'!$A$1:$D$50,4,0)))</f>
        <v>0</v>
      </c>
    </row>
    <row r="461" spans="1:16" x14ac:dyDescent="0.25">
      <c r="A461">
        <v>851</v>
      </c>
      <c r="B461" s="85">
        <v>3</v>
      </c>
      <c r="C461" s="1">
        <f t="shared" si="21"/>
        <v>3</v>
      </c>
      <c r="D461" s="1">
        <v>67</v>
      </c>
      <c r="E461" s="1"/>
      <c r="F461" s="1">
        <v>3</v>
      </c>
      <c r="G461" s="1">
        <v>32</v>
      </c>
      <c r="H461" s="80">
        <f t="shared" si="22"/>
        <v>3.6666666666666665</v>
      </c>
      <c r="I461" s="80">
        <f t="shared" si="23"/>
        <v>8.3333333333333329E-2</v>
      </c>
      <c r="J461" s="1">
        <v>1</v>
      </c>
      <c r="K461" s="1" t="str" cm="1">
        <f t="array" ref="K461">INDEX('dict-rhythm'!$A$1:$B$43,MATCH(TRUE,EXACT(J461,'dict-rhythm'!$A$1:$A$43),0),2)</f>
        <v>16</v>
      </c>
      <c r="L461" s="1" t="str">
        <f>_xlfn.IFNA(VLOOKUP(K461,'dict-rhythm'!$B$1:$C$53,2,0),K461)</f>
        <v>semiquaver</v>
      </c>
      <c r="M461" s="9" t="s">
        <v>10</v>
      </c>
      <c r="N461" s="9"/>
      <c r="O461" t="str">
        <f>IF(RIGHT($O$1,1)="#",VLOOKUP(D461,'dict-pitch'!$A$1:$C$50,2,0),VLOOKUP(D461,'dict-pitch'!$A$1:$C$50,3,0))</f>
        <v>G4</v>
      </c>
      <c r="P461" t="b">
        <f>OR(EXACT(E461,O461),EXACT(E461,VLOOKUP(D461,'dict-pitch'!$A$1:$D$50,3,0)),EXACT(E461,VLOOKUP(D461,'dict-pitch'!$A$1:$D$50,4,0)))</f>
        <v>0</v>
      </c>
    </row>
    <row r="462" spans="1:16" x14ac:dyDescent="0.25">
      <c r="A462">
        <v>851</v>
      </c>
      <c r="B462" s="85">
        <v>3</v>
      </c>
      <c r="C462" s="1">
        <f t="shared" si="21"/>
        <v>3</v>
      </c>
      <c r="D462" s="1">
        <v>65</v>
      </c>
      <c r="E462" s="1"/>
      <c r="F462" s="1">
        <v>-2</v>
      </c>
      <c r="G462" s="1">
        <v>33</v>
      </c>
      <c r="H462" s="80">
        <f t="shared" si="22"/>
        <v>3.75</v>
      </c>
      <c r="I462" s="80">
        <f t="shared" si="23"/>
        <v>8.3333333333333329E-2</v>
      </c>
      <c r="J462" s="1">
        <v>1</v>
      </c>
      <c r="K462" s="1" t="str" cm="1">
        <f t="array" ref="K462">INDEX('dict-rhythm'!$A$1:$B$43,MATCH(TRUE,EXACT(J462,'dict-rhythm'!$A$1:$A$43),0),2)</f>
        <v>16</v>
      </c>
      <c r="L462" s="1" t="str">
        <f>_xlfn.IFNA(VLOOKUP(K462,'dict-rhythm'!$B$1:$C$53,2,0),K462)</f>
        <v>semiquaver</v>
      </c>
      <c r="M462" s="9" t="s">
        <v>10</v>
      </c>
      <c r="N462" s="9"/>
      <c r="O462" t="str">
        <f>IF(RIGHT($O$1,1)="#",VLOOKUP(D462,'dict-pitch'!$A$1:$C$50,2,0),VLOOKUP(D462,'dict-pitch'!$A$1:$C$50,3,0))</f>
        <v>F4</v>
      </c>
      <c r="P462" t="b">
        <f>OR(EXACT(E462,O462),EXACT(E462,VLOOKUP(D462,'dict-pitch'!$A$1:$D$50,3,0)),EXACT(E462,VLOOKUP(D462,'dict-pitch'!$A$1:$D$50,4,0)))</f>
        <v>0</v>
      </c>
    </row>
    <row r="463" spans="1:16" x14ac:dyDescent="0.25">
      <c r="A463">
        <v>851</v>
      </c>
      <c r="B463" s="85">
        <v>3</v>
      </c>
      <c r="C463" s="1">
        <f t="shared" si="21"/>
        <v>3</v>
      </c>
      <c r="D463" s="1">
        <v>64</v>
      </c>
      <c r="E463" s="1"/>
      <c r="F463" s="1">
        <v>-2</v>
      </c>
      <c r="G463" s="1">
        <v>34</v>
      </c>
      <c r="H463" s="80">
        <f t="shared" si="22"/>
        <v>3.8333333333333335</v>
      </c>
      <c r="I463" s="80">
        <f t="shared" si="23"/>
        <v>8.3333333333333329E-2</v>
      </c>
      <c r="J463" s="1">
        <v>1</v>
      </c>
      <c r="K463" s="1" t="str" cm="1">
        <f t="array" ref="K463">INDEX('dict-rhythm'!$A$1:$B$43,MATCH(TRUE,EXACT(J463,'dict-rhythm'!$A$1:$A$43),0),2)</f>
        <v>16</v>
      </c>
      <c r="L463" s="1" t="str">
        <f>_xlfn.IFNA(VLOOKUP(K463,'dict-rhythm'!$B$1:$C$53,2,0),K463)</f>
        <v>semiquaver</v>
      </c>
      <c r="M463" s="9" t="s">
        <v>10</v>
      </c>
      <c r="N463" s="9"/>
      <c r="O463" t="str">
        <f>IF(RIGHT($O$1,1)="#",VLOOKUP(D463,'dict-pitch'!$A$1:$C$50,2,0),VLOOKUP(D463,'dict-pitch'!$A$1:$C$50,3,0))</f>
        <v>E4</v>
      </c>
      <c r="P463" t="b">
        <f>OR(EXACT(E463,O463),EXACT(E463,VLOOKUP(D463,'dict-pitch'!$A$1:$D$50,3,0)),EXACT(E463,VLOOKUP(D463,'dict-pitch'!$A$1:$D$50,4,0)))</f>
        <v>0</v>
      </c>
    </row>
    <row r="464" spans="1:16" x14ac:dyDescent="0.25">
      <c r="A464">
        <v>851</v>
      </c>
      <c r="B464" s="85">
        <v>3</v>
      </c>
      <c r="C464" s="1">
        <f t="shared" si="21"/>
        <v>3</v>
      </c>
      <c r="D464" s="1">
        <v>62</v>
      </c>
      <c r="E464" s="1"/>
      <c r="F464" s="1">
        <v>-2</v>
      </c>
      <c r="G464" s="1">
        <v>35</v>
      </c>
      <c r="H464" s="80">
        <f t="shared" si="22"/>
        <v>3.9166666666666665</v>
      </c>
      <c r="I464" s="80">
        <f t="shared" si="23"/>
        <v>8.3333333333333329E-2</v>
      </c>
      <c r="J464" s="1">
        <v>1</v>
      </c>
      <c r="K464" s="1" t="str" cm="1">
        <f t="array" ref="K464">INDEX('dict-rhythm'!$A$1:$B$43,MATCH(TRUE,EXACT(J464,'dict-rhythm'!$A$1:$A$43),0),2)</f>
        <v>16</v>
      </c>
      <c r="L464" s="1" t="str">
        <f>_xlfn.IFNA(VLOOKUP(K464,'dict-rhythm'!$B$1:$C$53,2,0),K464)</f>
        <v>semiquaver</v>
      </c>
      <c r="M464" s="9" t="s">
        <v>10</v>
      </c>
      <c r="N464" s="9"/>
      <c r="O464" t="str">
        <f>IF(RIGHT($O$1,1)="#",VLOOKUP(D464,'dict-pitch'!$A$1:$C$50,2,0),VLOOKUP(D464,'dict-pitch'!$A$1:$C$50,3,0))</f>
        <v>D4</v>
      </c>
      <c r="P464" t="b">
        <f>OR(EXACT(E464,O464),EXACT(E464,VLOOKUP(D464,'dict-pitch'!$A$1:$D$50,3,0)),EXACT(E464,VLOOKUP(D464,'dict-pitch'!$A$1:$D$50,4,0)))</f>
        <v>0</v>
      </c>
    </row>
    <row r="465" spans="1:16" x14ac:dyDescent="0.25">
      <c r="A465">
        <v>851</v>
      </c>
      <c r="B465" s="85">
        <v>3</v>
      </c>
      <c r="C465" s="1">
        <f t="shared" si="21"/>
        <v>4</v>
      </c>
      <c r="D465" s="1">
        <v>64</v>
      </c>
      <c r="E465" s="1"/>
      <c r="F465" s="1">
        <v>2</v>
      </c>
      <c r="G465" s="1">
        <v>36</v>
      </c>
      <c r="H465" s="80">
        <f t="shared" si="22"/>
        <v>4</v>
      </c>
      <c r="I465" s="80">
        <f t="shared" si="23"/>
        <v>0.16666666666666666</v>
      </c>
      <c r="J465" s="1">
        <v>2</v>
      </c>
      <c r="K465" s="1" t="str" cm="1">
        <f t="array" ref="K465">INDEX('dict-rhythm'!$A$1:$B$43,MATCH(TRUE,EXACT(J465,'dict-rhythm'!$A$1:$A$43),0),2)</f>
        <v>8</v>
      </c>
      <c r="L465" s="1" t="str">
        <f>_xlfn.IFNA(VLOOKUP(K465,'dict-rhythm'!$B$1:$C$53,2,0),K465)</f>
        <v>quaver note</v>
      </c>
      <c r="M465" s="9" t="s">
        <v>10</v>
      </c>
      <c r="N465" s="9"/>
      <c r="O465" t="str">
        <f>IF(RIGHT($O$1,1)="#",VLOOKUP(D465,'dict-pitch'!$A$1:$C$50,2,0),VLOOKUP(D465,'dict-pitch'!$A$1:$C$50,3,0))</f>
        <v>E4</v>
      </c>
      <c r="P465" t="b">
        <f>OR(EXACT(E465,O465),EXACT(E465,VLOOKUP(D465,'dict-pitch'!$A$1:$D$50,3,0)),EXACT(E465,VLOOKUP(D465,'dict-pitch'!$A$1:$D$50,4,0)))</f>
        <v>0</v>
      </c>
    </row>
    <row r="466" spans="1:16" x14ac:dyDescent="0.25">
      <c r="A466">
        <v>851</v>
      </c>
      <c r="B466" s="85">
        <v>3</v>
      </c>
      <c r="C466" s="1">
        <f t="shared" si="21"/>
        <v>4</v>
      </c>
      <c r="D466" s="1">
        <v>72</v>
      </c>
      <c r="E466" s="1"/>
      <c r="F466" s="1">
        <v>6</v>
      </c>
      <c r="G466" s="1">
        <v>38</v>
      </c>
      <c r="H466" s="80">
        <f t="shared" si="22"/>
        <v>4.1666666666666661</v>
      </c>
      <c r="I466" s="80">
        <f t="shared" si="23"/>
        <v>0.25</v>
      </c>
      <c r="J466" s="1">
        <v>3</v>
      </c>
      <c r="K466" s="1" t="str" cm="1">
        <f t="array" ref="K466">INDEX('dict-rhythm'!$A$1:$B$43,MATCH(TRUE,EXACT(J466,'dict-rhythm'!$A$1:$A$43),0),2)</f>
        <v>8.</v>
      </c>
      <c r="L466" s="1" t="str">
        <f>_xlfn.IFNA(VLOOKUP(K466,'dict-rhythm'!$B$1:$C$53,2,0),K466)</f>
        <v>dotted quaver</v>
      </c>
      <c r="M466" s="9" t="s">
        <v>10</v>
      </c>
      <c r="N466" s="9"/>
      <c r="O466" t="str">
        <f>IF(RIGHT($O$1,1)="#",VLOOKUP(D466,'dict-pitch'!$A$1:$C$50,2,0),VLOOKUP(D466,'dict-pitch'!$A$1:$C$50,3,0))</f>
        <v>C5</v>
      </c>
      <c r="P466" t="b">
        <f>OR(EXACT(E466,O466),EXACT(E466,VLOOKUP(D466,'dict-pitch'!$A$1:$D$50,3,0)),EXACT(E466,VLOOKUP(D466,'dict-pitch'!$A$1:$D$50,4,0)))</f>
        <v>0</v>
      </c>
    </row>
    <row r="467" spans="1:16" x14ac:dyDescent="0.25">
      <c r="A467">
        <v>851</v>
      </c>
      <c r="B467" s="85">
        <v>3</v>
      </c>
      <c r="C467" s="1">
        <f t="shared" si="21"/>
        <v>4</v>
      </c>
      <c r="D467" s="1">
        <v>71</v>
      </c>
      <c r="E467" s="1"/>
      <c r="F467" s="1">
        <v>-2</v>
      </c>
      <c r="G467" s="1">
        <v>41</v>
      </c>
      <c r="H467" s="80">
        <f t="shared" si="22"/>
        <v>4.4166666666666661</v>
      </c>
      <c r="I467" s="80">
        <f t="shared" si="23"/>
        <v>8.3333333333333329E-2</v>
      </c>
      <c r="J467" s="1">
        <v>1</v>
      </c>
      <c r="K467" s="1" t="str" cm="1">
        <f t="array" ref="K467">INDEX('dict-rhythm'!$A$1:$B$43,MATCH(TRUE,EXACT(J467,'dict-rhythm'!$A$1:$A$43),0),2)</f>
        <v>16</v>
      </c>
      <c r="L467" s="1" t="str">
        <f>_xlfn.IFNA(VLOOKUP(K467,'dict-rhythm'!$B$1:$C$53,2,0),K467)</f>
        <v>semiquaver</v>
      </c>
      <c r="M467" s="9" t="s">
        <v>10</v>
      </c>
      <c r="N467" s="9"/>
      <c r="O467" t="str">
        <f>IF(RIGHT($O$1,1)="#",VLOOKUP(D467,'dict-pitch'!$A$1:$C$50,2,0),VLOOKUP(D467,'dict-pitch'!$A$1:$C$50,3,0))</f>
        <v>B4</v>
      </c>
      <c r="P467" t="b">
        <f>OR(EXACT(E467,O467),EXACT(E467,VLOOKUP(D467,'dict-pitch'!$A$1:$D$50,3,0)),EXACT(E467,VLOOKUP(D467,'dict-pitch'!$A$1:$D$50,4,0)))</f>
        <v>0</v>
      </c>
    </row>
    <row r="468" spans="1:16" x14ac:dyDescent="0.25">
      <c r="A468">
        <v>851</v>
      </c>
      <c r="B468" s="85">
        <v>3</v>
      </c>
      <c r="C468" s="1">
        <f t="shared" si="21"/>
        <v>4</v>
      </c>
      <c r="D468" s="1">
        <v>69</v>
      </c>
      <c r="E468" s="1"/>
      <c r="F468" s="1">
        <v>-2</v>
      </c>
      <c r="G468" s="1">
        <v>42</v>
      </c>
      <c r="H468" s="80">
        <f t="shared" si="22"/>
        <v>4.5</v>
      </c>
      <c r="I468" s="80">
        <f t="shared" si="23"/>
        <v>8.3333333333333329E-2</v>
      </c>
      <c r="J468" s="1">
        <v>1</v>
      </c>
      <c r="K468" s="1" t="str" cm="1">
        <f t="array" ref="K468">INDEX('dict-rhythm'!$A$1:$B$43,MATCH(TRUE,EXACT(J468,'dict-rhythm'!$A$1:$A$43),0),2)</f>
        <v>16</v>
      </c>
      <c r="L468" s="1" t="str">
        <f>_xlfn.IFNA(VLOOKUP(K468,'dict-rhythm'!$B$1:$C$53,2,0),K468)</f>
        <v>semiquaver</v>
      </c>
      <c r="M468" s="9" t="s">
        <v>10</v>
      </c>
      <c r="N468" s="9"/>
      <c r="O468" t="str">
        <f>IF(RIGHT($O$1,1)="#",VLOOKUP(D468,'dict-pitch'!$A$1:$C$50,2,0),VLOOKUP(D468,'dict-pitch'!$A$1:$C$50,3,0))</f>
        <v>A4</v>
      </c>
      <c r="P468" t="b">
        <f>OR(EXACT(E468,O468),EXACT(E468,VLOOKUP(D468,'dict-pitch'!$A$1:$D$50,3,0)),EXACT(E468,VLOOKUP(D468,'dict-pitch'!$A$1:$D$50,4,0)))</f>
        <v>0</v>
      </c>
    </row>
    <row r="469" spans="1:16" x14ac:dyDescent="0.25">
      <c r="A469">
        <v>851</v>
      </c>
      <c r="B469" s="85">
        <v>3</v>
      </c>
      <c r="C469" s="1">
        <f t="shared" si="21"/>
        <v>4</v>
      </c>
      <c r="D469" s="1">
        <v>71</v>
      </c>
      <c r="E469" s="1"/>
      <c r="F469" s="1">
        <v>2</v>
      </c>
      <c r="G469" s="1">
        <v>43</v>
      </c>
      <c r="H469" s="80">
        <f t="shared" si="22"/>
        <v>4.5833333333333339</v>
      </c>
      <c r="I469" s="80">
        <f t="shared" si="23"/>
        <v>8.3333333333333329E-2</v>
      </c>
      <c r="J469" s="1">
        <v>1</v>
      </c>
      <c r="K469" s="1" t="str" cm="1">
        <f t="array" ref="K469">INDEX('dict-rhythm'!$A$1:$B$43,MATCH(TRUE,EXACT(J469,'dict-rhythm'!$A$1:$A$43),0),2)</f>
        <v>16</v>
      </c>
      <c r="L469" s="1" t="str">
        <f>_xlfn.IFNA(VLOOKUP(K469,'dict-rhythm'!$B$1:$C$53,2,0),K469)</f>
        <v>semiquaver</v>
      </c>
      <c r="M469" s="9" t="s">
        <v>10</v>
      </c>
      <c r="N469" s="9"/>
      <c r="O469" t="str">
        <f>IF(RIGHT($O$1,1)="#",VLOOKUP(D469,'dict-pitch'!$A$1:$C$50,2,0),VLOOKUP(D469,'dict-pitch'!$A$1:$C$50,3,0))</f>
        <v>B4</v>
      </c>
      <c r="P469" t="b">
        <f>OR(EXACT(E469,O469),EXACT(E469,VLOOKUP(D469,'dict-pitch'!$A$1:$D$50,3,0)),EXACT(E469,VLOOKUP(D469,'dict-pitch'!$A$1:$D$50,4,0)))</f>
        <v>0</v>
      </c>
    </row>
    <row r="470" spans="1:16" x14ac:dyDescent="0.25">
      <c r="A470">
        <v>851</v>
      </c>
      <c r="B470" s="85">
        <v>3</v>
      </c>
      <c r="C470" s="1">
        <f t="shared" si="21"/>
        <v>4</v>
      </c>
      <c r="D470" s="1">
        <v>71</v>
      </c>
      <c r="E470" s="1"/>
      <c r="F470" s="1">
        <v>1</v>
      </c>
      <c r="G470" s="1">
        <v>44</v>
      </c>
      <c r="H470" s="80">
        <f t="shared" si="22"/>
        <v>4.6666666666666661</v>
      </c>
      <c r="I470" s="80">
        <f t="shared" si="23"/>
        <v>8.3333333333333329E-2</v>
      </c>
      <c r="J470" s="1">
        <v>1</v>
      </c>
      <c r="K470" s="1" t="str" cm="1">
        <f t="array" ref="K470">INDEX('dict-rhythm'!$A$1:$B$43,MATCH(TRUE,EXACT(J470,'dict-rhythm'!$A$1:$A$43),0),2)</f>
        <v>16</v>
      </c>
      <c r="L470" s="1" t="str">
        <f>_xlfn.IFNA(VLOOKUP(K470,'dict-rhythm'!$B$1:$C$53,2,0),K470)</f>
        <v>semiquaver</v>
      </c>
      <c r="M470" s="9" t="s">
        <v>10</v>
      </c>
      <c r="N470" s="9"/>
      <c r="O470" t="str">
        <f>IF(RIGHT($O$1,1)="#",VLOOKUP(D470,'dict-pitch'!$A$1:$C$50,2,0),VLOOKUP(D470,'dict-pitch'!$A$1:$C$50,3,0))</f>
        <v>B4</v>
      </c>
      <c r="P470" t="b">
        <f>OR(EXACT(E470,O470),EXACT(E470,VLOOKUP(D470,'dict-pitch'!$A$1:$D$50,3,0)),EXACT(E470,VLOOKUP(D470,'dict-pitch'!$A$1:$D$50,4,0)))</f>
        <v>0</v>
      </c>
    </row>
    <row r="471" spans="1:16" x14ac:dyDescent="0.25">
      <c r="A471">
        <v>851</v>
      </c>
      <c r="B471" s="85">
        <v>3</v>
      </c>
      <c r="C471" s="1">
        <f t="shared" si="21"/>
        <v>4</v>
      </c>
      <c r="D471" s="1">
        <v>69</v>
      </c>
      <c r="E471" s="1"/>
      <c r="F471" s="1">
        <v>-2</v>
      </c>
      <c r="G471" s="1">
        <v>45</v>
      </c>
      <c r="H471" s="80">
        <f t="shared" si="22"/>
        <v>4.75</v>
      </c>
      <c r="I471" s="80">
        <f t="shared" si="23"/>
        <v>8.3333333333333329E-2</v>
      </c>
      <c r="J471" s="1">
        <v>1</v>
      </c>
      <c r="K471" s="1" t="str" cm="1">
        <f t="array" ref="K471">INDEX('dict-rhythm'!$A$1:$B$43,MATCH(TRUE,EXACT(J471,'dict-rhythm'!$A$1:$A$43),0),2)</f>
        <v>16</v>
      </c>
      <c r="L471" s="1" t="str">
        <f>_xlfn.IFNA(VLOOKUP(K471,'dict-rhythm'!$B$1:$C$53,2,0),K471)</f>
        <v>semiquaver</v>
      </c>
      <c r="M471" s="9" t="s">
        <v>10</v>
      </c>
      <c r="N471" s="9"/>
      <c r="O471" t="str">
        <f>IF(RIGHT($O$1,1)="#",VLOOKUP(D471,'dict-pitch'!$A$1:$C$50,2,0),VLOOKUP(D471,'dict-pitch'!$A$1:$C$50,3,0))</f>
        <v>A4</v>
      </c>
      <c r="P471" t="b">
        <f>OR(EXACT(E471,O471),EXACT(E471,VLOOKUP(D471,'dict-pitch'!$A$1:$D$50,3,0)),EXACT(E471,VLOOKUP(D471,'dict-pitch'!$A$1:$D$50,4,0)))</f>
        <v>0</v>
      </c>
    </row>
    <row r="472" spans="1:16" x14ac:dyDescent="0.25">
      <c r="A472">
        <v>851</v>
      </c>
      <c r="B472" s="85">
        <v>3</v>
      </c>
      <c r="C472" s="1">
        <f t="shared" si="21"/>
        <v>4</v>
      </c>
      <c r="D472" s="1">
        <v>68</v>
      </c>
      <c r="E472" s="1"/>
      <c r="F472" s="1">
        <v>-2</v>
      </c>
      <c r="G472" s="1">
        <v>46</v>
      </c>
      <c r="H472" s="80">
        <f t="shared" si="22"/>
        <v>4.8333333333333339</v>
      </c>
      <c r="I472" s="80">
        <f t="shared" si="23"/>
        <v>8.3333333333333329E-2</v>
      </c>
      <c r="J472" s="1">
        <v>1</v>
      </c>
      <c r="K472" s="1" t="str" cm="1">
        <f t="array" ref="K472">INDEX('dict-rhythm'!$A$1:$B$43,MATCH(TRUE,EXACT(J472,'dict-rhythm'!$A$1:$A$43),0),2)</f>
        <v>16</v>
      </c>
      <c r="L472" s="1" t="str">
        <f>_xlfn.IFNA(VLOOKUP(K472,'dict-rhythm'!$B$1:$C$53,2,0),K472)</f>
        <v>semiquaver</v>
      </c>
      <c r="M472" s="9" t="s">
        <v>10</v>
      </c>
      <c r="N472" s="9"/>
      <c r="O472" t="str">
        <f>IF(RIGHT($O$1,1)="#",VLOOKUP(D472,'dict-pitch'!$A$1:$C$50,2,0),VLOOKUP(D472,'dict-pitch'!$A$1:$C$50,3,0))</f>
        <v>G#4</v>
      </c>
      <c r="P472" t="b">
        <f>OR(EXACT(E472,O472),EXACT(E472,VLOOKUP(D472,'dict-pitch'!$A$1:$D$50,3,0)),EXACT(E472,VLOOKUP(D472,'dict-pitch'!$A$1:$D$50,4,0)))</f>
        <v>0</v>
      </c>
    </row>
    <row r="473" spans="1:16" x14ac:dyDescent="0.25">
      <c r="A473">
        <v>851</v>
      </c>
      <c r="B473" s="85">
        <v>3</v>
      </c>
      <c r="C473" s="1">
        <f t="shared" si="21"/>
        <v>4</v>
      </c>
      <c r="D473" s="1">
        <v>69</v>
      </c>
      <c r="E473" s="1"/>
      <c r="F473" s="1">
        <v>2</v>
      </c>
      <c r="G473" s="1">
        <v>47</v>
      </c>
      <c r="H473" s="80">
        <f t="shared" si="22"/>
        <v>4.9166666666666661</v>
      </c>
      <c r="I473" s="80">
        <f t="shared" si="23"/>
        <v>8.3333333333333329E-2</v>
      </c>
      <c r="J473" s="1">
        <v>1</v>
      </c>
      <c r="K473" s="1" t="str" cm="1">
        <f t="array" ref="K473">INDEX('dict-rhythm'!$A$1:$B$43,MATCH(TRUE,EXACT(J473,'dict-rhythm'!$A$1:$A$43),0),2)</f>
        <v>16</v>
      </c>
      <c r="L473" s="1" t="str">
        <f>_xlfn.IFNA(VLOOKUP(K473,'dict-rhythm'!$B$1:$C$53,2,0),K473)</f>
        <v>semiquaver</v>
      </c>
      <c r="M473" s="9" t="s">
        <v>10</v>
      </c>
      <c r="N473" s="9"/>
      <c r="O473" t="str">
        <f>IF(RIGHT($O$1,1)="#",VLOOKUP(D473,'dict-pitch'!$A$1:$C$50,2,0),VLOOKUP(D473,'dict-pitch'!$A$1:$C$50,3,0))</f>
        <v>A4</v>
      </c>
      <c r="P473" t="b">
        <f>OR(EXACT(E473,O473),EXACT(E473,VLOOKUP(D473,'dict-pitch'!$A$1:$D$50,3,0)),EXACT(E473,VLOOKUP(D473,'dict-pitch'!$A$1:$D$50,4,0)))</f>
        <v>0</v>
      </c>
    </row>
    <row r="474" spans="1:16" x14ac:dyDescent="0.25">
      <c r="A474">
        <v>851</v>
      </c>
      <c r="B474" s="85">
        <v>3</v>
      </c>
      <c r="C474" s="1">
        <f t="shared" si="21"/>
        <v>5</v>
      </c>
      <c r="D474" s="1">
        <v>69</v>
      </c>
      <c r="E474" s="1"/>
      <c r="F474" s="1">
        <v>1</v>
      </c>
      <c r="G474" s="1">
        <v>48</v>
      </c>
      <c r="H474" s="80">
        <f t="shared" si="22"/>
        <v>5</v>
      </c>
      <c r="I474" s="80">
        <f t="shared" si="23"/>
        <v>8.3333333333333329E-2</v>
      </c>
      <c r="J474" s="1">
        <v>1</v>
      </c>
      <c r="K474" s="1" t="str" cm="1">
        <f t="array" ref="K474">INDEX('dict-rhythm'!$A$1:$B$43,MATCH(TRUE,EXACT(J474,'dict-rhythm'!$A$1:$A$43),0),2)</f>
        <v>16</v>
      </c>
      <c r="L474" s="1" t="str">
        <f>_xlfn.IFNA(VLOOKUP(K474,'dict-rhythm'!$B$1:$C$53,2,0),K474)</f>
        <v>semiquaver</v>
      </c>
      <c r="M474" s="9" t="s">
        <v>10</v>
      </c>
      <c r="N474" s="9"/>
      <c r="O474" t="str">
        <f>IF(RIGHT($O$1,1)="#",VLOOKUP(D474,'dict-pitch'!$A$1:$C$50,2,0),VLOOKUP(D474,'dict-pitch'!$A$1:$C$50,3,0))</f>
        <v>A4</v>
      </c>
      <c r="P474" t="b">
        <f>OR(EXACT(E474,O474),EXACT(E474,VLOOKUP(D474,'dict-pitch'!$A$1:$D$50,3,0)),EXACT(E474,VLOOKUP(D474,'dict-pitch'!$A$1:$D$50,4,0)))</f>
        <v>0</v>
      </c>
    </row>
    <row r="475" spans="1:16" x14ac:dyDescent="0.25">
      <c r="A475">
        <v>851</v>
      </c>
      <c r="B475" s="85">
        <v>3</v>
      </c>
      <c r="C475" s="1">
        <f t="shared" si="21"/>
        <v>5</v>
      </c>
      <c r="D475" s="1">
        <v>67</v>
      </c>
      <c r="E475" s="1"/>
      <c r="F475" s="1">
        <v>-2</v>
      </c>
      <c r="G475" s="1">
        <v>49</v>
      </c>
      <c r="H475" s="80">
        <f t="shared" si="22"/>
        <v>5.083333333333333</v>
      </c>
      <c r="I475" s="80">
        <f t="shared" si="23"/>
        <v>8.3333333333333329E-2</v>
      </c>
      <c r="J475" s="1">
        <v>1</v>
      </c>
      <c r="K475" s="1" t="str" cm="1">
        <f t="array" ref="K475">INDEX('dict-rhythm'!$A$1:$B$43,MATCH(TRUE,EXACT(J475,'dict-rhythm'!$A$1:$A$43),0),2)</f>
        <v>16</v>
      </c>
      <c r="L475" s="1" t="str">
        <f>_xlfn.IFNA(VLOOKUP(K475,'dict-rhythm'!$B$1:$C$53,2,0),K475)</f>
        <v>semiquaver</v>
      </c>
      <c r="M475" s="5"/>
      <c r="N475" s="5"/>
      <c r="O475" t="str">
        <f>IF(RIGHT($O$1,1)="#",VLOOKUP(D475,'dict-pitch'!$A$1:$C$50,2,0),VLOOKUP(D475,'dict-pitch'!$A$1:$C$50,3,0))</f>
        <v>G4</v>
      </c>
      <c r="P475" t="b">
        <f>OR(EXACT(E475,O475),EXACT(E475,VLOOKUP(D475,'dict-pitch'!$A$1:$D$50,3,0)),EXACT(E475,VLOOKUP(D475,'dict-pitch'!$A$1:$D$50,4,0)))</f>
        <v>0</v>
      </c>
    </row>
    <row r="476" spans="1:16" x14ac:dyDescent="0.25">
      <c r="A476">
        <v>851</v>
      </c>
      <c r="B476" s="85">
        <v>3</v>
      </c>
      <c r="C476" s="1">
        <f t="shared" si="21"/>
        <v>5</v>
      </c>
      <c r="D476" s="1">
        <v>66</v>
      </c>
      <c r="E476" s="1"/>
      <c r="F476" s="1">
        <v>-2</v>
      </c>
      <c r="G476" s="1">
        <v>50</v>
      </c>
      <c r="H476" s="80">
        <f t="shared" si="22"/>
        <v>5.166666666666667</v>
      </c>
      <c r="I476" s="80">
        <f t="shared" si="23"/>
        <v>8.3333333333333329E-2</v>
      </c>
      <c r="J476" s="1">
        <v>1</v>
      </c>
      <c r="K476" s="1" t="str" cm="1">
        <f t="array" ref="K476">INDEX('dict-rhythm'!$A$1:$B$43,MATCH(TRUE,EXACT(J476,'dict-rhythm'!$A$1:$A$43),0),2)</f>
        <v>16</v>
      </c>
      <c r="L476" s="1" t="str">
        <f>_xlfn.IFNA(VLOOKUP(K476,'dict-rhythm'!$B$1:$C$53,2,0),K476)</f>
        <v>semiquaver</v>
      </c>
      <c r="M476" s="5"/>
      <c r="N476" s="5"/>
      <c r="O476" t="str">
        <f>IF(RIGHT($O$1,1)="#",VLOOKUP(D476,'dict-pitch'!$A$1:$C$50,2,0),VLOOKUP(D476,'dict-pitch'!$A$1:$C$50,3,0))</f>
        <v>F#4</v>
      </c>
      <c r="P476" t="b">
        <f>OR(EXACT(E476,O476),EXACT(E476,VLOOKUP(D476,'dict-pitch'!$A$1:$D$50,3,0)),EXACT(E476,VLOOKUP(D476,'dict-pitch'!$A$1:$D$50,4,0)))</f>
        <v>0</v>
      </c>
    </row>
    <row r="477" spans="1:16" x14ac:dyDescent="0.25">
      <c r="A477">
        <v>851</v>
      </c>
      <c r="B477" s="85">
        <v>3</v>
      </c>
      <c r="C477" s="1">
        <f t="shared" si="21"/>
        <v>5</v>
      </c>
      <c r="D477" s="1">
        <v>67</v>
      </c>
      <c r="E477" s="1"/>
      <c r="F477" s="1">
        <v>2</v>
      </c>
      <c r="G477" s="1">
        <v>51</v>
      </c>
      <c r="H477" s="80">
        <f t="shared" si="22"/>
        <v>5.25</v>
      </c>
      <c r="I477" s="80">
        <f t="shared" si="23"/>
        <v>8.3333333333333329E-2</v>
      </c>
      <c r="J477" s="1">
        <v>1</v>
      </c>
      <c r="K477" s="1" t="str" cm="1">
        <f t="array" ref="K477">INDEX('dict-rhythm'!$A$1:$B$43,MATCH(TRUE,EXACT(J477,'dict-rhythm'!$A$1:$A$43),0),2)</f>
        <v>16</v>
      </c>
      <c r="L477" s="1" t="str">
        <f>_xlfn.IFNA(VLOOKUP(K477,'dict-rhythm'!$B$1:$C$53,2,0),K477)</f>
        <v>semiquaver</v>
      </c>
      <c r="M477" s="5"/>
      <c r="N477" s="5"/>
      <c r="O477" t="str">
        <f>IF(RIGHT($O$1,1)="#",VLOOKUP(D477,'dict-pitch'!$A$1:$C$50,2,0),VLOOKUP(D477,'dict-pitch'!$A$1:$C$50,3,0))</f>
        <v>G4</v>
      </c>
      <c r="P477" t="b">
        <f>OR(EXACT(E477,O477),EXACT(E477,VLOOKUP(D477,'dict-pitch'!$A$1:$D$50,3,0)),EXACT(E477,VLOOKUP(D477,'dict-pitch'!$A$1:$D$50,4,0)))</f>
        <v>0</v>
      </c>
    </row>
    <row r="478" spans="1:16" x14ac:dyDescent="0.25">
      <c r="A478">
        <v>851</v>
      </c>
      <c r="B478" s="85">
        <v>3</v>
      </c>
      <c r="C478" s="1">
        <f t="shared" si="21"/>
        <v>5</v>
      </c>
      <c r="D478" s="1">
        <v>76</v>
      </c>
      <c r="E478" s="1"/>
      <c r="F478" s="1">
        <v>6</v>
      </c>
      <c r="G478" s="1">
        <v>52</v>
      </c>
      <c r="H478" s="80">
        <f t="shared" si="22"/>
        <v>5.333333333333333</v>
      </c>
      <c r="I478" s="80">
        <f t="shared" si="23"/>
        <v>0.33333333333333331</v>
      </c>
      <c r="J478" s="1">
        <v>4</v>
      </c>
      <c r="K478" s="1" t="str" cm="1">
        <f t="array" ref="K478">INDEX('dict-rhythm'!$A$1:$B$43,MATCH(TRUE,EXACT(J478,'dict-rhythm'!$A$1:$A$43),0),2)</f>
        <v>4</v>
      </c>
      <c r="L478" s="1" t="str">
        <f>_xlfn.IFNA(VLOOKUP(K478,'dict-rhythm'!$B$1:$C$53,2,0),K478)</f>
        <v>crotchet</v>
      </c>
      <c r="M478" s="5"/>
      <c r="N478" s="5"/>
      <c r="O478" t="str">
        <f>IF(RIGHT($O$1,1)="#",VLOOKUP(D478,'dict-pitch'!$A$1:$C$50,2,0),VLOOKUP(D478,'dict-pitch'!$A$1:$C$50,3,0))</f>
        <v>E5</v>
      </c>
      <c r="P478" t="b">
        <f>OR(EXACT(E478,O478),EXACT(E478,VLOOKUP(D478,'dict-pitch'!$A$1:$D$50,3,0)),EXACT(E478,VLOOKUP(D478,'dict-pitch'!$A$1:$D$50,4,0)))</f>
        <v>0</v>
      </c>
    </row>
    <row r="479" spans="1:16" x14ac:dyDescent="0.25">
      <c r="A479">
        <v>851</v>
      </c>
      <c r="B479" s="85">
        <v>3</v>
      </c>
      <c r="C479" s="1">
        <f t="shared" si="21"/>
        <v>5</v>
      </c>
      <c r="D479" s="1">
        <v>67</v>
      </c>
      <c r="E479" s="1"/>
      <c r="F479" s="1">
        <v>-6</v>
      </c>
      <c r="G479" s="1">
        <v>56</v>
      </c>
      <c r="H479" s="80">
        <f t="shared" si="22"/>
        <v>5.666666666666667</v>
      </c>
      <c r="I479" s="80">
        <f t="shared" si="23"/>
        <v>0.33333333333333331</v>
      </c>
      <c r="J479" s="1">
        <v>4</v>
      </c>
      <c r="K479" s="1" t="str" cm="1">
        <f t="array" ref="K479">INDEX('dict-rhythm'!$A$1:$B$43,MATCH(TRUE,EXACT(J479,'dict-rhythm'!$A$1:$A$43),0),2)</f>
        <v>4</v>
      </c>
      <c r="L479" s="1" t="str">
        <f>_xlfn.IFNA(VLOOKUP(K479,'dict-rhythm'!$B$1:$C$53,2,0),K479)</f>
        <v>crotchet</v>
      </c>
      <c r="M479" s="7"/>
      <c r="N479" s="7"/>
      <c r="O479" t="str">
        <f>IF(RIGHT($O$1,1)="#",VLOOKUP(D479,'dict-pitch'!$A$1:$C$50,2,0),VLOOKUP(D479,'dict-pitch'!$A$1:$C$50,3,0))</f>
        <v>G4</v>
      </c>
      <c r="P479" t="b">
        <f>OR(EXACT(E479,O479),EXACT(E479,VLOOKUP(D479,'dict-pitch'!$A$1:$D$50,3,0)),EXACT(E479,VLOOKUP(D479,'dict-pitch'!$A$1:$D$50,4,0)))</f>
        <v>0</v>
      </c>
    </row>
    <row r="480" spans="1:16" x14ac:dyDescent="0.25">
      <c r="A480">
        <v>851</v>
      </c>
      <c r="B480" s="85">
        <v>3</v>
      </c>
      <c r="C480" s="1">
        <f t="shared" si="21"/>
        <v>6</v>
      </c>
      <c r="D480" s="1">
        <v>65</v>
      </c>
      <c r="E480" s="1"/>
      <c r="F480" s="1">
        <v>-2</v>
      </c>
      <c r="G480" s="1">
        <v>60</v>
      </c>
      <c r="H480" s="80">
        <f t="shared" si="22"/>
        <v>6</v>
      </c>
      <c r="I480" s="80">
        <f t="shared" si="23"/>
        <v>0.16666666666666666</v>
      </c>
      <c r="J480" s="1">
        <v>2</v>
      </c>
      <c r="K480" s="1" t="str" cm="1">
        <f t="array" ref="K480">INDEX('dict-rhythm'!$A$1:$B$43,MATCH(TRUE,EXACT(J480,'dict-rhythm'!$A$1:$A$43),0),2)</f>
        <v>8</v>
      </c>
      <c r="L480" s="1" t="str">
        <f>_xlfn.IFNA(VLOOKUP(K480,'dict-rhythm'!$B$1:$C$53,2,0),K480)</f>
        <v>quaver note</v>
      </c>
      <c r="M480" s="4"/>
      <c r="N480" s="4"/>
      <c r="O480" t="str">
        <f>IF(RIGHT($O$1,1)="#",VLOOKUP(D480,'dict-pitch'!$A$1:$C$50,2,0),VLOOKUP(D480,'dict-pitch'!$A$1:$C$50,3,0))</f>
        <v>F4</v>
      </c>
      <c r="P480" t="b">
        <f>OR(EXACT(E480,O480),EXACT(E480,VLOOKUP(D480,'dict-pitch'!$A$1:$D$50,3,0)),EXACT(E480,VLOOKUP(D480,'dict-pitch'!$A$1:$D$50,4,0)))</f>
        <v>0</v>
      </c>
    </row>
    <row r="481" spans="1:16" x14ac:dyDescent="0.25">
      <c r="A481">
        <v>851</v>
      </c>
      <c r="B481" s="85">
        <v>3</v>
      </c>
      <c r="C481" s="1">
        <f t="shared" si="21"/>
        <v>6</v>
      </c>
      <c r="D481" s="1">
        <v>74</v>
      </c>
      <c r="E481" s="1"/>
      <c r="F481" s="1">
        <v>6</v>
      </c>
      <c r="G481" s="1">
        <v>62</v>
      </c>
      <c r="H481" s="80">
        <f t="shared" si="22"/>
        <v>6.166666666666667</v>
      </c>
      <c r="I481" s="80">
        <f t="shared" si="23"/>
        <v>0.25</v>
      </c>
      <c r="J481" s="1">
        <v>3</v>
      </c>
      <c r="K481" s="1" t="str" cm="1">
        <f t="array" ref="K481">INDEX('dict-rhythm'!$A$1:$B$43,MATCH(TRUE,EXACT(J481,'dict-rhythm'!$A$1:$A$43),0),2)</f>
        <v>8.</v>
      </c>
      <c r="L481" s="1" t="str">
        <f>_xlfn.IFNA(VLOOKUP(K481,'dict-rhythm'!$B$1:$C$53,2,0),K481)</f>
        <v>dotted quaver</v>
      </c>
      <c r="M481" s="9" t="s">
        <v>10</v>
      </c>
      <c r="N481" s="9"/>
      <c r="O481" t="str">
        <f>IF(RIGHT($O$1,1)="#",VLOOKUP(D481,'dict-pitch'!$A$1:$C$50,2,0),VLOOKUP(D481,'dict-pitch'!$A$1:$C$50,3,0))</f>
        <v>D5</v>
      </c>
      <c r="P481" t="b">
        <f>OR(EXACT(E481,O481),EXACT(E481,VLOOKUP(D481,'dict-pitch'!$A$1:$D$50,3,0)),EXACT(E481,VLOOKUP(D481,'dict-pitch'!$A$1:$D$50,4,0)))</f>
        <v>0</v>
      </c>
    </row>
    <row r="482" spans="1:16" x14ac:dyDescent="0.25">
      <c r="A482">
        <v>851</v>
      </c>
      <c r="B482" s="85">
        <v>3</v>
      </c>
      <c r="C482" s="1">
        <f t="shared" si="21"/>
        <v>6</v>
      </c>
      <c r="D482" s="1">
        <v>72</v>
      </c>
      <c r="E482" s="1"/>
      <c r="F482" s="1">
        <v>-2</v>
      </c>
      <c r="G482" s="1">
        <v>65</v>
      </c>
      <c r="H482" s="80">
        <f t="shared" si="22"/>
        <v>6.416666666666667</v>
      </c>
      <c r="I482" s="80">
        <f t="shared" si="23"/>
        <v>8.3333333333333329E-2</v>
      </c>
      <c r="J482" s="1">
        <v>1</v>
      </c>
      <c r="K482" s="1" t="str" cm="1">
        <f t="array" ref="K482">INDEX('dict-rhythm'!$A$1:$B$43,MATCH(TRUE,EXACT(J482,'dict-rhythm'!$A$1:$A$43),0),2)</f>
        <v>16</v>
      </c>
      <c r="L482" s="1" t="str">
        <f>_xlfn.IFNA(VLOOKUP(K482,'dict-rhythm'!$B$1:$C$53,2,0),K482)</f>
        <v>semiquaver</v>
      </c>
      <c r="M482" s="9" t="s">
        <v>10</v>
      </c>
      <c r="N482" s="9"/>
      <c r="O482" t="str">
        <f>IF(RIGHT($O$1,1)="#",VLOOKUP(D482,'dict-pitch'!$A$1:$C$50,2,0),VLOOKUP(D482,'dict-pitch'!$A$1:$C$50,3,0))</f>
        <v>C5</v>
      </c>
      <c r="P482" t="b">
        <f>OR(EXACT(E482,O482),EXACT(E482,VLOOKUP(D482,'dict-pitch'!$A$1:$D$50,3,0)),EXACT(E482,VLOOKUP(D482,'dict-pitch'!$A$1:$D$50,4,0)))</f>
        <v>0</v>
      </c>
    </row>
    <row r="483" spans="1:16" x14ac:dyDescent="0.25">
      <c r="A483">
        <v>851</v>
      </c>
      <c r="B483" s="85">
        <v>3</v>
      </c>
      <c r="C483" s="1">
        <f t="shared" si="21"/>
        <v>6</v>
      </c>
      <c r="D483" s="1">
        <v>70</v>
      </c>
      <c r="E483" s="1"/>
      <c r="F483" s="1">
        <v>-2</v>
      </c>
      <c r="G483" s="1">
        <v>66</v>
      </c>
      <c r="H483" s="80">
        <f t="shared" si="22"/>
        <v>6.5</v>
      </c>
      <c r="I483" s="80">
        <f t="shared" si="23"/>
        <v>8.3333333333333329E-2</v>
      </c>
      <c r="J483" s="1">
        <v>1</v>
      </c>
      <c r="K483" s="1" t="str" cm="1">
        <f t="array" ref="K483">INDEX('dict-rhythm'!$A$1:$B$43,MATCH(TRUE,EXACT(J483,'dict-rhythm'!$A$1:$A$43),0),2)</f>
        <v>16</v>
      </c>
      <c r="L483" s="1" t="str">
        <f>_xlfn.IFNA(VLOOKUP(K483,'dict-rhythm'!$B$1:$C$53,2,0),K483)</f>
        <v>semiquaver</v>
      </c>
      <c r="M483" s="9" t="s">
        <v>10</v>
      </c>
      <c r="N483" s="9"/>
      <c r="O483" t="str">
        <f>IF(RIGHT($O$1,1)="#",VLOOKUP(D483,'dict-pitch'!$A$1:$C$50,2,0),VLOOKUP(D483,'dict-pitch'!$A$1:$C$50,3,0))</f>
        <v>A#4</v>
      </c>
      <c r="P483" t="b">
        <f>OR(EXACT(E483,O483),EXACT(E483,VLOOKUP(D483,'dict-pitch'!$A$1:$D$50,3,0)),EXACT(E483,VLOOKUP(D483,'dict-pitch'!$A$1:$D$50,4,0)))</f>
        <v>0</v>
      </c>
    </row>
    <row r="484" spans="1:16" x14ac:dyDescent="0.25">
      <c r="A484">
        <v>851</v>
      </c>
      <c r="B484" s="85">
        <v>3</v>
      </c>
      <c r="C484" s="1">
        <f t="shared" si="21"/>
        <v>6</v>
      </c>
      <c r="D484" s="1">
        <v>69</v>
      </c>
      <c r="E484" s="1"/>
      <c r="F484" s="1">
        <v>-2</v>
      </c>
      <c r="G484" s="1">
        <v>67</v>
      </c>
      <c r="H484" s="80">
        <f t="shared" si="22"/>
        <v>6.583333333333333</v>
      </c>
      <c r="I484" s="80">
        <f t="shared" si="23"/>
        <v>8.3333333333333329E-2</v>
      </c>
      <c r="J484" s="1">
        <v>1</v>
      </c>
      <c r="K484" s="1" t="str" cm="1">
        <f t="array" ref="K484">INDEX('dict-rhythm'!$A$1:$B$43,MATCH(TRUE,EXACT(J484,'dict-rhythm'!$A$1:$A$43),0),2)</f>
        <v>16</v>
      </c>
      <c r="L484" s="1" t="str">
        <f>_xlfn.IFNA(VLOOKUP(K484,'dict-rhythm'!$B$1:$C$53,2,0),K484)</f>
        <v>semiquaver</v>
      </c>
      <c r="M484" s="9" t="s">
        <v>10</v>
      </c>
      <c r="N484" s="9"/>
      <c r="O484" t="str">
        <f>IF(RIGHT($O$1,1)="#",VLOOKUP(D484,'dict-pitch'!$A$1:$C$50,2,0),VLOOKUP(D484,'dict-pitch'!$A$1:$C$50,3,0))</f>
        <v>A4</v>
      </c>
      <c r="P484" t="b">
        <f>OR(EXACT(E484,O484),EXACT(E484,VLOOKUP(D484,'dict-pitch'!$A$1:$D$50,3,0)),EXACT(E484,VLOOKUP(D484,'dict-pitch'!$A$1:$D$50,4,0)))</f>
        <v>0</v>
      </c>
    </row>
    <row r="485" spans="1:16" x14ac:dyDescent="0.25">
      <c r="A485">
        <v>851</v>
      </c>
      <c r="B485" s="85">
        <v>3</v>
      </c>
      <c r="C485" s="1">
        <f t="shared" si="21"/>
        <v>6</v>
      </c>
      <c r="D485" s="1">
        <v>72</v>
      </c>
      <c r="E485" s="1"/>
      <c r="F485" s="1">
        <v>3</v>
      </c>
      <c r="G485" s="1">
        <v>68</v>
      </c>
      <c r="H485" s="80">
        <f t="shared" si="22"/>
        <v>6.666666666666667</v>
      </c>
      <c r="I485" s="80">
        <f t="shared" si="23"/>
        <v>8.3333333333333329E-2</v>
      </c>
      <c r="J485" s="1">
        <v>1</v>
      </c>
      <c r="K485" s="1" t="str" cm="1">
        <f t="array" ref="K485">INDEX('dict-rhythm'!$A$1:$B$43,MATCH(TRUE,EXACT(J485,'dict-rhythm'!$A$1:$A$43),0),2)</f>
        <v>16</v>
      </c>
      <c r="L485" s="1" t="str">
        <f>_xlfn.IFNA(VLOOKUP(K485,'dict-rhythm'!$B$1:$C$53,2,0),K485)</f>
        <v>semiquaver</v>
      </c>
      <c r="M485" s="9" t="s">
        <v>10</v>
      </c>
      <c r="N485" s="9"/>
      <c r="O485" t="str">
        <f>IF(RIGHT($O$1,1)="#",VLOOKUP(D485,'dict-pitch'!$A$1:$C$50,2,0),VLOOKUP(D485,'dict-pitch'!$A$1:$C$50,3,0))</f>
        <v>C5</v>
      </c>
      <c r="P485" t="b">
        <f>OR(EXACT(E485,O485),EXACT(E485,VLOOKUP(D485,'dict-pitch'!$A$1:$D$50,3,0)),EXACT(E485,VLOOKUP(D485,'dict-pitch'!$A$1:$D$50,4,0)))</f>
        <v>0</v>
      </c>
    </row>
    <row r="486" spans="1:16" x14ac:dyDescent="0.25">
      <c r="A486">
        <v>851</v>
      </c>
      <c r="B486" s="85">
        <v>3</v>
      </c>
      <c r="C486" s="1">
        <f t="shared" si="21"/>
        <v>6</v>
      </c>
      <c r="D486" s="1">
        <v>70</v>
      </c>
      <c r="E486" s="1"/>
      <c r="F486" s="1">
        <v>-2</v>
      </c>
      <c r="G486" s="1">
        <v>69</v>
      </c>
      <c r="H486" s="80">
        <f t="shared" si="22"/>
        <v>6.75</v>
      </c>
      <c r="I486" s="80">
        <f t="shared" si="23"/>
        <v>8.3333333333333329E-2</v>
      </c>
      <c r="J486" s="1">
        <v>1</v>
      </c>
      <c r="K486" s="1" t="str" cm="1">
        <f t="array" ref="K486">INDEX('dict-rhythm'!$A$1:$B$43,MATCH(TRUE,EXACT(J486,'dict-rhythm'!$A$1:$A$43),0),2)</f>
        <v>16</v>
      </c>
      <c r="L486" s="1" t="str">
        <f>_xlfn.IFNA(VLOOKUP(K486,'dict-rhythm'!$B$1:$C$53,2,0),K486)</f>
        <v>semiquaver</v>
      </c>
      <c r="M486" s="9" t="s">
        <v>10</v>
      </c>
      <c r="N486" s="9"/>
      <c r="O486" t="str">
        <f>IF(RIGHT($O$1,1)="#",VLOOKUP(D486,'dict-pitch'!$A$1:$C$50,2,0),VLOOKUP(D486,'dict-pitch'!$A$1:$C$50,3,0))</f>
        <v>A#4</v>
      </c>
      <c r="P486" t="b">
        <f>OR(EXACT(E486,O486),EXACT(E486,VLOOKUP(D486,'dict-pitch'!$A$1:$D$50,3,0)),EXACT(E486,VLOOKUP(D486,'dict-pitch'!$A$1:$D$50,4,0)))</f>
        <v>0</v>
      </c>
    </row>
    <row r="487" spans="1:16" x14ac:dyDescent="0.25">
      <c r="A487">
        <v>851</v>
      </c>
      <c r="B487" s="85">
        <v>3</v>
      </c>
      <c r="C487" s="1">
        <f t="shared" si="21"/>
        <v>6</v>
      </c>
      <c r="D487" s="1">
        <v>69</v>
      </c>
      <c r="E487" s="1"/>
      <c r="F487" s="1">
        <v>-2</v>
      </c>
      <c r="G487" s="1">
        <v>70</v>
      </c>
      <c r="H487" s="80">
        <f t="shared" si="22"/>
        <v>6.833333333333333</v>
      </c>
      <c r="I487" s="80">
        <f t="shared" si="23"/>
        <v>8.3333333333333329E-2</v>
      </c>
      <c r="J487" s="1">
        <v>1</v>
      </c>
      <c r="K487" s="1" t="str" cm="1">
        <f t="array" ref="K487">INDEX('dict-rhythm'!$A$1:$B$43,MATCH(TRUE,EXACT(J487,'dict-rhythm'!$A$1:$A$43),0),2)</f>
        <v>16</v>
      </c>
      <c r="L487" s="1" t="str">
        <f>_xlfn.IFNA(VLOOKUP(K487,'dict-rhythm'!$B$1:$C$53,2,0),K487)</f>
        <v>semiquaver</v>
      </c>
      <c r="M487" s="9" t="s">
        <v>10</v>
      </c>
      <c r="N487" s="9"/>
      <c r="O487" t="str">
        <f>IF(RIGHT($O$1,1)="#",VLOOKUP(D487,'dict-pitch'!$A$1:$C$50,2,0),VLOOKUP(D487,'dict-pitch'!$A$1:$C$50,3,0))</f>
        <v>A4</v>
      </c>
      <c r="P487" t="b">
        <f>OR(EXACT(E487,O487),EXACT(E487,VLOOKUP(D487,'dict-pitch'!$A$1:$D$50,3,0)),EXACT(E487,VLOOKUP(D487,'dict-pitch'!$A$1:$D$50,4,0)))</f>
        <v>0</v>
      </c>
    </row>
    <row r="488" spans="1:16" x14ac:dyDescent="0.25">
      <c r="A488">
        <v>851</v>
      </c>
      <c r="B488" s="85">
        <v>3</v>
      </c>
      <c r="C488" s="1">
        <f t="shared" si="21"/>
        <v>6</v>
      </c>
      <c r="D488" s="1">
        <v>67</v>
      </c>
      <c r="E488" s="1"/>
      <c r="F488" s="1">
        <v>-2</v>
      </c>
      <c r="G488" s="1">
        <v>71</v>
      </c>
      <c r="H488" s="80">
        <f t="shared" si="22"/>
        <v>6.916666666666667</v>
      </c>
      <c r="I488" s="80">
        <f t="shared" si="23"/>
        <v>8.3333333333333329E-2</v>
      </c>
      <c r="J488" s="1">
        <v>1</v>
      </c>
      <c r="K488" s="1" t="str" cm="1">
        <f t="array" ref="K488">INDEX('dict-rhythm'!$A$1:$B$43,MATCH(TRUE,EXACT(J488,'dict-rhythm'!$A$1:$A$43),0),2)</f>
        <v>16</v>
      </c>
      <c r="L488" s="1" t="str">
        <f>_xlfn.IFNA(VLOOKUP(K488,'dict-rhythm'!$B$1:$C$53,2,0),K488)</f>
        <v>semiquaver</v>
      </c>
      <c r="M488" s="9" t="s">
        <v>10</v>
      </c>
      <c r="N488" s="9"/>
      <c r="O488" t="str">
        <f>IF(RIGHT($O$1,1)="#",VLOOKUP(D488,'dict-pitch'!$A$1:$C$50,2,0),VLOOKUP(D488,'dict-pitch'!$A$1:$C$50,3,0))</f>
        <v>G4</v>
      </c>
      <c r="P488" t="b">
        <f>OR(EXACT(E488,O488),EXACT(E488,VLOOKUP(D488,'dict-pitch'!$A$1:$D$50,3,0)),EXACT(E488,VLOOKUP(D488,'dict-pitch'!$A$1:$D$50,4,0)))</f>
        <v>0</v>
      </c>
    </row>
    <row r="489" spans="1:16" x14ac:dyDescent="0.25">
      <c r="A489">
        <v>851</v>
      </c>
      <c r="B489" s="85">
        <v>3</v>
      </c>
      <c r="C489" s="1">
        <f t="shared" si="21"/>
        <v>7</v>
      </c>
      <c r="D489" s="1">
        <v>69</v>
      </c>
      <c r="E489" s="1"/>
      <c r="F489" s="1">
        <v>2</v>
      </c>
      <c r="G489" s="1">
        <v>72</v>
      </c>
      <c r="H489" s="80">
        <f t="shared" si="22"/>
        <v>7</v>
      </c>
      <c r="I489" s="80">
        <f t="shared" si="23"/>
        <v>0.33333333333333331</v>
      </c>
      <c r="J489" s="1">
        <v>4</v>
      </c>
      <c r="K489" s="1" t="str" cm="1">
        <f t="array" ref="K489">INDEX('dict-rhythm'!$A$1:$B$43,MATCH(TRUE,EXACT(J489,'dict-rhythm'!$A$1:$A$43),0),2)</f>
        <v>4</v>
      </c>
      <c r="L489" s="1" t="str">
        <f>_xlfn.IFNA(VLOOKUP(K489,'dict-rhythm'!$B$1:$C$53,2,0),K489)</f>
        <v>crotchet</v>
      </c>
      <c r="M489" s="9" t="s">
        <v>10</v>
      </c>
      <c r="N489" s="9"/>
      <c r="O489" t="str">
        <f>IF(RIGHT($O$1,1)="#",VLOOKUP(D489,'dict-pitch'!$A$1:$C$50,2,0),VLOOKUP(D489,'dict-pitch'!$A$1:$C$50,3,0))</f>
        <v>A4</v>
      </c>
      <c r="P489" t="b">
        <f>OR(EXACT(E489,O489),EXACT(E489,VLOOKUP(D489,'dict-pitch'!$A$1:$D$50,3,0)),EXACT(E489,VLOOKUP(D489,'dict-pitch'!$A$1:$D$50,4,0)))</f>
        <v>0</v>
      </c>
    </row>
    <row r="490" spans="1:16" x14ac:dyDescent="0.25">
      <c r="A490">
        <v>851</v>
      </c>
      <c r="B490" s="85">
        <v>3</v>
      </c>
      <c r="C490" s="1">
        <f t="shared" si="21"/>
        <v>7</v>
      </c>
      <c r="D490" s="1">
        <v>67</v>
      </c>
      <c r="E490" s="1"/>
      <c r="F490" s="1">
        <v>-2</v>
      </c>
      <c r="G490" s="1">
        <v>76</v>
      </c>
      <c r="H490" s="80">
        <f t="shared" si="22"/>
        <v>7.333333333333333</v>
      </c>
      <c r="I490" s="80">
        <f t="shared" si="23"/>
        <v>0.83333333333333337</v>
      </c>
      <c r="J490" s="1">
        <v>10</v>
      </c>
      <c r="K490" s="1" t="str" cm="1">
        <f t="array" ref="K490">INDEX('dict-rhythm'!$A$1:$B$43,MATCH(TRUE,EXACT(J490,'dict-rhythm'!$A$1:$A$43),0),2)</f>
        <v>2+8</v>
      </c>
      <c r="L490" s="1" t="str">
        <f>_xlfn.IFNA(VLOOKUP(K490,'dict-rhythm'!$B$1:$C$53,2,0),K490)</f>
        <v>minim + quaver</v>
      </c>
      <c r="M490" s="7"/>
      <c r="N490" s="7"/>
      <c r="O490" t="str">
        <f>IF(RIGHT($O$1,1)="#",VLOOKUP(D490,'dict-pitch'!$A$1:$C$50,2,0),VLOOKUP(D490,'dict-pitch'!$A$1:$C$50,3,0))</f>
        <v>G4</v>
      </c>
      <c r="P490" t="b">
        <f>OR(EXACT(E490,O490),EXACT(E490,VLOOKUP(D490,'dict-pitch'!$A$1:$D$50,3,0)),EXACT(E490,VLOOKUP(D490,'dict-pitch'!$A$1:$D$50,4,0)))</f>
        <v>0</v>
      </c>
    </row>
    <row r="491" spans="1:16" x14ac:dyDescent="0.25">
      <c r="A491">
        <v>851</v>
      </c>
      <c r="B491" s="85">
        <v>3</v>
      </c>
      <c r="C491" s="1">
        <f t="shared" si="21"/>
        <v>8</v>
      </c>
      <c r="D491" s="1">
        <v>64</v>
      </c>
      <c r="E491" s="1"/>
      <c r="F491" s="1">
        <v>-3</v>
      </c>
      <c r="G491" s="1">
        <v>86</v>
      </c>
      <c r="H491" s="80">
        <f t="shared" si="22"/>
        <v>8.1666666666666679</v>
      </c>
      <c r="I491" s="80">
        <f t="shared" si="23"/>
        <v>0.16666666666666666</v>
      </c>
      <c r="J491" s="1">
        <v>2</v>
      </c>
      <c r="K491" s="1" t="str" cm="1">
        <f t="array" ref="K491">INDEX('dict-rhythm'!$A$1:$B$43,MATCH(TRUE,EXACT(J491,'dict-rhythm'!$A$1:$A$43),0),2)</f>
        <v>8</v>
      </c>
      <c r="L491" s="1" t="str">
        <f>_xlfn.IFNA(VLOOKUP(K491,'dict-rhythm'!$B$1:$C$53,2,0),K491)</f>
        <v>quaver note</v>
      </c>
      <c r="M491" s="76" t="s">
        <v>7</v>
      </c>
      <c r="N491" s="76" t="s">
        <v>7</v>
      </c>
      <c r="O491" t="str">
        <f>IF(RIGHT($O$1,1)="#",VLOOKUP(D491,'dict-pitch'!$A$1:$C$50,2,0),VLOOKUP(D491,'dict-pitch'!$A$1:$C$50,3,0))</f>
        <v>E4</v>
      </c>
      <c r="P491" t="b">
        <f>OR(EXACT(E491,O491),EXACT(E491,VLOOKUP(D491,'dict-pitch'!$A$1:$D$50,3,0)),EXACT(E491,VLOOKUP(D491,'dict-pitch'!$A$1:$D$50,4,0)))</f>
        <v>0</v>
      </c>
    </row>
    <row r="492" spans="1:16" x14ac:dyDescent="0.25">
      <c r="A492">
        <v>851</v>
      </c>
      <c r="B492" s="85">
        <v>3</v>
      </c>
      <c r="C492" s="1">
        <f t="shared" si="21"/>
        <v>8</v>
      </c>
      <c r="D492" s="1">
        <v>65</v>
      </c>
      <c r="E492" s="1"/>
      <c r="F492" s="1">
        <v>2</v>
      </c>
      <c r="G492" s="1">
        <v>88</v>
      </c>
      <c r="H492" s="80">
        <f t="shared" si="22"/>
        <v>8.3333333333333321</v>
      </c>
      <c r="I492" s="80">
        <f t="shared" si="23"/>
        <v>0.16666666666666666</v>
      </c>
      <c r="J492" s="1">
        <v>2</v>
      </c>
      <c r="K492" s="1" t="str" cm="1">
        <f t="array" ref="K492">INDEX('dict-rhythm'!$A$1:$B$43,MATCH(TRUE,EXACT(J492,'dict-rhythm'!$A$1:$A$43),0),2)</f>
        <v>8</v>
      </c>
      <c r="L492" s="1" t="str">
        <f>_xlfn.IFNA(VLOOKUP(K492,'dict-rhythm'!$B$1:$C$53,2,0),K492)</f>
        <v>quaver note</v>
      </c>
      <c r="M492" s="76" t="s">
        <v>7</v>
      </c>
      <c r="N492" s="76" t="s">
        <v>7</v>
      </c>
      <c r="O492" t="str">
        <f>IF(RIGHT($O$1,1)="#",VLOOKUP(D492,'dict-pitch'!$A$1:$C$50,2,0),VLOOKUP(D492,'dict-pitch'!$A$1:$C$50,3,0))</f>
        <v>F4</v>
      </c>
      <c r="P492" t="b">
        <f>OR(EXACT(E492,O492),EXACT(E492,VLOOKUP(D492,'dict-pitch'!$A$1:$D$50,3,0)),EXACT(E492,VLOOKUP(D492,'dict-pitch'!$A$1:$D$50,4,0)))</f>
        <v>0</v>
      </c>
    </row>
    <row r="493" spans="1:16" x14ac:dyDescent="0.25">
      <c r="A493">
        <v>851</v>
      </c>
      <c r="B493" s="85">
        <v>3</v>
      </c>
      <c r="C493" s="1">
        <f t="shared" si="21"/>
        <v>8</v>
      </c>
      <c r="D493" s="1">
        <v>67</v>
      </c>
      <c r="E493" s="1"/>
      <c r="F493" s="1">
        <v>2</v>
      </c>
      <c r="G493" s="1">
        <v>90</v>
      </c>
      <c r="H493" s="80">
        <f t="shared" si="22"/>
        <v>8.5</v>
      </c>
      <c r="I493" s="80">
        <f t="shared" si="23"/>
        <v>0.16666666666666666</v>
      </c>
      <c r="J493" s="1">
        <v>2</v>
      </c>
      <c r="K493" s="1" t="str" cm="1">
        <f t="array" ref="K493">INDEX('dict-rhythm'!$A$1:$B$43,MATCH(TRUE,EXACT(J493,'dict-rhythm'!$A$1:$A$43),0),2)</f>
        <v>8</v>
      </c>
      <c r="L493" s="1" t="str">
        <f>_xlfn.IFNA(VLOOKUP(K493,'dict-rhythm'!$B$1:$C$53,2,0),K493)</f>
        <v>quaver note</v>
      </c>
      <c r="M493" s="76" t="s">
        <v>7</v>
      </c>
      <c r="N493" s="76" t="s">
        <v>7</v>
      </c>
      <c r="O493" t="str">
        <f>IF(RIGHT($O$1,1)="#",VLOOKUP(D493,'dict-pitch'!$A$1:$C$50,2,0),VLOOKUP(D493,'dict-pitch'!$A$1:$C$50,3,0))</f>
        <v>G4</v>
      </c>
      <c r="P493" t="b">
        <f>OR(EXACT(E493,O493),EXACT(E493,VLOOKUP(D493,'dict-pitch'!$A$1:$D$50,3,0)),EXACT(E493,VLOOKUP(D493,'dict-pitch'!$A$1:$D$50,4,0)))</f>
        <v>0</v>
      </c>
    </row>
    <row r="494" spans="1:16" x14ac:dyDescent="0.25">
      <c r="A494">
        <v>851</v>
      </c>
      <c r="B494" s="85">
        <v>3</v>
      </c>
      <c r="C494" s="1">
        <f t="shared" si="21"/>
        <v>8</v>
      </c>
      <c r="D494" s="1">
        <v>69</v>
      </c>
      <c r="E494" s="1"/>
      <c r="F494" s="1">
        <v>2</v>
      </c>
      <c r="G494" s="1">
        <v>92</v>
      </c>
      <c r="H494" s="80">
        <f t="shared" si="22"/>
        <v>8.6666666666666679</v>
      </c>
      <c r="I494" s="80">
        <f t="shared" si="23"/>
        <v>0.16666666666666666</v>
      </c>
      <c r="J494" s="1">
        <v>2</v>
      </c>
      <c r="K494" s="1" t="str" cm="1">
        <f t="array" ref="K494">INDEX('dict-rhythm'!$A$1:$B$43,MATCH(TRUE,EXACT(J494,'dict-rhythm'!$A$1:$A$43),0),2)</f>
        <v>8</v>
      </c>
      <c r="L494" s="1" t="str">
        <f>_xlfn.IFNA(VLOOKUP(K494,'dict-rhythm'!$B$1:$C$53,2,0),K494)</f>
        <v>quaver note</v>
      </c>
      <c r="M494" s="76" t="s">
        <v>7</v>
      </c>
      <c r="N494" s="76" t="s">
        <v>7</v>
      </c>
      <c r="O494" t="str">
        <f>IF(RIGHT($O$1,1)="#",VLOOKUP(D494,'dict-pitch'!$A$1:$C$50,2,0),VLOOKUP(D494,'dict-pitch'!$A$1:$C$50,3,0))</f>
        <v>A4</v>
      </c>
      <c r="P494" t="b">
        <f>OR(EXACT(E494,O494),EXACT(E494,VLOOKUP(D494,'dict-pitch'!$A$1:$D$50,3,0)),EXACT(E494,VLOOKUP(D494,'dict-pitch'!$A$1:$D$50,4,0)))</f>
        <v>0</v>
      </c>
    </row>
    <row r="495" spans="1:16" x14ac:dyDescent="0.25">
      <c r="A495">
        <v>851</v>
      </c>
      <c r="B495" s="85">
        <v>3</v>
      </c>
      <c r="C495" s="1">
        <f t="shared" si="21"/>
        <v>8</v>
      </c>
      <c r="D495" s="1">
        <v>65</v>
      </c>
      <c r="E495" s="1"/>
      <c r="F495" s="1">
        <v>-3</v>
      </c>
      <c r="G495" s="1">
        <v>94</v>
      </c>
      <c r="H495" s="80">
        <f t="shared" si="22"/>
        <v>8.8333333333333321</v>
      </c>
      <c r="I495" s="80">
        <f t="shared" si="23"/>
        <v>0.16666666666666666</v>
      </c>
      <c r="J495" s="1">
        <v>2</v>
      </c>
      <c r="K495" s="1" t="str" cm="1">
        <f t="array" ref="K495">INDEX('dict-rhythm'!$A$1:$B$43,MATCH(TRUE,EXACT(J495,'dict-rhythm'!$A$1:$A$43),0),2)</f>
        <v>8</v>
      </c>
      <c r="L495" s="1" t="str">
        <f>_xlfn.IFNA(VLOOKUP(K495,'dict-rhythm'!$B$1:$C$53,2,0),K495)</f>
        <v>quaver note</v>
      </c>
      <c r="M495" s="76" t="s">
        <v>7</v>
      </c>
      <c r="N495" s="76" t="s">
        <v>7</v>
      </c>
      <c r="O495" t="str">
        <f>IF(RIGHT($O$1,1)="#",VLOOKUP(D495,'dict-pitch'!$A$1:$C$50,2,0),VLOOKUP(D495,'dict-pitch'!$A$1:$C$50,3,0))</f>
        <v>F4</v>
      </c>
      <c r="P495" t="b">
        <f>OR(EXACT(E495,O495),EXACT(E495,VLOOKUP(D495,'dict-pitch'!$A$1:$D$50,3,0)),EXACT(E495,VLOOKUP(D495,'dict-pitch'!$A$1:$D$50,4,0)))</f>
        <v>0</v>
      </c>
    </row>
    <row r="496" spans="1:16" x14ac:dyDescent="0.25">
      <c r="A496">
        <v>851</v>
      </c>
      <c r="B496" s="85">
        <v>3</v>
      </c>
      <c r="C496" s="1">
        <f t="shared" si="21"/>
        <v>9</v>
      </c>
      <c r="D496" s="1">
        <v>70</v>
      </c>
      <c r="E496" s="1"/>
      <c r="F496" s="1">
        <v>4</v>
      </c>
      <c r="G496" s="1">
        <v>96</v>
      </c>
      <c r="H496" s="80">
        <f t="shared" si="22"/>
        <v>9</v>
      </c>
      <c r="I496" s="80">
        <f t="shared" si="23"/>
        <v>8.3333333333333329E-2</v>
      </c>
      <c r="J496" s="1">
        <v>1</v>
      </c>
      <c r="K496" s="1" t="str" cm="1">
        <f t="array" ref="K496">INDEX('dict-rhythm'!$A$1:$B$43,MATCH(TRUE,EXACT(J496,'dict-rhythm'!$A$1:$A$43),0),2)</f>
        <v>16</v>
      </c>
      <c r="L496" s="1" t="str">
        <f>_xlfn.IFNA(VLOOKUP(K496,'dict-rhythm'!$B$1:$C$53,2,0),K496)</f>
        <v>semiquaver</v>
      </c>
      <c r="M496" s="76" t="s">
        <v>7</v>
      </c>
      <c r="N496" s="76" t="s">
        <v>7</v>
      </c>
      <c r="O496" t="str">
        <f>IF(RIGHT($O$1,1)="#",VLOOKUP(D496,'dict-pitch'!$A$1:$C$50,2,0),VLOOKUP(D496,'dict-pitch'!$A$1:$C$50,3,0))</f>
        <v>A#4</v>
      </c>
      <c r="P496" t="b">
        <f>OR(EXACT(E496,O496),EXACT(E496,VLOOKUP(D496,'dict-pitch'!$A$1:$D$50,3,0)),EXACT(E496,VLOOKUP(D496,'dict-pitch'!$A$1:$D$50,4,0)))</f>
        <v>0</v>
      </c>
    </row>
    <row r="497" spans="1:16" x14ac:dyDescent="0.25">
      <c r="A497">
        <v>851</v>
      </c>
      <c r="B497" s="85">
        <v>3</v>
      </c>
      <c r="C497" s="1">
        <f t="shared" si="21"/>
        <v>9</v>
      </c>
      <c r="D497" s="1">
        <v>67</v>
      </c>
      <c r="E497" s="1"/>
      <c r="F497" s="1">
        <v>-3</v>
      </c>
      <c r="G497" s="1">
        <v>97</v>
      </c>
      <c r="H497" s="80">
        <f t="shared" si="22"/>
        <v>9.0833333333333339</v>
      </c>
      <c r="I497" s="80">
        <f t="shared" si="23"/>
        <v>8.3333333333333329E-2</v>
      </c>
      <c r="J497" s="1">
        <v>1</v>
      </c>
      <c r="K497" s="1" t="str" cm="1">
        <f t="array" ref="K497">INDEX('dict-rhythm'!$A$1:$B$43,MATCH(TRUE,EXACT(J497,'dict-rhythm'!$A$1:$A$43),0),2)</f>
        <v>16</v>
      </c>
      <c r="L497" s="1" t="str">
        <f>_xlfn.IFNA(VLOOKUP(K497,'dict-rhythm'!$B$1:$C$53,2,0),K497)</f>
        <v>semiquaver</v>
      </c>
      <c r="M497" s="76" t="s">
        <v>7</v>
      </c>
      <c r="N497" s="76" t="s">
        <v>7</v>
      </c>
      <c r="O497" t="str">
        <f>IF(RIGHT($O$1,1)="#",VLOOKUP(D497,'dict-pitch'!$A$1:$C$50,2,0),VLOOKUP(D497,'dict-pitch'!$A$1:$C$50,3,0))</f>
        <v>G4</v>
      </c>
      <c r="P497" t="b">
        <f>OR(EXACT(E497,O497),EXACT(E497,VLOOKUP(D497,'dict-pitch'!$A$1:$D$50,3,0)),EXACT(E497,VLOOKUP(D497,'dict-pitch'!$A$1:$D$50,4,0)))</f>
        <v>0</v>
      </c>
    </row>
    <row r="498" spans="1:16" x14ac:dyDescent="0.25">
      <c r="A498">
        <v>851</v>
      </c>
      <c r="B498" s="85">
        <v>3</v>
      </c>
      <c r="C498" s="1">
        <f t="shared" si="21"/>
        <v>9</v>
      </c>
      <c r="D498" s="1">
        <v>66</v>
      </c>
      <c r="E498" s="1"/>
      <c r="F498" s="1">
        <v>-2</v>
      </c>
      <c r="G498" s="1">
        <v>98</v>
      </c>
      <c r="H498" s="80">
        <f t="shared" si="22"/>
        <v>9.1666666666666661</v>
      </c>
      <c r="I498" s="80">
        <f t="shared" si="23"/>
        <v>8.3333333333333329E-2</v>
      </c>
      <c r="J498" s="1">
        <v>1</v>
      </c>
      <c r="K498" s="1" t="str" cm="1">
        <f t="array" ref="K498">INDEX('dict-rhythm'!$A$1:$B$43,MATCH(TRUE,EXACT(J498,'dict-rhythm'!$A$1:$A$43),0),2)</f>
        <v>16</v>
      </c>
      <c r="L498" s="1" t="str">
        <f>_xlfn.IFNA(VLOOKUP(K498,'dict-rhythm'!$B$1:$C$53,2,0),K498)</f>
        <v>semiquaver</v>
      </c>
      <c r="M498" s="76" t="s">
        <v>7</v>
      </c>
      <c r="N498" s="76" t="s">
        <v>7</v>
      </c>
      <c r="O498" t="str">
        <f>IF(RIGHT($O$1,1)="#",VLOOKUP(D498,'dict-pitch'!$A$1:$C$50,2,0),VLOOKUP(D498,'dict-pitch'!$A$1:$C$50,3,0))</f>
        <v>F#4</v>
      </c>
      <c r="P498" t="b">
        <f>OR(EXACT(E498,O498),EXACT(E498,VLOOKUP(D498,'dict-pitch'!$A$1:$D$50,3,0)),EXACT(E498,VLOOKUP(D498,'dict-pitch'!$A$1:$D$50,4,0)))</f>
        <v>0</v>
      </c>
    </row>
    <row r="499" spans="1:16" x14ac:dyDescent="0.25">
      <c r="A499">
        <v>851</v>
      </c>
      <c r="B499" s="85">
        <v>3</v>
      </c>
      <c r="C499" s="1">
        <f t="shared" si="21"/>
        <v>9</v>
      </c>
      <c r="D499" s="1">
        <v>67</v>
      </c>
      <c r="E499" s="1"/>
      <c r="F499" s="1">
        <v>2</v>
      </c>
      <c r="G499" s="1">
        <v>99</v>
      </c>
      <c r="H499" s="80">
        <f t="shared" si="22"/>
        <v>9.25</v>
      </c>
      <c r="I499" s="80">
        <f t="shared" si="23"/>
        <v>8.3333333333333329E-2</v>
      </c>
      <c r="J499" s="1">
        <v>1</v>
      </c>
      <c r="K499" s="1" t="str" cm="1">
        <f t="array" ref="K499">INDEX('dict-rhythm'!$A$1:$B$43,MATCH(TRUE,EXACT(J499,'dict-rhythm'!$A$1:$A$43),0),2)</f>
        <v>16</v>
      </c>
      <c r="L499" s="1" t="str">
        <f>_xlfn.IFNA(VLOOKUP(K499,'dict-rhythm'!$B$1:$C$53,2,0),K499)</f>
        <v>semiquaver</v>
      </c>
      <c r="M499" s="76" t="s">
        <v>7</v>
      </c>
      <c r="N499" s="76" t="s">
        <v>7</v>
      </c>
      <c r="O499" t="str">
        <f>IF(RIGHT($O$1,1)="#",VLOOKUP(D499,'dict-pitch'!$A$1:$C$50,2,0),VLOOKUP(D499,'dict-pitch'!$A$1:$C$50,3,0))</f>
        <v>G4</v>
      </c>
      <c r="P499" t="b">
        <f>OR(EXACT(E499,O499),EXACT(E499,VLOOKUP(D499,'dict-pitch'!$A$1:$D$50,3,0)),EXACT(E499,VLOOKUP(D499,'dict-pitch'!$A$1:$D$50,4,0)))</f>
        <v>0</v>
      </c>
    </row>
    <row r="500" spans="1:16" x14ac:dyDescent="0.25">
      <c r="A500">
        <v>851</v>
      </c>
      <c r="B500" s="85">
        <v>3</v>
      </c>
      <c r="C500" s="1">
        <f t="shared" si="21"/>
        <v>9</v>
      </c>
      <c r="D500" s="1">
        <v>75</v>
      </c>
      <c r="E500" s="1"/>
      <c r="F500" s="1">
        <v>6</v>
      </c>
      <c r="G500" s="1">
        <v>100</v>
      </c>
      <c r="H500" s="80">
        <f t="shared" si="22"/>
        <v>9.3333333333333339</v>
      </c>
      <c r="I500" s="80">
        <f t="shared" si="23"/>
        <v>0.33333333333333331</v>
      </c>
      <c r="J500" s="1">
        <v>4</v>
      </c>
      <c r="K500" s="1" t="str" cm="1">
        <f t="array" ref="K500">INDEX('dict-rhythm'!$A$1:$B$43,MATCH(TRUE,EXACT(J500,'dict-rhythm'!$A$1:$A$43),0),2)</f>
        <v>4</v>
      </c>
      <c r="L500" s="1" t="str">
        <f>_xlfn.IFNA(VLOOKUP(K500,'dict-rhythm'!$B$1:$C$53,2,0),K500)</f>
        <v>crotchet</v>
      </c>
      <c r="M500" s="76" t="s">
        <v>7</v>
      </c>
      <c r="N500" s="76" t="s">
        <v>7</v>
      </c>
      <c r="O500" t="str">
        <f>IF(RIGHT($O$1,1)="#",VLOOKUP(D500,'dict-pitch'!$A$1:$C$50,2,0),VLOOKUP(D500,'dict-pitch'!$A$1:$C$50,3,0))</f>
        <v>D#5</v>
      </c>
      <c r="P500" t="b">
        <f>OR(EXACT(E500,O500),EXACT(E500,VLOOKUP(D500,'dict-pitch'!$A$1:$D$50,3,0)),EXACT(E500,VLOOKUP(D500,'dict-pitch'!$A$1:$D$50,4,0)))</f>
        <v>0</v>
      </c>
    </row>
    <row r="501" spans="1:16" x14ac:dyDescent="0.25">
      <c r="A501">
        <v>851</v>
      </c>
      <c r="B501" s="85">
        <v>3</v>
      </c>
      <c r="C501" s="1">
        <f t="shared" si="21"/>
        <v>9</v>
      </c>
      <c r="D501" s="1">
        <v>73</v>
      </c>
      <c r="E501" s="1"/>
      <c r="F501" s="1">
        <v>-3</v>
      </c>
      <c r="G501" s="1">
        <v>104</v>
      </c>
      <c r="H501" s="80">
        <f t="shared" si="22"/>
        <v>9.6666666666666661</v>
      </c>
      <c r="I501" s="80">
        <f t="shared" si="23"/>
        <v>0.33333333333333331</v>
      </c>
      <c r="J501" s="1">
        <v>4</v>
      </c>
      <c r="K501" s="1" t="str" cm="1">
        <f t="array" ref="K501">INDEX('dict-rhythm'!$A$1:$B$43,MATCH(TRUE,EXACT(J501,'dict-rhythm'!$A$1:$A$43),0),2)</f>
        <v>4</v>
      </c>
      <c r="L501" s="1" t="str">
        <f>_xlfn.IFNA(VLOOKUP(K501,'dict-rhythm'!$B$1:$C$53,2,0),K501)</f>
        <v>crotchet</v>
      </c>
      <c r="M501" s="76" t="s">
        <v>7</v>
      </c>
      <c r="N501" s="76" t="s">
        <v>7</v>
      </c>
      <c r="O501" t="str">
        <f>IF(RIGHT($O$1,1)="#",VLOOKUP(D501,'dict-pitch'!$A$1:$C$50,2,0),VLOOKUP(D501,'dict-pitch'!$A$1:$C$50,3,0))</f>
        <v>C#5</v>
      </c>
      <c r="P501" t="b">
        <f>OR(EXACT(E501,O501),EXACT(E501,VLOOKUP(D501,'dict-pitch'!$A$1:$D$50,3,0)),EXACT(E501,VLOOKUP(D501,'dict-pitch'!$A$1:$D$50,4,0)))</f>
        <v>0</v>
      </c>
    </row>
    <row r="502" spans="1:16" x14ac:dyDescent="0.25">
      <c r="A502">
        <v>851</v>
      </c>
      <c r="B502" s="85">
        <v>3</v>
      </c>
      <c r="C502" s="1">
        <f t="shared" si="21"/>
        <v>10</v>
      </c>
      <c r="D502" s="1">
        <v>74</v>
      </c>
      <c r="E502" s="1"/>
      <c r="F502" s="1">
        <v>2</v>
      </c>
      <c r="G502" s="1">
        <v>108</v>
      </c>
      <c r="H502" s="80">
        <f t="shared" si="22"/>
        <v>10</v>
      </c>
      <c r="I502" s="80">
        <f t="shared" si="23"/>
        <v>0.33333333333333331</v>
      </c>
      <c r="J502" s="1">
        <v>4</v>
      </c>
      <c r="K502" s="1" t="str" cm="1">
        <f t="array" ref="K502">INDEX('dict-rhythm'!$A$1:$B$43,MATCH(TRUE,EXACT(J502,'dict-rhythm'!$A$1:$A$43),0),2)</f>
        <v>4</v>
      </c>
      <c r="L502" s="1" t="str">
        <f>_xlfn.IFNA(VLOOKUP(K502,'dict-rhythm'!$B$1:$C$53,2,0),K502)</f>
        <v>crotchet</v>
      </c>
      <c r="M502" s="76" t="s">
        <v>7</v>
      </c>
      <c r="N502" s="76" t="s">
        <v>7</v>
      </c>
      <c r="O502" t="str">
        <f>IF(RIGHT($O$1,1)="#",VLOOKUP(D502,'dict-pitch'!$A$1:$C$50,2,0),VLOOKUP(D502,'dict-pitch'!$A$1:$C$50,3,0))</f>
        <v>D5</v>
      </c>
      <c r="P502" t="b">
        <f>OR(EXACT(E502,O502),EXACT(E502,VLOOKUP(D502,'dict-pitch'!$A$1:$D$50,3,0)),EXACT(E502,VLOOKUP(D502,'dict-pitch'!$A$1:$D$50,4,0)))</f>
        <v>0</v>
      </c>
    </row>
    <row r="503" spans="1:16" x14ac:dyDescent="0.25">
      <c r="A503">
        <v>851</v>
      </c>
      <c r="B503" s="85">
        <v>3</v>
      </c>
      <c r="C503" s="1">
        <f t="shared" si="21"/>
        <v>10</v>
      </c>
      <c r="D503" s="1">
        <v>74</v>
      </c>
      <c r="E503" s="1"/>
      <c r="F503" s="1">
        <v>1</v>
      </c>
      <c r="G503" s="1">
        <v>112</v>
      </c>
      <c r="H503" s="80">
        <f t="shared" si="22"/>
        <v>10.333333333333334</v>
      </c>
      <c r="I503" s="80">
        <f t="shared" si="23"/>
        <v>0.33333333333333331</v>
      </c>
      <c r="J503" s="1">
        <v>4</v>
      </c>
      <c r="K503" s="1" t="str" cm="1">
        <f t="array" ref="K503">INDEX('dict-rhythm'!$A$1:$B$43,MATCH(TRUE,EXACT(J503,'dict-rhythm'!$A$1:$A$43),0),2)</f>
        <v>4</v>
      </c>
      <c r="L503" s="1" t="str">
        <f>_xlfn.IFNA(VLOOKUP(K503,'dict-rhythm'!$B$1:$C$53,2,0),K503)</f>
        <v>crotchet</v>
      </c>
      <c r="M503" s="5"/>
      <c r="N503" s="5"/>
      <c r="O503" t="str">
        <f>IF(RIGHT($O$1,1)="#",VLOOKUP(D503,'dict-pitch'!$A$1:$C$50,2,0),VLOOKUP(D503,'dict-pitch'!$A$1:$C$50,3,0))</f>
        <v>D5</v>
      </c>
      <c r="P503" t="b">
        <f>OR(EXACT(E503,O503),EXACT(E503,VLOOKUP(D503,'dict-pitch'!$A$1:$D$50,3,0)),EXACT(E503,VLOOKUP(D503,'dict-pitch'!$A$1:$D$50,4,0)))</f>
        <v>0</v>
      </c>
    </row>
    <row r="504" spans="1:16" x14ac:dyDescent="0.25">
      <c r="A504">
        <v>851</v>
      </c>
      <c r="B504" s="85">
        <v>3</v>
      </c>
      <c r="C504" s="1">
        <f t="shared" si="21"/>
        <v>10</v>
      </c>
      <c r="D504" s="1">
        <v>71</v>
      </c>
      <c r="E504" s="1"/>
      <c r="F504" s="1">
        <v>-3</v>
      </c>
      <c r="G504" s="1">
        <v>116</v>
      </c>
      <c r="H504" s="80">
        <f t="shared" si="22"/>
        <v>10.666666666666666</v>
      </c>
      <c r="I504" s="80">
        <f t="shared" si="23"/>
        <v>0.33333333333333331</v>
      </c>
      <c r="J504" s="1">
        <v>4</v>
      </c>
      <c r="K504" s="1" t="str" cm="1">
        <f t="array" ref="K504">INDEX('dict-rhythm'!$A$1:$B$43,MATCH(TRUE,EXACT(J504,'dict-rhythm'!$A$1:$A$43),0),2)</f>
        <v>4</v>
      </c>
      <c r="L504" s="1" t="str">
        <f>_xlfn.IFNA(VLOOKUP(K504,'dict-rhythm'!$B$1:$C$53,2,0),K504)</f>
        <v>crotchet</v>
      </c>
      <c r="M504" s="7"/>
      <c r="N504" s="7"/>
      <c r="O504" t="str">
        <f>IF(RIGHT($O$1,1)="#",VLOOKUP(D504,'dict-pitch'!$A$1:$C$50,2,0),VLOOKUP(D504,'dict-pitch'!$A$1:$C$50,3,0))</f>
        <v>B4</v>
      </c>
      <c r="P504" t="b">
        <f>OR(EXACT(E504,O504),EXACT(E504,VLOOKUP(D504,'dict-pitch'!$A$1:$D$50,3,0)),EXACT(E504,VLOOKUP(D504,'dict-pitch'!$A$1:$D$50,4,0)))</f>
        <v>0</v>
      </c>
    </row>
    <row r="505" spans="1:16" x14ac:dyDescent="0.25">
      <c r="A505">
        <v>851</v>
      </c>
      <c r="B505" s="85">
        <v>3</v>
      </c>
      <c r="C505" s="1">
        <f t="shared" si="21"/>
        <v>11</v>
      </c>
      <c r="D505" s="1">
        <v>72</v>
      </c>
      <c r="E505" s="1"/>
      <c r="F505" s="1">
        <v>2</v>
      </c>
      <c r="G505" s="1">
        <v>120</v>
      </c>
      <c r="H505" s="80">
        <f t="shared" si="22"/>
        <v>11</v>
      </c>
      <c r="I505" s="80">
        <f t="shared" si="23"/>
        <v>0.33333333333333331</v>
      </c>
      <c r="J505" s="1">
        <v>4</v>
      </c>
      <c r="K505" s="1" t="str" cm="1">
        <f t="array" ref="K505">INDEX('dict-rhythm'!$A$1:$B$43,MATCH(TRUE,EXACT(J505,'dict-rhythm'!$A$1:$A$43),0),2)</f>
        <v>4</v>
      </c>
      <c r="L505" s="1" t="str">
        <f>_xlfn.IFNA(VLOOKUP(K505,'dict-rhythm'!$B$1:$C$53,2,0),K505)</f>
        <v>crotchet</v>
      </c>
      <c r="M505" s="4"/>
      <c r="N505" s="4"/>
      <c r="O505" t="str">
        <f>IF(RIGHT($O$1,1)="#",VLOOKUP(D505,'dict-pitch'!$A$1:$C$50,2,0),VLOOKUP(D505,'dict-pitch'!$A$1:$C$50,3,0))</f>
        <v>C5</v>
      </c>
      <c r="P505" t="b">
        <f>OR(EXACT(E505,O505),EXACT(E505,VLOOKUP(D505,'dict-pitch'!$A$1:$D$50,3,0)),EXACT(E505,VLOOKUP(D505,'dict-pitch'!$A$1:$D$50,4,0)))</f>
        <v>0</v>
      </c>
    </row>
    <row r="506" spans="1:16" x14ac:dyDescent="0.25">
      <c r="A506">
        <v>851</v>
      </c>
      <c r="B506" s="85">
        <v>3</v>
      </c>
      <c r="C506" s="1">
        <f t="shared" si="21"/>
        <v>11</v>
      </c>
      <c r="D506" s="1">
        <v>72</v>
      </c>
      <c r="E506" s="1"/>
      <c r="F506" s="1">
        <v>1</v>
      </c>
      <c r="G506" s="1">
        <v>124</v>
      </c>
      <c r="H506" s="80">
        <f t="shared" si="22"/>
        <v>11.333333333333334</v>
      </c>
      <c r="I506" s="80">
        <f t="shared" si="23"/>
        <v>0.33333333333333331</v>
      </c>
      <c r="J506" s="1">
        <v>4</v>
      </c>
      <c r="K506" s="1" t="str" cm="1">
        <f t="array" ref="K506">INDEX('dict-rhythm'!$A$1:$B$43,MATCH(TRUE,EXACT(J506,'dict-rhythm'!$A$1:$A$43),0),2)</f>
        <v>4</v>
      </c>
      <c r="L506" s="1" t="str">
        <f>_xlfn.IFNA(VLOOKUP(K506,'dict-rhythm'!$B$1:$C$53,2,0),K506)</f>
        <v>crotchet</v>
      </c>
      <c r="M506" s="5"/>
      <c r="N506" s="5"/>
      <c r="O506" t="str">
        <f>IF(RIGHT($O$1,1)="#",VLOOKUP(D506,'dict-pitch'!$A$1:$C$50,2,0),VLOOKUP(D506,'dict-pitch'!$A$1:$C$50,3,0))</f>
        <v>C5</v>
      </c>
      <c r="P506" t="b">
        <f>OR(EXACT(E506,O506),EXACT(E506,VLOOKUP(D506,'dict-pitch'!$A$1:$D$50,3,0)),EXACT(E506,VLOOKUP(D506,'dict-pitch'!$A$1:$D$50,4,0)))</f>
        <v>0</v>
      </c>
    </row>
    <row r="507" spans="1:16" x14ac:dyDescent="0.25">
      <c r="A507">
        <v>851</v>
      </c>
      <c r="B507" s="85">
        <v>3</v>
      </c>
      <c r="C507" s="1">
        <f t="shared" si="21"/>
        <v>11</v>
      </c>
      <c r="D507" s="1">
        <v>69</v>
      </c>
      <c r="E507" s="1"/>
      <c r="F507" s="1">
        <v>-3</v>
      </c>
      <c r="G507" s="1">
        <v>128</v>
      </c>
      <c r="H507" s="80">
        <f t="shared" si="22"/>
        <v>11.666666666666666</v>
      </c>
      <c r="I507" s="80">
        <f t="shared" si="23"/>
        <v>0.33333333333333331</v>
      </c>
      <c r="J507" s="1">
        <v>4</v>
      </c>
      <c r="K507" s="1" t="str" cm="1">
        <f t="array" ref="K507">INDEX('dict-rhythm'!$A$1:$B$43,MATCH(TRUE,EXACT(J507,'dict-rhythm'!$A$1:$A$43),0),2)</f>
        <v>4</v>
      </c>
      <c r="L507" s="1" t="str">
        <f>_xlfn.IFNA(VLOOKUP(K507,'dict-rhythm'!$B$1:$C$53,2,0),K507)</f>
        <v>crotchet</v>
      </c>
      <c r="M507" s="7"/>
      <c r="N507" s="7"/>
      <c r="O507" t="str">
        <f>IF(RIGHT($O$1,1)="#",VLOOKUP(D507,'dict-pitch'!$A$1:$C$50,2,0),VLOOKUP(D507,'dict-pitch'!$A$1:$C$50,3,0))</f>
        <v>A4</v>
      </c>
      <c r="P507" t="b">
        <f>OR(EXACT(E507,O507),EXACT(E507,VLOOKUP(D507,'dict-pitch'!$A$1:$D$50,3,0)),EXACT(E507,VLOOKUP(D507,'dict-pitch'!$A$1:$D$50,4,0)))</f>
        <v>0</v>
      </c>
    </row>
    <row r="508" spans="1:16" x14ac:dyDescent="0.25">
      <c r="A508">
        <v>851</v>
      </c>
      <c r="B508" s="85">
        <v>3</v>
      </c>
      <c r="C508" s="1">
        <f t="shared" si="21"/>
        <v>12</v>
      </c>
      <c r="D508" s="1">
        <v>70</v>
      </c>
      <c r="E508" s="1"/>
      <c r="F508" s="1">
        <v>2</v>
      </c>
      <c r="G508" s="1">
        <v>132</v>
      </c>
      <c r="H508" s="80">
        <f t="shared" si="22"/>
        <v>12</v>
      </c>
      <c r="I508" s="80">
        <f t="shared" si="23"/>
        <v>1.1666666666666667</v>
      </c>
      <c r="J508" s="1">
        <v>14</v>
      </c>
      <c r="K508" s="1" t="str" cm="1">
        <f t="array" ref="K508">INDEX('dict-rhythm'!$A$1:$B$43,MATCH(TRUE,EXACT(J508,'dict-rhythm'!$A$1:$A$43),0),2)</f>
        <v>2.+8</v>
      </c>
      <c r="L508" s="1" t="str">
        <f>_xlfn.IFNA(VLOOKUP(K508,'dict-rhythm'!$B$1:$C$53,2,0),K508)</f>
        <v>dotted minim + quaver</v>
      </c>
      <c r="M508" s="3"/>
      <c r="N508" s="3"/>
      <c r="O508" t="str">
        <f>IF(RIGHT($O$1,1)="#",VLOOKUP(D508,'dict-pitch'!$A$1:$C$50,2,0),VLOOKUP(D508,'dict-pitch'!$A$1:$C$50,3,0))</f>
        <v>A#4</v>
      </c>
      <c r="P508" t="b">
        <f>OR(EXACT(E508,O508),EXACT(E508,VLOOKUP(D508,'dict-pitch'!$A$1:$D$50,3,0)),EXACT(E508,VLOOKUP(D508,'dict-pitch'!$A$1:$D$50,4,0)))</f>
        <v>0</v>
      </c>
    </row>
    <row r="509" spans="1:16" x14ac:dyDescent="0.25">
      <c r="A509">
        <v>851</v>
      </c>
      <c r="B509" s="85">
        <v>3</v>
      </c>
      <c r="C509" s="1">
        <f t="shared" si="21"/>
        <v>13</v>
      </c>
      <c r="D509" s="1">
        <v>69</v>
      </c>
      <c r="E509" s="1"/>
      <c r="F509" s="1">
        <v>-2</v>
      </c>
      <c r="G509" s="1">
        <v>146</v>
      </c>
      <c r="H509" s="80">
        <f t="shared" si="22"/>
        <v>13.166666666666666</v>
      </c>
      <c r="I509" s="80">
        <f t="shared" si="23"/>
        <v>0.16666666666666666</v>
      </c>
      <c r="J509" s="1">
        <v>2</v>
      </c>
      <c r="K509" s="1" t="str" cm="1">
        <f t="array" ref="K509">INDEX('dict-rhythm'!$A$1:$B$43,MATCH(TRUE,EXACT(J509,'dict-rhythm'!$A$1:$A$43),0),2)</f>
        <v>8</v>
      </c>
      <c r="L509" s="1" t="str">
        <f>_xlfn.IFNA(VLOOKUP(K509,'dict-rhythm'!$B$1:$C$53,2,0),K509)</f>
        <v>quaver note</v>
      </c>
      <c r="M509" s="76" t="s">
        <v>7</v>
      </c>
      <c r="N509" s="76" t="s">
        <v>7</v>
      </c>
      <c r="O509" t="str">
        <f>IF(RIGHT($O$1,1)="#",VLOOKUP(D509,'dict-pitch'!$A$1:$C$50,2,0),VLOOKUP(D509,'dict-pitch'!$A$1:$C$50,3,0))</f>
        <v>A4</v>
      </c>
      <c r="P509" t="b">
        <f>OR(EXACT(E509,O509),EXACT(E509,VLOOKUP(D509,'dict-pitch'!$A$1:$D$50,3,0)),EXACT(E509,VLOOKUP(D509,'dict-pitch'!$A$1:$D$50,4,0)))</f>
        <v>0</v>
      </c>
    </row>
    <row r="510" spans="1:16" x14ac:dyDescent="0.25">
      <c r="A510">
        <v>851</v>
      </c>
      <c r="B510" s="85">
        <v>3</v>
      </c>
      <c r="C510" s="1">
        <f t="shared" si="21"/>
        <v>13</v>
      </c>
      <c r="D510" s="1">
        <v>71</v>
      </c>
      <c r="E510" s="1"/>
      <c r="F510" s="1">
        <v>2</v>
      </c>
      <c r="G510" s="1">
        <v>148</v>
      </c>
      <c r="H510" s="80">
        <f t="shared" si="22"/>
        <v>13.333333333333334</v>
      </c>
      <c r="I510" s="80">
        <f t="shared" si="23"/>
        <v>0.16666666666666666</v>
      </c>
      <c r="J510" s="1">
        <v>2</v>
      </c>
      <c r="K510" s="1" t="str" cm="1">
        <f t="array" ref="K510">INDEX('dict-rhythm'!$A$1:$B$43,MATCH(TRUE,EXACT(J510,'dict-rhythm'!$A$1:$A$43),0),2)</f>
        <v>8</v>
      </c>
      <c r="L510" s="1" t="str">
        <f>_xlfn.IFNA(VLOOKUP(K510,'dict-rhythm'!$B$1:$C$53,2,0),K510)</f>
        <v>quaver note</v>
      </c>
      <c r="M510" s="76" t="s">
        <v>7</v>
      </c>
      <c r="N510" s="76" t="s">
        <v>7</v>
      </c>
      <c r="O510" t="str">
        <f>IF(RIGHT($O$1,1)="#",VLOOKUP(D510,'dict-pitch'!$A$1:$C$50,2,0),VLOOKUP(D510,'dict-pitch'!$A$1:$C$50,3,0))</f>
        <v>B4</v>
      </c>
      <c r="P510" t="b">
        <f>OR(EXACT(E510,O510),EXACT(E510,VLOOKUP(D510,'dict-pitch'!$A$1:$D$50,3,0)),EXACT(E510,VLOOKUP(D510,'dict-pitch'!$A$1:$D$50,4,0)))</f>
        <v>0</v>
      </c>
    </row>
    <row r="511" spans="1:16" x14ac:dyDescent="0.25">
      <c r="A511">
        <v>851</v>
      </c>
      <c r="B511" s="85">
        <v>3</v>
      </c>
      <c r="C511" s="1">
        <f t="shared" si="21"/>
        <v>13</v>
      </c>
      <c r="D511" s="1">
        <v>73</v>
      </c>
      <c r="E511" s="1"/>
      <c r="F511" s="1">
        <v>2</v>
      </c>
      <c r="G511" s="1">
        <v>150</v>
      </c>
      <c r="H511" s="80">
        <f t="shared" si="22"/>
        <v>13.5</v>
      </c>
      <c r="I511" s="80">
        <f t="shared" si="23"/>
        <v>0.16666666666666666</v>
      </c>
      <c r="J511" s="1">
        <v>2</v>
      </c>
      <c r="K511" s="1" t="str" cm="1">
        <f t="array" ref="K511">INDEX('dict-rhythm'!$A$1:$B$43,MATCH(TRUE,EXACT(J511,'dict-rhythm'!$A$1:$A$43),0),2)</f>
        <v>8</v>
      </c>
      <c r="L511" s="1" t="str">
        <f>_xlfn.IFNA(VLOOKUP(K511,'dict-rhythm'!$B$1:$C$53,2,0),K511)</f>
        <v>quaver note</v>
      </c>
      <c r="M511" s="76" t="s">
        <v>7</v>
      </c>
      <c r="N511" s="76" t="s">
        <v>7</v>
      </c>
      <c r="O511" t="str">
        <f>IF(RIGHT($O$1,1)="#",VLOOKUP(D511,'dict-pitch'!$A$1:$C$50,2,0),VLOOKUP(D511,'dict-pitch'!$A$1:$C$50,3,0))</f>
        <v>C#5</v>
      </c>
      <c r="P511" t="b">
        <f>OR(EXACT(E511,O511),EXACT(E511,VLOOKUP(D511,'dict-pitch'!$A$1:$D$50,3,0)),EXACT(E511,VLOOKUP(D511,'dict-pitch'!$A$1:$D$50,4,0)))</f>
        <v>0</v>
      </c>
    </row>
    <row r="512" spans="1:16" x14ac:dyDescent="0.25">
      <c r="A512">
        <v>851</v>
      </c>
      <c r="B512" s="85">
        <v>3</v>
      </c>
      <c r="C512" s="1">
        <f t="shared" si="21"/>
        <v>13</v>
      </c>
      <c r="D512" s="1">
        <v>74</v>
      </c>
      <c r="E512" s="1"/>
      <c r="F512" s="1">
        <v>2</v>
      </c>
      <c r="G512" s="1">
        <v>152</v>
      </c>
      <c r="H512" s="80">
        <f t="shared" si="22"/>
        <v>13.666666666666666</v>
      </c>
      <c r="I512" s="80">
        <f t="shared" si="23"/>
        <v>0.16666666666666666</v>
      </c>
      <c r="J512" s="1">
        <v>2</v>
      </c>
      <c r="K512" s="1" t="str" cm="1">
        <f t="array" ref="K512">INDEX('dict-rhythm'!$A$1:$B$43,MATCH(TRUE,EXACT(J512,'dict-rhythm'!$A$1:$A$43),0),2)</f>
        <v>8</v>
      </c>
      <c r="L512" s="1" t="str">
        <f>_xlfn.IFNA(VLOOKUP(K512,'dict-rhythm'!$B$1:$C$53,2,0),K512)</f>
        <v>quaver note</v>
      </c>
      <c r="M512" s="76" t="s">
        <v>7</v>
      </c>
      <c r="N512" s="76" t="s">
        <v>7</v>
      </c>
      <c r="O512" t="str">
        <f>IF(RIGHT($O$1,1)="#",VLOOKUP(D512,'dict-pitch'!$A$1:$C$50,2,0),VLOOKUP(D512,'dict-pitch'!$A$1:$C$50,3,0))</f>
        <v>D5</v>
      </c>
      <c r="P512" t="b">
        <f>OR(EXACT(E512,O512),EXACT(E512,VLOOKUP(D512,'dict-pitch'!$A$1:$D$50,3,0)),EXACT(E512,VLOOKUP(D512,'dict-pitch'!$A$1:$D$50,4,0)))</f>
        <v>0</v>
      </c>
    </row>
    <row r="513" spans="1:16" x14ac:dyDescent="0.25">
      <c r="A513">
        <v>851</v>
      </c>
      <c r="B513" s="85">
        <v>3</v>
      </c>
      <c r="C513" s="1">
        <f t="shared" si="21"/>
        <v>13</v>
      </c>
      <c r="D513" s="1">
        <v>71</v>
      </c>
      <c r="E513" s="1"/>
      <c r="F513" s="1">
        <v>-3</v>
      </c>
      <c r="G513" s="1">
        <v>154</v>
      </c>
      <c r="H513" s="80">
        <f t="shared" si="22"/>
        <v>13.833333333333334</v>
      </c>
      <c r="I513" s="80">
        <f t="shared" si="23"/>
        <v>0.16666666666666666</v>
      </c>
      <c r="J513" s="1">
        <v>2</v>
      </c>
      <c r="K513" s="1" t="str" cm="1">
        <f t="array" ref="K513">INDEX('dict-rhythm'!$A$1:$B$43,MATCH(TRUE,EXACT(J513,'dict-rhythm'!$A$1:$A$43),0),2)</f>
        <v>8</v>
      </c>
      <c r="L513" s="1" t="str">
        <f>_xlfn.IFNA(VLOOKUP(K513,'dict-rhythm'!$B$1:$C$53,2,0),K513)</f>
        <v>quaver note</v>
      </c>
      <c r="M513" s="76" t="s">
        <v>7</v>
      </c>
      <c r="N513" s="76" t="s">
        <v>7</v>
      </c>
      <c r="O513" t="str">
        <f>IF(RIGHT($O$1,1)="#",VLOOKUP(D513,'dict-pitch'!$A$1:$C$50,2,0),VLOOKUP(D513,'dict-pitch'!$A$1:$C$50,3,0))</f>
        <v>B4</v>
      </c>
      <c r="P513" t="b">
        <f>OR(EXACT(E513,O513),EXACT(E513,VLOOKUP(D513,'dict-pitch'!$A$1:$D$50,3,0)),EXACT(E513,VLOOKUP(D513,'dict-pitch'!$A$1:$D$50,4,0)))</f>
        <v>0</v>
      </c>
    </row>
    <row r="514" spans="1:16" x14ac:dyDescent="0.25">
      <c r="A514">
        <v>851</v>
      </c>
      <c r="B514" s="85">
        <v>3</v>
      </c>
      <c r="C514" s="1">
        <f t="shared" si="21"/>
        <v>14</v>
      </c>
      <c r="D514" s="1">
        <v>73</v>
      </c>
      <c r="E514" s="1"/>
      <c r="F514" s="1">
        <v>2</v>
      </c>
      <c r="G514" s="1">
        <v>156</v>
      </c>
      <c r="H514" s="80">
        <f t="shared" si="22"/>
        <v>14</v>
      </c>
      <c r="I514" s="80">
        <f t="shared" si="23"/>
        <v>8.3333333333333329E-2</v>
      </c>
      <c r="J514" s="1">
        <v>1</v>
      </c>
      <c r="K514" s="1" t="str" cm="1">
        <f t="array" ref="K514">INDEX('dict-rhythm'!$A$1:$B$43,MATCH(TRUE,EXACT(J514,'dict-rhythm'!$A$1:$A$43),0),2)</f>
        <v>16</v>
      </c>
      <c r="L514" s="1" t="str">
        <f>_xlfn.IFNA(VLOOKUP(K514,'dict-rhythm'!$B$1:$C$53,2,0),K514)</f>
        <v>semiquaver</v>
      </c>
      <c r="M514" s="76" t="s">
        <v>7</v>
      </c>
      <c r="N514" s="76" t="s">
        <v>7</v>
      </c>
      <c r="O514" t="str">
        <f>IF(RIGHT($O$1,1)="#",VLOOKUP(D514,'dict-pitch'!$A$1:$C$50,2,0),VLOOKUP(D514,'dict-pitch'!$A$1:$C$50,3,0))</f>
        <v>C#5</v>
      </c>
      <c r="P514" t="b">
        <f>OR(EXACT(E514,O514),EXACT(E514,VLOOKUP(D514,'dict-pitch'!$A$1:$D$50,3,0)),EXACT(E514,VLOOKUP(D514,'dict-pitch'!$A$1:$D$50,4,0)))</f>
        <v>0</v>
      </c>
    </row>
    <row r="515" spans="1:16" x14ac:dyDescent="0.25">
      <c r="A515">
        <v>851</v>
      </c>
      <c r="B515" s="85">
        <v>3</v>
      </c>
      <c r="C515" s="1">
        <f t="shared" ref="C515:C578" si="24">1+ROUNDDOWN(G515/12,0)</f>
        <v>14</v>
      </c>
      <c r="D515" s="1">
        <v>69</v>
      </c>
      <c r="E515" s="1"/>
      <c r="F515" s="1">
        <v>-3</v>
      </c>
      <c r="G515" s="1">
        <v>157</v>
      </c>
      <c r="H515" s="80">
        <f t="shared" ref="H515:H578" si="25">1+G515/12</f>
        <v>14.083333333333334</v>
      </c>
      <c r="I515" s="80">
        <f t="shared" ref="I515:I578" si="26">J515/12</f>
        <v>8.3333333333333329E-2</v>
      </c>
      <c r="J515" s="1">
        <v>1</v>
      </c>
      <c r="K515" s="1" t="str" cm="1">
        <f t="array" ref="K515">INDEX('dict-rhythm'!$A$1:$B$43,MATCH(TRUE,EXACT(J515,'dict-rhythm'!$A$1:$A$43),0),2)</f>
        <v>16</v>
      </c>
      <c r="L515" s="1" t="str">
        <f>_xlfn.IFNA(VLOOKUP(K515,'dict-rhythm'!$B$1:$C$53,2,0),K515)</f>
        <v>semiquaver</v>
      </c>
      <c r="M515" s="76" t="s">
        <v>7</v>
      </c>
      <c r="N515" s="76" t="s">
        <v>7</v>
      </c>
      <c r="O515" t="str">
        <f>IF(RIGHT($O$1,1)="#",VLOOKUP(D515,'dict-pitch'!$A$1:$C$50,2,0),VLOOKUP(D515,'dict-pitch'!$A$1:$C$50,3,0))</f>
        <v>A4</v>
      </c>
      <c r="P515" t="b">
        <f>OR(EXACT(E515,O515),EXACT(E515,VLOOKUP(D515,'dict-pitch'!$A$1:$D$50,3,0)),EXACT(E515,VLOOKUP(D515,'dict-pitch'!$A$1:$D$50,4,0)))</f>
        <v>0</v>
      </c>
    </row>
    <row r="516" spans="1:16" x14ac:dyDescent="0.25">
      <c r="A516">
        <v>851</v>
      </c>
      <c r="B516" s="85">
        <v>3</v>
      </c>
      <c r="C516" s="1">
        <f t="shared" si="24"/>
        <v>14</v>
      </c>
      <c r="D516" s="1">
        <v>68</v>
      </c>
      <c r="E516" s="1"/>
      <c r="F516" s="1">
        <v>-2</v>
      </c>
      <c r="G516" s="1">
        <v>158</v>
      </c>
      <c r="H516" s="80">
        <f t="shared" si="25"/>
        <v>14.166666666666666</v>
      </c>
      <c r="I516" s="80">
        <f t="shared" si="26"/>
        <v>8.3333333333333329E-2</v>
      </c>
      <c r="J516" s="1">
        <v>1</v>
      </c>
      <c r="K516" s="1" t="str" cm="1">
        <f t="array" ref="K516">INDEX('dict-rhythm'!$A$1:$B$43,MATCH(TRUE,EXACT(J516,'dict-rhythm'!$A$1:$A$43),0),2)</f>
        <v>16</v>
      </c>
      <c r="L516" s="1" t="str">
        <f>_xlfn.IFNA(VLOOKUP(K516,'dict-rhythm'!$B$1:$C$53,2,0),K516)</f>
        <v>semiquaver</v>
      </c>
      <c r="M516" s="76" t="s">
        <v>7</v>
      </c>
      <c r="N516" s="76" t="s">
        <v>7</v>
      </c>
      <c r="O516" t="str">
        <f>IF(RIGHT($O$1,1)="#",VLOOKUP(D516,'dict-pitch'!$A$1:$C$50,2,0),VLOOKUP(D516,'dict-pitch'!$A$1:$C$50,3,0))</f>
        <v>G#4</v>
      </c>
      <c r="P516" t="b">
        <f>OR(EXACT(E516,O516),EXACT(E516,VLOOKUP(D516,'dict-pitch'!$A$1:$D$50,3,0)),EXACT(E516,VLOOKUP(D516,'dict-pitch'!$A$1:$D$50,4,0)))</f>
        <v>0</v>
      </c>
    </row>
    <row r="517" spans="1:16" x14ac:dyDescent="0.25">
      <c r="A517">
        <v>851</v>
      </c>
      <c r="B517" s="85">
        <v>3</v>
      </c>
      <c r="C517" s="1">
        <f t="shared" si="24"/>
        <v>14</v>
      </c>
      <c r="D517" s="1">
        <v>69</v>
      </c>
      <c r="E517" s="1"/>
      <c r="F517" s="1">
        <v>2</v>
      </c>
      <c r="G517" s="1">
        <v>159</v>
      </c>
      <c r="H517" s="80">
        <f t="shared" si="25"/>
        <v>14.25</v>
      </c>
      <c r="I517" s="80">
        <f t="shared" si="26"/>
        <v>8.3333333333333329E-2</v>
      </c>
      <c r="J517" s="1">
        <v>1</v>
      </c>
      <c r="K517" s="1" t="str" cm="1">
        <f t="array" ref="K517">INDEX('dict-rhythm'!$A$1:$B$43,MATCH(TRUE,EXACT(J517,'dict-rhythm'!$A$1:$A$43),0),2)</f>
        <v>16</v>
      </c>
      <c r="L517" s="1" t="str">
        <f>_xlfn.IFNA(VLOOKUP(K517,'dict-rhythm'!$B$1:$C$53,2,0),K517)</f>
        <v>semiquaver</v>
      </c>
      <c r="M517" s="76" t="s">
        <v>7</v>
      </c>
      <c r="N517" s="76" t="s">
        <v>7</v>
      </c>
      <c r="O517" t="str">
        <f>IF(RIGHT($O$1,1)="#",VLOOKUP(D517,'dict-pitch'!$A$1:$C$50,2,0),VLOOKUP(D517,'dict-pitch'!$A$1:$C$50,3,0))</f>
        <v>A4</v>
      </c>
      <c r="P517" t="b">
        <f>OR(EXACT(E517,O517),EXACT(E517,VLOOKUP(D517,'dict-pitch'!$A$1:$D$50,3,0)),EXACT(E517,VLOOKUP(D517,'dict-pitch'!$A$1:$D$50,4,0)))</f>
        <v>0</v>
      </c>
    </row>
    <row r="518" spans="1:16" x14ac:dyDescent="0.25">
      <c r="A518">
        <v>851</v>
      </c>
      <c r="B518" s="85">
        <v>3</v>
      </c>
      <c r="C518" s="1">
        <f t="shared" si="24"/>
        <v>14</v>
      </c>
      <c r="D518" s="1">
        <v>77</v>
      </c>
      <c r="E518" s="1"/>
      <c r="F518" s="1">
        <v>6</v>
      </c>
      <c r="G518" s="1">
        <v>160</v>
      </c>
      <c r="H518" s="80">
        <f t="shared" si="25"/>
        <v>14.333333333333334</v>
      </c>
      <c r="I518" s="80">
        <f t="shared" si="26"/>
        <v>0.33333333333333331</v>
      </c>
      <c r="J518" s="1">
        <v>4</v>
      </c>
      <c r="K518" s="1" t="str" cm="1">
        <f t="array" ref="K518">INDEX('dict-rhythm'!$A$1:$B$43,MATCH(TRUE,EXACT(J518,'dict-rhythm'!$A$1:$A$43),0),2)</f>
        <v>4</v>
      </c>
      <c r="L518" s="1" t="str">
        <f>_xlfn.IFNA(VLOOKUP(K518,'dict-rhythm'!$B$1:$C$53,2,0),K518)</f>
        <v>crotchet</v>
      </c>
      <c r="M518" s="76" t="s">
        <v>7</v>
      </c>
      <c r="N518" s="76" t="s">
        <v>7</v>
      </c>
      <c r="O518" t="str">
        <f>IF(RIGHT($O$1,1)="#",VLOOKUP(D518,'dict-pitch'!$A$1:$C$50,2,0),VLOOKUP(D518,'dict-pitch'!$A$1:$C$50,3,0))</f>
        <v>F5</v>
      </c>
      <c r="P518" t="b">
        <f>OR(EXACT(E518,O518),EXACT(E518,VLOOKUP(D518,'dict-pitch'!$A$1:$D$50,3,0)),EXACT(E518,VLOOKUP(D518,'dict-pitch'!$A$1:$D$50,4,0)))</f>
        <v>0</v>
      </c>
    </row>
    <row r="519" spans="1:16" x14ac:dyDescent="0.25">
      <c r="A519">
        <v>851</v>
      </c>
      <c r="B519" s="85">
        <v>3</v>
      </c>
      <c r="C519" s="1">
        <f t="shared" si="24"/>
        <v>14</v>
      </c>
      <c r="D519" s="1">
        <v>74</v>
      </c>
      <c r="E519" s="1"/>
      <c r="F519" s="1">
        <v>-3</v>
      </c>
      <c r="G519" s="1">
        <v>164</v>
      </c>
      <c r="H519" s="80">
        <f t="shared" si="25"/>
        <v>14.666666666666666</v>
      </c>
      <c r="I519" s="80">
        <f t="shared" si="26"/>
        <v>0.33333333333333331</v>
      </c>
      <c r="J519" s="1">
        <v>4</v>
      </c>
      <c r="K519" s="1" t="str" cm="1">
        <f t="array" ref="K519">INDEX('dict-rhythm'!$A$1:$B$43,MATCH(TRUE,EXACT(J519,'dict-rhythm'!$A$1:$A$43),0),2)</f>
        <v>4</v>
      </c>
      <c r="L519" s="1" t="str">
        <f>_xlfn.IFNA(VLOOKUP(K519,'dict-rhythm'!$B$1:$C$53,2,0),K519)</f>
        <v>crotchet</v>
      </c>
      <c r="M519" s="76" t="s">
        <v>7</v>
      </c>
      <c r="N519" s="76" t="s">
        <v>7</v>
      </c>
      <c r="O519" t="str">
        <f>IF(RIGHT($O$1,1)="#",VLOOKUP(D519,'dict-pitch'!$A$1:$C$50,2,0),VLOOKUP(D519,'dict-pitch'!$A$1:$C$50,3,0))</f>
        <v>D5</v>
      </c>
      <c r="P519" t="b">
        <f>OR(EXACT(E519,O519),EXACT(E519,VLOOKUP(D519,'dict-pitch'!$A$1:$D$50,3,0)),EXACT(E519,VLOOKUP(D519,'dict-pitch'!$A$1:$D$50,4,0)))</f>
        <v>0</v>
      </c>
    </row>
    <row r="520" spans="1:16" x14ac:dyDescent="0.25">
      <c r="A520">
        <v>851</v>
      </c>
      <c r="B520" s="85">
        <v>3</v>
      </c>
      <c r="C520" s="1">
        <f t="shared" si="24"/>
        <v>15</v>
      </c>
      <c r="D520" s="1">
        <v>76</v>
      </c>
      <c r="E520" s="1"/>
      <c r="F520" s="1">
        <v>2</v>
      </c>
      <c r="G520" s="1">
        <v>168</v>
      </c>
      <c r="H520" s="80">
        <f t="shared" si="25"/>
        <v>15</v>
      </c>
      <c r="I520" s="80">
        <f t="shared" si="26"/>
        <v>0.16666666666666666</v>
      </c>
      <c r="J520" s="1">
        <v>2</v>
      </c>
      <c r="K520" s="1" t="str" cm="1">
        <f t="array" ref="K520">INDEX('dict-rhythm'!$A$1:$B$43,MATCH(TRUE,EXACT(J520,'dict-rhythm'!$A$1:$A$43),0),2)</f>
        <v>8</v>
      </c>
      <c r="L520" s="1" t="str">
        <f>_xlfn.IFNA(VLOOKUP(K520,'dict-rhythm'!$B$1:$C$53,2,0),K520)</f>
        <v>quaver note</v>
      </c>
      <c r="M520" s="76" t="s">
        <v>7</v>
      </c>
      <c r="N520" s="76" t="s">
        <v>7</v>
      </c>
      <c r="O520" t="str">
        <f>IF(RIGHT($O$1,1)="#",VLOOKUP(D520,'dict-pitch'!$A$1:$C$50,2,0),VLOOKUP(D520,'dict-pitch'!$A$1:$C$50,3,0))</f>
        <v>E5</v>
      </c>
      <c r="P520" t="b">
        <f>OR(EXACT(E520,O520),EXACT(E520,VLOOKUP(D520,'dict-pitch'!$A$1:$D$50,3,0)),EXACT(E520,VLOOKUP(D520,'dict-pitch'!$A$1:$D$50,4,0)))</f>
        <v>0</v>
      </c>
    </row>
    <row r="521" spans="1:16" x14ac:dyDescent="0.25">
      <c r="A521">
        <v>851</v>
      </c>
      <c r="B521" s="85">
        <v>3</v>
      </c>
      <c r="C521" s="1">
        <f t="shared" si="24"/>
        <v>15</v>
      </c>
      <c r="D521" s="1">
        <v>81</v>
      </c>
      <c r="E521" s="1"/>
      <c r="F521" s="1">
        <v>4</v>
      </c>
      <c r="G521" s="1">
        <v>170</v>
      </c>
      <c r="H521" s="80">
        <f t="shared" si="25"/>
        <v>15.166666666666666</v>
      </c>
      <c r="I521" s="80">
        <f t="shared" si="26"/>
        <v>0.25</v>
      </c>
      <c r="J521" s="1">
        <v>3</v>
      </c>
      <c r="K521" s="1" t="str" cm="1">
        <f t="array" ref="K521">INDEX('dict-rhythm'!$A$1:$B$43,MATCH(TRUE,EXACT(J521,'dict-rhythm'!$A$1:$A$43),0),2)</f>
        <v>8.</v>
      </c>
      <c r="L521" s="1" t="str">
        <f>_xlfn.IFNA(VLOOKUP(K521,'dict-rhythm'!$B$1:$C$53,2,0),K521)</f>
        <v>dotted quaver</v>
      </c>
      <c r="M521" s="9" t="s">
        <v>10</v>
      </c>
      <c r="N521" s="9"/>
      <c r="O521" t="str">
        <f>IF(RIGHT($O$1,1)="#",VLOOKUP(D521,'dict-pitch'!$A$1:$C$50,2,0),VLOOKUP(D521,'dict-pitch'!$A$1:$C$50,3,0))</f>
        <v>A5</v>
      </c>
      <c r="P521" t="b">
        <f>OR(EXACT(E521,O521),EXACT(E521,VLOOKUP(D521,'dict-pitch'!$A$1:$D$50,3,0)),EXACT(E521,VLOOKUP(D521,'dict-pitch'!$A$1:$D$50,4,0)))</f>
        <v>0</v>
      </c>
    </row>
    <row r="522" spans="1:16" x14ac:dyDescent="0.25">
      <c r="A522">
        <v>851</v>
      </c>
      <c r="B522" s="85">
        <v>3</v>
      </c>
      <c r="C522" s="1">
        <f t="shared" si="24"/>
        <v>15</v>
      </c>
      <c r="D522" s="1">
        <v>79</v>
      </c>
      <c r="E522" s="1"/>
      <c r="F522" s="1">
        <v>-2</v>
      </c>
      <c r="G522" s="1">
        <v>173</v>
      </c>
      <c r="H522" s="80">
        <f t="shared" si="25"/>
        <v>15.416666666666666</v>
      </c>
      <c r="I522" s="80">
        <f t="shared" si="26"/>
        <v>8.3333333333333329E-2</v>
      </c>
      <c r="J522" s="1">
        <v>1</v>
      </c>
      <c r="K522" s="1" t="str" cm="1">
        <f t="array" ref="K522">INDEX('dict-rhythm'!$A$1:$B$43,MATCH(TRUE,EXACT(J522,'dict-rhythm'!$A$1:$A$43),0),2)</f>
        <v>16</v>
      </c>
      <c r="L522" s="1" t="str">
        <f>_xlfn.IFNA(VLOOKUP(K522,'dict-rhythm'!$B$1:$C$53,2,0),K522)</f>
        <v>semiquaver</v>
      </c>
      <c r="M522" s="9" t="s">
        <v>10</v>
      </c>
      <c r="N522" s="9"/>
      <c r="O522" t="str">
        <f>IF(RIGHT($O$1,1)="#",VLOOKUP(D522,'dict-pitch'!$A$1:$C$50,2,0),VLOOKUP(D522,'dict-pitch'!$A$1:$C$50,3,0))</f>
        <v>G5</v>
      </c>
      <c r="P522" t="b">
        <f>OR(EXACT(E522,O522),EXACT(E522,VLOOKUP(D522,'dict-pitch'!$A$1:$D$50,3,0)),EXACT(E522,VLOOKUP(D522,'dict-pitch'!$A$1:$D$50,4,0)))</f>
        <v>0</v>
      </c>
    </row>
    <row r="523" spans="1:16" x14ac:dyDescent="0.25">
      <c r="A523">
        <v>851</v>
      </c>
      <c r="B523" s="85">
        <v>3</v>
      </c>
      <c r="C523" s="1">
        <f t="shared" si="24"/>
        <v>15</v>
      </c>
      <c r="D523" s="1">
        <v>78</v>
      </c>
      <c r="E523" s="1"/>
      <c r="F523" s="1">
        <v>-2</v>
      </c>
      <c r="G523" s="1">
        <v>174</v>
      </c>
      <c r="H523" s="80">
        <f t="shared" si="25"/>
        <v>15.5</v>
      </c>
      <c r="I523" s="80">
        <f t="shared" si="26"/>
        <v>8.3333333333333329E-2</v>
      </c>
      <c r="J523" s="1">
        <v>1</v>
      </c>
      <c r="K523" s="1" t="str" cm="1">
        <f t="array" ref="K523">INDEX('dict-rhythm'!$A$1:$B$43,MATCH(TRUE,EXACT(J523,'dict-rhythm'!$A$1:$A$43),0),2)</f>
        <v>16</v>
      </c>
      <c r="L523" s="1" t="str">
        <f>_xlfn.IFNA(VLOOKUP(K523,'dict-rhythm'!$B$1:$C$53,2,0),K523)</f>
        <v>semiquaver</v>
      </c>
      <c r="M523" s="9" t="s">
        <v>10</v>
      </c>
      <c r="N523" s="9"/>
      <c r="O523" t="str">
        <f>IF(RIGHT($O$1,1)="#",VLOOKUP(D523,'dict-pitch'!$A$1:$C$50,2,0),VLOOKUP(D523,'dict-pitch'!$A$1:$C$50,3,0))</f>
        <v>F#5</v>
      </c>
      <c r="P523" t="b">
        <f>OR(EXACT(E523,O523),EXACT(E523,VLOOKUP(D523,'dict-pitch'!$A$1:$D$50,3,0)),EXACT(E523,VLOOKUP(D523,'dict-pitch'!$A$1:$D$50,4,0)))</f>
        <v>0</v>
      </c>
    </row>
    <row r="524" spans="1:16" x14ac:dyDescent="0.25">
      <c r="A524">
        <v>851</v>
      </c>
      <c r="B524" s="85">
        <v>3</v>
      </c>
      <c r="C524" s="1">
        <f t="shared" si="24"/>
        <v>15</v>
      </c>
      <c r="D524" s="1">
        <v>76</v>
      </c>
      <c r="E524" s="1"/>
      <c r="F524" s="1">
        <v>-2</v>
      </c>
      <c r="G524" s="1">
        <v>175</v>
      </c>
      <c r="H524" s="80">
        <f t="shared" si="25"/>
        <v>15.583333333333334</v>
      </c>
      <c r="I524" s="80">
        <f t="shared" si="26"/>
        <v>8.3333333333333329E-2</v>
      </c>
      <c r="J524" s="1">
        <v>1</v>
      </c>
      <c r="K524" s="1" t="str" cm="1">
        <f t="array" ref="K524">INDEX('dict-rhythm'!$A$1:$B$43,MATCH(TRUE,EXACT(J524,'dict-rhythm'!$A$1:$A$43),0),2)</f>
        <v>16</v>
      </c>
      <c r="L524" s="1" t="str">
        <f>_xlfn.IFNA(VLOOKUP(K524,'dict-rhythm'!$B$1:$C$53,2,0),K524)</f>
        <v>semiquaver</v>
      </c>
      <c r="M524" s="9" t="s">
        <v>10</v>
      </c>
      <c r="N524" s="9"/>
      <c r="O524" t="str">
        <f>IF(RIGHT($O$1,1)="#",VLOOKUP(D524,'dict-pitch'!$A$1:$C$50,2,0),VLOOKUP(D524,'dict-pitch'!$A$1:$C$50,3,0))</f>
        <v>E5</v>
      </c>
      <c r="P524" t="b">
        <f>OR(EXACT(E524,O524),EXACT(E524,VLOOKUP(D524,'dict-pitch'!$A$1:$D$50,3,0)),EXACT(E524,VLOOKUP(D524,'dict-pitch'!$A$1:$D$50,4,0)))</f>
        <v>0</v>
      </c>
    </row>
    <row r="525" spans="1:16" x14ac:dyDescent="0.25">
      <c r="A525">
        <v>851</v>
      </c>
      <c r="B525" s="85">
        <v>3</v>
      </c>
      <c r="C525" s="1">
        <f t="shared" si="24"/>
        <v>15</v>
      </c>
      <c r="D525" s="1">
        <v>79</v>
      </c>
      <c r="E525" s="1"/>
      <c r="F525" s="1">
        <v>3</v>
      </c>
      <c r="G525" s="1">
        <v>176</v>
      </c>
      <c r="H525" s="80">
        <f t="shared" si="25"/>
        <v>15.666666666666666</v>
      </c>
      <c r="I525" s="80">
        <f t="shared" si="26"/>
        <v>8.3333333333333329E-2</v>
      </c>
      <c r="J525" s="1">
        <v>1</v>
      </c>
      <c r="K525" s="1" t="str" cm="1">
        <f t="array" ref="K525">INDEX('dict-rhythm'!$A$1:$B$43,MATCH(TRUE,EXACT(J525,'dict-rhythm'!$A$1:$A$43),0),2)</f>
        <v>16</v>
      </c>
      <c r="L525" s="1" t="str">
        <f>_xlfn.IFNA(VLOOKUP(K525,'dict-rhythm'!$B$1:$C$53,2,0),K525)</f>
        <v>semiquaver</v>
      </c>
      <c r="M525" s="9" t="s">
        <v>10</v>
      </c>
      <c r="N525" s="9"/>
      <c r="O525" t="str">
        <f>IF(RIGHT($O$1,1)="#",VLOOKUP(D525,'dict-pitch'!$A$1:$C$50,2,0),VLOOKUP(D525,'dict-pitch'!$A$1:$C$50,3,0))</f>
        <v>G5</v>
      </c>
      <c r="P525" t="b">
        <f>OR(EXACT(E525,O525),EXACT(E525,VLOOKUP(D525,'dict-pitch'!$A$1:$D$50,3,0)),EXACT(E525,VLOOKUP(D525,'dict-pitch'!$A$1:$D$50,4,0)))</f>
        <v>0</v>
      </c>
    </row>
    <row r="526" spans="1:16" x14ac:dyDescent="0.25">
      <c r="A526">
        <v>851</v>
      </c>
      <c r="B526" s="85">
        <v>3</v>
      </c>
      <c r="C526" s="1">
        <f t="shared" si="24"/>
        <v>15</v>
      </c>
      <c r="D526" s="1">
        <v>78</v>
      </c>
      <c r="E526" s="1"/>
      <c r="F526" s="1">
        <v>-2</v>
      </c>
      <c r="G526" s="1">
        <v>177</v>
      </c>
      <c r="H526" s="80">
        <f t="shared" si="25"/>
        <v>15.75</v>
      </c>
      <c r="I526" s="80">
        <f t="shared" si="26"/>
        <v>8.3333333333333329E-2</v>
      </c>
      <c r="J526" s="1">
        <v>1</v>
      </c>
      <c r="K526" s="1" t="str" cm="1">
        <f t="array" ref="K526">INDEX('dict-rhythm'!$A$1:$B$43,MATCH(TRUE,EXACT(J526,'dict-rhythm'!$A$1:$A$43),0),2)</f>
        <v>16</v>
      </c>
      <c r="L526" s="1" t="str">
        <f>_xlfn.IFNA(VLOOKUP(K526,'dict-rhythm'!$B$1:$C$53,2,0),K526)</f>
        <v>semiquaver</v>
      </c>
      <c r="M526" s="9" t="s">
        <v>10</v>
      </c>
      <c r="N526" s="9"/>
      <c r="O526" t="str">
        <f>IF(RIGHT($O$1,1)="#",VLOOKUP(D526,'dict-pitch'!$A$1:$C$50,2,0),VLOOKUP(D526,'dict-pitch'!$A$1:$C$50,3,0))</f>
        <v>F#5</v>
      </c>
      <c r="P526" t="b">
        <f>OR(EXACT(E526,O526),EXACT(E526,VLOOKUP(D526,'dict-pitch'!$A$1:$D$50,3,0)),EXACT(E526,VLOOKUP(D526,'dict-pitch'!$A$1:$D$50,4,0)))</f>
        <v>0</v>
      </c>
    </row>
    <row r="527" spans="1:16" x14ac:dyDescent="0.25">
      <c r="A527">
        <v>851</v>
      </c>
      <c r="B527" s="85">
        <v>3</v>
      </c>
      <c r="C527" s="1">
        <f t="shared" si="24"/>
        <v>15</v>
      </c>
      <c r="D527" s="1">
        <v>76</v>
      </c>
      <c r="E527" s="1"/>
      <c r="F527" s="1">
        <v>-2</v>
      </c>
      <c r="G527" s="1">
        <v>178</v>
      </c>
      <c r="H527" s="80">
        <f t="shared" si="25"/>
        <v>15.833333333333334</v>
      </c>
      <c r="I527" s="80">
        <f t="shared" si="26"/>
        <v>8.3333333333333329E-2</v>
      </c>
      <c r="J527" s="1">
        <v>1</v>
      </c>
      <c r="K527" s="1" t="str" cm="1">
        <f t="array" ref="K527">INDEX('dict-rhythm'!$A$1:$B$43,MATCH(TRUE,EXACT(J527,'dict-rhythm'!$A$1:$A$43),0),2)</f>
        <v>16</v>
      </c>
      <c r="L527" s="1" t="str">
        <f>_xlfn.IFNA(VLOOKUP(K527,'dict-rhythm'!$B$1:$C$53,2,0),K527)</f>
        <v>semiquaver</v>
      </c>
      <c r="M527" s="9" t="s">
        <v>10</v>
      </c>
      <c r="N527" s="9"/>
      <c r="O527" t="str">
        <f>IF(RIGHT($O$1,1)="#",VLOOKUP(D527,'dict-pitch'!$A$1:$C$50,2,0),VLOOKUP(D527,'dict-pitch'!$A$1:$C$50,3,0))</f>
        <v>E5</v>
      </c>
      <c r="P527" t="b">
        <f>OR(EXACT(E527,O527),EXACT(E527,VLOOKUP(D527,'dict-pitch'!$A$1:$D$50,3,0)),EXACT(E527,VLOOKUP(D527,'dict-pitch'!$A$1:$D$50,4,0)))</f>
        <v>0</v>
      </c>
    </row>
    <row r="528" spans="1:16" x14ac:dyDescent="0.25">
      <c r="A528">
        <v>851</v>
      </c>
      <c r="B528" s="85">
        <v>3</v>
      </c>
      <c r="C528" s="1">
        <f t="shared" si="24"/>
        <v>15</v>
      </c>
      <c r="D528" s="1">
        <v>74</v>
      </c>
      <c r="E528" s="1"/>
      <c r="F528" s="1">
        <v>-2</v>
      </c>
      <c r="G528" s="1">
        <v>179</v>
      </c>
      <c r="H528" s="80">
        <f t="shared" si="25"/>
        <v>15.916666666666666</v>
      </c>
      <c r="I528" s="80">
        <f t="shared" si="26"/>
        <v>8.3333333333333329E-2</v>
      </c>
      <c r="J528" s="1">
        <v>1</v>
      </c>
      <c r="K528" s="1" t="str" cm="1">
        <f t="array" ref="K528">INDEX('dict-rhythm'!$A$1:$B$43,MATCH(TRUE,EXACT(J528,'dict-rhythm'!$A$1:$A$43),0),2)</f>
        <v>16</v>
      </c>
      <c r="L528" s="1" t="str">
        <f>_xlfn.IFNA(VLOOKUP(K528,'dict-rhythm'!$B$1:$C$53,2,0),K528)</f>
        <v>semiquaver</v>
      </c>
      <c r="M528" s="9" t="s">
        <v>10</v>
      </c>
      <c r="N528" s="9"/>
      <c r="O528" t="str">
        <f>IF(RIGHT($O$1,1)="#",VLOOKUP(D528,'dict-pitch'!$A$1:$C$50,2,0),VLOOKUP(D528,'dict-pitch'!$A$1:$C$50,3,0))</f>
        <v>D5</v>
      </c>
      <c r="P528" t="b">
        <f>OR(EXACT(E528,O528),EXACT(E528,VLOOKUP(D528,'dict-pitch'!$A$1:$D$50,3,0)),EXACT(E528,VLOOKUP(D528,'dict-pitch'!$A$1:$D$50,4,0)))</f>
        <v>0</v>
      </c>
    </row>
    <row r="529" spans="1:16" x14ac:dyDescent="0.25">
      <c r="A529">
        <v>851</v>
      </c>
      <c r="B529" s="85">
        <v>3</v>
      </c>
      <c r="C529" s="1">
        <f t="shared" si="24"/>
        <v>16</v>
      </c>
      <c r="D529" s="1">
        <v>75</v>
      </c>
      <c r="E529" s="1"/>
      <c r="F529" s="1">
        <v>2</v>
      </c>
      <c r="G529" s="1">
        <v>180</v>
      </c>
      <c r="H529" s="80">
        <f t="shared" si="25"/>
        <v>16</v>
      </c>
      <c r="I529" s="80">
        <f t="shared" si="26"/>
        <v>8.3333333333333329E-2</v>
      </c>
      <c r="J529" s="1">
        <v>1</v>
      </c>
      <c r="K529" s="1" t="str" cm="1">
        <f t="array" ref="K529">INDEX('dict-rhythm'!$A$1:$B$43,MATCH(TRUE,EXACT(J529,'dict-rhythm'!$A$1:$A$43),0),2)</f>
        <v>16</v>
      </c>
      <c r="L529" s="1" t="str">
        <f>_xlfn.IFNA(VLOOKUP(K529,'dict-rhythm'!$B$1:$C$53,2,0),K529)</f>
        <v>semiquaver</v>
      </c>
      <c r="M529" s="9" t="s">
        <v>10</v>
      </c>
      <c r="N529" s="9"/>
      <c r="O529" t="str">
        <f>IF(RIGHT($O$1,1)="#",VLOOKUP(D529,'dict-pitch'!$A$1:$C$50,2,0),VLOOKUP(D529,'dict-pitch'!$A$1:$C$50,3,0))</f>
        <v>D#5</v>
      </c>
      <c r="P529" t="b">
        <f>OR(EXACT(E529,O529),EXACT(E529,VLOOKUP(D529,'dict-pitch'!$A$1:$D$50,3,0)),EXACT(E529,VLOOKUP(D529,'dict-pitch'!$A$1:$D$50,4,0)))</f>
        <v>0</v>
      </c>
    </row>
    <row r="530" spans="1:16" x14ac:dyDescent="0.25">
      <c r="A530">
        <v>851</v>
      </c>
      <c r="B530" s="85">
        <v>3</v>
      </c>
      <c r="C530" s="1">
        <f t="shared" si="24"/>
        <v>16</v>
      </c>
      <c r="D530" s="1">
        <v>84</v>
      </c>
      <c r="E530" s="1"/>
      <c r="F530" s="1">
        <v>6</v>
      </c>
      <c r="G530" s="1">
        <v>181</v>
      </c>
      <c r="H530" s="80">
        <f t="shared" si="25"/>
        <v>16.083333333333336</v>
      </c>
      <c r="I530" s="80">
        <f t="shared" si="26"/>
        <v>8.3333333333333329E-2</v>
      </c>
      <c r="J530" s="1">
        <v>1</v>
      </c>
      <c r="K530" s="1" t="str" cm="1">
        <f t="array" ref="K530">INDEX('dict-rhythm'!$A$1:$B$43,MATCH(TRUE,EXACT(J530,'dict-rhythm'!$A$1:$A$43),0),2)</f>
        <v>16</v>
      </c>
      <c r="L530" s="1" t="str">
        <f>_xlfn.IFNA(VLOOKUP(K530,'dict-rhythm'!$B$1:$C$53,2,0),K530)</f>
        <v>semiquaver</v>
      </c>
      <c r="M530" s="5"/>
      <c r="N530" s="5"/>
      <c r="O530" t="str">
        <f>IF(RIGHT($O$1,1)="#",VLOOKUP(D530,'dict-pitch'!$A$1:$C$50,2,0),VLOOKUP(D530,'dict-pitch'!$A$1:$C$50,3,0))</f>
        <v>C6</v>
      </c>
      <c r="P530" t="b">
        <f>OR(EXACT(E530,O530),EXACT(E530,VLOOKUP(D530,'dict-pitch'!$A$1:$D$50,3,0)),EXACT(E530,VLOOKUP(D530,'dict-pitch'!$A$1:$D$50,4,0)))</f>
        <v>0</v>
      </c>
    </row>
    <row r="531" spans="1:16" x14ac:dyDescent="0.25">
      <c r="A531">
        <v>851</v>
      </c>
      <c r="B531" s="85">
        <v>3</v>
      </c>
      <c r="C531" s="1">
        <f t="shared" si="24"/>
        <v>16</v>
      </c>
      <c r="D531" s="1">
        <v>82</v>
      </c>
      <c r="E531" s="1"/>
      <c r="F531" s="1">
        <v>-2</v>
      </c>
      <c r="G531" s="1">
        <v>182</v>
      </c>
      <c r="H531" s="80">
        <f t="shared" si="25"/>
        <v>16.166666666666664</v>
      </c>
      <c r="I531" s="80">
        <f t="shared" si="26"/>
        <v>0.16666666666666666</v>
      </c>
      <c r="J531" s="1">
        <v>2</v>
      </c>
      <c r="K531" s="1" t="str" cm="1">
        <f t="array" ref="K531">INDEX('dict-rhythm'!$A$1:$B$43,MATCH(TRUE,EXACT(J531,'dict-rhythm'!$A$1:$A$43),0),2)</f>
        <v>8</v>
      </c>
      <c r="L531" s="1" t="str">
        <f>_xlfn.IFNA(VLOOKUP(K531,'dict-rhythm'!$B$1:$C$53,2,0),K531)</f>
        <v>quaver note</v>
      </c>
      <c r="M531" s="5"/>
      <c r="N531" s="5"/>
      <c r="O531" t="str">
        <f>IF(RIGHT($O$1,1)="#",VLOOKUP(D531,'dict-pitch'!$A$1:$C$50,2,0),VLOOKUP(D531,'dict-pitch'!$A$1:$C$50,3,0))</f>
        <v>A#5</v>
      </c>
      <c r="P531" t="b">
        <f>OR(EXACT(E531,O531),EXACT(E531,VLOOKUP(D531,'dict-pitch'!$A$1:$D$50,3,0)),EXACT(E531,VLOOKUP(D531,'dict-pitch'!$A$1:$D$50,4,0)))</f>
        <v>0</v>
      </c>
    </row>
    <row r="532" spans="1:16" x14ac:dyDescent="0.25">
      <c r="A532">
        <v>851</v>
      </c>
      <c r="B532" s="85">
        <v>3</v>
      </c>
      <c r="C532" s="1">
        <f t="shared" si="24"/>
        <v>16</v>
      </c>
      <c r="D532" s="1">
        <v>0</v>
      </c>
      <c r="E532" s="1"/>
      <c r="F532" s="1">
        <v>0</v>
      </c>
      <c r="G532" s="1">
        <v>184</v>
      </c>
      <c r="H532" s="80">
        <f t="shared" si="25"/>
        <v>16.333333333333336</v>
      </c>
      <c r="I532" s="80">
        <f t="shared" si="26"/>
        <v>8.3333333333333329E-2</v>
      </c>
      <c r="J532" s="1">
        <v>1</v>
      </c>
      <c r="K532" s="1" t="str" cm="1">
        <f t="array" ref="K532">INDEX('dict-rhythm'!$A$1:$B$43,MATCH(TRUE,EXACT(J532,'dict-rhythm'!$A$1:$A$43),0),2)</f>
        <v>16</v>
      </c>
      <c r="L532" s="1" t="str">
        <f>_xlfn.IFNA(VLOOKUP(K532,'dict-rhythm'!$B$1:$C$53,2,0),K532)</f>
        <v>semiquaver</v>
      </c>
      <c r="M532" s="5"/>
      <c r="N532" s="5"/>
      <c r="O532" t="str">
        <f>IF(RIGHT($O$1,1)="#",VLOOKUP(D532,'dict-pitch'!$A$1:$C$50,2,0),VLOOKUP(D532,'dict-pitch'!$A$1:$C$50,3,0))</f>
        <v>r</v>
      </c>
      <c r="P532" t="b">
        <f>OR(EXACT(E532,O532),EXACT(E532,VLOOKUP(D532,'dict-pitch'!$A$1:$D$50,3,0)),EXACT(E532,VLOOKUP(D532,'dict-pitch'!$A$1:$D$50,4,0)))</f>
        <v>0</v>
      </c>
    </row>
    <row r="533" spans="1:16" x14ac:dyDescent="0.25">
      <c r="A533">
        <v>851</v>
      </c>
      <c r="B533" s="85">
        <v>3</v>
      </c>
      <c r="C533" s="1">
        <f t="shared" si="24"/>
        <v>16</v>
      </c>
      <c r="D533" s="1">
        <v>81</v>
      </c>
      <c r="E533" s="1"/>
      <c r="F533" s="1">
        <v>-2</v>
      </c>
      <c r="G533" s="1">
        <v>185</v>
      </c>
      <c r="H533" s="80">
        <f t="shared" si="25"/>
        <v>16.416666666666664</v>
      </c>
      <c r="I533" s="80">
        <f t="shared" si="26"/>
        <v>8.3333333333333329E-2</v>
      </c>
      <c r="J533" s="1">
        <v>1</v>
      </c>
      <c r="K533" s="1" t="str" cm="1">
        <f t="array" ref="K533">INDEX('dict-rhythm'!$A$1:$B$43,MATCH(TRUE,EXACT(J533,'dict-rhythm'!$A$1:$A$43),0),2)</f>
        <v>16</v>
      </c>
      <c r="L533" s="1" t="str">
        <f>_xlfn.IFNA(VLOOKUP(K533,'dict-rhythm'!$B$1:$C$53,2,0),K533)</f>
        <v>semiquaver</v>
      </c>
      <c r="M533" s="5"/>
      <c r="N533" s="5"/>
      <c r="O533" t="str">
        <f>IF(RIGHT($O$1,1)="#",VLOOKUP(D533,'dict-pitch'!$A$1:$C$50,2,0),VLOOKUP(D533,'dict-pitch'!$A$1:$C$50,3,0))</f>
        <v>A5</v>
      </c>
      <c r="P533" t="b">
        <f>OR(EXACT(E533,O533),EXACT(E533,VLOOKUP(D533,'dict-pitch'!$A$1:$D$50,3,0)),EXACT(E533,VLOOKUP(D533,'dict-pitch'!$A$1:$D$50,4,0)))</f>
        <v>0</v>
      </c>
    </row>
    <row r="534" spans="1:16" x14ac:dyDescent="0.25">
      <c r="A534">
        <v>851</v>
      </c>
      <c r="B534" s="85">
        <v>3</v>
      </c>
      <c r="C534" s="1">
        <f t="shared" si="24"/>
        <v>16</v>
      </c>
      <c r="D534" s="1">
        <v>80</v>
      </c>
      <c r="E534" s="1"/>
      <c r="F534" s="1">
        <v>-2</v>
      </c>
      <c r="G534" s="1">
        <v>186</v>
      </c>
      <c r="H534" s="80">
        <f t="shared" si="25"/>
        <v>16.5</v>
      </c>
      <c r="I534" s="80">
        <f t="shared" si="26"/>
        <v>8.3333333333333329E-2</v>
      </c>
      <c r="J534" s="1">
        <v>1</v>
      </c>
      <c r="K534" s="1" t="str" cm="1">
        <f t="array" ref="K534">INDEX('dict-rhythm'!$A$1:$B$43,MATCH(TRUE,EXACT(J534,'dict-rhythm'!$A$1:$A$43),0),2)</f>
        <v>16</v>
      </c>
      <c r="L534" s="1" t="str">
        <f>_xlfn.IFNA(VLOOKUP(K534,'dict-rhythm'!$B$1:$C$53,2,0),K534)</f>
        <v>semiquaver</v>
      </c>
      <c r="M534" s="5"/>
      <c r="N534" s="5"/>
      <c r="O534" t="str">
        <f>IF(RIGHT($O$1,1)="#",VLOOKUP(D534,'dict-pitch'!$A$1:$C$50,2,0),VLOOKUP(D534,'dict-pitch'!$A$1:$C$50,3,0))</f>
        <v>G#5</v>
      </c>
      <c r="P534" t="b">
        <f>OR(EXACT(E534,O534),EXACT(E534,VLOOKUP(D534,'dict-pitch'!$A$1:$D$50,3,0)),EXACT(E534,VLOOKUP(D534,'dict-pitch'!$A$1:$D$50,4,0)))</f>
        <v>0</v>
      </c>
    </row>
    <row r="535" spans="1:16" x14ac:dyDescent="0.25">
      <c r="A535">
        <v>851</v>
      </c>
      <c r="B535" s="85">
        <v>3</v>
      </c>
      <c r="C535" s="1">
        <f t="shared" si="24"/>
        <v>16</v>
      </c>
      <c r="D535" s="1">
        <v>78</v>
      </c>
      <c r="E535" s="1"/>
      <c r="F535" s="1">
        <v>-2</v>
      </c>
      <c r="G535" s="1">
        <v>187</v>
      </c>
      <c r="H535" s="80">
        <f t="shared" si="25"/>
        <v>16.583333333333336</v>
      </c>
      <c r="I535" s="80">
        <f t="shared" si="26"/>
        <v>8.3333333333333329E-2</v>
      </c>
      <c r="J535" s="1">
        <v>1</v>
      </c>
      <c r="K535" s="1" t="str" cm="1">
        <f t="array" ref="K535">INDEX('dict-rhythm'!$A$1:$B$43,MATCH(TRUE,EXACT(J535,'dict-rhythm'!$A$1:$A$43),0),2)</f>
        <v>16</v>
      </c>
      <c r="L535" s="1" t="str">
        <f>_xlfn.IFNA(VLOOKUP(K535,'dict-rhythm'!$B$1:$C$53,2,0),K535)</f>
        <v>semiquaver</v>
      </c>
      <c r="M535" s="5"/>
      <c r="N535" s="5"/>
      <c r="O535" t="str">
        <f>IF(RIGHT($O$1,1)="#",VLOOKUP(D535,'dict-pitch'!$A$1:$C$50,2,0),VLOOKUP(D535,'dict-pitch'!$A$1:$C$50,3,0))</f>
        <v>F#5</v>
      </c>
      <c r="P535" t="b">
        <f>OR(EXACT(E535,O535),EXACT(E535,VLOOKUP(D535,'dict-pitch'!$A$1:$D$50,3,0)),EXACT(E535,VLOOKUP(D535,'dict-pitch'!$A$1:$D$50,4,0)))</f>
        <v>0</v>
      </c>
    </row>
    <row r="536" spans="1:16" x14ac:dyDescent="0.25">
      <c r="A536">
        <v>851</v>
      </c>
      <c r="B536" s="85">
        <v>3</v>
      </c>
      <c r="C536" s="1">
        <f t="shared" si="24"/>
        <v>16</v>
      </c>
      <c r="D536" s="1">
        <v>81</v>
      </c>
      <c r="E536" s="1"/>
      <c r="F536" s="1">
        <v>3</v>
      </c>
      <c r="G536" s="1">
        <v>188</v>
      </c>
      <c r="H536" s="80">
        <f t="shared" si="25"/>
        <v>16.666666666666664</v>
      </c>
      <c r="I536" s="80">
        <f t="shared" si="26"/>
        <v>8.3333333333333329E-2</v>
      </c>
      <c r="J536" s="1">
        <v>1</v>
      </c>
      <c r="K536" s="1" t="str" cm="1">
        <f t="array" ref="K536">INDEX('dict-rhythm'!$A$1:$B$43,MATCH(TRUE,EXACT(J536,'dict-rhythm'!$A$1:$A$43),0),2)</f>
        <v>16</v>
      </c>
      <c r="L536" s="1" t="str">
        <f>_xlfn.IFNA(VLOOKUP(K536,'dict-rhythm'!$B$1:$C$53,2,0),K536)</f>
        <v>semiquaver</v>
      </c>
      <c r="M536" s="5"/>
      <c r="N536" s="5"/>
      <c r="O536" t="str">
        <f>IF(RIGHT($O$1,1)="#",VLOOKUP(D536,'dict-pitch'!$A$1:$C$50,2,0),VLOOKUP(D536,'dict-pitch'!$A$1:$C$50,3,0))</f>
        <v>A5</v>
      </c>
      <c r="P536" t="b">
        <f>OR(EXACT(E536,O536),EXACT(E536,VLOOKUP(D536,'dict-pitch'!$A$1:$D$50,3,0)),EXACT(E536,VLOOKUP(D536,'dict-pitch'!$A$1:$D$50,4,0)))</f>
        <v>0</v>
      </c>
    </row>
    <row r="537" spans="1:16" x14ac:dyDescent="0.25">
      <c r="A537">
        <v>851</v>
      </c>
      <c r="B537" s="85">
        <v>3</v>
      </c>
      <c r="C537" s="1">
        <f t="shared" si="24"/>
        <v>16</v>
      </c>
      <c r="D537" s="1">
        <v>80</v>
      </c>
      <c r="E537" s="1"/>
      <c r="F537" s="1">
        <v>-2</v>
      </c>
      <c r="G537" s="1">
        <v>189</v>
      </c>
      <c r="H537" s="80">
        <f t="shared" si="25"/>
        <v>16.75</v>
      </c>
      <c r="I537" s="80">
        <f t="shared" si="26"/>
        <v>8.3333333333333329E-2</v>
      </c>
      <c r="J537" s="1">
        <v>1</v>
      </c>
      <c r="K537" s="1" t="str" cm="1">
        <f t="array" ref="K537">INDEX('dict-rhythm'!$A$1:$B$43,MATCH(TRUE,EXACT(J537,'dict-rhythm'!$A$1:$A$43),0),2)</f>
        <v>16</v>
      </c>
      <c r="L537" s="1" t="str">
        <f>_xlfn.IFNA(VLOOKUP(K537,'dict-rhythm'!$B$1:$C$53,2,0),K537)</f>
        <v>semiquaver</v>
      </c>
      <c r="M537" s="5"/>
      <c r="N537" s="5"/>
      <c r="O537" t="str">
        <f>IF(RIGHT($O$1,1)="#",VLOOKUP(D537,'dict-pitch'!$A$1:$C$50,2,0),VLOOKUP(D537,'dict-pitch'!$A$1:$C$50,3,0))</f>
        <v>G#5</v>
      </c>
      <c r="P537" t="b">
        <f>OR(EXACT(E537,O537),EXACT(E537,VLOOKUP(D537,'dict-pitch'!$A$1:$D$50,3,0)),EXACT(E537,VLOOKUP(D537,'dict-pitch'!$A$1:$D$50,4,0)))</f>
        <v>0</v>
      </c>
    </row>
    <row r="538" spans="1:16" x14ac:dyDescent="0.25">
      <c r="A538">
        <v>851</v>
      </c>
      <c r="B538" s="85">
        <v>3</v>
      </c>
      <c r="C538" s="1">
        <f t="shared" si="24"/>
        <v>16</v>
      </c>
      <c r="D538" s="1">
        <v>78</v>
      </c>
      <c r="E538" s="1"/>
      <c r="F538" s="1">
        <v>-2</v>
      </c>
      <c r="G538" s="1">
        <v>190</v>
      </c>
      <c r="H538" s="80">
        <f t="shared" si="25"/>
        <v>16.833333333333336</v>
      </c>
      <c r="I538" s="80">
        <f t="shared" si="26"/>
        <v>8.3333333333333329E-2</v>
      </c>
      <c r="J538" s="1">
        <v>1</v>
      </c>
      <c r="K538" s="1" t="str" cm="1">
        <f t="array" ref="K538">INDEX('dict-rhythm'!$A$1:$B$43,MATCH(TRUE,EXACT(J538,'dict-rhythm'!$A$1:$A$43),0),2)</f>
        <v>16</v>
      </c>
      <c r="L538" s="1" t="str">
        <f>_xlfn.IFNA(VLOOKUP(K538,'dict-rhythm'!$B$1:$C$53,2,0),K538)</f>
        <v>semiquaver</v>
      </c>
      <c r="M538" s="5"/>
      <c r="N538" s="5"/>
      <c r="O538" t="str">
        <f>IF(RIGHT($O$1,1)="#",VLOOKUP(D538,'dict-pitch'!$A$1:$C$50,2,0),VLOOKUP(D538,'dict-pitch'!$A$1:$C$50,3,0))</f>
        <v>F#5</v>
      </c>
      <c r="P538" t="b">
        <f>OR(EXACT(E538,O538),EXACT(E538,VLOOKUP(D538,'dict-pitch'!$A$1:$D$50,3,0)),EXACT(E538,VLOOKUP(D538,'dict-pitch'!$A$1:$D$50,4,0)))</f>
        <v>0</v>
      </c>
    </row>
    <row r="539" spans="1:16" x14ac:dyDescent="0.25">
      <c r="A539">
        <v>851</v>
      </c>
      <c r="B539" s="85">
        <v>3</v>
      </c>
      <c r="C539" s="1">
        <f t="shared" si="24"/>
        <v>16</v>
      </c>
      <c r="D539" s="1">
        <v>76</v>
      </c>
      <c r="E539" s="1"/>
      <c r="F539" s="1">
        <v>-2</v>
      </c>
      <c r="G539" s="1">
        <v>191</v>
      </c>
      <c r="H539" s="80">
        <f t="shared" si="25"/>
        <v>16.916666666666664</v>
      </c>
      <c r="I539" s="80">
        <f t="shared" si="26"/>
        <v>8.3333333333333329E-2</v>
      </c>
      <c r="J539" s="1">
        <v>1</v>
      </c>
      <c r="K539" s="1" t="str" cm="1">
        <f t="array" ref="K539">INDEX('dict-rhythm'!$A$1:$B$43,MATCH(TRUE,EXACT(J539,'dict-rhythm'!$A$1:$A$43),0),2)</f>
        <v>16</v>
      </c>
      <c r="L539" s="1" t="str">
        <f>_xlfn.IFNA(VLOOKUP(K539,'dict-rhythm'!$B$1:$C$53,2,0),K539)</f>
        <v>semiquaver</v>
      </c>
      <c r="M539" s="7"/>
      <c r="N539" s="7"/>
      <c r="O539" t="str">
        <f>IF(RIGHT($O$1,1)="#",VLOOKUP(D539,'dict-pitch'!$A$1:$C$50,2,0),VLOOKUP(D539,'dict-pitch'!$A$1:$C$50,3,0))</f>
        <v>E5</v>
      </c>
      <c r="P539" t="b">
        <f>OR(EXACT(E539,O539),EXACT(E539,VLOOKUP(D539,'dict-pitch'!$A$1:$D$50,3,0)),EXACT(E539,VLOOKUP(D539,'dict-pitch'!$A$1:$D$50,4,0)))</f>
        <v>0</v>
      </c>
    </row>
    <row r="540" spans="1:16" x14ac:dyDescent="0.25">
      <c r="A540">
        <v>851</v>
      </c>
      <c r="B540" s="85">
        <v>3</v>
      </c>
      <c r="C540" s="1">
        <f t="shared" si="24"/>
        <v>17</v>
      </c>
      <c r="D540" s="1">
        <v>74</v>
      </c>
      <c r="E540" s="1"/>
      <c r="F540" s="1">
        <v>-2</v>
      </c>
      <c r="G540" s="1">
        <v>192</v>
      </c>
      <c r="H540" s="80">
        <f t="shared" si="25"/>
        <v>17</v>
      </c>
      <c r="I540" s="80">
        <f t="shared" si="26"/>
        <v>8.3333333333333329E-2</v>
      </c>
      <c r="J540" s="1">
        <v>1</v>
      </c>
      <c r="K540" s="1" t="str" cm="1">
        <f t="array" ref="K540">INDEX('dict-rhythm'!$A$1:$B$43,MATCH(TRUE,EXACT(J540,'dict-rhythm'!$A$1:$A$43),0),2)</f>
        <v>16</v>
      </c>
      <c r="L540" s="1" t="str">
        <f>_xlfn.IFNA(VLOOKUP(K540,'dict-rhythm'!$B$1:$C$53,2,0),K540)</f>
        <v>semiquaver</v>
      </c>
      <c r="M540" s="4"/>
      <c r="N540" s="4"/>
      <c r="O540" t="str">
        <f>IF(RIGHT($O$1,1)="#",VLOOKUP(D540,'dict-pitch'!$A$1:$C$50,2,0),VLOOKUP(D540,'dict-pitch'!$A$1:$C$50,3,0))</f>
        <v>D5</v>
      </c>
      <c r="P540" t="b">
        <f>OR(EXACT(E540,O540),EXACT(E540,VLOOKUP(D540,'dict-pitch'!$A$1:$D$50,3,0)),EXACT(E540,VLOOKUP(D540,'dict-pitch'!$A$1:$D$50,4,0)))</f>
        <v>0</v>
      </c>
    </row>
    <row r="541" spans="1:16" x14ac:dyDescent="0.25">
      <c r="A541">
        <v>851</v>
      </c>
      <c r="B541" s="85">
        <v>3</v>
      </c>
      <c r="C541" s="1">
        <f t="shared" si="24"/>
        <v>17</v>
      </c>
      <c r="D541" s="1">
        <v>72</v>
      </c>
      <c r="E541" s="1"/>
      <c r="F541" s="1">
        <v>-2</v>
      </c>
      <c r="G541" s="1">
        <v>193</v>
      </c>
      <c r="H541" s="80">
        <f t="shared" si="25"/>
        <v>17.083333333333332</v>
      </c>
      <c r="I541" s="80">
        <f t="shared" si="26"/>
        <v>8.3333333333333329E-2</v>
      </c>
      <c r="J541" s="1">
        <v>1</v>
      </c>
      <c r="K541" s="1" t="str" cm="1">
        <f t="array" ref="K541">INDEX('dict-rhythm'!$A$1:$B$43,MATCH(TRUE,EXACT(J541,'dict-rhythm'!$A$1:$A$43),0),2)</f>
        <v>16</v>
      </c>
      <c r="L541" s="1" t="str">
        <f>_xlfn.IFNA(VLOOKUP(K541,'dict-rhythm'!$B$1:$C$53,2,0),K541)</f>
        <v>semiquaver</v>
      </c>
      <c r="M541" s="5"/>
      <c r="N541" s="5"/>
      <c r="O541" t="str">
        <f>IF(RIGHT($O$1,1)="#",VLOOKUP(D541,'dict-pitch'!$A$1:$C$50,2,0),VLOOKUP(D541,'dict-pitch'!$A$1:$C$50,3,0))</f>
        <v>C5</v>
      </c>
      <c r="P541" t="b">
        <f>OR(EXACT(E541,O541),EXACT(E541,VLOOKUP(D541,'dict-pitch'!$A$1:$D$50,3,0)),EXACT(E541,VLOOKUP(D541,'dict-pitch'!$A$1:$D$50,4,0)))</f>
        <v>0</v>
      </c>
    </row>
    <row r="542" spans="1:16" x14ac:dyDescent="0.25">
      <c r="A542">
        <v>851</v>
      </c>
      <c r="B542" s="85">
        <v>3</v>
      </c>
      <c r="C542" s="1">
        <f t="shared" si="24"/>
        <v>17</v>
      </c>
      <c r="D542" s="1">
        <v>71</v>
      </c>
      <c r="E542" s="1"/>
      <c r="F542" s="1">
        <v>-2</v>
      </c>
      <c r="G542" s="1">
        <v>194</v>
      </c>
      <c r="H542" s="80">
        <f t="shared" si="25"/>
        <v>17.166666666666668</v>
      </c>
      <c r="I542" s="80">
        <f t="shared" si="26"/>
        <v>8.3333333333333329E-2</v>
      </c>
      <c r="J542" s="1">
        <v>1</v>
      </c>
      <c r="K542" s="1" t="str" cm="1">
        <f t="array" ref="K542">INDEX('dict-rhythm'!$A$1:$B$43,MATCH(TRUE,EXACT(J542,'dict-rhythm'!$A$1:$A$43),0),2)</f>
        <v>16</v>
      </c>
      <c r="L542" s="1" t="str">
        <f>_xlfn.IFNA(VLOOKUP(K542,'dict-rhythm'!$B$1:$C$53,2,0),K542)</f>
        <v>semiquaver</v>
      </c>
      <c r="M542" s="9" t="s">
        <v>10</v>
      </c>
      <c r="N542" s="9"/>
      <c r="O542" t="str">
        <f>IF(RIGHT($O$1,1)="#",VLOOKUP(D542,'dict-pitch'!$A$1:$C$50,2,0),VLOOKUP(D542,'dict-pitch'!$A$1:$C$50,3,0))</f>
        <v>B4</v>
      </c>
      <c r="P542" t="b">
        <f>OR(EXACT(E542,O542),EXACT(E542,VLOOKUP(D542,'dict-pitch'!$A$1:$D$50,3,0)),EXACT(E542,VLOOKUP(D542,'dict-pitch'!$A$1:$D$50,4,0)))</f>
        <v>0</v>
      </c>
    </row>
    <row r="543" spans="1:16" x14ac:dyDescent="0.25">
      <c r="A543">
        <v>851</v>
      </c>
      <c r="B543" s="85">
        <v>3</v>
      </c>
      <c r="C543" s="1">
        <f t="shared" si="24"/>
        <v>17</v>
      </c>
      <c r="D543" s="1">
        <v>72</v>
      </c>
      <c r="E543" s="1"/>
      <c r="F543" s="1">
        <v>2</v>
      </c>
      <c r="G543" s="1">
        <v>195</v>
      </c>
      <c r="H543" s="80">
        <f t="shared" si="25"/>
        <v>17.25</v>
      </c>
      <c r="I543" s="80">
        <f t="shared" si="26"/>
        <v>8.3333333333333329E-2</v>
      </c>
      <c r="J543" s="1">
        <v>1</v>
      </c>
      <c r="K543" s="1" t="str" cm="1">
        <f t="array" ref="K543">INDEX('dict-rhythm'!$A$1:$B$43,MATCH(TRUE,EXACT(J543,'dict-rhythm'!$A$1:$A$43),0),2)</f>
        <v>16</v>
      </c>
      <c r="L543" s="1" t="str">
        <f>_xlfn.IFNA(VLOOKUP(K543,'dict-rhythm'!$B$1:$C$53,2,0),K543)</f>
        <v>semiquaver</v>
      </c>
      <c r="M543" s="9" t="s">
        <v>10</v>
      </c>
      <c r="N543" s="9"/>
      <c r="O543" t="str">
        <f>IF(RIGHT($O$1,1)="#",VLOOKUP(D543,'dict-pitch'!$A$1:$C$50,2,0),VLOOKUP(D543,'dict-pitch'!$A$1:$C$50,3,0))</f>
        <v>C5</v>
      </c>
      <c r="P543" t="b">
        <f>OR(EXACT(E543,O543),EXACT(E543,VLOOKUP(D543,'dict-pitch'!$A$1:$D$50,3,0)),EXACT(E543,VLOOKUP(D543,'dict-pitch'!$A$1:$D$50,4,0)))</f>
        <v>0</v>
      </c>
    </row>
    <row r="544" spans="1:16" x14ac:dyDescent="0.25">
      <c r="A544">
        <v>851</v>
      </c>
      <c r="B544" s="85">
        <v>3</v>
      </c>
      <c r="C544" s="1">
        <f t="shared" si="24"/>
        <v>17</v>
      </c>
      <c r="D544" s="1">
        <v>72</v>
      </c>
      <c r="E544" s="1"/>
      <c r="F544" s="1">
        <v>1</v>
      </c>
      <c r="G544" s="1">
        <v>196</v>
      </c>
      <c r="H544" s="80">
        <f t="shared" si="25"/>
        <v>17.333333333333332</v>
      </c>
      <c r="I544" s="80">
        <f t="shared" si="26"/>
        <v>8.3333333333333329E-2</v>
      </c>
      <c r="J544" s="1">
        <v>1</v>
      </c>
      <c r="K544" s="1" t="str" cm="1">
        <f t="array" ref="K544">INDEX('dict-rhythm'!$A$1:$B$43,MATCH(TRUE,EXACT(J544,'dict-rhythm'!$A$1:$A$43),0),2)</f>
        <v>16</v>
      </c>
      <c r="L544" s="1" t="str">
        <f>_xlfn.IFNA(VLOOKUP(K544,'dict-rhythm'!$B$1:$C$53,2,0),K544)</f>
        <v>semiquaver</v>
      </c>
      <c r="M544" s="9" t="s">
        <v>10</v>
      </c>
      <c r="N544" s="9"/>
      <c r="O544" t="str">
        <f>IF(RIGHT($O$1,1)="#",VLOOKUP(D544,'dict-pitch'!$A$1:$C$50,2,0),VLOOKUP(D544,'dict-pitch'!$A$1:$C$50,3,0))</f>
        <v>C5</v>
      </c>
      <c r="P544" t="b">
        <f>OR(EXACT(E544,O544),EXACT(E544,VLOOKUP(D544,'dict-pitch'!$A$1:$D$50,3,0)),EXACT(E544,VLOOKUP(D544,'dict-pitch'!$A$1:$D$50,4,0)))</f>
        <v>0</v>
      </c>
    </row>
    <row r="545" spans="1:16" x14ac:dyDescent="0.25">
      <c r="A545">
        <v>851</v>
      </c>
      <c r="B545" s="85">
        <v>3</v>
      </c>
      <c r="C545" s="1">
        <f t="shared" si="24"/>
        <v>17</v>
      </c>
      <c r="D545" s="1">
        <v>71</v>
      </c>
      <c r="E545" s="1"/>
      <c r="F545" s="1">
        <v>-2</v>
      </c>
      <c r="G545" s="1">
        <v>197</v>
      </c>
      <c r="H545" s="80">
        <f t="shared" si="25"/>
        <v>17.416666666666668</v>
      </c>
      <c r="I545" s="80">
        <f t="shared" si="26"/>
        <v>8.3333333333333329E-2</v>
      </c>
      <c r="J545" s="1">
        <v>1</v>
      </c>
      <c r="K545" s="1" t="str" cm="1">
        <f t="array" ref="K545">INDEX('dict-rhythm'!$A$1:$B$43,MATCH(TRUE,EXACT(J545,'dict-rhythm'!$A$1:$A$43),0),2)</f>
        <v>16</v>
      </c>
      <c r="L545" s="1" t="str">
        <f>_xlfn.IFNA(VLOOKUP(K545,'dict-rhythm'!$B$1:$C$53,2,0),K545)</f>
        <v>semiquaver</v>
      </c>
      <c r="M545" s="9" t="s">
        <v>10</v>
      </c>
      <c r="N545" s="9"/>
      <c r="O545" t="str">
        <f>IF(RIGHT($O$1,1)="#",VLOOKUP(D545,'dict-pitch'!$A$1:$C$50,2,0),VLOOKUP(D545,'dict-pitch'!$A$1:$C$50,3,0))</f>
        <v>B4</v>
      </c>
      <c r="P545" t="b">
        <f>OR(EXACT(E545,O545),EXACT(E545,VLOOKUP(D545,'dict-pitch'!$A$1:$D$50,3,0)),EXACT(E545,VLOOKUP(D545,'dict-pitch'!$A$1:$D$50,4,0)))</f>
        <v>0</v>
      </c>
    </row>
    <row r="546" spans="1:16" x14ac:dyDescent="0.25">
      <c r="A546">
        <v>851</v>
      </c>
      <c r="B546" s="85">
        <v>3</v>
      </c>
      <c r="C546" s="1">
        <f t="shared" si="24"/>
        <v>17</v>
      </c>
      <c r="D546" s="1">
        <v>69</v>
      </c>
      <c r="E546" s="1"/>
      <c r="F546" s="1">
        <v>-2</v>
      </c>
      <c r="G546" s="1">
        <v>198</v>
      </c>
      <c r="H546" s="80">
        <f t="shared" si="25"/>
        <v>17.5</v>
      </c>
      <c r="I546" s="80">
        <f t="shared" si="26"/>
        <v>8.3333333333333329E-2</v>
      </c>
      <c r="J546" s="1">
        <v>1</v>
      </c>
      <c r="K546" s="1" t="str" cm="1">
        <f t="array" ref="K546">INDEX('dict-rhythm'!$A$1:$B$43,MATCH(TRUE,EXACT(J546,'dict-rhythm'!$A$1:$A$43),0),2)</f>
        <v>16</v>
      </c>
      <c r="L546" s="1" t="str">
        <f>_xlfn.IFNA(VLOOKUP(K546,'dict-rhythm'!$B$1:$C$53,2,0),K546)</f>
        <v>semiquaver</v>
      </c>
      <c r="M546" s="9" t="s">
        <v>10</v>
      </c>
      <c r="N546" s="9"/>
      <c r="O546" t="str">
        <f>IF(RIGHT($O$1,1)="#",VLOOKUP(D546,'dict-pitch'!$A$1:$C$50,2,0),VLOOKUP(D546,'dict-pitch'!$A$1:$C$50,3,0))</f>
        <v>A4</v>
      </c>
      <c r="P546" t="b">
        <f>OR(EXACT(E546,O546),EXACT(E546,VLOOKUP(D546,'dict-pitch'!$A$1:$D$50,3,0)),EXACT(E546,VLOOKUP(D546,'dict-pitch'!$A$1:$D$50,4,0)))</f>
        <v>0</v>
      </c>
    </row>
    <row r="547" spans="1:16" x14ac:dyDescent="0.25">
      <c r="A547">
        <v>851</v>
      </c>
      <c r="B547" s="85">
        <v>3</v>
      </c>
      <c r="C547" s="1">
        <f t="shared" si="24"/>
        <v>17</v>
      </c>
      <c r="D547" s="1">
        <v>71</v>
      </c>
      <c r="E547" s="1"/>
      <c r="F547" s="1">
        <v>2</v>
      </c>
      <c r="G547" s="1">
        <v>199</v>
      </c>
      <c r="H547" s="80">
        <f t="shared" si="25"/>
        <v>17.583333333333332</v>
      </c>
      <c r="I547" s="80">
        <f t="shared" si="26"/>
        <v>8.3333333333333329E-2</v>
      </c>
      <c r="J547" s="1">
        <v>1</v>
      </c>
      <c r="K547" s="1" t="str" cm="1">
        <f t="array" ref="K547">INDEX('dict-rhythm'!$A$1:$B$43,MATCH(TRUE,EXACT(J547,'dict-rhythm'!$A$1:$A$43),0),2)</f>
        <v>16</v>
      </c>
      <c r="L547" s="1" t="str">
        <f>_xlfn.IFNA(VLOOKUP(K547,'dict-rhythm'!$B$1:$C$53,2,0),K547)</f>
        <v>semiquaver</v>
      </c>
      <c r="M547" s="9" t="s">
        <v>10</v>
      </c>
      <c r="N547" s="9"/>
      <c r="O547" t="str">
        <f>IF(RIGHT($O$1,1)="#",VLOOKUP(D547,'dict-pitch'!$A$1:$C$50,2,0),VLOOKUP(D547,'dict-pitch'!$A$1:$C$50,3,0))</f>
        <v>B4</v>
      </c>
      <c r="P547" t="b">
        <f>OR(EXACT(E547,O547),EXACT(E547,VLOOKUP(D547,'dict-pitch'!$A$1:$D$50,3,0)),EXACT(E547,VLOOKUP(D547,'dict-pitch'!$A$1:$D$50,4,0)))</f>
        <v>0</v>
      </c>
    </row>
    <row r="548" spans="1:16" x14ac:dyDescent="0.25">
      <c r="A548">
        <v>851</v>
      </c>
      <c r="B548" s="85">
        <v>3</v>
      </c>
      <c r="C548" s="1">
        <f t="shared" si="24"/>
        <v>17</v>
      </c>
      <c r="D548" s="1">
        <v>71</v>
      </c>
      <c r="E548" s="1"/>
      <c r="F548" s="1">
        <v>1</v>
      </c>
      <c r="G548" s="1">
        <v>200</v>
      </c>
      <c r="H548" s="80">
        <f t="shared" si="25"/>
        <v>17.666666666666668</v>
      </c>
      <c r="I548" s="80">
        <f t="shared" si="26"/>
        <v>8.3333333333333329E-2</v>
      </c>
      <c r="J548" s="1">
        <v>1</v>
      </c>
      <c r="K548" s="1" t="str" cm="1">
        <f t="array" ref="K548">INDEX('dict-rhythm'!$A$1:$B$43,MATCH(TRUE,EXACT(J548,'dict-rhythm'!$A$1:$A$43),0),2)</f>
        <v>16</v>
      </c>
      <c r="L548" s="1" t="str">
        <f>_xlfn.IFNA(VLOOKUP(K548,'dict-rhythm'!$B$1:$C$53,2,0),K548)</f>
        <v>semiquaver</v>
      </c>
      <c r="M548" s="9" t="s">
        <v>10</v>
      </c>
      <c r="N548" s="9"/>
      <c r="O548" t="str">
        <f>IF(RIGHT($O$1,1)="#",VLOOKUP(D548,'dict-pitch'!$A$1:$C$50,2,0),VLOOKUP(D548,'dict-pitch'!$A$1:$C$50,3,0))</f>
        <v>B4</v>
      </c>
      <c r="P548" t="b">
        <f>OR(EXACT(E548,O548),EXACT(E548,VLOOKUP(D548,'dict-pitch'!$A$1:$D$50,3,0)),EXACT(E548,VLOOKUP(D548,'dict-pitch'!$A$1:$D$50,4,0)))</f>
        <v>0</v>
      </c>
    </row>
    <row r="549" spans="1:16" x14ac:dyDescent="0.25">
      <c r="A549">
        <v>851</v>
      </c>
      <c r="B549" s="85">
        <v>3</v>
      </c>
      <c r="C549" s="1">
        <f t="shared" si="24"/>
        <v>17</v>
      </c>
      <c r="D549" s="1">
        <v>69</v>
      </c>
      <c r="E549" s="1"/>
      <c r="F549" s="1">
        <v>-2</v>
      </c>
      <c r="G549" s="1">
        <v>201</v>
      </c>
      <c r="H549" s="80">
        <f t="shared" si="25"/>
        <v>17.75</v>
      </c>
      <c r="I549" s="80">
        <f t="shared" si="26"/>
        <v>8.3333333333333329E-2</v>
      </c>
      <c r="J549" s="1">
        <v>1</v>
      </c>
      <c r="K549" s="1" t="str" cm="1">
        <f t="array" ref="K549">INDEX('dict-rhythm'!$A$1:$B$43,MATCH(TRUE,EXACT(J549,'dict-rhythm'!$A$1:$A$43),0),2)</f>
        <v>16</v>
      </c>
      <c r="L549" s="1" t="str">
        <f>_xlfn.IFNA(VLOOKUP(K549,'dict-rhythm'!$B$1:$C$53,2,0),K549)</f>
        <v>semiquaver</v>
      </c>
      <c r="M549" s="9" t="s">
        <v>10</v>
      </c>
      <c r="N549" s="9"/>
      <c r="O549" t="str">
        <f>IF(RIGHT($O$1,1)="#",VLOOKUP(D549,'dict-pitch'!$A$1:$C$50,2,0),VLOOKUP(D549,'dict-pitch'!$A$1:$C$50,3,0))</f>
        <v>A4</v>
      </c>
      <c r="P549" t="b">
        <f>OR(EXACT(E549,O549),EXACT(E549,VLOOKUP(D549,'dict-pitch'!$A$1:$D$50,3,0)),EXACT(E549,VLOOKUP(D549,'dict-pitch'!$A$1:$D$50,4,0)))</f>
        <v>0</v>
      </c>
    </row>
    <row r="550" spans="1:16" x14ac:dyDescent="0.25">
      <c r="A550">
        <v>851</v>
      </c>
      <c r="B550" s="85">
        <v>3</v>
      </c>
      <c r="C550" s="1">
        <f t="shared" si="24"/>
        <v>17</v>
      </c>
      <c r="D550" s="1">
        <v>68</v>
      </c>
      <c r="E550" s="1"/>
      <c r="F550" s="1">
        <v>-2</v>
      </c>
      <c r="G550" s="1">
        <v>202</v>
      </c>
      <c r="H550" s="80">
        <f t="shared" si="25"/>
        <v>17.833333333333332</v>
      </c>
      <c r="I550" s="80">
        <f t="shared" si="26"/>
        <v>8.3333333333333329E-2</v>
      </c>
      <c r="J550" s="1">
        <v>1</v>
      </c>
      <c r="K550" s="1" t="str" cm="1">
        <f t="array" ref="K550">INDEX('dict-rhythm'!$A$1:$B$43,MATCH(TRUE,EXACT(J550,'dict-rhythm'!$A$1:$A$43),0),2)</f>
        <v>16</v>
      </c>
      <c r="L550" s="1" t="str">
        <f>_xlfn.IFNA(VLOOKUP(K550,'dict-rhythm'!$B$1:$C$53,2,0),K550)</f>
        <v>semiquaver</v>
      </c>
      <c r="M550" s="9" t="s">
        <v>10</v>
      </c>
      <c r="N550" s="9"/>
      <c r="O550" t="str">
        <f>IF(RIGHT($O$1,1)="#",VLOOKUP(D550,'dict-pitch'!$A$1:$C$50,2,0),VLOOKUP(D550,'dict-pitch'!$A$1:$C$50,3,0))</f>
        <v>G#4</v>
      </c>
      <c r="P550" t="b">
        <f>OR(EXACT(E550,O550),EXACT(E550,VLOOKUP(D550,'dict-pitch'!$A$1:$D$50,3,0)),EXACT(E550,VLOOKUP(D550,'dict-pitch'!$A$1:$D$50,4,0)))</f>
        <v>0</v>
      </c>
    </row>
    <row r="551" spans="1:16" x14ac:dyDescent="0.25">
      <c r="A551">
        <v>851</v>
      </c>
      <c r="B551" s="85">
        <v>3</v>
      </c>
      <c r="C551" s="1">
        <f t="shared" si="24"/>
        <v>17</v>
      </c>
      <c r="D551" s="1">
        <v>69</v>
      </c>
      <c r="E551" s="1"/>
      <c r="F551" s="1">
        <v>2</v>
      </c>
      <c r="G551" s="1">
        <v>203</v>
      </c>
      <c r="H551" s="80">
        <f t="shared" si="25"/>
        <v>17.916666666666668</v>
      </c>
      <c r="I551" s="80">
        <f t="shared" si="26"/>
        <v>8.3333333333333329E-2</v>
      </c>
      <c r="J551" s="1">
        <v>1</v>
      </c>
      <c r="K551" s="1" t="str" cm="1">
        <f t="array" ref="K551">INDEX('dict-rhythm'!$A$1:$B$43,MATCH(TRUE,EXACT(J551,'dict-rhythm'!$A$1:$A$43),0),2)</f>
        <v>16</v>
      </c>
      <c r="L551" s="1" t="str">
        <f>_xlfn.IFNA(VLOOKUP(K551,'dict-rhythm'!$B$1:$C$53,2,0),K551)</f>
        <v>semiquaver</v>
      </c>
      <c r="M551" s="9" t="s">
        <v>10</v>
      </c>
      <c r="N551" s="9"/>
      <c r="O551" t="str">
        <f>IF(RIGHT($O$1,1)="#",VLOOKUP(D551,'dict-pitch'!$A$1:$C$50,2,0),VLOOKUP(D551,'dict-pitch'!$A$1:$C$50,3,0))</f>
        <v>A4</v>
      </c>
      <c r="P551" t="b">
        <f>OR(EXACT(E551,O551),EXACT(E551,VLOOKUP(D551,'dict-pitch'!$A$1:$D$50,3,0)),EXACT(E551,VLOOKUP(D551,'dict-pitch'!$A$1:$D$50,4,0)))</f>
        <v>0</v>
      </c>
    </row>
    <row r="552" spans="1:16" x14ac:dyDescent="0.25">
      <c r="A552">
        <v>851</v>
      </c>
      <c r="B552" s="85">
        <v>3</v>
      </c>
      <c r="C552" s="1">
        <f t="shared" si="24"/>
        <v>18</v>
      </c>
      <c r="D552" s="1">
        <v>67</v>
      </c>
      <c r="E552" s="1"/>
      <c r="F552" s="1">
        <v>-2</v>
      </c>
      <c r="G552" s="1">
        <v>204</v>
      </c>
      <c r="H552" s="80">
        <f t="shared" si="25"/>
        <v>18</v>
      </c>
      <c r="I552" s="80">
        <f t="shared" si="26"/>
        <v>0.41666666666666669</v>
      </c>
      <c r="J552" s="1">
        <v>5</v>
      </c>
      <c r="K552" s="1" t="str" cm="1">
        <f t="array" ref="K552">INDEX('dict-rhythm'!$A$1:$B$43,MATCH(TRUE,EXACT(J552,'dict-rhythm'!$A$1:$A$43),0),2)</f>
        <v>4+16</v>
      </c>
      <c r="L552" s="1" t="str">
        <f>_xlfn.IFNA(VLOOKUP(K552,'dict-rhythm'!$B$1:$C$53,2,0),K552)</f>
        <v>crotchet + semiquaver</v>
      </c>
      <c r="M552" s="9" t="s">
        <v>10</v>
      </c>
      <c r="N552" s="9"/>
      <c r="O552" t="str">
        <f>IF(RIGHT($O$1,1)="#",VLOOKUP(D552,'dict-pitch'!$A$1:$C$50,2,0),VLOOKUP(D552,'dict-pitch'!$A$1:$C$50,3,0))</f>
        <v>G4</v>
      </c>
      <c r="P552" t="b">
        <f>OR(EXACT(E552,O552),EXACT(E552,VLOOKUP(D552,'dict-pitch'!$A$1:$D$50,3,0)),EXACT(E552,VLOOKUP(D552,'dict-pitch'!$A$1:$D$50,4,0)))</f>
        <v>0</v>
      </c>
    </row>
    <row r="553" spans="1:16" x14ac:dyDescent="0.25">
      <c r="A553">
        <v>851</v>
      </c>
      <c r="B553" s="85">
        <v>3</v>
      </c>
      <c r="C553" s="1">
        <f t="shared" si="24"/>
        <v>18</v>
      </c>
      <c r="D553" s="1">
        <v>65</v>
      </c>
      <c r="E553" s="1"/>
      <c r="F553" s="1">
        <v>-2</v>
      </c>
      <c r="G553" s="1">
        <v>209</v>
      </c>
      <c r="H553" s="80">
        <f t="shared" si="25"/>
        <v>18.416666666666668</v>
      </c>
      <c r="I553" s="80">
        <f t="shared" si="26"/>
        <v>8.3333333333333329E-2</v>
      </c>
      <c r="J553" s="1">
        <v>1</v>
      </c>
      <c r="K553" s="1" t="str" cm="1">
        <f t="array" ref="K553">INDEX('dict-rhythm'!$A$1:$B$43,MATCH(TRUE,EXACT(J553,'dict-rhythm'!$A$1:$A$43),0),2)</f>
        <v>16</v>
      </c>
      <c r="L553" s="1" t="str">
        <f>_xlfn.IFNA(VLOOKUP(K553,'dict-rhythm'!$B$1:$C$53,2,0),K553)</f>
        <v>semiquaver</v>
      </c>
      <c r="M553" s="9" t="s">
        <v>10</v>
      </c>
      <c r="N553" s="9"/>
      <c r="O553" t="str">
        <f>IF(RIGHT($O$1,1)="#",VLOOKUP(D553,'dict-pitch'!$A$1:$C$50,2,0),VLOOKUP(D553,'dict-pitch'!$A$1:$C$50,3,0))</f>
        <v>F4</v>
      </c>
      <c r="P553" t="b">
        <f>OR(EXACT(E553,O553),EXACT(E553,VLOOKUP(D553,'dict-pitch'!$A$1:$D$50,3,0)),EXACT(E553,VLOOKUP(D553,'dict-pitch'!$A$1:$D$50,4,0)))</f>
        <v>0</v>
      </c>
    </row>
    <row r="554" spans="1:16" x14ac:dyDescent="0.25">
      <c r="A554">
        <v>851</v>
      </c>
      <c r="B554" s="85">
        <v>3</v>
      </c>
      <c r="C554" s="1">
        <f t="shared" si="24"/>
        <v>18</v>
      </c>
      <c r="D554" s="1">
        <v>64</v>
      </c>
      <c r="E554" s="1"/>
      <c r="F554" s="1">
        <v>-2</v>
      </c>
      <c r="G554" s="1">
        <v>210</v>
      </c>
      <c r="H554" s="80">
        <f t="shared" si="25"/>
        <v>18.5</v>
      </c>
      <c r="I554" s="80">
        <f t="shared" si="26"/>
        <v>8.3333333333333329E-2</v>
      </c>
      <c r="J554" s="1">
        <v>1</v>
      </c>
      <c r="K554" s="1" t="str" cm="1">
        <f t="array" ref="K554">INDEX('dict-rhythm'!$A$1:$B$43,MATCH(TRUE,EXACT(J554,'dict-rhythm'!$A$1:$A$43),0),2)</f>
        <v>16</v>
      </c>
      <c r="L554" s="1" t="str">
        <f>_xlfn.IFNA(VLOOKUP(K554,'dict-rhythm'!$B$1:$C$53,2,0),K554)</f>
        <v>semiquaver</v>
      </c>
      <c r="M554" s="9" t="s">
        <v>10</v>
      </c>
      <c r="N554" s="9"/>
      <c r="O554" t="str">
        <f>IF(RIGHT($O$1,1)="#",VLOOKUP(D554,'dict-pitch'!$A$1:$C$50,2,0),VLOOKUP(D554,'dict-pitch'!$A$1:$C$50,3,0))</f>
        <v>E4</v>
      </c>
      <c r="P554" t="b">
        <f>OR(EXACT(E554,O554),EXACT(E554,VLOOKUP(D554,'dict-pitch'!$A$1:$D$50,3,0)),EXACT(E554,VLOOKUP(D554,'dict-pitch'!$A$1:$D$50,4,0)))</f>
        <v>0</v>
      </c>
    </row>
    <row r="555" spans="1:16" x14ac:dyDescent="0.25">
      <c r="A555">
        <v>851</v>
      </c>
      <c r="B555" s="85">
        <v>3</v>
      </c>
      <c r="C555" s="1">
        <f t="shared" si="24"/>
        <v>18</v>
      </c>
      <c r="D555" s="1">
        <v>65</v>
      </c>
      <c r="E555" s="1"/>
      <c r="F555" s="1">
        <v>2</v>
      </c>
      <c r="G555" s="1">
        <v>211</v>
      </c>
      <c r="H555" s="80">
        <f t="shared" si="25"/>
        <v>18.583333333333332</v>
      </c>
      <c r="I555" s="80">
        <f t="shared" si="26"/>
        <v>8.3333333333333329E-2</v>
      </c>
      <c r="J555" s="1">
        <v>1</v>
      </c>
      <c r="K555" s="1" t="str" cm="1">
        <f t="array" ref="K555">INDEX('dict-rhythm'!$A$1:$B$43,MATCH(TRUE,EXACT(J555,'dict-rhythm'!$A$1:$A$43),0),2)</f>
        <v>16</v>
      </c>
      <c r="L555" s="1" t="str">
        <f>_xlfn.IFNA(VLOOKUP(K555,'dict-rhythm'!$B$1:$C$53,2,0),K555)</f>
        <v>semiquaver</v>
      </c>
      <c r="M555" s="9" t="s">
        <v>10</v>
      </c>
      <c r="N555" s="9"/>
      <c r="O555" t="str">
        <f>IF(RIGHT($O$1,1)="#",VLOOKUP(D555,'dict-pitch'!$A$1:$C$50,2,0),VLOOKUP(D555,'dict-pitch'!$A$1:$C$50,3,0))</f>
        <v>F4</v>
      </c>
      <c r="P555" t="b">
        <f>OR(EXACT(E555,O555),EXACT(E555,VLOOKUP(D555,'dict-pitch'!$A$1:$D$50,3,0)),EXACT(E555,VLOOKUP(D555,'dict-pitch'!$A$1:$D$50,4,0)))</f>
        <v>0</v>
      </c>
    </row>
    <row r="556" spans="1:16" x14ac:dyDescent="0.25">
      <c r="A556">
        <v>851</v>
      </c>
      <c r="B556" s="85">
        <v>3</v>
      </c>
      <c r="C556" s="1">
        <f t="shared" si="24"/>
        <v>18</v>
      </c>
      <c r="D556" s="1">
        <v>65</v>
      </c>
      <c r="E556" s="1"/>
      <c r="F556" s="1">
        <v>1</v>
      </c>
      <c r="G556" s="1">
        <v>212</v>
      </c>
      <c r="H556" s="80">
        <f t="shared" si="25"/>
        <v>18.666666666666668</v>
      </c>
      <c r="I556" s="80">
        <f t="shared" si="26"/>
        <v>8.3333333333333329E-2</v>
      </c>
      <c r="J556" s="1">
        <v>1</v>
      </c>
      <c r="K556" s="1" t="str" cm="1">
        <f t="array" ref="K556">INDEX('dict-rhythm'!$A$1:$B$43,MATCH(TRUE,EXACT(J556,'dict-rhythm'!$A$1:$A$43),0),2)</f>
        <v>16</v>
      </c>
      <c r="L556" s="1" t="str">
        <f>_xlfn.IFNA(VLOOKUP(K556,'dict-rhythm'!$B$1:$C$53,2,0),K556)</f>
        <v>semiquaver</v>
      </c>
      <c r="M556" s="9" t="s">
        <v>10</v>
      </c>
      <c r="N556" s="9"/>
      <c r="O556" t="str">
        <f>IF(RIGHT($O$1,1)="#",VLOOKUP(D556,'dict-pitch'!$A$1:$C$50,2,0),VLOOKUP(D556,'dict-pitch'!$A$1:$C$50,3,0))</f>
        <v>F4</v>
      </c>
      <c r="P556" t="b">
        <f>OR(EXACT(E556,O556),EXACT(E556,VLOOKUP(D556,'dict-pitch'!$A$1:$D$50,3,0)),EXACT(E556,VLOOKUP(D556,'dict-pitch'!$A$1:$D$50,4,0)))</f>
        <v>0</v>
      </c>
    </row>
    <row r="557" spans="1:16" x14ac:dyDescent="0.25">
      <c r="A557">
        <v>851</v>
      </c>
      <c r="B557" s="85">
        <v>3</v>
      </c>
      <c r="C557" s="1">
        <f t="shared" si="24"/>
        <v>18</v>
      </c>
      <c r="D557" s="1">
        <v>64</v>
      </c>
      <c r="E557" s="1"/>
      <c r="F557" s="1">
        <v>-2</v>
      </c>
      <c r="G557" s="1">
        <v>213</v>
      </c>
      <c r="H557" s="80">
        <f t="shared" si="25"/>
        <v>18.75</v>
      </c>
      <c r="I557" s="80">
        <f t="shared" si="26"/>
        <v>8.3333333333333329E-2</v>
      </c>
      <c r="J557" s="1">
        <v>1</v>
      </c>
      <c r="K557" s="1" t="str" cm="1">
        <f t="array" ref="K557">INDEX('dict-rhythm'!$A$1:$B$43,MATCH(TRUE,EXACT(J557,'dict-rhythm'!$A$1:$A$43),0),2)</f>
        <v>16</v>
      </c>
      <c r="L557" s="1" t="str">
        <f>_xlfn.IFNA(VLOOKUP(K557,'dict-rhythm'!$B$1:$C$53,2,0),K557)</f>
        <v>semiquaver</v>
      </c>
      <c r="M557" s="9" t="s">
        <v>10</v>
      </c>
      <c r="N557" s="9"/>
      <c r="O557" t="str">
        <f>IF(RIGHT($O$1,1)="#",VLOOKUP(D557,'dict-pitch'!$A$1:$C$50,2,0),VLOOKUP(D557,'dict-pitch'!$A$1:$C$50,3,0))</f>
        <v>E4</v>
      </c>
      <c r="P557" t="b">
        <f>OR(EXACT(E557,O557),EXACT(E557,VLOOKUP(D557,'dict-pitch'!$A$1:$D$50,3,0)),EXACT(E557,VLOOKUP(D557,'dict-pitch'!$A$1:$D$50,4,0)))</f>
        <v>0</v>
      </c>
    </row>
    <row r="558" spans="1:16" x14ac:dyDescent="0.25">
      <c r="A558">
        <v>851</v>
      </c>
      <c r="B558" s="85">
        <v>3</v>
      </c>
      <c r="C558" s="1">
        <f t="shared" si="24"/>
        <v>18</v>
      </c>
      <c r="D558" s="1">
        <v>62</v>
      </c>
      <c r="E558" s="1"/>
      <c r="F558" s="1">
        <v>-2</v>
      </c>
      <c r="G558" s="1">
        <v>214</v>
      </c>
      <c r="H558" s="80">
        <f t="shared" si="25"/>
        <v>18.833333333333332</v>
      </c>
      <c r="I558" s="80">
        <f t="shared" si="26"/>
        <v>8.3333333333333329E-2</v>
      </c>
      <c r="J558" s="1">
        <v>1</v>
      </c>
      <c r="K558" s="1" t="str" cm="1">
        <f t="array" ref="K558">INDEX('dict-rhythm'!$A$1:$B$43,MATCH(TRUE,EXACT(J558,'dict-rhythm'!$A$1:$A$43),0),2)</f>
        <v>16</v>
      </c>
      <c r="L558" s="1" t="str">
        <f>_xlfn.IFNA(VLOOKUP(K558,'dict-rhythm'!$B$1:$C$53,2,0),K558)</f>
        <v>semiquaver</v>
      </c>
      <c r="M558" s="9" t="s">
        <v>10</v>
      </c>
      <c r="N558" s="9"/>
      <c r="O558" t="str">
        <f>IF(RIGHT($O$1,1)="#",VLOOKUP(D558,'dict-pitch'!$A$1:$C$50,2,0),VLOOKUP(D558,'dict-pitch'!$A$1:$C$50,3,0))</f>
        <v>D4</v>
      </c>
      <c r="P558" t="b">
        <f>OR(EXACT(E558,O558),EXACT(E558,VLOOKUP(D558,'dict-pitch'!$A$1:$D$50,3,0)),EXACT(E558,VLOOKUP(D558,'dict-pitch'!$A$1:$D$50,4,0)))</f>
        <v>0</v>
      </c>
    </row>
    <row r="559" spans="1:16" x14ac:dyDescent="0.25">
      <c r="A559">
        <v>851</v>
      </c>
      <c r="B559" s="85">
        <v>3</v>
      </c>
      <c r="C559" s="1">
        <f t="shared" si="24"/>
        <v>18</v>
      </c>
      <c r="D559" s="1">
        <v>69</v>
      </c>
      <c r="E559" s="1"/>
      <c r="F559" s="1">
        <v>5</v>
      </c>
      <c r="G559" s="1">
        <v>215</v>
      </c>
      <c r="H559" s="80">
        <f t="shared" si="25"/>
        <v>18.916666666666668</v>
      </c>
      <c r="I559" s="80">
        <f t="shared" si="26"/>
        <v>8.3333333333333329E-2</v>
      </c>
      <c r="J559" s="1">
        <v>1</v>
      </c>
      <c r="K559" s="1" t="str" cm="1">
        <f t="array" ref="K559">INDEX('dict-rhythm'!$A$1:$B$43,MATCH(TRUE,EXACT(J559,'dict-rhythm'!$A$1:$A$43),0),2)</f>
        <v>16</v>
      </c>
      <c r="L559" s="1" t="str">
        <f>_xlfn.IFNA(VLOOKUP(K559,'dict-rhythm'!$B$1:$C$53,2,0),K559)</f>
        <v>semiquaver</v>
      </c>
      <c r="M559" s="9" t="s">
        <v>10</v>
      </c>
      <c r="N559" s="9"/>
      <c r="O559" t="str">
        <f>IF(RIGHT($O$1,1)="#",VLOOKUP(D559,'dict-pitch'!$A$1:$C$50,2,0),VLOOKUP(D559,'dict-pitch'!$A$1:$C$50,3,0))</f>
        <v>A4</v>
      </c>
      <c r="P559" t="b">
        <f>OR(EXACT(E559,O559),EXACT(E559,VLOOKUP(D559,'dict-pitch'!$A$1:$D$50,3,0)),EXACT(E559,VLOOKUP(D559,'dict-pitch'!$A$1:$D$50,4,0)))</f>
        <v>0</v>
      </c>
    </row>
    <row r="560" spans="1:16" x14ac:dyDescent="0.25">
      <c r="A560">
        <v>851</v>
      </c>
      <c r="B560" s="85">
        <v>3</v>
      </c>
      <c r="C560" s="1">
        <f t="shared" si="24"/>
        <v>19</v>
      </c>
      <c r="D560" s="1">
        <v>69</v>
      </c>
      <c r="E560" s="1"/>
      <c r="F560" s="1">
        <v>1</v>
      </c>
      <c r="G560" s="1">
        <v>216</v>
      </c>
      <c r="H560" s="80">
        <f t="shared" si="25"/>
        <v>19</v>
      </c>
      <c r="I560" s="80">
        <f t="shared" si="26"/>
        <v>1.4166666666666667</v>
      </c>
      <c r="J560" s="1">
        <v>17</v>
      </c>
      <c r="K560" s="1" t="str" cm="1">
        <f t="array" ref="K560">INDEX('dict-rhythm'!$A$1:$B$43,MATCH(TRUE,EXACT(J560,'dict-rhythm'!$A$1:$A$43),0),2)</f>
        <v>1+16</v>
      </c>
      <c r="L560" s="1" t="str">
        <f>_xlfn.IFNA(VLOOKUP(K560,'dict-rhythm'!$B$1:$C$53,2,0),K560)</f>
        <v>semibreve + semiquaver</v>
      </c>
      <c r="M560" s="9" t="s">
        <v>10</v>
      </c>
      <c r="N560" s="9"/>
      <c r="O560" t="str">
        <f>IF(RIGHT($O$1,1)="#",VLOOKUP(D560,'dict-pitch'!$A$1:$C$50,2,0),VLOOKUP(D560,'dict-pitch'!$A$1:$C$50,3,0))</f>
        <v>A4</v>
      </c>
      <c r="P560" t="b">
        <f>OR(EXACT(E560,O560),EXACT(E560,VLOOKUP(D560,'dict-pitch'!$A$1:$D$50,3,0)),EXACT(E560,VLOOKUP(D560,'dict-pitch'!$A$1:$D$50,4,0)))</f>
        <v>0</v>
      </c>
    </row>
    <row r="561" spans="1:16" x14ac:dyDescent="0.25">
      <c r="A561">
        <v>851</v>
      </c>
      <c r="B561" s="85">
        <v>3</v>
      </c>
      <c r="C561" s="1">
        <f t="shared" si="24"/>
        <v>20</v>
      </c>
      <c r="D561" s="1">
        <v>75</v>
      </c>
      <c r="E561" s="1"/>
      <c r="F561" s="1">
        <v>4</v>
      </c>
      <c r="G561" s="1">
        <v>233</v>
      </c>
      <c r="H561" s="80">
        <f t="shared" si="25"/>
        <v>20.416666666666668</v>
      </c>
      <c r="I561" s="80">
        <f t="shared" si="26"/>
        <v>8.3333333333333329E-2</v>
      </c>
      <c r="J561" s="1">
        <v>1</v>
      </c>
      <c r="K561" s="1" t="str" cm="1">
        <f t="array" ref="K561">INDEX('dict-rhythm'!$A$1:$B$43,MATCH(TRUE,EXACT(J561,'dict-rhythm'!$A$1:$A$43),0),2)</f>
        <v>16</v>
      </c>
      <c r="L561" s="1" t="str">
        <f>_xlfn.IFNA(VLOOKUP(K561,'dict-rhythm'!$B$1:$C$53,2,0),K561)</f>
        <v>semiquaver</v>
      </c>
      <c r="M561" s="4"/>
      <c r="N561" s="4"/>
      <c r="O561" t="str">
        <f>IF(RIGHT($O$1,1)="#",VLOOKUP(D561,'dict-pitch'!$A$1:$C$50,2,0),VLOOKUP(D561,'dict-pitch'!$A$1:$C$50,3,0))</f>
        <v>D#5</v>
      </c>
      <c r="P561" t="b">
        <f>OR(EXACT(E561,O561),EXACT(E561,VLOOKUP(D561,'dict-pitch'!$A$1:$D$50,3,0)),EXACT(E561,VLOOKUP(D561,'dict-pitch'!$A$1:$D$50,4,0)))</f>
        <v>0</v>
      </c>
    </row>
    <row r="562" spans="1:16" x14ac:dyDescent="0.25">
      <c r="A562">
        <v>851</v>
      </c>
      <c r="B562" s="85">
        <v>3</v>
      </c>
      <c r="C562" s="1">
        <f t="shared" si="24"/>
        <v>20</v>
      </c>
      <c r="D562" s="1">
        <v>76</v>
      </c>
      <c r="E562" s="1"/>
      <c r="F562" s="1">
        <v>2</v>
      </c>
      <c r="G562" s="1">
        <v>234</v>
      </c>
      <c r="H562" s="80">
        <f t="shared" si="25"/>
        <v>20.5</v>
      </c>
      <c r="I562" s="80">
        <f t="shared" si="26"/>
        <v>8.3333333333333329E-2</v>
      </c>
      <c r="J562" s="1">
        <v>1</v>
      </c>
      <c r="K562" s="1" t="str" cm="1">
        <f t="array" ref="K562">INDEX('dict-rhythm'!$A$1:$B$43,MATCH(TRUE,EXACT(J562,'dict-rhythm'!$A$1:$A$43),0),2)</f>
        <v>16</v>
      </c>
      <c r="L562" s="1" t="str">
        <f>_xlfn.IFNA(VLOOKUP(K562,'dict-rhythm'!$B$1:$C$53,2,0),K562)</f>
        <v>semiquaver</v>
      </c>
      <c r="M562" s="5"/>
      <c r="N562" s="5"/>
      <c r="O562" t="str">
        <f>IF(RIGHT($O$1,1)="#",VLOOKUP(D562,'dict-pitch'!$A$1:$C$50,2,0),VLOOKUP(D562,'dict-pitch'!$A$1:$C$50,3,0))</f>
        <v>E5</v>
      </c>
      <c r="P562" t="b">
        <f>OR(EXACT(E562,O562),EXACT(E562,VLOOKUP(D562,'dict-pitch'!$A$1:$D$50,3,0)),EXACT(E562,VLOOKUP(D562,'dict-pitch'!$A$1:$D$50,4,0)))</f>
        <v>0</v>
      </c>
    </row>
    <row r="563" spans="1:16" x14ac:dyDescent="0.25">
      <c r="A563">
        <v>851</v>
      </c>
      <c r="B563" s="85">
        <v>3</v>
      </c>
      <c r="C563" s="1">
        <f t="shared" si="24"/>
        <v>20</v>
      </c>
      <c r="D563" s="1">
        <v>69</v>
      </c>
      <c r="E563" s="1"/>
      <c r="F563" s="1">
        <v>-5</v>
      </c>
      <c r="G563" s="1">
        <v>235</v>
      </c>
      <c r="H563" s="80">
        <f t="shared" si="25"/>
        <v>20.583333333333332</v>
      </c>
      <c r="I563" s="80">
        <f t="shared" si="26"/>
        <v>8.3333333333333329E-2</v>
      </c>
      <c r="J563" s="1">
        <v>1</v>
      </c>
      <c r="K563" s="1" t="str" cm="1">
        <f t="array" ref="K563">INDEX('dict-rhythm'!$A$1:$B$43,MATCH(TRUE,EXACT(J563,'dict-rhythm'!$A$1:$A$43),0),2)</f>
        <v>16</v>
      </c>
      <c r="L563" s="1" t="str">
        <f>_xlfn.IFNA(VLOOKUP(K563,'dict-rhythm'!$B$1:$C$53,2,0),K563)</f>
        <v>semiquaver</v>
      </c>
      <c r="M563" s="5"/>
      <c r="N563" s="5"/>
      <c r="O563" t="str">
        <f>IF(RIGHT($O$1,1)="#",VLOOKUP(D563,'dict-pitch'!$A$1:$C$50,2,0),VLOOKUP(D563,'dict-pitch'!$A$1:$C$50,3,0))</f>
        <v>A4</v>
      </c>
      <c r="P563" t="b">
        <f>OR(EXACT(E563,O563),EXACT(E563,VLOOKUP(D563,'dict-pitch'!$A$1:$D$50,3,0)),EXACT(E563,VLOOKUP(D563,'dict-pitch'!$A$1:$D$50,4,0)))</f>
        <v>0</v>
      </c>
    </row>
    <row r="564" spans="1:16" x14ac:dyDescent="0.25">
      <c r="A564">
        <v>851</v>
      </c>
      <c r="B564" s="85">
        <v>3</v>
      </c>
      <c r="C564" s="1">
        <f t="shared" si="24"/>
        <v>20</v>
      </c>
      <c r="D564" s="1">
        <v>72</v>
      </c>
      <c r="E564" s="1"/>
      <c r="F564" s="1">
        <v>3</v>
      </c>
      <c r="G564" s="1">
        <v>236</v>
      </c>
      <c r="H564" s="80">
        <f t="shared" si="25"/>
        <v>20.666666666666668</v>
      </c>
      <c r="I564" s="80">
        <f t="shared" si="26"/>
        <v>8.3333333333333329E-2</v>
      </c>
      <c r="J564" s="1">
        <v>1</v>
      </c>
      <c r="K564" s="1" t="str" cm="1">
        <f t="array" ref="K564">INDEX('dict-rhythm'!$A$1:$B$43,MATCH(TRUE,EXACT(J564,'dict-rhythm'!$A$1:$A$43),0),2)</f>
        <v>16</v>
      </c>
      <c r="L564" s="1" t="str">
        <f>_xlfn.IFNA(VLOOKUP(K564,'dict-rhythm'!$B$1:$C$53,2,0),K564)</f>
        <v>semiquaver</v>
      </c>
      <c r="M564" s="5"/>
      <c r="N564" s="5"/>
      <c r="O564" t="str">
        <f>IF(RIGHT($O$1,1)="#",VLOOKUP(D564,'dict-pitch'!$A$1:$C$50,2,0),VLOOKUP(D564,'dict-pitch'!$A$1:$C$50,3,0))</f>
        <v>C5</v>
      </c>
      <c r="P564" t="b">
        <f>OR(EXACT(E564,O564),EXACT(E564,VLOOKUP(D564,'dict-pitch'!$A$1:$D$50,3,0)),EXACT(E564,VLOOKUP(D564,'dict-pitch'!$A$1:$D$50,4,0)))</f>
        <v>0</v>
      </c>
    </row>
    <row r="565" spans="1:16" x14ac:dyDescent="0.25">
      <c r="A565">
        <v>851</v>
      </c>
      <c r="B565" s="85">
        <v>3</v>
      </c>
      <c r="C565" s="1">
        <f t="shared" si="24"/>
        <v>20</v>
      </c>
      <c r="D565" s="1">
        <v>71</v>
      </c>
      <c r="E565" s="1"/>
      <c r="F565" s="1">
        <v>-2</v>
      </c>
      <c r="G565" s="1">
        <v>237</v>
      </c>
      <c r="H565" s="80">
        <f t="shared" si="25"/>
        <v>20.75</v>
      </c>
      <c r="I565" s="80">
        <f t="shared" si="26"/>
        <v>8.3333333333333329E-2</v>
      </c>
      <c r="J565" s="1">
        <v>1</v>
      </c>
      <c r="K565" s="1" t="str" cm="1">
        <f t="array" ref="K565">INDEX('dict-rhythm'!$A$1:$B$43,MATCH(TRUE,EXACT(J565,'dict-rhythm'!$A$1:$A$43),0),2)</f>
        <v>16</v>
      </c>
      <c r="L565" s="1" t="str">
        <f>_xlfn.IFNA(VLOOKUP(K565,'dict-rhythm'!$B$1:$C$53,2,0),K565)</f>
        <v>semiquaver</v>
      </c>
      <c r="M565" s="5"/>
      <c r="N565" s="5"/>
      <c r="O565" t="str">
        <f>IF(RIGHT($O$1,1)="#",VLOOKUP(D565,'dict-pitch'!$A$1:$C$50,2,0),VLOOKUP(D565,'dict-pitch'!$A$1:$C$50,3,0))</f>
        <v>B4</v>
      </c>
      <c r="P565" t="b">
        <f>OR(EXACT(E565,O565),EXACT(E565,VLOOKUP(D565,'dict-pitch'!$A$1:$D$50,3,0)),EXACT(E565,VLOOKUP(D565,'dict-pitch'!$A$1:$D$50,4,0)))</f>
        <v>0</v>
      </c>
    </row>
    <row r="566" spans="1:16" x14ac:dyDescent="0.25">
      <c r="A566">
        <v>851</v>
      </c>
      <c r="B566" s="85">
        <v>3</v>
      </c>
      <c r="C566" s="1">
        <f t="shared" si="24"/>
        <v>20</v>
      </c>
      <c r="D566" s="1">
        <v>69</v>
      </c>
      <c r="E566" s="1"/>
      <c r="F566" s="1">
        <v>-2</v>
      </c>
      <c r="G566" s="1">
        <v>238</v>
      </c>
      <c r="H566" s="80">
        <f t="shared" si="25"/>
        <v>20.833333333333332</v>
      </c>
      <c r="I566" s="80">
        <f t="shared" si="26"/>
        <v>8.3333333333333329E-2</v>
      </c>
      <c r="J566" s="1">
        <v>1</v>
      </c>
      <c r="K566" s="1" t="str" cm="1">
        <f t="array" ref="K566">INDEX('dict-rhythm'!$A$1:$B$43,MATCH(TRUE,EXACT(J566,'dict-rhythm'!$A$1:$A$43),0),2)</f>
        <v>16</v>
      </c>
      <c r="L566" s="1" t="str">
        <f>_xlfn.IFNA(VLOOKUP(K566,'dict-rhythm'!$B$1:$C$53,2,0),K566)</f>
        <v>semiquaver</v>
      </c>
      <c r="M566" s="5"/>
      <c r="N566" s="5"/>
      <c r="O566" t="str">
        <f>IF(RIGHT($O$1,1)="#",VLOOKUP(D566,'dict-pitch'!$A$1:$C$50,2,0),VLOOKUP(D566,'dict-pitch'!$A$1:$C$50,3,0))</f>
        <v>A4</v>
      </c>
      <c r="P566" t="b">
        <f>OR(EXACT(E566,O566),EXACT(E566,VLOOKUP(D566,'dict-pitch'!$A$1:$D$50,3,0)),EXACT(E566,VLOOKUP(D566,'dict-pitch'!$A$1:$D$50,4,0)))</f>
        <v>0</v>
      </c>
    </row>
    <row r="567" spans="1:16" x14ac:dyDescent="0.25">
      <c r="A567">
        <v>851</v>
      </c>
      <c r="B567" s="85">
        <v>3</v>
      </c>
      <c r="C567" s="1">
        <f t="shared" si="24"/>
        <v>20</v>
      </c>
      <c r="D567" s="1">
        <v>68</v>
      </c>
      <c r="E567" s="1"/>
      <c r="F567" s="1">
        <v>-2</v>
      </c>
      <c r="G567" s="1">
        <v>239</v>
      </c>
      <c r="H567" s="80">
        <f t="shared" si="25"/>
        <v>20.916666666666668</v>
      </c>
      <c r="I567" s="80">
        <f t="shared" si="26"/>
        <v>8.3333333333333329E-2</v>
      </c>
      <c r="J567" s="1">
        <v>1</v>
      </c>
      <c r="K567" s="1" t="str" cm="1">
        <f t="array" ref="K567">INDEX('dict-rhythm'!$A$1:$B$43,MATCH(TRUE,EXACT(J567,'dict-rhythm'!$A$1:$A$43),0),2)</f>
        <v>16</v>
      </c>
      <c r="L567" s="1" t="str">
        <f>_xlfn.IFNA(VLOOKUP(K567,'dict-rhythm'!$B$1:$C$53,2,0),K567)</f>
        <v>semiquaver</v>
      </c>
      <c r="M567" s="7"/>
      <c r="N567" s="7"/>
      <c r="O567" t="str">
        <f>IF(RIGHT($O$1,1)="#",VLOOKUP(D567,'dict-pitch'!$A$1:$C$50,2,0),VLOOKUP(D567,'dict-pitch'!$A$1:$C$50,3,0))</f>
        <v>G#4</v>
      </c>
      <c r="P567" t="b">
        <f>OR(EXACT(E567,O567),EXACT(E567,VLOOKUP(D567,'dict-pitch'!$A$1:$D$50,3,0)),EXACT(E567,VLOOKUP(D567,'dict-pitch'!$A$1:$D$50,4,0)))</f>
        <v>0</v>
      </c>
    </row>
    <row r="568" spans="1:16" x14ac:dyDescent="0.25">
      <c r="A568">
        <v>851</v>
      </c>
      <c r="B568" s="85">
        <v>3</v>
      </c>
      <c r="C568" s="1">
        <f t="shared" si="24"/>
        <v>21</v>
      </c>
      <c r="D568" s="1">
        <v>69</v>
      </c>
      <c r="E568" s="1"/>
      <c r="F568" s="1">
        <v>2</v>
      </c>
      <c r="G568" s="1">
        <v>240</v>
      </c>
      <c r="H568" s="80">
        <f t="shared" si="25"/>
        <v>21</v>
      </c>
      <c r="I568" s="80">
        <f t="shared" si="26"/>
        <v>0.41666666666666669</v>
      </c>
      <c r="J568" s="1">
        <v>5</v>
      </c>
      <c r="K568" s="1" t="str" cm="1">
        <f t="array" ref="K568">INDEX('dict-rhythm'!$A$1:$B$43,MATCH(TRUE,EXACT(J568,'dict-rhythm'!$A$1:$A$43),0),2)</f>
        <v>4+16</v>
      </c>
      <c r="L568" s="1" t="str">
        <f>_xlfn.IFNA(VLOOKUP(K568,'dict-rhythm'!$B$1:$C$53,2,0),K568)</f>
        <v>crotchet + semiquaver</v>
      </c>
      <c r="M568" s="9" t="s">
        <v>10</v>
      </c>
      <c r="N568" s="9"/>
      <c r="O568" t="str">
        <f>IF(RIGHT($O$1,1)="#",VLOOKUP(D568,'dict-pitch'!$A$1:$C$50,2,0),VLOOKUP(D568,'dict-pitch'!$A$1:$C$50,3,0))</f>
        <v>A4</v>
      </c>
      <c r="P568" t="b">
        <f>OR(EXACT(E568,O568),EXACT(E568,VLOOKUP(D568,'dict-pitch'!$A$1:$D$50,3,0)),EXACT(E568,VLOOKUP(D568,'dict-pitch'!$A$1:$D$50,4,0)))</f>
        <v>0</v>
      </c>
    </row>
    <row r="569" spans="1:16" x14ac:dyDescent="0.25">
      <c r="A569">
        <v>851</v>
      </c>
      <c r="B569" s="85">
        <v>3</v>
      </c>
      <c r="C569" s="1">
        <f t="shared" si="24"/>
        <v>21</v>
      </c>
      <c r="D569" s="1">
        <v>67</v>
      </c>
      <c r="E569" s="1"/>
      <c r="F569" s="1">
        <v>-2</v>
      </c>
      <c r="G569" s="1">
        <v>245</v>
      </c>
      <c r="H569" s="80">
        <f t="shared" si="25"/>
        <v>21.416666666666668</v>
      </c>
      <c r="I569" s="80">
        <f t="shared" si="26"/>
        <v>8.3333333333333329E-2</v>
      </c>
      <c r="J569" s="1">
        <v>1</v>
      </c>
      <c r="K569" s="1" t="str" cm="1">
        <f t="array" ref="K569">INDEX('dict-rhythm'!$A$1:$B$43,MATCH(TRUE,EXACT(J569,'dict-rhythm'!$A$1:$A$43),0),2)</f>
        <v>16</v>
      </c>
      <c r="L569" s="1" t="str">
        <f>_xlfn.IFNA(VLOOKUP(K569,'dict-rhythm'!$B$1:$C$53,2,0),K569)</f>
        <v>semiquaver</v>
      </c>
      <c r="M569" s="9" t="s">
        <v>10</v>
      </c>
      <c r="N569" s="9"/>
      <c r="O569" t="str">
        <f>IF(RIGHT($O$1,1)="#",VLOOKUP(D569,'dict-pitch'!$A$1:$C$50,2,0),VLOOKUP(D569,'dict-pitch'!$A$1:$C$50,3,0))</f>
        <v>G4</v>
      </c>
      <c r="P569" t="b">
        <f>OR(EXACT(E569,O569),EXACT(E569,VLOOKUP(D569,'dict-pitch'!$A$1:$D$50,3,0)),EXACT(E569,VLOOKUP(D569,'dict-pitch'!$A$1:$D$50,4,0)))</f>
        <v>0</v>
      </c>
    </row>
    <row r="570" spans="1:16" x14ac:dyDescent="0.25">
      <c r="A570">
        <v>851</v>
      </c>
      <c r="B570" s="85">
        <v>3</v>
      </c>
      <c r="C570" s="1">
        <f t="shared" si="24"/>
        <v>21</v>
      </c>
      <c r="D570" s="1">
        <v>65</v>
      </c>
      <c r="E570" s="1"/>
      <c r="F570" s="1">
        <v>-2</v>
      </c>
      <c r="G570" s="1">
        <v>246</v>
      </c>
      <c r="H570" s="80">
        <f t="shared" si="25"/>
        <v>21.5</v>
      </c>
      <c r="I570" s="80">
        <f t="shared" si="26"/>
        <v>8.3333333333333329E-2</v>
      </c>
      <c r="J570" s="1">
        <v>1</v>
      </c>
      <c r="K570" s="1" t="str" cm="1">
        <f t="array" ref="K570">INDEX('dict-rhythm'!$A$1:$B$43,MATCH(TRUE,EXACT(J570,'dict-rhythm'!$A$1:$A$43),0),2)</f>
        <v>16</v>
      </c>
      <c r="L570" s="1" t="str">
        <f>_xlfn.IFNA(VLOOKUP(K570,'dict-rhythm'!$B$1:$C$53,2,0),K570)</f>
        <v>semiquaver</v>
      </c>
      <c r="M570" s="9" t="s">
        <v>10</v>
      </c>
      <c r="N570" s="9"/>
      <c r="O570" t="str">
        <f>IF(RIGHT($O$1,1)="#",VLOOKUP(D570,'dict-pitch'!$A$1:$C$50,2,0),VLOOKUP(D570,'dict-pitch'!$A$1:$C$50,3,0))</f>
        <v>F4</v>
      </c>
      <c r="P570" t="b">
        <f>OR(EXACT(E570,O570),EXACT(E570,VLOOKUP(D570,'dict-pitch'!$A$1:$D$50,3,0)),EXACT(E570,VLOOKUP(D570,'dict-pitch'!$A$1:$D$50,4,0)))</f>
        <v>0</v>
      </c>
    </row>
    <row r="571" spans="1:16" x14ac:dyDescent="0.25">
      <c r="A571">
        <v>851</v>
      </c>
      <c r="B571" s="85">
        <v>3</v>
      </c>
      <c r="C571" s="1">
        <f t="shared" si="24"/>
        <v>21</v>
      </c>
      <c r="D571" s="1">
        <v>64</v>
      </c>
      <c r="E571" s="1"/>
      <c r="F571" s="1">
        <v>-2</v>
      </c>
      <c r="G571" s="1">
        <v>247</v>
      </c>
      <c r="H571" s="80">
        <f t="shared" si="25"/>
        <v>21.583333333333332</v>
      </c>
      <c r="I571" s="80">
        <f t="shared" si="26"/>
        <v>8.3333333333333329E-2</v>
      </c>
      <c r="J571" s="1">
        <v>1</v>
      </c>
      <c r="K571" s="1" t="str" cm="1">
        <f t="array" ref="K571">INDEX('dict-rhythm'!$A$1:$B$43,MATCH(TRUE,EXACT(J571,'dict-rhythm'!$A$1:$A$43),0),2)</f>
        <v>16</v>
      </c>
      <c r="L571" s="1" t="str">
        <f>_xlfn.IFNA(VLOOKUP(K571,'dict-rhythm'!$B$1:$C$53,2,0),K571)</f>
        <v>semiquaver</v>
      </c>
      <c r="M571" s="9" t="s">
        <v>10</v>
      </c>
      <c r="N571" s="9"/>
      <c r="O571" t="str">
        <f>IF(RIGHT($O$1,1)="#",VLOOKUP(D571,'dict-pitch'!$A$1:$C$50,2,0),VLOOKUP(D571,'dict-pitch'!$A$1:$C$50,3,0))</f>
        <v>E4</v>
      </c>
      <c r="P571" t="b">
        <f>OR(EXACT(E571,O571),EXACT(E571,VLOOKUP(D571,'dict-pitch'!$A$1:$D$50,3,0)),EXACT(E571,VLOOKUP(D571,'dict-pitch'!$A$1:$D$50,4,0)))</f>
        <v>0</v>
      </c>
    </row>
    <row r="572" spans="1:16" x14ac:dyDescent="0.25">
      <c r="A572">
        <v>851</v>
      </c>
      <c r="B572" s="85">
        <v>3</v>
      </c>
      <c r="C572" s="1">
        <f t="shared" si="24"/>
        <v>21</v>
      </c>
      <c r="D572" s="1">
        <v>67</v>
      </c>
      <c r="E572" s="1"/>
      <c r="F572" s="1">
        <v>3</v>
      </c>
      <c r="G572" s="1">
        <v>248</v>
      </c>
      <c r="H572" s="80">
        <f t="shared" si="25"/>
        <v>21.666666666666668</v>
      </c>
      <c r="I572" s="80">
        <f t="shared" si="26"/>
        <v>8.3333333333333329E-2</v>
      </c>
      <c r="J572" s="1">
        <v>1</v>
      </c>
      <c r="K572" s="1" t="str" cm="1">
        <f t="array" ref="K572">INDEX('dict-rhythm'!$A$1:$B$43,MATCH(TRUE,EXACT(J572,'dict-rhythm'!$A$1:$A$43),0),2)</f>
        <v>16</v>
      </c>
      <c r="L572" s="1" t="str">
        <f>_xlfn.IFNA(VLOOKUP(K572,'dict-rhythm'!$B$1:$C$53,2,0),K572)</f>
        <v>semiquaver</v>
      </c>
      <c r="M572" s="9" t="s">
        <v>10</v>
      </c>
      <c r="N572" s="9"/>
      <c r="O572" t="str">
        <f>IF(RIGHT($O$1,1)="#",VLOOKUP(D572,'dict-pitch'!$A$1:$C$50,2,0),VLOOKUP(D572,'dict-pitch'!$A$1:$C$50,3,0))</f>
        <v>G4</v>
      </c>
      <c r="P572" t="b">
        <f>OR(EXACT(E572,O572),EXACT(E572,VLOOKUP(D572,'dict-pitch'!$A$1:$D$50,3,0)),EXACT(E572,VLOOKUP(D572,'dict-pitch'!$A$1:$D$50,4,0)))</f>
        <v>0</v>
      </c>
    </row>
    <row r="573" spans="1:16" x14ac:dyDescent="0.25">
      <c r="A573">
        <v>851</v>
      </c>
      <c r="B573" s="85">
        <v>3</v>
      </c>
      <c r="C573" s="1">
        <f t="shared" si="24"/>
        <v>21</v>
      </c>
      <c r="D573" s="1">
        <v>65</v>
      </c>
      <c r="E573" s="1"/>
      <c r="F573" s="1">
        <v>-2</v>
      </c>
      <c r="G573" s="1">
        <v>249</v>
      </c>
      <c r="H573" s="80">
        <f t="shared" si="25"/>
        <v>21.75</v>
      </c>
      <c r="I573" s="80">
        <f t="shared" si="26"/>
        <v>8.3333333333333329E-2</v>
      </c>
      <c r="J573" s="1">
        <v>1</v>
      </c>
      <c r="K573" s="1" t="str" cm="1">
        <f t="array" ref="K573">INDEX('dict-rhythm'!$A$1:$B$43,MATCH(TRUE,EXACT(J573,'dict-rhythm'!$A$1:$A$43),0),2)</f>
        <v>16</v>
      </c>
      <c r="L573" s="1" t="str">
        <f>_xlfn.IFNA(VLOOKUP(K573,'dict-rhythm'!$B$1:$C$53,2,0),K573)</f>
        <v>semiquaver</v>
      </c>
      <c r="M573" s="9" t="s">
        <v>10</v>
      </c>
      <c r="N573" s="9"/>
      <c r="O573" t="str">
        <f>IF(RIGHT($O$1,1)="#",VLOOKUP(D573,'dict-pitch'!$A$1:$C$50,2,0),VLOOKUP(D573,'dict-pitch'!$A$1:$C$50,3,0))</f>
        <v>F4</v>
      </c>
      <c r="P573" t="b">
        <f>OR(EXACT(E573,O573),EXACT(E573,VLOOKUP(D573,'dict-pitch'!$A$1:$D$50,3,0)),EXACT(E573,VLOOKUP(D573,'dict-pitch'!$A$1:$D$50,4,0)))</f>
        <v>0</v>
      </c>
    </row>
    <row r="574" spans="1:16" x14ac:dyDescent="0.25">
      <c r="A574">
        <v>851</v>
      </c>
      <c r="B574" s="85">
        <v>3</v>
      </c>
      <c r="C574" s="1">
        <f t="shared" si="24"/>
        <v>21</v>
      </c>
      <c r="D574" s="1">
        <v>64</v>
      </c>
      <c r="E574" s="1"/>
      <c r="F574" s="1">
        <v>-2</v>
      </c>
      <c r="G574" s="1">
        <v>250</v>
      </c>
      <c r="H574" s="80">
        <f t="shared" si="25"/>
        <v>21.833333333333332</v>
      </c>
      <c r="I574" s="80">
        <f t="shared" si="26"/>
        <v>8.3333333333333329E-2</v>
      </c>
      <c r="J574" s="1">
        <v>1</v>
      </c>
      <c r="K574" s="1" t="str" cm="1">
        <f t="array" ref="K574">INDEX('dict-rhythm'!$A$1:$B$43,MATCH(TRUE,EXACT(J574,'dict-rhythm'!$A$1:$A$43),0),2)</f>
        <v>16</v>
      </c>
      <c r="L574" s="1" t="str">
        <f>_xlfn.IFNA(VLOOKUP(K574,'dict-rhythm'!$B$1:$C$53,2,0),K574)</f>
        <v>semiquaver</v>
      </c>
      <c r="M574" s="9" t="s">
        <v>10</v>
      </c>
      <c r="N574" s="9"/>
      <c r="O574" t="str">
        <f>IF(RIGHT($O$1,1)="#",VLOOKUP(D574,'dict-pitch'!$A$1:$C$50,2,0),VLOOKUP(D574,'dict-pitch'!$A$1:$C$50,3,0))</f>
        <v>E4</v>
      </c>
      <c r="P574" t="b">
        <f>OR(EXACT(E574,O574),EXACT(E574,VLOOKUP(D574,'dict-pitch'!$A$1:$D$50,3,0)),EXACT(E574,VLOOKUP(D574,'dict-pitch'!$A$1:$D$50,4,0)))</f>
        <v>0</v>
      </c>
    </row>
    <row r="575" spans="1:16" x14ac:dyDescent="0.25">
      <c r="A575">
        <v>851</v>
      </c>
      <c r="B575" s="85">
        <v>3</v>
      </c>
      <c r="C575" s="1">
        <f t="shared" si="24"/>
        <v>21</v>
      </c>
      <c r="D575" s="1">
        <v>62</v>
      </c>
      <c r="E575" s="1"/>
      <c r="F575" s="1">
        <v>-2</v>
      </c>
      <c r="G575" s="1">
        <v>251</v>
      </c>
      <c r="H575" s="80">
        <f t="shared" si="25"/>
        <v>21.916666666666668</v>
      </c>
      <c r="I575" s="80">
        <f t="shared" si="26"/>
        <v>8.3333333333333329E-2</v>
      </c>
      <c r="J575" s="1">
        <v>1</v>
      </c>
      <c r="K575" s="1" t="str" cm="1">
        <f t="array" ref="K575">INDEX('dict-rhythm'!$A$1:$B$43,MATCH(TRUE,EXACT(J575,'dict-rhythm'!$A$1:$A$43),0),2)</f>
        <v>16</v>
      </c>
      <c r="L575" s="1" t="str">
        <f>_xlfn.IFNA(VLOOKUP(K575,'dict-rhythm'!$B$1:$C$53,2,0),K575)</f>
        <v>semiquaver</v>
      </c>
      <c r="M575" s="9" t="s">
        <v>10</v>
      </c>
      <c r="N575" s="9"/>
      <c r="O575" t="str">
        <f>IF(RIGHT($O$1,1)="#",VLOOKUP(D575,'dict-pitch'!$A$1:$C$50,2,0),VLOOKUP(D575,'dict-pitch'!$A$1:$C$50,3,0))</f>
        <v>D4</v>
      </c>
      <c r="P575" t="b">
        <f>OR(EXACT(E575,O575),EXACT(E575,VLOOKUP(D575,'dict-pitch'!$A$1:$D$50,3,0)),EXACT(E575,VLOOKUP(D575,'dict-pitch'!$A$1:$D$50,4,0)))</f>
        <v>0</v>
      </c>
    </row>
    <row r="576" spans="1:16" x14ac:dyDescent="0.25">
      <c r="A576">
        <v>851</v>
      </c>
      <c r="B576" s="85">
        <v>3</v>
      </c>
      <c r="C576" s="1">
        <f t="shared" si="24"/>
        <v>22</v>
      </c>
      <c r="D576" s="1">
        <v>64</v>
      </c>
      <c r="E576" s="1"/>
      <c r="F576" s="1">
        <v>2</v>
      </c>
      <c r="G576" s="1">
        <v>252</v>
      </c>
      <c r="H576" s="80">
        <f t="shared" si="25"/>
        <v>22</v>
      </c>
      <c r="I576" s="80">
        <f t="shared" si="26"/>
        <v>0.16666666666666666</v>
      </c>
      <c r="J576" s="1">
        <v>2</v>
      </c>
      <c r="K576" s="1" t="str" cm="1">
        <f t="array" ref="K576">INDEX('dict-rhythm'!$A$1:$B$43,MATCH(TRUE,EXACT(J576,'dict-rhythm'!$A$1:$A$43),0),2)</f>
        <v>8</v>
      </c>
      <c r="L576" s="1" t="str">
        <f>_xlfn.IFNA(VLOOKUP(K576,'dict-rhythm'!$B$1:$C$53,2,0),K576)</f>
        <v>quaver note</v>
      </c>
      <c r="M576" s="9" t="s">
        <v>10</v>
      </c>
      <c r="N576" s="9"/>
      <c r="O576" t="str">
        <f>IF(RIGHT($O$1,1)="#",VLOOKUP(D576,'dict-pitch'!$A$1:$C$50,2,0),VLOOKUP(D576,'dict-pitch'!$A$1:$C$50,3,0))</f>
        <v>E4</v>
      </c>
      <c r="P576" t="b">
        <f>OR(EXACT(E576,O576),EXACT(E576,VLOOKUP(D576,'dict-pitch'!$A$1:$D$50,3,0)),EXACT(E576,VLOOKUP(D576,'dict-pitch'!$A$1:$D$50,4,0)))</f>
        <v>0</v>
      </c>
    </row>
    <row r="577" spans="1:16" x14ac:dyDescent="0.25">
      <c r="A577">
        <v>851</v>
      </c>
      <c r="B577" s="85">
        <v>3</v>
      </c>
      <c r="C577" s="1">
        <f t="shared" si="24"/>
        <v>22</v>
      </c>
      <c r="D577" s="1">
        <v>76</v>
      </c>
      <c r="E577" s="1"/>
      <c r="F577" s="1">
        <v>8</v>
      </c>
      <c r="G577" s="1">
        <v>254</v>
      </c>
      <c r="H577" s="80">
        <f t="shared" si="25"/>
        <v>22.166666666666668</v>
      </c>
      <c r="I577" s="80">
        <f t="shared" si="26"/>
        <v>0.16666666666666666</v>
      </c>
      <c r="J577" s="1">
        <v>2</v>
      </c>
      <c r="K577" s="1" t="str" cm="1">
        <f t="array" ref="K577">INDEX('dict-rhythm'!$A$1:$B$43,MATCH(TRUE,EXACT(J577,'dict-rhythm'!$A$1:$A$43),0),2)</f>
        <v>8</v>
      </c>
      <c r="L577" s="1" t="str">
        <f>_xlfn.IFNA(VLOOKUP(K577,'dict-rhythm'!$B$1:$C$53,2,0),K577)</f>
        <v>quaver note</v>
      </c>
      <c r="M577" s="77" t="s">
        <v>392</v>
      </c>
      <c r="N577" s="77" t="s">
        <v>392</v>
      </c>
      <c r="O577" t="str">
        <f>IF(RIGHT($O$1,1)="#",VLOOKUP(D577,'dict-pitch'!$A$1:$C$50,2,0),VLOOKUP(D577,'dict-pitch'!$A$1:$C$50,3,0))</f>
        <v>E5</v>
      </c>
      <c r="P577" t="b">
        <f>OR(EXACT(E577,O577),EXACT(E577,VLOOKUP(D577,'dict-pitch'!$A$1:$D$50,3,0)),EXACT(E577,VLOOKUP(D577,'dict-pitch'!$A$1:$D$50,4,0)))</f>
        <v>0</v>
      </c>
    </row>
    <row r="578" spans="1:16" x14ac:dyDescent="0.25">
      <c r="A578">
        <v>851</v>
      </c>
      <c r="B578" s="85">
        <v>3</v>
      </c>
      <c r="C578" s="1">
        <f t="shared" si="24"/>
        <v>22</v>
      </c>
      <c r="D578" s="1">
        <v>74</v>
      </c>
      <c r="E578" s="1"/>
      <c r="F578" s="1">
        <v>-2</v>
      </c>
      <c r="G578" s="1">
        <v>256</v>
      </c>
      <c r="H578" s="80">
        <f t="shared" si="25"/>
        <v>22.333333333333332</v>
      </c>
      <c r="I578" s="80">
        <f t="shared" si="26"/>
        <v>0.16666666666666666</v>
      </c>
      <c r="J578" s="1">
        <v>2</v>
      </c>
      <c r="K578" s="1" t="str" cm="1">
        <f t="array" ref="K578">INDEX('dict-rhythm'!$A$1:$B$43,MATCH(TRUE,EXACT(J578,'dict-rhythm'!$A$1:$A$43),0),2)</f>
        <v>8</v>
      </c>
      <c r="L578" s="1" t="str">
        <f>_xlfn.IFNA(VLOOKUP(K578,'dict-rhythm'!$B$1:$C$53,2,0),K578)</f>
        <v>quaver note</v>
      </c>
      <c r="M578" s="77" t="s">
        <v>392</v>
      </c>
      <c r="N578" s="77" t="s">
        <v>392</v>
      </c>
      <c r="O578" t="str">
        <f>IF(RIGHT($O$1,1)="#",VLOOKUP(D578,'dict-pitch'!$A$1:$C$50,2,0),VLOOKUP(D578,'dict-pitch'!$A$1:$C$50,3,0))</f>
        <v>D5</v>
      </c>
      <c r="P578" t="b">
        <f>OR(EXACT(E578,O578),EXACT(E578,VLOOKUP(D578,'dict-pitch'!$A$1:$D$50,3,0)),EXACT(E578,VLOOKUP(D578,'dict-pitch'!$A$1:$D$50,4,0)))</f>
        <v>0</v>
      </c>
    </row>
    <row r="579" spans="1:16" x14ac:dyDescent="0.25">
      <c r="A579">
        <v>851</v>
      </c>
      <c r="B579" s="85">
        <v>3</v>
      </c>
      <c r="C579" s="1">
        <f t="shared" ref="C579:C642" si="27">1+ROUNDDOWN(G579/12,0)</f>
        <v>22</v>
      </c>
      <c r="D579" s="1">
        <v>73</v>
      </c>
      <c r="E579" s="1"/>
      <c r="F579" s="1">
        <v>-2</v>
      </c>
      <c r="G579" s="1">
        <v>258</v>
      </c>
      <c r="H579" s="80">
        <f t="shared" ref="H579:H642" si="28">1+G579/12</f>
        <v>22.5</v>
      </c>
      <c r="I579" s="80">
        <f t="shared" ref="I579:I642" si="29">J579/12</f>
        <v>0.16666666666666666</v>
      </c>
      <c r="J579" s="1">
        <v>2</v>
      </c>
      <c r="K579" s="1" t="str" cm="1">
        <f t="array" ref="K579">INDEX('dict-rhythm'!$A$1:$B$43,MATCH(TRUE,EXACT(J579,'dict-rhythm'!$A$1:$A$43),0),2)</f>
        <v>8</v>
      </c>
      <c r="L579" s="1" t="str">
        <f>_xlfn.IFNA(VLOOKUP(K579,'dict-rhythm'!$B$1:$C$53,2,0),K579)</f>
        <v>quaver note</v>
      </c>
      <c r="M579" s="77" t="s">
        <v>392</v>
      </c>
      <c r="N579" s="77" t="s">
        <v>392</v>
      </c>
      <c r="O579" t="str">
        <f>IF(RIGHT($O$1,1)="#",VLOOKUP(D579,'dict-pitch'!$A$1:$C$50,2,0),VLOOKUP(D579,'dict-pitch'!$A$1:$C$50,3,0))</f>
        <v>C#5</v>
      </c>
      <c r="P579" t="b">
        <f>OR(EXACT(E579,O579),EXACT(E579,VLOOKUP(D579,'dict-pitch'!$A$1:$D$50,3,0)),EXACT(E579,VLOOKUP(D579,'dict-pitch'!$A$1:$D$50,4,0)))</f>
        <v>0</v>
      </c>
    </row>
    <row r="580" spans="1:16" x14ac:dyDescent="0.25">
      <c r="A580">
        <v>851</v>
      </c>
      <c r="B580" s="85">
        <v>3</v>
      </c>
      <c r="C580" s="1">
        <f t="shared" si="27"/>
        <v>22</v>
      </c>
      <c r="D580" s="1">
        <v>71</v>
      </c>
      <c r="E580" s="1"/>
      <c r="F580" s="1">
        <v>-2</v>
      </c>
      <c r="G580" s="1">
        <v>260</v>
      </c>
      <c r="H580" s="80">
        <f t="shared" si="28"/>
        <v>22.666666666666668</v>
      </c>
      <c r="I580" s="80">
        <f t="shared" si="29"/>
        <v>0.16666666666666666</v>
      </c>
      <c r="J580" s="1">
        <v>2</v>
      </c>
      <c r="K580" s="1" t="str" cm="1">
        <f t="array" ref="K580">INDEX('dict-rhythm'!$A$1:$B$43,MATCH(TRUE,EXACT(J580,'dict-rhythm'!$A$1:$A$43),0),2)</f>
        <v>8</v>
      </c>
      <c r="L580" s="1" t="str">
        <f>_xlfn.IFNA(VLOOKUP(K580,'dict-rhythm'!$B$1:$C$53,2,0),K580)</f>
        <v>quaver note</v>
      </c>
      <c r="M580" s="77" t="s">
        <v>392</v>
      </c>
      <c r="N580" s="77" t="s">
        <v>392</v>
      </c>
      <c r="O580" t="str">
        <f>IF(RIGHT($O$1,1)="#",VLOOKUP(D580,'dict-pitch'!$A$1:$C$50,2,0),VLOOKUP(D580,'dict-pitch'!$A$1:$C$50,3,0))</f>
        <v>B4</v>
      </c>
      <c r="P580" t="b">
        <f>OR(EXACT(E580,O580),EXACT(E580,VLOOKUP(D580,'dict-pitch'!$A$1:$D$50,3,0)),EXACT(E580,VLOOKUP(D580,'dict-pitch'!$A$1:$D$50,4,0)))</f>
        <v>0</v>
      </c>
    </row>
    <row r="581" spans="1:16" x14ac:dyDescent="0.25">
      <c r="A581">
        <v>851</v>
      </c>
      <c r="B581" s="85">
        <v>3</v>
      </c>
      <c r="C581" s="1">
        <f t="shared" si="27"/>
        <v>22</v>
      </c>
      <c r="D581" s="1">
        <v>74</v>
      </c>
      <c r="E581" s="1"/>
      <c r="F581" s="1">
        <v>3</v>
      </c>
      <c r="G581" s="1">
        <v>262</v>
      </c>
      <c r="H581" s="80">
        <f t="shared" si="28"/>
        <v>22.833333333333332</v>
      </c>
      <c r="I581" s="80">
        <f t="shared" si="29"/>
        <v>0.16666666666666666</v>
      </c>
      <c r="J581" s="1">
        <v>2</v>
      </c>
      <c r="K581" s="1" t="str" cm="1">
        <f t="array" ref="K581">INDEX('dict-rhythm'!$A$1:$B$43,MATCH(TRUE,EXACT(J581,'dict-rhythm'!$A$1:$A$43),0),2)</f>
        <v>8</v>
      </c>
      <c r="L581" s="1" t="str">
        <f>_xlfn.IFNA(VLOOKUP(K581,'dict-rhythm'!$B$1:$C$53,2,0),K581)</f>
        <v>quaver note</v>
      </c>
      <c r="M581" s="77" t="s">
        <v>392</v>
      </c>
      <c r="N581" s="77" t="s">
        <v>392</v>
      </c>
      <c r="O581" t="str">
        <f>IF(RIGHT($O$1,1)="#",VLOOKUP(D581,'dict-pitch'!$A$1:$C$50,2,0),VLOOKUP(D581,'dict-pitch'!$A$1:$C$50,3,0))</f>
        <v>D5</v>
      </c>
      <c r="P581" t="b">
        <f>OR(EXACT(E581,O581),EXACT(E581,VLOOKUP(D581,'dict-pitch'!$A$1:$D$50,3,0)),EXACT(E581,VLOOKUP(D581,'dict-pitch'!$A$1:$D$50,4,0)))</f>
        <v>0</v>
      </c>
    </row>
    <row r="582" spans="1:16" x14ac:dyDescent="0.25">
      <c r="A582">
        <v>851</v>
      </c>
      <c r="B582" s="85">
        <v>3</v>
      </c>
      <c r="C582" s="1">
        <f t="shared" si="27"/>
        <v>23</v>
      </c>
      <c r="D582" s="1">
        <v>73</v>
      </c>
      <c r="E582" s="1"/>
      <c r="F582" s="1">
        <v>-2</v>
      </c>
      <c r="G582" s="1">
        <v>264</v>
      </c>
      <c r="H582" s="80">
        <f t="shared" si="28"/>
        <v>23</v>
      </c>
      <c r="I582" s="80">
        <f t="shared" si="29"/>
        <v>8.3333333333333329E-2</v>
      </c>
      <c r="J582" s="1">
        <v>1</v>
      </c>
      <c r="K582" s="1" t="str" cm="1">
        <f t="array" ref="K582">INDEX('dict-rhythm'!$A$1:$B$43,MATCH(TRUE,EXACT(J582,'dict-rhythm'!$A$1:$A$43),0),2)</f>
        <v>16</v>
      </c>
      <c r="L582" s="1" t="str">
        <f>_xlfn.IFNA(VLOOKUP(K582,'dict-rhythm'!$B$1:$C$53,2,0),K582)</f>
        <v>semiquaver</v>
      </c>
      <c r="M582" s="77" t="s">
        <v>392</v>
      </c>
      <c r="N582" s="77" t="s">
        <v>392</v>
      </c>
      <c r="O582" t="str">
        <f>IF(RIGHT($O$1,1)="#",VLOOKUP(D582,'dict-pitch'!$A$1:$C$50,2,0),VLOOKUP(D582,'dict-pitch'!$A$1:$C$50,3,0))</f>
        <v>C#5</v>
      </c>
      <c r="P582" t="b">
        <f>OR(EXACT(E582,O582),EXACT(E582,VLOOKUP(D582,'dict-pitch'!$A$1:$D$50,3,0)),EXACT(E582,VLOOKUP(D582,'dict-pitch'!$A$1:$D$50,4,0)))</f>
        <v>0</v>
      </c>
    </row>
    <row r="583" spans="1:16" x14ac:dyDescent="0.25">
      <c r="A583">
        <v>851</v>
      </c>
      <c r="B583" s="85">
        <v>3</v>
      </c>
      <c r="C583" s="1">
        <f t="shared" si="27"/>
        <v>23</v>
      </c>
      <c r="D583" s="1">
        <v>76</v>
      </c>
      <c r="E583" s="1"/>
      <c r="F583" s="1">
        <v>3</v>
      </c>
      <c r="G583" s="1">
        <v>265</v>
      </c>
      <c r="H583" s="80">
        <f t="shared" si="28"/>
        <v>23.083333333333332</v>
      </c>
      <c r="I583" s="80">
        <f t="shared" si="29"/>
        <v>8.3333333333333329E-2</v>
      </c>
      <c r="J583" s="1">
        <v>1</v>
      </c>
      <c r="K583" s="1" t="str" cm="1">
        <f t="array" ref="K583">INDEX('dict-rhythm'!$A$1:$B$43,MATCH(TRUE,EXACT(J583,'dict-rhythm'!$A$1:$A$43),0),2)</f>
        <v>16</v>
      </c>
      <c r="L583" s="1" t="str">
        <f>_xlfn.IFNA(VLOOKUP(K583,'dict-rhythm'!$B$1:$C$53,2,0),K583)</f>
        <v>semiquaver</v>
      </c>
      <c r="M583" s="77" t="s">
        <v>392</v>
      </c>
      <c r="N583" s="77" t="s">
        <v>392</v>
      </c>
      <c r="O583" t="str">
        <f>IF(RIGHT($O$1,1)="#",VLOOKUP(D583,'dict-pitch'!$A$1:$C$50,2,0),VLOOKUP(D583,'dict-pitch'!$A$1:$C$50,3,0))</f>
        <v>E5</v>
      </c>
      <c r="P583" t="b">
        <f>OR(EXACT(E583,O583),EXACT(E583,VLOOKUP(D583,'dict-pitch'!$A$1:$D$50,3,0)),EXACT(E583,VLOOKUP(D583,'dict-pitch'!$A$1:$D$50,4,0)))</f>
        <v>0</v>
      </c>
    </row>
    <row r="584" spans="1:16" x14ac:dyDescent="0.25">
      <c r="A584">
        <v>851</v>
      </c>
      <c r="B584" s="85">
        <v>3</v>
      </c>
      <c r="C584" s="1">
        <f t="shared" si="27"/>
        <v>23</v>
      </c>
      <c r="D584" s="1">
        <v>77</v>
      </c>
      <c r="E584" s="1"/>
      <c r="F584" s="1">
        <v>2</v>
      </c>
      <c r="G584" s="1">
        <v>266</v>
      </c>
      <c r="H584" s="80">
        <f t="shared" si="28"/>
        <v>23.166666666666668</v>
      </c>
      <c r="I584" s="80">
        <f t="shared" si="29"/>
        <v>8.3333333333333329E-2</v>
      </c>
      <c r="J584" s="1">
        <v>1</v>
      </c>
      <c r="K584" s="1" t="str" cm="1">
        <f t="array" ref="K584">INDEX('dict-rhythm'!$A$1:$B$43,MATCH(TRUE,EXACT(J584,'dict-rhythm'!$A$1:$A$43),0),2)</f>
        <v>16</v>
      </c>
      <c r="L584" s="1" t="str">
        <f>_xlfn.IFNA(VLOOKUP(K584,'dict-rhythm'!$B$1:$C$53,2,0),K584)</f>
        <v>semiquaver</v>
      </c>
      <c r="M584" s="77" t="s">
        <v>392</v>
      </c>
      <c r="N584" s="77" t="s">
        <v>392</v>
      </c>
      <c r="O584" t="str">
        <f>IF(RIGHT($O$1,1)="#",VLOOKUP(D584,'dict-pitch'!$A$1:$C$50,2,0),VLOOKUP(D584,'dict-pitch'!$A$1:$C$50,3,0))</f>
        <v>F5</v>
      </c>
      <c r="P584" t="b">
        <f>OR(EXACT(E584,O584),EXACT(E584,VLOOKUP(D584,'dict-pitch'!$A$1:$D$50,3,0)),EXACT(E584,VLOOKUP(D584,'dict-pitch'!$A$1:$D$50,4,0)))</f>
        <v>0</v>
      </c>
    </row>
    <row r="585" spans="1:16" x14ac:dyDescent="0.25">
      <c r="A585">
        <v>851</v>
      </c>
      <c r="B585" s="85">
        <v>3</v>
      </c>
      <c r="C585" s="1">
        <f t="shared" si="27"/>
        <v>23</v>
      </c>
      <c r="D585" s="1">
        <v>76</v>
      </c>
      <c r="E585" s="1"/>
      <c r="F585" s="1">
        <v>-2</v>
      </c>
      <c r="G585" s="1">
        <v>267</v>
      </c>
      <c r="H585" s="80">
        <f t="shared" si="28"/>
        <v>23.25</v>
      </c>
      <c r="I585" s="80">
        <f t="shared" si="29"/>
        <v>8.3333333333333329E-2</v>
      </c>
      <c r="J585" s="1">
        <v>1</v>
      </c>
      <c r="K585" s="1" t="str" cm="1">
        <f t="array" ref="K585">INDEX('dict-rhythm'!$A$1:$B$43,MATCH(TRUE,EXACT(J585,'dict-rhythm'!$A$1:$A$43),0),2)</f>
        <v>16</v>
      </c>
      <c r="L585" s="1" t="str">
        <f>_xlfn.IFNA(VLOOKUP(K585,'dict-rhythm'!$B$1:$C$53,2,0),K585)</f>
        <v>semiquaver</v>
      </c>
      <c r="M585" s="77" t="s">
        <v>392</v>
      </c>
      <c r="N585" s="77" t="s">
        <v>392</v>
      </c>
      <c r="O585" t="str">
        <f>IF(RIGHT($O$1,1)="#",VLOOKUP(D585,'dict-pitch'!$A$1:$C$50,2,0),VLOOKUP(D585,'dict-pitch'!$A$1:$C$50,3,0))</f>
        <v>E5</v>
      </c>
      <c r="P585" t="b">
        <f>OR(EXACT(E585,O585),EXACT(E585,VLOOKUP(D585,'dict-pitch'!$A$1:$D$50,3,0)),EXACT(E585,VLOOKUP(D585,'dict-pitch'!$A$1:$D$50,4,0)))</f>
        <v>0</v>
      </c>
    </row>
    <row r="586" spans="1:16" x14ac:dyDescent="0.25">
      <c r="A586">
        <v>851</v>
      </c>
      <c r="B586" s="85">
        <v>3</v>
      </c>
      <c r="C586" s="1">
        <f t="shared" si="27"/>
        <v>23</v>
      </c>
      <c r="D586" s="1">
        <v>67</v>
      </c>
      <c r="E586" s="1"/>
      <c r="F586" s="1">
        <v>-6</v>
      </c>
      <c r="G586" s="1">
        <v>268</v>
      </c>
      <c r="H586" s="80">
        <f t="shared" si="28"/>
        <v>23.333333333333332</v>
      </c>
      <c r="I586" s="80">
        <f t="shared" si="29"/>
        <v>0.33333333333333331</v>
      </c>
      <c r="J586" s="1">
        <v>4</v>
      </c>
      <c r="K586" s="1" t="str" cm="1">
        <f t="array" ref="K586">INDEX('dict-rhythm'!$A$1:$B$43,MATCH(TRUE,EXACT(J586,'dict-rhythm'!$A$1:$A$43),0),2)</f>
        <v>4</v>
      </c>
      <c r="L586" s="1" t="str">
        <f>_xlfn.IFNA(VLOOKUP(K586,'dict-rhythm'!$B$1:$C$53,2,0),K586)</f>
        <v>crotchet</v>
      </c>
      <c r="M586" s="77" t="s">
        <v>392</v>
      </c>
      <c r="N586" s="77" t="s">
        <v>392</v>
      </c>
      <c r="O586" t="str">
        <f>IF(RIGHT($O$1,1)="#",VLOOKUP(D586,'dict-pitch'!$A$1:$C$50,2,0),VLOOKUP(D586,'dict-pitch'!$A$1:$C$50,3,0))</f>
        <v>G4</v>
      </c>
      <c r="P586" t="b">
        <f>OR(EXACT(E586,O586),EXACT(E586,VLOOKUP(D586,'dict-pitch'!$A$1:$D$50,3,0)),EXACT(E586,VLOOKUP(D586,'dict-pitch'!$A$1:$D$50,4,0)))</f>
        <v>0</v>
      </c>
    </row>
    <row r="587" spans="1:16" x14ac:dyDescent="0.25">
      <c r="A587">
        <v>851</v>
      </c>
      <c r="B587" s="85">
        <v>3</v>
      </c>
      <c r="C587" s="1">
        <f t="shared" si="27"/>
        <v>23</v>
      </c>
      <c r="D587" s="1">
        <v>70</v>
      </c>
      <c r="E587" s="1"/>
      <c r="F587" s="1">
        <v>3</v>
      </c>
      <c r="G587" s="1">
        <v>272</v>
      </c>
      <c r="H587" s="80">
        <f t="shared" si="28"/>
        <v>23.666666666666668</v>
      </c>
      <c r="I587" s="80">
        <f t="shared" si="29"/>
        <v>0.41666666666666669</v>
      </c>
      <c r="J587" s="1">
        <v>5</v>
      </c>
      <c r="K587" s="1" t="str" cm="1">
        <f t="array" ref="K587">INDEX('dict-rhythm'!$A$1:$B$43,MATCH(TRUE,EXACT(J587,'dict-rhythm'!$A$1:$A$43),0),2)</f>
        <v>4+16</v>
      </c>
      <c r="L587" s="1" t="str">
        <f>_xlfn.IFNA(VLOOKUP(K587,'dict-rhythm'!$B$1:$C$53,2,0),K587)</f>
        <v>crotchet + semiquaver</v>
      </c>
      <c r="M587" s="77" t="s">
        <v>392</v>
      </c>
      <c r="N587" s="77" t="s">
        <v>392</v>
      </c>
      <c r="O587" t="str">
        <f>IF(RIGHT($O$1,1)="#",VLOOKUP(D587,'dict-pitch'!$A$1:$C$50,2,0),VLOOKUP(D587,'dict-pitch'!$A$1:$C$50,3,0))</f>
        <v>A#4</v>
      </c>
      <c r="P587" t="b">
        <f>OR(EXACT(E587,O587),EXACT(E587,VLOOKUP(D587,'dict-pitch'!$A$1:$D$50,3,0)),EXACT(E587,VLOOKUP(D587,'dict-pitch'!$A$1:$D$50,4,0)))</f>
        <v>0</v>
      </c>
    </row>
    <row r="588" spans="1:16" x14ac:dyDescent="0.25">
      <c r="A588">
        <v>851</v>
      </c>
      <c r="B588" s="85">
        <v>3</v>
      </c>
      <c r="C588" s="1">
        <f t="shared" si="27"/>
        <v>24</v>
      </c>
      <c r="D588" s="1">
        <v>69</v>
      </c>
      <c r="E588" s="1"/>
      <c r="F588" s="1">
        <v>-2</v>
      </c>
      <c r="G588" s="1">
        <v>277</v>
      </c>
      <c r="H588" s="80">
        <f t="shared" si="28"/>
        <v>24.083333333333332</v>
      </c>
      <c r="I588" s="80">
        <f t="shared" si="29"/>
        <v>8.3333333333333329E-2</v>
      </c>
      <c r="J588" s="1">
        <v>1</v>
      </c>
      <c r="K588" s="1" t="str" cm="1">
        <f t="array" ref="K588">INDEX('dict-rhythm'!$A$1:$B$43,MATCH(TRUE,EXACT(J588,'dict-rhythm'!$A$1:$A$43),0),2)</f>
        <v>16</v>
      </c>
      <c r="L588" s="1" t="str">
        <f>_xlfn.IFNA(VLOOKUP(K588,'dict-rhythm'!$B$1:$C$53,2,0),K588)</f>
        <v>semiquaver</v>
      </c>
      <c r="M588" s="4"/>
      <c r="N588" s="7"/>
      <c r="O588" t="str">
        <f>IF(RIGHT($O$1,1)="#",VLOOKUP(D588,'dict-pitch'!$A$1:$C$50,2,0),VLOOKUP(D588,'dict-pitch'!$A$1:$C$50,3,0))</f>
        <v>A4</v>
      </c>
      <c r="P588" t="b">
        <f>OR(EXACT(E588,O588),EXACT(E588,VLOOKUP(D588,'dict-pitch'!$A$1:$D$50,3,0)),EXACT(E588,VLOOKUP(D588,'dict-pitch'!$A$1:$D$50,4,0)))</f>
        <v>0</v>
      </c>
    </row>
    <row r="589" spans="1:16" x14ac:dyDescent="0.25">
      <c r="A589">
        <v>851</v>
      </c>
      <c r="B589" s="85">
        <v>3</v>
      </c>
      <c r="C589" s="1">
        <f t="shared" si="27"/>
        <v>24</v>
      </c>
      <c r="D589" s="1">
        <v>67</v>
      </c>
      <c r="E589" s="1"/>
      <c r="F589" s="1">
        <v>-2</v>
      </c>
      <c r="G589" s="1">
        <v>278</v>
      </c>
      <c r="H589" s="80">
        <f t="shared" si="28"/>
        <v>24.166666666666668</v>
      </c>
      <c r="I589" s="80">
        <f t="shared" si="29"/>
        <v>8.3333333333333329E-2</v>
      </c>
      <c r="J589" s="1">
        <v>1</v>
      </c>
      <c r="K589" s="1" t="str" cm="1">
        <f t="array" ref="K589">INDEX('dict-rhythm'!$A$1:$B$43,MATCH(TRUE,EXACT(J589,'dict-rhythm'!$A$1:$A$43),0),2)</f>
        <v>16</v>
      </c>
      <c r="L589" s="1" t="str">
        <f>_xlfn.IFNA(VLOOKUP(K589,'dict-rhythm'!$B$1:$C$53,2,0),K589)</f>
        <v>semiquaver</v>
      </c>
      <c r="M589" s="9" t="s">
        <v>10</v>
      </c>
      <c r="N589" s="9"/>
      <c r="O589" t="str">
        <f>IF(RIGHT($O$1,1)="#",VLOOKUP(D589,'dict-pitch'!$A$1:$C$50,2,0),VLOOKUP(D589,'dict-pitch'!$A$1:$C$50,3,0))</f>
        <v>G4</v>
      </c>
      <c r="P589" t="b">
        <f>OR(EXACT(E589,O589),EXACT(E589,VLOOKUP(D589,'dict-pitch'!$A$1:$D$50,3,0)),EXACT(E589,VLOOKUP(D589,'dict-pitch'!$A$1:$D$50,4,0)))</f>
        <v>0</v>
      </c>
    </row>
    <row r="590" spans="1:16" x14ac:dyDescent="0.25">
      <c r="A590">
        <v>851</v>
      </c>
      <c r="B590" s="85">
        <v>3</v>
      </c>
      <c r="C590" s="1">
        <f t="shared" si="27"/>
        <v>24</v>
      </c>
      <c r="D590" s="1">
        <v>69</v>
      </c>
      <c r="E590" s="1"/>
      <c r="F590" s="1">
        <v>2</v>
      </c>
      <c r="G590" s="1">
        <v>279</v>
      </c>
      <c r="H590" s="80">
        <f t="shared" si="28"/>
        <v>24.25</v>
      </c>
      <c r="I590" s="80">
        <f t="shared" si="29"/>
        <v>8.3333333333333329E-2</v>
      </c>
      <c r="J590" s="1">
        <v>1</v>
      </c>
      <c r="K590" s="1" t="str" cm="1">
        <f t="array" ref="K590">INDEX('dict-rhythm'!$A$1:$B$43,MATCH(TRUE,EXACT(J590,'dict-rhythm'!$A$1:$A$43),0),2)</f>
        <v>16</v>
      </c>
      <c r="L590" s="1" t="str">
        <f>_xlfn.IFNA(VLOOKUP(K590,'dict-rhythm'!$B$1:$C$53,2,0),K590)</f>
        <v>semiquaver</v>
      </c>
      <c r="M590" s="9" t="s">
        <v>10</v>
      </c>
      <c r="N590" s="9"/>
      <c r="O590" t="str">
        <f>IF(RIGHT($O$1,1)="#",VLOOKUP(D590,'dict-pitch'!$A$1:$C$50,2,0),VLOOKUP(D590,'dict-pitch'!$A$1:$C$50,3,0))</f>
        <v>A4</v>
      </c>
      <c r="P590" t="b">
        <f>OR(EXACT(E590,O590),EXACT(E590,VLOOKUP(D590,'dict-pitch'!$A$1:$D$50,3,0)),EXACT(E590,VLOOKUP(D590,'dict-pitch'!$A$1:$D$50,4,0)))</f>
        <v>0</v>
      </c>
    </row>
    <row r="591" spans="1:16" x14ac:dyDescent="0.25">
      <c r="A591">
        <v>851</v>
      </c>
      <c r="B591" s="85">
        <v>3</v>
      </c>
      <c r="C591" s="1">
        <f t="shared" si="27"/>
        <v>24</v>
      </c>
      <c r="D591" s="1">
        <v>69</v>
      </c>
      <c r="E591" s="1"/>
      <c r="F591" s="1">
        <v>1</v>
      </c>
      <c r="G591" s="1">
        <v>280</v>
      </c>
      <c r="H591" s="80">
        <f t="shared" si="28"/>
        <v>24.333333333333332</v>
      </c>
      <c r="I591" s="80">
        <f t="shared" si="29"/>
        <v>8.3333333333333329E-2</v>
      </c>
      <c r="J591" s="1">
        <v>1</v>
      </c>
      <c r="K591" s="1" t="str" cm="1">
        <f t="array" ref="K591">INDEX('dict-rhythm'!$A$1:$B$43,MATCH(TRUE,EXACT(J591,'dict-rhythm'!$A$1:$A$43),0),2)</f>
        <v>16</v>
      </c>
      <c r="L591" s="1" t="str">
        <f>_xlfn.IFNA(VLOOKUP(K591,'dict-rhythm'!$B$1:$C$53,2,0),K591)</f>
        <v>semiquaver</v>
      </c>
      <c r="M591" s="9" t="s">
        <v>10</v>
      </c>
      <c r="N591" s="9"/>
      <c r="O591" t="str">
        <f>IF(RIGHT($O$1,1)="#",VLOOKUP(D591,'dict-pitch'!$A$1:$C$50,2,0),VLOOKUP(D591,'dict-pitch'!$A$1:$C$50,3,0))</f>
        <v>A4</v>
      </c>
      <c r="P591" t="b">
        <f>OR(EXACT(E591,O591),EXACT(E591,VLOOKUP(D591,'dict-pitch'!$A$1:$D$50,3,0)),EXACT(E591,VLOOKUP(D591,'dict-pitch'!$A$1:$D$50,4,0)))</f>
        <v>0</v>
      </c>
    </row>
    <row r="592" spans="1:16" x14ac:dyDescent="0.25">
      <c r="A592">
        <v>851</v>
      </c>
      <c r="B592" s="85">
        <v>3</v>
      </c>
      <c r="C592" s="1">
        <f t="shared" si="27"/>
        <v>24</v>
      </c>
      <c r="D592" s="1">
        <v>67</v>
      </c>
      <c r="E592" s="1"/>
      <c r="F592" s="1">
        <v>-2</v>
      </c>
      <c r="G592" s="1">
        <v>281</v>
      </c>
      <c r="H592" s="80">
        <f t="shared" si="28"/>
        <v>24.416666666666668</v>
      </c>
      <c r="I592" s="80">
        <f t="shared" si="29"/>
        <v>8.3333333333333329E-2</v>
      </c>
      <c r="J592" s="1">
        <v>1</v>
      </c>
      <c r="K592" s="1" t="str" cm="1">
        <f t="array" ref="K592">INDEX('dict-rhythm'!$A$1:$B$43,MATCH(TRUE,EXACT(J592,'dict-rhythm'!$A$1:$A$43),0),2)</f>
        <v>16</v>
      </c>
      <c r="L592" s="1" t="str">
        <f>_xlfn.IFNA(VLOOKUP(K592,'dict-rhythm'!$B$1:$C$53,2,0),K592)</f>
        <v>semiquaver</v>
      </c>
      <c r="M592" s="9" t="s">
        <v>10</v>
      </c>
      <c r="N592" s="9"/>
      <c r="O592" t="str">
        <f>IF(RIGHT($O$1,1)="#",VLOOKUP(D592,'dict-pitch'!$A$1:$C$50,2,0),VLOOKUP(D592,'dict-pitch'!$A$1:$C$50,3,0))</f>
        <v>G4</v>
      </c>
      <c r="P592" t="b">
        <f>OR(EXACT(E592,O592),EXACT(E592,VLOOKUP(D592,'dict-pitch'!$A$1:$D$50,3,0)),EXACT(E592,VLOOKUP(D592,'dict-pitch'!$A$1:$D$50,4,0)))</f>
        <v>0</v>
      </c>
    </row>
    <row r="593" spans="1:16" x14ac:dyDescent="0.25">
      <c r="A593">
        <v>851</v>
      </c>
      <c r="B593" s="85">
        <v>3</v>
      </c>
      <c r="C593" s="1">
        <f t="shared" si="27"/>
        <v>24</v>
      </c>
      <c r="D593" s="1">
        <v>65</v>
      </c>
      <c r="E593" s="1"/>
      <c r="F593" s="1">
        <v>-2</v>
      </c>
      <c r="G593" s="1">
        <v>282</v>
      </c>
      <c r="H593" s="80">
        <f t="shared" si="28"/>
        <v>24.5</v>
      </c>
      <c r="I593" s="80">
        <f t="shared" si="29"/>
        <v>8.3333333333333329E-2</v>
      </c>
      <c r="J593" s="1">
        <v>1</v>
      </c>
      <c r="K593" s="1" t="str" cm="1">
        <f t="array" ref="K593">INDEX('dict-rhythm'!$A$1:$B$43,MATCH(TRUE,EXACT(J593,'dict-rhythm'!$A$1:$A$43),0),2)</f>
        <v>16</v>
      </c>
      <c r="L593" s="1" t="str">
        <f>_xlfn.IFNA(VLOOKUP(K593,'dict-rhythm'!$B$1:$C$53,2,0),K593)</f>
        <v>semiquaver</v>
      </c>
      <c r="M593" s="9" t="s">
        <v>10</v>
      </c>
      <c r="N593" s="9"/>
      <c r="O593" t="str">
        <f>IF(RIGHT($O$1,1)="#",VLOOKUP(D593,'dict-pitch'!$A$1:$C$50,2,0),VLOOKUP(D593,'dict-pitch'!$A$1:$C$50,3,0))</f>
        <v>F4</v>
      </c>
      <c r="P593" t="b">
        <f>OR(EXACT(E593,O593),EXACT(E593,VLOOKUP(D593,'dict-pitch'!$A$1:$D$50,3,0)),EXACT(E593,VLOOKUP(D593,'dict-pitch'!$A$1:$D$50,4,0)))</f>
        <v>0</v>
      </c>
    </row>
    <row r="594" spans="1:16" x14ac:dyDescent="0.25">
      <c r="A594">
        <v>851</v>
      </c>
      <c r="B594" s="85">
        <v>3</v>
      </c>
      <c r="C594" s="1">
        <f t="shared" si="27"/>
        <v>24</v>
      </c>
      <c r="D594" s="1">
        <v>67</v>
      </c>
      <c r="E594" s="1"/>
      <c r="F594" s="1">
        <v>2</v>
      </c>
      <c r="G594" s="1">
        <v>283</v>
      </c>
      <c r="H594" s="80">
        <f t="shared" si="28"/>
        <v>24.583333333333332</v>
      </c>
      <c r="I594" s="80">
        <f t="shared" si="29"/>
        <v>8.3333333333333329E-2</v>
      </c>
      <c r="J594" s="1">
        <v>1</v>
      </c>
      <c r="K594" s="1" t="str" cm="1">
        <f t="array" ref="K594">INDEX('dict-rhythm'!$A$1:$B$43,MATCH(TRUE,EXACT(J594,'dict-rhythm'!$A$1:$A$43),0),2)</f>
        <v>16</v>
      </c>
      <c r="L594" s="1" t="str">
        <f>_xlfn.IFNA(VLOOKUP(K594,'dict-rhythm'!$B$1:$C$53,2,0),K594)</f>
        <v>semiquaver</v>
      </c>
      <c r="M594" s="9" t="s">
        <v>10</v>
      </c>
      <c r="N594" s="9"/>
      <c r="O594" t="str">
        <f>IF(RIGHT($O$1,1)="#",VLOOKUP(D594,'dict-pitch'!$A$1:$C$50,2,0),VLOOKUP(D594,'dict-pitch'!$A$1:$C$50,3,0))</f>
        <v>G4</v>
      </c>
      <c r="P594" t="b">
        <f>OR(EXACT(E594,O594),EXACT(E594,VLOOKUP(D594,'dict-pitch'!$A$1:$D$50,3,0)),EXACT(E594,VLOOKUP(D594,'dict-pitch'!$A$1:$D$50,4,0)))</f>
        <v>0</v>
      </c>
    </row>
    <row r="595" spans="1:16" x14ac:dyDescent="0.25">
      <c r="A595">
        <v>851</v>
      </c>
      <c r="B595" s="85">
        <v>3</v>
      </c>
      <c r="C595" s="1">
        <f t="shared" si="27"/>
        <v>24</v>
      </c>
      <c r="D595" s="1">
        <v>67</v>
      </c>
      <c r="E595" s="1"/>
      <c r="F595" s="1">
        <v>1</v>
      </c>
      <c r="G595" s="1">
        <v>284</v>
      </c>
      <c r="H595" s="80">
        <f t="shared" si="28"/>
        <v>24.666666666666668</v>
      </c>
      <c r="I595" s="80">
        <f t="shared" si="29"/>
        <v>8.3333333333333329E-2</v>
      </c>
      <c r="J595" s="1">
        <v>1</v>
      </c>
      <c r="K595" s="1" t="str" cm="1">
        <f t="array" ref="K595">INDEX('dict-rhythm'!$A$1:$B$43,MATCH(TRUE,EXACT(J595,'dict-rhythm'!$A$1:$A$43),0),2)</f>
        <v>16</v>
      </c>
      <c r="L595" s="1" t="str">
        <f>_xlfn.IFNA(VLOOKUP(K595,'dict-rhythm'!$B$1:$C$53,2,0),K595)</f>
        <v>semiquaver</v>
      </c>
      <c r="M595" s="9" t="s">
        <v>10</v>
      </c>
      <c r="N595" s="9"/>
      <c r="O595" t="str">
        <f>IF(RIGHT($O$1,1)="#",VLOOKUP(D595,'dict-pitch'!$A$1:$C$50,2,0),VLOOKUP(D595,'dict-pitch'!$A$1:$C$50,3,0))</f>
        <v>G4</v>
      </c>
      <c r="P595" t="b">
        <f>OR(EXACT(E595,O595),EXACT(E595,VLOOKUP(D595,'dict-pitch'!$A$1:$D$50,3,0)),EXACT(E595,VLOOKUP(D595,'dict-pitch'!$A$1:$D$50,4,0)))</f>
        <v>0</v>
      </c>
    </row>
    <row r="596" spans="1:16" x14ac:dyDescent="0.25">
      <c r="A596">
        <v>851</v>
      </c>
      <c r="B596" s="85">
        <v>3</v>
      </c>
      <c r="C596" s="1">
        <f t="shared" si="27"/>
        <v>24</v>
      </c>
      <c r="D596" s="1">
        <v>65</v>
      </c>
      <c r="E596" s="1"/>
      <c r="F596" s="1">
        <v>-2</v>
      </c>
      <c r="G596" s="1">
        <v>285</v>
      </c>
      <c r="H596" s="80">
        <f t="shared" si="28"/>
        <v>24.75</v>
      </c>
      <c r="I596" s="80">
        <f t="shared" si="29"/>
        <v>8.3333333333333329E-2</v>
      </c>
      <c r="J596" s="1">
        <v>1</v>
      </c>
      <c r="K596" s="1" t="str" cm="1">
        <f t="array" ref="K596">INDEX('dict-rhythm'!$A$1:$B$43,MATCH(TRUE,EXACT(J596,'dict-rhythm'!$A$1:$A$43),0),2)</f>
        <v>16</v>
      </c>
      <c r="L596" s="1" t="str">
        <f>_xlfn.IFNA(VLOOKUP(K596,'dict-rhythm'!$B$1:$C$53,2,0),K596)</f>
        <v>semiquaver</v>
      </c>
      <c r="M596" s="9" t="s">
        <v>10</v>
      </c>
      <c r="N596" s="9"/>
      <c r="O596" t="str">
        <f>IF(RIGHT($O$1,1)="#",VLOOKUP(D596,'dict-pitch'!$A$1:$C$50,2,0),VLOOKUP(D596,'dict-pitch'!$A$1:$C$50,3,0))</f>
        <v>F4</v>
      </c>
      <c r="P596" t="b">
        <f>OR(EXACT(E596,O596),EXACT(E596,VLOOKUP(D596,'dict-pitch'!$A$1:$D$50,3,0)),EXACT(E596,VLOOKUP(D596,'dict-pitch'!$A$1:$D$50,4,0)))</f>
        <v>0</v>
      </c>
    </row>
    <row r="597" spans="1:16" x14ac:dyDescent="0.25">
      <c r="A597">
        <v>851</v>
      </c>
      <c r="B597" s="85">
        <v>3</v>
      </c>
      <c r="C597" s="1">
        <f t="shared" si="27"/>
        <v>24</v>
      </c>
      <c r="D597" s="1">
        <v>64</v>
      </c>
      <c r="E597" s="1"/>
      <c r="F597" s="1">
        <v>-2</v>
      </c>
      <c r="G597" s="1">
        <v>286</v>
      </c>
      <c r="H597" s="80">
        <f t="shared" si="28"/>
        <v>24.833333333333332</v>
      </c>
      <c r="I597" s="80">
        <f t="shared" si="29"/>
        <v>8.3333333333333329E-2</v>
      </c>
      <c r="J597" s="1">
        <v>1</v>
      </c>
      <c r="K597" s="1" t="str" cm="1">
        <f t="array" ref="K597">INDEX('dict-rhythm'!$A$1:$B$43,MATCH(TRUE,EXACT(J597,'dict-rhythm'!$A$1:$A$43),0),2)</f>
        <v>16</v>
      </c>
      <c r="L597" s="1" t="str">
        <f>_xlfn.IFNA(VLOOKUP(K597,'dict-rhythm'!$B$1:$C$53,2,0),K597)</f>
        <v>semiquaver</v>
      </c>
      <c r="M597" s="9" t="s">
        <v>10</v>
      </c>
      <c r="N597" s="9"/>
      <c r="O597" t="str">
        <f>IF(RIGHT($O$1,1)="#",VLOOKUP(D597,'dict-pitch'!$A$1:$C$50,2,0),VLOOKUP(D597,'dict-pitch'!$A$1:$C$50,3,0))</f>
        <v>E4</v>
      </c>
      <c r="P597" t="b">
        <f>OR(EXACT(E597,O597),EXACT(E597,VLOOKUP(D597,'dict-pitch'!$A$1:$D$50,3,0)),EXACT(E597,VLOOKUP(D597,'dict-pitch'!$A$1:$D$50,4,0)))</f>
        <v>0</v>
      </c>
    </row>
    <row r="598" spans="1:16" x14ac:dyDescent="0.25">
      <c r="A598">
        <v>851</v>
      </c>
      <c r="B598" s="85">
        <v>3</v>
      </c>
      <c r="C598" s="1">
        <f t="shared" si="27"/>
        <v>24</v>
      </c>
      <c r="D598" s="1">
        <v>65</v>
      </c>
      <c r="E598" s="1"/>
      <c r="F598" s="1">
        <v>2</v>
      </c>
      <c r="G598" s="1">
        <v>287</v>
      </c>
      <c r="H598" s="80">
        <f t="shared" si="28"/>
        <v>24.916666666666668</v>
      </c>
      <c r="I598" s="80">
        <f t="shared" si="29"/>
        <v>8.3333333333333329E-2</v>
      </c>
      <c r="J598" s="1">
        <v>1</v>
      </c>
      <c r="K598" s="1" t="str" cm="1">
        <f t="array" ref="K598">INDEX('dict-rhythm'!$A$1:$B$43,MATCH(TRUE,EXACT(J598,'dict-rhythm'!$A$1:$A$43),0),2)</f>
        <v>16</v>
      </c>
      <c r="L598" s="1" t="str">
        <f>_xlfn.IFNA(VLOOKUP(K598,'dict-rhythm'!$B$1:$C$53,2,0),K598)</f>
        <v>semiquaver</v>
      </c>
      <c r="M598" s="9" t="s">
        <v>10</v>
      </c>
      <c r="N598" s="9"/>
      <c r="O598" t="str">
        <f>IF(RIGHT($O$1,1)="#",VLOOKUP(D598,'dict-pitch'!$A$1:$C$50,2,0),VLOOKUP(D598,'dict-pitch'!$A$1:$C$50,3,0))</f>
        <v>F4</v>
      </c>
      <c r="P598" t="b">
        <f>OR(EXACT(E598,O598),EXACT(E598,VLOOKUP(D598,'dict-pitch'!$A$1:$D$50,3,0)),EXACT(E598,VLOOKUP(D598,'dict-pitch'!$A$1:$D$50,4,0)))</f>
        <v>0</v>
      </c>
    </row>
    <row r="599" spans="1:16" x14ac:dyDescent="0.25">
      <c r="A599">
        <v>851</v>
      </c>
      <c r="B599" s="85">
        <v>3</v>
      </c>
      <c r="C599" s="1">
        <f t="shared" si="27"/>
        <v>25</v>
      </c>
      <c r="D599" s="1">
        <v>65</v>
      </c>
      <c r="E599" s="1"/>
      <c r="F599" s="1">
        <v>1</v>
      </c>
      <c r="G599" s="1">
        <v>288</v>
      </c>
      <c r="H599" s="80">
        <f t="shared" si="28"/>
        <v>25</v>
      </c>
      <c r="I599" s="80">
        <f t="shared" si="29"/>
        <v>0.41666666666666669</v>
      </c>
      <c r="J599" s="1">
        <v>5</v>
      </c>
      <c r="K599" s="1" t="str" cm="1">
        <f t="array" ref="K599">INDEX('dict-rhythm'!$A$1:$B$43,MATCH(TRUE,EXACT(J599,'dict-rhythm'!$A$1:$A$43),0),2)</f>
        <v>4+16</v>
      </c>
      <c r="L599" s="1" t="str">
        <f>_xlfn.IFNA(VLOOKUP(K599,'dict-rhythm'!$B$1:$C$53,2,0),K599)</f>
        <v>crotchet + semiquaver</v>
      </c>
      <c r="M599" s="9" t="s">
        <v>10</v>
      </c>
      <c r="N599" s="9"/>
      <c r="O599" t="str">
        <f>IF(RIGHT($O$1,1)="#",VLOOKUP(D599,'dict-pitch'!$A$1:$C$50,2,0),VLOOKUP(D599,'dict-pitch'!$A$1:$C$50,3,0))</f>
        <v>F4</v>
      </c>
      <c r="P599" t="b">
        <f>OR(EXACT(E599,O599),EXACT(E599,VLOOKUP(D599,'dict-pitch'!$A$1:$D$50,3,0)),EXACT(E599,VLOOKUP(D599,'dict-pitch'!$A$1:$D$50,4,0)))</f>
        <v>0</v>
      </c>
    </row>
    <row r="600" spans="1:16" x14ac:dyDescent="0.25">
      <c r="A600">
        <v>851</v>
      </c>
      <c r="B600" s="85">
        <v>3</v>
      </c>
      <c r="C600" s="1">
        <f t="shared" si="27"/>
        <v>25</v>
      </c>
      <c r="D600" s="1">
        <v>64</v>
      </c>
      <c r="E600" s="1"/>
      <c r="F600" s="1">
        <v>-2</v>
      </c>
      <c r="G600" s="1">
        <v>293</v>
      </c>
      <c r="H600" s="80">
        <f t="shared" si="28"/>
        <v>25.416666666666668</v>
      </c>
      <c r="I600" s="80">
        <f t="shared" si="29"/>
        <v>8.3333333333333329E-2</v>
      </c>
      <c r="J600" s="1">
        <v>1</v>
      </c>
      <c r="K600" s="1" t="str" cm="1">
        <f t="array" ref="K600">INDEX('dict-rhythm'!$A$1:$B$43,MATCH(TRUE,EXACT(J600,'dict-rhythm'!$A$1:$A$43),0),2)</f>
        <v>16</v>
      </c>
      <c r="L600" s="1" t="str">
        <f>_xlfn.IFNA(VLOOKUP(K600,'dict-rhythm'!$B$1:$C$53,2,0),K600)</f>
        <v>semiquaver</v>
      </c>
      <c r="M600" s="5"/>
      <c r="N600" s="5"/>
      <c r="O600" t="str">
        <f>IF(RIGHT($O$1,1)="#",VLOOKUP(D600,'dict-pitch'!$A$1:$C$50,2,0),VLOOKUP(D600,'dict-pitch'!$A$1:$C$50,3,0))</f>
        <v>E4</v>
      </c>
      <c r="P600" t="b">
        <f>OR(EXACT(E600,O600),EXACT(E600,VLOOKUP(D600,'dict-pitch'!$A$1:$D$50,3,0)),EXACT(E600,VLOOKUP(D600,'dict-pitch'!$A$1:$D$50,4,0)))</f>
        <v>0</v>
      </c>
    </row>
    <row r="601" spans="1:16" x14ac:dyDescent="0.25">
      <c r="A601">
        <v>851</v>
      </c>
      <c r="B601" s="85">
        <v>3</v>
      </c>
      <c r="C601" s="1">
        <f t="shared" si="27"/>
        <v>25</v>
      </c>
      <c r="D601" s="1">
        <v>66</v>
      </c>
      <c r="E601" s="1"/>
      <c r="F601" s="1">
        <v>2</v>
      </c>
      <c r="G601" s="1">
        <v>294</v>
      </c>
      <c r="H601" s="80">
        <f t="shared" si="28"/>
        <v>25.5</v>
      </c>
      <c r="I601" s="80">
        <f t="shared" si="29"/>
        <v>8.3333333333333329E-2</v>
      </c>
      <c r="J601" s="1">
        <v>1</v>
      </c>
      <c r="K601" s="1" t="str" cm="1">
        <f t="array" ref="K601">INDEX('dict-rhythm'!$A$1:$B$43,MATCH(TRUE,EXACT(J601,'dict-rhythm'!$A$1:$A$43),0),2)</f>
        <v>16</v>
      </c>
      <c r="L601" s="1" t="str">
        <f>_xlfn.IFNA(VLOOKUP(K601,'dict-rhythm'!$B$1:$C$53,2,0),K601)</f>
        <v>semiquaver</v>
      </c>
      <c r="M601" s="5"/>
      <c r="N601" s="5"/>
      <c r="O601" t="str">
        <f>IF(RIGHT($O$1,1)="#",VLOOKUP(D601,'dict-pitch'!$A$1:$C$50,2,0),VLOOKUP(D601,'dict-pitch'!$A$1:$C$50,3,0))</f>
        <v>F#4</v>
      </c>
      <c r="P601" t="b">
        <f>OR(EXACT(E601,O601),EXACT(E601,VLOOKUP(D601,'dict-pitch'!$A$1:$D$50,3,0)),EXACT(E601,VLOOKUP(D601,'dict-pitch'!$A$1:$D$50,4,0)))</f>
        <v>0</v>
      </c>
    </row>
    <row r="602" spans="1:16" x14ac:dyDescent="0.25">
      <c r="A602">
        <v>851</v>
      </c>
      <c r="B602" s="85">
        <v>3</v>
      </c>
      <c r="C602" s="1">
        <f t="shared" si="27"/>
        <v>25</v>
      </c>
      <c r="D602" s="1">
        <v>67</v>
      </c>
      <c r="E602" s="1"/>
      <c r="F602" s="1">
        <v>2</v>
      </c>
      <c r="G602" s="1">
        <v>295</v>
      </c>
      <c r="H602" s="80">
        <f t="shared" si="28"/>
        <v>25.583333333333332</v>
      </c>
      <c r="I602" s="80">
        <f t="shared" si="29"/>
        <v>8.3333333333333329E-2</v>
      </c>
      <c r="J602" s="1">
        <v>1</v>
      </c>
      <c r="K602" s="1" t="str" cm="1">
        <f t="array" ref="K602">INDEX('dict-rhythm'!$A$1:$B$43,MATCH(TRUE,EXACT(J602,'dict-rhythm'!$A$1:$A$43),0),2)</f>
        <v>16</v>
      </c>
      <c r="L602" s="1" t="str">
        <f>_xlfn.IFNA(VLOOKUP(K602,'dict-rhythm'!$B$1:$C$53,2,0),K602)</f>
        <v>semiquaver</v>
      </c>
      <c r="M602" s="5"/>
      <c r="N602" s="5"/>
      <c r="O602" t="str">
        <f>IF(RIGHT($O$1,1)="#",VLOOKUP(D602,'dict-pitch'!$A$1:$C$50,2,0),VLOOKUP(D602,'dict-pitch'!$A$1:$C$50,3,0))</f>
        <v>G4</v>
      </c>
      <c r="P602" t="b">
        <f>OR(EXACT(E602,O602),EXACT(E602,VLOOKUP(D602,'dict-pitch'!$A$1:$D$50,3,0)),EXACT(E602,VLOOKUP(D602,'dict-pitch'!$A$1:$D$50,4,0)))</f>
        <v>0</v>
      </c>
    </row>
    <row r="603" spans="1:16" x14ac:dyDescent="0.25">
      <c r="A603">
        <v>851</v>
      </c>
      <c r="B603" s="85">
        <v>3</v>
      </c>
      <c r="C603" s="1">
        <f t="shared" si="27"/>
        <v>25</v>
      </c>
      <c r="D603" s="1">
        <v>66</v>
      </c>
      <c r="E603" s="1"/>
      <c r="F603" s="1">
        <v>-2</v>
      </c>
      <c r="G603" s="1">
        <v>296</v>
      </c>
      <c r="H603" s="80">
        <f t="shared" si="28"/>
        <v>25.666666666666668</v>
      </c>
      <c r="I603" s="80">
        <f t="shared" si="29"/>
        <v>8.3333333333333329E-2</v>
      </c>
      <c r="J603" s="1">
        <v>1</v>
      </c>
      <c r="K603" s="1" t="str" cm="1">
        <f t="array" ref="K603">INDEX('dict-rhythm'!$A$1:$B$43,MATCH(TRUE,EXACT(J603,'dict-rhythm'!$A$1:$A$43),0),2)</f>
        <v>16</v>
      </c>
      <c r="L603" s="1" t="str">
        <f>_xlfn.IFNA(VLOOKUP(K603,'dict-rhythm'!$B$1:$C$53,2,0),K603)</f>
        <v>semiquaver</v>
      </c>
      <c r="M603" s="5"/>
      <c r="N603" s="5"/>
      <c r="O603" t="str">
        <f>IF(RIGHT($O$1,1)="#",VLOOKUP(D603,'dict-pitch'!$A$1:$C$50,2,0),VLOOKUP(D603,'dict-pitch'!$A$1:$C$50,3,0))</f>
        <v>F#4</v>
      </c>
      <c r="P603" t="b">
        <f>OR(EXACT(E603,O603),EXACT(E603,VLOOKUP(D603,'dict-pitch'!$A$1:$D$50,3,0)),EXACT(E603,VLOOKUP(D603,'dict-pitch'!$A$1:$D$50,4,0)))</f>
        <v>0</v>
      </c>
    </row>
    <row r="604" spans="1:16" x14ac:dyDescent="0.25">
      <c r="A604">
        <v>851</v>
      </c>
      <c r="B604" s="85">
        <v>3</v>
      </c>
      <c r="C604" s="1">
        <f t="shared" si="27"/>
        <v>25</v>
      </c>
      <c r="D604" s="1">
        <v>67</v>
      </c>
      <c r="E604" s="1"/>
      <c r="F604" s="1">
        <v>2</v>
      </c>
      <c r="G604" s="1">
        <v>297</v>
      </c>
      <c r="H604" s="80">
        <f t="shared" si="28"/>
        <v>25.75</v>
      </c>
      <c r="I604" s="80">
        <f t="shared" si="29"/>
        <v>8.3333333333333329E-2</v>
      </c>
      <c r="J604" s="1">
        <v>1</v>
      </c>
      <c r="K604" s="1" t="str" cm="1">
        <f t="array" ref="K604">INDEX('dict-rhythm'!$A$1:$B$43,MATCH(TRUE,EXACT(J604,'dict-rhythm'!$A$1:$A$43),0),2)</f>
        <v>16</v>
      </c>
      <c r="L604" s="1" t="str">
        <f>_xlfn.IFNA(VLOOKUP(K604,'dict-rhythm'!$B$1:$C$53,2,0),K604)</f>
        <v>semiquaver</v>
      </c>
      <c r="M604" s="5"/>
      <c r="N604" s="5"/>
      <c r="O604" t="str">
        <f>IF(RIGHT($O$1,1)="#",VLOOKUP(D604,'dict-pitch'!$A$1:$C$50,2,0),VLOOKUP(D604,'dict-pitch'!$A$1:$C$50,3,0))</f>
        <v>G4</v>
      </c>
      <c r="P604" t="b">
        <f>OR(EXACT(E604,O604),EXACT(E604,VLOOKUP(D604,'dict-pitch'!$A$1:$D$50,3,0)),EXACT(E604,VLOOKUP(D604,'dict-pitch'!$A$1:$D$50,4,0)))</f>
        <v>0</v>
      </c>
    </row>
    <row r="605" spans="1:16" x14ac:dyDescent="0.25">
      <c r="A605">
        <v>851</v>
      </c>
      <c r="B605" s="85">
        <v>3</v>
      </c>
      <c r="C605" s="1">
        <f t="shared" si="27"/>
        <v>25</v>
      </c>
      <c r="D605" s="1">
        <v>69</v>
      </c>
      <c r="E605" s="1"/>
      <c r="F605" s="1">
        <v>2</v>
      </c>
      <c r="G605" s="1">
        <v>298</v>
      </c>
      <c r="H605" s="80">
        <f t="shared" si="28"/>
        <v>25.833333333333332</v>
      </c>
      <c r="I605" s="80">
        <f t="shared" si="29"/>
        <v>8.3333333333333329E-2</v>
      </c>
      <c r="J605" s="1">
        <v>1</v>
      </c>
      <c r="K605" s="1" t="str" cm="1">
        <f t="array" ref="K605">INDEX('dict-rhythm'!$A$1:$B$43,MATCH(TRUE,EXACT(J605,'dict-rhythm'!$A$1:$A$43),0),2)</f>
        <v>16</v>
      </c>
      <c r="L605" s="1" t="str">
        <f>_xlfn.IFNA(VLOOKUP(K605,'dict-rhythm'!$B$1:$C$53,2,0),K605)</f>
        <v>semiquaver</v>
      </c>
      <c r="M605" s="5"/>
      <c r="N605" s="5"/>
      <c r="O605" t="str">
        <f>IF(RIGHT($O$1,1)="#",VLOOKUP(D605,'dict-pitch'!$A$1:$C$50,2,0),VLOOKUP(D605,'dict-pitch'!$A$1:$C$50,3,0))</f>
        <v>A4</v>
      </c>
      <c r="P605" t="b">
        <f>OR(EXACT(E605,O605),EXACT(E605,VLOOKUP(D605,'dict-pitch'!$A$1:$D$50,3,0)),EXACT(E605,VLOOKUP(D605,'dict-pitch'!$A$1:$D$50,4,0)))</f>
        <v>0</v>
      </c>
    </row>
    <row r="606" spans="1:16" x14ac:dyDescent="0.25">
      <c r="A606">
        <v>851</v>
      </c>
      <c r="B606" s="85">
        <v>3</v>
      </c>
      <c r="C606" s="1">
        <f t="shared" si="27"/>
        <v>25</v>
      </c>
      <c r="D606" s="1">
        <v>67</v>
      </c>
      <c r="E606" s="1"/>
      <c r="F606" s="1">
        <v>-2</v>
      </c>
      <c r="G606" s="1">
        <v>299</v>
      </c>
      <c r="H606" s="80">
        <f t="shared" si="28"/>
        <v>25.916666666666668</v>
      </c>
      <c r="I606" s="80">
        <f t="shared" si="29"/>
        <v>8.3333333333333329E-2</v>
      </c>
      <c r="J606" s="1">
        <v>1</v>
      </c>
      <c r="K606" s="1" t="str" cm="1">
        <f t="array" ref="K606">INDEX('dict-rhythm'!$A$1:$B$43,MATCH(TRUE,EXACT(J606,'dict-rhythm'!$A$1:$A$43),0),2)</f>
        <v>16</v>
      </c>
      <c r="L606" s="1" t="str">
        <f>_xlfn.IFNA(VLOOKUP(K606,'dict-rhythm'!$B$1:$C$53,2,0),K606)</f>
        <v>semiquaver</v>
      </c>
      <c r="M606" s="7"/>
      <c r="N606" s="7"/>
      <c r="O606" t="str">
        <f>IF(RIGHT($O$1,1)="#",VLOOKUP(D606,'dict-pitch'!$A$1:$C$50,2,0),VLOOKUP(D606,'dict-pitch'!$A$1:$C$50,3,0))</f>
        <v>G4</v>
      </c>
      <c r="P606" t="b">
        <f>OR(EXACT(E606,O606),EXACT(E606,VLOOKUP(D606,'dict-pitch'!$A$1:$D$50,3,0)),EXACT(E606,VLOOKUP(D606,'dict-pitch'!$A$1:$D$50,4,0)))</f>
        <v>0</v>
      </c>
    </row>
    <row r="607" spans="1:16" x14ac:dyDescent="0.25">
      <c r="A607">
        <v>851</v>
      </c>
      <c r="B607" s="85">
        <v>3</v>
      </c>
      <c r="C607" s="1">
        <f t="shared" si="27"/>
        <v>26</v>
      </c>
      <c r="D607" s="1">
        <v>67</v>
      </c>
      <c r="E607" s="1"/>
      <c r="F607" s="1">
        <v>1</v>
      </c>
      <c r="G607" s="1">
        <v>300</v>
      </c>
      <c r="H607" s="80">
        <f t="shared" si="28"/>
        <v>26</v>
      </c>
      <c r="I607" s="80">
        <f t="shared" si="29"/>
        <v>8.3333333333333329E-2</v>
      </c>
      <c r="J607" s="1">
        <v>1</v>
      </c>
      <c r="K607" s="1" t="str" cm="1">
        <f t="array" ref="K607">INDEX('dict-rhythm'!$A$1:$B$43,MATCH(TRUE,EXACT(J607,'dict-rhythm'!$A$1:$A$43),0),2)</f>
        <v>16</v>
      </c>
      <c r="L607" s="1" t="str">
        <f>_xlfn.IFNA(VLOOKUP(K607,'dict-rhythm'!$B$1:$C$53,2,0),K607)</f>
        <v>semiquaver</v>
      </c>
      <c r="M607" s="4"/>
      <c r="N607" s="4"/>
      <c r="O607" t="str">
        <f>IF(RIGHT($O$1,1)="#",VLOOKUP(D607,'dict-pitch'!$A$1:$C$50,2,0),VLOOKUP(D607,'dict-pitch'!$A$1:$C$50,3,0))</f>
        <v>G4</v>
      </c>
      <c r="P607" t="b">
        <f>OR(EXACT(E607,O607),EXACT(E607,VLOOKUP(D607,'dict-pitch'!$A$1:$D$50,3,0)),EXACT(E607,VLOOKUP(D607,'dict-pitch'!$A$1:$D$50,4,0)))</f>
        <v>0</v>
      </c>
    </row>
    <row r="608" spans="1:16" x14ac:dyDescent="0.25">
      <c r="A608">
        <v>851</v>
      </c>
      <c r="B608" s="85">
        <v>3</v>
      </c>
      <c r="C608" s="1">
        <f t="shared" si="27"/>
        <v>26</v>
      </c>
      <c r="D608" s="1">
        <v>69</v>
      </c>
      <c r="E608" s="1"/>
      <c r="F608" s="1">
        <v>2</v>
      </c>
      <c r="G608" s="1">
        <v>301</v>
      </c>
      <c r="H608" s="80">
        <f t="shared" si="28"/>
        <v>26.083333333333332</v>
      </c>
      <c r="I608" s="80">
        <f t="shared" si="29"/>
        <v>8.3333333333333329E-2</v>
      </c>
      <c r="J608" s="1">
        <v>1</v>
      </c>
      <c r="K608" s="1" t="str" cm="1">
        <f t="array" ref="K608">INDEX('dict-rhythm'!$A$1:$B$43,MATCH(TRUE,EXACT(J608,'dict-rhythm'!$A$1:$A$43),0),2)</f>
        <v>16</v>
      </c>
      <c r="L608" s="1" t="str">
        <f>_xlfn.IFNA(VLOOKUP(K608,'dict-rhythm'!$B$1:$C$53,2,0),K608)</f>
        <v>semiquaver</v>
      </c>
      <c r="M608" s="5"/>
      <c r="N608" s="5"/>
      <c r="O608" t="str">
        <f>IF(RIGHT($O$1,1)="#",VLOOKUP(D608,'dict-pitch'!$A$1:$C$50,2,0),VLOOKUP(D608,'dict-pitch'!$A$1:$C$50,3,0))</f>
        <v>A4</v>
      </c>
      <c r="P608" t="b">
        <f>OR(EXACT(E608,O608),EXACT(E608,VLOOKUP(D608,'dict-pitch'!$A$1:$D$50,3,0)),EXACT(E608,VLOOKUP(D608,'dict-pitch'!$A$1:$D$50,4,0)))</f>
        <v>0</v>
      </c>
    </row>
    <row r="609" spans="1:16" x14ac:dyDescent="0.25">
      <c r="A609">
        <v>851</v>
      </c>
      <c r="B609" s="85">
        <v>3</v>
      </c>
      <c r="C609" s="1">
        <f t="shared" si="27"/>
        <v>26</v>
      </c>
      <c r="D609" s="1">
        <v>70</v>
      </c>
      <c r="E609" s="1"/>
      <c r="F609" s="1">
        <v>2</v>
      </c>
      <c r="G609" s="1">
        <v>302</v>
      </c>
      <c r="H609" s="80">
        <f t="shared" si="28"/>
        <v>26.166666666666668</v>
      </c>
      <c r="I609" s="80">
        <f t="shared" si="29"/>
        <v>8.3333333333333329E-2</v>
      </c>
      <c r="J609" s="1">
        <v>1</v>
      </c>
      <c r="K609" s="1" t="str" cm="1">
        <f t="array" ref="K609">INDEX('dict-rhythm'!$A$1:$B$43,MATCH(TRUE,EXACT(J609,'dict-rhythm'!$A$1:$A$43),0),2)</f>
        <v>16</v>
      </c>
      <c r="L609" s="1" t="str">
        <f>_xlfn.IFNA(VLOOKUP(K609,'dict-rhythm'!$B$1:$C$53,2,0),K609)</f>
        <v>semiquaver</v>
      </c>
      <c r="M609" s="5"/>
      <c r="N609" s="5"/>
      <c r="O609" t="str">
        <f>IF(RIGHT($O$1,1)="#",VLOOKUP(D609,'dict-pitch'!$A$1:$C$50,2,0),VLOOKUP(D609,'dict-pitch'!$A$1:$C$50,3,0))</f>
        <v>A#4</v>
      </c>
      <c r="P609" t="b">
        <f>OR(EXACT(E609,O609),EXACT(E609,VLOOKUP(D609,'dict-pitch'!$A$1:$D$50,3,0)),EXACT(E609,VLOOKUP(D609,'dict-pitch'!$A$1:$D$50,4,0)))</f>
        <v>0</v>
      </c>
    </row>
    <row r="610" spans="1:16" x14ac:dyDescent="0.25">
      <c r="A610">
        <v>851</v>
      </c>
      <c r="B610" s="85">
        <v>3</v>
      </c>
      <c r="C610" s="1">
        <f t="shared" si="27"/>
        <v>26</v>
      </c>
      <c r="D610" s="1">
        <v>69</v>
      </c>
      <c r="E610" s="1"/>
      <c r="F610" s="1">
        <v>-2</v>
      </c>
      <c r="G610" s="1">
        <v>303</v>
      </c>
      <c r="H610" s="80">
        <f t="shared" si="28"/>
        <v>26.25</v>
      </c>
      <c r="I610" s="80">
        <f t="shared" si="29"/>
        <v>8.3333333333333329E-2</v>
      </c>
      <c r="J610" s="1">
        <v>1</v>
      </c>
      <c r="K610" s="1" t="str" cm="1">
        <f t="array" ref="K610">INDEX('dict-rhythm'!$A$1:$B$43,MATCH(TRUE,EXACT(J610,'dict-rhythm'!$A$1:$A$43),0),2)</f>
        <v>16</v>
      </c>
      <c r="L610" s="1" t="str">
        <f>_xlfn.IFNA(VLOOKUP(K610,'dict-rhythm'!$B$1:$C$53,2,0),K610)</f>
        <v>semiquaver</v>
      </c>
      <c r="M610" s="5"/>
      <c r="N610" s="5"/>
      <c r="O610" t="str">
        <f>IF(RIGHT($O$1,1)="#",VLOOKUP(D610,'dict-pitch'!$A$1:$C$50,2,0),VLOOKUP(D610,'dict-pitch'!$A$1:$C$50,3,0))</f>
        <v>A4</v>
      </c>
      <c r="P610" t="b">
        <f>OR(EXACT(E610,O610),EXACT(E610,VLOOKUP(D610,'dict-pitch'!$A$1:$D$50,3,0)),EXACT(E610,VLOOKUP(D610,'dict-pitch'!$A$1:$D$50,4,0)))</f>
        <v>0</v>
      </c>
    </row>
    <row r="611" spans="1:16" x14ac:dyDescent="0.25">
      <c r="A611">
        <v>851</v>
      </c>
      <c r="B611" s="85">
        <v>3</v>
      </c>
      <c r="C611" s="1">
        <f t="shared" si="27"/>
        <v>26</v>
      </c>
      <c r="D611" s="1">
        <v>69</v>
      </c>
      <c r="E611" s="1"/>
      <c r="F611" s="1">
        <v>1</v>
      </c>
      <c r="G611" s="1">
        <v>304</v>
      </c>
      <c r="H611" s="80">
        <f t="shared" si="28"/>
        <v>26.333333333333332</v>
      </c>
      <c r="I611" s="80">
        <f t="shared" si="29"/>
        <v>8.3333333333333329E-2</v>
      </c>
      <c r="J611" s="1">
        <v>1</v>
      </c>
      <c r="K611" s="1" t="str" cm="1">
        <f t="array" ref="K611">INDEX('dict-rhythm'!$A$1:$B$43,MATCH(TRUE,EXACT(J611,'dict-rhythm'!$A$1:$A$43),0),2)</f>
        <v>16</v>
      </c>
      <c r="L611" s="1" t="str">
        <f>_xlfn.IFNA(VLOOKUP(K611,'dict-rhythm'!$B$1:$C$53,2,0),K611)</f>
        <v>semiquaver</v>
      </c>
      <c r="M611" s="5"/>
      <c r="N611" s="5"/>
      <c r="O611" t="str">
        <f>IF(RIGHT($O$1,1)="#",VLOOKUP(D611,'dict-pitch'!$A$1:$C$50,2,0),VLOOKUP(D611,'dict-pitch'!$A$1:$C$50,3,0))</f>
        <v>A4</v>
      </c>
      <c r="P611" t="b">
        <f>OR(EXACT(E611,O611),EXACT(E611,VLOOKUP(D611,'dict-pitch'!$A$1:$D$50,3,0)),EXACT(E611,VLOOKUP(D611,'dict-pitch'!$A$1:$D$50,4,0)))</f>
        <v>0</v>
      </c>
    </row>
    <row r="612" spans="1:16" x14ac:dyDescent="0.25">
      <c r="A612">
        <v>851</v>
      </c>
      <c r="B612" s="85">
        <v>3</v>
      </c>
      <c r="C612" s="1">
        <f t="shared" si="27"/>
        <v>26</v>
      </c>
      <c r="D612" s="1">
        <v>71</v>
      </c>
      <c r="E612" s="1"/>
      <c r="F612" s="1">
        <v>2</v>
      </c>
      <c r="G612" s="1">
        <v>305</v>
      </c>
      <c r="H612" s="80">
        <f t="shared" si="28"/>
        <v>26.416666666666668</v>
      </c>
      <c r="I612" s="80">
        <f t="shared" si="29"/>
        <v>8.3333333333333329E-2</v>
      </c>
      <c r="J612" s="1">
        <v>1</v>
      </c>
      <c r="K612" s="1" t="str" cm="1">
        <f t="array" ref="K612">INDEX('dict-rhythm'!$A$1:$B$43,MATCH(TRUE,EXACT(J612,'dict-rhythm'!$A$1:$A$43),0),2)</f>
        <v>16</v>
      </c>
      <c r="L612" s="1" t="str">
        <f>_xlfn.IFNA(VLOOKUP(K612,'dict-rhythm'!$B$1:$C$53,2,0),K612)</f>
        <v>semiquaver</v>
      </c>
      <c r="M612" s="5"/>
      <c r="N612" s="5"/>
      <c r="O612" t="str">
        <f>IF(RIGHT($O$1,1)="#",VLOOKUP(D612,'dict-pitch'!$A$1:$C$50,2,0),VLOOKUP(D612,'dict-pitch'!$A$1:$C$50,3,0))</f>
        <v>B4</v>
      </c>
      <c r="P612" t="b">
        <f>OR(EXACT(E612,O612),EXACT(E612,VLOOKUP(D612,'dict-pitch'!$A$1:$D$50,3,0)),EXACT(E612,VLOOKUP(D612,'dict-pitch'!$A$1:$D$50,4,0)))</f>
        <v>0</v>
      </c>
    </row>
    <row r="613" spans="1:16" x14ac:dyDescent="0.25">
      <c r="A613">
        <v>851</v>
      </c>
      <c r="B613" s="85">
        <v>3</v>
      </c>
      <c r="C613" s="1">
        <f t="shared" si="27"/>
        <v>26</v>
      </c>
      <c r="D613" s="1">
        <v>72</v>
      </c>
      <c r="E613" s="1"/>
      <c r="F613" s="1">
        <v>2</v>
      </c>
      <c r="G613" s="1">
        <v>306</v>
      </c>
      <c r="H613" s="80">
        <f t="shared" si="28"/>
        <v>26.5</v>
      </c>
      <c r="I613" s="80">
        <f t="shared" si="29"/>
        <v>8.3333333333333329E-2</v>
      </c>
      <c r="J613" s="1">
        <v>1</v>
      </c>
      <c r="K613" s="1" t="str" cm="1">
        <f t="array" ref="K613">INDEX('dict-rhythm'!$A$1:$B$43,MATCH(TRUE,EXACT(J613,'dict-rhythm'!$A$1:$A$43),0),2)</f>
        <v>16</v>
      </c>
      <c r="L613" s="1" t="str">
        <f>_xlfn.IFNA(VLOOKUP(K613,'dict-rhythm'!$B$1:$C$53,2,0),K613)</f>
        <v>semiquaver</v>
      </c>
      <c r="M613" s="5"/>
      <c r="N613" s="5"/>
      <c r="O613" t="str">
        <f>IF(RIGHT($O$1,1)="#",VLOOKUP(D613,'dict-pitch'!$A$1:$C$50,2,0),VLOOKUP(D613,'dict-pitch'!$A$1:$C$50,3,0))</f>
        <v>C5</v>
      </c>
      <c r="P613" t="b">
        <f>OR(EXACT(E613,O613),EXACT(E613,VLOOKUP(D613,'dict-pitch'!$A$1:$D$50,3,0)),EXACT(E613,VLOOKUP(D613,'dict-pitch'!$A$1:$D$50,4,0)))</f>
        <v>0</v>
      </c>
    </row>
    <row r="614" spans="1:16" x14ac:dyDescent="0.25">
      <c r="A614">
        <v>851</v>
      </c>
      <c r="B614" s="85">
        <v>3</v>
      </c>
      <c r="C614" s="1">
        <f t="shared" si="27"/>
        <v>26</v>
      </c>
      <c r="D614" s="1">
        <v>71</v>
      </c>
      <c r="E614" s="1"/>
      <c r="F614" s="1">
        <v>-2</v>
      </c>
      <c r="G614" s="1">
        <v>307</v>
      </c>
      <c r="H614" s="80">
        <f t="shared" si="28"/>
        <v>26.583333333333332</v>
      </c>
      <c r="I614" s="80">
        <f t="shared" si="29"/>
        <v>8.3333333333333329E-2</v>
      </c>
      <c r="J614" s="1">
        <v>1</v>
      </c>
      <c r="K614" s="1" t="str" cm="1">
        <f t="array" ref="K614">INDEX('dict-rhythm'!$A$1:$B$43,MATCH(TRUE,EXACT(J614,'dict-rhythm'!$A$1:$A$43),0),2)</f>
        <v>16</v>
      </c>
      <c r="L614" s="1" t="str">
        <f>_xlfn.IFNA(VLOOKUP(K614,'dict-rhythm'!$B$1:$C$53,2,0),K614)</f>
        <v>semiquaver</v>
      </c>
      <c r="M614" s="5"/>
      <c r="N614" s="5"/>
      <c r="O614" t="str">
        <f>IF(RIGHT($O$1,1)="#",VLOOKUP(D614,'dict-pitch'!$A$1:$C$50,2,0),VLOOKUP(D614,'dict-pitch'!$A$1:$C$50,3,0))</f>
        <v>B4</v>
      </c>
      <c r="P614" t="b">
        <f>OR(EXACT(E614,O614),EXACT(E614,VLOOKUP(D614,'dict-pitch'!$A$1:$D$50,3,0)),EXACT(E614,VLOOKUP(D614,'dict-pitch'!$A$1:$D$50,4,0)))</f>
        <v>0</v>
      </c>
    </row>
    <row r="615" spans="1:16" x14ac:dyDescent="0.25">
      <c r="A615">
        <v>851</v>
      </c>
      <c r="B615" s="85">
        <v>3</v>
      </c>
      <c r="C615" s="1">
        <f t="shared" si="27"/>
        <v>26</v>
      </c>
      <c r="D615" s="1">
        <v>71</v>
      </c>
      <c r="E615" s="1"/>
      <c r="F615" s="1">
        <v>1</v>
      </c>
      <c r="G615" s="1">
        <v>308</v>
      </c>
      <c r="H615" s="80">
        <f t="shared" si="28"/>
        <v>26.666666666666668</v>
      </c>
      <c r="I615" s="80">
        <f t="shared" si="29"/>
        <v>8.3333333333333329E-2</v>
      </c>
      <c r="J615" s="1">
        <v>1</v>
      </c>
      <c r="K615" s="1" t="str" cm="1">
        <f t="array" ref="K615">INDEX('dict-rhythm'!$A$1:$B$43,MATCH(TRUE,EXACT(J615,'dict-rhythm'!$A$1:$A$43),0),2)</f>
        <v>16</v>
      </c>
      <c r="L615" s="1" t="str">
        <f>_xlfn.IFNA(VLOOKUP(K615,'dict-rhythm'!$B$1:$C$53,2,0),K615)</f>
        <v>semiquaver</v>
      </c>
      <c r="M615" s="5"/>
      <c r="N615" s="5"/>
      <c r="O615" t="str">
        <f>IF(RIGHT($O$1,1)="#",VLOOKUP(D615,'dict-pitch'!$A$1:$C$50,2,0),VLOOKUP(D615,'dict-pitch'!$A$1:$C$50,3,0))</f>
        <v>B4</v>
      </c>
      <c r="P615" t="b">
        <f>OR(EXACT(E615,O615),EXACT(E615,VLOOKUP(D615,'dict-pitch'!$A$1:$D$50,3,0)),EXACT(E615,VLOOKUP(D615,'dict-pitch'!$A$1:$D$50,4,0)))</f>
        <v>0</v>
      </c>
    </row>
    <row r="616" spans="1:16" x14ac:dyDescent="0.25">
      <c r="A616">
        <v>851</v>
      </c>
      <c r="B616" s="85">
        <v>3</v>
      </c>
      <c r="C616" s="1">
        <f t="shared" si="27"/>
        <v>26</v>
      </c>
      <c r="D616" s="1">
        <v>73</v>
      </c>
      <c r="E616" s="1"/>
      <c r="F616" s="1">
        <v>2</v>
      </c>
      <c r="G616" s="1">
        <v>309</v>
      </c>
      <c r="H616" s="80">
        <f t="shared" si="28"/>
        <v>26.75</v>
      </c>
      <c r="I616" s="80">
        <f t="shared" si="29"/>
        <v>8.3333333333333329E-2</v>
      </c>
      <c r="J616" s="1">
        <v>1</v>
      </c>
      <c r="K616" s="1" t="str" cm="1">
        <f t="array" ref="K616">INDEX('dict-rhythm'!$A$1:$B$43,MATCH(TRUE,EXACT(J616,'dict-rhythm'!$A$1:$A$43),0),2)</f>
        <v>16</v>
      </c>
      <c r="L616" s="1" t="str">
        <f>_xlfn.IFNA(VLOOKUP(K616,'dict-rhythm'!$B$1:$C$53,2,0),K616)</f>
        <v>semiquaver</v>
      </c>
      <c r="M616" s="5"/>
      <c r="N616" s="5"/>
      <c r="O616" t="str">
        <f>IF(RIGHT($O$1,1)="#",VLOOKUP(D616,'dict-pitch'!$A$1:$C$50,2,0),VLOOKUP(D616,'dict-pitch'!$A$1:$C$50,3,0))</f>
        <v>C#5</v>
      </c>
      <c r="P616" t="b">
        <f>OR(EXACT(E616,O616),EXACT(E616,VLOOKUP(D616,'dict-pitch'!$A$1:$D$50,3,0)),EXACT(E616,VLOOKUP(D616,'dict-pitch'!$A$1:$D$50,4,0)))</f>
        <v>0</v>
      </c>
    </row>
    <row r="617" spans="1:16" x14ac:dyDescent="0.25">
      <c r="A617">
        <v>851</v>
      </c>
      <c r="B617" s="85">
        <v>3</v>
      </c>
      <c r="C617" s="1">
        <f t="shared" si="27"/>
        <v>26</v>
      </c>
      <c r="D617" s="1">
        <v>74</v>
      </c>
      <c r="E617" s="1"/>
      <c r="F617" s="1">
        <v>2</v>
      </c>
      <c r="G617" s="1">
        <v>310</v>
      </c>
      <c r="H617" s="80">
        <f t="shared" si="28"/>
        <v>26.833333333333332</v>
      </c>
      <c r="I617" s="80">
        <f t="shared" si="29"/>
        <v>8.3333333333333329E-2</v>
      </c>
      <c r="J617" s="1">
        <v>1</v>
      </c>
      <c r="K617" s="1" t="str" cm="1">
        <f t="array" ref="K617">INDEX('dict-rhythm'!$A$1:$B$43,MATCH(TRUE,EXACT(J617,'dict-rhythm'!$A$1:$A$43),0),2)</f>
        <v>16</v>
      </c>
      <c r="L617" s="1" t="str">
        <f>_xlfn.IFNA(VLOOKUP(K617,'dict-rhythm'!$B$1:$C$53,2,0),K617)</f>
        <v>semiquaver</v>
      </c>
      <c r="M617" s="5"/>
      <c r="N617" s="5"/>
      <c r="O617" t="str">
        <f>IF(RIGHT($O$1,1)="#",VLOOKUP(D617,'dict-pitch'!$A$1:$C$50,2,0),VLOOKUP(D617,'dict-pitch'!$A$1:$C$50,3,0))</f>
        <v>D5</v>
      </c>
      <c r="P617" t="b">
        <f>OR(EXACT(E617,O617),EXACT(E617,VLOOKUP(D617,'dict-pitch'!$A$1:$D$50,3,0)),EXACT(E617,VLOOKUP(D617,'dict-pitch'!$A$1:$D$50,4,0)))</f>
        <v>0</v>
      </c>
    </row>
    <row r="618" spans="1:16" x14ac:dyDescent="0.25">
      <c r="A618">
        <v>851</v>
      </c>
      <c r="B618" s="85">
        <v>3</v>
      </c>
      <c r="C618" s="1">
        <f t="shared" si="27"/>
        <v>26</v>
      </c>
      <c r="D618" s="1">
        <v>73</v>
      </c>
      <c r="E618" s="1"/>
      <c r="F618" s="1">
        <v>-2</v>
      </c>
      <c r="G618" s="1">
        <v>311</v>
      </c>
      <c r="H618" s="80">
        <f t="shared" si="28"/>
        <v>26.916666666666668</v>
      </c>
      <c r="I618" s="80">
        <f t="shared" si="29"/>
        <v>8.3333333333333329E-2</v>
      </c>
      <c r="J618" s="1">
        <v>1</v>
      </c>
      <c r="K618" s="1" t="str" cm="1">
        <f t="array" ref="K618">INDEX('dict-rhythm'!$A$1:$B$43,MATCH(TRUE,EXACT(J618,'dict-rhythm'!$A$1:$A$43),0),2)</f>
        <v>16</v>
      </c>
      <c r="L618" s="1" t="str">
        <f>_xlfn.IFNA(VLOOKUP(K618,'dict-rhythm'!$B$1:$C$53,2,0),K618)</f>
        <v>semiquaver</v>
      </c>
      <c r="M618" s="7"/>
      <c r="N618" s="7"/>
      <c r="O618" t="str">
        <f>IF(RIGHT($O$1,1)="#",VLOOKUP(D618,'dict-pitch'!$A$1:$C$50,2,0),VLOOKUP(D618,'dict-pitch'!$A$1:$C$50,3,0))</f>
        <v>C#5</v>
      </c>
      <c r="P618" t="b">
        <f>OR(EXACT(E618,O618),EXACT(E618,VLOOKUP(D618,'dict-pitch'!$A$1:$D$50,3,0)),EXACT(E618,VLOOKUP(D618,'dict-pitch'!$A$1:$D$50,4,0)))</f>
        <v>0</v>
      </c>
    </row>
    <row r="619" spans="1:16" x14ac:dyDescent="0.25">
      <c r="A619">
        <v>851</v>
      </c>
      <c r="B619" s="85">
        <v>3</v>
      </c>
      <c r="C619" s="1">
        <f t="shared" si="27"/>
        <v>27</v>
      </c>
      <c r="D619" s="1">
        <v>73</v>
      </c>
      <c r="E619" s="1"/>
      <c r="F619" s="1">
        <v>1</v>
      </c>
      <c r="G619" s="1">
        <v>312</v>
      </c>
      <c r="H619" s="80">
        <f t="shared" si="28"/>
        <v>27</v>
      </c>
      <c r="I619" s="80">
        <f t="shared" si="29"/>
        <v>0.16666666666666666</v>
      </c>
      <c r="J619" s="1">
        <v>2</v>
      </c>
      <c r="K619" s="1" t="str" cm="1">
        <f t="array" ref="K619">INDEX('dict-rhythm'!$A$1:$B$43,MATCH(TRUE,EXACT(J619,'dict-rhythm'!$A$1:$A$43),0),2)</f>
        <v>8</v>
      </c>
      <c r="L619" s="1" t="str">
        <f>_xlfn.IFNA(VLOOKUP(K619,'dict-rhythm'!$B$1:$C$53,2,0),K619)</f>
        <v>quaver note</v>
      </c>
      <c r="M619" s="4"/>
      <c r="N619" s="4"/>
      <c r="O619" t="str">
        <f>IF(RIGHT($O$1,1)="#",VLOOKUP(D619,'dict-pitch'!$A$1:$C$50,2,0),VLOOKUP(D619,'dict-pitch'!$A$1:$C$50,3,0))</f>
        <v>C#5</v>
      </c>
      <c r="P619" t="b">
        <f>OR(EXACT(E619,O619),EXACT(E619,VLOOKUP(D619,'dict-pitch'!$A$1:$D$50,3,0)),EXACT(E619,VLOOKUP(D619,'dict-pitch'!$A$1:$D$50,4,0)))</f>
        <v>0</v>
      </c>
    </row>
    <row r="620" spans="1:16" x14ac:dyDescent="0.25">
      <c r="A620">
        <v>851</v>
      </c>
      <c r="B620" s="85">
        <v>3</v>
      </c>
      <c r="C620" s="1">
        <f t="shared" si="27"/>
        <v>27</v>
      </c>
      <c r="D620" s="1">
        <v>81</v>
      </c>
      <c r="E620" s="1"/>
      <c r="F620" s="1">
        <v>6</v>
      </c>
      <c r="G620" s="1">
        <v>314</v>
      </c>
      <c r="H620" s="80">
        <f t="shared" si="28"/>
        <v>27.166666666666668</v>
      </c>
      <c r="I620" s="80">
        <f t="shared" si="29"/>
        <v>0.16666666666666666</v>
      </c>
      <c r="J620" s="1">
        <v>2</v>
      </c>
      <c r="K620" s="1" t="str" cm="1">
        <f t="array" ref="K620">INDEX('dict-rhythm'!$A$1:$B$43,MATCH(TRUE,EXACT(J620,'dict-rhythm'!$A$1:$A$43),0),2)</f>
        <v>8</v>
      </c>
      <c r="L620" s="1" t="str">
        <f>_xlfn.IFNA(VLOOKUP(K620,'dict-rhythm'!$B$1:$C$53,2,0),K620)</f>
        <v>quaver note</v>
      </c>
      <c r="O620" t="str">
        <f>IF(RIGHT($O$1,1)="#",VLOOKUP(D620,'dict-pitch'!$A$1:$C$50,2,0),VLOOKUP(D620,'dict-pitch'!$A$1:$C$50,3,0))</f>
        <v>A5</v>
      </c>
      <c r="P620" t="b">
        <f>OR(EXACT(E620,O620),EXACT(E620,VLOOKUP(D620,'dict-pitch'!$A$1:$D$50,3,0)),EXACT(E620,VLOOKUP(D620,'dict-pitch'!$A$1:$D$50,4,0)))</f>
        <v>0</v>
      </c>
    </row>
    <row r="621" spans="1:16" x14ac:dyDescent="0.25">
      <c r="A621">
        <v>851</v>
      </c>
      <c r="B621" s="85">
        <v>3</v>
      </c>
      <c r="C621" s="1">
        <f t="shared" si="27"/>
        <v>27</v>
      </c>
      <c r="D621" s="1">
        <v>79</v>
      </c>
      <c r="E621" s="1"/>
      <c r="F621" s="1">
        <v>-2</v>
      </c>
      <c r="G621" s="1">
        <v>316</v>
      </c>
      <c r="H621" s="80">
        <f t="shared" si="28"/>
        <v>27.333333333333332</v>
      </c>
      <c r="I621" s="80">
        <f t="shared" si="29"/>
        <v>0.16666666666666666</v>
      </c>
      <c r="J621" s="1">
        <v>2</v>
      </c>
      <c r="K621" s="1" t="str" cm="1">
        <f t="array" ref="K621">INDEX('dict-rhythm'!$A$1:$B$43,MATCH(TRUE,EXACT(J621,'dict-rhythm'!$A$1:$A$43),0),2)</f>
        <v>8</v>
      </c>
      <c r="L621" s="1" t="str">
        <f>_xlfn.IFNA(VLOOKUP(K621,'dict-rhythm'!$B$1:$C$53,2,0),K621)</f>
        <v>quaver note</v>
      </c>
      <c r="M621" s="77" t="s">
        <v>392</v>
      </c>
      <c r="N621" s="77" t="s">
        <v>392</v>
      </c>
      <c r="O621" t="str">
        <f>IF(RIGHT($O$1,1)="#",VLOOKUP(D621,'dict-pitch'!$A$1:$C$50,2,0),VLOOKUP(D621,'dict-pitch'!$A$1:$C$50,3,0))</f>
        <v>G5</v>
      </c>
      <c r="P621" t="b">
        <f>OR(EXACT(E621,O621),EXACT(E621,VLOOKUP(D621,'dict-pitch'!$A$1:$D$50,3,0)),EXACT(E621,VLOOKUP(D621,'dict-pitch'!$A$1:$D$50,4,0)))</f>
        <v>0</v>
      </c>
    </row>
    <row r="622" spans="1:16" x14ac:dyDescent="0.25">
      <c r="A622">
        <v>851</v>
      </c>
      <c r="B622" s="85">
        <v>3</v>
      </c>
      <c r="C622" s="1">
        <f t="shared" si="27"/>
        <v>27</v>
      </c>
      <c r="D622" s="1">
        <v>77</v>
      </c>
      <c r="E622" s="1"/>
      <c r="F622" s="1">
        <v>-2</v>
      </c>
      <c r="G622" s="1">
        <v>318</v>
      </c>
      <c r="H622" s="80">
        <f t="shared" si="28"/>
        <v>27.5</v>
      </c>
      <c r="I622" s="80">
        <f t="shared" si="29"/>
        <v>0.16666666666666666</v>
      </c>
      <c r="J622" s="1">
        <v>2</v>
      </c>
      <c r="K622" s="1" t="str" cm="1">
        <f t="array" ref="K622">INDEX('dict-rhythm'!$A$1:$B$43,MATCH(TRUE,EXACT(J622,'dict-rhythm'!$A$1:$A$43),0),2)</f>
        <v>8</v>
      </c>
      <c r="L622" s="1" t="str">
        <f>_xlfn.IFNA(VLOOKUP(K622,'dict-rhythm'!$B$1:$C$53,2,0),K622)</f>
        <v>quaver note</v>
      </c>
      <c r="M622" s="77" t="s">
        <v>392</v>
      </c>
      <c r="N622" s="77" t="s">
        <v>392</v>
      </c>
      <c r="O622" t="str">
        <f>IF(RIGHT($O$1,1)="#",VLOOKUP(D622,'dict-pitch'!$A$1:$C$50,2,0),VLOOKUP(D622,'dict-pitch'!$A$1:$C$50,3,0))</f>
        <v>F5</v>
      </c>
      <c r="P622" t="b">
        <f>OR(EXACT(E622,O622),EXACT(E622,VLOOKUP(D622,'dict-pitch'!$A$1:$D$50,3,0)),EXACT(E622,VLOOKUP(D622,'dict-pitch'!$A$1:$D$50,4,0)))</f>
        <v>0</v>
      </c>
    </row>
    <row r="623" spans="1:16" x14ac:dyDescent="0.25">
      <c r="A623">
        <v>851</v>
      </c>
      <c r="B623" s="85">
        <v>3</v>
      </c>
      <c r="C623" s="1">
        <f t="shared" si="27"/>
        <v>27</v>
      </c>
      <c r="D623" s="1">
        <v>76</v>
      </c>
      <c r="E623" s="1"/>
      <c r="F623" s="1">
        <v>-2</v>
      </c>
      <c r="G623" s="1">
        <v>320</v>
      </c>
      <c r="H623" s="80">
        <f t="shared" si="28"/>
        <v>27.666666666666668</v>
      </c>
      <c r="I623" s="80">
        <f t="shared" si="29"/>
        <v>0.16666666666666666</v>
      </c>
      <c r="J623" s="1">
        <v>2</v>
      </c>
      <c r="K623" s="1" t="str" cm="1">
        <f t="array" ref="K623">INDEX('dict-rhythm'!$A$1:$B$43,MATCH(TRUE,EXACT(J623,'dict-rhythm'!$A$1:$A$43),0),2)</f>
        <v>8</v>
      </c>
      <c r="L623" s="1" t="str">
        <f>_xlfn.IFNA(VLOOKUP(K623,'dict-rhythm'!$B$1:$C$53,2,0),K623)</f>
        <v>quaver note</v>
      </c>
      <c r="M623" s="77" t="s">
        <v>392</v>
      </c>
      <c r="N623" s="77" t="s">
        <v>392</v>
      </c>
      <c r="O623" t="str">
        <f>IF(RIGHT($O$1,1)="#",VLOOKUP(D623,'dict-pitch'!$A$1:$C$50,2,0),VLOOKUP(D623,'dict-pitch'!$A$1:$C$50,3,0))</f>
        <v>E5</v>
      </c>
      <c r="P623" t="b">
        <f>OR(EXACT(E623,O623),EXACT(E623,VLOOKUP(D623,'dict-pitch'!$A$1:$D$50,3,0)),EXACT(E623,VLOOKUP(D623,'dict-pitch'!$A$1:$D$50,4,0)))</f>
        <v>0</v>
      </c>
    </row>
    <row r="624" spans="1:16" x14ac:dyDescent="0.25">
      <c r="A624">
        <v>851</v>
      </c>
      <c r="B624" s="85">
        <v>3</v>
      </c>
      <c r="C624" s="1">
        <f t="shared" si="27"/>
        <v>27</v>
      </c>
      <c r="D624" s="1">
        <v>79</v>
      </c>
      <c r="E624" s="1"/>
      <c r="F624" s="1">
        <v>3</v>
      </c>
      <c r="G624" s="1">
        <v>322</v>
      </c>
      <c r="H624" s="80">
        <f t="shared" si="28"/>
        <v>27.833333333333332</v>
      </c>
      <c r="I624" s="80">
        <f t="shared" si="29"/>
        <v>0.16666666666666666</v>
      </c>
      <c r="J624" s="1">
        <v>2</v>
      </c>
      <c r="K624" s="1" t="str" cm="1">
        <f t="array" ref="K624">INDEX('dict-rhythm'!$A$1:$B$43,MATCH(TRUE,EXACT(J624,'dict-rhythm'!$A$1:$A$43),0),2)</f>
        <v>8</v>
      </c>
      <c r="L624" s="1" t="str">
        <f>_xlfn.IFNA(VLOOKUP(K624,'dict-rhythm'!$B$1:$C$53,2,0),K624)</f>
        <v>quaver note</v>
      </c>
      <c r="M624" s="77" t="s">
        <v>392</v>
      </c>
      <c r="N624" s="77" t="s">
        <v>392</v>
      </c>
      <c r="O624" t="str">
        <f>IF(RIGHT($O$1,1)="#",VLOOKUP(D624,'dict-pitch'!$A$1:$C$50,2,0),VLOOKUP(D624,'dict-pitch'!$A$1:$C$50,3,0))</f>
        <v>G5</v>
      </c>
      <c r="P624" t="b">
        <f>OR(EXACT(E624,O624),EXACT(E624,VLOOKUP(D624,'dict-pitch'!$A$1:$D$50,3,0)),EXACT(E624,VLOOKUP(D624,'dict-pitch'!$A$1:$D$50,4,0)))</f>
        <v>0</v>
      </c>
    </row>
    <row r="625" spans="1:16" x14ac:dyDescent="0.25">
      <c r="A625">
        <v>851</v>
      </c>
      <c r="B625" s="85">
        <v>3</v>
      </c>
      <c r="C625" s="1">
        <f t="shared" si="27"/>
        <v>28</v>
      </c>
      <c r="D625" s="1">
        <v>77</v>
      </c>
      <c r="E625" s="1"/>
      <c r="F625" s="1">
        <v>-2</v>
      </c>
      <c r="G625" s="1">
        <v>324</v>
      </c>
      <c r="H625" s="80">
        <f t="shared" si="28"/>
        <v>28</v>
      </c>
      <c r="I625" s="80">
        <f t="shared" si="29"/>
        <v>8.3333333333333329E-2</v>
      </c>
      <c r="J625" s="1">
        <v>1</v>
      </c>
      <c r="K625" s="1" t="str" cm="1">
        <f t="array" ref="K625">INDEX('dict-rhythm'!$A$1:$B$43,MATCH(TRUE,EXACT(J625,'dict-rhythm'!$A$1:$A$43),0),2)</f>
        <v>16</v>
      </c>
      <c r="L625" s="1" t="str">
        <f>_xlfn.IFNA(VLOOKUP(K625,'dict-rhythm'!$B$1:$C$53,2,0),K625)</f>
        <v>semiquaver</v>
      </c>
      <c r="M625" s="77" t="s">
        <v>392</v>
      </c>
      <c r="N625" s="77" t="s">
        <v>392</v>
      </c>
      <c r="O625" t="str">
        <f>IF(RIGHT($O$1,1)="#",VLOOKUP(D625,'dict-pitch'!$A$1:$C$50,2,0),VLOOKUP(D625,'dict-pitch'!$A$1:$C$50,3,0))</f>
        <v>F5</v>
      </c>
      <c r="P625" t="b">
        <f>OR(EXACT(E625,O625),EXACT(E625,VLOOKUP(D625,'dict-pitch'!$A$1:$D$50,3,0)),EXACT(E625,VLOOKUP(D625,'dict-pitch'!$A$1:$D$50,4,0)))</f>
        <v>0</v>
      </c>
    </row>
    <row r="626" spans="1:16" x14ac:dyDescent="0.25">
      <c r="A626">
        <v>851</v>
      </c>
      <c r="B626" s="85">
        <v>3</v>
      </c>
      <c r="C626" s="1">
        <f t="shared" si="27"/>
        <v>28</v>
      </c>
      <c r="D626" s="1">
        <v>81</v>
      </c>
      <c r="E626" s="1"/>
      <c r="F626" s="1">
        <v>3</v>
      </c>
      <c r="G626" s="1">
        <v>325</v>
      </c>
      <c r="H626" s="80">
        <f t="shared" si="28"/>
        <v>28.083333333333332</v>
      </c>
      <c r="I626" s="80">
        <f t="shared" si="29"/>
        <v>8.3333333333333329E-2</v>
      </c>
      <c r="J626" s="1">
        <v>1</v>
      </c>
      <c r="K626" s="1" t="str" cm="1">
        <f t="array" ref="K626">INDEX('dict-rhythm'!$A$1:$B$43,MATCH(TRUE,EXACT(J626,'dict-rhythm'!$A$1:$A$43),0),2)</f>
        <v>16</v>
      </c>
      <c r="L626" s="1" t="str">
        <f>_xlfn.IFNA(VLOOKUP(K626,'dict-rhythm'!$B$1:$C$53,2,0),K626)</f>
        <v>semiquaver</v>
      </c>
      <c r="M626" s="77" t="s">
        <v>392</v>
      </c>
      <c r="N626" s="77" t="s">
        <v>392</v>
      </c>
      <c r="O626" t="str">
        <f>IF(RIGHT($O$1,1)="#",VLOOKUP(D626,'dict-pitch'!$A$1:$C$50,2,0),VLOOKUP(D626,'dict-pitch'!$A$1:$C$50,3,0))</f>
        <v>A5</v>
      </c>
      <c r="P626" t="b">
        <f>OR(EXACT(E626,O626),EXACT(E626,VLOOKUP(D626,'dict-pitch'!$A$1:$D$50,3,0)),EXACT(E626,VLOOKUP(D626,'dict-pitch'!$A$1:$D$50,4,0)))</f>
        <v>0</v>
      </c>
    </row>
    <row r="627" spans="1:16" x14ac:dyDescent="0.25">
      <c r="A627">
        <v>851</v>
      </c>
      <c r="B627" s="85">
        <v>3</v>
      </c>
      <c r="C627" s="1">
        <f t="shared" si="27"/>
        <v>28</v>
      </c>
      <c r="D627" s="1">
        <v>82</v>
      </c>
      <c r="E627" s="1"/>
      <c r="F627" s="1">
        <v>2</v>
      </c>
      <c r="G627" s="1">
        <v>326</v>
      </c>
      <c r="H627" s="80">
        <f t="shared" si="28"/>
        <v>28.166666666666668</v>
      </c>
      <c r="I627" s="80">
        <f t="shared" si="29"/>
        <v>8.3333333333333329E-2</v>
      </c>
      <c r="J627" s="1">
        <v>1</v>
      </c>
      <c r="K627" s="1" t="str" cm="1">
        <f t="array" ref="K627">INDEX('dict-rhythm'!$A$1:$B$43,MATCH(TRUE,EXACT(J627,'dict-rhythm'!$A$1:$A$43),0),2)</f>
        <v>16</v>
      </c>
      <c r="L627" s="1" t="str">
        <f>_xlfn.IFNA(VLOOKUP(K627,'dict-rhythm'!$B$1:$C$53,2,0),K627)</f>
        <v>semiquaver</v>
      </c>
      <c r="M627" s="77" t="s">
        <v>392</v>
      </c>
      <c r="N627" s="77" t="s">
        <v>392</v>
      </c>
      <c r="O627" t="str">
        <f>IF(RIGHT($O$1,1)="#",VLOOKUP(D627,'dict-pitch'!$A$1:$C$50,2,0),VLOOKUP(D627,'dict-pitch'!$A$1:$C$50,3,0))</f>
        <v>A#5</v>
      </c>
      <c r="P627" t="b">
        <f>OR(EXACT(E627,O627),EXACT(E627,VLOOKUP(D627,'dict-pitch'!$A$1:$D$50,3,0)),EXACT(E627,VLOOKUP(D627,'dict-pitch'!$A$1:$D$50,4,0)))</f>
        <v>0</v>
      </c>
    </row>
    <row r="628" spans="1:16" x14ac:dyDescent="0.25">
      <c r="A628">
        <v>851</v>
      </c>
      <c r="B628" s="85">
        <v>3</v>
      </c>
      <c r="C628" s="1">
        <f t="shared" si="27"/>
        <v>28</v>
      </c>
      <c r="D628" s="1">
        <v>81</v>
      </c>
      <c r="E628" s="1"/>
      <c r="F628" s="1">
        <v>-2</v>
      </c>
      <c r="G628" s="1">
        <v>327</v>
      </c>
      <c r="H628" s="80">
        <f t="shared" si="28"/>
        <v>28.25</v>
      </c>
      <c r="I628" s="80">
        <f t="shared" si="29"/>
        <v>8.3333333333333329E-2</v>
      </c>
      <c r="J628" s="1">
        <v>1</v>
      </c>
      <c r="K628" s="1" t="str" cm="1">
        <f t="array" ref="K628">INDEX('dict-rhythm'!$A$1:$B$43,MATCH(TRUE,EXACT(J628,'dict-rhythm'!$A$1:$A$43),0),2)</f>
        <v>16</v>
      </c>
      <c r="L628" s="1" t="str">
        <f>_xlfn.IFNA(VLOOKUP(K628,'dict-rhythm'!$B$1:$C$53,2,0),K628)</f>
        <v>semiquaver</v>
      </c>
      <c r="M628" s="77" t="s">
        <v>392</v>
      </c>
      <c r="N628" s="77" t="s">
        <v>392</v>
      </c>
      <c r="O628" t="str">
        <f>IF(RIGHT($O$1,1)="#",VLOOKUP(D628,'dict-pitch'!$A$1:$C$50,2,0),VLOOKUP(D628,'dict-pitch'!$A$1:$C$50,3,0))</f>
        <v>A5</v>
      </c>
      <c r="P628" t="b">
        <f>OR(EXACT(E628,O628),EXACT(E628,VLOOKUP(D628,'dict-pitch'!$A$1:$D$50,3,0)),EXACT(E628,VLOOKUP(D628,'dict-pitch'!$A$1:$D$50,4,0)))</f>
        <v>0</v>
      </c>
    </row>
    <row r="629" spans="1:16" x14ac:dyDescent="0.25">
      <c r="A629">
        <v>851</v>
      </c>
      <c r="B629" s="85">
        <v>3</v>
      </c>
      <c r="C629" s="1">
        <f t="shared" si="27"/>
        <v>28</v>
      </c>
      <c r="D629" s="1">
        <v>73</v>
      </c>
      <c r="E629" s="1"/>
      <c r="F629" s="1">
        <v>-6</v>
      </c>
      <c r="G629" s="1">
        <v>328</v>
      </c>
      <c r="H629" s="80">
        <f t="shared" si="28"/>
        <v>28.333333333333332</v>
      </c>
      <c r="I629" s="80">
        <f t="shared" si="29"/>
        <v>0.33333333333333331</v>
      </c>
      <c r="J629" s="1">
        <v>4</v>
      </c>
      <c r="K629" s="1" t="str" cm="1">
        <f t="array" ref="K629">INDEX('dict-rhythm'!$A$1:$B$43,MATCH(TRUE,EXACT(J629,'dict-rhythm'!$A$1:$A$43),0),2)</f>
        <v>4</v>
      </c>
      <c r="L629" s="1" t="str">
        <f>_xlfn.IFNA(VLOOKUP(K629,'dict-rhythm'!$B$1:$C$53,2,0),K629)</f>
        <v>crotchet</v>
      </c>
      <c r="M629" s="77" t="s">
        <v>392</v>
      </c>
      <c r="N629" s="77" t="s">
        <v>392</v>
      </c>
      <c r="O629" t="str">
        <f>IF(RIGHT($O$1,1)="#",VLOOKUP(D629,'dict-pitch'!$A$1:$C$50,2,0),VLOOKUP(D629,'dict-pitch'!$A$1:$C$50,3,0))</f>
        <v>C#5</v>
      </c>
      <c r="P629" t="b">
        <f>OR(EXACT(E629,O629),EXACT(E629,VLOOKUP(D629,'dict-pitch'!$A$1:$D$50,3,0)),EXACT(E629,VLOOKUP(D629,'dict-pitch'!$A$1:$D$50,4,0)))</f>
        <v>0</v>
      </c>
    </row>
    <row r="630" spans="1:16" x14ac:dyDescent="0.25">
      <c r="A630">
        <v>851</v>
      </c>
      <c r="B630" s="85">
        <v>3</v>
      </c>
      <c r="C630" s="1">
        <f t="shared" si="27"/>
        <v>28</v>
      </c>
      <c r="D630" s="1">
        <v>76</v>
      </c>
      <c r="E630" s="1"/>
      <c r="F630" s="1">
        <v>3</v>
      </c>
      <c r="G630" s="1">
        <v>332</v>
      </c>
      <c r="H630" s="80">
        <f t="shared" si="28"/>
        <v>28.666666666666668</v>
      </c>
      <c r="I630" s="80">
        <f t="shared" si="29"/>
        <v>0.5</v>
      </c>
      <c r="J630" s="1">
        <v>6</v>
      </c>
      <c r="K630" s="1" t="str" cm="1">
        <f t="array" ref="K630">INDEX('dict-rhythm'!$A$1:$B$43,MATCH(TRUE,EXACT(J630,'dict-rhythm'!$A$1:$A$43),0),2)</f>
        <v>4.</v>
      </c>
      <c r="L630" s="1" t="str">
        <f>_xlfn.IFNA(VLOOKUP(K630,'dict-rhythm'!$B$1:$C$53,2,0),K630)</f>
        <v>dotted crotchet</v>
      </c>
      <c r="M630" s="77" t="s">
        <v>392</v>
      </c>
      <c r="N630" s="77" t="s">
        <v>392</v>
      </c>
      <c r="O630" t="str">
        <f>IF(RIGHT($O$1,1)="#",VLOOKUP(D630,'dict-pitch'!$A$1:$C$50,2,0),VLOOKUP(D630,'dict-pitch'!$A$1:$C$50,3,0))</f>
        <v>E5</v>
      </c>
      <c r="P630" t="b">
        <f>OR(EXACT(E630,O630),EXACT(E630,VLOOKUP(D630,'dict-pitch'!$A$1:$D$50,3,0)),EXACT(E630,VLOOKUP(D630,'dict-pitch'!$A$1:$D$50,4,0)))</f>
        <v>0</v>
      </c>
    </row>
    <row r="631" spans="1:16" x14ac:dyDescent="0.25">
      <c r="A631">
        <v>851</v>
      </c>
      <c r="B631" s="85">
        <v>3</v>
      </c>
      <c r="C631" s="1">
        <f t="shared" si="27"/>
        <v>29</v>
      </c>
      <c r="D631" s="1">
        <v>69</v>
      </c>
      <c r="E631" s="1"/>
      <c r="F631" s="1">
        <v>-5</v>
      </c>
      <c r="G631" s="1">
        <v>338</v>
      </c>
      <c r="H631" s="80">
        <f t="shared" si="28"/>
        <v>29.166666666666668</v>
      </c>
      <c r="I631" s="80">
        <f t="shared" si="29"/>
        <v>0.16666666666666666</v>
      </c>
      <c r="J631" s="1">
        <v>2</v>
      </c>
      <c r="K631" s="1" t="str" cm="1">
        <f t="array" ref="K631">INDEX('dict-rhythm'!$A$1:$B$43,MATCH(TRUE,EXACT(J631,'dict-rhythm'!$A$1:$A$43),0),2)</f>
        <v>8</v>
      </c>
      <c r="L631" s="1" t="str">
        <f>_xlfn.IFNA(VLOOKUP(K631,'dict-rhythm'!$B$1:$C$53,2,0),K631)</f>
        <v>quaver note</v>
      </c>
      <c r="M631" s="4"/>
      <c r="N631" s="77" t="s">
        <v>392</v>
      </c>
      <c r="O631" t="str">
        <f>IF(RIGHT($O$1,1)="#",VLOOKUP(D631,'dict-pitch'!$A$1:$C$50,2,0),VLOOKUP(D631,'dict-pitch'!$A$1:$C$50,3,0))</f>
        <v>A4</v>
      </c>
      <c r="P631" t="b">
        <f>OR(EXACT(E631,O631),EXACT(E631,VLOOKUP(D631,'dict-pitch'!$A$1:$D$50,3,0)),EXACT(E631,VLOOKUP(D631,'dict-pitch'!$A$1:$D$50,4,0)))</f>
        <v>0</v>
      </c>
    </row>
    <row r="632" spans="1:16" x14ac:dyDescent="0.25">
      <c r="A632">
        <v>851</v>
      </c>
      <c r="B632" s="85">
        <v>3</v>
      </c>
      <c r="C632" s="1">
        <f t="shared" si="27"/>
        <v>29</v>
      </c>
      <c r="D632" s="1">
        <v>74</v>
      </c>
      <c r="E632" s="1"/>
      <c r="F632" s="1">
        <v>4</v>
      </c>
      <c r="G632" s="1">
        <v>340</v>
      </c>
      <c r="H632" s="80">
        <f t="shared" si="28"/>
        <v>29.333333333333332</v>
      </c>
      <c r="I632" s="80">
        <f t="shared" si="29"/>
        <v>0.33333333333333331</v>
      </c>
      <c r="J632" s="1">
        <v>4</v>
      </c>
      <c r="K632" s="1" t="str" cm="1">
        <f t="array" ref="K632">INDEX('dict-rhythm'!$A$1:$B$43,MATCH(TRUE,EXACT(J632,'dict-rhythm'!$A$1:$A$43),0),2)</f>
        <v>4</v>
      </c>
      <c r="L632" s="1" t="str">
        <f>_xlfn.IFNA(VLOOKUP(K632,'dict-rhythm'!$B$1:$C$53,2,0),K632)</f>
        <v>crotchet</v>
      </c>
      <c r="M632" s="5"/>
      <c r="N632" s="7"/>
      <c r="O632" t="str">
        <f>IF(RIGHT($O$1,1)="#",VLOOKUP(D632,'dict-pitch'!$A$1:$C$50,2,0),VLOOKUP(D632,'dict-pitch'!$A$1:$C$50,3,0))</f>
        <v>D5</v>
      </c>
      <c r="P632" t="b">
        <f>OR(EXACT(E632,O632),EXACT(E632,VLOOKUP(D632,'dict-pitch'!$A$1:$D$50,3,0)),EXACT(E632,VLOOKUP(D632,'dict-pitch'!$A$1:$D$50,4,0)))</f>
        <v>0</v>
      </c>
    </row>
    <row r="633" spans="1:16" x14ac:dyDescent="0.25">
      <c r="A633">
        <v>851</v>
      </c>
      <c r="B633" s="85">
        <v>3</v>
      </c>
      <c r="C633" s="1">
        <f t="shared" si="27"/>
        <v>29</v>
      </c>
      <c r="D633" s="1">
        <v>72</v>
      </c>
      <c r="E633" s="1"/>
      <c r="F633" s="1">
        <v>-2</v>
      </c>
      <c r="G633" s="1">
        <v>344</v>
      </c>
      <c r="H633" s="80">
        <f t="shared" si="28"/>
        <v>29.666666666666668</v>
      </c>
      <c r="I633" s="80">
        <f t="shared" si="29"/>
        <v>0.5</v>
      </c>
      <c r="J633" s="1">
        <v>6</v>
      </c>
      <c r="K633" s="1" t="str" cm="1">
        <f t="array" ref="K633">INDEX('dict-rhythm'!$A$1:$B$43,MATCH(TRUE,EXACT(J633,'dict-rhythm'!$A$1:$A$43),0),2)</f>
        <v>4.</v>
      </c>
      <c r="L633" s="1" t="str">
        <f>_xlfn.IFNA(VLOOKUP(K633,'dict-rhythm'!$B$1:$C$53,2,0),K633)</f>
        <v>dotted crotchet</v>
      </c>
      <c r="M633" s="7"/>
      <c r="N633" s="7"/>
      <c r="O633" t="str">
        <f>IF(RIGHT($O$1,1)="#",VLOOKUP(D633,'dict-pitch'!$A$1:$C$50,2,0),VLOOKUP(D633,'dict-pitch'!$A$1:$C$50,3,0))</f>
        <v>C5</v>
      </c>
      <c r="P633" t="b">
        <f>OR(EXACT(E633,O633),EXACT(E633,VLOOKUP(D633,'dict-pitch'!$A$1:$D$50,3,0)),EXACT(E633,VLOOKUP(D633,'dict-pitch'!$A$1:$D$50,4,0)))</f>
        <v>0</v>
      </c>
    </row>
    <row r="634" spans="1:16" x14ac:dyDescent="0.25">
      <c r="A634">
        <v>851</v>
      </c>
      <c r="B634" s="85">
        <v>3</v>
      </c>
      <c r="C634" s="1">
        <f t="shared" si="27"/>
        <v>30</v>
      </c>
      <c r="D634" s="1">
        <v>75</v>
      </c>
      <c r="E634" s="1"/>
      <c r="F634" s="1">
        <v>3</v>
      </c>
      <c r="G634" s="1">
        <v>350</v>
      </c>
      <c r="H634" s="80">
        <f t="shared" si="28"/>
        <v>30.166666666666668</v>
      </c>
      <c r="I634" s="80">
        <f t="shared" si="29"/>
        <v>0.25</v>
      </c>
      <c r="J634" s="1">
        <v>3</v>
      </c>
      <c r="K634" s="1" t="str" cm="1">
        <f t="array" ref="K634">INDEX('dict-rhythm'!$A$1:$B$43,MATCH(TRUE,EXACT(J634,'dict-rhythm'!$A$1:$A$43),0),2)</f>
        <v>8.</v>
      </c>
      <c r="L634" s="1" t="str">
        <f>_xlfn.IFNA(VLOOKUP(K634,'dict-rhythm'!$B$1:$C$53,2,0),K634)</f>
        <v>dotted quaver</v>
      </c>
      <c r="M634" s="9" t="s">
        <v>10</v>
      </c>
      <c r="N634" s="9"/>
      <c r="O634" t="str">
        <f>IF(RIGHT($O$1,1)="#",VLOOKUP(D634,'dict-pitch'!$A$1:$C$50,2,0),VLOOKUP(D634,'dict-pitch'!$A$1:$C$50,3,0))</f>
        <v>D#5</v>
      </c>
      <c r="P634" t="b">
        <f>OR(EXACT(E634,O634),EXACT(E634,VLOOKUP(D634,'dict-pitch'!$A$1:$D$50,3,0)),EXACT(E634,VLOOKUP(D634,'dict-pitch'!$A$1:$D$50,4,0)))</f>
        <v>0</v>
      </c>
    </row>
    <row r="635" spans="1:16" x14ac:dyDescent="0.25">
      <c r="A635">
        <v>851</v>
      </c>
      <c r="B635" s="85">
        <v>3</v>
      </c>
      <c r="C635" s="1">
        <f t="shared" si="27"/>
        <v>30</v>
      </c>
      <c r="D635" s="1">
        <v>74</v>
      </c>
      <c r="E635" s="1"/>
      <c r="F635" s="1">
        <v>-2</v>
      </c>
      <c r="G635" s="1">
        <v>353</v>
      </c>
      <c r="H635" s="80">
        <f t="shared" si="28"/>
        <v>30.416666666666668</v>
      </c>
      <c r="I635" s="80">
        <f t="shared" si="29"/>
        <v>8.3333333333333329E-2</v>
      </c>
      <c r="J635" s="1">
        <v>1</v>
      </c>
      <c r="K635" s="1" t="str" cm="1">
        <f t="array" ref="K635">INDEX('dict-rhythm'!$A$1:$B$43,MATCH(TRUE,EXACT(J635,'dict-rhythm'!$A$1:$A$43),0),2)</f>
        <v>16</v>
      </c>
      <c r="L635" s="1" t="str">
        <f>_xlfn.IFNA(VLOOKUP(K635,'dict-rhythm'!$B$1:$C$53,2,0),K635)</f>
        <v>semiquaver</v>
      </c>
      <c r="M635" s="9" t="s">
        <v>10</v>
      </c>
      <c r="N635" s="9"/>
      <c r="O635" t="str">
        <f>IF(RIGHT($O$1,1)="#",VLOOKUP(D635,'dict-pitch'!$A$1:$C$50,2,0),VLOOKUP(D635,'dict-pitch'!$A$1:$C$50,3,0))</f>
        <v>D5</v>
      </c>
      <c r="P635" t="b">
        <f>OR(EXACT(E635,O635),EXACT(E635,VLOOKUP(D635,'dict-pitch'!$A$1:$D$50,3,0)),EXACT(E635,VLOOKUP(D635,'dict-pitch'!$A$1:$D$50,4,0)))</f>
        <v>0</v>
      </c>
    </row>
    <row r="636" spans="1:16" x14ac:dyDescent="0.25">
      <c r="A636">
        <v>851</v>
      </c>
      <c r="B636" s="85">
        <v>3</v>
      </c>
      <c r="C636" s="1">
        <f t="shared" si="27"/>
        <v>30</v>
      </c>
      <c r="D636" s="1">
        <v>72</v>
      </c>
      <c r="E636" s="1"/>
      <c r="F636" s="1">
        <v>-2</v>
      </c>
      <c r="G636" s="1">
        <v>354</v>
      </c>
      <c r="H636" s="80">
        <f t="shared" si="28"/>
        <v>30.5</v>
      </c>
      <c r="I636" s="80">
        <f t="shared" si="29"/>
        <v>8.3333333333333329E-2</v>
      </c>
      <c r="J636" s="1">
        <v>1</v>
      </c>
      <c r="K636" s="1" t="str" cm="1">
        <f t="array" ref="K636">INDEX('dict-rhythm'!$A$1:$B$43,MATCH(TRUE,EXACT(J636,'dict-rhythm'!$A$1:$A$43),0),2)</f>
        <v>16</v>
      </c>
      <c r="L636" s="1" t="str">
        <f>_xlfn.IFNA(VLOOKUP(K636,'dict-rhythm'!$B$1:$C$53,2,0),K636)</f>
        <v>semiquaver</v>
      </c>
      <c r="M636" s="9" t="s">
        <v>10</v>
      </c>
      <c r="N636" s="9"/>
      <c r="O636" t="str">
        <f>IF(RIGHT($O$1,1)="#",VLOOKUP(D636,'dict-pitch'!$A$1:$C$50,2,0),VLOOKUP(D636,'dict-pitch'!$A$1:$C$50,3,0))</f>
        <v>C5</v>
      </c>
      <c r="P636" t="b">
        <f>OR(EXACT(E636,O636),EXACT(E636,VLOOKUP(D636,'dict-pitch'!$A$1:$D$50,3,0)),EXACT(E636,VLOOKUP(D636,'dict-pitch'!$A$1:$D$50,4,0)))</f>
        <v>0</v>
      </c>
    </row>
    <row r="637" spans="1:16" x14ac:dyDescent="0.25">
      <c r="A637">
        <v>851</v>
      </c>
      <c r="B637" s="85">
        <v>3</v>
      </c>
      <c r="C637" s="1">
        <f t="shared" si="27"/>
        <v>30</v>
      </c>
      <c r="D637" s="1">
        <v>74</v>
      </c>
      <c r="E637" s="1"/>
      <c r="F637" s="1">
        <v>2</v>
      </c>
      <c r="G637" s="1">
        <v>355</v>
      </c>
      <c r="H637" s="80">
        <f t="shared" si="28"/>
        <v>30.583333333333332</v>
      </c>
      <c r="I637" s="80">
        <f t="shared" si="29"/>
        <v>8.3333333333333329E-2</v>
      </c>
      <c r="J637" s="1">
        <v>1</v>
      </c>
      <c r="K637" s="1" t="str" cm="1">
        <f t="array" ref="K637">INDEX('dict-rhythm'!$A$1:$B$43,MATCH(TRUE,EXACT(J637,'dict-rhythm'!$A$1:$A$43),0),2)</f>
        <v>16</v>
      </c>
      <c r="L637" s="1" t="str">
        <f>_xlfn.IFNA(VLOOKUP(K637,'dict-rhythm'!$B$1:$C$53,2,0),K637)</f>
        <v>semiquaver</v>
      </c>
      <c r="M637" s="9" t="s">
        <v>10</v>
      </c>
      <c r="N637" s="9"/>
      <c r="O637" t="str">
        <f>IF(RIGHT($O$1,1)="#",VLOOKUP(D637,'dict-pitch'!$A$1:$C$50,2,0),VLOOKUP(D637,'dict-pitch'!$A$1:$C$50,3,0))</f>
        <v>D5</v>
      </c>
      <c r="P637" t="b">
        <f>OR(EXACT(E637,O637),EXACT(E637,VLOOKUP(D637,'dict-pitch'!$A$1:$D$50,3,0)),EXACT(E637,VLOOKUP(D637,'dict-pitch'!$A$1:$D$50,4,0)))</f>
        <v>0</v>
      </c>
    </row>
    <row r="638" spans="1:16" x14ac:dyDescent="0.25">
      <c r="A638">
        <v>851</v>
      </c>
      <c r="B638" s="85">
        <v>3</v>
      </c>
      <c r="C638" s="1">
        <f t="shared" si="27"/>
        <v>30</v>
      </c>
      <c r="D638" s="1">
        <v>74</v>
      </c>
      <c r="E638" s="1"/>
      <c r="F638" s="1">
        <v>1</v>
      </c>
      <c r="G638" s="1">
        <v>356</v>
      </c>
      <c r="H638" s="80">
        <f t="shared" si="28"/>
        <v>30.666666666666668</v>
      </c>
      <c r="I638" s="80">
        <f t="shared" si="29"/>
        <v>8.3333333333333329E-2</v>
      </c>
      <c r="J638" s="1">
        <v>1</v>
      </c>
      <c r="K638" s="1" t="str" cm="1">
        <f t="array" ref="K638">INDEX('dict-rhythm'!$A$1:$B$43,MATCH(TRUE,EXACT(J638,'dict-rhythm'!$A$1:$A$43),0),2)</f>
        <v>16</v>
      </c>
      <c r="L638" s="1" t="str">
        <f>_xlfn.IFNA(VLOOKUP(K638,'dict-rhythm'!$B$1:$C$53,2,0),K638)</f>
        <v>semiquaver</v>
      </c>
      <c r="M638" s="9" t="s">
        <v>10</v>
      </c>
      <c r="N638" s="9"/>
      <c r="O638" t="str">
        <f>IF(RIGHT($O$1,1)="#",VLOOKUP(D638,'dict-pitch'!$A$1:$C$50,2,0),VLOOKUP(D638,'dict-pitch'!$A$1:$C$50,3,0))</f>
        <v>D5</v>
      </c>
      <c r="P638" t="b">
        <f>OR(EXACT(E638,O638),EXACT(E638,VLOOKUP(D638,'dict-pitch'!$A$1:$D$50,3,0)),EXACT(E638,VLOOKUP(D638,'dict-pitch'!$A$1:$D$50,4,0)))</f>
        <v>0</v>
      </c>
    </row>
    <row r="639" spans="1:16" x14ac:dyDescent="0.25">
      <c r="A639">
        <v>851</v>
      </c>
      <c r="B639" s="85">
        <v>3</v>
      </c>
      <c r="C639" s="1">
        <f t="shared" si="27"/>
        <v>30</v>
      </c>
      <c r="D639" s="1">
        <v>72</v>
      </c>
      <c r="E639" s="1"/>
      <c r="F639" s="1">
        <v>-2</v>
      </c>
      <c r="G639" s="1">
        <v>357</v>
      </c>
      <c r="H639" s="80">
        <f t="shared" si="28"/>
        <v>30.75</v>
      </c>
      <c r="I639" s="80">
        <f t="shared" si="29"/>
        <v>8.3333333333333329E-2</v>
      </c>
      <c r="J639" s="1">
        <v>1</v>
      </c>
      <c r="K639" s="1" t="str" cm="1">
        <f t="array" ref="K639">INDEX('dict-rhythm'!$A$1:$B$43,MATCH(TRUE,EXACT(J639,'dict-rhythm'!$A$1:$A$43),0),2)</f>
        <v>16</v>
      </c>
      <c r="L639" s="1" t="str">
        <f>_xlfn.IFNA(VLOOKUP(K639,'dict-rhythm'!$B$1:$C$53,2,0),K639)</f>
        <v>semiquaver</v>
      </c>
      <c r="M639" s="9" t="s">
        <v>10</v>
      </c>
      <c r="N639" s="9"/>
      <c r="O639" t="str">
        <f>IF(RIGHT($O$1,1)="#",VLOOKUP(D639,'dict-pitch'!$A$1:$C$50,2,0),VLOOKUP(D639,'dict-pitch'!$A$1:$C$50,3,0))</f>
        <v>C5</v>
      </c>
      <c r="P639" t="b">
        <f>OR(EXACT(E639,O639),EXACT(E639,VLOOKUP(D639,'dict-pitch'!$A$1:$D$50,3,0)),EXACT(E639,VLOOKUP(D639,'dict-pitch'!$A$1:$D$50,4,0)))</f>
        <v>0</v>
      </c>
    </row>
    <row r="640" spans="1:16" x14ac:dyDescent="0.25">
      <c r="A640">
        <v>851</v>
      </c>
      <c r="B640" s="85">
        <v>3</v>
      </c>
      <c r="C640" s="1">
        <f t="shared" si="27"/>
        <v>30</v>
      </c>
      <c r="D640" s="1">
        <v>70</v>
      </c>
      <c r="E640" s="1"/>
      <c r="F640" s="1">
        <v>-2</v>
      </c>
      <c r="G640" s="1">
        <v>358</v>
      </c>
      <c r="H640" s="80">
        <f t="shared" si="28"/>
        <v>30.833333333333332</v>
      </c>
      <c r="I640" s="80">
        <f t="shared" si="29"/>
        <v>8.3333333333333329E-2</v>
      </c>
      <c r="J640" s="1">
        <v>1</v>
      </c>
      <c r="K640" s="1" t="str" cm="1">
        <f t="array" ref="K640">INDEX('dict-rhythm'!$A$1:$B$43,MATCH(TRUE,EXACT(J640,'dict-rhythm'!$A$1:$A$43),0),2)</f>
        <v>16</v>
      </c>
      <c r="L640" s="1" t="str">
        <f>_xlfn.IFNA(VLOOKUP(K640,'dict-rhythm'!$B$1:$C$53,2,0),K640)</f>
        <v>semiquaver</v>
      </c>
      <c r="M640" s="9" t="s">
        <v>10</v>
      </c>
      <c r="N640" s="9"/>
      <c r="O640" t="str">
        <f>IF(RIGHT($O$1,1)="#",VLOOKUP(D640,'dict-pitch'!$A$1:$C$50,2,0),VLOOKUP(D640,'dict-pitch'!$A$1:$C$50,3,0))</f>
        <v>A#4</v>
      </c>
      <c r="P640" t="b">
        <f>OR(EXACT(E640,O640),EXACT(E640,VLOOKUP(D640,'dict-pitch'!$A$1:$D$50,3,0)),EXACT(E640,VLOOKUP(D640,'dict-pitch'!$A$1:$D$50,4,0)))</f>
        <v>0</v>
      </c>
    </row>
    <row r="641" spans="1:16" x14ac:dyDescent="0.25">
      <c r="A641">
        <v>851</v>
      </c>
      <c r="B641" s="85">
        <v>3</v>
      </c>
      <c r="C641" s="1">
        <f t="shared" si="27"/>
        <v>30</v>
      </c>
      <c r="D641" s="1">
        <v>72</v>
      </c>
      <c r="E641" s="1"/>
      <c r="F641" s="1">
        <v>2</v>
      </c>
      <c r="G641" s="1">
        <v>359</v>
      </c>
      <c r="H641" s="80">
        <f t="shared" si="28"/>
        <v>30.916666666666668</v>
      </c>
      <c r="I641" s="80">
        <f t="shared" si="29"/>
        <v>8.3333333333333329E-2</v>
      </c>
      <c r="J641" s="1">
        <v>1</v>
      </c>
      <c r="K641" s="1" t="str" cm="1">
        <f t="array" ref="K641">INDEX('dict-rhythm'!$A$1:$B$43,MATCH(TRUE,EXACT(J641,'dict-rhythm'!$A$1:$A$43),0),2)</f>
        <v>16</v>
      </c>
      <c r="L641" s="1" t="str">
        <f>_xlfn.IFNA(VLOOKUP(K641,'dict-rhythm'!$B$1:$C$53,2,0),K641)</f>
        <v>semiquaver</v>
      </c>
      <c r="M641" s="9" t="s">
        <v>10</v>
      </c>
      <c r="N641" s="9"/>
      <c r="O641" t="str">
        <f>IF(RIGHT($O$1,1)="#",VLOOKUP(D641,'dict-pitch'!$A$1:$C$50,2,0),VLOOKUP(D641,'dict-pitch'!$A$1:$C$50,3,0))</f>
        <v>C5</v>
      </c>
      <c r="P641" t="b">
        <f>OR(EXACT(E641,O641),EXACT(E641,VLOOKUP(D641,'dict-pitch'!$A$1:$D$50,3,0)),EXACT(E641,VLOOKUP(D641,'dict-pitch'!$A$1:$D$50,4,0)))</f>
        <v>0</v>
      </c>
    </row>
    <row r="642" spans="1:16" x14ac:dyDescent="0.25">
      <c r="A642">
        <v>851</v>
      </c>
      <c r="B642" s="85">
        <v>3</v>
      </c>
      <c r="C642" s="1">
        <f t="shared" si="27"/>
        <v>31</v>
      </c>
      <c r="D642" s="1">
        <v>72</v>
      </c>
      <c r="E642" s="1"/>
      <c r="F642" s="1">
        <v>1</v>
      </c>
      <c r="G642" s="1">
        <v>360</v>
      </c>
      <c r="H642" s="80">
        <f t="shared" si="28"/>
        <v>31</v>
      </c>
      <c r="I642" s="80">
        <f t="shared" si="29"/>
        <v>8.3333333333333329E-2</v>
      </c>
      <c r="J642" s="1">
        <v>1</v>
      </c>
      <c r="K642" s="1" t="str" cm="1">
        <f t="array" ref="K642">INDEX('dict-rhythm'!$A$1:$B$43,MATCH(TRUE,EXACT(J642,'dict-rhythm'!$A$1:$A$43),0),2)</f>
        <v>16</v>
      </c>
      <c r="L642" s="1" t="str">
        <f>_xlfn.IFNA(VLOOKUP(K642,'dict-rhythm'!$B$1:$C$53,2,0),K642)</f>
        <v>semiquaver</v>
      </c>
      <c r="M642" s="9" t="s">
        <v>10</v>
      </c>
      <c r="N642" s="9"/>
      <c r="O642" t="str">
        <f>IF(RIGHT($O$1,1)="#",VLOOKUP(D642,'dict-pitch'!$A$1:$C$50,2,0),VLOOKUP(D642,'dict-pitch'!$A$1:$C$50,3,0))</f>
        <v>C5</v>
      </c>
      <c r="P642" t="b">
        <f>OR(EXACT(E642,O642),EXACT(E642,VLOOKUP(D642,'dict-pitch'!$A$1:$D$50,3,0)),EXACT(E642,VLOOKUP(D642,'dict-pitch'!$A$1:$D$50,4,0)))</f>
        <v>0</v>
      </c>
    </row>
    <row r="643" spans="1:16" x14ac:dyDescent="0.25">
      <c r="A643">
        <v>851</v>
      </c>
      <c r="B643" s="85">
        <v>3</v>
      </c>
      <c r="C643" s="1">
        <f t="shared" ref="C643:C706" si="30">1+ROUNDDOWN(G643/12,0)</f>
        <v>31</v>
      </c>
      <c r="D643" s="1">
        <v>70</v>
      </c>
      <c r="E643" s="1"/>
      <c r="F643" s="1">
        <v>-2</v>
      </c>
      <c r="G643" s="1">
        <v>361</v>
      </c>
      <c r="H643" s="80">
        <f t="shared" ref="H643:H706" si="31">1+G643/12</f>
        <v>31.083333333333332</v>
      </c>
      <c r="I643" s="80">
        <f t="shared" ref="I643:I706" si="32">J643/12</f>
        <v>8.3333333333333329E-2</v>
      </c>
      <c r="J643" s="1">
        <v>1</v>
      </c>
      <c r="K643" s="1" t="str" cm="1">
        <f t="array" ref="K643">INDEX('dict-rhythm'!$A$1:$B$43,MATCH(TRUE,EXACT(J643,'dict-rhythm'!$A$1:$A$43),0),2)</f>
        <v>16</v>
      </c>
      <c r="L643" s="1" t="str">
        <f>_xlfn.IFNA(VLOOKUP(K643,'dict-rhythm'!$B$1:$C$53,2,0),K643)</f>
        <v>semiquaver</v>
      </c>
      <c r="M643" s="5"/>
      <c r="N643" s="5"/>
      <c r="O643" t="str">
        <f>IF(RIGHT($O$1,1)="#",VLOOKUP(D643,'dict-pitch'!$A$1:$C$50,2,0),VLOOKUP(D643,'dict-pitch'!$A$1:$C$50,3,0))</f>
        <v>A#4</v>
      </c>
      <c r="P643" t="b">
        <f>OR(EXACT(E643,O643),EXACT(E643,VLOOKUP(D643,'dict-pitch'!$A$1:$D$50,3,0)),EXACT(E643,VLOOKUP(D643,'dict-pitch'!$A$1:$D$50,4,0)))</f>
        <v>0</v>
      </c>
    </row>
    <row r="644" spans="1:16" x14ac:dyDescent="0.25">
      <c r="A644">
        <v>851</v>
      </c>
      <c r="B644" s="85">
        <v>3</v>
      </c>
      <c r="C644" s="1">
        <f t="shared" si="30"/>
        <v>31</v>
      </c>
      <c r="D644" s="1">
        <v>69</v>
      </c>
      <c r="E644" s="1"/>
      <c r="F644" s="1">
        <v>-2</v>
      </c>
      <c r="G644" s="1">
        <v>362</v>
      </c>
      <c r="H644" s="80">
        <f t="shared" si="31"/>
        <v>31.166666666666668</v>
      </c>
      <c r="I644" s="80">
        <f t="shared" si="32"/>
        <v>8.3333333333333329E-2</v>
      </c>
      <c r="J644" s="1">
        <v>1</v>
      </c>
      <c r="K644" s="1" t="str" cm="1">
        <f t="array" ref="K644">INDEX('dict-rhythm'!$A$1:$B$43,MATCH(TRUE,EXACT(J644,'dict-rhythm'!$A$1:$A$43),0),2)</f>
        <v>16</v>
      </c>
      <c r="L644" s="1" t="str">
        <f>_xlfn.IFNA(VLOOKUP(K644,'dict-rhythm'!$B$1:$C$53,2,0),K644)</f>
        <v>semiquaver</v>
      </c>
      <c r="M644" s="5"/>
      <c r="N644" s="5"/>
      <c r="O644" t="str">
        <f>IF(RIGHT($O$1,1)="#",VLOOKUP(D644,'dict-pitch'!$A$1:$C$50,2,0),VLOOKUP(D644,'dict-pitch'!$A$1:$C$50,3,0))</f>
        <v>A4</v>
      </c>
      <c r="P644" t="b">
        <f>OR(EXACT(E644,O644),EXACT(E644,VLOOKUP(D644,'dict-pitch'!$A$1:$D$50,3,0)),EXACT(E644,VLOOKUP(D644,'dict-pitch'!$A$1:$D$50,4,0)))</f>
        <v>0</v>
      </c>
    </row>
    <row r="645" spans="1:16" x14ac:dyDescent="0.25">
      <c r="A645">
        <v>851</v>
      </c>
      <c r="B645" s="85">
        <v>3</v>
      </c>
      <c r="C645" s="1">
        <f t="shared" si="30"/>
        <v>31</v>
      </c>
      <c r="D645" s="1">
        <v>70</v>
      </c>
      <c r="E645" s="1"/>
      <c r="F645" s="1">
        <v>2</v>
      </c>
      <c r="G645" s="1">
        <v>363</v>
      </c>
      <c r="H645" s="80">
        <f t="shared" si="31"/>
        <v>31.25</v>
      </c>
      <c r="I645" s="80">
        <f t="shared" si="32"/>
        <v>8.3333333333333329E-2</v>
      </c>
      <c r="J645" s="1">
        <v>1</v>
      </c>
      <c r="K645" s="1" t="str" cm="1">
        <f t="array" ref="K645">INDEX('dict-rhythm'!$A$1:$B$43,MATCH(TRUE,EXACT(J645,'dict-rhythm'!$A$1:$A$43),0),2)</f>
        <v>16</v>
      </c>
      <c r="L645" s="1" t="str">
        <f>_xlfn.IFNA(VLOOKUP(K645,'dict-rhythm'!$B$1:$C$53,2,0),K645)</f>
        <v>semiquaver</v>
      </c>
      <c r="M645" s="5"/>
      <c r="N645" s="5"/>
      <c r="O645" t="str">
        <f>IF(RIGHT($O$1,1)="#",VLOOKUP(D645,'dict-pitch'!$A$1:$C$50,2,0),VLOOKUP(D645,'dict-pitch'!$A$1:$C$50,3,0))</f>
        <v>A#4</v>
      </c>
      <c r="P645" t="b">
        <f>OR(EXACT(E645,O645),EXACT(E645,VLOOKUP(D645,'dict-pitch'!$A$1:$D$50,3,0)),EXACT(E645,VLOOKUP(D645,'dict-pitch'!$A$1:$D$50,4,0)))</f>
        <v>0</v>
      </c>
    </row>
    <row r="646" spans="1:16" x14ac:dyDescent="0.25">
      <c r="A646">
        <v>851</v>
      </c>
      <c r="B646" s="85">
        <v>3</v>
      </c>
      <c r="C646" s="1">
        <f t="shared" si="30"/>
        <v>31</v>
      </c>
      <c r="D646" s="1">
        <v>74</v>
      </c>
      <c r="E646" s="1"/>
      <c r="F646" s="1">
        <v>3</v>
      </c>
      <c r="G646" s="1">
        <v>364</v>
      </c>
      <c r="H646" s="80">
        <f t="shared" si="31"/>
        <v>31.333333333333332</v>
      </c>
      <c r="I646" s="80">
        <f t="shared" si="32"/>
        <v>8.3333333333333329E-2</v>
      </c>
      <c r="J646" s="1">
        <v>1</v>
      </c>
      <c r="K646" s="1" t="str" cm="1">
        <f t="array" ref="K646">INDEX('dict-rhythm'!$A$1:$B$43,MATCH(TRUE,EXACT(J646,'dict-rhythm'!$A$1:$A$43),0),2)</f>
        <v>16</v>
      </c>
      <c r="L646" s="1" t="str">
        <f>_xlfn.IFNA(VLOOKUP(K646,'dict-rhythm'!$B$1:$C$53,2,0),K646)</f>
        <v>semiquaver</v>
      </c>
      <c r="M646" s="5"/>
      <c r="N646" s="5"/>
      <c r="O646" t="str">
        <f>IF(RIGHT($O$1,1)="#",VLOOKUP(D646,'dict-pitch'!$A$1:$C$50,2,0),VLOOKUP(D646,'dict-pitch'!$A$1:$C$50,3,0))</f>
        <v>D5</v>
      </c>
      <c r="P646" t="b">
        <f>OR(EXACT(E646,O646),EXACT(E646,VLOOKUP(D646,'dict-pitch'!$A$1:$D$50,3,0)),EXACT(E646,VLOOKUP(D646,'dict-pitch'!$A$1:$D$50,4,0)))</f>
        <v>0</v>
      </c>
    </row>
    <row r="647" spans="1:16" x14ac:dyDescent="0.25">
      <c r="A647">
        <v>851</v>
      </c>
      <c r="B647" s="85">
        <v>3</v>
      </c>
      <c r="C647" s="1">
        <f t="shared" si="30"/>
        <v>31</v>
      </c>
      <c r="D647" s="1">
        <v>72</v>
      </c>
      <c r="E647" s="1"/>
      <c r="F647" s="1">
        <v>-2</v>
      </c>
      <c r="G647" s="1">
        <v>365</v>
      </c>
      <c r="H647" s="80">
        <f t="shared" si="31"/>
        <v>31.416666666666668</v>
      </c>
      <c r="I647" s="80">
        <f t="shared" si="32"/>
        <v>8.3333333333333329E-2</v>
      </c>
      <c r="J647" s="1">
        <v>1</v>
      </c>
      <c r="K647" s="1" t="str" cm="1">
        <f t="array" ref="K647">INDEX('dict-rhythm'!$A$1:$B$43,MATCH(TRUE,EXACT(J647,'dict-rhythm'!$A$1:$A$43),0),2)</f>
        <v>16</v>
      </c>
      <c r="L647" s="1" t="str">
        <f>_xlfn.IFNA(VLOOKUP(K647,'dict-rhythm'!$B$1:$C$53,2,0),K647)</f>
        <v>semiquaver</v>
      </c>
      <c r="M647" s="5"/>
      <c r="N647" s="5"/>
      <c r="O647" t="str">
        <f>IF(RIGHT($O$1,1)="#",VLOOKUP(D647,'dict-pitch'!$A$1:$C$50,2,0),VLOOKUP(D647,'dict-pitch'!$A$1:$C$50,3,0))</f>
        <v>C5</v>
      </c>
      <c r="P647" t="b">
        <f>OR(EXACT(E647,O647),EXACT(E647,VLOOKUP(D647,'dict-pitch'!$A$1:$D$50,3,0)),EXACT(E647,VLOOKUP(D647,'dict-pitch'!$A$1:$D$50,4,0)))</f>
        <v>0</v>
      </c>
    </row>
    <row r="648" spans="1:16" x14ac:dyDescent="0.25">
      <c r="A648">
        <v>851</v>
      </c>
      <c r="B648" s="85">
        <v>3</v>
      </c>
      <c r="C648" s="1">
        <f t="shared" si="30"/>
        <v>31</v>
      </c>
      <c r="D648" s="1">
        <v>70</v>
      </c>
      <c r="E648" s="1"/>
      <c r="F648" s="1">
        <v>-2</v>
      </c>
      <c r="G648" s="1">
        <v>366</v>
      </c>
      <c r="H648" s="80">
        <f t="shared" si="31"/>
        <v>31.5</v>
      </c>
      <c r="I648" s="80">
        <f t="shared" si="32"/>
        <v>8.3333333333333329E-2</v>
      </c>
      <c r="J648" s="1">
        <v>1</v>
      </c>
      <c r="K648" s="1" t="str" cm="1">
        <f t="array" ref="K648">INDEX('dict-rhythm'!$A$1:$B$43,MATCH(TRUE,EXACT(J648,'dict-rhythm'!$A$1:$A$43),0),2)</f>
        <v>16</v>
      </c>
      <c r="L648" s="1" t="str">
        <f>_xlfn.IFNA(VLOOKUP(K648,'dict-rhythm'!$B$1:$C$53,2,0),K648)</f>
        <v>semiquaver</v>
      </c>
      <c r="M648" s="5"/>
      <c r="N648" s="5"/>
      <c r="O648" t="str">
        <f>IF(RIGHT($O$1,1)="#",VLOOKUP(D648,'dict-pitch'!$A$1:$C$50,2,0),VLOOKUP(D648,'dict-pitch'!$A$1:$C$50,3,0))</f>
        <v>A#4</v>
      </c>
      <c r="P648" t="b">
        <f>OR(EXACT(E648,O648),EXACT(E648,VLOOKUP(D648,'dict-pitch'!$A$1:$D$50,3,0)),EXACT(E648,VLOOKUP(D648,'dict-pitch'!$A$1:$D$50,4,0)))</f>
        <v>0</v>
      </c>
    </row>
    <row r="649" spans="1:16" x14ac:dyDescent="0.25">
      <c r="A649">
        <v>851</v>
      </c>
      <c r="B649" s="85">
        <v>3</v>
      </c>
      <c r="C649" s="1">
        <f t="shared" si="30"/>
        <v>31</v>
      </c>
      <c r="D649" s="1">
        <v>72</v>
      </c>
      <c r="E649" s="1"/>
      <c r="F649" s="1">
        <v>2</v>
      </c>
      <c r="G649" s="1">
        <v>367</v>
      </c>
      <c r="H649" s="80">
        <f t="shared" si="31"/>
        <v>31.583333333333332</v>
      </c>
      <c r="I649" s="80">
        <f t="shared" si="32"/>
        <v>8.3333333333333329E-2</v>
      </c>
      <c r="J649" s="1">
        <v>1</v>
      </c>
      <c r="K649" s="1" t="str" cm="1">
        <f t="array" ref="K649">INDEX('dict-rhythm'!$A$1:$B$43,MATCH(TRUE,EXACT(J649,'dict-rhythm'!$A$1:$A$43),0),2)</f>
        <v>16</v>
      </c>
      <c r="L649" s="1" t="str">
        <f>_xlfn.IFNA(VLOOKUP(K649,'dict-rhythm'!$B$1:$C$53,2,0),K649)</f>
        <v>semiquaver</v>
      </c>
      <c r="M649" s="5"/>
      <c r="N649" s="5"/>
      <c r="O649" t="str">
        <f>IF(RIGHT($O$1,1)="#",VLOOKUP(D649,'dict-pitch'!$A$1:$C$50,2,0),VLOOKUP(D649,'dict-pitch'!$A$1:$C$50,3,0))</f>
        <v>C5</v>
      </c>
      <c r="P649" t="b">
        <f>OR(EXACT(E649,O649),EXACT(E649,VLOOKUP(D649,'dict-pitch'!$A$1:$D$50,3,0)),EXACT(E649,VLOOKUP(D649,'dict-pitch'!$A$1:$D$50,4,0)))</f>
        <v>0</v>
      </c>
    </row>
    <row r="650" spans="1:16" x14ac:dyDescent="0.25">
      <c r="A650">
        <v>851</v>
      </c>
      <c r="B650" s="85">
        <v>3</v>
      </c>
      <c r="C650" s="1">
        <f t="shared" si="30"/>
        <v>31</v>
      </c>
      <c r="D650" s="1">
        <v>72</v>
      </c>
      <c r="E650" s="1"/>
      <c r="F650" s="1">
        <v>1</v>
      </c>
      <c r="G650" s="1">
        <v>368</v>
      </c>
      <c r="H650" s="80">
        <f t="shared" si="31"/>
        <v>31.666666666666668</v>
      </c>
      <c r="I650" s="80">
        <f t="shared" si="32"/>
        <v>8.3333333333333329E-2</v>
      </c>
      <c r="J650" s="1">
        <v>1</v>
      </c>
      <c r="K650" s="1" t="str" cm="1">
        <f t="array" ref="K650">INDEX('dict-rhythm'!$A$1:$B$43,MATCH(TRUE,EXACT(J650,'dict-rhythm'!$A$1:$A$43),0),2)</f>
        <v>16</v>
      </c>
      <c r="L650" s="1" t="str">
        <f>_xlfn.IFNA(VLOOKUP(K650,'dict-rhythm'!$B$1:$C$53,2,0),K650)</f>
        <v>semiquaver</v>
      </c>
      <c r="M650" s="5"/>
      <c r="N650" s="5"/>
      <c r="O650" t="str">
        <f>IF(RIGHT($O$1,1)="#",VLOOKUP(D650,'dict-pitch'!$A$1:$C$50,2,0),VLOOKUP(D650,'dict-pitch'!$A$1:$C$50,3,0))</f>
        <v>C5</v>
      </c>
      <c r="P650" t="b">
        <f>OR(EXACT(E650,O650),EXACT(E650,VLOOKUP(D650,'dict-pitch'!$A$1:$D$50,3,0)),EXACT(E650,VLOOKUP(D650,'dict-pitch'!$A$1:$D$50,4,0)))</f>
        <v>0</v>
      </c>
    </row>
    <row r="651" spans="1:16" x14ac:dyDescent="0.25">
      <c r="A651">
        <v>851</v>
      </c>
      <c r="B651" s="85">
        <v>3</v>
      </c>
      <c r="C651" s="1">
        <f t="shared" si="30"/>
        <v>31</v>
      </c>
      <c r="D651" s="1">
        <v>70</v>
      </c>
      <c r="E651" s="1"/>
      <c r="F651" s="1">
        <v>-2</v>
      </c>
      <c r="G651" s="1">
        <v>369</v>
      </c>
      <c r="H651" s="80">
        <f t="shared" si="31"/>
        <v>31.75</v>
      </c>
      <c r="I651" s="80">
        <f t="shared" si="32"/>
        <v>8.3333333333333329E-2</v>
      </c>
      <c r="J651" s="1">
        <v>1</v>
      </c>
      <c r="K651" s="1" t="str" cm="1">
        <f t="array" ref="K651">INDEX('dict-rhythm'!$A$1:$B$43,MATCH(TRUE,EXACT(J651,'dict-rhythm'!$A$1:$A$43),0),2)</f>
        <v>16</v>
      </c>
      <c r="L651" s="1" t="str">
        <f>_xlfn.IFNA(VLOOKUP(K651,'dict-rhythm'!$B$1:$C$53,2,0),K651)</f>
        <v>semiquaver</v>
      </c>
      <c r="M651" s="5"/>
      <c r="N651" s="5"/>
      <c r="O651" t="str">
        <f>IF(RIGHT($O$1,1)="#",VLOOKUP(D651,'dict-pitch'!$A$1:$C$50,2,0),VLOOKUP(D651,'dict-pitch'!$A$1:$C$50,3,0))</f>
        <v>A#4</v>
      </c>
      <c r="P651" t="b">
        <f>OR(EXACT(E651,O651),EXACT(E651,VLOOKUP(D651,'dict-pitch'!$A$1:$D$50,3,0)),EXACT(E651,VLOOKUP(D651,'dict-pitch'!$A$1:$D$50,4,0)))</f>
        <v>0</v>
      </c>
    </row>
    <row r="652" spans="1:16" x14ac:dyDescent="0.25">
      <c r="A652">
        <v>851</v>
      </c>
      <c r="B652" s="85">
        <v>3</v>
      </c>
      <c r="C652" s="1">
        <f t="shared" si="30"/>
        <v>31</v>
      </c>
      <c r="D652" s="1">
        <v>69</v>
      </c>
      <c r="E652" s="1"/>
      <c r="F652" s="1">
        <v>-2</v>
      </c>
      <c r="G652" s="1">
        <v>370</v>
      </c>
      <c r="H652" s="80">
        <f t="shared" si="31"/>
        <v>31.833333333333332</v>
      </c>
      <c r="I652" s="80">
        <f t="shared" si="32"/>
        <v>8.3333333333333329E-2</v>
      </c>
      <c r="J652" s="1">
        <v>1</v>
      </c>
      <c r="K652" s="1" t="str" cm="1">
        <f t="array" ref="K652">INDEX('dict-rhythm'!$A$1:$B$43,MATCH(TRUE,EXACT(J652,'dict-rhythm'!$A$1:$A$43),0),2)</f>
        <v>16</v>
      </c>
      <c r="L652" s="1" t="str">
        <f>_xlfn.IFNA(VLOOKUP(K652,'dict-rhythm'!$B$1:$C$53,2,0),K652)</f>
        <v>semiquaver</v>
      </c>
      <c r="M652" s="5"/>
      <c r="N652" s="5"/>
      <c r="O652" t="str">
        <f>IF(RIGHT($O$1,1)="#",VLOOKUP(D652,'dict-pitch'!$A$1:$C$50,2,0),VLOOKUP(D652,'dict-pitch'!$A$1:$C$50,3,0))</f>
        <v>A4</v>
      </c>
      <c r="P652" t="b">
        <f>OR(EXACT(E652,O652),EXACT(E652,VLOOKUP(D652,'dict-pitch'!$A$1:$D$50,3,0)),EXACT(E652,VLOOKUP(D652,'dict-pitch'!$A$1:$D$50,4,0)))</f>
        <v>0</v>
      </c>
    </row>
    <row r="653" spans="1:16" x14ac:dyDescent="0.25">
      <c r="A653">
        <v>851</v>
      </c>
      <c r="B653" s="85">
        <v>3</v>
      </c>
      <c r="C653" s="1">
        <f t="shared" si="30"/>
        <v>31</v>
      </c>
      <c r="D653" s="1">
        <v>70</v>
      </c>
      <c r="E653" s="1"/>
      <c r="F653" s="1">
        <v>2</v>
      </c>
      <c r="G653" s="1">
        <v>371</v>
      </c>
      <c r="H653" s="80">
        <f t="shared" si="31"/>
        <v>31.916666666666668</v>
      </c>
      <c r="I653" s="80">
        <f t="shared" si="32"/>
        <v>8.3333333333333329E-2</v>
      </c>
      <c r="J653" s="1">
        <v>1</v>
      </c>
      <c r="K653" s="1" t="str" cm="1">
        <f t="array" ref="K653">INDEX('dict-rhythm'!$A$1:$B$43,MATCH(TRUE,EXACT(J653,'dict-rhythm'!$A$1:$A$43),0),2)</f>
        <v>16</v>
      </c>
      <c r="L653" s="1" t="str">
        <f>_xlfn.IFNA(VLOOKUP(K653,'dict-rhythm'!$B$1:$C$53,2,0),K653)</f>
        <v>semiquaver</v>
      </c>
      <c r="M653" s="7"/>
      <c r="N653" s="7"/>
      <c r="O653" t="str">
        <f>IF(RIGHT($O$1,1)="#",VLOOKUP(D653,'dict-pitch'!$A$1:$C$50,2,0),VLOOKUP(D653,'dict-pitch'!$A$1:$C$50,3,0))</f>
        <v>A#4</v>
      </c>
      <c r="P653" t="b">
        <f>OR(EXACT(E653,O653),EXACT(E653,VLOOKUP(D653,'dict-pitch'!$A$1:$D$50,3,0)),EXACT(E653,VLOOKUP(D653,'dict-pitch'!$A$1:$D$50,4,0)))</f>
        <v>0</v>
      </c>
    </row>
    <row r="654" spans="1:16" x14ac:dyDescent="0.25">
      <c r="A654">
        <v>851</v>
      </c>
      <c r="B654" s="85">
        <v>3</v>
      </c>
      <c r="C654" s="1">
        <f t="shared" si="30"/>
        <v>32</v>
      </c>
      <c r="D654" s="1">
        <v>70</v>
      </c>
      <c r="E654" s="1"/>
      <c r="F654" s="1">
        <v>1</v>
      </c>
      <c r="G654" s="1">
        <v>372</v>
      </c>
      <c r="H654" s="80">
        <f t="shared" si="31"/>
        <v>32</v>
      </c>
      <c r="I654" s="80">
        <f t="shared" si="32"/>
        <v>8.3333333333333329E-2</v>
      </c>
      <c r="J654" s="1">
        <v>1</v>
      </c>
      <c r="K654" s="1" t="str" cm="1">
        <f t="array" ref="K654">INDEX('dict-rhythm'!$A$1:$B$43,MATCH(TRUE,EXACT(J654,'dict-rhythm'!$A$1:$A$43),0),2)</f>
        <v>16</v>
      </c>
      <c r="L654" s="1" t="str">
        <f>_xlfn.IFNA(VLOOKUP(K654,'dict-rhythm'!$B$1:$C$53,2,0),K654)</f>
        <v>semiquaver</v>
      </c>
      <c r="M654" s="4"/>
      <c r="N654" s="4"/>
      <c r="O654" t="str">
        <f>IF(RIGHT($O$1,1)="#",VLOOKUP(D654,'dict-pitch'!$A$1:$C$50,2,0),VLOOKUP(D654,'dict-pitch'!$A$1:$C$50,3,0))</f>
        <v>A#4</v>
      </c>
      <c r="P654" t="b">
        <f>OR(EXACT(E654,O654),EXACT(E654,VLOOKUP(D654,'dict-pitch'!$A$1:$D$50,3,0)),EXACT(E654,VLOOKUP(D654,'dict-pitch'!$A$1:$D$50,4,0)))</f>
        <v>0</v>
      </c>
    </row>
    <row r="655" spans="1:16" x14ac:dyDescent="0.25">
      <c r="A655">
        <v>851</v>
      </c>
      <c r="B655" s="85">
        <v>3</v>
      </c>
      <c r="C655" s="1">
        <f t="shared" si="30"/>
        <v>32</v>
      </c>
      <c r="D655" s="1">
        <v>69</v>
      </c>
      <c r="E655" s="1"/>
      <c r="F655" s="1">
        <v>-2</v>
      </c>
      <c r="G655" s="1">
        <v>373</v>
      </c>
      <c r="H655" s="80">
        <f t="shared" si="31"/>
        <v>32.083333333333329</v>
      </c>
      <c r="I655" s="80">
        <f t="shared" si="32"/>
        <v>8.3333333333333329E-2</v>
      </c>
      <c r="J655" s="1">
        <v>1</v>
      </c>
      <c r="K655" s="1" t="str" cm="1">
        <f t="array" ref="K655">INDEX('dict-rhythm'!$A$1:$B$43,MATCH(TRUE,EXACT(J655,'dict-rhythm'!$A$1:$A$43),0),2)</f>
        <v>16</v>
      </c>
      <c r="L655" s="1" t="str">
        <f>_xlfn.IFNA(VLOOKUP(K655,'dict-rhythm'!$B$1:$C$53,2,0),K655)</f>
        <v>semiquaver</v>
      </c>
      <c r="M655" s="5"/>
      <c r="N655" s="5"/>
      <c r="O655" t="str">
        <f>IF(RIGHT($O$1,1)="#",VLOOKUP(D655,'dict-pitch'!$A$1:$C$50,2,0),VLOOKUP(D655,'dict-pitch'!$A$1:$C$50,3,0))</f>
        <v>A4</v>
      </c>
      <c r="P655" t="b">
        <f>OR(EXACT(E655,O655),EXACT(E655,VLOOKUP(D655,'dict-pitch'!$A$1:$D$50,3,0)),EXACT(E655,VLOOKUP(D655,'dict-pitch'!$A$1:$D$50,4,0)))</f>
        <v>0</v>
      </c>
    </row>
    <row r="656" spans="1:16" x14ac:dyDescent="0.25">
      <c r="A656">
        <v>851</v>
      </c>
      <c r="B656" s="85">
        <v>3</v>
      </c>
      <c r="C656" s="1">
        <f t="shared" si="30"/>
        <v>32</v>
      </c>
      <c r="D656" s="1">
        <v>67</v>
      </c>
      <c r="E656" s="1"/>
      <c r="F656" s="1">
        <v>-2</v>
      </c>
      <c r="G656" s="1">
        <v>374</v>
      </c>
      <c r="H656" s="80">
        <f t="shared" si="31"/>
        <v>32.166666666666671</v>
      </c>
      <c r="I656" s="80">
        <f t="shared" si="32"/>
        <v>8.3333333333333329E-2</v>
      </c>
      <c r="J656" s="1">
        <v>1</v>
      </c>
      <c r="K656" s="1" t="str" cm="1">
        <f t="array" ref="K656">INDEX('dict-rhythm'!$A$1:$B$43,MATCH(TRUE,EXACT(J656,'dict-rhythm'!$A$1:$A$43),0),2)</f>
        <v>16</v>
      </c>
      <c r="L656" s="1" t="str">
        <f>_xlfn.IFNA(VLOOKUP(K656,'dict-rhythm'!$B$1:$C$53,2,0),K656)</f>
        <v>semiquaver</v>
      </c>
      <c r="M656" s="5"/>
      <c r="N656" s="5"/>
      <c r="O656" t="str">
        <f>IF(RIGHT($O$1,1)="#",VLOOKUP(D656,'dict-pitch'!$A$1:$C$50,2,0),VLOOKUP(D656,'dict-pitch'!$A$1:$C$50,3,0))</f>
        <v>G4</v>
      </c>
      <c r="P656" t="b">
        <f>OR(EXACT(E656,O656),EXACT(E656,VLOOKUP(D656,'dict-pitch'!$A$1:$D$50,3,0)),EXACT(E656,VLOOKUP(D656,'dict-pitch'!$A$1:$D$50,4,0)))</f>
        <v>0</v>
      </c>
    </row>
    <row r="657" spans="1:16" x14ac:dyDescent="0.25">
      <c r="A657">
        <v>851</v>
      </c>
      <c r="B657" s="85">
        <v>3</v>
      </c>
      <c r="C657" s="1">
        <f t="shared" si="30"/>
        <v>32</v>
      </c>
      <c r="D657" s="1">
        <v>69</v>
      </c>
      <c r="E657" s="1"/>
      <c r="F657" s="1">
        <v>2</v>
      </c>
      <c r="G657" s="1">
        <v>375</v>
      </c>
      <c r="H657" s="80">
        <f t="shared" si="31"/>
        <v>32.25</v>
      </c>
      <c r="I657" s="80">
        <f t="shared" si="32"/>
        <v>8.3333333333333329E-2</v>
      </c>
      <c r="J657" s="1">
        <v>1</v>
      </c>
      <c r="K657" s="1" t="str" cm="1">
        <f t="array" ref="K657">INDEX('dict-rhythm'!$A$1:$B$43,MATCH(TRUE,EXACT(J657,'dict-rhythm'!$A$1:$A$43),0),2)</f>
        <v>16</v>
      </c>
      <c r="L657" s="1" t="str">
        <f>_xlfn.IFNA(VLOOKUP(K657,'dict-rhythm'!$B$1:$C$53,2,0),K657)</f>
        <v>semiquaver</v>
      </c>
      <c r="M657" s="5"/>
      <c r="N657" s="5"/>
      <c r="O657" t="str">
        <f>IF(RIGHT($O$1,1)="#",VLOOKUP(D657,'dict-pitch'!$A$1:$C$50,2,0),VLOOKUP(D657,'dict-pitch'!$A$1:$C$50,3,0))</f>
        <v>A4</v>
      </c>
      <c r="P657" t="b">
        <f>OR(EXACT(E657,O657),EXACT(E657,VLOOKUP(D657,'dict-pitch'!$A$1:$D$50,3,0)),EXACT(E657,VLOOKUP(D657,'dict-pitch'!$A$1:$D$50,4,0)))</f>
        <v>0</v>
      </c>
    </row>
    <row r="658" spans="1:16" x14ac:dyDescent="0.25">
      <c r="A658">
        <v>851</v>
      </c>
      <c r="B658" s="85">
        <v>3</v>
      </c>
      <c r="C658" s="1">
        <f t="shared" si="30"/>
        <v>32</v>
      </c>
      <c r="D658" s="1">
        <v>72</v>
      </c>
      <c r="E658" s="1"/>
      <c r="F658" s="1">
        <v>3</v>
      </c>
      <c r="G658" s="1">
        <v>376</v>
      </c>
      <c r="H658" s="80">
        <f t="shared" si="31"/>
        <v>32.333333333333329</v>
      </c>
      <c r="I658" s="80">
        <f t="shared" si="32"/>
        <v>8.3333333333333329E-2</v>
      </c>
      <c r="J658" s="1">
        <v>1</v>
      </c>
      <c r="K658" s="1" t="str" cm="1">
        <f t="array" ref="K658">INDEX('dict-rhythm'!$A$1:$B$43,MATCH(TRUE,EXACT(J658,'dict-rhythm'!$A$1:$A$43),0),2)</f>
        <v>16</v>
      </c>
      <c r="L658" s="1" t="str">
        <f>_xlfn.IFNA(VLOOKUP(K658,'dict-rhythm'!$B$1:$C$53,2,0),K658)</f>
        <v>semiquaver</v>
      </c>
      <c r="M658" s="5"/>
      <c r="N658" s="5"/>
      <c r="O658" t="str">
        <f>IF(RIGHT($O$1,1)="#",VLOOKUP(D658,'dict-pitch'!$A$1:$C$50,2,0),VLOOKUP(D658,'dict-pitch'!$A$1:$C$50,3,0))</f>
        <v>C5</v>
      </c>
      <c r="P658" t="b">
        <f>OR(EXACT(E658,O658),EXACT(E658,VLOOKUP(D658,'dict-pitch'!$A$1:$D$50,3,0)),EXACT(E658,VLOOKUP(D658,'dict-pitch'!$A$1:$D$50,4,0)))</f>
        <v>0</v>
      </c>
    </row>
    <row r="659" spans="1:16" x14ac:dyDescent="0.25">
      <c r="A659">
        <v>851</v>
      </c>
      <c r="B659" s="85">
        <v>3</v>
      </c>
      <c r="C659" s="1">
        <f t="shared" si="30"/>
        <v>32</v>
      </c>
      <c r="D659" s="1">
        <v>70</v>
      </c>
      <c r="E659" s="1"/>
      <c r="F659" s="1">
        <v>-2</v>
      </c>
      <c r="G659" s="1">
        <v>377</v>
      </c>
      <c r="H659" s="80">
        <f t="shared" si="31"/>
        <v>32.416666666666671</v>
      </c>
      <c r="I659" s="80">
        <f t="shared" si="32"/>
        <v>8.3333333333333329E-2</v>
      </c>
      <c r="J659" s="1">
        <v>1</v>
      </c>
      <c r="K659" s="1" t="str" cm="1">
        <f t="array" ref="K659">INDEX('dict-rhythm'!$A$1:$B$43,MATCH(TRUE,EXACT(J659,'dict-rhythm'!$A$1:$A$43),0),2)</f>
        <v>16</v>
      </c>
      <c r="L659" s="1" t="str">
        <f>_xlfn.IFNA(VLOOKUP(K659,'dict-rhythm'!$B$1:$C$53,2,0),K659)</f>
        <v>semiquaver</v>
      </c>
      <c r="M659" s="5"/>
      <c r="N659" s="5"/>
      <c r="O659" t="str">
        <f>IF(RIGHT($O$1,1)="#",VLOOKUP(D659,'dict-pitch'!$A$1:$C$50,2,0),VLOOKUP(D659,'dict-pitch'!$A$1:$C$50,3,0))</f>
        <v>A#4</v>
      </c>
      <c r="P659" t="b">
        <f>OR(EXACT(E659,O659),EXACT(E659,VLOOKUP(D659,'dict-pitch'!$A$1:$D$50,3,0)),EXACT(E659,VLOOKUP(D659,'dict-pitch'!$A$1:$D$50,4,0)))</f>
        <v>0</v>
      </c>
    </row>
    <row r="660" spans="1:16" x14ac:dyDescent="0.25">
      <c r="A660">
        <v>851</v>
      </c>
      <c r="B660" s="85">
        <v>3</v>
      </c>
      <c r="C660" s="1">
        <f t="shared" si="30"/>
        <v>32</v>
      </c>
      <c r="D660" s="1">
        <v>69</v>
      </c>
      <c r="E660" s="1"/>
      <c r="F660" s="1">
        <v>-2</v>
      </c>
      <c r="G660" s="1">
        <v>378</v>
      </c>
      <c r="H660" s="80">
        <f t="shared" si="31"/>
        <v>32.5</v>
      </c>
      <c r="I660" s="80">
        <f t="shared" si="32"/>
        <v>8.3333333333333329E-2</v>
      </c>
      <c r="J660" s="1">
        <v>1</v>
      </c>
      <c r="K660" s="1" t="str" cm="1">
        <f t="array" ref="K660">INDEX('dict-rhythm'!$A$1:$B$43,MATCH(TRUE,EXACT(J660,'dict-rhythm'!$A$1:$A$43),0),2)</f>
        <v>16</v>
      </c>
      <c r="L660" s="1" t="str">
        <f>_xlfn.IFNA(VLOOKUP(K660,'dict-rhythm'!$B$1:$C$53,2,0),K660)</f>
        <v>semiquaver</v>
      </c>
      <c r="M660" s="5"/>
      <c r="N660" s="5"/>
      <c r="O660" t="str">
        <f>IF(RIGHT($O$1,1)="#",VLOOKUP(D660,'dict-pitch'!$A$1:$C$50,2,0),VLOOKUP(D660,'dict-pitch'!$A$1:$C$50,3,0))</f>
        <v>A4</v>
      </c>
      <c r="P660" t="b">
        <f>OR(EXACT(E660,O660),EXACT(E660,VLOOKUP(D660,'dict-pitch'!$A$1:$D$50,3,0)),EXACT(E660,VLOOKUP(D660,'dict-pitch'!$A$1:$D$50,4,0)))</f>
        <v>0</v>
      </c>
    </row>
    <row r="661" spans="1:16" x14ac:dyDescent="0.25">
      <c r="A661">
        <v>851</v>
      </c>
      <c r="B661" s="85">
        <v>3</v>
      </c>
      <c r="C661" s="1">
        <f t="shared" si="30"/>
        <v>32</v>
      </c>
      <c r="D661" s="1">
        <v>70</v>
      </c>
      <c r="E661" s="1"/>
      <c r="F661" s="1">
        <v>2</v>
      </c>
      <c r="G661" s="1">
        <v>379</v>
      </c>
      <c r="H661" s="80">
        <f t="shared" si="31"/>
        <v>32.583333333333329</v>
      </c>
      <c r="I661" s="80">
        <f t="shared" si="32"/>
        <v>8.3333333333333329E-2</v>
      </c>
      <c r="J661" s="1">
        <v>1</v>
      </c>
      <c r="K661" s="1" t="str" cm="1">
        <f t="array" ref="K661">INDEX('dict-rhythm'!$A$1:$B$43,MATCH(TRUE,EXACT(J661,'dict-rhythm'!$A$1:$A$43),0),2)</f>
        <v>16</v>
      </c>
      <c r="L661" s="1" t="str">
        <f>_xlfn.IFNA(VLOOKUP(K661,'dict-rhythm'!$B$1:$C$53,2,0),K661)</f>
        <v>semiquaver</v>
      </c>
      <c r="M661" s="5"/>
      <c r="N661" s="5"/>
      <c r="O661" t="str">
        <f>IF(RIGHT($O$1,1)="#",VLOOKUP(D661,'dict-pitch'!$A$1:$C$50,2,0),VLOOKUP(D661,'dict-pitch'!$A$1:$C$50,3,0))</f>
        <v>A#4</v>
      </c>
      <c r="P661" t="b">
        <f>OR(EXACT(E661,O661),EXACT(E661,VLOOKUP(D661,'dict-pitch'!$A$1:$D$50,3,0)),EXACT(E661,VLOOKUP(D661,'dict-pitch'!$A$1:$D$50,4,0)))</f>
        <v>0</v>
      </c>
    </row>
    <row r="662" spans="1:16" x14ac:dyDescent="0.25">
      <c r="A662">
        <v>851</v>
      </c>
      <c r="B662" s="85">
        <v>3</v>
      </c>
      <c r="C662" s="1">
        <f t="shared" si="30"/>
        <v>32</v>
      </c>
      <c r="D662" s="1">
        <v>70</v>
      </c>
      <c r="E662" s="1"/>
      <c r="F662" s="1">
        <v>1</v>
      </c>
      <c r="G662" s="1">
        <v>380</v>
      </c>
      <c r="H662" s="80">
        <f t="shared" si="31"/>
        <v>32.666666666666671</v>
      </c>
      <c r="I662" s="80">
        <f t="shared" si="32"/>
        <v>8.3333333333333329E-2</v>
      </c>
      <c r="J662" s="1">
        <v>1</v>
      </c>
      <c r="K662" s="1" t="str" cm="1">
        <f t="array" ref="K662">INDEX('dict-rhythm'!$A$1:$B$43,MATCH(TRUE,EXACT(J662,'dict-rhythm'!$A$1:$A$43),0),2)</f>
        <v>16</v>
      </c>
      <c r="L662" s="1" t="str">
        <f>_xlfn.IFNA(VLOOKUP(K662,'dict-rhythm'!$B$1:$C$53,2,0),K662)</f>
        <v>semiquaver</v>
      </c>
      <c r="M662" s="5"/>
      <c r="N662" s="5"/>
      <c r="O662" t="str">
        <f>IF(RIGHT($O$1,1)="#",VLOOKUP(D662,'dict-pitch'!$A$1:$C$50,2,0),VLOOKUP(D662,'dict-pitch'!$A$1:$C$50,3,0))</f>
        <v>A#4</v>
      </c>
      <c r="P662" t="b">
        <f>OR(EXACT(E662,O662),EXACT(E662,VLOOKUP(D662,'dict-pitch'!$A$1:$D$50,3,0)),EXACT(E662,VLOOKUP(D662,'dict-pitch'!$A$1:$D$50,4,0)))</f>
        <v>0</v>
      </c>
    </row>
    <row r="663" spans="1:16" x14ac:dyDescent="0.25">
      <c r="A663">
        <v>851</v>
      </c>
      <c r="B663" s="85">
        <v>3</v>
      </c>
      <c r="C663" s="1">
        <f t="shared" si="30"/>
        <v>32</v>
      </c>
      <c r="D663" s="1">
        <v>69</v>
      </c>
      <c r="E663" s="1"/>
      <c r="F663" s="1">
        <v>-2</v>
      </c>
      <c r="G663" s="1">
        <v>381</v>
      </c>
      <c r="H663" s="80">
        <f t="shared" si="31"/>
        <v>32.75</v>
      </c>
      <c r="I663" s="80">
        <f t="shared" si="32"/>
        <v>8.3333333333333329E-2</v>
      </c>
      <c r="J663" s="1">
        <v>1</v>
      </c>
      <c r="K663" s="1" t="str" cm="1">
        <f t="array" ref="K663">INDEX('dict-rhythm'!$A$1:$B$43,MATCH(TRUE,EXACT(J663,'dict-rhythm'!$A$1:$A$43),0),2)</f>
        <v>16</v>
      </c>
      <c r="L663" s="1" t="str">
        <f>_xlfn.IFNA(VLOOKUP(K663,'dict-rhythm'!$B$1:$C$53,2,0),K663)</f>
        <v>semiquaver</v>
      </c>
      <c r="M663" s="5"/>
      <c r="N663" s="5"/>
      <c r="O663" t="str">
        <f>IF(RIGHT($O$1,1)="#",VLOOKUP(D663,'dict-pitch'!$A$1:$C$50,2,0),VLOOKUP(D663,'dict-pitch'!$A$1:$C$50,3,0))</f>
        <v>A4</v>
      </c>
      <c r="P663" t="b">
        <f>OR(EXACT(E663,O663),EXACT(E663,VLOOKUP(D663,'dict-pitch'!$A$1:$D$50,3,0)),EXACT(E663,VLOOKUP(D663,'dict-pitch'!$A$1:$D$50,4,0)))</f>
        <v>0</v>
      </c>
    </row>
    <row r="664" spans="1:16" x14ac:dyDescent="0.25">
      <c r="A664">
        <v>851</v>
      </c>
      <c r="B664" s="85">
        <v>3</v>
      </c>
      <c r="C664" s="1">
        <f t="shared" si="30"/>
        <v>32</v>
      </c>
      <c r="D664" s="1">
        <v>67</v>
      </c>
      <c r="E664" s="1"/>
      <c r="F664" s="1">
        <v>-2</v>
      </c>
      <c r="G664" s="1">
        <v>382</v>
      </c>
      <c r="H664" s="80">
        <f t="shared" si="31"/>
        <v>32.833333333333329</v>
      </c>
      <c r="I664" s="80">
        <f t="shared" si="32"/>
        <v>8.3333333333333329E-2</v>
      </c>
      <c r="J664" s="1">
        <v>1</v>
      </c>
      <c r="K664" s="1" t="str" cm="1">
        <f t="array" ref="K664">INDEX('dict-rhythm'!$A$1:$B$43,MATCH(TRUE,EXACT(J664,'dict-rhythm'!$A$1:$A$43),0),2)</f>
        <v>16</v>
      </c>
      <c r="L664" s="1" t="str">
        <f>_xlfn.IFNA(VLOOKUP(K664,'dict-rhythm'!$B$1:$C$53,2,0),K664)</f>
        <v>semiquaver</v>
      </c>
      <c r="M664" s="5"/>
      <c r="N664" s="5"/>
      <c r="O664" t="str">
        <f>IF(RIGHT($O$1,1)="#",VLOOKUP(D664,'dict-pitch'!$A$1:$C$50,2,0),VLOOKUP(D664,'dict-pitch'!$A$1:$C$50,3,0))</f>
        <v>G4</v>
      </c>
      <c r="P664" t="b">
        <f>OR(EXACT(E664,O664),EXACT(E664,VLOOKUP(D664,'dict-pitch'!$A$1:$D$50,3,0)),EXACT(E664,VLOOKUP(D664,'dict-pitch'!$A$1:$D$50,4,0)))</f>
        <v>0</v>
      </c>
    </row>
    <row r="665" spans="1:16" x14ac:dyDescent="0.25">
      <c r="A665">
        <v>851</v>
      </c>
      <c r="B665" s="85">
        <v>3</v>
      </c>
      <c r="C665" s="1">
        <f t="shared" si="30"/>
        <v>32</v>
      </c>
      <c r="D665" s="1">
        <v>69</v>
      </c>
      <c r="E665" s="1"/>
      <c r="F665" s="1">
        <v>2</v>
      </c>
      <c r="G665" s="1">
        <v>383</v>
      </c>
      <c r="H665" s="80">
        <f t="shared" si="31"/>
        <v>32.916666666666671</v>
      </c>
      <c r="I665" s="80">
        <f t="shared" si="32"/>
        <v>8.3333333333333329E-2</v>
      </c>
      <c r="J665" s="1">
        <v>1</v>
      </c>
      <c r="K665" s="1" t="str" cm="1">
        <f t="array" ref="K665">INDEX('dict-rhythm'!$A$1:$B$43,MATCH(TRUE,EXACT(J665,'dict-rhythm'!$A$1:$A$43),0),2)</f>
        <v>16</v>
      </c>
      <c r="L665" s="1" t="str">
        <f>_xlfn.IFNA(VLOOKUP(K665,'dict-rhythm'!$B$1:$C$53,2,0),K665)</f>
        <v>semiquaver</v>
      </c>
      <c r="M665" s="7"/>
      <c r="N665" s="7"/>
      <c r="O665" t="str">
        <f>IF(RIGHT($O$1,1)="#",VLOOKUP(D665,'dict-pitch'!$A$1:$C$50,2,0),VLOOKUP(D665,'dict-pitch'!$A$1:$C$50,3,0))</f>
        <v>A4</v>
      </c>
      <c r="P665" t="b">
        <f>OR(EXACT(E665,O665),EXACT(E665,VLOOKUP(D665,'dict-pitch'!$A$1:$D$50,3,0)),EXACT(E665,VLOOKUP(D665,'dict-pitch'!$A$1:$D$50,4,0)))</f>
        <v>0</v>
      </c>
    </row>
    <row r="666" spans="1:16" x14ac:dyDescent="0.25">
      <c r="A666">
        <v>851</v>
      </c>
      <c r="B666" s="85">
        <v>3</v>
      </c>
      <c r="C666" s="1">
        <f t="shared" si="30"/>
        <v>33</v>
      </c>
      <c r="D666" s="1">
        <v>69</v>
      </c>
      <c r="E666" s="1"/>
      <c r="F666" s="1">
        <v>1</v>
      </c>
      <c r="G666" s="1">
        <v>384</v>
      </c>
      <c r="H666" s="80">
        <f t="shared" si="31"/>
        <v>33</v>
      </c>
      <c r="I666" s="80">
        <f t="shared" si="32"/>
        <v>8.3333333333333329E-2</v>
      </c>
      <c r="J666" s="1">
        <v>1</v>
      </c>
      <c r="K666" s="1" t="str" cm="1">
        <f t="array" ref="K666">INDEX('dict-rhythm'!$A$1:$B$43,MATCH(TRUE,EXACT(J666,'dict-rhythm'!$A$1:$A$43),0),2)</f>
        <v>16</v>
      </c>
      <c r="L666" s="1" t="str">
        <f>_xlfn.IFNA(VLOOKUP(K666,'dict-rhythm'!$B$1:$C$53,2,0),K666)</f>
        <v>semiquaver</v>
      </c>
      <c r="M666" s="4"/>
      <c r="N666" s="4"/>
      <c r="O666" t="str">
        <f>IF(RIGHT($O$1,1)="#",VLOOKUP(D666,'dict-pitch'!$A$1:$C$50,2,0),VLOOKUP(D666,'dict-pitch'!$A$1:$C$50,3,0))</f>
        <v>A4</v>
      </c>
      <c r="P666" t="b">
        <f>OR(EXACT(E666,O666),EXACT(E666,VLOOKUP(D666,'dict-pitch'!$A$1:$D$50,3,0)),EXACT(E666,VLOOKUP(D666,'dict-pitch'!$A$1:$D$50,4,0)))</f>
        <v>0</v>
      </c>
    </row>
    <row r="667" spans="1:16" x14ac:dyDescent="0.25">
      <c r="A667">
        <v>851</v>
      </c>
      <c r="B667" s="85">
        <v>3</v>
      </c>
      <c r="C667" s="1">
        <f t="shared" si="30"/>
        <v>33</v>
      </c>
      <c r="D667" s="1">
        <v>67</v>
      </c>
      <c r="E667" s="1"/>
      <c r="F667" s="1">
        <v>-2</v>
      </c>
      <c r="G667" s="1">
        <v>385</v>
      </c>
      <c r="H667" s="80">
        <f t="shared" si="31"/>
        <v>33.083333333333336</v>
      </c>
      <c r="I667" s="80">
        <f t="shared" si="32"/>
        <v>8.3333333333333329E-2</v>
      </c>
      <c r="J667" s="1">
        <v>1</v>
      </c>
      <c r="K667" s="1" t="str" cm="1">
        <f t="array" ref="K667">INDEX('dict-rhythm'!$A$1:$B$43,MATCH(TRUE,EXACT(J667,'dict-rhythm'!$A$1:$A$43),0),2)</f>
        <v>16</v>
      </c>
      <c r="L667" s="1" t="str">
        <f>_xlfn.IFNA(VLOOKUP(K667,'dict-rhythm'!$B$1:$C$53,2,0),K667)</f>
        <v>semiquaver</v>
      </c>
      <c r="M667" s="5"/>
      <c r="N667" s="5"/>
      <c r="O667" t="str">
        <f>IF(RIGHT($O$1,1)="#",VLOOKUP(D667,'dict-pitch'!$A$1:$C$50,2,0),VLOOKUP(D667,'dict-pitch'!$A$1:$C$50,3,0))</f>
        <v>G4</v>
      </c>
      <c r="P667" t="b">
        <f>OR(EXACT(E667,O667),EXACT(E667,VLOOKUP(D667,'dict-pitch'!$A$1:$D$50,3,0)),EXACT(E667,VLOOKUP(D667,'dict-pitch'!$A$1:$D$50,4,0)))</f>
        <v>0</v>
      </c>
    </row>
    <row r="668" spans="1:16" x14ac:dyDescent="0.25">
      <c r="A668">
        <v>851</v>
      </c>
      <c r="B668" s="85">
        <v>3</v>
      </c>
      <c r="C668" s="1">
        <f t="shared" si="30"/>
        <v>33</v>
      </c>
      <c r="D668" s="1">
        <v>65</v>
      </c>
      <c r="E668" s="1"/>
      <c r="F668" s="1">
        <v>-2</v>
      </c>
      <c r="G668" s="1">
        <v>386</v>
      </c>
      <c r="H668" s="80">
        <f t="shared" si="31"/>
        <v>33.166666666666664</v>
      </c>
      <c r="I668" s="80">
        <f t="shared" si="32"/>
        <v>8.3333333333333329E-2</v>
      </c>
      <c r="J668" s="1">
        <v>1</v>
      </c>
      <c r="K668" s="1" t="str" cm="1">
        <f t="array" ref="K668">INDEX('dict-rhythm'!$A$1:$B$43,MATCH(TRUE,EXACT(J668,'dict-rhythm'!$A$1:$A$43),0),2)</f>
        <v>16</v>
      </c>
      <c r="L668" s="1" t="str">
        <f>_xlfn.IFNA(VLOOKUP(K668,'dict-rhythm'!$B$1:$C$53,2,0),K668)</f>
        <v>semiquaver</v>
      </c>
      <c r="M668" s="5"/>
      <c r="N668" s="5"/>
      <c r="O668" t="str">
        <f>IF(RIGHT($O$1,1)="#",VLOOKUP(D668,'dict-pitch'!$A$1:$C$50,2,0),VLOOKUP(D668,'dict-pitch'!$A$1:$C$50,3,0))</f>
        <v>F4</v>
      </c>
      <c r="P668" t="b">
        <f>OR(EXACT(E668,O668),EXACT(E668,VLOOKUP(D668,'dict-pitch'!$A$1:$D$50,3,0)),EXACT(E668,VLOOKUP(D668,'dict-pitch'!$A$1:$D$50,4,0)))</f>
        <v>0</v>
      </c>
    </row>
    <row r="669" spans="1:16" x14ac:dyDescent="0.25">
      <c r="A669">
        <v>851</v>
      </c>
      <c r="B669" s="85">
        <v>3</v>
      </c>
      <c r="C669" s="1">
        <f t="shared" si="30"/>
        <v>33</v>
      </c>
      <c r="D669" s="1">
        <v>67</v>
      </c>
      <c r="E669" s="1"/>
      <c r="F669" s="1">
        <v>2</v>
      </c>
      <c r="G669" s="1">
        <v>387</v>
      </c>
      <c r="H669" s="80">
        <f t="shared" si="31"/>
        <v>33.25</v>
      </c>
      <c r="I669" s="80">
        <f t="shared" si="32"/>
        <v>8.3333333333333329E-2</v>
      </c>
      <c r="J669" s="1">
        <v>1</v>
      </c>
      <c r="K669" s="1" t="str" cm="1">
        <f t="array" ref="K669">INDEX('dict-rhythm'!$A$1:$B$43,MATCH(TRUE,EXACT(J669,'dict-rhythm'!$A$1:$A$43),0),2)</f>
        <v>16</v>
      </c>
      <c r="L669" s="1" t="str">
        <f>_xlfn.IFNA(VLOOKUP(K669,'dict-rhythm'!$B$1:$C$53,2,0),K669)</f>
        <v>semiquaver</v>
      </c>
      <c r="M669" s="5"/>
      <c r="N669" s="5"/>
      <c r="O669" t="str">
        <f>IF(RIGHT($O$1,1)="#",VLOOKUP(D669,'dict-pitch'!$A$1:$C$50,2,0),VLOOKUP(D669,'dict-pitch'!$A$1:$C$50,3,0))</f>
        <v>G4</v>
      </c>
      <c r="P669" t="b">
        <f>OR(EXACT(E669,O669),EXACT(E669,VLOOKUP(D669,'dict-pitch'!$A$1:$D$50,3,0)),EXACT(E669,VLOOKUP(D669,'dict-pitch'!$A$1:$D$50,4,0)))</f>
        <v>0</v>
      </c>
    </row>
    <row r="670" spans="1:16" x14ac:dyDescent="0.25">
      <c r="A670">
        <v>851</v>
      </c>
      <c r="B670" s="85">
        <v>3</v>
      </c>
      <c r="C670" s="1">
        <f t="shared" si="30"/>
        <v>33</v>
      </c>
      <c r="D670" s="1">
        <v>76</v>
      </c>
      <c r="E670" s="1"/>
      <c r="F670" s="1">
        <v>6</v>
      </c>
      <c r="G670" s="1">
        <v>388</v>
      </c>
      <c r="H670" s="80">
        <f t="shared" si="31"/>
        <v>33.333333333333336</v>
      </c>
      <c r="I670" s="80">
        <f t="shared" si="32"/>
        <v>0.33333333333333331</v>
      </c>
      <c r="J670" s="1">
        <v>4</v>
      </c>
      <c r="K670" s="1" t="str" cm="1">
        <f t="array" ref="K670">INDEX('dict-rhythm'!$A$1:$B$43,MATCH(TRUE,EXACT(J670,'dict-rhythm'!$A$1:$A$43),0),2)</f>
        <v>4</v>
      </c>
      <c r="L670" s="1" t="str">
        <f>_xlfn.IFNA(VLOOKUP(K670,'dict-rhythm'!$B$1:$C$53,2,0),K670)</f>
        <v>crotchet</v>
      </c>
      <c r="M670" s="5"/>
      <c r="N670" s="5"/>
      <c r="O670" t="str">
        <f>IF(RIGHT($O$1,1)="#",VLOOKUP(D670,'dict-pitch'!$A$1:$C$50,2,0),VLOOKUP(D670,'dict-pitch'!$A$1:$C$50,3,0))</f>
        <v>E5</v>
      </c>
      <c r="P670" t="b">
        <f>OR(EXACT(E670,O670),EXACT(E670,VLOOKUP(D670,'dict-pitch'!$A$1:$D$50,3,0)),EXACT(E670,VLOOKUP(D670,'dict-pitch'!$A$1:$D$50,4,0)))</f>
        <v>0</v>
      </c>
    </row>
    <row r="671" spans="1:16" x14ac:dyDescent="0.25">
      <c r="A671">
        <v>851</v>
      </c>
      <c r="B671" s="85">
        <v>3</v>
      </c>
      <c r="C671" s="1">
        <f t="shared" si="30"/>
        <v>33</v>
      </c>
      <c r="D671" s="1">
        <v>73</v>
      </c>
      <c r="E671" s="1"/>
      <c r="F671" s="1">
        <v>-3</v>
      </c>
      <c r="G671" s="1">
        <v>392</v>
      </c>
      <c r="H671" s="80">
        <f t="shared" si="31"/>
        <v>33.666666666666664</v>
      </c>
      <c r="I671" s="80">
        <f t="shared" si="32"/>
        <v>0.33333333333333331</v>
      </c>
      <c r="J671" s="1">
        <v>4</v>
      </c>
      <c r="K671" s="1" t="str" cm="1">
        <f t="array" ref="K671">INDEX('dict-rhythm'!$A$1:$B$43,MATCH(TRUE,EXACT(J671,'dict-rhythm'!$A$1:$A$43),0),2)</f>
        <v>4</v>
      </c>
      <c r="L671" s="1" t="str">
        <f>_xlfn.IFNA(VLOOKUP(K671,'dict-rhythm'!$B$1:$C$53,2,0),K671)</f>
        <v>crotchet</v>
      </c>
      <c r="M671" s="7"/>
      <c r="N671" s="7"/>
      <c r="O671" t="str">
        <f>IF(RIGHT($O$1,1)="#",VLOOKUP(D671,'dict-pitch'!$A$1:$C$50,2,0),VLOOKUP(D671,'dict-pitch'!$A$1:$C$50,3,0))</f>
        <v>C#5</v>
      </c>
      <c r="P671" t="b">
        <f>OR(EXACT(E671,O671),EXACT(E671,VLOOKUP(D671,'dict-pitch'!$A$1:$D$50,3,0)),EXACT(E671,VLOOKUP(D671,'dict-pitch'!$A$1:$D$50,4,0)))</f>
        <v>0</v>
      </c>
    </row>
    <row r="672" spans="1:16" x14ac:dyDescent="0.25">
      <c r="A672">
        <v>851</v>
      </c>
      <c r="B672" s="85">
        <v>3</v>
      </c>
      <c r="C672" s="1">
        <f t="shared" si="30"/>
        <v>34</v>
      </c>
      <c r="D672" s="1">
        <v>74</v>
      </c>
      <c r="E672" s="1"/>
      <c r="F672" s="1">
        <v>2</v>
      </c>
      <c r="G672" s="1">
        <v>396</v>
      </c>
      <c r="H672" s="80">
        <f t="shared" si="31"/>
        <v>34</v>
      </c>
      <c r="I672" s="80">
        <f t="shared" si="32"/>
        <v>0.41666666666666669</v>
      </c>
      <c r="J672" s="1">
        <v>5</v>
      </c>
      <c r="K672" s="1" t="str" cm="1">
        <f t="array" ref="K672">INDEX('dict-rhythm'!$A$1:$B$43,MATCH(TRUE,EXACT(J672,'dict-rhythm'!$A$1:$A$43),0),2)</f>
        <v>4+16</v>
      </c>
      <c r="L672" s="1" t="str">
        <f>_xlfn.IFNA(VLOOKUP(K672,'dict-rhythm'!$B$1:$C$53,2,0),K672)</f>
        <v>crotchet + semiquaver</v>
      </c>
      <c r="M672" s="9" t="s">
        <v>10</v>
      </c>
      <c r="N672" s="9"/>
      <c r="O672" t="str">
        <f>IF(RIGHT($O$1,1)="#",VLOOKUP(D672,'dict-pitch'!$A$1:$C$50,2,0),VLOOKUP(D672,'dict-pitch'!$A$1:$C$50,3,0))</f>
        <v>D5</v>
      </c>
      <c r="P672" t="b">
        <f>OR(EXACT(E672,O672),EXACT(E672,VLOOKUP(D672,'dict-pitch'!$A$1:$D$50,3,0)),EXACT(E672,VLOOKUP(D672,'dict-pitch'!$A$1:$D$50,4,0)))</f>
        <v>0</v>
      </c>
    </row>
    <row r="673" spans="1:16" x14ac:dyDescent="0.25">
      <c r="A673">
        <v>851</v>
      </c>
      <c r="B673" s="85">
        <v>3</v>
      </c>
      <c r="C673" s="1">
        <f t="shared" si="30"/>
        <v>34</v>
      </c>
      <c r="D673" s="1">
        <v>72</v>
      </c>
      <c r="E673" s="1"/>
      <c r="F673" s="1">
        <v>-2</v>
      </c>
      <c r="G673" s="1">
        <v>401</v>
      </c>
      <c r="H673" s="80">
        <f t="shared" si="31"/>
        <v>34.416666666666664</v>
      </c>
      <c r="I673" s="80">
        <f t="shared" si="32"/>
        <v>8.3333333333333329E-2</v>
      </c>
      <c r="J673" s="1">
        <v>1</v>
      </c>
      <c r="K673" s="1" t="str" cm="1">
        <f t="array" ref="K673">INDEX('dict-rhythm'!$A$1:$B$43,MATCH(TRUE,EXACT(J673,'dict-rhythm'!$A$1:$A$43),0),2)</f>
        <v>16</v>
      </c>
      <c r="L673" s="1" t="str">
        <f>_xlfn.IFNA(VLOOKUP(K673,'dict-rhythm'!$B$1:$C$53,2,0),K673)</f>
        <v>semiquaver</v>
      </c>
      <c r="M673" s="9" t="s">
        <v>10</v>
      </c>
      <c r="N673" s="9"/>
      <c r="O673" t="str">
        <f>IF(RIGHT($O$1,1)="#",VLOOKUP(D673,'dict-pitch'!$A$1:$C$50,2,0),VLOOKUP(D673,'dict-pitch'!$A$1:$C$50,3,0))</f>
        <v>C5</v>
      </c>
      <c r="P673" t="b">
        <f>OR(EXACT(E673,O673),EXACT(E673,VLOOKUP(D673,'dict-pitch'!$A$1:$D$50,3,0)),EXACT(E673,VLOOKUP(D673,'dict-pitch'!$A$1:$D$50,4,0)))</f>
        <v>0</v>
      </c>
    </row>
    <row r="674" spans="1:16" x14ac:dyDescent="0.25">
      <c r="A674">
        <v>851</v>
      </c>
      <c r="B674" s="85">
        <v>3</v>
      </c>
      <c r="C674" s="1">
        <f t="shared" si="30"/>
        <v>34</v>
      </c>
      <c r="D674" s="1">
        <v>70</v>
      </c>
      <c r="E674" s="1"/>
      <c r="F674" s="1">
        <v>-2</v>
      </c>
      <c r="G674" s="1">
        <v>402</v>
      </c>
      <c r="H674" s="80">
        <f t="shared" si="31"/>
        <v>34.5</v>
      </c>
      <c r="I674" s="80">
        <f t="shared" si="32"/>
        <v>8.3333333333333329E-2</v>
      </c>
      <c r="J674" s="1">
        <v>1</v>
      </c>
      <c r="K674" s="1" t="str" cm="1">
        <f t="array" ref="K674">INDEX('dict-rhythm'!$A$1:$B$43,MATCH(TRUE,EXACT(J674,'dict-rhythm'!$A$1:$A$43),0),2)</f>
        <v>16</v>
      </c>
      <c r="L674" s="1" t="str">
        <f>_xlfn.IFNA(VLOOKUP(K674,'dict-rhythm'!$B$1:$C$53,2,0),K674)</f>
        <v>semiquaver</v>
      </c>
      <c r="M674" s="9" t="s">
        <v>10</v>
      </c>
      <c r="N674" s="9"/>
      <c r="O674" t="str">
        <f>IF(RIGHT($O$1,1)="#",VLOOKUP(D674,'dict-pitch'!$A$1:$C$50,2,0),VLOOKUP(D674,'dict-pitch'!$A$1:$C$50,3,0))</f>
        <v>A#4</v>
      </c>
      <c r="P674" t="b">
        <f>OR(EXACT(E674,O674),EXACT(E674,VLOOKUP(D674,'dict-pitch'!$A$1:$D$50,3,0)),EXACT(E674,VLOOKUP(D674,'dict-pitch'!$A$1:$D$50,4,0)))</f>
        <v>0</v>
      </c>
    </row>
    <row r="675" spans="1:16" x14ac:dyDescent="0.25">
      <c r="A675">
        <v>851</v>
      </c>
      <c r="B675" s="85">
        <v>3</v>
      </c>
      <c r="C675" s="1">
        <f t="shared" si="30"/>
        <v>34</v>
      </c>
      <c r="D675" s="1">
        <v>69</v>
      </c>
      <c r="E675" s="1"/>
      <c r="F675" s="1">
        <v>-2</v>
      </c>
      <c r="G675" s="1">
        <v>403</v>
      </c>
      <c r="H675" s="80">
        <f t="shared" si="31"/>
        <v>34.583333333333336</v>
      </c>
      <c r="I675" s="80">
        <f t="shared" si="32"/>
        <v>8.3333333333333329E-2</v>
      </c>
      <c r="J675" s="1">
        <v>1</v>
      </c>
      <c r="K675" s="1" t="str" cm="1">
        <f t="array" ref="K675">INDEX('dict-rhythm'!$A$1:$B$43,MATCH(TRUE,EXACT(J675,'dict-rhythm'!$A$1:$A$43),0),2)</f>
        <v>16</v>
      </c>
      <c r="L675" s="1" t="str">
        <f>_xlfn.IFNA(VLOOKUP(K675,'dict-rhythm'!$B$1:$C$53,2,0),K675)</f>
        <v>semiquaver</v>
      </c>
      <c r="M675" s="9" t="s">
        <v>10</v>
      </c>
      <c r="N675" s="9"/>
      <c r="O675" t="str">
        <f>IF(RIGHT($O$1,1)="#",VLOOKUP(D675,'dict-pitch'!$A$1:$C$50,2,0),VLOOKUP(D675,'dict-pitch'!$A$1:$C$50,3,0))</f>
        <v>A4</v>
      </c>
      <c r="P675" t="b">
        <f>OR(EXACT(E675,O675),EXACT(E675,VLOOKUP(D675,'dict-pitch'!$A$1:$D$50,3,0)),EXACT(E675,VLOOKUP(D675,'dict-pitch'!$A$1:$D$50,4,0)))</f>
        <v>0</v>
      </c>
    </row>
    <row r="676" spans="1:16" x14ac:dyDescent="0.25">
      <c r="A676">
        <v>851</v>
      </c>
      <c r="B676" s="85">
        <v>3</v>
      </c>
      <c r="C676" s="1">
        <f t="shared" si="30"/>
        <v>34</v>
      </c>
      <c r="D676" s="1">
        <v>72</v>
      </c>
      <c r="E676" s="1"/>
      <c r="F676" s="1">
        <v>3</v>
      </c>
      <c r="G676" s="1">
        <v>404</v>
      </c>
      <c r="H676" s="80">
        <f t="shared" si="31"/>
        <v>34.666666666666664</v>
      </c>
      <c r="I676" s="80">
        <f t="shared" si="32"/>
        <v>8.3333333333333329E-2</v>
      </c>
      <c r="J676" s="1">
        <v>1</v>
      </c>
      <c r="K676" s="1" t="str" cm="1">
        <f t="array" ref="K676">INDEX('dict-rhythm'!$A$1:$B$43,MATCH(TRUE,EXACT(J676,'dict-rhythm'!$A$1:$A$43),0),2)</f>
        <v>16</v>
      </c>
      <c r="L676" s="1" t="str">
        <f>_xlfn.IFNA(VLOOKUP(K676,'dict-rhythm'!$B$1:$C$53,2,0),K676)</f>
        <v>semiquaver</v>
      </c>
      <c r="M676" s="9" t="s">
        <v>10</v>
      </c>
      <c r="N676" s="9"/>
      <c r="O676" t="str">
        <f>IF(RIGHT($O$1,1)="#",VLOOKUP(D676,'dict-pitch'!$A$1:$C$50,2,0),VLOOKUP(D676,'dict-pitch'!$A$1:$C$50,3,0))</f>
        <v>C5</v>
      </c>
      <c r="P676" t="b">
        <f>OR(EXACT(E676,O676),EXACT(E676,VLOOKUP(D676,'dict-pitch'!$A$1:$D$50,3,0)),EXACT(E676,VLOOKUP(D676,'dict-pitch'!$A$1:$D$50,4,0)))</f>
        <v>0</v>
      </c>
    </row>
    <row r="677" spans="1:16" x14ac:dyDescent="0.25">
      <c r="A677">
        <v>851</v>
      </c>
      <c r="B677" s="85">
        <v>3</v>
      </c>
      <c r="C677" s="1">
        <f t="shared" si="30"/>
        <v>34</v>
      </c>
      <c r="D677" s="1">
        <v>70</v>
      </c>
      <c r="E677" s="1"/>
      <c r="F677" s="1">
        <v>-2</v>
      </c>
      <c r="G677" s="1">
        <v>405</v>
      </c>
      <c r="H677" s="80">
        <f t="shared" si="31"/>
        <v>34.75</v>
      </c>
      <c r="I677" s="80">
        <f t="shared" si="32"/>
        <v>8.3333333333333329E-2</v>
      </c>
      <c r="J677" s="1">
        <v>1</v>
      </c>
      <c r="K677" s="1" t="str" cm="1">
        <f t="array" ref="K677">INDEX('dict-rhythm'!$A$1:$B$43,MATCH(TRUE,EXACT(J677,'dict-rhythm'!$A$1:$A$43),0),2)</f>
        <v>16</v>
      </c>
      <c r="L677" s="1" t="str">
        <f>_xlfn.IFNA(VLOOKUP(K677,'dict-rhythm'!$B$1:$C$53,2,0),K677)</f>
        <v>semiquaver</v>
      </c>
      <c r="M677" s="9" t="s">
        <v>10</v>
      </c>
      <c r="N677" s="9"/>
      <c r="O677" t="str">
        <f>IF(RIGHT($O$1,1)="#",VLOOKUP(D677,'dict-pitch'!$A$1:$C$50,2,0),VLOOKUP(D677,'dict-pitch'!$A$1:$C$50,3,0))</f>
        <v>A#4</v>
      </c>
      <c r="P677" t="b">
        <f>OR(EXACT(E677,O677),EXACT(E677,VLOOKUP(D677,'dict-pitch'!$A$1:$D$50,3,0)),EXACT(E677,VLOOKUP(D677,'dict-pitch'!$A$1:$D$50,4,0)))</f>
        <v>0</v>
      </c>
    </row>
    <row r="678" spans="1:16" x14ac:dyDescent="0.25">
      <c r="A678">
        <v>851</v>
      </c>
      <c r="B678" s="85">
        <v>3</v>
      </c>
      <c r="C678" s="1">
        <f t="shared" si="30"/>
        <v>34</v>
      </c>
      <c r="D678" s="1">
        <v>69</v>
      </c>
      <c r="E678" s="1"/>
      <c r="F678" s="1">
        <v>-2</v>
      </c>
      <c r="G678" s="1">
        <v>406</v>
      </c>
      <c r="H678" s="80">
        <f t="shared" si="31"/>
        <v>34.833333333333336</v>
      </c>
      <c r="I678" s="80">
        <f t="shared" si="32"/>
        <v>8.3333333333333329E-2</v>
      </c>
      <c r="J678" s="1">
        <v>1</v>
      </c>
      <c r="K678" s="1" t="str" cm="1">
        <f t="array" ref="K678">INDEX('dict-rhythm'!$A$1:$B$43,MATCH(TRUE,EXACT(J678,'dict-rhythm'!$A$1:$A$43),0),2)</f>
        <v>16</v>
      </c>
      <c r="L678" s="1" t="str">
        <f>_xlfn.IFNA(VLOOKUP(K678,'dict-rhythm'!$B$1:$C$53,2,0),K678)</f>
        <v>semiquaver</v>
      </c>
      <c r="M678" s="9" t="s">
        <v>10</v>
      </c>
      <c r="N678" s="9"/>
      <c r="O678" t="str">
        <f>IF(RIGHT($O$1,1)="#",VLOOKUP(D678,'dict-pitch'!$A$1:$C$50,2,0),VLOOKUP(D678,'dict-pitch'!$A$1:$C$50,3,0))</f>
        <v>A4</v>
      </c>
      <c r="P678" t="b">
        <f>OR(EXACT(E678,O678),EXACT(E678,VLOOKUP(D678,'dict-pitch'!$A$1:$D$50,3,0)),EXACT(E678,VLOOKUP(D678,'dict-pitch'!$A$1:$D$50,4,0)))</f>
        <v>0</v>
      </c>
    </row>
    <row r="679" spans="1:16" x14ac:dyDescent="0.25">
      <c r="A679">
        <v>851</v>
      </c>
      <c r="B679" s="85">
        <v>3</v>
      </c>
      <c r="C679" s="1">
        <f t="shared" si="30"/>
        <v>34</v>
      </c>
      <c r="D679" s="1">
        <v>67</v>
      </c>
      <c r="E679" s="1"/>
      <c r="F679" s="1">
        <v>-2</v>
      </c>
      <c r="G679" s="1">
        <v>407</v>
      </c>
      <c r="H679" s="80">
        <f t="shared" si="31"/>
        <v>34.916666666666664</v>
      </c>
      <c r="I679" s="80">
        <f t="shared" si="32"/>
        <v>8.3333333333333329E-2</v>
      </c>
      <c r="J679" s="1">
        <v>1</v>
      </c>
      <c r="K679" s="1" t="str" cm="1">
        <f t="array" ref="K679">INDEX('dict-rhythm'!$A$1:$B$43,MATCH(TRUE,EXACT(J679,'dict-rhythm'!$A$1:$A$43),0),2)</f>
        <v>16</v>
      </c>
      <c r="L679" s="1" t="str">
        <f>_xlfn.IFNA(VLOOKUP(K679,'dict-rhythm'!$B$1:$C$53,2,0),K679)</f>
        <v>semiquaver</v>
      </c>
      <c r="M679" s="9" t="s">
        <v>10</v>
      </c>
      <c r="N679" s="9"/>
      <c r="O679" t="str">
        <f>IF(RIGHT($O$1,1)="#",VLOOKUP(D679,'dict-pitch'!$A$1:$C$50,2,0),VLOOKUP(D679,'dict-pitch'!$A$1:$C$50,3,0))</f>
        <v>G4</v>
      </c>
      <c r="P679" t="b">
        <f>OR(EXACT(E679,O679),EXACT(E679,VLOOKUP(D679,'dict-pitch'!$A$1:$D$50,3,0)),EXACT(E679,VLOOKUP(D679,'dict-pitch'!$A$1:$D$50,4,0)))</f>
        <v>0</v>
      </c>
    </row>
    <row r="680" spans="1:16" x14ac:dyDescent="0.25">
      <c r="A680">
        <v>851</v>
      </c>
      <c r="B680" s="85">
        <v>3</v>
      </c>
      <c r="C680" s="1">
        <f t="shared" si="30"/>
        <v>35</v>
      </c>
      <c r="D680" s="1">
        <v>69</v>
      </c>
      <c r="E680" s="1"/>
      <c r="F680" s="1">
        <v>2</v>
      </c>
      <c r="G680" s="1">
        <v>408</v>
      </c>
      <c r="H680" s="80">
        <f t="shared" si="31"/>
        <v>35</v>
      </c>
      <c r="I680" s="80">
        <f t="shared" si="32"/>
        <v>0.16666666666666666</v>
      </c>
      <c r="J680" s="1">
        <v>2</v>
      </c>
      <c r="K680" s="1" t="str" cm="1">
        <f t="array" ref="K680">INDEX('dict-rhythm'!$A$1:$B$43,MATCH(TRUE,EXACT(J680,'dict-rhythm'!$A$1:$A$43),0),2)</f>
        <v>8</v>
      </c>
      <c r="L680" s="1" t="str">
        <f>_xlfn.IFNA(VLOOKUP(K680,'dict-rhythm'!$B$1:$C$53,2,0),K680)</f>
        <v>quaver note</v>
      </c>
      <c r="M680" s="9" t="s">
        <v>10</v>
      </c>
      <c r="N680" s="9"/>
      <c r="O680" t="str">
        <f>IF(RIGHT($O$1,1)="#",VLOOKUP(D680,'dict-pitch'!$A$1:$C$50,2,0),VLOOKUP(D680,'dict-pitch'!$A$1:$C$50,3,0))</f>
        <v>A4</v>
      </c>
      <c r="P680" t="b">
        <f>OR(EXACT(E680,O680),EXACT(E680,VLOOKUP(D680,'dict-pitch'!$A$1:$D$50,3,0)),EXACT(E680,VLOOKUP(D680,'dict-pitch'!$A$1:$D$50,4,0)))</f>
        <v>0</v>
      </c>
    </row>
    <row r="681" spans="1:16" x14ac:dyDescent="0.25">
      <c r="A681">
        <v>851</v>
      </c>
      <c r="B681" s="85">
        <v>3</v>
      </c>
      <c r="C681" s="1">
        <f t="shared" si="30"/>
        <v>35</v>
      </c>
      <c r="D681" s="1">
        <v>66</v>
      </c>
      <c r="E681" s="1"/>
      <c r="F681" s="1">
        <v>-3</v>
      </c>
      <c r="G681" s="1">
        <v>410</v>
      </c>
      <c r="H681" s="80">
        <f t="shared" si="31"/>
        <v>35.166666666666664</v>
      </c>
      <c r="I681" s="80">
        <f t="shared" si="32"/>
        <v>0.16666666666666666</v>
      </c>
      <c r="J681" s="1">
        <v>2</v>
      </c>
      <c r="K681" s="1" t="str" cm="1">
        <f t="array" ref="K681">INDEX('dict-rhythm'!$A$1:$B$43,MATCH(TRUE,EXACT(J681,'dict-rhythm'!$A$1:$A$43),0),2)</f>
        <v>8</v>
      </c>
      <c r="L681" s="1" t="str">
        <f>_xlfn.IFNA(VLOOKUP(K681,'dict-rhythm'!$B$1:$C$53,2,0),K681)</f>
        <v>quaver note</v>
      </c>
      <c r="M681" s="77" t="s">
        <v>392</v>
      </c>
      <c r="N681" s="77"/>
      <c r="O681" t="str">
        <f>IF(RIGHT($O$1,1)="#",VLOOKUP(D681,'dict-pitch'!$A$1:$C$50,2,0),VLOOKUP(D681,'dict-pitch'!$A$1:$C$50,3,0))</f>
        <v>F#4</v>
      </c>
      <c r="P681" t="b">
        <f>OR(EXACT(E681,O681),EXACT(E681,VLOOKUP(D681,'dict-pitch'!$A$1:$D$50,3,0)),EXACT(E681,VLOOKUP(D681,'dict-pitch'!$A$1:$D$50,4,0)))</f>
        <v>0</v>
      </c>
    </row>
    <row r="682" spans="1:16" x14ac:dyDescent="0.25">
      <c r="A682">
        <v>851</v>
      </c>
      <c r="B682" s="85">
        <v>3</v>
      </c>
      <c r="C682" s="1">
        <f t="shared" si="30"/>
        <v>35</v>
      </c>
      <c r="D682" s="1">
        <v>67</v>
      </c>
      <c r="E682" s="1"/>
      <c r="F682" s="1">
        <v>2</v>
      </c>
      <c r="G682" s="1">
        <v>412</v>
      </c>
      <c r="H682" s="80">
        <f t="shared" si="31"/>
        <v>35.333333333333336</v>
      </c>
      <c r="I682" s="80">
        <f t="shared" si="32"/>
        <v>0.16666666666666666</v>
      </c>
      <c r="J682" s="1">
        <v>2</v>
      </c>
      <c r="K682" s="1" t="str" cm="1">
        <f t="array" ref="K682">INDEX('dict-rhythm'!$A$1:$B$43,MATCH(TRUE,EXACT(J682,'dict-rhythm'!$A$1:$A$43),0),2)</f>
        <v>8</v>
      </c>
      <c r="L682" s="1" t="str">
        <f>_xlfn.IFNA(VLOOKUP(K682,'dict-rhythm'!$B$1:$C$53,2,0),K682)</f>
        <v>quaver note</v>
      </c>
      <c r="M682" s="77" t="s">
        <v>392</v>
      </c>
      <c r="N682" s="77"/>
      <c r="O682" t="str">
        <f>IF(RIGHT($O$1,1)="#",VLOOKUP(D682,'dict-pitch'!$A$1:$C$50,2,0),VLOOKUP(D682,'dict-pitch'!$A$1:$C$50,3,0))</f>
        <v>G4</v>
      </c>
      <c r="P682" t="b">
        <f>OR(EXACT(E682,O682),EXACT(E682,VLOOKUP(D682,'dict-pitch'!$A$1:$D$50,3,0)),EXACT(E682,VLOOKUP(D682,'dict-pitch'!$A$1:$D$50,4,0)))</f>
        <v>0</v>
      </c>
    </row>
    <row r="683" spans="1:16" x14ac:dyDescent="0.25">
      <c r="A683">
        <v>851</v>
      </c>
      <c r="B683" s="85">
        <v>3</v>
      </c>
      <c r="C683" s="1">
        <f t="shared" si="30"/>
        <v>35</v>
      </c>
      <c r="D683" s="1">
        <v>69</v>
      </c>
      <c r="E683" s="1"/>
      <c r="F683" s="1">
        <v>2</v>
      </c>
      <c r="G683" s="1">
        <v>414</v>
      </c>
      <c r="H683" s="80">
        <f t="shared" si="31"/>
        <v>35.5</v>
      </c>
      <c r="I683" s="80">
        <f t="shared" si="32"/>
        <v>0.16666666666666666</v>
      </c>
      <c r="J683" s="1">
        <v>2</v>
      </c>
      <c r="K683" s="1" t="str" cm="1">
        <f t="array" ref="K683">INDEX('dict-rhythm'!$A$1:$B$43,MATCH(TRUE,EXACT(J683,'dict-rhythm'!$A$1:$A$43),0),2)</f>
        <v>8</v>
      </c>
      <c r="L683" s="1" t="str">
        <f>_xlfn.IFNA(VLOOKUP(K683,'dict-rhythm'!$B$1:$C$53,2,0),K683)</f>
        <v>quaver note</v>
      </c>
      <c r="M683" s="77" t="s">
        <v>392</v>
      </c>
      <c r="N683" s="77"/>
      <c r="O683" t="str">
        <f>IF(RIGHT($O$1,1)="#",VLOOKUP(D683,'dict-pitch'!$A$1:$C$50,2,0),VLOOKUP(D683,'dict-pitch'!$A$1:$C$50,3,0))</f>
        <v>A4</v>
      </c>
      <c r="P683" t="b">
        <f>OR(EXACT(E683,O683),EXACT(E683,VLOOKUP(D683,'dict-pitch'!$A$1:$D$50,3,0)),EXACT(E683,VLOOKUP(D683,'dict-pitch'!$A$1:$D$50,4,0)))</f>
        <v>0</v>
      </c>
    </row>
    <row r="684" spans="1:16" x14ac:dyDescent="0.25">
      <c r="A684">
        <v>851</v>
      </c>
      <c r="B684" s="85">
        <v>3</v>
      </c>
      <c r="C684" s="1">
        <f t="shared" si="30"/>
        <v>35</v>
      </c>
      <c r="D684" s="1">
        <v>70</v>
      </c>
      <c r="E684" s="1"/>
      <c r="F684" s="1">
        <v>2</v>
      </c>
      <c r="G684" s="1">
        <v>416</v>
      </c>
      <c r="H684" s="80">
        <f t="shared" si="31"/>
        <v>35.666666666666664</v>
      </c>
      <c r="I684" s="80">
        <f t="shared" si="32"/>
        <v>0.16666666666666666</v>
      </c>
      <c r="J684" s="1">
        <v>2</v>
      </c>
      <c r="K684" s="1" t="str" cm="1">
        <f t="array" ref="K684">INDEX('dict-rhythm'!$A$1:$B$43,MATCH(TRUE,EXACT(J684,'dict-rhythm'!$A$1:$A$43),0),2)</f>
        <v>8</v>
      </c>
      <c r="L684" s="1" t="str">
        <f>_xlfn.IFNA(VLOOKUP(K684,'dict-rhythm'!$B$1:$C$53,2,0),K684)</f>
        <v>quaver note</v>
      </c>
      <c r="M684" s="77" t="s">
        <v>392</v>
      </c>
      <c r="N684" s="77"/>
      <c r="O684" t="str">
        <f>IF(RIGHT($O$1,1)="#",VLOOKUP(D684,'dict-pitch'!$A$1:$C$50,2,0),VLOOKUP(D684,'dict-pitch'!$A$1:$C$50,3,0))</f>
        <v>A#4</v>
      </c>
      <c r="P684" t="b">
        <f>OR(EXACT(E684,O684),EXACT(E684,VLOOKUP(D684,'dict-pitch'!$A$1:$D$50,3,0)),EXACT(E684,VLOOKUP(D684,'dict-pitch'!$A$1:$D$50,4,0)))</f>
        <v>0</v>
      </c>
    </row>
    <row r="685" spans="1:16" x14ac:dyDescent="0.25">
      <c r="A685">
        <v>851</v>
      </c>
      <c r="B685" s="85">
        <v>3</v>
      </c>
      <c r="C685" s="1">
        <f t="shared" si="30"/>
        <v>35</v>
      </c>
      <c r="D685" s="1">
        <v>67</v>
      </c>
      <c r="E685" s="1"/>
      <c r="F685" s="1">
        <v>-3</v>
      </c>
      <c r="G685" s="1">
        <v>418</v>
      </c>
      <c r="H685" s="80">
        <f t="shared" si="31"/>
        <v>35.833333333333336</v>
      </c>
      <c r="I685" s="80">
        <f t="shared" si="32"/>
        <v>0.16666666666666666</v>
      </c>
      <c r="J685" s="1">
        <v>2</v>
      </c>
      <c r="K685" s="1" t="str" cm="1">
        <f t="array" ref="K685">INDEX('dict-rhythm'!$A$1:$B$43,MATCH(TRUE,EXACT(J685,'dict-rhythm'!$A$1:$A$43),0),2)</f>
        <v>8</v>
      </c>
      <c r="L685" s="1" t="str">
        <f>_xlfn.IFNA(VLOOKUP(K685,'dict-rhythm'!$B$1:$C$53,2,0),K685)</f>
        <v>quaver note</v>
      </c>
      <c r="M685" s="77" t="s">
        <v>392</v>
      </c>
      <c r="N685" s="77"/>
      <c r="O685" t="str">
        <f>IF(RIGHT($O$1,1)="#",VLOOKUP(D685,'dict-pitch'!$A$1:$C$50,2,0),VLOOKUP(D685,'dict-pitch'!$A$1:$C$50,3,0))</f>
        <v>G4</v>
      </c>
      <c r="P685" t="b">
        <f>OR(EXACT(E685,O685),EXACT(E685,VLOOKUP(D685,'dict-pitch'!$A$1:$D$50,3,0)),EXACT(E685,VLOOKUP(D685,'dict-pitch'!$A$1:$D$50,4,0)))</f>
        <v>0</v>
      </c>
    </row>
    <row r="686" spans="1:16" x14ac:dyDescent="0.25">
      <c r="A686">
        <v>851</v>
      </c>
      <c r="B686" s="85">
        <v>3</v>
      </c>
      <c r="C686" s="1">
        <f t="shared" si="30"/>
        <v>36</v>
      </c>
      <c r="D686" s="1">
        <v>69</v>
      </c>
      <c r="E686" s="1"/>
      <c r="F686" s="1">
        <v>2</v>
      </c>
      <c r="G686" s="1">
        <v>420</v>
      </c>
      <c r="H686" s="80">
        <f t="shared" si="31"/>
        <v>36</v>
      </c>
      <c r="I686" s="80">
        <f t="shared" si="32"/>
        <v>8.3333333333333329E-2</v>
      </c>
      <c r="J686" s="1">
        <v>1</v>
      </c>
      <c r="K686" s="1" t="str" cm="1">
        <f t="array" ref="K686">INDEX('dict-rhythm'!$A$1:$B$43,MATCH(TRUE,EXACT(J686,'dict-rhythm'!$A$1:$A$43),0),2)</f>
        <v>16</v>
      </c>
      <c r="L686" s="1" t="str">
        <f>_xlfn.IFNA(VLOOKUP(K686,'dict-rhythm'!$B$1:$C$53,2,0),K686)</f>
        <v>semiquaver</v>
      </c>
      <c r="M686" s="77" t="s">
        <v>392</v>
      </c>
      <c r="N686" s="77"/>
      <c r="O686" t="str">
        <f>IF(RIGHT($O$1,1)="#",VLOOKUP(D686,'dict-pitch'!$A$1:$C$50,2,0),VLOOKUP(D686,'dict-pitch'!$A$1:$C$50,3,0))</f>
        <v>A4</v>
      </c>
      <c r="P686" t="b">
        <f>OR(EXACT(E686,O686),EXACT(E686,VLOOKUP(D686,'dict-pitch'!$A$1:$D$50,3,0)),EXACT(E686,VLOOKUP(D686,'dict-pitch'!$A$1:$D$50,4,0)))</f>
        <v>0</v>
      </c>
    </row>
    <row r="687" spans="1:16" x14ac:dyDescent="0.25">
      <c r="A687">
        <v>851</v>
      </c>
      <c r="B687" s="85">
        <v>3</v>
      </c>
      <c r="C687" s="1">
        <f t="shared" si="30"/>
        <v>36</v>
      </c>
      <c r="D687" s="1">
        <v>72</v>
      </c>
      <c r="E687" s="1"/>
      <c r="F687" s="1">
        <v>3</v>
      </c>
      <c r="G687" s="1">
        <v>421</v>
      </c>
      <c r="H687" s="80">
        <f t="shared" si="31"/>
        <v>36.083333333333336</v>
      </c>
      <c r="I687" s="80">
        <f t="shared" si="32"/>
        <v>8.3333333333333329E-2</v>
      </c>
      <c r="J687" s="1">
        <v>1</v>
      </c>
      <c r="K687" s="1" t="str" cm="1">
        <f t="array" ref="K687">INDEX('dict-rhythm'!$A$1:$B$43,MATCH(TRUE,EXACT(J687,'dict-rhythm'!$A$1:$A$43),0),2)</f>
        <v>16</v>
      </c>
      <c r="L687" s="1" t="str">
        <f>_xlfn.IFNA(VLOOKUP(K687,'dict-rhythm'!$B$1:$C$53,2,0),K687)</f>
        <v>semiquaver</v>
      </c>
      <c r="M687" s="5"/>
      <c r="N687" s="5"/>
      <c r="O687" t="str">
        <f>IF(RIGHT($O$1,1)="#",VLOOKUP(D687,'dict-pitch'!$A$1:$C$50,2,0),VLOOKUP(D687,'dict-pitch'!$A$1:$C$50,3,0))</f>
        <v>C5</v>
      </c>
      <c r="P687" t="b">
        <f>OR(EXACT(E687,O687),EXACT(E687,VLOOKUP(D687,'dict-pitch'!$A$1:$D$50,3,0)),EXACT(E687,VLOOKUP(D687,'dict-pitch'!$A$1:$D$50,4,0)))</f>
        <v>0</v>
      </c>
    </row>
    <row r="688" spans="1:16" x14ac:dyDescent="0.25">
      <c r="A688">
        <v>851</v>
      </c>
      <c r="B688" s="85">
        <v>3</v>
      </c>
      <c r="C688" s="1">
        <f t="shared" si="30"/>
        <v>36</v>
      </c>
      <c r="D688" s="1">
        <v>75</v>
      </c>
      <c r="E688" s="1"/>
      <c r="F688" s="1">
        <v>3</v>
      </c>
      <c r="G688" s="1">
        <v>422</v>
      </c>
      <c r="H688" s="80">
        <f t="shared" si="31"/>
        <v>36.166666666666664</v>
      </c>
      <c r="I688" s="80">
        <f t="shared" si="32"/>
        <v>0.25</v>
      </c>
      <c r="J688" s="1">
        <v>3</v>
      </c>
      <c r="K688" s="1" t="str" cm="1">
        <f t="array" ref="K688">INDEX('dict-rhythm'!$A$1:$B$43,MATCH(TRUE,EXACT(J688,'dict-rhythm'!$A$1:$A$43),0),2)</f>
        <v>8.</v>
      </c>
      <c r="L688" s="1" t="str">
        <f>_xlfn.IFNA(VLOOKUP(K688,'dict-rhythm'!$B$1:$C$53,2,0),K688)</f>
        <v>dotted quaver</v>
      </c>
      <c r="M688" s="5"/>
      <c r="N688" s="5"/>
      <c r="O688" t="str">
        <f>IF(RIGHT($O$1,1)="#",VLOOKUP(D688,'dict-pitch'!$A$1:$C$50,2,0),VLOOKUP(D688,'dict-pitch'!$A$1:$C$50,3,0))</f>
        <v>D#5</v>
      </c>
      <c r="P688" t="b">
        <f>OR(EXACT(E688,O688),EXACT(E688,VLOOKUP(D688,'dict-pitch'!$A$1:$D$50,3,0)),EXACT(E688,VLOOKUP(D688,'dict-pitch'!$A$1:$D$50,4,0)))</f>
        <v>0</v>
      </c>
    </row>
    <row r="689" spans="1:16" x14ac:dyDescent="0.25">
      <c r="A689">
        <v>851</v>
      </c>
      <c r="B689" s="85">
        <v>3</v>
      </c>
      <c r="C689" s="1">
        <f t="shared" si="30"/>
        <v>36</v>
      </c>
      <c r="D689" s="1">
        <v>74</v>
      </c>
      <c r="E689" s="1"/>
      <c r="F689" s="1">
        <v>-2</v>
      </c>
      <c r="G689" s="1">
        <v>425</v>
      </c>
      <c r="H689" s="80">
        <f t="shared" si="31"/>
        <v>36.416666666666664</v>
      </c>
      <c r="I689" s="80">
        <f t="shared" si="32"/>
        <v>8.3333333333333329E-2</v>
      </c>
      <c r="J689" s="1">
        <v>1</v>
      </c>
      <c r="K689" s="1" t="str" cm="1">
        <f t="array" ref="K689">INDEX('dict-rhythm'!$A$1:$B$43,MATCH(TRUE,EXACT(J689,'dict-rhythm'!$A$1:$A$43),0),2)</f>
        <v>16</v>
      </c>
      <c r="L689" s="1" t="str">
        <f>_xlfn.IFNA(VLOOKUP(K689,'dict-rhythm'!$B$1:$C$53,2,0),K689)</f>
        <v>semiquaver</v>
      </c>
      <c r="M689" s="5"/>
      <c r="N689" s="5"/>
      <c r="O689" t="str">
        <f>IF(RIGHT($O$1,1)="#",VLOOKUP(D689,'dict-pitch'!$A$1:$C$50,2,0),VLOOKUP(D689,'dict-pitch'!$A$1:$C$50,3,0))</f>
        <v>D5</v>
      </c>
      <c r="P689" t="b">
        <f>OR(EXACT(E689,O689),EXACT(E689,VLOOKUP(D689,'dict-pitch'!$A$1:$D$50,3,0)),EXACT(E689,VLOOKUP(D689,'dict-pitch'!$A$1:$D$50,4,0)))</f>
        <v>0</v>
      </c>
    </row>
    <row r="690" spans="1:16" x14ac:dyDescent="0.25">
      <c r="A690">
        <v>851</v>
      </c>
      <c r="B690" s="85">
        <v>3</v>
      </c>
      <c r="C690" s="1">
        <f t="shared" si="30"/>
        <v>36</v>
      </c>
      <c r="D690" s="1">
        <v>72</v>
      </c>
      <c r="E690" s="1"/>
      <c r="F690" s="1">
        <v>-2</v>
      </c>
      <c r="G690" s="1">
        <v>426</v>
      </c>
      <c r="H690" s="80">
        <f t="shared" si="31"/>
        <v>36.5</v>
      </c>
      <c r="I690" s="80">
        <f t="shared" si="32"/>
        <v>8.3333333333333329E-2</v>
      </c>
      <c r="J690" s="1">
        <v>1</v>
      </c>
      <c r="K690" s="1" t="str" cm="1">
        <f t="array" ref="K690">INDEX('dict-rhythm'!$A$1:$B$43,MATCH(TRUE,EXACT(J690,'dict-rhythm'!$A$1:$A$43),0),2)</f>
        <v>16</v>
      </c>
      <c r="L690" s="1" t="str">
        <f>_xlfn.IFNA(VLOOKUP(K690,'dict-rhythm'!$B$1:$C$53,2,0),K690)</f>
        <v>semiquaver</v>
      </c>
      <c r="M690" s="5"/>
      <c r="N690" s="5"/>
      <c r="O690" t="str">
        <f>IF(RIGHT($O$1,1)="#",VLOOKUP(D690,'dict-pitch'!$A$1:$C$50,2,0),VLOOKUP(D690,'dict-pitch'!$A$1:$C$50,3,0))</f>
        <v>C5</v>
      </c>
      <c r="P690" t="b">
        <f>OR(EXACT(E690,O690),EXACT(E690,VLOOKUP(D690,'dict-pitch'!$A$1:$D$50,3,0)),EXACT(E690,VLOOKUP(D690,'dict-pitch'!$A$1:$D$50,4,0)))</f>
        <v>0</v>
      </c>
    </row>
    <row r="691" spans="1:16" x14ac:dyDescent="0.25">
      <c r="A691">
        <v>851</v>
      </c>
      <c r="B691" s="85">
        <v>3</v>
      </c>
      <c r="C691" s="1">
        <f t="shared" si="30"/>
        <v>36</v>
      </c>
      <c r="D691" s="1">
        <v>70</v>
      </c>
      <c r="E691" s="1"/>
      <c r="F691" s="1">
        <v>-2</v>
      </c>
      <c r="G691" s="1">
        <v>427</v>
      </c>
      <c r="H691" s="80">
        <f t="shared" si="31"/>
        <v>36.583333333333336</v>
      </c>
      <c r="I691" s="80">
        <f t="shared" si="32"/>
        <v>8.3333333333333329E-2</v>
      </c>
      <c r="J691" s="1">
        <v>1</v>
      </c>
      <c r="K691" s="1" t="str" cm="1">
        <f t="array" ref="K691">INDEX('dict-rhythm'!$A$1:$B$43,MATCH(TRUE,EXACT(J691,'dict-rhythm'!$A$1:$A$43),0),2)</f>
        <v>16</v>
      </c>
      <c r="L691" s="1" t="str">
        <f>_xlfn.IFNA(VLOOKUP(K691,'dict-rhythm'!$B$1:$C$53,2,0),K691)</f>
        <v>semiquaver</v>
      </c>
      <c r="M691" s="5"/>
      <c r="N691" s="5"/>
      <c r="O691" t="str">
        <f>IF(RIGHT($O$1,1)="#",VLOOKUP(D691,'dict-pitch'!$A$1:$C$50,2,0),VLOOKUP(D691,'dict-pitch'!$A$1:$C$50,3,0))</f>
        <v>A#4</v>
      </c>
      <c r="P691" t="b">
        <f>OR(EXACT(E691,O691),EXACT(E691,VLOOKUP(D691,'dict-pitch'!$A$1:$D$50,3,0)),EXACT(E691,VLOOKUP(D691,'dict-pitch'!$A$1:$D$50,4,0)))</f>
        <v>0</v>
      </c>
    </row>
    <row r="692" spans="1:16" x14ac:dyDescent="0.25">
      <c r="A692">
        <v>851</v>
      </c>
      <c r="B692" s="85">
        <v>3</v>
      </c>
      <c r="C692" s="1">
        <f t="shared" si="30"/>
        <v>36</v>
      </c>
      <c r="D692" s="1">
        <v>74</v>
      </c>
      <c r="E692" s="1"/>
      <c r="F692" s="1">
        <v>3</v>
      </c>
      <c r="G692" s="1">
        <v>428</v>
      </c>
      <c r="H692" s="80">
        <f t="shared" si="31"/>
        <v>36.666666666666664</v>
      </c>
      <c r="I692" s="80">
        <f t="shared" si="32"/>
        <v>8.3333333333333329E-2</v>
      </c>
      <c r="J692" s="1">
        <v>1</v>
      </c>
      <c r="K692" s="1" t="str" cm="1">
        <f t="array" ref="K692">INDEX('dict-rhythm'!$A$1:$B$43,MATCH(TRUE,EXACT(J692,'dict-rhythm'!$A$1:$A$43),0),2)</f>
        <v>16</v>
      </c>
      <c r="L692" s="1" t="str">
        <f>_xlfn.IFNA(VLOOKUP(K692,'dict-rhythm'!$B$1:$C$53,2,0),K692)</f>
        <v>semiquaver</v>
      </c>
      <c r="M692" s="5"/>
      <c r="N692" s="5"/>
      <c r="O692" t="str">
        <f>IF(RIGHT($O$1,1)="#",VLOOKUP(D692,'dict-pitch'!$A$1:$C$50,2,0),VLOOKUP(D692,'dict-pitch'!$A$1:$C$50,3,0))</f>
        <v>D5</v>
      </c>
      <c r="P692" t="b">
        <f>OR(EXACT(E692,O692),EXACT(E692,VLOOKUP(D692,'dict-pitch'!$A$1:$D$50,3,0)),EXACT(E692,VLOOKUP(D692,'dict-pitch'!$A$1:$D$50,4,0)))</f>
        <v>0</v>
      </c>
    </row>
    <row r="693" spans="1:16" x14ac:dyDescent="0.25">
      <c r="A693">
        <v>851</v>
      </c>
      <c r="B693" s="85">
        <v>3</v>
      </c>
      <c r="C693" s="1">
        <f t="shared" si="30"/>
        <v>36</v>
      </c>
      <c r="D693" s="1">
        <v>72</v>
      </c>
      <c r="E693" s="1"/>
      <c r="F693" s="1">
        <v>-2</v>
      </c>
      <c r="G693" s="1">
        <v>429</v>
      </c>
      <c r="H693" s="80">
        <f t="shared" si="31"/>
        <v>36.75</v>
      </c>
      <c r="I693" s="80">
        <f t="shared" si="32"/>
        <v>8.3333333333333329E-2</v>
      </c>
      <c r="J693" s="1">
        <v>1</v>
      </c>
      <c r="K693" s="1" t="str" cm="1">
        <f t="array" ref="K693">INDEX('dict-rhythm'!$A$1:$B$43,MATCH(TRUE,EXACT(J693,'dict-rhythm'!$A$1:$A$43),0),2)</f>
        <v>16</v>
      </c>
      <c r="L693" s="1" t="str">
        <f>_xlfn.IFNA(VLOOKUP(K693,'dict-rhythm'!$B$1:$C$53,2,0),K693)</f>
        <v>semiquaver</v>
      </c>
      <c r="M693" s="5"/>
      <c r="N693" s="5"/>
      <c r="O693" t="str">
        <f>IF(RIGHT($O$1,1)="#",VLOOKUP(D693,'dict-pitch'!$A$1:$C$50,2,0),VLOOKUP(D693,'dict-pitch'!$A$1:$C$50,3,0))</f>
        <v>C5</v>
      </c>
      <c r="P693" t="b">
        <f>OR(EXACT(E693,O693),EXACT(E693,VLOOKUP(D693,'dict-pitch'!$A$1:$D$50,3,0)),EXACT(E693,VLOOKUP(D693,'dict-pitch'!$A$1:$D$50,4,0)))</f>
        <v>0</v>
      </c>
    </row>
    <row r="694" spans="1:16" x14ac:dyDescent="0.25">
      <c r="A694">
        <v>851</v>
      </c>
      <c r="B694" s="85">
        <v>3</v>
      </c>
      <c r="C694" s="1">
        <f t="shared" si="30"/>
        <v>36</v>
      </c>
      <c r="D694" s="1">
        <v>70</v>
      </c>
      <c r="E694" s="1"/>
      <c r="F694" s="1">
        <v>-2</v>
      </c>
      <c r="G694" s="1">
        <v>430</v>
      </c>
      <c r="H694" s="80">
        <f t="shared" si="31"/>
        <v>36.833333333333336</v>
      </c>
      <c r="I694" s="80">
        <f t="shared" si="32"/>
        <v>8.3333333333333329E-2</v>
      </c>
      <c r="J694" s="1">
        <v>1</v>
      </c>
      <c r="K694" s="1" t="str" cm="1">
        <f t="array" ref="K694">INDEX('dict-rhythm'!$A$1:$B$43,MATCH(TRUE,EXACT(J694,'dict-rhythm'!$A$1:$A$43),0),2)</f>
        <v>16</v>
      </c>
      <c r="L694" s="1" t="str">
        <f>_xlfn.IFNA(VLOOKUP(K694,'dict-rhythm'!$B$1:$C$53,2,0),K694)</f>
        <v>semiquaver</v>
      </c>
      <c r="M694" s="5"/>
      <c r="N694" s="5"/>
      <c r="O694" t="str">
        <f>IF(RIGHT($O$1,1)="#",VLOOKUP(D694,'dict-pitch'!$A$1:$C$50,2,0),VLOOKUP(D694,'dict-pitch'!$A$1:$C$50,3,0))</f>
        <v>A#4</v>
      </c>
      <c r="P694" t="b">
        <f>OR(EXACT(E694,O694),EXACT(E694,VLOOKUP(D694,'dict-pitch'!$A$1:$D$50,3,0)),EXACT(E694,VLOOKUP(D694,'dict-pitch'!$A$1:$D$50,4,0)))</f>
        <v>0</v>
      </c>
    </row>
    <row r="695" spans="1:16" x14ac:dyDescent="0.25">
      <c r="A695">
        <v>851</v>
      </c>
      <c r="B695" s="85">
        <v>3</v>
      </c>
      <c r="C695" s="1">
        <f t="shared" si="30"/>
        <v>36</v>
      </c>
      <c r="D695" s="1">
        <v>69</v>
      </c>
      <c r="E695" s="1"/>
      <c r="F695" s="1">
        <v>-2</v>
      </c>
      <c r="G695" s="1">
        <v>431</v>
      </c>
      <c r="H695" s="80">
        <f t="shared" si="31"/>
        <v>36.916666666666664</v>
      </c>
      <c r="I695" s="80">
        <f t="shared" si="32"/>
        <v>8.3333333333333329E-2</v>
      </c>
      <c r="J695" s="1">
        <v>1</v>
      </c>
      <c r="K695" s="1" t="str" cm="1">
        <f t="array" ref="K695">INDEX('dict-rhythm'!$A$1:$B$43,MATCH(TRUE,EXACT(J695,'dict-rhythm'!$A$1:$A$43),0),2)</f>
        <v>16</v>
      </c>
      <c r="L695" s="1" t="str">
        <f>_xlfn.IFNA(VLOOKUP(K695,'dict-rhythm'!$B$1:$C$53,2,0),K695)</f>
        <v>semiquaver</v>
      </c>
      <c r="M695" s="5"/>
      <c r="N695" s="5"/>
      <c r="O695" t="str">
        <f>IF(RIGHT($O$1,1)="#",VLOOKUP(D695,'dict-pitch'!$A$1:$C$50,2,0),VLOOKUP(D695,'dict-pitch'!$A$1:$C$50,3,0))</f>
        <v>A4</v>
      </c>
      <c r="P695" t="b">
        <f>OR(EXACT(E695,O695),EXACT(E695,VLOOKUP(D695,'dict-pitch'!$A$1:$D$50,3,0)),EXACT(E695,VLOOKUP(D695,'dict-pitch'!$A$1:$D$50,4,0)))</f>
        <v>0</v>
      </c>
    </row>
    <row r="696" spans="1:16" x14ac:dyDescent="0.25">
      <c r="A696">
        <v>851</v>
      </c>
      <c r="B696" s="85">
        <v>3</v>
      </c>
      <c r="C696" s="1">
        <f t="shared" si="30"/>
        <v>37</v>
      </c>
      <c r="D696" s="1">
        <v>70</v>
      </c>
      <c r="E696" s="1"/>
      <c r="F696" s="1">
        <v>2</v>
      </c>
      <c r="G696" s="1">
        <v>432</v>
      </c>
      <c r="H696" s="80">
        <f t="shared" si="31"/>
        <v>37</v>
      </c>
      <c r="I696" s="80">
        <f t="shared" si="32"/>
        <v>8.3333333333333329E-2</v>
      </c>
      <c r="J696" s="1">
        <v>1</v>
      </c>
      <c r="K696" s="1" t="str" cm="1">
        <f t="array" ref="K696">INDEX('dict-rhythm'!$A$1:$B$43,MATCH(TRUE,EXACT(J696,'dict-rhythm'!$A$1:$A$43),0),2)</f>
        <v>16</v>
      </c>
      <c r="L696" s="1" t="str">
        <f>_xlfn.IFNA(VLOOKUP(K696,'dict-rhythm'!$B$1:$C$53,2,0),K696)</f>
        <v>semiquaver</v>
      </c>
      <c r="M696" s="5"/>
      <c r="N696" s="5"/>
      <c r="O696" t="str">
        <f>IF(RIGHT($O$1,1)="#",VLOOKUP(D696,'dict-pitch'!$A$1:$C$50,2,0),VLOOKUP(D696,'dict-pitch'!$A$1:$C$50,3,0))</f>
        <v>A#4</v>
      </c>
      <c r="P696" t="b">
        <f>OR(EXACT(E696,O696),EXACT(E696,VLOOKUP(D696,'dict-pitch'!$A$1:$D$50,3,0)),EXACT(E696,VLOOKUP(D696,'dict-pitch'!$A$1:$D$50,4,0)))</f>
        <v>0</v>
      </c>
    </row>
    <row r="697" spans="1:16" x14ac:dyDescent="0.25">
      <c r="A697">
        <v>851</v>
      </c>
      <c r="B697" s="85">
        <v>3</v>
      </c>
      <c r="C697" s="1">
        <f t="shared" si="30"/>
        <v>37</v>
      </c>
      <c r="D697" s="1">
        <v>74</v>
      </c>
      <c r="E697" s="1"/>
      <c r="F697" s="1">
        <v>3</v>
      </c>
      <c r="G697" s="1">
        <v>433</v>
      </c>
      <c r="H697" s="80">
        <f t="shared" si="31"/>
        <v>37.083333333333336</v>
      </c>
      <c r="I697" s="80">
        <f t="shared" si="32"/>
        <v>8.3333333333333329E-2</v>
      </c>
      <c r="J697" s="1">
        <v>1</v>
      </c>
      <c r="K697" s="1" t="str" cm="1">
        <f t="array" ref="K697">INDEX('dict-rhythm'!$A$1:$B$43,MATCH(TRUE,EXACT(J697,'dict-rhythm'!$A$1:$A$43),0),2)</f>
        <v>16</v>
      </c>
      <c r="L697" s="1" t="str">
        <f>_xlfn.IFNA(VLOOKUP(K697,'dict-rhythm'!$B$1:$C$53,2,0),K697)</f>
        <v>semiquaver</v>
      </c>
      <c r="M697" s="5"/>
      <c r="N697" s="5"/>
      <c r="O697" t="str">
        <f>IF(RIGHT($O$1,1)="#",VLOOKUP(D697,'dict-pitch'!$A$1:$C$50,2,0),VLOOKUP(D697,'dict-pitch'!$A$1:$C$50,3,0))</f>
        <v>D5</v>
      </c>
      <c r="P697" t="b">
        <f>OR(EXACT(E697,O697),EXACT(E697,VLOOKUP(D697,'dict-pitch'!$A$1:$D$50,3,0)),EXACT(E697,VLOOKUP(D697,'dict-pitch'!$A$1:$D$50,4,0)))</f>
        <v>0</v>
      </c>
    </row>
    <row r="698" spans="1:16" x14ac:dyDescent="0.25">
      <c r="A698">
        <v>851</v>
      </c>
      <c r="B698" s="85">
        <v>3</v>
      </c>
      <c r="C698" s="1">
        <f t="shared" si="30"/>
        <v>37</v>
      </c>
      <c r="D698" s="1">
        <v>77</v>
      </c>
      <c r="E698" s="1"/>
      <c r="F698" s="1">
        <v>3</v>
      </c>
      <c r="G698" s="1">
        <v>434</v>
      </c>
      <c r="H698" s="80">
        <f t="shared" si="31"/>
        <v>37.166666666666664</v>
      </c>
      <c r="I698" s="80">
        <f t="shared" si="32"/>
        <v>0.25</v>
      </c>
      <c r="J698" s="1">
        <v>3</v>
      </c>
      <c r="K698" s="1" t="str" cm="1">
        <f t="array" ref="K698">INDEX('dict-rhythm'!$A$1:$B$43,MATCH(TRUE,EXACT(J698,'dict-rhythm'!$A$1:$A$43),0),2)</f>
        <v>8.</v>
      </c>
      <c r="L698" s="1" t="str">
        <f>_xlfn.IFNA(VLOOKUP(K698,'dict-rhythm'!$B$1:$C$53,2,0),K698)</f>
        <v>dotted quaver</v>
      </c>
      <c r="M698" s="5"/>
      <c r="N698" s="5"/>
      <c r="O698" t="str">
        <f>IF(RIGHT($O$1,1)="#",VLOOKUP(D698,'dict-pitch'!$A$1:$C$50,2,0),VLOOKUP(D698,'dict-pitch'!$A$1:$C$50,3,0))</f>
        <v>F5</v>
      </c>
      <c r="P698" t="b">
        <f>OR(EXACT(E698,O698),EXACT(E698,VLOOKUP(D698,'dict-pitch'!$A$1:$D$50,3,0)),EXACT(E698,VLOOKUP(D698,'dict-pitch'!$A$1:$D$50,4,0)))</f>
        <v>0</v>
      </c>
    </row>
    <row r="699" spans="1:16" x14ac:dyDescent="0.25">
      <c r="A699">
        <v>851</v>
      </c>
      <c r="B699" s="85">
        <v>3</v>
      </c>
      <c r="C699" s="1">
        <f t="shared" si="30"/>
        <v>37</v>
      </c>
      <c r="D699" s="1">
        <v>76</v>
      </c>
      <c r="E699" s="1"/>
      <c r="F699" s="1">
        <v>-2</v>
      </c>
      <c r="G699" s="1">
        <v>437</v>
      </c>
      <c r="H699" s="80">
        <f t="shared" si="31"/>
        <v>37.416666666666664</v>
      </c>
      <c r="I699" s="80">
        <f t="shared" si="32"/>
        <v>8.3333333333333329E-2</v>
      </c>
      <c r="J699" s="1">
        <v>1</v>
      </c>
      <c r="K699" s="1" t="str" cm="1">
        <f t="array" ref="K699">INDEX('dict-rhythm'!$A$1:$B$43,MATCH(TRUE,EXACT(J699,'dict-rhythm'!$A$1:$A$43),0),2)</f>
        <v>16</v>
      </c>
      <c r="L699" s="1" t="str">
        <f>_xlfn.IFNA(VLOOKUP(K699,'dict-rhythm'!$B$1:$C$53,2,0),K699)</f>
        <v>semiquaver</v>
      </c>
      <c r="M699" s="5"/>
      <c r="N699" s="5"/>
      <c r="O699" t="str">
        <f>IF(RIGHT($O$1,1)="#",VLOOKUP(D699,'dict-pitch'!$A$1:$C$50,2,0),VLOOKUP(D699,'dict-pitch'!$A$1:$C$50,3,0))</f>
        <v>E5</v>
      </c>
      <c r="P699" t="b">
        <f>OR(EXACT(E699,O699),EXACT(E699,VLOOKUP(D699,'dict-pitch'!$A$1:$D$50,3,0)),EXACT(E699,VLOOKUP(D699,'dict-pitch'!$A$1:$D$50,4,0)))</f>
        <v>0</v>
      </c>
    </row>
    <row r="700" spans="1:16" x14ac:dyDescent="0.25">
      <c r="A700">
        <v>851</v>
      </c>
      <c r="B700" s="85">
        <v>3</v>
      </c>
      <c r="C700" s="1">
        <f t="shared" si="30"/>
        <v>37</v>
      </c>
      <c r="D700" s="1">
        <v>74</v>
      </c>
      <c r="E700" s="1"/>
      <c r="F700" s="1">
        <v>-2</v>
      </c>
      <c r="G700" s="1">
        <v>438</v>
      </c>
      <c r="H700" s="80">
        <f t="shared" si="31"/>
        <v>37.5</v>
      </c>
      <c r="I700" s="80">
        <f t="shared" si="32"/>
        <v>8.3333333333333329E-2</v>
      </c>
      <c r="J700" s="1">
        <v>1</v>
      </c>
      <c r="K700" s="1" t="str" cm="1">
        <f t="array" ref="K700">INDEX('dict-rhythm'!$A$1:$B$43,MATCH(TRUE,EXACT(J700,'dict-rhythm'!$A$1:$A$43),0),2)</f>
        <v>16</v>
      </c>
      <c r="L700" s="1" t="str">
        <f>_xlfn.IFNA(VLOOKUP(K700,'dict-rhythm'!$B$1:$C$53,2,0),K700)</f>
        <v>semiquaver</v>
      </c>
      <c r="M700" s="5"/>
      <c r="N700" s="5"/>
      <c r="O700" t="str">
        <f>IF(RIGHT($O$1,1)="#",VLOOKUP(D700,'dict-pitch'!$A$1:$C$50,2,0),VLOOKUP(D700,'dict-pitch'!$A$1:$C$50,3,0))</f>
        <v>D5</v>
      </c>
      <c r="P700" t="b">
        <f>OR(EXACT(E700,O700),EXACT(E700,VLOOKUP(D700,'dict-pitch'!$A$1:$D$50,3,0)),EXACT(E700,VLOOKUP(D700,'dict-pitch'!$A$1:$D$50,4,0)))</f>
        <v>0</v>
      </c>
    </row>
    <row r="701" spans="1:16" x14ac:dyDescent="0.25">
      <c r="A701">
        <v>851</v>
      </c>
      <c r="B701" s="85">
        <v>3</v>
      </c>
      <c r="C701" s="1">
        <f t="shared" si="30"/>
        <v>37</v>
      </c>
      <c r="D701" s="1">
        <v>73</v>
      </c>
      <c r="E701" s="1"/>
      <c r="F701" s="1">
        <v>-2</v>
      </c>
      <c r="G701" s="1">
        <v>439</v>
      </c>
      <c r="H701" s="80">
        <f t="shared" si="31"/>
        <v>37.583333333333336</v>
      </c>
      <c r="I701" s="80">
        <f t="shared" si="32"/>
        <v>8.3333333333333329E-2</v>
      </c>
      <c r="J701" s="1">
        <v>1</v>
      </c>
      <c r="K701" s="1" t="str" cm="1">
        <f t="array" ref="K701">INDEX('dict-rhythm'!$A$1:$B$43,MATCH(TRUE,EXACT(J701,'dict-rhythm'!$A$1:$A$43),0),2)</f>
        <v>16</v>
      </c>
      <c r="L701" s="1" t="str">
        <f>_xlfn.IFNA(VLOOKUP(K701,'dict-rhythm'!$B$1:$C$53,2,0),K701)</f>
        <v>semiquaver</v>
      </c>
      <c r="M701" s="5"/>
      <c r="N701" s="5"/>
      <c r="O701" t="str">
        <f>IF(RIGHT($O$1,1)="#",VLOOKUP(D701,'dict-pitch'!$A$1:$C$50,2,0),VLOOKUP(D701,'dict-pitch'!$A$1:$C$50,3,0))</f>
        <v>C#5</v>
      </c>
      <c r="P701" t="b">
        <f>OR(EXACT(E701,O701),EXACT(E701,VLOOKUP(D701,'dict-pitch'!$A$1:$D$50,3,0)),EXACT(E701,VLOOKUP(D701,'dict-pitch'!$A$1:$D$50,4,0)))</f>
        <v>0</v>
      </c>
    </row>
    <row r="702" spans="1:16" x14ac:dyDescent="0.25">
      <c r="A702">
        <v>851</v>
      </c>
      <c r="B702" s="85">
        <v>3</v>
      </c>
      <c r="C702" s="1">
        <f t="shared" si="30"/>
        <v>37</v>
      </c>
      <c r="D702" s="1">
        <v>76</v>
      </c>
      <c r="E702" s="1"/>
      <c r="F702" s="1">
        <v>3</v>
      </c>
      <c r="G702" s="1">
        <v>440</v>
      </c>
      <c r="H702" s="80">
        <f t="shared" si="31"/>
        <v>37.666666666666664</v>
      </c>
      <c r="I702" s="80">
        <f t="shared" si="32"/>
        <v>8.3333333333333329E-2</v>
      </c>
      <c r="J702" s="1">
        <v>1</v>
      </c>
      <c r="K702" s="1" t="str" cm="1">
        <f t="array" ref="K702">INDEX('dict-rhythm'!$A$1:$B$43,MATCH(TRUE,EXACT(J702,'dict-rhythm'!$A$1:$A$43),0),2)</f>
        <v>16</v>
      </c>
      <c r="L702" s="1" t="str">
        <f>_xlfn.IFNA(VLOOKUP(K702,'dict-rhythm'!$B$1:$C$53,2,0),K702)</f>
        <v>semiquaver</v>
      </c>
      <c r="M702" s="5"/>
      <c r="N702" s="5"/>
      <c r="O702" t="str">
        <f>IF(RIGHT($O$1,1)="#",VLOOKUP(D702,'dict-pitch'!$A$1:$C$50,2,0),VLOOKUP(D702,'dict-pitch'!$A$1:$C$50,3,0))</f>
        <v>E5</v>
      </c>
      <c r="P702" t="b">
        <f>OR(EXACT(E702,O702),EXACT(E702,VLOOKUP(D702,'dict-pitch'!$A$1:$D$50,3,0)),EXACT(E702,VLOOKUP(D702,'dict-pitch'!$A$1:$D$50,4,0)))</f>
        <v>0</v>
      </c>
    </row>
    <row r="703" spans="1:16" x14ac:dyDescent="0.25">
      <c r="A703">
        <v>851</v>
      </c>
      <c r="B703" s="85">
        <v>3</v>
      </c>
      <c r="C703" s="1">
        <f t="shared" si="30"/>
        <v>37</v>
      </c>
      <c r="D703" s="1">
        <v>74</v>
      </c>
      <c r="E703" s="1"/>
      <c r="F703" s="1">
        <v>-2</v>
      </c>
      <c r="G703" s="1">
        <v>441</v>
      </c>
      <c r="H703" s="80">
        <f t="shared" si="31"/>
        <v>37.75</v>
      </c>
      <c r="I703" s="80">
        <f t="shared" si="32"/>
        <v>8.3333333333333329E-2</v>
      </c>
      <c r="J703" s="1">
        <v>1</v>
      </c>
      <c r="K703" s="1" t="str" cm="1">
        <f t="array" ref="K703">INDEX('dict-rhythm'!$A$1:$B$43,MATCH(TRUE,EXACT(J703,'dict-rhythm'!$A$1:$A$43),0),2)</f>
        <v>16</v>
      </c>
      <c r="L703" s="1" t="str">
        <f>_xlfn.IFNA(VLOOKUP(K703,'dict-rhythm'!$B$1:$C$53,2,0),K703)</f>
        <v>semiquaver</v>
      </c>
      <c r="M703" s="5"/>
      <c r="N703" s="5"/>
      <c r="O703" t="str">
        <f>IF(RIGHT($O$1,1)="#",VLOOKUP(D703,'dict-pitch'!$A$1:$C$50,2,0),VLOOKUP(D703,'dict-pitch'!$A$1:$C$50,3,0))</f>
        <v>D5</v>
      </c>
      <c r="P703" t="b">
        <f>OR(EXACT(E703,O703),EXACT(E703,VLOOKUP(D703,'dict-pitch'!$A$1:$D$50,3,0)),EXACT(E703,VLOOKUP(D703,'dict-pitch'!$A$1:$D$50,4,0)))</f>
        <v>0</v>
      </c>
    </row>
    <row r="704" spans="1:16" x14ac:dyDescent="0.25">
      <c r="A704">
        <v>851</v>
      </c>
      <c r="B704" s="85">
        <v>3</v>
      </c>
      <c r="C704" s="1">
        <f t="shared" si="30"/>
        <v>37</v>
      </c>
      <c r="D704" s="1">
        <v>73</v>
      </c>
      <c r="E704" s="1"/>
      <c r="F704" s="1">
        <v>-2</v>
      </c>
      <c r="G704" s="1">
        <v>442</v>
      </c>
      <c r="H704" s="80">
        <f t="shared" si="31"/>
        <v>37.833333333333336</v>
      </c>
      <c r="I704" s="80">
        <f t="shared" si="32"/>
        <v>8.3333333333333329E-2</v>
      </c>
      <c r="J704" s="1">
        <v>1</v>
      </c>
      <c r="K704" s="1" t="str" cm="1">
        <f t="array" ref="K704">INDEX('dict-rhythm'!$A$1:$B$43,MATCH(TRUE,EXACT(J704,'dict-rhythm'!$A$1:$A$43),0),2)</f>
        <v>16</v>
      </c>
      <c r="L704" s="1" t="str">
        <f>_xlfn.IFNA(VLOOKUP(K704,'dict-rhythm'!$B$1:$C$53,2,0),K704)</f>
        <v>semiquaver</v>
      </c>
      <c r="M704" s="5"/>
      <c r="N704" s="5"/>
      <c r="O704" t="str">
        <f>IF(RIGHT($O$1,1)="#",VLOOKUP(D704,'dict-pitch'!$A$1:$C$50,2,0),VLOOKUP(D704,'dict-pitch'!$A$1:$C$50,3,0))</f>
        <v>C#5</v>
      </c>
      <c r="P704" t="b">
        <f>OR(EXACT(E704,O704),EXACT(E704,VLOOKUP(D704,'dict-pitch'!$A$1:$D$50,3,0)),EXACT(E704,VLOOKUP(D704,'dict-pitch'!$A$1:$D$50,4,0)))</f>
        <v>0</v>
      </c>
    </row>
    <row r="705" spans="1:16" x14ac:dyDescent="0.25">
      <c r="A705">
        <v>851</v>
      </c>
      <c r="B705" s="85">
        <v>3</v>
      </c>
      <c r="C705" s="1">
        <f t="shared" si="30"/>
        <v>37</v>
      </c>
      <c r="D705" s="1">
        <v>71</v>
      </c>
      <c r="E705" s="1"/>
      <c r="F705" s="1">
        <v>-2</v>
      </c>
      <c r="G705" s="1">
        <v>443</v>
      </c>
      <c r="H705" s="80">
        <f t="shared" si="31"/>
        <v>37.916666666666664</v>
      </c>
      <c r="I705" s="80">
        <f t="shared" si="32"/>
        <v>8.3333333333333329E-2</v>
      </c>
      <c r="J705" s="1">
        <v>1</v>
      </c>
      <c r="K705" s="1" t="str" cm="1">
        <f t="array" ref="K705">INDEX('dict-rhythm'!$A$1:$B$43,MATCH(TRUE,EXACT(J705,'dict-rhythm'!$A$1:$A$43),0),2)</f>
        <v>16</v>
      </c>
      <c r="L705" s="1" t="str">
        <f>_xlfn.IFNA(VLOOKUP(K705,'dict-rhythm'!$B$1:$C$53,2,0),K705)</f>
        <v>semiquaver</v>
      </c>
      <c r="M705" s="7"/>
      <c r="N705" s="7"/>
      <c r="O705" t="str">
        <f>IF(RIGHT($O$1,1)="#",VLOOKUP(D705,'dict-pitch'!$A$1:$C$50,2,0),VLOOKUP(D705,'dict-pitch'!$A$1:$C$50,3,0))</f>
        <v>B4</v>
      </c>
      <c r="P705" t="b">
        <f>OR(EXACT(E705,O705),EXACT(E705,VLOOKUP(D705,'dict-pitch'!$A$1:$D$50,3,0)),EXACT(E705,VLOOKUP(D705,'dict-pitch'!$A$1:$D$50,4,0)))</f>
        <v>0</v>
      </c>
    </row>
    <row r="706" spans="1:16" x14ac:dyDescent="0.25">
      <c r="A706">
        <v>851</v>
      </c>
      <c r="B706" s="85">
        <v>3</v>
      </c>
      <c r="C706" s="1">
        <f t="shared" si="30"/>
        <v>38</v>
      </c>
      <c r="D706" s="1">
        <v>73</v>
      </c>
      <c r="E706" s="1"/>
      <c r="F706" s="1">
        <v>2</v>
      </c>
      <c r="G706" s="1">
        <v>444</v>
      </c>
      <c r="H706" s="80">
        <f t="shared" si="31"/>
        <v>38</v>
      </c>
      <c r="I706" s="80">
        <f t="shared" si="32"/>
        <v>8.3333333333333329E-2</v>
      </c>
      <c r="J706" s="1">
        <v>1</v>
      </c>
      <c r="K706" s="1" t="str" cm="1">
        <f t="array" ref="K706">INDEX('dict-rhythm'!$A$1:$B$43,MATCH(TRUE,EXACT(J706,'dict-rhythm'!$A$1:$A$43),0),2)</f>
        <v>16</v>
      </c>
      <c r="L706" s="1" t="str">
        <f>_xlfn.IFNA(VLOOKUP(K706,'dict-rhythm'!$B$1:$C$53,2,0),K706)</f>
        <v>semiquaver</v>
      </c>
      <c r="M706" s="4"/>
      <c r="N706" s="4"/>
      <c r="O706" t="str">
        <f>IF(RIGHT($O$1,1)="#",VLOOKUP(D706,'dict-pitch'!$A$1:$C$50,2,0),VLOOKUP(D706,'dict-pitch'!$A$1:$C$50,3,0))</f>
        <v>C#5</v>
      </c>
      <c r="P706" t="b">
        <f>OR(EXACT(E706,O706),EXACT(E706,VLOOKUP(D706,'dict-pitch'!$A$1:$D$50,3,0)),EXACT(E706,VLOOKUP(D706,'dict-pitch'!$A$1:$D$50,4,0)))</f>
        <v>0</v>
      </c>
    </row>
    <row r="707" spans="1:16" x14ac:dyDescent="0.25">
      <c r="A707">
        <v>851</v>
      </c>
      <c r="B707" s="85">
        <v>3</v>
      </c>
      <c r="C707" s="1">
        <f t="shared" ref="C707:C750" si="33">1+ROUNDDOWN(G707/12,0)</f>
        <v>38</v>
      </c>
      <c r="D707" s="1">
        <v>76</v>
      </c>
      <c r="E707" s="1"/>
      <c r="F707" s="1">
        <v>3</v>
      </c>
      <c r="G707" s="1">
        <v>445</v>
      </c>
      <c r="H707" s="80">
        <f t="shared" ref="H707:H750" si="34">1+G707/12</f>
        <v>38.083333333333336</v>
      </c>
      <c r="I707" s="80">
        <f t="shared" ref="I707:I750" si="35">J707/12</f>
        <v>8.3333333333333329E-2</v>
      </c>
      <c r="J707" s="1">
        <v>1</v>
      </c>
      <c r="K707" s="1" t="str" cm="1">
        <f t="array" ref="K707">INDEX('dict-rhythm'!$A$1:$B$43,MATCH(TRUE,EXACT(J707,'dict-rhythm'!$A$1:$A$43),0),2)</f>
        <v>16</v>
      </c>
      <c r="L707" s="1" t="str">
        <f>_xlfn.IFNA(VLOOKUP(K707,'dict-rhythm'!$B$1:$C$53,2,0),K707)</f>
        <v>semiquaver</v>
      </c>
      <c r="M707" s="5"/>
      <c r="N707" s="5"/>
      <c r="O707" t="str">
        <f>IF(RIGHT($O$1,1)="#",VLOOKUP(D707,'dict-pitch'!$A$1:$C$50,2,0),VLOOKUP(D707,'dict-pitch'!$A$1:$C$50,3,0))</f>
        <v>E5</v>
      </c>
      <c r="P707" t="b">
        <f>OR(EXACT(E707,O707),EXACT(E707,VLOOKUP(D707,'dict-pitch'!$A$1:$D$50,3,0)),EXACT(E707,VLOOKUP(D707,'dict-pitch'!$A$1:$D$50,4,0)))</f>
        <v>0</v>
      </c>
    </row>
    <row r="708" spans="1:16" x14ac:dyDescent="0.25">
      <c r="A708">
        <v>851</v>
      </c>
      <c r="B708" s="85">
        <v>3</v>
      </c>
      <c r="C708" s="1">
        <f t="shared" si="33"/>
        <v>38</v>
      </c>
      <c r="D708" s="1">
        <v>82</v>
      </c>
      <c r="E708" s="1"/>
      <c r="F708" s="1">
        <v>5</v>
      </c>
      <c r="G708" s="1">
        <v>446</v>
      </c>
      <c r="H708" s="80">
        <f t="shared" si="34"/>
        <v>38.166666666666664</v>
      </c>
      <c r="I708" s="80">
        <f t="shared" si="35"/>
        <v>0.25</v>
      </c>
      <c r="J708" s="1">
        <v>3</v>
      </c>
      <c r="K708" s="1" t="str" cm="1">
        <f t="array" ref="K708">INDEX('dict-rhythm'!$A$1:$B$43,MATCH(TRUE,EXACT(J708,'dict-rhythm'!$A$1:$A$43),0),2)</f>
        <v>8.</v>
      </c>
      <c r="L708" s="1" t="str">
        <f>_xlfn.IFNA(VLOOKUP(K708,'dict-rhythm'!$B$1:$C$53,2,0),K708)</f>
        <v>dotted quaver</v>
      </c>
      <c r="M708" s="5"/>
      <c r="N708" s="5"/>
      <c r="O708" t="str">
        <f>IF(RIGHT($O$1,1)="#",VLOOKUP(D708,'dict-pitch'!$A$1:$C$50,2,0),VLOOKUP(D708,'dict-pitch'!$A$1:$C$50,3,0))</f>
        <v>A#5</v>
      </c>
      <c r="P708" t="b">
        <f>OR(EXACT(E708,O708),EXACT(E708,VLOOKUP(D708,'dict-pitch'!$A$1:$D$50,3,0)),EXACT(E708,VLOOKUP(D708,'dict-pitch'!$A$1:$D$50,4,0)))</f>
        <v>0</v>
      </c>
    </row>
    <row r="709" spans="1:16" x14ac:dyDescent="0.25">
      <c r="A709">
        <v>851</v>
      </c>
      <c r="B709" s="85">
        <v>3</v>
      </c>
      <c r="C709" s="1">
        <f t="shared" si="33"/>
        <v>38</v>
      </c>
      <c r="D709" s="1">
        <v>81</v>
      </c>
      <c r="E709" s="1"/>
      <c r="F709" s="1">
        <v>-2</v>
      </c>
      <c r="G709" s="1">
        <v>449</v>
      </c>
      <c r="H709" s="80">
        <f t="shared" si="34"/>
        <v>38.416666666666664</v>
      </c>
      <c r="I709" s="80">
        <f t="shared" si="35"/>
        <v>8.3333333333333329E-2</v>
      </c>
      <c r="J709" s="1">
        <v>1</v>
      </c>
      <c r="K709" s="1" t="str" cm="1">
        <f t="array" ref="K709">INDEX('dict-rhythm'!$A$1:$B$43,MATCH(TRUE,EXACT(J709,'dict-rhythm'!$A$1:$A$43),0),2)</f>
        <v>16</v>
      </c>
      <c r="L709" s="1" t="str">
        <f>_xlfn.IFNA(VLOOKUP(K709,'dict-rhythm'!$B$1:$C$53,2,0),K709)</f>
        <v>semiquaver</v>
      </c>
      <c r="M709" s="5"/>
      <c r="N709" s="5"/>
      <c r="O709" t="str">
        <f>IF(RIGHT($O$1,1)="#",VLOOKUP(D709,'dict-pitch'!$A$1:$C$50,2,0),VLOOKUP(D709,'dict-pitch'!$A$1:$C$50,3,0))</f>
        <v>A5</v>
      </c>
      <c r="P709" t="b">
        <f>OR(EXACT(E709,O709),EXACT(E709,VLOOKUP(D709,'dict-pitch'!$A$1:$D$50,3,0)),EXACT(E709,VLOOKUP(D709,'dict-pitch'!$A$1:$D$50,4,0)))</f>
        <v>0</v>
      </c>
    </row>
    <row r="710" spans="1:16" x14ac:dyDescent="0.25">
      <c r="A710">
        <v>851</v>
      </c>
      <c r="B710" s="85">
        <v>3</v>
      </c>
      <c r="C710" s="1">
        <f t="shared" si="33"/>
        <v>38</v>
      </c>
      <c r="D710" s="1">
        <v>79</v>
      </c>
      <c r="E710" s="1"/>
      <c r="F710" s="1">
        <v>-2</v>
      </c>
      <c r="G710" s="1">
        <v>450</v>
      </c>
      <c r="H710" s="80">
        <f t="shared" si="34"/>
        <v>38.5</v>
      </c>
      <c r="I710" s="80">
        <f t="shared" si="35"/>
        <v>8.3333333333333329E-2</v>
      </c>
      <c r="J710" s="1">
        <v>1</v>
      </c>
      <c r="K710" s="1" t="str" cm="1">
        <f t="array" ref="K710">INDEX('dict-rhythm'!$A$1:$B$43,MATCH(TRUE,EXACT(J710,'dict-rhythm'!$A$1:$A$43),0),2)</f>
        <v>16</v>
      </c>
      <c r="L710" s="1" t="str">
        <f>_xlfn.IFNA(VLOOKUP(K710,'dict-rhythm'!$B$1:$C$53,2,0),K710)</f>
        <v>semiquaver</v>
      </c>
      <c r="M710" s="5"/>
      <c r="N710" s="5"/>
      <c r="O710" t="str">
        <f>IF(RIGHT($O$1,1)="#",VLOOKUP(D710,'dict-pitch'!$A$1:$C$50,2,0),VLOOKUP(D710,'dict-pitch'!$A$1:$C$50,3,0))</f>
        <v>G5</v>
      </c>
      <c r="P710" t="b">
        <f>OR(EXACT(E710,O710),EXACT(E710,VLOOKUP(D710,'dict-pitch'!$A$1:$D$50,3,0)),EXACT(E710,VLOOKUP(D710,'dict-pitch'!$A$1:$D$50,4,0)))</f>
        <v>0</v>
      </c>
    </row>
    <row r="711" spans="1:16" x14ac:dyDescent="0.25">
      <c r="A711">
        <v>851</v>
      </c>
      <c r="B711" s="85">
        <v>3</v>
      </c>
      <c r="C711" s="1">
        <f t="shared" si="33"/>
        <v>38</v>
      </c>
      <c r="D711" s="1">
        <v>77</v>
      </c>
      <c r="E711" s="1"/>
      <c r="F711" s="1">
        <v>-2</v>
      </c>
      <c r="G711" s="1">
        <v>451</v>
      </c>
      <c r="H711" s="80">
        <f t="shared" si="34"/>
        <v>38.583333333333336</v>
      </c>
      <c r="I711" s="80">
        <f t="shared" si="35"/>
        <v>8.3333333333333329E-2</v>
      </c>
      <c r="J711" s="1">
        <v>1</v>
      </c>
      <c r="K711" s="1" t="str" cm="1">
        <f t="array" ref="K711">INDEX('dict-rhythm'!$A$1:$B$43,MATCH(TRUE,EXACT(J711,'dict-rhythm'!$A$1:$A$43),0),2)</f>
        <v>16</v>
      </c>
      <c r="L711" s="1" t="str">
        <f>_xlfn.IFNA(VLOOKUP(K711,'dict-rhythm'!$B$1:$C$53,2,0),K711)</f>
        <v>semiquaver</v>
      </c>
      <c r="M711" s="5"/>
      <c r="N711" s="5"/>
      <c r="O711" t="str">
        <f>IF(RIGHT($O$1,1)="#",VLOOKUP(D711,'dict-pitch'!$A$1:$C$50,2,0),VLOOKUP(D711,'dict-pitch'!$A$1:$C$50,3,0))</f>
        <v>F5</v>
      </c>
      <c r="P711" t="b">
        <f>OR(EXACT(E711,O711),EXACT(E711,VLOOKUP(D711,'dict-pitch'!$A$1:$D$50,3,0)),EXACT(E711,VLOOKUP(D711,'dict-pitch'!$A$1:$D$50,4,0)))</f>
        <v>0</v>
      </c>
    </row>
    <row r="712" spans="1:16" x14ac:dyDescent="0.25">
      <c r="A712">
        <v>851</v>
      </c>
      <c r="B712" s="85">
        <v>3</v>
      </c>
      <c r="C712" s="1">
        <f t="shared" si="33"/>
        <v>38</v>
      </c>
      <c r="D712" s="1">
        <v>81</v>
      </c>
      <c r="E712" s="1"/>
      <c r="F712" s="1">
        <v>3</v>
      </c>
      <c r="G712" s="1">
        <v>452</v>
      </c>
      <c r="H712" s="80">
        <f t="shared" si="34"/>
        <v>38.666666666666664</v>
      </c>
      <c r="I712" s="80">
        <f t="shared" si="35"/>
        <v>8.3333333333333329E-2</v>
      </c>
      <c r="J712" s="1">
        <v>1</v>
      </c>
      <c r="K712" s="1" t="str" cm="1">
        <f t="array" ref="K712">INDEX('dict-rhythm'!$A$1:$B$43,MATCH(TRUE,EXACT(J712,'dict-rhythm'!$A$1:$A$43),0),2)</f>
        <v>16</v>
      </c>
      <c r="L712" s="1" t="str">
        <f>_xlfn.IFNA(VLOOKUP(K712,'dict-rhythm'!$B$1:$C$53,2,0),K712)</f>
        <v>semiquaver</v>
      </c>
      <c r="M712" s="5"/>
      <c r="N712" s="5"/>
      <c r="O712" t="str">
        <f>IF(RIGHT($O$1,1)="#",VLOOKUP(D712,'dict-pitch'!$A$1:$C$50,2,0),VLOOKUP(D712,'dict-pitch'!$A$1:$C$50,3,0))</f>
        <v>A5</v>
      </c>
      <c r="P712" t="b">
        <f>OR(EXACT(E712,O712),EXACT(E712,VLOOKUP(D712,'dict-pitch'!$A$1:$D$50,3,0)),EXACT(E712,VLOOKUP(D712,'dict-pitch'!$A$1:$D$50,4,0)))</f>
        <v>0</v>
      </c>
    </row>
    <row r="713" spans="1:16" x14ac:dyDescent="0.25">
      <c r="A713">
        <v>851</v>
      </c>
      <c r="B713" s="85">
        <v>3</v>
      </c>
      <c r="C713" s="1">
        <f t="shared" si="33"/>
        <v>38</v>
      </c>
      <c r="D713" s="1">
        <v>79</v>
      </c>
      <c r="E713" s="1"/>
      <c r="F713" s="1">
        <v>-2</v>
      </c>
      <c r="G713" s="1">
        <v>453</v>
      </c>
      <c r="H713" s="80">
        <f t="shared" si="34"/>
        <v>38.75</v>
      </c>
      <c r="I713" s="80">
        <f t="shared" si="35"/>
        <v>8.3333333333333329E-2</v>
      </c>
      <c r="J713" s="1">
        <v>1</v>
      </c>
      <c r="K713" s="1" t="str" cm="1">
        <f t="array" ref="K713">INDEX('dict-rhythm'!$A$1:$B$43,MATCH(TRUE,EXACT(J713,'dict-rhythm'!$A$1:$A$43),0),2)</f>
        <v>16</v>
      </c>
      <c r="L713" s="1" t="str">
        <f>_xlfn.IFNA(VLOOKUP(K713,'dict-rhythm'!$B$1:$C$53,2,0),K713)</f>
        <v>semiquaver</v>
      </c>
      <c r="M713" s="5"/>
      <c r="N713" s="5"/>
      <c r="O713" t="str">
        <f>IF(RIGHT($O$1,1)="#",VLOOKUP(D713,'dict-pitch'!$A$1:$C$50,2,0),VLOOKUP(D713,'dict-pitch'!$A$1:$C$50,3,0))</f>
        <v>G5</v>
      </c>
      <c r="P713" t="b">
        <f>OR(EXACT(E713,O713),EXACT(E713,VLOOKUP(D713,'dict-pitch'!$A$1:$D$50,3,0)),EXACT(E713,VLOOKUP(D713,'dict-pitch'!$A$1:$D$50,4,0)))</f>
        <v>0</v>
      </c>
    </row>
    <row r="714" spans="1:16" x14ac:dyDescent="0.25">
      <c r="A714">
        <v>851</v>
      </c>
      <c r="B714" s="85">
        <v>3</v>
      </c>
      <c r="C714" s="1">
        <f t="shared" si="33"/>
        <v>38</v>
      </c>
      <c r="D714" s="1">
        <v>77</v>
      </c>
      <c r="E714" s="1"/>
      <c r="F714" s="1">
        <v>-2</v>
      </c>
      <c r="G714" s="1">
        <v>454</v>
      </c>
      <c r="H714" s="80">
        <f t="shared" si="34"/>
        <v>38.833333333333336</v>
      </c>
      <c r="I714" s="80">
        <f t="shared" si="35"/>
        <v>8.3333333333333329E-2</v>
      </c>
      <c r="J714" s="1">
        <v>1</v>
      </c>
      <c r="K714" s="1" t="str" cm="1">
        <f t="array" ref="K714">INDEX('dict-rhythm'!$A$1:$B$43,MATCH(TRUE,EXACT(J714,'dict-rhythm'!$A$1:$A$43),0),2)</f>
        <v>16</v>
      </c>
      <c r="L714" s="1" t="str">
        <f>_xlfn.IFNA(VLOOKUP(K714,'dict-rhythm'!$B$1:$C$53,2,0),K714)</f>
        <v>semiquaver</v>
      </c>
      <c r="M714" s="5"/>
      <c r="N714" s="5"/>
      <c r="O714" t="str">
        <f>IF(RIGHT($O$1,1)="#",VLOOKUP(D714,'dict-pitch'!$A$1:$C$50,2,0),VLOOKUP(D714,'dict-pitch'!$A$1:$C$50,3,0))</f>
        <v>F5</v>
      </c>
      <c r="P714" t="b">
        <f>OR(EXACT(E714,O714),EXACT(E714,VLOOKUP(D714,'dict-pitch'!$A$1:$D$50,3,0)),EXACT(E714,VLOOKUP(D714,'dict-pitch'!$A$1:$D$50,4,0)))</f>
        <v>0</v>
      </c>
    </row>
    <row r="715" spans="1:16" x14ac:dyDescent="0.25">
      <c r="A715">
        <v>851</v>
      </c>
      <c r="B715" s="85">
        <v>3</v>
      </c>
      <c r="C715" s="1">
        <f t="shared" si="33"/>
        <v>38</v>
      </c>
      <c r="D715" s="1">
        <v>76</v>
      </c>
      <c r="E715" s="1"/>
      <c r="F715" s="1">
        <v>-2</v>
      </c>
      <c r="G715" s="1">
        <v>455</v>
      </c>
      <c r="H715" s="80">
        <f t="shared" si="34"/>
        <v>38.916666666666664</v>
      </c>
      <c r="I715" s="80">
        <f t="shared" si="35"/>
        <v>8.3333333333333329E-2</v>
      </c>
      <c r="J715" s="1">
        <v>1</v>
      </c>
      <c r="K715" s="1" t="str" cm="1">
        <f t="array" ref="K715">INDEX('dict-rhythm'!$A$1:$B$43,MATCH(TRUE,EXACT(J715,'dict-rhythm'!$A$1:$A$43),0),2)</f>
        <v>16</v>
      </c>
      <c r="L715" s="1" t="str">
        <f>_xlfn.IFNA(VLOOKUP(K715,'dict-rhythm'!$B$1:$C$53,2,0),K715)</f>
        <v>semiquaver</v>
      </c>
      <c r="M715" s="7"/>
      <c r="N715" s="7"/>
      <c r="O715" t="str">
        <f>IF(RIGHT($O$1,1)="#",VLOOKUP(D715,'dict-pitch'!$A$1:$C$50,2,0),VLOOKUP(D715,'dict-pitch'!$A$1:$C$50,3,0))</f>
        <v>E5</v>
      </c>
      <c r="P715" t="b">
        <f>OR(EXACT(E715,O715),EXACT(E715,VLOOKUP(D715,'dict-pitch'!$A$1:$D$50,3,0)),EXACT(E715,VLOOKUP(D715,'dict-pitch'!$A$1:$D$50,4,0)))</f>
        <v>0</v>
      </c>
    </row>
    <row r="716" spans="1:16" x14ac:dyDescent="0.25">
      <c r="A716">
        <v>851</v>
      </c>
      <c r="B716" s="85">
        <v>3</v>
      </c>
      <c r="C716" s="1">
        <f t="shared" si="33"/>
        <v>39</v>
      </c>
      <c r="D716" s="1">
        <v>79</v>
      </c>
      <c r="E716" s="1"/>
      <c r="F716" s="1">
        <v>3</v>
      </c>
      <c r="G716" s="1">
        <v>456</v>
      </c>
      <c r="H716" s="80">
        <f t="shared" si="34"/>
        <v>39</v>
      </c>
      <c r="I716" s="80">
        <f t="shared" si="35"/>
        <v>8.3333333333333329E-2</v>
      </c>
      <c r="J716" s="1">
        <v>1</v>
      </c>
      <c r="K716" s="1" t="str" cm="1">
        <f t="array" ref="K716">INDEX('dict-rhythm'!$A$1:$B$43,MATCH(TRUE,EXACT(J716,'dict-rhythm'!$A$1:$A$43),0),2)</f>
        <v>16</v>
      </c>
      <c r="L716" s="1" t="str">
        <f>_xlfn.IFNA(VLOOKUP(K716,'dict-rhythm'!$B$1:$C$53,2,0),K716)</f>
        <v>semiquaver</v>
      </c>
      <c r="M716" s="4"/>
      <c r="N716" s="4"/>
      <c r="O716" t="str">
        <f>IF(RIGHT($O$1,1)="#",VLOOKUP(D716,'dict-pitch'!$A$1:$C$50,2,0),VLOOKUP(D716,'dict-pitch'!$A$1:$C$50,3,0))</f>
        <v>G5</v>
      </c>
      <c r="P716" t="b">
        <f>OR(EXACT(E716,O716),EXACT(E716,VLOOKUP(D716,'dict-pitch'!$A$1:$D$50,3,0)),EXACT(E716,VLOOKUP(D716,'dict-pitch'!$A$1:$D$50,4,0)))</f>
        <v>0</v>
      </c>
    </row>
    <row r="717" spans="1:16" x14ac:dyDescent="0.25">
      <c r="A717">
        <v>851</v>
      </c>
      <c r="B717" s="85">
        <v>3</v>
      </c>
      <c r="C717" s="1">
        <f t="shared" si="33"/>
        <v>39</v>
      </c>
      <c r="D717" s="1">
        <v>77</v>
      </c>
      <c r="E717" s="1"/>
      <c r="F717" s="1">
        <v>-2</v>
      </c>
      <c r="G717" s="1">
        <v>457</v>
      </c>
      <c r="H717" s="80">
        <f t="shared" si="34"/>
        <v>39.083333333333336</v>
      </c>
      <c r="I717" s="80">
        <f t="shared" si="35"/>
        <v>8.3333333333333329E-2</v>
      </c>
      <c r="J717" s="1">
        <v>1</v>
      </c>
      <c r="K717" s="1" t="str" cm="1">
        <f t="array" ref="K717">INDEX('dict-rhythm'!$A$1:$B$43,MATCH(TRUE,EXACT(J717,'dict-rhythm'!$A$1:$A$43),0),2)</f>
        <v>16</v>
      </c>
      <c r="L717" s="1" t="str">
        <f>_xlfn.IFNA(VLOOKUP(K717,'dict-rhythm'!$B$1:$C$53,2,0),K717)</f>
        <v>semiquaver</v>
      </c>
      <c r="M717" s="5"/>
      <c r="N717" s="5"/>
      <c r="O717" t="str">
        <f>IF(RIGHT($O$1,1)="#",VLOOKUP(D717,'dict-pitch'!$A$1:$C$50,2,0),VLOOKUP(D717,'dict-pitch'!$A$1:$C$50,3,0))</f>
        <v>F5</v>
      </c>
      <c r="P717" t="b">
        <f>OR(EXACT(E717,O717),EXACT(E717,VLOOKUP(D717,'dict-pitch'!$A$1:$D$50,3,0)),EXACT(E717,VLOOKUP(D717,'dict-pitch'!$A$1:$D$50,4,0)))</f>
        <v>0</v>
      </c>
    </row>
    <row r="718" spans="1:16" x14ac:dyDescent="0.25">
      <c r="A718">
        <v>851</v>
      </c>
      <c r="B718" s="85">
        <v>3</v>
      </c>
      <c r="C718" s="1">
        <f t="shared" si="33"/>
        <v>39</v>
      </c>
      <c r="D718" s="1">
        <v>76</v>
      </c>
      <c r="E718" s="1"/>
      <c r="F718" s="1">
        <v>-2</v>
      </c>
      <c r="G718" s="1">
        <v>458</v>
      </c>
      <c r="H718" s="80">
        <f t="shared" si="34"/>
        <v>39.166666666666664</v>
      </c>
      <c r="I718" s="80">
        <f t="shared" si="35"/>
        <v>8.3333333333333329E-2</v>
      </c>
      <c r="J718" s="1">
        <v>1</v>
      </c>
      <c r="K718" s="1" t="str" cm="1">
        <f t="array" ref="K718">INDEX('dict-rhythm'!$A$1:$B$43,MATCH(TRUE,EXACT(J718,'dict-rhythm'!$A$1:$A$43),0),2)</f>
        <v>16</v>
      </c>
      <c r="L718" s="1" t="str">
        <f>_xlfn.IFNA(VLOOKUP(K718,'dict-rhythm'!$B$1:$C$53,2,0),K718)</f>
        <v>semiquaver</v>
      </c>
      <c r="M718" s="9" t="s">
        <v>10</v>
      </c>
      <c r="N718" s="9"/>
      <c r="O718" t="str">
        <f>IF(RIGHT($O$1,1)="#",VLOOKUP(D718,'dict-pitch'!$A$1:$C$50,2,0),VLOOKUP(D718,'dict-pitch'!$A$1:$C$50,3,0))</f>
        <v>E5</v>
      </c>
      <c r="P718" t="b">
        <f>OR(EXACT(E718,O718),EXACT(E718,VLOOKUP(D718,'dict-pitch'!$A$1:$D$50,3,0)),EXACT(E718,VLOOKUP(D718,'dict-pitch'!$A$1:$D$50,4,0)))</f>
        <v>0</v>
      </c>
    </row>
    <row r="719" spans="1:16" x14ac:dyDescent="0.25">
      <c r="A719">
        <v>851</v>
      </c>
      <c r="B719" s="85">
        <v>3</v>
      </c>
      <c r="C719" s="1">
        <f t="shared" si="33"/>
        <v>39</v>
      </c>
      <c r="D719" s="1">
        <v>77</v>
      </c>
      <c r="E719" s="1"/>
      <c r="F719" s="1">
        <v>2</v>
      </c>
      <c r="G719" s="1">
        <v>459</v>
      </c>
      <c r="H719" s="80">
        <f t="shared" si="34"/>
        <v>39.25</v>
      </c>
      <c r="I719" s="80">
        <f t="shared" si="35"/>
        <v>8.3333333333333329E-2</v>
      </c>
      <c r="J719" s="1">
        <v>1</v>
      </c>
      <c r="K719" s="1" t="str" cm="1">
        <f t="array" ref="K719">INDEX('dict-rhythm'!$A$1:$B$43,MATCH(TRUE,EXACT(J719,'dict-rhythm'!$A$1:$A$43),0),2)</f>
        <v>16</v>
      </c>
      <c r="L719" s="1" t="str">
        <f>_xlfn.IFNA(VLOOKUP(K719,'dict-rhythm'!$B$1:$C$53,2,0),K719)</f>
        <v>semiquaver</v>
      </c>
      <c r="M719" s="9" t="s">
        <v>10</v>
      </c>
      <c r="N719" s="9"/>
      <c r="O719" t="str">
        <f>IF(RIGHT($O$1,1)="#",VLOOKUP(D719,'dict-pitch'!$A$1:$C$50,2,0),VLOOKUP(D719,'dict-pitch'!$A$1:$C$50,3,0))</f>
        <v>F5</v>
      </c>
      <c r="P719" t="b">
        <f>OR(EXACT(E719,O719),EXACT(E719,VLOOKUP(D719,'dict-pitch'!$A$1:$D$50,3,0)),EXACT(E719,VLOOKUP(D719,'dict-pitch'!$A$1:$D$50,4,0)))</f>
        <v>0</v>
      </c>
    </row>
    <row r="720" spans="1:16" x14ac:dyDescent="0.25">
      <c r="A720">
        <v>851</v>
      </c>
      <c r="B720" s="85">
        <v>3</v>
      </c>
      <c r="C720" s="1">
        <f t="shared" si="33"/>
        <v>39</v>
      </c>
      <c r="D720" s="1">
        <v>77</v>
      </c>
      <c r="E720" s="1"/>
      <c r="F720" s="1">
        <v>1</v>
      </c>
      <c r="G720" s="1">
        <v>460</v>
      </c>
      <c r="H720" s="80">
        <f t="shared" si="34"/>
        <v>39.333333333333336</v>
      </c>
      <c r="I720" s="80">
        <f t="shared" si="35"/>
        <v>8.3333333333333329E-2</v>
      </c>
      <c r="J720" s="1">
        <v>1</v>
      </c>
      <c r="K720" s="1" t="str" cm="1">
        <f t="array" ref="K720">INDEX('dict-rhythm'!$A$1:$B$43,MATCH(TRUE,EXACT(J720,'dict-rhythm'!$A$1:$A$43),0),2)</f>
        <v>16</v>
      </c>
      <c r="L720" s="1" t="str">
        <f>_xlfn.IFNA(VLOOKUP(K720,'dict-rhythm'!$B$1:$C$53,2,0),K720)</f>
        <v>semiquaver</v>
      </c>
      <c r="M720" s="9" t="s">
        <v>10</v>
      </c>
      <c r="N720" s="9"/>
      <c r="O720" t="str">
        <f>IF(RIGHT($O$1,1)="#",VLOOKUP(D720,'dict-pitch'!$A$1:$C$50,2,0),VLOOKUP(D720,'dict-pitch'!$A$1:$C$50,3,0))</f>
        <v>F5</v>
      </c>
      <c r="P720" t="b">
        <f>OR(EXACT(E720,O720),EXACT(E720,VLOOKUP(D720,'dict-pitch'!$A$1:$D$50,3,0)),EXACT(E720,VLOOKUP(D720,'dict-pitch'!$A$1:$D$50,4,0)))</f>
        <v>0</v>
      </c>
    </row>
    <row r="721" spans="1:16" x14ac:dyDescent="0.25">
      <c r="A721">
        <v>851</v>
      </c>
      <c r="B721" s="85">
        <v>3</v>
      </c>
      <c r="C721" s="1">
        <f t="shared" si="33"/>
        <v>39</v>
      </c>
      <c r="D721" s="1">
        <v>76</v>
      </c>
      <c r="E721" s="1"/>
      <c r="F721" s="1">
        <v>-2</v>
      </c>
      <c r="G721" s="1">
        <v>461</v>
      </c>
      <c r="H721" s="80">
        <f t="shared" si="34"/>
        <v>39.416666666666664</v>
      </c>
      <c r="I721" s="80">
        <f t="shared" si="35"/>
        <v>8.3333333333333329E-2</v>
      </c>
      <c r="J721" s="1">
        <v>1</v>
      </c>
      <c r="K721" s="1" t="str" cm="1">
        <f t="array" ref="K721">INDEX('dict-rhythm'!$A$1:$B$43,MATCH(TRUE,EXACT(J721,'dict-rhythm'!$A$1:$A$43),0),2)</f>
        <v>16</v>
      </c>
      <c r="L721" s="1" t="str">
        <f>_xlfn.IFNA(VLOOKUP(K721,'dict-rhythm'!$B$1:$C$53,2,0),K721)</f>
        <v>semiquaver</v>
      </c>
      <c r="M721" s="9" t="s">
        <v>10</v>
      </c>
      <c r="N721" s="9"/>
      <c r="O721" t="str">
        <f>IF(RIGHT($O$1,1)="#",VLOOKUP(D721,'dict-pitch'!$A$1:$C$50,2,0),VLOOKUP(D721,'dict-pitch'!$A$1:$C$50,3,0))</f>
        <v>E5</v>
      </c>
      <c r="P721" t="b">
        <f>OR(EXACT(E721,O721),EXACT(E721,VLOOKUP(D721,'dict-pitch'!$A$1:$D$50,3,0)),EXACT(E721,VLOOKUP(D721,'dict-pitch'!$A$1:$D$50,4,0)))</f>
        <v>0</v>
      </c>
    </row>
    <row r="722" spans="1:16" x14ac:dyDescent="0.25">
      <c r="A722">
        <v>851</v>
      </c>
      <c r="B722" s="85">
        <v>3</v>
      </c>
      <c r="C722" s="1">
        <f t="shared" si="33"/>
        <v>39</v>
      </c>
      <c r="D722" s="1">
        <v>74</v>
      </c>
      <c r="E722" s="1"/>
      <c r="F722" s="1">
        <v>-2</v>
      </c>
      <c r="G722" s="1">
        <v>462</v>
      </c>
      <c r="H722" s="80">
        <f t="shared" si="34"/>
        <v>39.5</v>
      </c>
      <c r="I722" s="80">
        <f t="shared" si="35"/>
        <v>8.3333333333333329E-2</v>
      </c>
      <c r="J722" s="1">
        <v>1</v>
      </c>
      <c r="K722" s="1" t="str" cm="1">
        <f t="array" ref="K722">INDEX('dict-rhythm'!$A$1:$B$43,MATCH(TRUE,EXACT(J722,'dict-rhythm'!$A$1:$A$43),0),2)</f>
        <v>16</v>
      </c>
      <c r="L722" s="1" t="str">
        <f>_xlfn.IFNA(VLOOKUP(K722,'dict-rhythm'!$B$1:$C$53,2,0),K722)</f>
        <v>semiquaver</v>
      </c>
      <c r="M722" s="9" t="s">
        <v>10</v>
      </c>
      <c r="N722" s="9"/>
      <c r="O722" t="str">
        <f>IF(RIGHT($O$1,1)="#",VLOOKUP(D722,'dict-pitch'!$A$1:$C$50,2,0),VLOOKUP(D722,'dict-pitch'!$A$1:$C$50,3,0))</f>
        <v>D5</v>
      </c>
      <c r="P722" t="b">
        <f>OR(EXACT(E722,O722),EXACT(E722,VLOOKUP(D722,'dict-pitch'!$A$1:$D$50,3,0)),EXACT(E722,VLOOKUP(D722,'dict-pitch'!$A$1:$D$50,4,0)))</f>
        <v>0</v>
      </c>
    </row>
    <row r="723" spans="1:16" x14ac:dyDescent="0.25">
      <c r="A723">
        <v>851</v>
      </c>
      <c r="B723" s="85">
        <v>3</v>
      </c>
      <c r="C723" s="1">
        <f t="shared" si="33"/>
        <v>39</v>
      </c>
      <c r="D723" s="1">
        <v>76</v>
      </c>
      <c r="E723" s="1"/>
      <c r="F723" s="1">
        <v>2</v>
      </c>
      <c r="G723" s="1">
        <v>463</v>
      </c>
      <c r="H723" s="80">
        <f t="shared" si="34"/>
        <v>39.583333333333336</v>
      </c>
      <c r="I723" s="80">
        <f t="shared" si="35"/>
        <v>8.3333333333333329E-2</v>
      </c>
      <c r="J723" s="1">
        <v>1</v>
      </c>
      <c r="K723" s="1" t="str" cm="1">
        <f t="array" ref="K723">INDEX('dict-rhythm'!$A$1:$B$43,MATCH(TRUE,EXACT(J723,'dict-rhythm'!$A$1:$A$43),0),2)</f>
        <v>16</v>
      </c>
      <c r="L723" s="1" t="str">
        <f>_xlfn.IFNA(VLOOKUP(K723,'dict-rhythm'!$B$1:$C$53,2,0),K723)</f>
        <v>semiquaver</v>
      </c>
      <c r="M723" s="9" t="s">
        <v>10</v>
      </c>
      <c r="N723" s="9"/>
      <c r="O723" t="str">
        <f>IF(RIGHT($O$1,1)="#",VLOOKUP(D723,'dict-pitch'!$A$1:$C$50,2,0),VLOOKUP(D723,'dict-pitch'!$A$1:$C$50,3,0))</f>
        <v>E5</v>
      </c>
      <c r="P723" t="b">
        <f>OR(EXACT(E723,O723),EXACT(E723,VLOOKUP(D723,'dict-pitch'!$A$1:$D$50,3,0)),EXACT(E723,VLOOKUP(D723,'dict-pitch'!$A$1:$D$50,4,0)))</f>
        <v>0</v>
      </c>
    </row>
    <row r="724" spans="1:16" x14ac:dyDescent="0.25">
      <c r="A724">
        <v>851</v>
      </c>
      <c r="B724" s="85">
        <v>3</v>
      </c>
      <c r="C724" s="1">
        <f t="shared" si="33"/>
        <v>39</v>
      </c>
      <c r="D724" s="1">
        <v>76</v>
      </c>
      <c r="E724" s="1"/>
      <c r="F724" s="1">
        <v>1</v>
      </c>
      <c r="G724" s="1">
        <v>464</v>
      </c>
      <c r="H724" s="80">
        <f t="shared" si="34"/>
        <v>39.666666666666664</v>
      </c>
      <c r="I724" s="80">
        <f t="shared" si="35"/>
        <v>8.3333333333333329E-2</v>
      </c>
      <c r="J724" s="1">
        <v>1</v>
      </c>
      <c r="K724" s="1" t="str" cm="1">
        <f t="array" ref="K724">INDEX('dict-rhythm'!$A$1:$B$43,MATCH(TRUE,EXACT(J724,'dict-rhythm'!$A$1:$A$43),0),2)</f>
        <v>16</v>
      </c>
      <c r="L724" s="1" t="str">
        <f>_xlfn.IFNA(VLOOKUP(K724,'dict-rhythm'!$B$1:$C$53,2,0),K724)</f>
        <v>semiquaver</v>
      </c>
      <c r="M724" s="9" t="s">
        <v>10</v>
      </c>
      <c r="N724" s="9"/>
      <c r="O724" t="str">
        <f>IF(RIGHT($O$1,1)="#",VLOOKUP(D724,'dict-pitch'!$A$1:$C$50,2,0),VLOOKUP(D724,'dict-pitch'!$A$1:$C$50,3,0))</f>
        <v>E5</v>
      </c>
      <c r="P724" t="b">
        <f>OR(EXACT(E724,O724),EXACT(E724,VLOOKUP(D724,'dict-pitch'!$A$1:$D$50,3,0)),EXACT(E724,VLOOKUP(D724,'dict-pitch'!$A$1:$D$50,4,0)))</f>
        <v>0</v>
      </c>
    </row>
    <row r="725" spans="1:16" x14ac:dyDescent="0.25">
      <c r="A725">
        <v>851</v>
      </c>
      <c r="B725" s="85">
        <v>3</v>
      </c>
      <c r="C725" s="1">
        <f t="shared" si="33"/>
        <v>39</v>
      </c>
      <c r="D725" s="1">
        <v>74</v>
      </c>
      <c r="E725" s="1"/>
      <c r="F725" s="1">
        <v>-2</v>
      </c>
      <c r="G725" s="1">
        <v>465</v>
      </c>
      <c r="H725" s="80">
        <f t="shared" si="34"/>
        <v>39.75</v>
      </c>
      <c r="I725" s="80">
        <f t="shared" si="35"/>
        <v>8.3333333333333329E-2</v>
      </c>
      <c r="J725" s="1">
        <v>1</v>
      </c>
      <c r="K725" s="1" t="str" cm="1">
        <f t="array" ref="K725">INDEX('dict-rhythm'!$A$1:$B$43,MATCH(TRUE,EXACT(J725,'dict-rhythm'!$A$1:$A$43),0),2)</f>
        <v>16</v>
      </c>
      <c r="L725" s="1" t="str">
        <f>_xlfn.IFNA(VLOOKUP(K725,'dict-rhythm'!$B$1:$C$53,2,0),K725)</f>
        <v>semiquaver</v>
      </c>
      <c r="M725" s="9" t="s">
        <v>10</v>
      </c>
      <c r="N725" s="9"/>
      <c r="O725" t="str">
        <f>IF(RIGHT($O$1,1)="#",VLOOKUP(D725,'dict-pitch'!$A$1:$C$50,2,0),VLOOKUP(D725,'dict-pitch'!$A$1:$C$50,3,0))</f>
        <v>D5</v>
      </c>
      <c r="P725" t="b">
        <f>OR(EXACT(E725,O725),EXACT(E725,VLOOKUP(D725,'dict-pitch'!$A$1:$D$50,3,0)),EXACT(E725,VLOOKUP(D725,'dict-pitch'!$A$1:$D$50,4,0)))</f>
        <v>0</v>
      </c>
    </row>
    <row r="726" spans="1:16" x14ac:dyDescent="0.25">
      <c r="A726">
        <v>851</v>
      </c>
      <c r="B726" s="85">
        <v>3</v>
      </c>
      <c r="C726" s="1">
        <f t="shared" si="33"/>
        <v>39</v>
      </c>
      <c r="D726" s="1">
        <v>73</v>
      </c>
      <c r="E726" s="1"/>
      <c r="F726" s="1">
        <v>-2</v>
      </c>
      <c r="G726" s="1">
        <v>466</v>
      </c>
      <c r="H726" s="80">
        <f t="shared" si="34"/>
        <v>39.833333333333336</v>
      </c>
      <c r="I726" s="80">
        <f t="shared" si="35"/>
        <v>8.3333333333333329E-2</v>
      </c>
      <c r="J726" s="1">
        <v>1</v>
      </c>
      <c r="K726" s="1" t="str" cm="1">
        <f t="array" ref="K726">INDEX('dict-rhythm'!$A$1:$B$43,MATCH(TRUE,EXACT(J726,'dict-rhythm'!$A$1:$A$43),0),2)</f>
        <v>16</v>
      </c>
      <c r="L726" s="1" t="str">
        <f>_xlfn.IFNA(VLOOKUP(K726,'dict-rhythm'!$B$1:$C$53,2,0),K726)</f>
        <v>semiquaver</v>
      </c>
      <c r="M726" s="9" t="s">
        <v>10</v>
      </c>
      <c r="N726" s="9"/>
      <c r="O726" t="str">
        <f>IF(RIGHT($O$1,1)="#",VLOOKUP(D726,'dict-pitch'!$A$1:$C$50,2,0),VLOOKUP(D726,'dict-pitch'!$A$1:$C$50,3,0))</f>
        <v>C#5</v>
      </c>
      <c r="P726" t="b">
        <f>OR(EXACT(E726,O726),EXACT(E726,VLOOKUP(D726,'dict-pitch'!$A$1:$D$50,3,0)),EXACT(E726,VLOOKUP(D726,'dict-pitch'!$A$1:$D$50,4,0)))</f>
        <v>0</v>
      </c>
    </row>
    <row r="727" spans="1:16" x14ac:dyDescent="0.25">
      <c r="A727">
        <v>851</v>
      </c>
      <c r="B727" s="85">
        <v>3</v>
      </c>
      <c r="C727" s="1">
        <f t="shared" si="33"/>
        <v>39</v>
      </c>
      <c r="D727" s="1">
        <v>74</v>
      </c>
      <c r="E727" s="1"/>
      <c r="F727" s="1">
        <v>2</v>
      </c>
      <c r="G727" s="1">
        <v>467</v>
      </c>
      <c r="H727" s="80">
        <f t="shared" si="34"/>
        <v>39.916666666666664</v>
      </c>
      <c r="I727" s="80">
        <f t="shared" si="35"/>
        <v>8.3333333333333329E-2</v>
      </c>
      <c r="J727" s="1">
        <v>1</v>
      </c>
      <c r="K727" s="1" t="str" cm="1">
        <f t="array" ref="K727">INDEX('dict-rhythm'!$A$1:$B$43,MATCH(TRUE,EXACT(J727,'dict-rhythm'!$A$1:$A$43),0),2)</f>
        <v>16</v>
      </c>
      <c r="L727" s="1" t="str">
        <f>_xlfn.IFNA(VLOOKUP(K727,'dict-rhythm'!$B$1:$C$53,2,0),K727)</f>
        <v>semiquaver</v>
      </c>
      <c r="M727" s="9" t="s">
        <v>10</v>
      </c>
      <c r="N727" s="9"/>
      <c r="O727" t="str">
        <f>IF(RIGHT($O$1,1)="#",VLOOKUP(D727,'dict-pitch'!$A$1:$C$50,2,0),VLOOKUP(D727,'dict-pitch'!$A$1:$C$50,3,0))</f>
        <v>D5</v>
      </c>
      <c r="P727" t="b">
        <f>OR(EXACT(E727,O727),EXACT(E727,VLOOKUP(D727,'dict-pitch'!$A$1:$D$50,3,0)),EXACT(E727,VLOOKUP(D727,'dict-pitch'!$A$1:$D$50,4,0)))</f>
        <v>0</v>
      </c>
    </row>
    <row r="728" spans="1:16" x14ac:dyDescent="0.25">
      <c r="A728">
        <v>851</v>
      </c>
      <c r="B728" s="85">
        <v>3</v>
      </c>
      <c r="C728" s="1">
        <f t="shared" si="33"/>
        <v>40</v>
      </c>
      <c r="D728" s="1">
        <v>72</v>
      </c>
      <c r="E728" s="1"/>
      <c r="F728" s="1">
        <v>-2</v>
      </c>
      <c r="G728" s="1">
        <v>468</v>
      </c>
      <c r="H728" s="80">
        <f t="shared" si="34"/>
        <v>40</v>
      </c>
      <c r="I728" s="80">
        <f t="shared" si="35"/>
        <v>0.41666666666666669</v>
      </c>
      <c r="J728" s="1">
        <v>5</v>
      </c>
      <c r="K728" s="1" t="str" cm="1">
        <f t="array" ref="K728">INDEX('dict-rhythm'!$A$1:$B$43,MATCH(TRUE,EXACT(J728,'dict-rhythm'!$A$1:$A$43),0),2)</f>
        <v>4+16</v>
      </c>
      <c r="L728" s="1" t="str">
        <f>_xlfn.IFNA(VLOOKUP(K728,'dict-rhythm'!$B$1:$C$53,2,0),K728)</f>
        <v>crotchet + semiquaver</v>
      </c>
      <c r="M728" s="9" t="s">
        <v>10</v>
      </c>
      <c r="N728" s="9"/>
      <c r="O728" t="str">
        <f>IF(RIGHT($O$1,1)="#",VLOOKUP(D728,'dict-pitch'!$A$1:$C$50,2,0),VLOOKUP(D728,'dict-pitch'!$A$1:$C$50,3,0))</f>
        <v>C5</v>
      </c>
      <c r="P728" t="b">
        <f>OR(EXACT(E728,O728),EXACT(E728,VLOOKUP(D728,'dict-pitch'!$A$1:$D$50,3,0)),EXACT(E728,VLOOKUP(D728,'dict-pitch'!$A$1:$D$50,4,0)))</f>
        <v>0</v>
      </c>
    </row>
    <row r="729" spans="1:16" x14ac:dyDescent="0.25">
      <c r="A729">
        <v>851</v>
      </c>
      <c r="B729" s="85">
        <v>3</v>
      </c>
      <c r="C729" s="1">
        <f t="shared" si="33"/>
        <v>40</v>
      </c>
      <c r="D729" s="1">
        <v>70</v>
      </c>
      <c r="E729" s="1"/>
      <c r="F729" s="1">
        <v>-2</v>
      </c>
      <c r="G729" s="1">
        <v>473</v>
      </c>
      <c r="H729" s="80">
        <f t="shared" si="34"/>
        <v>40.416666666666664</v>
      </c>
      <c r="I729" s="80">
        <f t="shared" si="35"/>
        <v>8.3333333333333329E-2</v>
      </c>
      <c r="J729" s="1">
        <v>1</v>
      </c>
      <c r="K729" s="1" t="str" cm="1">
        <f t="array" ref="K729">INDEX('dict-rhythm'!$A$1:$B$43,MATCH(TRUE,EXACT(J729,'dict-rhythm'!$A$1:$A$43),0),2)</f>
        <v>16</v>
      </c>
      <c r="L729" s="1" t="str">
        <f>_xlfn.IFNA(VLOOKUP(K729,'dict-rhythm'!$B$1:$C$53,2,0),K729)</f>
        <v>semiquaver</v>
      </c>
      <c r="M729" s="9" t="s">
        <v>10</v>
      </c>
      <c r="N729" s="9"/>
      <c r="O729" t="str">
        <f>IF(RIGHT($O$1,1)="#",VLOOKUP(D729,'dict-pitch'!$A$1:$C$50,2,0),VLOOKUP(D729,'dict-pitch'!$A$1:$C$50,3,0))</f>
        <v>A#4</v>
      </c>
      <c r="P729" t="b">
        <f>OR(EXACT(E729,O729),EXACT(E729,VLOOKUP(D729,'dict-pitch'!$A$1:$D$50,3,0)),EXACT(E729,VLOOKUP(D729,'dict-pitch'!$A$1:$D$50,4,0)))</f>
        <v>0</v>
      </c>
    </row>
    <row r="730" spans="1:16" x14ac:dyDescent="0.25">
      <c r="A730">
        <v>851</v>
      </c>
      <c r="B730" s="85">
        <v>3</v>
      </c>
      <c r="C730" s="1">
        <f t="shared" si="33"/>
        <v>40</v>
      </c>
      <c r="D730" s="1">
        <v>69</v>
      </c>
      <c r="E730" s="1"/>
      <c r="F730" s="1">
        <v>-2</v>
      </c>
      <c r="G730" s="1">
        <v>474</v>
      </c>
      <c r="H730" s="80">
        <f t="shared" si="34"/>
        <v>40.5</v>
      </c>
      <c r="I730" s="80">
        <f t="shared" si="35"/>
        <v>8.3333333333333329E-2</v>
      </c>
      <c r="J730" s="1">
        <v>1</v>
      </c>
      <c r="K730" s="1" t="str" cm="1">
        <f t="array" ref="K730">INDEX('dict-rhythm'!$A$1:$B$43,MATCH(TRUE,EXACT(J730,'dict-rhythm'!$A$1:$A$43),0),2)</f>
        <v>16</v>
      </c>
      <c r="L730" s="1" t="str">
        <f>_xlfn.IFNA(VLOOKUP(K730,'dict-rhythm'!$B$1:$C$53,2,0),K730)</f>
        <v>semiquaver</v>
      </c>
      <c r="M730" s="9" t="s">
        <v>10</v>
      </c>
      <c r="N730" s="9"/>
      <c r="O730" t="str">
        <f>IF(RIGHT($O$1,1)="#",VLOOKUP(D730,'dict-pitch'!$A$1:$C$50,2,0),VLOOKUP(D730,'dict-pitch'!$A$1:$C$50,3,0))</f>
        <v>A4</v>
      </c>
      <c r="P730" t="b">
        <f>OR(EXACT(E730,O730),EXACT(E730,VLOOKUP(D730,'dict-pitch'!$A$1:$D$50,3,0)),EXACT(E730,VLOOKUP(D730,'dict-pitch'!$A$1:$D$50,4,0)))</f>
        <v>0</v>
      </c>
    </row>
    <row r="731" spans="1:16" x14ac:dyDescent="0.25">
      <c r="A731">
        <v>851</v>
      </c>
      <c r="B731" s="85">
        <v>3</v>
      </c>
      <c r="C731" s="1">
        <f t="shared" si="33"/>
        <v>40</v>
      </c>
      <c r="D731" s="1">
        <v>70</v>
      </c>
      <c r="E731" s="1"/>
      <c r="F731" s="1">
        <v>2</v>
      </c>
      <c r="G731" s="1">
        <v>475</v>
      </c>
      <c r="H731" s="80">
        <f t="shared" si="34"/>
        <v>40.583333333333336</v>
      </c>
      <c r="I731" s="80">
        <f t="shared" si="35"/>
        <v>8.3333333333333329E-2</v>
      </c>
      <c r="J731" s="1">
        <v>1</v>
      </c>
      <c r="K731" s="1" t="str" cm="1">
        <f t="array" ref="K731">INDEX('dict-rhythm'!$A$1:$B$43,MATCH(TRUE,EXACT(J731,'dict-rhythm'!$A$1:$A$43),0),2)</f>
        <v>16</v>
      </c>
      <c r="L731" s="1" t="str">
        <f>_xlfn.IFNA(VLOOKUP(K731,'dict-rhythm'!$B$1:$C$53,2,0),K731)</f>
        <v>semiquaver</v>
      </c>
      <c r="M731" s="9" t="s">
        <v>10</v>
      </c>
      <c r="N731" s="9"/>
      <c r="O731" t="str">
        <f>IF(RIGHT($O$1,1)="#",VLOOKUP(D731,'dict-pitch'!$A$1:$C$50,2,0),VLOOKUP(D731,'dict-pitch'!$A$1:$C$50,3,0))</f>
        <v>A#4</v>
      </c>
      <c r="P731" t="b">
        <f>OR(EXACT(E731,O731),EXACT(E731,VLOOKUP(D731,'dict-pitch'!$A$1:$D$50,3,0)),EXACT(E731,VLOOKUP(D731,'dict-pitch'!$A$1:$D$50,4,0)))</f>
        <v>0</v>
      </c>
    </row>
    <row r="732" spans="1:16" x14ac:dyDescent="0.25">
      <c r="A732">
        <v>851</v>
      </c>
      <c r="B732" s="85">
        <v>3</v>
      </c>
      <c r="C732" s="1">
        <f t="shared" si="33"/>
        <v>40</v>
      </c>
      <c r="D732" s="1">
        <v>70</v>
      </c>
      <c r="E732" s="1"/>
      <c r="F732" s="1">
        <v>1</v>
      </c>
      <c r="G732" s="1">
        <v>476</v>
      </c>
      <c r="H732" s="80">
        <f t="shared" si="34"/>
        <v>40.666666666666664</v>
      </c>
      <c r="I732" s="80">
        <f t="shared" si="35"/>
        <v>8.3333333333333329E-2</v>
      </c>
      <c r="J732" s="1">
        <v>1</v>
      </c>
      <c r="K732" s="1" t="str" cm="1">
        <f t="array" ref="K732">INDEX('dict-rhythm'!$A$1:$B$43,MATCH(TRUE,EXACT(J732,'dict-rhythm'!$A$1:$A$43),0),2)</f>
        <v>16</v>
      </c>
      <c r="L732" s="1" t="str">
        <f>_xlfn.IFNA(VLOOKUP(K732,'dict-rhythm'!$B$1:$C$53,2,0),K732)</f>
        <v>semiquaver</v>
      </c>
      <c r="M732" s="9" t="s">
        <v>10</v>
      </c>
      <c r="N732" s="9"/>
      <c r="O732" t="str">
        <f>IF(RIGHT($O$1,1)="#",VLOOKUP(D732,'dict-pitch'!$A$1:$C$50,2,0),VLOOKUP(D732,'dict-pitch'!$A$1:$C$50,3,0))</f>
        <v>A#4</v>
      </c>
      <c r="P732" t="b">
        <f>OR(EXACT(E732,O732),EXACT(E732,VLOOKUP(D732,'dict-pitch'!$A$1:$D$50,3,0)),EXACT(E732,VLOOKUP(D732,'dict-pitch'!$A$1:$D$50,4,0)))</f>
        <v>0</v>
      </c>
    </row>
    <row r="733" spans="1:16" x14ac:dyDescent="0.25">
      <c r="A733">
        <v>851</v>
      </c>
      <c r="B733" s="85">
        <v>3</v>
      </c>
      <c r="C733" s="1">
        <f t="shared" si="33"/>
        <v>40</v>
      </c>
      <c r="D733" s="1">
        <v>69</v>
      </c>
      <c r="E733" s="1"/>
      <c r="F733" s="1">
        <v>-2</v>
      </c>
      <c r="G733" s="1">
        <v>477</v>
      </c>
      <c r="H733" s="80">
        <f t="shared" si="34"/>
        <v>40.75</v>
      </c>
      <c r="I733" s="80">
        <f t="shared" si="35"/>
        <v>8.3333333333333329E-2</v>
      </c>
      <c r="J733" s="1">
        <v>1</v>
      </c>
      <c r="K733" s="1" t="str" cm="1">
        <f t="array" ref="K733">INDEX('dict-rhythm'!$A$1:$B$43,MATCH(TRUE,EXACT(J733,'dict-rhythm'!$A$1:$A$43),0),2)</f>
        <v>16</v>
      </c>
      <c r="L733" s="1" t="str">
        <f>_xlfn.IFNA(VLOOKUP(K733,'dict-rhythm'!$B$1:$C$53,2,0),K733)</f>
        <v>semiquaver</v>
      </c>
      <c r="M733" s="9" t="s">
        <v>10</v>
      </c>
      <c r="N733" s="9"/>
      <c r="O733" t="str">
        <f>IF(RIGHT($O$1,1)="#",VLOOKUP(D733,'dict-pitch'!$A$1:$C$50,2,0),VLOOKUP(D733,'dict-pitch'!$A$1:$C$50,3,0))</f>
        <v>A4</v>
      </c>
      <c r="P733" t="b">
        <f>OR(EXACT(E733,O733),EXACT(E733,VLOOKUP(D733,'dict-pitch'!$A$1:$D$50,3,0)),EXACT(E733,VLOOKUP(D733,'dict-pitch'!$A$1:$D$50,4,0)))</f>
        <v>0</v>
      </c>
    </row>
    <row r="734" spans="1:16" x14ac:dyDescent="0.25">
      <c r="A734">
        <v>851</v>
      </c>
      <c r="B734" s="85">
        <v>3</v>
      </c>
      <c r="C734" s="1">
        <f t="shared" si="33"/>
        <v>40</v>
      </c>
      <c r="D734" s="1">
        <v>67</v>
      </c>
      <c r="E734" s="1"/>
      <c r="F734" s="1">
        <v>-2</v>
      </c>
      <c r="G734" s="1">
        <v>478</v>
      </c>
      <c r="H734" s="80">
        <f t="shared" si="34"/>
        <v>40.833333333333336</v>
      </c>
      <c r="I734" s="80">
        <f t="shared" si="35"/>
        <v>8.3333333333333329E-2</v>
      </c>
      <c r="J734" s="1">
        <v>1</v>
      </c>
      <c r="K734" s="1" t="str" cm="1">
        <f t="array" ref="K734">INDEX('dict-rhythm'!$A$1:$B$43,MATCH(TRUE,EXACT(J734,'dict-rhythm'!$A$1:$A$43),0),2)</f>
        <v>16</v>
      </c>
      <c r="L734" s="1" t="str">
        <f>_xlfn.IFNA(VLOOKUP(K734,'dict-rhythm'!$B$1:$C$53,2,0),K734)</f>
        <v>semiquaver</v>
      </c>
      <c r="M734" s="9" t="s">
        <v>10</v>
      </c>
      <c r="N734" s="9"/>
      <c r="O734" t="str">
        <f>IF(RIGHT($O$1,1)="#",VLOOKUP(D734,'dict-pitch'!$A$1:$C$50,2,0),VLOOKUP(D734,'dict-pitch'!$A$1:$C$50,3,0))</f>
        <v>G4</v>
      </c>
      <c r="P734" t="b">
        <f>OR(EXACT(E734,O734),EXACT(E734,VLOOKUP(D734,'dict-pitch'!$A$1:$D$50,3,0)),EXACT(E734,VLOOKUP(D734,'dict-pitch'!$A$1:$D$50,4,0)))</f>
        <v>0</v>
      </c>
    </row>
    <row r="735" spans="1:16" x14ac:dyDescent="0.25">
      <c r="A735">
        <v>851</v>
      </c>
      <c r="B735" s="85">
        <v>3</v>
      </c>
      <c r="C735" s="1">
        <f t="shared" si="33"/>
        <v>40</v>
      </c>
      <c r="D735" s="1">
        <v>74</v>
      </c>
      <c r="E735" s="1"/>
      <c r="F735" s="1">
        <v>5</v>
      </c>
      <c r="G735" s="1">
        <v>479</v>
      </c>
      <c r="H735" s="80">
        <f t="shared" si="34"/>
        <v>40.916666666666664</v>
      </c>
      <c r="I735" s="80">
        <f t="shared" si="35"/>
        <v>8.3333333333333329E-2</v>
      </c>
      <c r="J735" s="1">
        <v>1</v>
      </c>
      <c r="K735" s="1" t="str" cm="1">
        <f t="array" ref="K735">INDEX('dict-rhythm'!$A$1:$B$43,MATCH(TRUE,EXACT(J735,'dict-rhythm'!$A$1:$A$43),0),2)</f>
        <v>16</v>
      </c>
      <c r="L735" s="1" t="str">
        <f>_xlfn.IFNA(VLOOKUP(K735,'dict-rhythm'!$B$1:$C$53,2,0),K735)</f>
        <v>semiquaver</v>
      </c>
      <c r="M735" s="9" t="s">
        <v>10</v>
      </c>
      <c r="N735" s="9"/>
      <c r="O735" t="str">
        <f>IF(RIGHT($O$1,1)="#",VLOOKUP(D735,'dict-pitch'!$A$1:$C$50,2,0),VLOOKUP(D735,'dict-pitch'!$A$1:$C$50,3,0))</f>
        <v>D5</v>
      </c>
      <c r="P735" t="b">
        <f>OR(EXACT(E735,O735),EXACT(E735,VLOOKUP(D735,'dict-pitch'!$A$1:$D$50,3,0)),EXACT(E735,VLOOKUP(D735,'dict-pitch'!$A$1:$D$50,4,0)))</f>
        <v>0</v>
      </c>
    </row>
    <row r="736" spans="1:16" x14ac:dyDescent="0.25">
      <c r="A736">
        <v>851</v>
      </c>
      <c r="B736" s="85">
        <v>3</v>
      </c>
      <c r="C736" s="1">
        <f t="shared" si="33"/>
        <v>41</v>
      </c>
      <c r="D736" s="1">
        <v>74</v>
      </c>
      <c r="E736" s="1"/>
      <c r="F736" s="1">
        <v>1</v>
      </c>
      <c r="G736" s="1">
        <v>480</v>
      </c>
      <c r="H736" s="80">
        <f t="shared" si="34"/>
        <v>41</v>
      </c>
      <c r="I736" s="80">
        <f t="shared" si="35"/>
        <v>1.4166666666666667</v>
      </c>
      <c r="J736" s="1">
        <v>17</v>
      </c>
      <c r="K736" s="1" t="str" cm="1">
        <f t="array" ref="K736">INDEX('dict-rhythm'!$A$1:$B$43,MATCH(TRUE,EXACT(J736,'dict-rhythm'!$A$1:$A$43),0),2)</f>
        <v>1+16</v>
      </c>
      <c r="L736" s="1" t="str">
        <f>_xlfn.IFNA(VLOOKUP(K736,'dict-rhythm'!$B$1:$C$53,2,0),K736)</f>
        <v>semibreve + semiquaver</v>
      </c>
      <c r="M736" s="9" t="s">
        <v>10</v>
      </c>
      <c r="N736" s="9"/>
      <c r="O736" t="str">
        <f>IF(RIGHT($O$1,1)="#",VLOOKUP(D736,'dict-pitch'!$A$1:$C$50,2,0),VLOOKUP(D736,'dict-pitch'!$A$1:$C$50,3,0))</f>
        <v>D5</v>
      </c>
      <c r="P736" t="b">
        <f>OR(EXACT(E736,O736),EXACT(E736,VLOOKUP(D736,'dict-pitch'!$A$1:$D$50,3,0)),EXACT(E736,VLOOKUP(D736,'dict-pitch'!$A$1:$D$50,4,0)))</f>
        <v>0</v>
      </c>
    </row>
    <row r="737" spans="1:16" x14ac:dyDescent="0.25">
      <c r="A737">
        <v>851</v>
      </c>
      <c r="B737" s="85">
        <v>3</v>
      </c>
      <c r="C737" s="1">
        <f t="shared" si="33"/>
        <v>42</v>
      </c>
      <c r="D737" s="1">
        <v>80</v>
      </c>
      <c r="E737" s="1"/>
      <c r="F737" s="1">
        <v>4</v>
      </c>
      <c r="G737" s="1">
        <v>497</v>
      </c>
      <c r="H737" s="80">
        <f t="shared" si="34"/>
        <v>42.416666666666664</v>
      </c>
      <c r="I737" s="80">
        <f t="shared" si="35"/>
        <v>8.3333333333333329E-2</v>
      </c>
      <c r="J737" s="1">
        <v>1</v>
      </c>
      <c r="K737" s="1" t="str" cm="1">
        <f t="array" ref="K737">INDEX('dict-rhythm'!$A$1:$B$43,MATCH(TRUE,EXACT(J737,'dict-rhythm'!$A$1:$A$43),0),2)</f>
        <v>16</v>
      </c>
      <c r="L737" s="1" t="str">
        <f>_xlfn.IFNA(VLOOKUP(K737,'dict-rhythm'!$B$1:$C$53,2,0),K737)</f>
        <v>semiquaver</v>
      </c>
      <c r="M737" s="4"/>
      <c r="N737" s="4"/>
      <c r="O737" t="str">
        <f>IF(RIGHT($O$1,1)="#",VLOOKUP(D737,'dict-pitch'!$A$1:$C$50,2,0),VLOOKUP(D737,'dict-pitch'!$A$1:$C$50,3,0))</f>
        <v>G#5</v>
      </c>
      <c r="P737" t="b">
        <f>OR(EXACT(E737,O737),EXACT(E737,VLOOKUP(D737,'dict-pitch'!$A$1:$D$50,3,0)),EXACT(E737,VLOOKUP(D737,'dict-pitch'!$A$1:$D$50,4,0)))</f>
        <v>0</v>
      </c>
    </row>
    <row r="738" spans="1:16" x14ac:dyDescent="0.25">
      <c r="A738">
        <v>851</v>
      </c>
      <c r="B738" s="85">
        <v>3</v>
      </c>
      <c r="C738" s="1">
        <f t="shared" si="33"/>
        <v>42</v>
      </c>
      <c r="D738" s="1">
        <v>81</v>
      </c>
      <c r="E738" s="1"/>
      <c r="F738" s="1">
        <v>2</v>
      </c>
      <c r="G738" s="1">
        <v>498</v>
      </c>
      <c r="H738" s="80">
        <f t="shared" si="34"/>
        <v>42.5</v>
      </c>
      <c r="I738" s="80">
        <f t="shared" si="35"/>
        <v>8.3333333333333329E-2</v>
      </c>
      <c r="J738" s="1">
        <v>1</v>
      </c>
      <c r="K738" s="1" t="str" cm="1">
        <f t="array" ref="K738">INDEX('dict-rhythm'!$A$1:$B$43,MATCH(TRUE,EXACT(J738,'dict-rhythm'!$A$1:$A$43),0),2)</f>
        <v>16</v>
      </c>
      <c r="L738" s="1" t="str">
        <f>_xlfn.IFNA(VLOOKUP(K738,'dict-rhythm'!$B$1:$C$53,2,0),K738)</f>
        <v>semiquaver</v>
      </c>
      <c r="M738" s="5"/>
      <c r="N738" s="5"/>
      <c r="O738" t="str">
        <f>IF(RIGHT($O$1,1)="#",VLOOKUP(D738,'dict-pitch'!$A$1:$C$50,2,0),VLOOKUP(D738,'dict-pitch'!$A$1:$C$50,3,0))</f>
        <v>A5</v>
      </c>
      <c r="P738" t="b">
        <f>OR(EXACT(E738,O738),EXACT(E738,VLOOKUP(D738,'dict-pitch'!$A$1:$D$50,3,0)),EXACT(E738,VLOOKUP(D738,'dict-pitch'!$A$1:$D$50,4,0)))</f>
        <v>0</v>
      </c>
    </row>
    <row r="739" spans="1:16" x14ac:dyDescent="0.25">
      <c r="A739">
        <v>851</v>
      </c>
      <c r="B739" s="85">
        <v>3</v>
      </c>
      <c r="C739" s="1">
        <f t="shared" si="33"/>
        <v>42</v>
      </c>
      <c r="D739" s="1">
        <v>74</v>
      </c>
      <c r="E739" s="1"/>
      <c r="F739" s="1">
        <v>-5</v>
      </c>
      <c r="G739" s="1">
        <v>499</v>
      </c>
      <c r="H739" s="80">
        <f t="shared" si="34"/>
        <v>42.583333333333336</v>
      </c>
      <c r="I739" s="80">
        <f t="shared" si="35"/>
        <v>8.3333333333333329E-2</v>
      </c>
      <c r="J739" s="1">
        <v>1</v>
      </c>
      <c r="K739" s="1" t="str" cm="1">
        <f t="array" ref="K739">INDEX('dict-rhythm'!$A$1:$B$43,MATCH(TRUE,EXACT(J739,'dict-rhythm'!$A$1:$A$43),0),2)</f>
        <v>16</v>
      </c>
      <c r="L739" s="1" t="str">
        <f>_xlfn.IFNA(VLOOKUP(K739,'dict-rhythm'!$B$1:$C$53,2,0),K739)</f>
        <v>semiquaver</v>
      </c>
      <c r="M739" s="5"/>
      <c r="N739" s="5"/>
      <c r="O739" t="str">
        <f>IF(RIGHT($O$1,1)="#",VLOOKUP(D739,'dict-pitch'!$A$1:$C$50,2,0),VLOOKUP(D739,'dict-pitch'!$A$1:$C$50,3,0))</f>
        <v>D5</v>
      </c>
      <c r="P739" t="b">
        <f>OR(EXACT(E739,O739),EXACT(E739,VLOOKUP(D739,'dict-pitch'!$A$1:$D$50,3,0)),EXACT(E739,VLOOKUP(D739,'dict-pitch'!$A$1:$D$50,4,0)))</f>
        <v>0</v>
      </c>
    </row>
    <row r="740" spans="1:16" x14ac:dyDescent="0.25">
      <c r="A740">
        <v>851</v>
      </c>
      <c r="B740" s="85">
        <v>3</v>
      </c>
      <c r="C740" s="1">
        <f t="shared" si="33"/>
        <v>42</v>
      </c>
      <c r="D740" s="1">
        <v>77</v>
      </c>
      <c r="E740" s="1"/>
      <c r="F740" s="1">
        <v>3</v>
      </c>
      <c r="G740" s="1">
        <v>500</v>
      </c>
      <c r="H740" s="80">
        <f t="shared" si="34"/>
        <v>42.666666666666664</v>
      </c>
      <c r="I740" s="80">
        <f t="shared" si="35"/>
        <v>8.3333333333333329E-2</v>
      </c>
      <c r="J740" s="1">
        <v>1</v>
      </c>
      <c r="K740" s="1" t="str" cm="1">
        <f t="array" ref="K740">INDEX('dict-rhythm'!$A$1:$B$43,MATCH(TRUE,EXACT(J740,'dict-rhythm'!$A$1:$A$43),0),2)</f>
        <v>16</v>
      </c>
      <c r="L740" s="1" t="str">
        <f>_xlfn.IFNA(VLOOKUP(K740,'dict-rhythm'!$B$1:$C$53,2,0),K740)</f>
        <v>semiquaver</v>
      </c>
      <c r="M740" s="5"/>
      <c r="N740" s="5"/>
      <c r="O740" t="str">
        <f>IF(RIGHT($O$1,1)="#",VLOOKUP(D740,'dict-pitch'!$A$1:$C$50,2,0),VLOOKUP(D740,'dict-pitch'!$A$1:$C$50,3,0))</f>
        <v>F5</v>
      </c>
      <c r="P740" t="b">
        <f>OR(EXACT(E740,O740),EXACT(E740,VLOOKUP(D740,'dict-pitch'!$A$1:$D$50,3,0)),EXACT(E740,VLOOKUP(D740,'dict-pitch'!$A$1:$D$50,4,0)))</f>
        <v>0</v>
      </c>
    </row>
    <row r="741" spans="1:16" x14ac:dyDescent="0.25">
      <c r="A741">
        <v>851</v>
      </c>
      <c r="B741" s="85">
        <v>3</v>
      </c>
      <c r="C741" s="1">
        <f t="shared" si="33"/>
        <v>42</v>
      </c>
      <c r="D741" s="1">
        <v>76</v>
      </c>
      <c r="E741" s="1"/>
      <c r="F741" s="1">
        <v>-2</v>
      </c>
      <c r="G741" s="1">
        <v>501</v>
      </c>
      <c r="H741" s="80">
        <f t="shared" si="34"/>
        <v>42.75</v>
      </c>
      <c r="I741" s="80">
        <f t="shared" si="35"/>
        <v>8.3333333333333329E-2</v>
      </c>
      <c r="J741" s="1">
        <v>1</v>
      </c>
      <c r="K741" s="1" t="str" cm="1">
        <f t="array" ref="K741">INDEX('dict-rhythm'!$A$1:$B$43,MATCH(TRUE,EXACT(J741,'dict-rhythm'!$A$1:$A$43),0),2)</f>
        <v>16</v>
      </c>
      <c r="L741" s="1" t="str">
        <f>_xlfn.IFNA(VLOOKUP(K741,'dict-rhythm'!$B$1:$C$53,2,0),K741)</f>
        <v>semiquaver</v>
      </c>
      <c r="M741" s="5"/>
      <c r="N741" s="5"/>
      <c r="O741" t="str">
        <f>IF(RIGHT($O$1,1)="#",VLOOKUP(D741,'dict-pitch'!$A$1:$C$50,2,0),VLOOKUP(D741,'dict-pitch'!$A$1:$C$50,3,0))</f>
        <v>E5</v>
      </c>
      <c r="P741" t="b">
        <f>OR(EXACT(E741,O741),EXACT(E741,VLOOKUP(D741,'dict-pitch'!$A$1:$D$50,3,0)),EXACT(E741,VLOOKUP(D741,'dict-pitch'!$A$1:$D$50,4,0)))</f>
        <v>0</v>
      </c>
    </row>
    <row r="742" spans="1:16" x14ac:dyDescent="0.25">
      <c r="A742">
        <v>851</v>
      </c>
      <c r="B742" s="85">
        <v>3</v>
      </c>
      <c r="C742" s="1">
        <f t="shared" si="33"/>
        <v>42</v>
      </c>
      <c r="D742" s="1">
        <v>74</v>
      </c>
      <c r="E742" s="1"/>
      <c r="F742" s="1">
        <v>-2</v>
      </c>
      <c r="G742" s="1">
        <v>502</v>
      </c>
      <c r="H742" s="80">
        <f t="shared" si="34"/>
        <v>42.833333333333336</v>
      </c>
      <c r="I742" s="80">
        <f t="shared" si="35"/>
        <v>8.3333333333333329E-2</v>
      </c>
      <c r="J742" s="1">
        <v>1</v>
      </c>
      <c r="K742" s="1" t="str" cm="1">
        <f t="array" ref="K742">INDEX('dict-rhythm'!$A$1:$B$43,MATCH(TRUE,EXACT(J742,'dict-rhythm'!$A$1:$A$43),0),2)</f>
        <v>16</v>
      </c>
      <c r="L742" s="1" t="str">
        <f>_xlfn.IFNA(VLOOKUP(K742,'dict-rhythm'!$B$1:$C$53,2,0),K742)</f>
        <v>semiquaver</v>
      </c>
      <c r="M742" s="5"/>
      <c r="N742" s="5"/>
      <c r="O742" t="str">
        <f>IF(RIGHT($O$1,1)="#",VLOOKUP(D742,'dict-pitch'!$A$1:$C$50,2,0),VLOOKUP(D742,'dict-pitch'!$A$1:$C$50,3,0))</f>
        <v>D5</v>
      </c>
      <c r="P742" t="b">
        <f>OR(EXACT(E742,O742),EXACT(E742,VLOOKUP(D742,'dict-pitch'!$A$1:$D$50,3,0)),EXACT(E742,VLOOKUP(D742,'dict-pitch'!$A$1:$D$50,4,0)))</f>
        <v>0</v>
      </c>
    </row>
    <row r="743" spans="1:16" x14ac:dyDescent="0.25">
      <c r="A743">
        <v>851</v>
      </c>
      <c r="B743" s="85">
        <v>3</v>
      </c>
      <c r="C743" s="1">
        <f t="shared" si="33"/>
        <v>42</v>
      </c>
      <c r="D743" s="1">
        <v>73</v>
      </c>
      <c r="E743" s="1"/>
      <c r="F743" s="1">
        <v>-2</v>
      </c>
      <c r="G743" s="1">
        <v>503</v>
      </c>
      <c r="H743" s="80">
        <f t="shared" si="34"/>
        <v>42.916666666666664</v>
      </c>
      <c r="I743" s="80">
        <f t="shared" si="35"/>
        <v>8.3333333333333329E-2</v>
      </c>
      <c r="J743" s="1">
        <v>1</v>
      </c>
      <c r="K743" s="1" t="str" cm="1">
        <f t="array" ref="K743">INDEX('dict-rhythm'!$A$1:$B$43,MATCH(TRUE,EXACT(J743,'dict-rhythm'!$A$1:$A$43),0),2)</f>
        <v>16</v>
      </c>
      <c r="L743" s="1" t="str">
        <f>_xlfn.IFNA(VLOOKUP(K743,'dict-rhythm'!$B$1:$C$53,2,0),K743)</f>
        <v>semiquaver</v>
      </c>
      <c r="M743" s="7"/>
      <c r="N743" s="7"/>
      <c r="O743" t="str">
        <f>IF(RIGHT($O$1,1)="#",VLOOKUP(D743,'dict-pitch'!$A$1:$C$50,2,0),VLOOKUP(D743,'dict-pitch'!$A$1:$C$50,3,0))</f>
        <v>C#5</v>
      </c>
      <c r="P743" t="b">
        <f>OR(EXACT(E743,O743),EXACT(E743,VLOOKUP(D743,'dict-pitch'!$A$1:$D$50,3,0)),EXACT(E743,VLOOKUP(D743,'dict-pitch'!$A$1:$D$50,4,0)))</f>
        <v>0</v>
      </c>
    </row>
    <row r="744" spans="1:16" x14ac:dyDescent="0.25">
      <c r="A744">
        <v>851</v>
      </c>
      <c r="B744" s="85">
        <v>3</v>
      </c>
      <c r="C744" s="1">
        <f t="shared" si="33"/>
        <v>43</v>
      </c>
      <c r="D744" s="1">
        <v>74</v>
      </c>
      <c r="E744" s="1"/>
      <c r="F744" s="1">
        <v>2</v>
      </c>
      <c r="G744" s="1">
        <v>504</v>
      </c>
      <c r="H744" s="80">
        <f t="shared" si="34"/>
        <v>43</v>
      </c>
      <c r="I744" s="80">
        <f t="shared" si="35"/>
        <v>0.16666666666666666</v>
      </c>
      <c r="J744" s="1">
        <v>2</v>
      </c>
      <c r="K744" s="1" t="str" cm="1">
        <f t="array" ref="K744">INDEX('dict-rhythm'!$A$1:$B$43,MATCH(TRUE,EXACT(J744,'dict-rhythm'!$A$1:$A$43),0),2)</f>
        <v>8</v>
      </c>
      <c r="L744" s="1" t="str">
        <f>_xlfn.IFNA(VLOOKUP(K744,'dict-rhythm'!$B$1:$C$53,2,0),K744)</f>
        <v>quaver note</v>
      </c>
      <c r="M744" s="4"/>
      <c r="N744" s="4"/>
      <c r="O744" t="str">
        <f>IF(RIGHT($O$1,1)="#",VLOOKUP(D744,'dict-pitch'!$A$1:$C$50,2,0),VLOOKUP(D744,'dict-pitch'!$A$1:$C$50,3,0))</f>
        <v>D5</v>
      </c>
      <c r="P744" t="b">
        <f>OR(EXACT(E744,O744),EXACT(E744,VLOOKUP(D744,'dict-pitch'!$A$1:$D$50,3,0)),EXACT(E744,VLOOKUP(D744,'dict-pitch'!$A$1:$D$50,4,0)))</f>
        <v>0</v>
      </c>
    </row>
    <row r="745" spans="1:16" x14ac:dyDescent="0.25">
      <c r="A745">
        <v>851</v>
      </c>
      <c r="B745" s="85">
        <v>3</v>
      </c>
      <c r="C745" s="1">
        <f t="shared" si="33"/>
        <v>43</v>
      </c>
      <c r="D745" s="1">
        <v>69</v>
      </c>
      <c r="E745" s="1"/>
      <c r="F745" s="1">
        <v>-4</v>
      </c>
      <c r="G745" s="1">
        <v>506</v>
      </c>
      <c r="H745" s="80">
        <f t="shared" si="34"/>
        <v>43.166666666666664</v>
      </c>
      <c r="I745" s="80">
        <f t="shared" si="35"/>
        <v>0.16666666666666666</v>
      </c>
      <c r="J745" s="1">
        <v>2</v>
      </c>
      <c r="K745" s="1" t="str" cm="1">
        <f t="array" ref="K745">INDEX('dict-rhythm'!$A$1:$B$43,MATCH(TRUE,EXACT(J745,'dict-rhythm'!$A$1:$A$43),0),2)</f>
        <v>8</v>
      </c>
      <c r="L745" s="1" t="str">
        <f>_xlfn.IFNA(VLOOKUP(K745,'dict-rhythm'!$B$1:$C$53,2,0),K745)</f>
        <v>quaver note</v>
      </c>
      <c r="M745" s="5"/>
      <c r="N745" s="5"/>
      <c r="O745" t="str">
        <f>IF(RIGHT($O$1,1)="#",VLOOKUP(D745,'dict-pitch'!$A$1:$C$50,2,0),VLOOKUP(D745,'dict-pitch'!$A$1:$C$50,3,0))</f>
        <v>A4</v>
      </c>
      <c r="P745" t="b">
        <f>OR(EXACT(E745,O745),EXACT(E745,VLOOKUP(D745,'dict-pitch'!$A$1:$D$50,3,0)),EXACT(E745,VLOOKUP(D745,'dict-pitch'!$A$1:$D$50,4,0)))</f>
        <v>0</v>
      </c>
    </row>
    <row r="746" spans="1:16" x14ac:dyDescent="0.25">
      <c r="A746">
        <v>851</v>
      </c>
      <c r="B746" s="85">
        <v>3</v>
      </c>
      <c r="C746" s="1">
        <f t="shared" si="33"/>
        <v>43</v>
      </c>
      <c r="D746" s="1">
        <v>67</v>
      </c>
      <c r="E746" s="1"/>
      <c r="F746" s="1">
        <v>-2</v>
      </c>
      <c r="G746" s="1">
        <v>508</v>
      </c>
      <c r="H746" s="80">
        <f t="shared" si="34"/>
        <v>43.333333333333336</v>
      </c>
      <c r="I746" s="80">
        <f t="shared" si="35"/>
        <v>0.16666666666666666</v>
      </c>
      <c r="J746" s="1">
        <v>2</v>
      </c>
      <c r="K746" s="1" t="str" cm="1">
        <f t="array" ref="K746">INDEX('dict-rhythm'!$A$1:$B$43,MATCH(TRUE,EXACT(J746,'dict-rhythm'!$A$1:$A$43),0),2)</f>
        <v>8</v>
      </c>
      <c r="L746" s="1" t="str">
        <f>_xlfn.IFNA(VLOOKUP(K746,'dict-rhythm'!$B$1:$C$53,2,0),K746)</f>
        <v>quaver note</v>
      </c>
      <c r="M746" s="5"/>
      <c r="N746" s="5"/>
      <c r="O746" t="str">
        <f>IF(RIGHT($O$1,1)="#",VLOOKUP(D746,'dict-pitch'!$A$1:$C$50,2,0),VLOOKUP(D746,'dict-pitch'!$A$1:$C$50,3,0))</f>
        <v>G4</v>
      </c>
      <c r="P746" t="b">
        <f>OR(EXACT(E746,O746),EXACT(E746,VLOOKUP(D746,'dict-pitch'!$A$1:$D$50,3,0)),EXACT(E746,VLOOKUP(D746,'dict-pitch'!$A$1:$D$50,4,0)))</f>
        <v>0</v>
      </c>
    </row>
    <row r="747" spans="1:16" x14ac:dyDescent="0.25">
      <c r="A747">
        <v>851</v>
      </c>
      <c r="B747" s="85">
        <v>3</v>
      </c>
      <c r="C747" s="1">
        <f t="shared" si="33"/>
        <v>43</v>
      </c>
      <c r="D747" s="1">
        <v>66</v>
      </c>
      <c r="E747" s="1"/>
      <c r="F747" s="1">
        <v>-2</v>
      </c>
      <c r="G747" s="1">
        <v>510</v>
      </c>
      <c r="H747" s="80">
        <f t="shared" si="34"/>
        <v>43.5</v>
      </c>
      <c r="I747" s="80">
        <f t="shared" si="35"/>
        <v>0.16666666666666666</v>
      </c>
      <c r="J747" s="1">
        <v>2</v>
      </c>
      <c r="K747" s="1" t="str" cm="1">
        <f t="array" ref="K747">INDEX('dict-rhythm'!$A$1:$B$43,MATCH(TRUE,EXACT(J747,'dict-rhythm'!$A$1:$A$43),0),2)</f>
        <v>8</v>
      </c>
      <c r="L747" s="1" t="str">
        <f>_xlfn.IFNA(VLOOKUP(K747,'dict-rhythm'!$B$1:$C$53,2,0),K747)</f>
        <v>quaver note</v>
      </c>
      <c r="M747" s="5"/>
      <c r="N747" s="5"/>
      <c r="O747" t="str">
        <f>IF(RIGHT($O$1,1)="#",VLOOKUP(D747,'dict-pitch'!$A$1:$C$50,2,0),VLOOKUP(D747,'dict-pitch'!$A$1:$C$50,3,0))</f>
        <v>F#4</v>
      </c>
      <c r="P747" t="b">
        <f>OR(EXACT(E747,O747),EXACT(E747,VLOOKUP(D747,'dict-pitch'!$A$1:$D$50,3,0)),EXACT(E747,VLOOKUP(D747,'dict-pitch'!$A$1:$D$50,4,0)))</f>
        <v>0</v>
      </c>
    </row>
    <row r="748" spans="1:16" x14ac:dyDescent="0.25">
      <c r="A748">
        <v>851</v>
      </c>
      <c r="B748" s="85">
        <v>3</v>
      </c>
      <c r="C748" s="1">
        <f t="shared" si="33"/>
        <v>43</v>
      </c>
      <c r="D748" s="1">
        <v>64</v>
      </c>
      <c r="E748" s="1"/>
      <c r="F748" s="1">
        <v>-2</v>
      </c>
      <c r="G748" s="1">
        <v>512</v>
      </c>
      <c r="H748" s="80">
        <f t="shared" si="34"/>
        <v>43.666666666666664</v>
      </c>
      <c r="I748" s="80">
        <f t="shared" si="35"/>
        <v>0.16666666666666666</v>
      </c>
      <c r="J748" s="1">
        <v>2</v>
      </c>
      <c r="K748" s="1" t="str" cm="1">
        <f t="array" ref="K748">INDEX('dict-rhythm'!$A$1:$B$43,MATCH(TRUE,EXACT(J748,'dict-rhythm'!$A$1:$A$43),0),2)</f>
        <v>8</v>
      </c>
      <c r="L748" s="1" t="str">
        <f>_xlfn.IFNA(VLOOKUP(K748,'dict-rhythm'!$B$1:$C$53,2,0),K748)</f>
        <v>quaver note</v>
      </c>
      <c r="M748" s="5"/>
      <c r="N748" s="5"/>
      <c r="O748" t="str">
        <f>IF(RIGHT($O$1,1)="#",VLOOKUP(D748,'dict-pitch'!$A$1:$C$50,2,0),VLOOKUP(D748,'dict-pitch'!$A$1:$C$50,3,0))</f>
        <v>E4</v>
      </c>
      <c r="P748" t="b">
        <f>OR(EXACT(E748,O748),EXACT(E748,VLOOKUP(D748,'dict-pitch'!$A$1:$D$50,3,0)),EXACT(E748,VLOOKUP(D748,'dict-pitch'!$A$1:$D$50,4,0)))</f>
        <v>0</v>
      </c>
    </row>
    <row r="749" spans="1:16" x14ac:dyDescent="0.25">
      <c r="A749">
        <v>851</v>
      </c>
      <c r="B749" s="85">
        <v>3</v>
      </c>
      <c r="C749" s="1">
        <f t="shared" si="33"/>
        <v>43</v>
      </c>
      <c r="D749" s="1">
        <v>67</v>
      </c>
      <c r="E749" s="1"/>
      <c r="F749" s="1">
        <v>3</v>
      </c>
      <c r="G749" s="1">
        <v>514</v>
      </c>
      <c r="H749" s="80">
        <f t="shared" si="34"/>
        <v>43.833333333333336</v>
      </c>
      <c r="I749" s="80">
        <f t="shared" si="35"/>
        <v>0.16666666666666666</v>
      </c>
      <c r="J749" s="1">
        <v>2</v>
      </c>
      <c r="K749" s="1" t="str" cm="1">
        <f t="array" ref="K749">INDEX('dict-rhythm'!$A$1:$B$43,MATCH(TRUE,EXACT(J749,'dict-rhythm'!$A$1:$A$43),0),2)</f>
        <v>8</v>
      </c>
      <c r="L749" s="1" t="str">
        <f>_xlfn.IFNA(VLOOKUP(K749,'dict-rhythm'!$B$1:$C$53,2,0),K749)</f>
        <v>quaver note</v>
      </c>
      <c r="M749" s="7"/>
      <c r="N749" s="7"/>
      <c r="O749" t="str">
        <f>IF(RIGHT($O$1,1)="#",VLOOKUP(D749,'dict-pitch'!$A$1:$C$50,2,0),VLOOKUP(D749,'dict-pitch'!$A$1:$C$50,3,0))</f>
        <v>G4</v>
      </c>
      <c r="P749" t="b">
        <f>OR(EXACT(E749,O749),EXACT(E749,VLOOKUP(D749,'dict-pitch'!$A$1:$D$50,3,0)),EXACT(E749,VLOOKUP(D749,'dict-pitch'!$A$1:$D$50,4,0)))</f>
        <v>0</v>
      </c>
    </row>
    <row r="750" spans="1:16" x14ac:dyDescent="0.25">
      <c r="A750">
        <v>851</v>
      </c>
      <c r="B750" s="85">
        <v>3</v>
      </c>
      <c r="C750" s="1">
        <f t="shared" si="33"/>
        <v>44</v>
      </c>
      <c r="D750" s="1">
        <v>69</v>
      </c>
      <c r="E750" s="1"/>
      <c r="F750" s="1">
        <v>2</v>
      </c>
      <c r="G750" s="1">
        <v>516</v>
      </c>
      <c r="H750" s="80">
        <f t="shared" si="34"/>
        <v>44</v>
      </c>
      <c r="I750" s="80">
        <f t="shared" si="35"/>
        <v>1</v>
      </c>
      <c r="J750" s="1">
        <v>12</v>
      </c>
      <c r="K750" s="1" t="str" cm="1">
        <f t="array" ref="K750">INDEX('dict-rhythm'!$A$1:$B$43,MATCH(TRUE,EXACT(J750,'dict-rhythm'!$A$1:$A$43),0),2)</f>
        <v>2.</v>
      </c>
      <c r="L750" s="1" t="str">
        <f>_xlfn.IFNA(VLOOKUP(K750,'dict-rhythm'!$B$1:$C$53,2,0),K750)</f>
        <v>dotted minim</v>
      </c>
      <c r="M750" s="3"/>
      <c r="N750" s="3"/>
      <c r="O750" t="str">
        <f>IF(RIGHT($O$1,1)="#",VLOOKUP(D750,'dict-pitch'!$A$1:$C$50,2,0),VLOOKUP(D750,'dict-pitch'!$A$1:$C$50,3,0))</f>
        <v>A4</v>
      </c>
      <c r="P750" t="b">
        <f>OR(EXACT(E750,O750),EXACT(E750,VLOOKUP(D750,'dict-pitch'!$A$1:$D$50,3,0)),EXACT(E750,VLOOKUP(D750,'dict-pitch'!$A$1:$D$50,4,0)))</f>
        <v>0</v>
      </c>
    </row>
  </sheetData>
  <autoFilter ref="A1:P750" xr:uid="{F105BA85-979C-4AFB-BBB2-5483C549EF1C}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1E11-CDF2-4986-9B96-3E7849864EB4}">
  <dimension ref="A1:C41"/>
  <sheetViews>
    <sheetView workbookViewId="0">
      <selection activeCell="C40" sqref="C40"/>
    </sheetView>
  </sheetViews>
  <sheetFormatPr defaultRowHeight="15" x14ac:dyDescent="0.25"/>
  <cols>
    <col min="3" max="3" width="43.28515625" customWidth="1"/>
  </cols>
  <sheetData>
    <row r="1" spans="1:3" x14ac:dyDescent="0.25">
      <c r="A1">
        <v>0.5</v>
      </c>
      <c r="B1" s="78" t="s">
        <v>16</v>
      </c>
      <c r="C1" t="s">
        <v>60</v>
      </c>
    </row>
    <row r="2" spans="1:3" x14ac:dyDescent="0.25">
      <c r="A2">
        <v>1</v>
      </c>
      <c r="B2" s="78" t="s">
        <v>17</v>
      </c>
      <c r="C2" t="s">
        <v>59</v>
      </c>
    </row>
    <row r="3" spans="1:3" x14ac:dyDescent="0.25">
      <c r="A3">
        <v>1.5</v>
      </c>
      <c r="B3" s="78" t="s">
        <v>18</v>
      </c>
      <c r="C3" t="s">
        <v>58</v>
      </c>
    </row>
    <row r="4" spans="1:3" x14ac:dyDescent="0.25">
      <c r="A4">
        <v>2</v>
      </c>
      <c r="B4" s="78" t="s">
        <v>19</v>
      </c>
      <c r="C4" t="s">
        <v>57</v>
      </c>
    </row>
    <row r="5" spans="1:3" x14ac:dyDescent="0.25">
      <c r="A5">
        <v>2.5</v>
      </c>
      <c r="B5" s="78" t="s">
        <v>23</v>
      </c>
      <c r="C5" t="s">
        <v>61</v>
      </c>
    </row>
    <row r="6" spans="1:3" x14ac:dyDescent="0.25">
      <c r="A6">
        <v>3</v>
      </c>
      <c r="B6" s="78" t="s">
        <v>20</v>
      </c>
      <c r="C6" t="s">
        <v>56</v>
      </c>
    </row>
    <row r="7" spans="1:3" x14ac:dyDescent="0.25">
      <c r="A7">
        <v>3.5</v>
      </c>
      <c r="B7" s="78" t="s">
        <v>24</v>
      </c>
      <c r="C7" t="s">
        <v>62</v>
      </c>
    </row>
    <row r="8" spans="1:3" x14ac:dyDescent="0.25">
      <c r="A8">
        <v>4</v>
      </c>
      <c r="B8" s="78" t="s">
        <v>21</v>
      </c>
      <c r="C8" t="s">
        <v>54</v>
      </c>
    </row>
    <row r="9" spans="1:3" x14ac:dyDescent="0.25">
      <c r="A9">
        <v>4.5</v>
      </c>
      <c r="B9" s="78" t="s">
        <v>25</v>
      </c>
      <c r="C9" t="s">
        <v>65</v>
      </c>
    </row>
    <row r="10" spans="1:3" x14ac:dyDescent="0.25">
      <c r="A10">
        <v>5</v>
      </c>
      <c r="B10" s="78" t="s">
        <v>22</v>
      </c>
      <c r="C10" t="s">
        <v>64</v>
      </c>
    </row>
    <row r="11" spans="1:3" x14ac:dyDescent="0.25">
      <c r="A11">
        <v>5.5</v>
      </c>
      <c r="B11" s="78" t="s">
        <v>26</v>
      </c>
      <c r="C11" t="s">
        <v>63</v>
      </c>
    </row>
    <row r="12" spans="1:3" x14ac:dyDescent="0.25">
      <c r="A12">
        <v>6</v>
      </c>
      <c r="B12" s="78" t="s">
        <v>27</v>
      </c>
      <c r="C12" t="s">
        <v>55</v>
      </c>
    </row>
    <row r="13" spans="1:3" x14ac:dyDescent="0.25">
      <c r="A13">
        <v>6.5</v>
      </c>
      <c r="B13" s="78" t="s">
        <v>28</v>
      </c>
      <c r="C13" t="s">
        <v>66</v>
      </c>
    </row>
    <row r="14" spans="1:3" x14ac:dyDescent="0.25">
      <c r="A14">
        <v>7</v>
      </c>
      <c r="B14" s="78" t="s">
        <v>29</v>
      </c>
      <c r="C14" t="s">
        <v>67</v>
      </c>
    </row>
    <row r="15" spans="1:3" x14ac:dyDescent="0.25">
      <c r="A15">
        <v>7.5</v>
      </c>
      <c r="B15" s="78" t="s">
        <v>30</v>
      </c>
      <c r="C15" t="s">
        <v>68</v>
      </c>
    </row>
    <row r="16" spans="1:3" x14ac:dyDescent="0.25">
      <c r="A16">
        <v>8</v>
      </c>
      <c r="B16" s="78" t="s">
        <v>31</v>
      </c>
      <c r="C16" t="s">
        <v>52</v>
      </c>
    </row>
    <row r="17" spans="1:3" x14ac:dyDescent="0.25">
      <c r="A17">
        <v>8.5</v>
      </c>
    </row>
    <row r="18" spans="1:3" x14ac:dyDescent="0.25">
      <c r="A18">
        <v>9</v>
      </c>
      <c r="B18" s="78" t="s">
        <v>34</v>
      </c>
      <c r="C18" t="s">
        <v>69</v>
      </c>
    </row>
    <row r="19" spans="1:3" x14ac:dyDescent="0.25">
      <c r="A19">
        <v>9.5</v>
      </c>
    </row>
    <row r="20" spans="1:3" x14ac:dyDescent="0.25">
      <c r="A20">
        <v>10</v>
      </c>
      <c r="B20" s="78" t="s">
        <v>33</v>
      </c>
      <c r="C20" t="s">
        <v>70</v>
      </c>
    </row>
    <row r="21" spans="1:3" x14ac:dyDescent="0.25">
      <c r="A21">
        <v>10.5</v>
      </c>
    </row>
    <row r="22" spans="1:3" x14ac:dyDescent="0.25">
      <c r="A22">
        <v>11</v>
      </c>
      <c r="B22" s="78" t="s">
        <v>35</v>
      </c>
      <c r="C22" t="s">
        <v>71</v>
      </c>
    </row>
    <row r="23" spans="1:3" x14ac:dyDescent="0.25">
      <c r="A23">
        <v>11.5</v>
      </c>
    </row>
    <row r="24" spans="1:3" x14ac:dyDescent="0.25">
      <c r="A24">
        <v>12</v>
      </c>
      <c r="B24" s="78" t="s">
        <v>36</v>
      </c>
      <c r="C24" t="s">
        <v>53</v>
      </c>
    </row>
    <row r="25" spans="1:3" x14ac:dyDescent="0.25">
      <c r="A25">
        <v>12.5</v>
      </c>
    </row>
    <row r="26" spans="1:3" x14ac:dyDescent="0.25">
      <c r="A26">
        <v>13</v>
      </c>
      <c r="B26" s="78" t="s">
        <v>38</v>
      </c>
      <c r="C26" t="s">
        <v>72</v>
      </c>
    </row>
    <row r="27" spans="1:3" x14ac:dyDescent="0.25">
      <c r="A27">
        <v>13.5</v>
      </c>
    </row>
    <row r="28" spans="1:3" x14ac:dyDescent="0.25">
      <c r="A28">
        <v>14</v>
      </c>
      <c r="B28" s="78" t="s">
        <v>37</v>
      </c>
      <c r="C28" t="s">
        <v>73</v>
      </c>
    </row>
    <row r="29" spans="1:3" x14ac:dyDescent="0.25">
      <c r="A29">
        <v>14.5</v>
      </c>
    </row>
    <row r="30" spans="1:3" x14ac:dyDescent="0.25">
      <c r="A30">
        <v>15</v>
      </c>
      <c r="B30" s="78" t="s">
        <v>39</v>
      </c>
      <c r="C30" t="s">
        <v>74</v>
      </c>
    </row>
    <row r="31" spans="1:3" x14ac:dyDescent="0.25">
      <c r="A31">
        <v>15.5</v>
      </c>
    </row>
    <row r="32" spans="1:3" x14ac:dyDescent="0.25">
      <c r="A32">
        <v>16</v>
      </c>
      <c r="B32" s="78" t="s">
        <v>32</v>
      </c>
      <c r="C32" t="s">
        <v>50</v>
      </c>
    </row>
    <row r="33" spans="1:3" x14ac:dyDescent="0.25">
      <c r="A33">
        <v>16.5</v>
      </c>
    </row>
    <row r="34" spans="1:3" x14ac:dyDescent="0.25">
      <c r="A34">
        <v>17</v>
      </c>
      <c r="B34" s="78" t="s">
        <v>40</v>
      </c>
      <c r="C34" t="s">
        <v>75</v>
      </c>
    </row>
    <row r="35" spans="1:3" x14ac:dyDescent="0.25">
      <c r="A35">
        <v>17.5</v>
      </c>
    </row>
    <row r="36" spans="1:3" x14ac:dyDescent="0.25">
      <c r="A36">
        <v>18</v>
      </c>
      <c r="B36" s="78" t="s">
        <v>41</v>
      </c>
      <c r="C36" t="s">
        <v>76</v>
      </c>
    </row>
    <row r="37" spans="1:3" x14ac:dyDescent="0.25">
      <c r="A37">
        <v>20</v>
      </c>
      <c r="B37" s="78" t="s">
        <v>44</v>
      </c>
      <c r="C37" t="s">
        <v>77</v>
      </c>
    </row>
    <row r="38" spans="1:3" x14ac:dyDescent="0.25">
      <c r="A38">
        <v>24</v>
      </c>
      <c r="B38" s="78" t="s">
        <v>45</v>
      </c>
      <c r="C38" t="s">
        <v>51</v>
      </c>
    </row>
    <row r="39" spans="1:3" x14ac:dyDescent="0.25">
      <c r="A39">
        <v>32</v>
      </c>
      <c r="B39" s="78" t="s">
        <v>46</v>
      </c>
      <c r="C39" t="s">
        <v>46</v>
      </c>
    </row>
    <row r="40" spans="1:3" x14ac:dyDescent="0.25">
      <c r="A40">
        <v>40</v>
      </c>
      <c r="B40" s="78" t="s">
        <v>42</v>
      </c>
      <c r="C40" t="s">
        <v>78</v>
      </c>
    </row>
    <row r="41" spans="1:3" x14ac:dyDescent="0.25">
      <c r="A41">
        <v>64</v>
      </c>
      <c r="B41" s="78" t="s">
        <v>43</v>
      </c>
      <c r="C41" s="78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1196-2150-4BD0-A072-FDAE9A0FB5FF}">
  <dimension ref="A1:D50"/>
  <sheetViews>
    <sheetView workbookViewId="0">
      <selection activeCell="C48" sqref="C48"/>
    </sheetView>
  </sheetViews>
  <sheetFormatPr defaultRowHeight="15" x14ac:dyDescent="0.25"/>
  <sheetData>
    <row r="1" spans="1:4" x14ac:dyDescent="0.25">
      <c r="A1">
        <v>0</v>
      </c>
      <c r="B1" t="s">
        <v>108</v>
      </c>
      <c r="C1" t="s">
        <v>108</v>
      </c>
      <c r="D1" t="s">
        <v>108</v>
      </c>
    </row>
    <row r="2" spans="1:4" x14ac:dyDescent="0.25">
      <c r="A2">
        <v>36</v>
      </c>
      <c r="B2" t="s">
        <v>156</v>
      </c>
      <c r="C2" t="s">
        <v>345</v>
      </c>
      <c r="D2" t="s">
        <v>168</v>
      </c>
    </row>
    <row r="3" spans="1:4" x14ac:dyDescent="0.25">
      <c r="A3">
        <v>37</v>
      </c>
      <c r="B3" t="s">
        <v>162</v>
      </c>
      <c r="C3" t="s">
        <v>166</v>
      </c>
      <c r="D3" t="s">
        <v>373</v>
      </c>
    </row>
    <row r="4" spans="1:4" x14ac:dyDescent="0.25">
      <c r="A4">
        <v>38</v>
      </c>
      <c r="B4" t="s">
        <v>155</v>
      </c>
      <c r="C4" t="s">
        <v>346</v>
      </c>
      <c r="D4" t="s">
        <v>167</v>
      </c>
    </row>
    <row r="5" spans="1:4" x14ac:dyDescent="0.25">
      <c r="A5">
        <v>39</v>
      </c>
      <c r="B5" t="s">
        <v>163</v>
      </c>
      <c r="C5" t="s">
        <v>153</v>
      </c>
      <c r="D5" t="s">
        <v>377</v>
      </c>
    </row>
    <row r="6" spans="1:4" x14ac:dyDescent="0.25">
      <c r="A6">
        <v>40</v>
      </c>
      <c r="B6" t="s">
        <v>126</v>
      </c>
      <c r="C6" t="s">
        <v>347</v>
      </c>
      <c r="D6" t="s">
        <v>173</v>
      </c>
    </row>
    <row r="7" spans="1:4" x14ac:dyDescent="0.25">
      <c r="A7">
        <v>41</v>
      </c>
      <c r="B7" t="s">
        <v>152</v>
      </c>
      <c r="C7" t="s">
        <v>334</v>
      </c>
      <c r="D7" t="s">
        <v>348</v>
      </c>
    </row>
    <row r="8" spans="1:4" x14ac:dyDescent="0.25">
      <c r="A8">
        <v>42</v>
      </c>
      <c r="B8" t="s">
        <v>125</v>
      </c>
      <c r="C8" t="s">
        <v>171</v>
      </c>
      <c r="D8" t="s">
        <v>380</v>
      </c>
    </row>
    <row r="9" spans="1:4" x14ac:dyDescent="0.25">
      <c r="A9">
        <v>43</v>
      </c>
      <c r="B9" t="s">
        <v>123</v>
      </c>
      <c r="C9" t="s">
        <v>332</v>
      </c>
      <c r="D9" t="s">
        <v>349</v>
      </c>
    </row>
    <row r="10" spans="1:4" x14ac:dyDescent="0.25">
      <c r="A10">
        <v>44</v>
      </c>
      <c r="B10" t="s">
        <v>169</v>
      </c>
      <c r="C10" t="s">
        <v>151</v>
      </c>
      <c r="D10" t="s">
        <v>151</v>
      </c>
    </row>
    <row r="11" spans="1:4" x14ac:dyDescent="0.25">
      <c r="A11">
        <v>45</v>
      </c>
      <c r="B11" t="s">
        <v>116</v>
      </c>
      <c r="C11" t="s">
        <v>350</v>
      </c>
      <c r="D11" t="s">
        <v>351</v>
      </c>
    </row>
    <row r="12" spans="1:4" x14ac:dyDescent="0.25">
      <c r="A12">
        <v>46</v>
      </c>
      <c r="B12" t="s">
        <v>170</v>
      </c>
      <c r="C12" t="s">
        <v>124</v>
      </c>
      <c r="D12" t="s">
        <v>384</v>
      </c>
    </row>
    <row r="13" spans="1:4" x14ac:dyDescent="0.25">
      <c r="A13">
        <v>47</v>
      </c>
      <c r="B13" t="s">
        <v>115</v>
      </c>
      <c r="C13" t="s">
        <v>352</v>
      </c>
      <c r="D13" t="s">
        <v>178</v>
      </c>
    </row>
    <row r="14" spans="1:4" x14ac:dyDescent="0.25">
      <c r="A14">
        <v>48</v>
      </c>
      <c r="B14" t="s">
        <v>109</v>
      </c>
      <c r="C14" t="s">
        <v>329</v>
      </c>
      <c r="D14" t="s">
        <v>353</v>
      </c>
    </row>
    <row r="15" spans="1:4" x14ac:dyDescent="0.25">
      <c r="A15">
        <v>49</v>
      </c>
      <c r="B15" t="s">
        <v>119</v>
      </c>
      <c r="C15" t="s">
        <v>154</v>
      </c>
      <c r="D15" t="s">
        <v>372</v>
      </c>
    </row>
    <row r="16" spans="1:4" x14ac:dyDescent="0.25">
      <c r="A16">
        <v>50</v>
      </c>
      <c r="B16" t="s">
        <v>110</v>
      </c>
      <c r="C16" t="s">
        <v>330</v>
      </c>
      <c r="D16" t="s">
        <v>354</v>
      </c>
    </row>
    <row r="17" spans="1:4" x14ac:dyDescent="0.25">
      <c r="A17">
        <v>51</v>
      </c>
      <c r="B17" t="s">
        <v>174</v>
      </c>
      <c r="C17" t="s">
        <v>150</v>
      </c>
      <c r="D17" t="s">
        <v>376</v>
      </c>
    </row>
    <row r="18" spans="1:4" ht="13.5" customHeight="1" x14ac:dyDescent="0.25">
      <c r="A18">
        <v>52</v>
      </c>
      <c r="B18" t="s">
        <v>111</v>
      </c>
      <c r="C18" t="s">
        <v>333</v>
      </c>
      <c r="D18" t="s">
        <v>175</v>
      </c>
    </row>
    <row r="19" spans="1:4" x14ac:dyDescent="0.25">
      <c r="A19">
        <v>53</v>
      </c>
      <c r="B19" t="s">
        <v>112</v>
      </c>
      <c r="C19" t="s">
        <v>326</v>
      </c>
      <c r="D19" t="s">
        <v>355</v>
      </c>
    </row>
    <row r="20" spans="1:4" x14ac:dyDescent="0.25">
      <c r="A20">
        <v>54</v>
      </c>
      <c r="B20" t="s">
        <v>117</v>
      </c>
      <c r="C20" t="s">
        <v>176</v>
      </c>
      <c r="D20" t="s">
        <v>381</v>
      </c>
    </row>
    <row r="21" spans="1:4" x14ac:dyDescent="0.25">
      <c r="A21">
        <v>55</v>
      </c>
      <c r="B21" t="s">
        <v>113</v>
      </c>
      <c r="C21" t="s">
        <v>328</v>
      </c>
      <c r="D21" t="s">
        <v>356</v>
      </c>
    </row>
    <row r="22" spans="1:4" x14ac:dyDescent="0.25">
      <c r="A22">
        <v>56</v>
      </c>
      <c r="B22" t="s">
        <v>128</v>
      </c>
      <c r="C22" t="s">
        <v>149</v>
      </c>
      <c r="D22" t="s">
        <v>149</v>
      </c>
    </row>
    <row r="23" spans="1:4" x14ac:dyDescent="0.25">
      <c r="A23">
        <v>57</v>
      </c>
      <c r="B23" t="s">
        <v>114</v>
      </c>
      <c r="C23" t="s">
        <v>331</v>
      </c>
      <c r="D23" t="s">
        <v>357</v>
      </c>
    </row>
    <row r="24" spans="1:4" x14ac:dyDescent="0.25">
      <c r="A24">
        <v>58</v>
      </c>
      <c r="B24" t="s">
        <v>177</v>
      </c>
      <c r="C24" t="s">
        <v>118</v>
      </c>
      <c r="D24" t="s">
        <v>385</v>
      </c>
    </row>
    <row r="25" spans="1:4" x14ac:dyDescent="0.25">
      <c r="A25">
        <v>59</v>
      </c>
      <c r="B25" t="s">
        <v>120</v>
      </c>
      <c r="C25" t="s">
        <v>363</v>
      </c>
      <c r="D25" t="s">
        <v>183</v>
      </c>
    </row>
    <row r="26" spans="1:4" x14ac:dyDescent="0.25">
      <c r="A26">
        <v>60</v>
      </c>
      <c r="B26" t="s">
        <v>121</v>
      </c>
      <c r="C26" t="s">
        <v>327</v>
      </c>
      <c r="D26" t="s">
        <v>358</v>
      </c>
    </row>
    <row r="27" spans="1:4" x14ac:dyDescent="0.25">
      <c r="A27">
        <v>61</v>
      </c>
      <c r="B27" t="s">
        <v>129</v>
      </c>
      <c r="C27" t="s">
        <v>160</v>
      </c>
      <c r="D27" t="s">
        <v>374</v>
      </c>
    </row>
    <row r="28" spans="1:4" x14ac:dyDescent="0.25">
      <c r="A28">
        <v>62</v>
      </c>
      <c r="B28" t="s">
        <v>122</v>
      </c>
      <c r="C28" t="s">
        <v>338</v>
      </c>
      <c r="D28" t="s">
        <v>359</v>
      </c>
    </row>
    <row r="29" spans="1:4" x14ac:dyDescent="0.25">
      <c r="A29">
        <v>63</v>
      </c>
      <c r="B29" t="s">
        <v>179</v>
      </c>
      <c r="C29" t="s">
        <v>158</v>
      </c>
      <c r="D29" t="s">
        <v>378</v>
      </c>
    </row>
    <row r="30" spans="1:4" x14ac:dyDescent="0.25">
      <c r="A30">
        <v>64</v>
      </c>
      <c r="B30" t="s">
        <v>127</v>
      </c>
      <c r="C30" t="s">
        <v>337</v>
      </c>
      <c r="D30" t="s">
        <v>180</v>
      </c>
    </row>
    <row r="31" spans="1:4" x14ac:dyDescent="0.25">
      <c r="A31">
        <v>65</v>
      </c>
      <c r="B31" t="s">
        <v>130</v>
      </c>
      <c r="C31" t="s">
        <v>325</v>
      </c>
      <c r="D31" t="s">
        <v>360</v>
      </c>
    </row>
    <row r="32" spans="1:4" x14ac:dyDescent="0.25">
      <c r="A32">
        <v>66</v>
      </c>
      <c r="B32" t="s">
        <v>131</v>
      </c>
      <c r="C32" t="s">
        <v>181</v>
      </c>
      <c r="D32" t="s">
        <v>383</v>
      </c>
    </row>
    <row r="33" spans="1:4" x14ac:dyDescent="0.25">
      <c r="A33">
        <v>67</v>
      </c>
      <c r="B33" t="s">
        <v>132</v>
      </c>
      <c r="C33" t="s">
        <v>336</v>
      </c>
      <c r="D33" t="s">
        <v>361</v>
      </c>
    </row>
    <row r="34" spans="1:4" x14ac:dyDescent="0.25">
      <c r="A34">
        <v>68</v>
      </c>
      <c r="B34" t="s">
        <v>138</v>
      </c>
      <c r="C34" t="s">
        <v>157</v>
      </c>
      <c r="D34" t="s">
        <v>157</v>
      </c>
    </row>
    <row r="35" spans="1:4" x14ac:dyDescent="0.25">
      <c r="A35">
        <v>69</v>
      </c>
      <c r="B35" t="s">
        <v>133</v>
      </c>
      <c r="C35" t="s">
        <v>388</v>
      </c>
      <c r="D35" t="s">
        <v>362</v>
      </c>
    </row>
    <row r="36" spans="1:4" x14ac:dyDescent="0.25">
      <c r="A36">
        <v>70</v>
      </c>
      <c r="B36" t="s">
        <v>182</v>
      </c>
      <c r="C36" t="s">
        <v>141</v>
      </c>
      <c r="D36" t="s">
        <v>386</v>
      </c>
    </row>
    <row r="37" spans="1:4" x14ac:dyDescent="0.25">
      <c r="A37">
        <v>71</v>
      </c>
      <c r="B37" t="s">
        <v>134</v>
      </c>
      <c r="C37" t="s">
        <v>364</v>
      </c>
      <c r="D37" t="s">
        <v>191</v>
      </c>
    </row>
    <row r="38" spans="1:4" x14ac:dyDescent="0.25">
      <c r="A38">
        <v>72</v>
      </c>
      <c r="B38" t="s">
        <v>135</v>
      </c>
      <c r="C38" t="s">
        <v>335</v>
      </c>
      <c r="D38" t="s">
        <v>365</v>
      </c>
    </row>
    <row r="39" spans="1:4" x14ac:dyDescent="0.25">
      <c r="A39">
        <v>73</v>
      </c>
      <c r="B39" t="s">
        <v>140</v>
      </c>
      <c r="C39" t="s">
        <v>184</v>
      </c>
      <c r="D39" t="s">
        <v>375</v>
      </c>
    </row>
    <row r="40" spans="1:4" x14ac:dyDescent="0.25">
      <c r="A40">
        <v>74</v>
      </c>
      <c r="B40" t="s">
        <v>136</v>
      </c>
      <c r="C40" t="s">
        <v>342</v>
      </c>
      <c r="D40" t="s">
        <v>366</v>
      </c>
    </row>
    <row r="41" spans="1:4" x14ac:dyDescent="0.25">
      <c r="A41">
        <v>75</v>
      </c>
      <c r="B41" t="s">
        <v>185</v>
      </c>
      <c r="C41" t="s">
        <v>159</v>
      </c>
      <c r="D41" t="s">
        <v>379</v>
      </c>
    </row>
    <row r="42" spans="1:4" x14ac:dyDescent="0.25">
      <c r="A42">
        <v>76</v>
      </c>
      <c r="B42" t="s">
        <v>137</v>
      </c>
      <c r="C42" t="s">
        <v>343</v>
      </c>
      <c r="D42" t="s">
        <v>186</v>
      </c>
    </row>
    <row r="43" spans="1:4" x14ac:dyDescent="0.25">
      <c r="A43">
        <v>77</v>
      </c>
      <c r="B43" t="s">
        <v>142</v>
      </c>
      <c r="C43" t="s">
        <v>339</v>
      </c>
      <c r="D43" t="s">
        <v>367</v>
      </c>
    </row>
    <row r="44" spans="1:4" x14ac:dyDescent="0.25">
      <c r="A44">
        <v>78</v>
      </c>
      <c r="B44" t="s">
        <v>143</v>
      </c>
      <c r="C44" t="s">
        <v>187</v>
      </c>
      <c r="D44" t="s">
        <v>382</v>
      </c>
    </row>
    <row r="45" spans="1:4" x14ac:dyDescent="0.25">
      <c r="A45">
        <v>79</v>
      </c>
      <c r="B45" t="s">
        <v>139</v>
      </c>
      <c r="C45" t="s">
        <v>340</v>
      </c>
      <c r="D45" t="s">
        <v>368</v>
      </c>
    </row>
    <row r="46" spans="1:4" x14ac:dyDescent="0.25">
      <c r="A46">
        <v>80</v>
      </c>
      <c r="B46" t="s">
        <v>188</v>
      </c>
      <c r="C46" t="s">
        <v>189</v>
      </c>
      <c r="D46" t="s">
        <v>189</v>
      </c>
    </row>
    <row r="47" spans="1:4" x14ac:dyDescent="0.25">
      <c r="A47">
        <v>81</v>
      </c>
      <c r="B47" t="s">
        <v>144</v>
      </c>
      <c r="C47" t="s">
        <v>389</v>
      </c>
      <c r="D47" t="s">
        <v>369</v>
      </c>
    </row>
    <row r="48" spans="1:4" x14ac:dyDescent="0.25">
      <c r="A48">
        <v>82</v>
      </c>
      <c r="B48" t="s">
        <v>190</v>
      </c>
      <c r="C48" t="s">
        <v>146</v>
      </c>
      <c r="D48" t="s">
        <v>387</v>
      </c>
    </row>
    <row r="49" spans="1:4" x14ac:dyDescent="0.25">
      <c r="A49">
        <v>83</v>
      </c>
      <c r="B49" t="s">
        <v>145</v>
      </c>
      <c r="C49" t="s">
        <v>344</v>
      </c>
      <c r="D49" t="s">
        <v>370</v>
      </c>
    </row>
    <row r="50" spans="1:4" x14ac:dyDescent="0.25">
      <c r="A50">
        <v>84</v>
      </c>
      <c r="B50" t="s">
        <v>147</v>
      </c>
      <c r="C50" t="s">
        <v>341</v>
      </c>
      <c r="D50" t="s">
        <v>371</v>
      </c>
    </row>
  </sheetData>
  <autoFilter ref="A1:D50" xr:uid="{D30C1196-2150-4BD0-A072-FDAE9A0FB5FF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56A5-4A84-43AE-A536-FACE1A885D98}">
  <dimension ref="A1:O611"/>
  <sheetViews>
    <sheetView zoomScale="130" zoomScaleNormal="130" workbookViewId="0">
      <pane ySplit="2" topLeftCell="A3" activePane="bottomLeft" state="frozen"/>
      <selection pane="bottomLeft" activeCell="F582" sqref="F3:F582"/>
    </sheetView>
  </sheetViews>
  <sheetFormatPr defaultRowHeight="15" x14ac:dyDescent="0.25"/>
  <cols>
    <col min="1" max="1" width="12.140625" style="82" customWidth="1"/>
    <col min="2" max="2" width="12.140625" style="83" customWidth="1"/>
    <col min="3" max="3" width="9.140625" style="82"/>
    <col min="5" max="5" width="9.140625" style="82"/>
  </cols>
  <sheetData>
    <row r="1" spans="1:15" x14ac:dyDescent="0.25">
      <c r="A1" s="82" t="s">
        <v>7</v>
      </c>
      <c r="C1" s="82" t="s">
        <v>8</v>
      </c>
      <c r="E1" s="82" t="s">
        <v>14</v>
      </c>
      <c r="G1" s="82"/>
      <c r="M1" s="2" t="s">
        <v>161</v>
      </c>
      <c r="N1" s="2"/>
    </row>
    <row r="2" spans="1:15" x14ac:dyDescent="0.25">
      <c r="G2" s="82"/>
      <c r="M2" s="2" t="s">
        <v>1</v>
      </c>
      <c r="N2" s="2" t="s">
        <v>164</v>
      </c>
      <c r="O2" s="2" t="s">
        <v>165</v>
      </c>
    </row>
    <row r="3" spans="1:15" x14ac:dyDescent="0.25">
      <c r="A3" s="82" t="s">
        <v>79</v>
      </c>
      <c r="B3" s="83" t="str">
        <f t="shared" ref="B3:H66" si="0">IF(RIGHT(A3,1)="r",RIGHT(A3,1),IF(OR(LEFT(RIGHT(A3,2),1)="#",EXACT(LEFT(RIGHT(A3,2),1),"b")),RIGHT(A3,3),RIGHT(A3,2)))</f>
        <v>r</v>
      </c>
      <c r="C3" s="82" t="s">
        <v>79</v>
      </c>
      <c r="D3" s="83" t="str">
        <f t="shared" si="0"/>
        <v>r</v>
      </c>
      <c r="E3" s="82" t="s">
        <v>86</v>
      </c>
      <c r="F3" s="83" t="str">
        <f t="shared" si="0"/>
        <v>r</v>
      </c>
      <c r="G3" s="82"/>
      <c r="H3" s="83" t="str">
        <f t="shared" si="0"/>
        <v/>
      </c>
      <c r="M3">
        <v>36</v>
      </c>
      <c r="N3" t="s">
        <v>156</v>
      </c>
    </row>
    <row r="4" spans="1:15" x14ac:dyDescent="0.25">
      <c r="A4" s="82" t="s">
        <v>79</v>
      </c>
      <c r="B4" s="83" t="str">
        <f t="shared" si="0"/>
        <v>r</v>
      </c>
      <c r="C4" s="82" t="s">
        <v>79</v>
      </c>
      <c r="D4" s="83" t="str">
        <f t="shared" ref="D4" si="1">IF(RIGHT(C4,1)="r",RIGHT(C4,1),IF(OR(LEFT(RIGHT(C4,2),1)="#",EXACT(LEFT(RIGHT(C4,2),1),"b")),RIGHT(C4,3),RIGHT(C4,2)))</f>
        <v>r</v>
      </c>
      <c r="E4" s="82" t="s">
        <v>81</v>
      </c>
      <c r="F4" s="83" t="str">
        <f t="shared" si="0"/>
        <v>r</v>
      </c>
      <c r="G4" s="82"/>
      <c r="H4" s="83" t="str">
        <f t="shared" ref="H4" si="2">IF(RIGHT(G4,1)="r",RIGHT(G4,1),IF(OR(LEFT(RIGHT(G4,2),1)="#",EXACT(LEFT(RIGHT(G4,2),1),"b")),RIGHT(G4,3),RIGHT(G4,2)))</f>
        <v/>
      </c>
      <c r="M4">
        <v>37</v>
      </c>
      <c r="N4" t="s">
        <v>162</v>
      </c>
      <c r="O4" t="s">
        <v>166</v>
      </c>
    </row>
    <row r="5" spans="1:15" x14ac:dyDescent="0.25">
      <c r="A5" s="82" t="s">
        <v>79</v>
      </c>
      <c r="B5" s="83" t="str">
        <f t="shared" si="0"/>
        <v>r</v>
      </c>
      <c r="C5" s="82" t="s">
        <v>86</v>
      </c>
      <c r="D5" s="83" t="str">
        <f t="shared" ref="D5" si="3">IF(RIGHT(C5,1)="r",RIGHT(C5,1),IF(OR(LEFT(RIGHT(C5,2),1)="#",EXACT(LEFT(RIGHT(C5,2),1),"b")),RIGHT(C5,3),RIGHT(C5,2)))</f>
        <v>r</v>
      </c>
      <c r="E5" s="82" t="s">
        <v>99</v>
      </c>
      <c r="F5" s="83" t="str">
        <f t="shared" si="0"/>
        <v>G#4</v>
      </c>
      <c r="G5" s="82"/>
      <c r="H5" s="83" t="str">
        <f t="shared" ref="H5" si="4">IF(RIGHT(G5,1)="r",RIGHT(G5,1),IF(OR(LEFT(RIGHT(G5,2),1)="#",EXACT(LEFT(RIGHT(G5,2),1),"b")),RIGHT(G5,3),RIGHT(G5,2)))</f>
        <v/>
      </c>
      <c r="M5">
        <v>38</v>
      </c>
      <c r="N5" t="s">
        <v>155</v>
      </c>
    </row>
    <row r="6" spans="1:15" x14ac:dyDescent="0.25">
      <c r="A6" s="82" t="s">
        <v>79</v>
      </c>
      <c r="B6" s="83" t="str">
        <f t="shared" si="0"/>
        <v>r</v>
      </c>
      <c r="C6" s="82" t="s">
        <v>81</v>
      </c>
      <c r="D6" s="83" t="str">
        <f t="shared" ref="D6" si="5">IF(RIGHT(C6,1)="r",RIGHT(C6,1),IF(OR(LEFT(RIGHT(C6,2),1)="#",EXACT(LEFT(RIGHT(C6,2),1),"b")),RIGHT(C6,3),RIGHT(C6,2)))</f>
        <v>r</v>
      </c>
      <c r="E6" s="82" t="s">
        <v>254</v>
      </c>
      <c r="F6" s="83" t="str">
        <f t="shared" si="0"/>
        <v>A#4</v>
      </c>
      <c r="G6" s="82"/>
      <c r="H6" s="83" t="str">
        <f t="shared" ref="H6" si="6">IF(RIGHT(G6,1)="r",RIGHT(G6,1),IF(OR(LEFT(RIGHT(G6,2),1)="#",EXACT(LEFT(RIGHT(G6,2),1),"b")),RIGHT(G6,3),RIGHT(G6,2)))</f>
        <v/>
      </c>
      <c r="M6">
        <v>39</v>
      </c>
      <c r="N6" t="s">
        <v>163</v>
      </c>
      <c r="O6" t="s">
        <v>153</v>
      </c>
    </row>
    <row r="7" spans="1:15" x14ac:dyDescent="0.25">
      <c r="A7" s="82" t="s">
        <v>86</v>
      </c>
      <c r="B7" s="83" t="str">
        <f t="shared" si="0"/>
        <v>r</v>
      </c>
      <c r="C7" s="82" t="s">
        <v>91</v>
      </c>
      <c r="D7" s="83" t="str">
        <f t="shared" ref="D7" si="7">IF(RIGHT(C7,1)="r",RIGHT(C7,1),IF(OR(LEFT(RIGHT(C7,2),1)="#",EXACT(LEFT(RIGHT(C7,2),1),"b")),RIGHT(C7,3),RIGHT(C7,2)))</f>
        <v>C#4</v>
      </c>
      <c r="E7" s="82" t="s">
        <v>98</v>
      </c>
      <c r="F7" s="83" t="str">
        <f t="shared" si="0"/>
        <v>G#4</v>
      </c>
      <c r="G7" s="82"/>
      <c r="H7" s="83" t="str">
        <f t="shared" ref="H7" si="8">IF(RIGHT(G7,1)="r",RIGHT(G7,1),IF(OR(LEFT(RIGHT(G7,2),1)="#",EXACT(LEFT(RIGHT(G7,2),1),"b")),RIGHT(G7,3),RIGHT(G7,2)))</f>
        <v/>
      </c>
      <c r="M7">
        <v>40</v>
      </c>
      <c r="N7" t="s">
        <v>126</v>
      </c>
      <c r="O7" t="s">
        <v>173</v>
      </c>
    </row>
    <row r="8" spans="1:15" x14ac:dyDescent="0.25">
      <c r="A8" s="82" t="s">
        <v>81</v>
      </c>
      <c r="B8" s="83" t="str">
        <f t="shared" si="0"/>
        <v>r</v>
      </c>
      <c r="C8" s="82" t="s">
        <v>205</v>
      </c>
      <c r="D8" s="83" t="str">
        <f t="shared" ref="D8" si="9">IF(RIGHT(C8,1)="r",RIGHT(C8,1),IF(OR(LEFT(RIGHT(C8,2),1)="#",EXACT(LEFT(RIGHT(C8,2),1),"b")),RIGHT(C8,3),RIGHT(C8,2)))</f>
        <v>E#4</v>
      </c>
      <c r="E8" s="82" t="s">
        <v>93</v>
      </c>
      <c r="F8" s="83" t="str">
        <f t="shared" si="0"/>
        <v>F#4</v>
      </c>
      <c r="G8" s="82"/>
      <c r="H8" s="83" t="str">
        <f t="shared" ref="H8" si="10">IF(RIGHT(G8,1)="r",RIGHT(G8,1),IF(OR(LEFT(RIGHT(G8,2),1)="#",EXACT(LEFT(RIGHT(G8,2),1),"b")),RIGHT(G8,3),RIGHT(G8,2)))</f>
        <v/>
      </c>
      <c r="M8">
        <v>41</v>
      </c>
      <c r="N8" t="s">
        <v>152</v>
      </c>
    </row>
    <row r="9" spans="1:15" x14ac:dyDescent="0.25">
      <c r="A9" s="82" t="s">
        <v>90</v>
      </c>
      <c r="B9" s="83" t="str">
        <f t="shared" si="0"/>
        <v>G#3</v>
      </c>
      <c r="C9" s="82" t="s">
        <v>204</v>
      </c>
      <c r="D9" s="83" t="str">
        <f t="shared" ref="D9" si="11">IF(RIGHT(C9,1)="r",RIGHT(C9,1),IF(OR(LEFT(RIGHT(C9,2),1)="#",EXACT(LEFT(RIGHT(C9,2),1),"b")),RIGHT(C9,3),RIGHT(C9,2)))</f>
        <v>D#4</v>
      </c>
      <c r="E9" s="82" t="s">
        <v>98</v>
      </c>
      <c r="F9" s="83" t="str">
        <f t="shared" si="0"/>
        <v>G#4</v>
      </c>
      <c r="G9" s="82"/>
      <c r="H9" s="83" t="str">
        <f t="shared" ref="H9" si="12">IF(RIGHT(G9,1)="r",RIGHT(G9,1),IF(OR(LEFT(RIGHT(G9,2),1)="#",EXACT(LEFT(RIGHT(G9,2),1),"b")),RIGHT(G9,3),RIGHT(G9,2)))</f>
        <v/>
      </c>
      <c r="M9">
        <v>42</v>
      </c>
      <c r="N9" t="s">
        <v>125</v>
      </c>
      <c r="O9" t="s">
        <v>171</v>
      </c>
    </row>
    <row r="10" spans="1:15" x14ac:dyDescent="0.25">
      <c r="A10" s="82" t="s">
        <v>194</v>
      </c>
      <c r="B10" s="83" t="str">
        <f t="shared" si="0"/>
        <v>A#3</v>
      </c>
      <c r="C10" s="82" t="s">
        <v>202</v>
      </c>
      <c r="D10" s="83" t="str">
        <f t="shared" ref="D10" si="13">IF(RIGHT(C10,1)="r",RIGHT(C10,1),IF(OR(LEFT(RIGHT(C10,2),1)="#",EXACT(LEFT(RIGHT(C10,2),1),"b")),RIGHT(C10,3),RIGHT(C10,2)))</f>
        <v>C#4</v>
      </c>
      <c r="E10" s="82" t="s">
        <v>286</v>
      </c>
      <c r="F10" s="83" t="str">
        <f t="shared" si="0"/>
        <v>E#5</v>
      </c>
      <c r="G10" s="82"/>
      <c r="H10" s="83" t="str">
        <f t="shared" ref="H10" si="14">IF(RIGHT(G10,1)="r",RIGHT(G10,1),IF(OR(LEFT(RIGHT(G10,2),1)="#",EXACT(LEFT(RIGHT(G10,2),1),"b")),RIGHT(G10,3),RIGHT(G10,2)))</f>
        <v/>
      </c>
      <c r="M10">
        <v>43</v>
      </c>
      <c r="N10" t="s">
        <v>123</v>
      </c>
    </row>
    <row r="11" spans="1:15" x14ac:dyDescent="0.25">
      <c r="A11" s="82" t="s">
        <v>195</v>
      </c>
      <c r="B11" s="83" t="str">
        <f t="shared" si="0"/>
        <v>G#3</v>
      </c>
      <c r="C11" s="82" t="s">
        <v>204</v>
      </c>
      <c r="D11" s="83" t="str">
        <f t="shared" ref="D11" si="15">IF(RIGHT(C11,1)="r",RIGHT(C11,1),IF(OR(LEFT(RIGHT(C11,2),1)="#",EXACT(LEFT(RIGHT(C11,2),1),"b")),RIGHT(C11,3),RIGHT(C11,2)))</f>
        <v>D#4</v>
      </c>
      <c r="E11" s="82" t="s">
        <v>100</v>
      </c>
      <c r="F11" s="83" t="str">
        <f t="shared" si="0"/>
        <v>C#5</v>
      </c>
      <c r="G11" s="82"/>
      <c r="H11" s="83" t="str">
        <f t="shared" ref="H11" si="16">IF(RIGHT(G11,1)="r",RIGHT(G11,1),IF(OR(LEFT(RIGHT(G11,2),1)="#",EXACT(LEFT(RIGHT(G11,2),1),"b")),RIGHT(G11,3),RIGHT(G11,2)))</f>
        <v/>
      </c>
      <c r="M11">
        <v>44</v>
      </c>
      <c r="N11" t="s">
        <v>169</v>
      </c>
      <c r="O11" t="s">
        <v>151</v>
      </c>
    </row>
    <row r="12" spans="1:15" x14ac:dyDescent="0.25">
      <c r="A12" s="82" t="s">
        <v>94</v>
      </c>
      <c r="B12" s="83" t="str">
        <f t="shared" si="0"/>
        <v>F#3</v>
      </c>
      <c r="C12" s="82" t="s">
        <v>241</v>
      </c>
      <c r="D12" s="83" t="str">
        <f t="shared" ref="D12" si="17">IF(RIGHT(C12,1)="r",RIGHT(C12,1),IF(OR(LEFT(RIGHT(C12,2),1)="#",EXACT(LEFT(RIGHT(C12,2),1),"b")),RIGHT(C12,3),RIGHT(C12,2)))</f>
        <v>B#4</v>
      </c>
      <c r="E12" s="82" t="s">
        <v>99</v>
      </c>
      <c r="F12" s="83" t="str">
        <f t="shared" si="0"/>
        <v>G#4</v>
      </c>
      <c r="G12" s="82"/>
      <c r="H12" s="83" t="str">
        <f t="shared" ref="H12" si="18">IF(RIGHT(G12,1)="r",RIGHT(G12,1),IF(OR(LEFT(RIGHT(G12,2),1)="#",EXACT(LEFT(RIGHT(G12,2),1),"b")),RIGHT(G12,3),RIGHT(G12,2)))</f>
        <v/>
      </c>
      <c r="M12">
        <v>45</v>
      </c>
      <c r="N12" t="s">
        <v>116</v>
      </c>
    </row>
    <row r="13" spans="1:15" x14ac:dyDescent="0.25">
      <c r="A13" s="82" t="s">
        <v>195</v>
      </c>
      <c r="B13" s="83" t="str">
        <f t="shared" si="0"/>
        <v>G#3</v>
      </c>
      <c r="C13" s="82" t="s">
        <v>99</v>
      </c>
      <c r="D13" s="83" t="str">
        <f t="shared" ref="D13" si="19">IF(RIGHT(C13,1)="r",RIGHT(C13,1),IF(OR(LEFT(RIGHT(C13,2),1)="#",EXACT(LEFT(RIGHT(C13,2),1),"b")),RIGHT(C13,3),RIGHT(C13,2)))</f>
        <v>G#4</v>
      </c>
      <c r="E13" s="82" t="s">
        <v>93</v>
      </c>
      <c r="F13" s="83" t="str">
        <f t="shared" si="0"/>
        <v>F#4</v>
      </c>
      <c r="G13" s="82"/>
      <c r="H13" s="83" t="str">
        <f t="shared" ref="H13" si="20">IF(RIGHT(G13,1)="r",RIGHT(G13,1),IF(OR(LEFT(RIGHT(G13,2),1)="#",EXACT(LEFT(RIGHT(G13,2),1),"b")),RIGHT(G13,3),RIGHT(G13,2)))</f>
        <v/>
      </c>
      <c r="M13">
        <v>46</v>
      </c>
      <c r="N13" t="s">
        <v>170</v>
      </c>
      <c r="O13" t="s">
        <v>124</v>
      </c>
    </row>
    <row r="14" spans="1:15" x14ac:dyDescent="0.25">
      <c r="A14" s="82" t="s">
        <v>196</v>
      </c>
      <c r="B14" s="83" t="str">
        <f t="shared" si="0"/>
        <v>E#4</v>
      </c>
      <c r="C14" s="82" t="s">
        <v>198</v>
      </c>
      <c r="D14" s="83" t="str">
        <f t="shared" ref="D14" si="21">IF(RIGHT(C14,1)="r",RIGHT(C14,1),IF(OR(LEFT(RIGHT(C14,2),1)="#",EXACT(LEFT(RIGHT(C14,2),1),"b")),RIGHT(C14,3),RIGHT(C14,2)))</f>
        <v>D#4</v>
      </c>
      <c r="E14" s="82" t="s">
        <v>205</v>
      </c>
      <c r="F14" s="83" t="str">
        <f t="shared" si="0"/>
        <v>E#4</v>
      </c>
      <c r="G14" s="82"/>
      <c r="H14" s="83" t="str">
        <f t="shared" ref="H14" si="22">IF(RIGHT(G14,1)="r",RIGHT(G14,1),IF(OR(LEFT(RIGHT(G14,2),1)="#",EXACT(LEFT(RIGHT(G14,2),1),"b")),RIGHT(G14,3),RIGHT(G14,2)))</f>
        <v/>
      </c>
      <c r="M14">
        <v>47</v>
      </c>
      <c r="N14" t="s">
        <v>115</v>
      </c>
      <c r="O14" t="s">
        <v>172</v>
      </c>
    </row>
    <row r="15" spans="1:15" x14ac:dyDescent="0.25">
      <c r="A15" s="82" t="s">
        <v>91</v>
      </c>
      <c r="B15" s="83" t="str">
        <f t="shared" si="0"/>
        <v>C#4</v>
      </c>
      <c r="C15" s="82" t="s">
        <v>202</v>
      </c>
      <c r="D15" s="83" t="str">
        <f t="shared" ref="D15" si="23">IF(RIGHT(C15,1)="r",RIGHT(C15,1),IF(OR(LEFT(RIGHT(C15,2),1)="#",EXACT(LEFT(RIGHT(C15,2),1),"b")),RIGHT(C15,3),RIGHT(C15,2)))</f>
        <v>C#4</v>
      </c>
      <c r="E15" s="82" t="s">
        <v>92</v>
      </c>
      <c r="F15" s="83" t="str">
        <f t="shared" si="0"/>
        <v>F#4</v>
      </c>
      <c r="G15" s="82"/>
      <c r="H15" s="83" t="str">
        <f t="shared" ref="H15" si="24">IF(RIGHT(G15,1)="r",RIGHT(G15,1),IF(OR(LEFT(RIGHT(G15,2),1)="#",EXACT(LEFT(RIGHT(G15,2),1),"b")),RIGHT(G15,3),RIGHT(G15,2)))</f>
        <v/>
      </c>
      <c r="M15">
        <v>48</v>
      </c>
      <c r="N15" t="s">
        <v>109</v>
      </c>
    </row>
    <row r="16" spans="1:15" x14ac:dyDescent="0.25">
      <c r="A16" s="82" t="s">
        <v>90</v>
      </c>
      <c r="B16" s="83" t="str">
        <f t="shared" si="0"/>
        <v>G#3</v>
      </c>
      <c r="C16" s="82" t="s">
        <v>203</v>
      </c>
      <c r="D16" s="83" t="str">
        <f t="shared" ref="D16" si="25">IF(RIGHT(C16,1)="r",RIGHT(C16,1),IF(OR(LEFT(RIGHT(C16,2),1)="#",EXACT(LEFT(RIGHT(C16,2),1),"b")),RIGHT(C16,3),RIGHT(C16,2)))</f>
        <v>B#3</v>
      </c>
      <c r="E16" s="82" t="s">
        <v>287</v>
      </c>
      <c r="F16" s="83" t="str">
        <f t="shared" si="0"/>
        <v>D#5</v>
      </c>
      <c r="G16" s="82"/>
      <c r="H16" s="83" t="str">
        <f t="shared" ref="H16" si="26">IF(RIGHT(G16,1)="r",RIGHT(G16,1),IF(OR(LEFT(RIGHT(G16,2),1)="#",EXACT(LEFT(RIGHT(G16,2),1),"b")),RIGHT(G16,3),RIGHT(G16,2)))</f>
        <v/>
      </c>
      <c r="M16">
        <v>49</v>
      </c>
      <c r="N16" t="s">
        <v>119</v>
      </c>
      <c r="O16" t="s">
        <v>154</v>
      </c>
    </row>
    <row r="17" spans="1:15" x14ac:dyDescent="0.25">
      <c r="A17" s="82" t="s">
        <v>94</v>
      </c>
      <c r="B17" s="83" t="str">
        <f t="shared" si="0"/>
        <v>F#3</v>
      </c>
      <c r="C17" s="82" t="s">
        <v>91</v>
      </c>
      <c r="D17" s="83" t="str">
        <f t="shared" ref="D17" si="27">IF(RIGHT(C17,1)="r",RIGHT(C17,1),IF(OR(LEFT(RIGHT(C17,2),1)="#",EXACT(LEFT(RIGHT(C17,2),1),"b")),RIGHT(C17,3),RIGHT(C17,2)))</f>
        <v>C#4</v>
      </c>
      <c r="E17" s="82" t="s">
        <v>196</v>
      </c>
      <c r="F17" s="83" t="str">
        <f t="shared" si="0"/>
        <v>E#4</v>
      </c>
      <c r="G17" s="82"/>
      <c r="H17" s="83" t="str">
        <f t="shared" ref="H17" si="28">IF(RIGHT(G17,1)="r",RIGHT(G17,1),IF(OR(LEFT(RIGHT(G17,2),1)="#",EXACT(LEFT(RIGHT(G17,2),1),"b")),RIGHT(G17,3),RIGHT(G17,2)))</f>
        <v/>
      </c>
      <c r="M17">
        <v>50</v>
      </c>
      <c r="N17" t="s">
        <v>110</v>
      </c>
    </row>
    <row r="18" spans="1:15" x14ac:dyDescent="0.25">
      <c r="A18" s="82" t="s">
        <v>197</v>
      </c>
      <c r="B18" s="83" t="str">
        <f t="shared" si="0"/>
        <v>E#3</v>
      </c>
      <c r="C18" s="82" t="s">
        <v>242</v>
      </c>
      <c r="D18" s="83" t="str">
        <f t="shared" ref="D18" si="29">IF(RIGHT(C18,1)="r",RIGHT(C18,1),IF(OR(LEFT(RIGHT(C18,2),1)="#",EXACT(LEFT(RIGHT(C18,2),1),"b")),RIGHT(C18,3),RIGHT(C18,2)))</f>
        <v>A#4</v>
      </c>
      <c r="E18" s="82" t="s">
        <v>100</v>
      </c>
      <c r="F18" s="83" t="str">
        <f t="shared" si="0"/>
        <v>C#5</v>
      </c>
      <c r="G18" s="82"/>
      <c r="H18" s="83" t="str">
        <f t="shared" ref="H18" si="30">IF(RIGHT(G18,1)="r",RIGHT(G18,1),IF(OR(LEFT(RIGHT(G18,2),1)="#",EXACT(LEFT(RIGHT(G18,2),1),"b")),RIGHT(G18,3),RIGHT(G18,2)))</f>
        <v/>
      </c>
      <c r="M18">
        <v>51</v>
      </c>
      <c r="N18" t="s">
        <v>174</v>
      </c>
      <c r="O18" t="s">
        <v>150</v>
      </c>
    </row>
    <row r="19" spans="1:15" x14ac:dyDescent="0.25">
      <c r="A19" s="82" t="s">
        <v>83</v>
      </c>
      <c r="B19" s="83" t="str">
        <f t="shared" si="0"/>
        <v>F#3</v>
      </c>
      <c r="C19" s="82" t="s">
        <v>201</v>
      </c>
      <c r="D19" s="83" t="str">
        <f t="shared" ref="D19" si="31">IF(RIGHT(C19,1)="r",RIGHT(C19,1),IF(OR(LEFT(RIGHT(C19,2),1)="#",EXACT(LEFT(RIGHT(C19,2),1),"b")),RIGHT(C19,3),RIGHT(C19,2)))</f>
        <v>B#3</v>
      </c>
      <c r="E19" s="82" t="s">
        <v>198</v>
      </c>
      <c r="F19" s="83" t="str">
        <f t="shared" si="0"/>
        <v>D#4</v>
      </c>
      <c r="G19" s="82"/>
      <c r="H19" s="83" t="str">
        <f t="shared" ref="H19" si="32">IF(RIGHT(G19,1)="r",RIGHT(G19,1),IF(OR(LEFT(RIGHT(G19,2),1)="#",EXACT(LEFT(RIGHT(G19,2),1),"b")),RIGHT(G19,3),RIGHT(G19,2)))</f>
        <v/>
      </c>
      <c r="M19">
        <v>52</v>
      </c>
      <c r="N19" t="s">
        <v>111</v>
      </c>
      <c r="O19" t="s">
        <v>175</v>
      </c>
    </row>
    <row r="20" spans="1:15" x14ac:dyDescent="0.25">
      <c r="A20" s="82" t="s">
        <v>198</v>
      </c>
      <c r="B20" s="83" t="str">
        <f t="shared" si="0"/>
        <v>D#4</v>
      </c>
      <c r="C20" s="82" t="s">
        <v>99</v>
      </c>
      <c r="D20" s="83" t="str">
        <f t="shared" ref="D20" si="33">IF(RIGHT(C20,1)="r",RIGHT(C20,1),IF(OR(LEFT(RIGHT(C20,2),1)="#",EXACT(LEFT(RIGHT(C20,2),1),"b")),RIGHT(C20,3),RIGHT(C20,2)))</f>
        <v>G#4</v>
      </c>
      <c r="E20" s="82" t="s">
        <v>241</v>
      </c>
      <c r="F20" s="83" t="str">
        <f t="shared" si="0"/>
        <v>B#4</v>
      </c>
      <c r="G20" s="82"/>
      <c r="H20" s="83" t="str">
        <f t="shared" ref="H20" si="34">IF(RIGHT(G20,1)="r",RIGHT(G20,1),IF(OR(LEFT(RIGHT(G20,2),1)="#",EXACT(LEFT(RIGHT(G20,2),1),"b")),RIGHT(G20,3),RIGHT(G20,2)))</f>
        <v/>
      </c>
      <c r="M20">
        <v>53</v>
      </c>
      <c r="N20" t="s">
        <v>112</v>
      </c>
    </row>
    <row r="21" spans="1:15" x14ac:dyDescent="0.25">
      <c r="A21" s="82" t="s">
        <v>199</v>
      </c>
      <c r="B21" s="83" t="str">
        <f t="shared" si="0"/>
        <v>E#3</v>
      </c>
      <c r="C21" s="82" t="s">
        <v>213</v>
      </c>
      <c r="D21" s="83" t="str">
        <f t="shared" ref="D21" si="35">IF(RIGHT(C21,1)="r",RIGHT(C21,1),IF(OR(LEFT(RIGHT(C21,2),1)="#",EXACT(LEFT(RIGHT(C21,2),1),"b")),RIGHT(C21,3),RIGHT(C21,2)))</f>
        <v>A#3</v>
      </c>
      <c r="E21" s="82" t="s">
        <v>91</v>
      </c>
      <c r="F21" s="83" t="str">
        <f t="shared" si="0"/>
        <v>C#4</v>
      </c>
      <c r="G21" s="82"/>
      <c r="H21" s="83" t="str">
        <f t="shared" ref="H21" si="36">IF(RIGHT(G21,1)="r",RIGHT(G21,1),IF(OR(LEFT(RIGHT(G21,2),1)="#",EXACT(LEFT(RIGHT(G21,2),1),"b")),RIGHT(G21,3),RIGHT(G21,2)))</f>
        <v/>
      </c>
      <c r="M21">
        <v>54</v>
      </c>
      <c r="N21" t="s">
        <v>117</v>
      </c>
      <c r="O21" t="s">
        <v>176</v>
      </c>
    </row>
    <row r="22" spans="1:15" x14ac:dyDescent="0.25">
      <c r="A22" s="82" t="s">
        <v>91</v>
      </c>
      <c r="B22" s="83" t="str">
        <f t="shared" si="0"/>
        <v>C#4</v>
      </c>
      <c r="C22" s="82" t="s">
        <v>243</v>
      </c>
      <c r="D22" s="83" t="str">
        <f>RIGHT(C22,4)</f>
        <v>F##4</v>
      </c>
      <c r="E22" s="82" t="s">
        <v>104</v>
      </c>
      <c r="F22" s="83" t="str">
        <f t="shared" si="0"/>
        <v>C#5</v>
      </c>
      <c r="G22" s="82"/>
      <c r="H22" s="83" t="str">
        <f t="shared" ref="H22" si="37">IF(RIGHT(G22,1)="r",RIGHT(G22,1),IF(OR(LEFT(RIGHT(G22,2),1)="#",EXACT(LEFT(RIGHT(G22,2),1),"b")),RIGHT(G22,3),RIGHT(G22,2)))</f>
        <v/>
      </c>
      <c r="M22">
        <v>55</v>
      </c>
      <c r="N22" t="s">
        <v>113</v>
      </c>
    </row>
    <row r="23" spans="1:15" x14ac:dyDescent="0.25">
      <c r="A23" s="82" t="s">
        <v>200</v>
      </c>
      <c r="B23" s="83" t="str">
        <f t="shared" si="0"/>
        <v>D#3</v>
      </c>
      <c r="C23" s="82" t="s">
        <v>90</v>
      </c>
      <c r="D23" s="83" t="str">
        <f t="shared" ref="D23" si="38">IF(RIGHT(C23,1)="r",RIGHT(C23,1),IF(OR(LEFT(RIGHT(C23,2),1)="#",EXACT(LEFT(RIGHT(C23,2),1),"b")),RIGHT(C23,3),RIGHT(C23,2)))</f>
        <v>G#3</v>
      </c>
      <c r="E23" s="82" t="s">
        <v>255</v>
      </c>
      <c r="F23" s="83" t="str">
        <f t="shared" si="0"/>
        <v>B#4</v>
      </c>
      <c r="G23" s="82"/>
      <c r="H23" s="83" t="str">
        <f t="shared" ref="H23" si="39">IF(RIGHT(G23,1)="r",RIGHT(G23,1),IF(OR(LEFT(RIGHT(G23,2),1)="#",EXACT(LEFT(RIGHT(G23,2),1),"b")),RIGHT(G23,3),RIGHT(G23,2)))</f>
        <v/>
      </c>
      <c r="M23">
        <v>56</v>
      </c>
      <c r="N23" t="s">
        <v>128</v>
      </c>
      <c r="O23" t="s">
        <v>149</v>
      </c>
    </row>
    <row r="24" spans="1:15" x14ac:dyDescent="0.25">
      <c r="A24" s="82" t="s">
        <v>201</v>
      </c>
      <c r="B24" s="83" t="str">
        <f t="shared" si="0"/>
        <v>B#3</v>
      </c>
      <c r="C24" s="82" t="s">
        <v>98</v>
      </c>
      <c r="D24" s="83" t="str">
        <f t="shared" ref="D24" si="40">IF(RIGHT(C24,1)="r",RIGHT(C24,1),IF(OR(LEFT(RIGHT(C24,2),1)="#",EXACT(LEFT(RIGHT(C24,2),1),"b")),RIGHT(C24,3),RIGHT(C24,2)))</f>
        <v>G#4</v>
      </c>
      <c r="E24" s="82" t="s">
        <v>104</v>
      </c>
      <c r="F24" s="83" t="str">
        <f t="shared" si="0"/>
        <v>C#5</v>
      </c>
      <c r="G24" s="82"/>
      <c r="H24" s="83" t="str">
        <f t="shared" ref="H24" si="41">IF(RIGHT(G24,1)="r",RIGHT(G24,1),IF(OR(LEFT(RIGHT(G24,2),1)="#",EXACT(LEFT(RIGHT(G24,2),1),"b")),RIGHT(G24,3),RIGHT(G24,2)))</f>
        <v/>
      </c>
      <c r="M24">
        <v>57</v>
      </c>
      <c r="N24" t="s">
        <v>114</v>
      </c>
    </row>
    <row r="25" spans="1:15" x14ac:dyDescent="0.25">
      <c r="A25" s="82" t="s">
        <v>84</v>
      </c>
      <c r="B25" s="83" t="str">
        <f t="shared" si="0"/>
        <v>C#3</v>
      </c>
      <c r="C25" s="82" t="s">
        <v>253</v>
      </c>
      <c r="D25" s="83" t="str">
        <f>RIGHT(C25,4)</f>
        <v>F##4</v>
      </c>
      <c r="E25" s="82" t="s">
        <v>261</v>
      </c>
      <c r="F25" s="83" t="str">
        <f t="shared" si="0"/>
        <v>D#5</v>
      </c>
      <c r="G25" s="82"/>
      <c r="H25" s="83" t="str">
        <f t="shared" ref="H25" si="42">IF(RIGHT(G25,1)="r",RIGHT(G25,1),IF(OR(LEFT(RIGHT(G25,2),1)="#",EXACT(LEFT(RIGHT(G25,2),1),"b")),RIGHT(G25,3),RIGHT(G25,2)))</f>
        <v/>
      </c>
      <c r="M25">
        <v>58</v>
      </c>
      <c r="N25" t="s">
        <v>177</v>
      </c>
      <c r="O25" t="s">
        <v>118</v>
      </c>
    </row>
    <row r="26" spans="1:15" x14ac:dyDescent="0.25">
      <c r="A26" s="82" t="s">
        <v>202</v>
      </c>
      <c r="B26" s="83" t="str">
        <f t="shared" si="0"/>
        <v>C#4</v>
      </c>
      <c r="C26" s="82" t="s">
        <v>98</v>
      </c>
      <c r="D26" s="83" t="str">
        <f t="shared" ref="D26" si="43">IF(RIGHT(C26,1)="r",RIGHT(C26,1),IF(OR(LEFT(RIGHT(C26,2),1)="#",EXACT(LEFT(RIGHT(C26,2),1),"b")),RIGHT(C26,3),RIGHT(C26,2)))</f>
        <v>G#4</v>
      </c>
      <c r="E26" s="82" t="s">
        <v>278</v>
      </c>
      <c r="F26" s="83" t="str">
        <f t="shared" si="0"/>
        <v>E#5</v>
      </c>
      <c r="G26" s="82"/>
      <c r="H26" s="83" t="str">
        <f t="shared" ref="H26" si="44">IF(RIGHT(G26,1)="r",RIGHT(G26,1),IF(OR(LEFT(RIGHT(G26,2),1)="#",EXACT(LEFT(RIGHT(G26,2),1),"b")),RIGHT(G26,3),RIGHT(G26,2)))</f>
        <v/>
      </c>
      <c r="M26">
        <v>59</v>
      </c>
      <c r="N26" t="s">
        <v>120</v>
      </c>
      <c r="O26" t="s">
        <v>178</v>
      </c>
    </row>
    <row r="27" spans="1:15" x14ac:dyDescent="0.25">
      <c r="A27" s="82" t="s">
        <v>203</v>
      </c>
      <c r="B27" s="83" t="str">
        <f t="shared" si="0"/>
        <v>B#3</v>
      </c>
      <c r="C27" s="82" t="s">
        <v>254</v>
      </c>
      <c r="D27" s="83" t="str">
        <f t="shared" ref="D27" si="45">IF(RIGHT(C27,1)="r",RIGHT(C27,1),IF(OR(LEFT(RIGHT(C27,2),1)="#",EXACT(LEFT(RIGHT(C27,2),1),"b")),RIGHT(C27,3),RIGHT(C27,2)))</f>
        <v>A#4</v>
      </c>
      <c r="E27" s="82" t="s">
        <v>101</v>
      </c>
      <c r="F27" s="83" t="str">
        <f t="shared" si="0"/>
        <v>F#5</v>
      </c>
      <c r="G27" s="82"/>
      <c r="H27" s="83" t="str">
        <f t="shared" ref="H27" si="46">IF(RIGHT(G27,1)="r",RIGHT(G27,1),IF(OR(LEFT(RIGHT(G27,2),1)="#",EXACT(LEFT(RIGHT(G27,2),1),"b")),RIGHT(G27,3),RIGHT(G27,2)))</f>
        <v/>
      </c>
      <c r="M27">
        <v>60</v>
      </c>
      <c r="N27" t="s">
        <v>121</v>
      </c>
    </row>
    <row r="28" spans="1:15" x14ac:dyDescent="0.25">
      <c r="A28" s="82" t="s">
        <v>202</v>
      </c>
      <c r="B28" s="83" t="str">
        <f t="shared" si="0"/>
        <v>C#4</v>
      </c>
      <c r="C28" s="82" t="s">
        <v>255</v>
      </c>
      <c r="D28" s="83" t="str">
        <f t="shared" ref="D28" si="47">IF(RIGHT(C28,1)="r",RIGHT(C28,1),IF(OR(LEFT(RIGHT(C28,2),1)="#",EXACT(LEFT(RIGHT(C28,2),1),"b")),RIGHT(C28,3),RIGHT(C28,2)))</f>
        <v>B#4</v>
      </c>
      <c r="E28" s="82" t="s">
        <v>277</v>
      </c>
      <c r="F28" s="83" t="str">
        <f t="shared" si="0"/>
        <v>G#5</v>
      </c>
      <c r="G28" s="82"/>
      <c r="H28" s="83" t="str">
        <f t="shared" ref="H28" si="48">IF(RIGHT(G28,1)="r",RIGHT(G28,1),IF(OR(LEFT(RIGHT(G28,2),1)="#",EXACT(LEFT(RIGHT(G28,2),1),"b")),RIGHT(G28,3),RIGHT(G28,2)))</f>
        <v/>
      </c>
      <c r="M28">
        <v>61</v>
      </c>
      <c r="N28" t="s">
        <v>129</v>
      </c>
      <c r="O28" t="s">
        <v>160</v>
      </c>
    </row>
    <row r="29" spans="1:15" x14ac:dyDescent="0.25">
      <c r="A29" s="82" t="s">
        <v>204</v>
      </c>
      <c r="B29" s="83" t="str">
        <f t="shared" si="0"/>
        <v>D#4</v>
      </c>
      <c r="C29" s="82" t="s">
        <v>98</v>
      </c>
      <c r="D29" s="83" t="str">
        <f t="shared" ref="D29" si="49">IF(RIGHT(C29,1)="r",RIGHT(C29,1),IF(OR(LEFT(RIGHT(C29,2),1)="#",EXACT(LEFT(RIGHT(C29,2),1),"b")),RIGHT(C29,3),RIGHT(C29,2)))</f>
        <v>G#4</v>
      </c>
      <c r="E29" s="82" t="s">
        <v>288</v>
      </c>
      <c r="F29" s="83" t="str">
        <f>RIGHT(E29,4)</f>
        <v>F##5</v>
      </c>
      <c r="G29" s="82"/>
      <c r="H29" s="83" t="str">
        <f t="shared" ref="H29" si="50">IF(RIGHT(G29,1)="r",RIGHT(G29,1),IF(OR(LEFT(RIGHT(G29,2),1)="#",EXACT(LEFT(RIGHT(G29,2),1),"b")),RIGHT(G29,3),RIGHT(G29,2)))</f>
        <v/>
      </c>
      <c r="M29">
        <v>62</v>
      </c>
      <c r="N29" t="s">
        <v>122</v>
      </c>
    </row>
    <row r="30" spans="1:15" x14ac:dyDescent="0.25">
      <c r="A30" s="82" t="s">
        <v>205</v>
      </c>
      <c r="B30" s="83" t="str">
        <f t="shared" si="0"/>
        <v>E#4</v>
      </c>
      <c r="C30" s="82" t="s">
        <v>104</v>
      </c>
      <c r="D30" s="83" t="str">
        <f t="shared" ref="D30" si="51">IF(RIGHT(C30,1)="r",RIGHT(C30,1),IF(OR(LEFT(RIGHT(C30,2),1)="#",EXACT(LEFT(RIGHT(C30,2),1),"b")),RIGHT(C30,3),RIGHT(C30,2)))</f>
        <v>C#5</v>
      </c>
      <c r="E30" s="82" t="s">
        <v>278</v>
      </c>
      <c r="F30" s="83" t="str">
        <f t="shared" si="0"/>
        <v>E#5</v>
      </c>
      <c r="G30" s="82"/>
      <c r="H30" s="83" t="str">
        <f t="shared" ref="H30" si="52">IF(RIGHT(G30,1)="r",RIGHT(G30,1),IF(OR(LEFT(RIGHT(G30,2),1)="#",EXACT(LEFT(RIGHT(G30,2),1),"b")),RIGHT(G30,3),RIGHT(G30,2)))</f>
        <v/>
      </c>
      <c r="M30">
        <v>63</v>
      </c>
      <c r="N30" t="s">
        <v>179</v>
      </c>
      <c r="O30" t="s">
        <v>158</v>
      </c>
    </row>
    <row r="31" spans="1:15" x14ac:dyDescent="0.25">
      <c r="A31" s="82" t="s">
        <v>202</v>
      </c>
      <c r="B31" s="83" t="str">
        <f t="shared" si="0"/>
        <v>C#4</v>
      </c>
      <c r="C31" s="82" t="s">
        <v>255</v>
      </c>
      <c r="D31" s="83" t="str">
        <f t="shared" ref="D31" si="53">IF(RIGHT(C31,1)="r",RIGHT(C31,1),IF(OR(LEFT(RIGHT(C31,2),1)="#",EXACT(LEFT(RIGHT(C31,2),1),"b")),RIGHT(C31,3),RIGHT(C31,2)))</f>
        <v>B#4</v>
      </c>
      <c r="E31" s="82" t="s">
        <v>288</v>
      </c>
      <c r="F31" s="83" t="str">
        <f>RIGHT(E31,4)</f>
        <v>F##5</v>
      </c>
      <c r="G31" s="82"/>
      <c r="H31" s="83" t="str">
        <f t="shared" ref="H31" si="54">IF(RIGHT(G31,1)="r",RIGHT(G31,1),IF(OR(LEFT(RIGHT(G31,2),1)="#",EXACT(LEFT(RIGHT(G31,2),1),"b")),RIGHT(G31,3),RIGHT(G31,2)))</f>
        <v/>
      </c>
      <c r="M31">
        <v>64</v>
      </c>
      <c r="N31" t="s">
        <v>127</v>
      </c>
      <c r="O31" t="s">
        <v>180</v>
      </c>
    </row>
    <row r="32" spans="1:15" x14ac:dyDescent="0.25">
      <c r="A32" s="82" t="s">
        <v>194</v>
      </c>
      <c r="B32" s="83" t="str">
        <f t="shared" si="0"/>
        <v>A#3</v>
      </c>
      <c r="C32" s="82" t="s">
        <v>254</v>
      </c>
      <c r="D32" s="83" t="str">
        <f t="shared" ref="D32" si="55">IF(RIGHT(C32,1)="r",RIGHT(C32,1),IF(OR(LEFT(RIGHT(C32,2),1)="#",EXACT(LEFT(RIGHT(C32,2),1),"b")),RIGHT(C32,3),RIGHT(C32,2)))</f>
        <v>A#4</v>
      </c>
      <c r="E32" s="82" t="s">
        <v>277</v>
      </c>
      <c r="F32" s="83" t="str">
        <f t="shared" si="0"/>
        <v>G#5</v>
      </c>
      <c r="G32" s="82"/>
      <c r="H32" s="83" t="str">
        <f t="shared" ref="H32" si="56">IF(RIGHT(G32,1)="r",RIGHT(G32,1),IF(OR(LEFT(RIGHT(G32,2),1)="#",EXACT(LEFT(RIGHT(G32,2),1),"b")),RIGHT(G32,3),RIGHT(G32,2)))</f>
        <v/>
      </c>
      <c r="M32">
        <v>65</v>
      </c>
      <c r="N32" t="s">
        <v>130</v>
      </c>
    </row>
    <row r="33" spans="1:15" x14ac:dyDescent="0.25">
      <c r="A33" s="82" t="s">
        <v>203</v>
      </c>
      <c r="B33" s="83" t="str">
        <f t="shared" si="0"/>
        <v>B#3</v>
      </c>
      <c r="C33" s="82" t="s">
        <v>255</v>
      </c>
      <c r="D33" s="83" t="str">
        <f t="shared" ref="D33" si="57">IF(RIGHT(C33,1)="r",RIGHT(C33,1),IF(OR(LEFT(RIGHT(C33,2),1)="#",EXACT(LEFT(RIGHT(C33,2),1),"b")),RIGHT(C33,3),RIGHT(C33,2)))</f>
        <v>B#4</v>
      </c>
      <c r="E33" s="82" t="s">
        <v>101</v>
      </c>
      <c r="F33" s="83" t="str">
        <f t="shared" si="0"/>
        <v>F#5</v>
      </c>
      <c r="G33" s="82"/>
      <c r="H33" s="83" t="str">
        <f t="shared" ref="H33" si="58">IF(RIGHT(G33,1)="r",RIGHT(G33,1),IF(OR(LEFT(RIGHT(G33,2),1)="#",EXACT(LEFT(RIGHT(G33,2),1),"b")),RIGHT(G33,3),RIGHT(G33,2)))</f>
        <v/>
      </c>
      <c r="M33">
        <v>66</v>
      </c>
      <c r="N33" t="s">
        <v>131</v>
      </c>
      <c r="O33" t="s">
        <v>181</v>
      </c>
    </row>
    <row r="34" spans="1:15" x14ac:dyDescent="0.25">
      <c r="A34" s="82" t="s">
        <v>202</v>
      </c>
      <c r="B34" s="83" t="str">
        <f t="shared" si="0"/>
        <v>C#4</v>
      </c>
      <c r="C34" s="82" t="s">
        <v>104</v>
      </c>
      <c r="D34" s="83" t="str">
        <f t="shared" ref="D34" si="59">IF(RIGHT(C34,1)="r",RIGHT(C34,1),IF(OR(LEFT(RIGHT(C34,2),1)="#",EXACT(LEFT(RIGHT(C34,2),1),"b")),RIGHT(C34,3),RIGHT(C34,2)))</f>
        <v>C#5</v>
      </c>
      <c r="E34" s="82" t="s">
        <v>278</v>
      </c>
      <c r="F34" s="83" t="str">
        <f t="shared" si="0"/>
        <v>E#5</v>
      </c>
      <c r="G34" s="82"/>
      <c r="H34" s="83" t="str">
        <f t="shared" ref="H34" si="60">IF(RIGHT(G34,1)="r",RIGHT(G34,1),IF(OR(LEFT(RIGHT(G34,2),1)="#",EXACT(LEFT(RIGHT(G34,2),1),"b")),RIGHT(G34,3),RIGHT(G34,2)))</f>
        <v/>
      </c>
      <c r="M34">
        <v>67</v>
      </c>
      <c r="N34" t="s">
        <v>132</v>
      </c>
    </row>
    <row r="35" spans="1:15" x14ac:dyDescent="0.25">
      <c r="A35" s="82" t="s">
        <v>194</v>
      </c>
      <c r="B35" s="83" t="str">
        <f t="shared" si="0"/>
        <v>A#3</v>
      </c>
      <c r="C35" s="82" t="s">
        <v>255</v>
      </c>
      <c r="D35" s="83" t="str">
        <f t="shared" ref="D35" si="61">IF(RIGHT(C35,1)="r",RIGHT(C35,1),IF(OR(LEFT(RIGHT(C35,2),1)="#",EXACT(LEFT(RIGHT(C35,2),1),"b")),RIGHT(C35,3),RIGHT(C35,2)))</f>
        <v>B#4</v>
      </c>
      <c r="E35" s="82" t="s">
        <v>261</v>
      </c>
      <c r="F35" s="83" t="str">
        <f t="shared" si="0"/>
        <v>D#5</v>
      </c>
      <c r="G35" s="82"/>
      <c r="H35" s="83" t="str">
        <f t="shared" ref="H35" si="62">IF(RIGHT(G35,1)="r",RIGHT(G35,1),IF(OR(LEFT(RIGHT(G35,2),1)="#",EXACT(LEFT(RIGHT(G35,2),1),"b")),RIGHT(G35,3),RIGHT(G35,2)))</f>
        <v/>
      </c>
      <c r="M35">
        <v>68</v>
      </c>
      <c r="N35" t="s">
        <v>138</v>
      </c>
      <c r="O35" t="s">
        <v>157</v>
      </c>
    </row>
    <row r="36" spans="1:15" x14ac:dyDescent="0.25">
      <c r="A36" s="82" t="s">
        <v>206</v>
      </c>
      <c r="B36" s="83" t="str">
        <f>RIGHT(A36,4)</f>
        <v>F##3</v>
      </c>
      <c r="C36" s="82" t="s">
        <v>254</v>
      </c>
      <c r="D36" s="83" t="str">
        <f t="shared" ref="D36" si="63">IF(RIGHT(C36,1)="r",RIGHT(C36,1),IF(OR(LEFT(RIGHT(C36,2),1)="#",EXACT(LEFT(RIGHT(C36,2),1),"b")),RIGHT(C36,3),RIGHT(C36,2)))</f>
        <v>A#4</v>
      </c>
      <c r="E36" s="82" t="s">
        <v>289</v>
      </c>
      <c r="F36" s="83" t="str">
        <f t="shared" si="0"/>
        <v>E#5</v>
      </c>
      <c r="G36" s="82"/>
      <c r="H36" s="83" t="str">
        <f t="shared" ref="H36" si="64">IF(RIGHT(G36,1)="r",RIGHT(G36,1),IF(OR(LEFT(RIGHT(G36,2),1)="#",EXACT(LEFT(RIGHT(G36,2),1),"b")),RIGHT(G36,3),RIGHT(G36,2)))</f>
        <v/>
      </c>
      <c r="M36">
        <v>69</v>
      </c>
      <c r="N36" t="s">
        <v>133</v>
      </c>
    </row>
    <row r="37" spans="1:15" x14ac:dyDescent="0.25">
      <c r="A37" s="82" t="s">
        <v>195</v>
      </c>
      <c r="B37" s="83" t="str">
        <f t="shared" si="0"/>
        <v>G#3</v>
      </c>
      <c r="C37" s="82" t="s">
        <v>98</v>
      </c>
      <c r="D37" s="83" t="str">
        <f t="shared" ref="D37" si="65">IF(RIGHT(C37,1)="r",RIGHT(C37,1),IF(OR(LEFT(RIGHT(C37,2),1)="#",EXACT(LEFT(RIGHT(C37,2),1),"b")),RIGHT(C37,3),RIGHT(C37,2)))</f>
        <v>G#4</v>
      </c>
      <c r="E37" s="82" t="s">
        <v>261</v>
      </c>
      <c r="F37" s="83" t="str">
        <f t="shared" si="0"/>
        <v>D#5</v>
      </c>
      <c r="G37" s="82"/>
      <c r="H37" s="83" t="str">
        <f t="shared" ref="H37" si="66">IF(RIGHT(G37,1)="r",RIGHT(G37,1),IF(OR(LEFT(RIGHT(G37,2),1)="#",EXACT(LEFT(RIGHT(G37,2),1),"b")),RIGHT(G37,3),RIGHT(G37,2)))</f>
        <v/>
      </c>
      <c r="M37">
        <v>70</v>
      </c>
      <c r="N37" t="s">
        <v>182</v>
      </c>
      <c r="O37" t="s">
        <v>141</v>
      </c>
    </row>
    <row r="38" spans="1:15" x14ac:dyDescent="0.25">
      <c r="A38" s="82" t="s">
        <v>194</v>
      </c>
      <c r="B38" s="83" t="str">
        <f t="shared" si="0"/>
        <v>A#3</v>
      </c>
      <c r="C38" s="82" t="s">
        <v>256</v>
      </c>
      <c r="D38" s="83" t="str">
        <f t="shared" ref="D38:D101" si="67">IF(RIGHT(C38,1)="r",RIGHT(C38,1),IF(OR(LEFT(RIGHT(C38,2),1)="#",EXACT(LEFT(RIGHT(C38,2),1),"b")),RIGHT(C38,3),RIGHT(C38,2)))</f>
        <v>A#4</v>
      </c>
      <c r="E38" s="82" t="s">
        <v>104</v>
      </c>
      <c r="F38" s="83" t="str">
        <f t="shared" si="0"/>
        <v>C#5</v>
      </c>
      <c r="G38" s="82"/>
      <c r="H38" s="83" t="str">
        <f t="shared" ref="H38" si="68">IF(RIGHT(G38,1)="r",RIGHT(G38,1),IF(OR(LEFT(RIGHT(G38,2),1)="#",EXACT(LEFT(RIGHT(G38,2),1),"b")),RIGHT(G38,3),RIGHT(G38,2)))</f>
        <v/>
      </c>
      <c r="M38">
        <v>71</v>
      </c>
      <c r="N38" t="s">
        <v>134</v>
      </c>
      <c r="O38" t="s">
        <v>183</v>
      </c>
    </row>
    <row r="39" spans="1:15" x14ac:dyDescent="0.25">
      <c r="A39" s="82" t="s">
        <v>206</v>
      </c>
      <c r="B39" s="83" t="str">
        <f>RIGHT(A39,4)</f>
        <v>F##3</v>
      </c>
      <c r="C39" s="82" t="s">
        <v>98</v>
      </c>
      <c r="D39" s="83" t="str">
        <f t="shared" si="67"/>
        <v>G#4</v>
      </c>
      <c r="E39" s="82" t="s">
        <v>278</v>
      </c>
      <c r="F39" s="83" t="str">
        <f t="shared" si="0"/>
        <v>E#5</v>
      </c>
      <c r="G39" s="82"/>
      <c r="H39" s="83" t="str">
        <f t="shared" ref="H39" si="69">IF(RIGHT(G39,1)="r",RIGHT(G39,1),IF(OR(LEFT(RIGHT(G39,2),1)="#",EXACT(LEFT(RIGHT(G39,2),1),"b")),RIGHT(G39,3),RIGHT(G39,2)))</f>
        <v/>
      </c>
      <c r="M39">
        <v>72</v>
      </c>
      <c r="N39" t="s">
        <v>135</v>
      </c>
    </row>
    <row r="40" spans="1:15" x14ac:dyDescent="0.25">
      <c r="A40" s="82" t="s">
        <v>207</v>
      </c>
      <c r="B40" s="83" t="str">
        <f t="shared" si="0"/>
        <v>B#2</v>
      </c>
      <c r="C40" s="82" t="s">
        <v>93</v>
      </c>
      <c r="D40" s="83" t="str">
        <f t="shared" si="67"/>
        <v>F#4</v>
      </c>
      <c r="E40" s="82" t="s">
        <v>261</v>
      </c>
      <c r="F40" s="83" t="str">
        <f t="shared" si="0"/>
        <v>D#5</v>
      </c>
      <c r="G40" s="82"/>
      <c r="H40" s="83" t="str">
        <f t="shared" ref="H40" si="70">IF(RIGHT(G40,1)="r",RIGHT(G40,1),IF(OR(LEFT(RIGHT(G40,2),1)="#",EXACT(LEFT(RIGHT(G40,2),1),"b")),RIGHT(G40,3),RIGHT(G40,2)))</f>
        <v/>
      </c>
      <c r="M40">
        <v>73</v>
      </c>
      <c r="N40" t="s">
        <v>140</v>
      </c>
      <c r="O40" t="s">
        <v>184</v>
      </c>
    </row>
    <row r="41" spans="1:15" x14ac:dyDescent="0.25">
      <c r="A41" s="82" t="s">
        <v>203</v>
      </c>
      <c r="B41" s="83" t="str">
        <f t="shared" si="0"/>
        <v>B#3</v>
      </c>
      <c r="C41" s="82" t="s">
        <v>254</v>
      </c>
      <c r="D41" s="83" t="str">
        <f t="shared" si="67"/>
        <v>A#4</v>
      </c>
      <c r="E41" s="82" t="s">
        <v>104</v>
      </c>
      <c r="F41" s="83" t="str">
        <f t="shared" si="0"/>
        <v>C#5</v>
      </c>
      <c r="G41" s="82"/>
      <c r="H41" s="83" t="str">
        <f t="shared" ref="H41" si="71">IF(RIGHT(G41,1)="r",RIGHT(G41,1),IF(OR(LEFT(RIGHT(G41,2),1)="#",EXACT(LEFT(RIGHT(G41,2),1),"b")),RIGHT(G41,3),RIGHT(G41,2)))</f>
        <v/>
      </c>
      <c r="M41">
        <v>74</v>
      </c>
      <c r="N41" t="s">
        <v>136</v>
      </c>
    </row>
    <row r="42" spans="1:15" x14ac:dyDescent="0.25">
      <c r="A42" s="82" t="s">
        <v>194</v>
      </c>
      <c r="B42" s="83" t="str">
        <f t="shared" si="0"/>
        <v>A#3</v>
      </c>
      <c r="C42" s="82" t="s">
        <v>98</v>
      </c>
      <c r="D42" s="83" t="str">
        <f t="shared" si="67"/>
        <v>G#4</v>
      </c>
      <c r="E42" s="82" t="s">
        <v>255</v>
      </c>
      <c r="F42" s="83" t="str">
        <f t="shared" si="0"/>
        <v>B#4</v>
      </c>
      <c r="G42" s="82"/>
      <c r="H42" s="83" t="str">
        <f t="shared" ref="H42" si="72">IF(RIGHT(G42,1)="r",RIGHT(G42,1),IF(OR(LEFT(RIGHT(G42,2),1)="#",EXACT(LEFT(RIGHT(G42,2),1),"b")),RIGHT(G42,3),RIGHT(G42,2)))</f>
        <v/>
      </c>
      <c r="M42">
        <v>75</v>
      </c>
      <c r="N42" t="s">
        <v>185</v>
      </c>
      <c r="O42" t="s">
        <v>159</v>
      </c>
    </row>
    <row r="43" spans="1:15" x14ac:dyDescent="0.25">
      <c r="A43" s="82" t="s">
        <v>203</v>
      </c>
      <c r="B43" s="83" t="str">
        <f t="shared" si="0"/>
        <v>B#3</v>
      </c>
      <c r="C43" s="82" t="s">
        <v>93</v>
      </c>
      <c r="D43" s="83" t="str">
        <f t="shared" si="67"/>
        <v>F#4</v>
      </c>
      <c r="E43" s="82" t="s">
        <v>261</v>
      </c>
      <c r="F43" s="83" t="str">
        <f t="shared" si="0"/>
        <v>D#5</v>
      </c>
      <c r="G43" s="82"/>
      <c r="H43" s="83" t="str">
        <f t="shared" ref="H43" si="73">IF(RIGHT(G43,1)="r",RIGHT(G43,1),IF(OR(LEFT(RIGHT(G43,2),1)="#",EXACT(LEFT(RIGHT(G43,2),1),"b")),RIGHT(G43,3),RIGHT(G43,2)))</f>
        <v/>
      </c>
      <c r="M43">
        <v>76</v>
      </c>
      <c r="N43" t="s">
        <v>137</v>
      </c>
      <c r="O43" t="s">
        <v>186</v>
      </c>
    </row>
    <row r="44" spans="1:15" x14ac:dyDescent="0.25">
      <c r="A44" s="82" t="s">
        <v>202</v>
      </c>
      <c r="B44" s="83" t="str">
        <f t="shared" si="0"/>
        <v>C#4</v>
      </c>
      <c r="C44" s="82" t="s">
        <v>205</v>
      </c>
      <c r="D44" s="83" t="str">
        <f t="shared" si="67"/>
        <v>E#4</v>
      </c>
      <c r="E44" s="82" t="s">
        <v>104</v>
      </c>
      <c r="F44" s="83" t="str">
        <f t="shared" si="0"/>
        <v>C#5</v>
      </c>
      <c r="G44" s="82"/>
      <c r="H44" s="83" t="str">
        <f t="shared" ref="H44" si="74">IF(RIGHT(G44,1)="r",RIGHT(G44,1),IF(OR(LEFT(RIGHT(G44,2),1)="#",EXACT(LEFT(RIGHT(G44,2),1),"b")),RIGHT(G44,3),RIGHT(G44,2)))</f>
        <v/>
      </c>
      <c r="M44">
        <v>77</v>
      </c>
      <c r="N44" t="s">
        <v>142</v>
      </c>
    </row>
    <row r="45" spans="1:15" x14ac:dyDescent="0.25">
      <c r="A45" s="82" t="s">
        <v>204</v>
      </c>
      <c r="B45" s="83" t="str">
        <f t="shared" si="0"/>
        <v>D#4</v>
      </c>
      <c r="C45" s="82" t="s">
        <v>98</v>
      </c>
      <c r="D45" s="83" t="str">
        <f t="shared" si="67"/>
        <v>G#4</v>
      </c>
      <c r="E45" s="82" t="s">
        <v>255</v>
      </c>
      <c r="F45" s="83" t="str">
        <f t="shared" si="0"/>
        <v>B#4</v>
      </c>
      <c r="G45" s="82"/>
      <c r="H45" s="83" t="str">
        <f t="shared" ref="H45" si="75">IF(RIGHT(G45,1)="r",RIGHT(G45,1),IF(OR(LEFT(RIGHT(G45,2),1)="#",EXACT(LEFT(RIGHT(G45,2),1),"b")),RIGHT(G45,3),RIGHT(G45,2)))</f>
        <v/>
      </c>
      <c r="M45">
        <v>78</v>
      </c>
      <c r="N45" t="s">
        <v>143</v>
      </c>
      <c r="O45" t="s">
        <v>187</v>
      </c>
    </row>
    <row r="46" spans="1:15" x14ac:dyDescent="0.25">
      <c r="A46" s="82" t="s">
        <v>203</v>
      </c>
      <c r="B46" s="83" t="str">
        <f t="shared" si="0"/>
        <v>B#3</v>
      </c>
      <c r="C46" s="82" t="s">
        <v>93</v>
      </c>
      <c r="D46" s="83" t="str">
        <f t="shared" si="67"/>
        <v>F#4</v>
      </c>
      <c r="E46" s="82" t="s">
        <v>104</v>
      </c>
      <c r="F46" s="83" t="str">
        <f t="shared" si="0"/>
        <v>C#5</v>
      </c>
      <c r="G46" s="82"/>
      <c r="H46" s="83" t="str">
        <f t="shared" ref="H46" si="76">IF(RIGHT(G46,1)="r",RIGHT(G46,1),IF(OR(LEFT(RIGHT(G46,2),1)="#",EXACT(LEFT(RIGHT(G46,2),1),"b")),RIGHT(G46,3),RIGHT(G46,2)))</f>
        <v/>
      </c>
      <c r="M46">
        <v>79</v>
      </c>
      <c r="N46" t="s">
        <v>139</v>
      </c>
    </row>
    <row r="47" spans="1:15" x14ac:dyDescent="0.25">
      <c r="A47" s="82" t="s">
        <v>195</v>
      </c>
      <c r="B47" s="83" t="str">
        <f t="shared" si="0"/>
        <v>G#3</v>
      </c>
      <c r="C47" s="82" t="s">
        <v>205</v>
      </c>
      <c r="D47" s="83" t="str">
        <f t="shared" si="67"/>
        <v>E#4</v>
      </c>
      <c r="E47" s="82" t="s">
        <v>254</v>
      </c>
      <c r="F47" s="83" t="str">
        <f t="shared" si="0"/>
        <v>A#4</v>
      </c>
      <c r="G47" s="82"/>
      <c r="H47" s="83" t="str">
        <f t="shared" ref="H47" si="77">IF(RIGHT(G47,1)="r",RIGHT(G47,1),IF(OR(LEFT(RIGHT(G47,2),1)="#",EXACT(LEFT(RIGHT(G47,2),1),"b")),RIGHT(G47,3),RIGHT(G47,2)))</f>
        <v/>
      </c>
      <c r="M47">
        <v>80</v>
      </c>
      <c r="N47" t="s">
        <v>188</v>
      </c>
      <c r="O47" t="s">
        <v>189</v>
      </c>
    </row>
    <row r="48" spans="1:15" x14ac:dyDescent="0.25">
      <c r="A48" s="82" t="s">
        <v>194</v>
      </c>
      <c r="B48" s="83" t="str">
        <f t="shared" si="0"/>
        <v>A#3</v>
      </c>
      <c r="C48" s="82" t="s">
        <v>93</v>
      </c>
      <c r="D48" s="83" t="str">
        <f t="shared" si="67"/>
        <v>F#4</v>
      </c>
      <c r="E48" s="82" t="s">
        <v>241</v>
      </c>
      <c r="F48" s="83" t="str">
        <f t="shared" si="0"/>
        <v>B#4</v>
      </c>
      <c r="G48" s="82"/>
      <c r="H48" s="83" t="str">
        <f t="shared" ref="H48" si="78">IF(RIGHT(G48,1)="r",RIGHT(G48,1),IF(OR(LEFT(RIGHT(G48,2),1)="#",EXACT(LEFT(RIGHT(G48,2),1),"b")),RIGHT(G48,3),RIGHT(G48,2)))</f>
        <v/>
      </c>
      <c r="M48">
        <v>81</v>
      </c>
      <c r="N48" t="s">
        <v>144</v>
      </c>
    </row>
    <row r="49" spans="1:15" x14ac:dyDescent="0.25">
      <c r="A49" s="82" t="s">
        <v>203</v>
      </c>
      <c r="B49" s="83" t="str">
        <f t="shared" si="0"/>
        <v>B#3</v>
      </c>
      <c r="C49" s="82" t="s">
        <v>204</v>
      </c>
      <c r="D49" s="83" t="str">
        <f t="shared" si="67"/>
        <v>D#4</v>
      </c>
      <c r="E49" s="82" t="s">
        <v>287</v>
      </c>
      <c r="F49" s="83" t="str">
        <f t="shared" si="0"/>
        <v>D#5</v>
      </c>
      <c r="G49" s="82"/>
      <c r="H49" s="83" t="str">
        <f t="shared" ref="H49" si="79">IF(RIGHT(G49,1)="r",RIGHT(G49,1),IF(OR(LEFT(RIGHT(G49,2),1)="#",EXACT(LEFT(RIGHT(G49,2),1),"b")),RIGHT(G49,3),RIGHT(G49,2)))</f>
        <v/>
      </c>
      <c r="M49">
        <v>82</v>
      </c>
      <c r="N49" t="s">
        <v>190</v>
      </c>
      <c r="O49" t="s">
        <v>146</v>
      </c>
    </row>
    <row r="50" spans="1:15" x14ac:dyDescent="0.25">
      <c r="A50" s="82" t="s">
        <v>195</v>
      </c>
      <c r="B50" s="83" t="str">
        <f t="shared" si="0"/>
        <v>G#3</v>
      </c>
      <c r="C50" s="82" t="s">
        <v>257</v>
      </c>
      <c r="D50" s="83" t="str">
        <f t="shared" si="67"/>
        <v>E#4</v>
      </c>
      <c r="E50" s="82" t="s">
        <v>290</v>
      </c>
      <c r="F50" s="83" t="str">
        <f t="shared" si="0"/>
        <v>F#5</v>
      </c>
      <c r="G50" s="82"/>
      <c r="H50" s="83" t="str">
        <f t="shared" ref="H50" si="80">IF(RIGHT(G50,1)="r",RIGHT(G50,1),IF(OR(LEFT(RIGHT(G50,2),1)="#",EXACT(LEFT(RIGHT(G50,2),1),"b")),RIGHT(G50,3),RIGHT(G50,2)))</f>
        <v/>
      </c>
      <c r="M50">
        <v>83</v>
      </c>
      <c r="N50" t="s">
        <v>145</v>
      </c>
      <c r="O50" t="s">
        <v>191</v>
      </c>
    </row>
    <row r="51" spans="1:15" x14ac:dyDescent="0.25">
      <c r="A51" s="82" t="s">
        <v>197</v>
      </c>
      <c r="B51" s="83" t="str">
        <f t="shared" si="0"/>
        <v>E#3</v>
      </c>
      <c r="C51" s="82" t="s">
        <v>81</v>
      </c>
      <c r="D51" s="83" t="str">
        <f t="shared" si="67"/>
        <v>r</v>
      </c>
      <c r="E51" s="82" t="s">
        <v>289</v>
      </c>
      <c r="F51" s="83" t="str">
        <f t="shared" si="0"/>
        <v>E#5</v>
      </c>
      <c r="G51" s="82"/>
      <c r="H51" s="83" t="str">
        <f t="shared" ref="H51" si="81">IF(RIGHT(G51,1)="r",RIGHT(G51,1),IF(OR(LEFT(RIGHT(G51,2),1)="#",EXACT(LEFT(RIGHT(G51,2),1),"b")),RIGHT(G51,3),RIGHT(G51,2)))</f>
        <v/>
      </c>
      <c r="M51">
        <v>84</v>
      </c>
      <c r="N51" t="s">
        <v>147</v>
      </c>
    </row>
    <row r="52" spans="1:15" x14ac:dyDescent="0.25">
      <c r="A52" s="82" t="s">
        <v>206</v>
      </c>
      <c r="B52" s="83" t="str">
        <f>RIGHT(A52,4)</f>
        <v>F##3</v>
      </c>
      <c r="C52" s="82" t="s">
        <v>99</v>
      </c>
      <c r="D52" s="83" t="str">
        <f t="shared" si="67"/>
        <v>G#4</v>
      </c>
      <c r="E52" s="82" t="s">
        <v>291</v>
      </c>
      <c r="F52" s="83" t="str">
        <f t="shared" si="0"/>
        <v>D#5</v>
      </c>
      <c r="G52" s="82"/>
      <c r="H52" s="83" t="str">
        <f t="shared" ref="H52" si="82">IF(RIGHT(G52,1)="r",RIGHT(G52,1),IF(OR(LEFT(RIGHT(G52,2),1)="#",EXACT(LEFT(RIGHT(G52,2),1),"b")),RIGHT(G52,3),RIGHT(G52,2)))</f>
        <v/>
      </c>
    </row>
    <row r="53" spans="1:15" x14ac:dyDescent="0.25">
      <c r="A53" s="82" t="s">
        <v>195</v>
      </c>
      <c r="B53" s="83" t="str">
        <f t="shared" si="0"/>
        <v>G#3</v>
      </c>
      <c r="C53" s="82" t="s">
        <v>258</v>
      </c>
      <c r="D53" s="83" t="str">
        <f t="shared" si="67"/>
        <v>C#5</v>
      </c>
      <c r="E53" s="82" t="s">
        <v>100</v>
      </c>
      <c r="F53" s="83" t="str">
        <f t="shared" si="0"/>
        <v>C#5</v>
      </c>
      <c r="G53" s="82"/>
      <c r="H53" s="83" t="str">
        <f t="shared" ref="H53" si="83">IF(RIGHT(G53,1)="r",RIGHT(G53,1),IF(OR(LEFT(RIGHT(G53,2),1)="#",EXACT(LEFT(RIGHT(G53,2),1),"b")),RIGHT(G53,3),RIGHT(G53,2)))</f>
        <v/>
      </c>
    </row>
    <row r="54" spans="1:15" x14ac:dyDescent="0.25">
      <c r="A54" s="82" t="s">
        <v>197</v>
      </c>
      <c r="B54" s="83" t="str">
        <f t="shared" si="0"/>
        <v>E#3</v>
      </c>
      <c r="C54" s="82" t="s">
        <v>104</v>
      </c>
      <c r="D54" s="83" t="str">
        <f t="shared" si="67"/>
        <v>C#5</v>
      </c>
      <c r="E54" s="82" t="s">
        <v>241</v>
      </c>
      <c r="F54" s="83" t="str">
        <f t="shared" si="0"/>
        <v>B#4</v>
      </c>
      <c r="G54" s="82"/>
      <c r="H54" s="83" t="str">
        <f t="shared" ref="H54" si="84">IF(RIGHT(G54,1)="r",RIGHT(G54,1),IF(OR(LEFT(RIGHT(G54,2),1)="#",EXACT(LEFT(RIGHT(G54,2),1),"b")),RIGHT(G54,3),RIGHT(G54,2)))</f>
        <v/>
      </c>
    </row>
    <row r="55" spans="1:15" x14ac:dyDescent="0.25">
      <c r="A55" s="82" t="s">
        <v>208</v>
      </c>
      <c r="B55" s="83" t="str">
        <f t="shared" si="0"/>
        <v>A#2</v>
      </c>
      <c r="C55" s="82" t="s">
        <v>254</v>
      </c>
      <c r="D55" s="83" t="str">
        <f t="shared" si="67"/>
        <v>A#4</v>
      </c>
      <c r="E55" s="82" t="s">
        <v>292</v>
      </c>
      <c r="F55" s="83" t="str">
        <f t="shared" si="0"/>
        <v>D#5</v>
      </c>
      <c r="G55" s="82"/>
      <c r="H55" s="83" t="str">
        <f t="shared" ref="H55" si="85">IF(RIGHT(G55,1)="r",RIGHT(G55,1),IF(OR(LEFT(RIGHT(G55,2),1)="#",EXACT(LEFT(RIGHT(G55,2),1),"b")),RIGHT(G55,3),RIGHT(G55,2)))</f>
        <v/>
      </c>
    </row>
    <row r="56" spans="1:15" x14ac:dyDescent="0.25">
      <c r="A56" s="82" t="s">
        <v>194</v>
      </c>
      <c r="B56" s="83" t="str">
        <f t="shared" si="0"/>
        <v>A#3</v>
      </c>
      <c r="C56" s="82" t="s">
        <v>259</v>
      </c>
      <c r="D56" s="83" t="str">
        <f t="shared" si="67"/>
        <v>D#4</v>
      </c>
      <c r="E56" s="82" t="s">
        <v>99</v>
      </c>
      <c r="F56" s="83" t="str">
        <f t="shared" si="0"/>
        <v>G#4</v>
      </c>
      <c r="G56" s="82"/>
      <c r="H56" s="83" t="str">
        <f t="shared" ref="H56" si="86">IF(RIGHT(G56,1)="r",RIGHT(G56,1),IF(OR(LEFT(RIGHT(G56,2),1)="#",EXACT(LEFT(RIGHT(G56,2),1),"b")),RIGHT(G56,3),RIGHT(G56,2)))</f>
        <v/>
      </c>
    </row>
    <row r="57" spans="1:15" x14ac:dyDescent="0.25">
      <c r="A57" s="82" t="s">
        <v>195</v>
      </c>
      <c r="B57" s="83" t="str">
        <f t="shared" si="0"/>
        <v>G#3</v>
      </c>
      <c r="C57" s="82" t="s">
        <v>81</v>
      </c>
      <c r="D57" s="83" t="str">
        <f t="shared" si="67"/>
        <v>r</v>
      </c>
      <c r="E57" s="82" t="s">
        <v>293</v>
      </c>
      <c r="F57" s="83" t="str">
        <f t="shared" si="0"/>
        <v>E#5</v>
      </c>
      <c r="G57" s="82"/>
      <c r="H57" s="83" t="str">
        <f t="shared" ref="H57" si="87">IF(RIGHT(G57,1)="r",RIGHT(G57,1),IF(OR(LEFT(RIGHT(G57,2),1)="#",EXACT(LEFT(RIGHT(G57,2),1),"b")),RIGHT(G57,3),RIGHT(G57,2)))</f>
        <v/>
      </c>
    </row>
    <row r="58" spans="1:15" x14ac:dyDescent="0.25">
      <c r="A58" s="82" t="s">
        <v>194</v>
      </c>
      <c r="B58" s="83" t="str">
        <f t="shared" si="0"/>
        <v>A#3</v>
      </c>
      <c r="C58" s="82" t="s">
        <v>243</v>
      </c>
      <c r="D58" s="83" t="str">
        <f>RIGHT(C58,4)</f>
        <v>F##4</v>
      </c>
      <c r="E58" s="82" t="s">
        <v>278</v>
      </c>
      <c r="F58" s="83" t="str">
        <f t="shared" si="0"/>
        <v>E#5</v>
      </c>
      <c r="G58" s="82"/>
      <c r="H58" s="83" t="str">
        <f t="shared" ref="H58" si="88">IF(RIGHT(G58,1)="r",RIGHT(G58,1),IF(OR(LEFT(RIGHT(G58,2),1)="#",EXACT(LEFT(RIGHT(G58,2),1),"b")),RIGHT(G58,3),RIGHT(G58,2)))</f>
        <v/>
      </c>
    </row>
    <row r="59" spans="1:15" x14ac:dyDescent="0.25">
      <c r="A59" s="82" t="s">
        <v>203</v>
      </c>
      <c r="B59" s="83" t="str">
        <f t="shared" si="0"/>
        <v>B#3</v>
      </c>
      <c r="C59" s="82" t="s">
        <v>260</v>
      </c>
      <c r="D59" s="83" t="str">
        <f t="shared" si="67"/>
        <v>B#4</v>
      </c>
      <c r="E59" s="82" t="s">
        <v>104</v>
      </c>
      <c r="F59" s="83" t="str">
        <f t="shared" si="0"/>
        <v>C#5</v>
      </c>
      <c r="G59" s="82"/>
      <c r="H59" s="83" t="str">
        <f t="shared" ref="H59" si="89">IF(RIGHT(G59,1)="r",RIGHT(G59,1),IF(OR(LEFT(RIGHT(G59,2),1)="#",EXACT(LEFT(RIGHT(G59,2),1),"b")),RIGHT(G59,3),RIGHT(G59,2)))</f>
        <v/>
      </c>
    </row>
    <row r="60" spans="1:15" x14ac:dyDescent="0.25">
      <c r="A60" s="82" t="s">
        <v>202</v>
      </c>
      <c r="B60" s="83" t="str">
        <f t="shared" si="0"/>
        <v>C#4</v>
      </c>
      <c r="C60" s="82" t="s">
        <v>255</v>
      </c>
      <c r="D60" s="83" t="str">
        <f t="shared" si="67"/>
        <v>B#4</v>
      </c>
      <c r="E60" s="82" t="s">
        <v>256</v>
      </c>
      <c r="F60" s="83" t="str">
        <f t="shared" si="0"/>
        <v>A#4</v>
      </c>
      <c r="G60" s="82"/>
      <c r="H60" s="83" t="str">
        <f t="shared" ref="H60" si="90">IF(RIGHT(G60,1)="r",RIGHT(G60,1),IF(OR(LEFT(RIGHT(G60,2),1)="#",EXACT(LEFT(RIGHT(G60,2),1),"b")),RIGHT(G60,3),RIGHT(G60,2)))</f>
        <v/>
      </c>
    </row>
    <row r="61" spans="1:15" x14ac:dyDescent="0.25">
      <c r="A61" s="82" t="s">
        <v>194</v>
      </c>
      <c r="B61" s="83" t="str">
        <f t="shared" si="0"/>
        <v>A#3</v>
      </c>
      <c r="C61" s="82" t="s">
        <v>98</v>
      </c>
      <c r="D61" s="83" t="str">
        <f t="shared" si="67"/>
        <v>G#4</v>
      </c>
      <c r="E61" s="82" t="s">
        <v>242</v>
      </c>
      <c r="F61" s="83" t="str">
        <f t="shared" si="0"/>
        <v>A#4</v>
      </c>
      <c r="G61" s="82"/>
      <c r="H61" s="83" t="str">
        <f t="shared" ref="H61" si="91">IF(RIGHT(G61,1)="r",RIGHT(G61,1),IF(OR(LEFT(RIGHT(G61,2),1)="#",EXACT(LEFT(RIGHT(G61,2),1),"b")),RIGHT(G61,3),RIGHT(G61,2)))</f>
        <v/>
      </c>
    </row>
    <row r="62" spans="1:15" x14ac:dyDescent="0.25">
      <c r="A62" s="82" t="s">
        <v>206</v>
      </c>
      <c r="B62" s="83" t="str">
        <f>RIGHT(A62,4)</f>
        <v>F##3</v>
      </c>
      <c r="C62" s="82" t="s">
        <v>211</v>
      </c>
      <c r="D62" s="83" t="str">
        <f t="shared" si="67"/>
        <v>C#4</v>
      </c>
      <c r="E62" s="82" t="s">
        <v>294</v>
      </c>
      <c r="F62" s="83" t="str">
        <f t="shared" si="0"/>
        <v>D#5</v>
      </c>
      <c r="G62" s="82"/>
      <c r="H62" s="83" t="str">
        <f t="shared" ref="H62" si="92">IF(RIGHT(G62,1)="r",RIGHT(G62,1),IF(OR(LEFT(RIGHT(G62,2),1)="#",EXACT(LEFT(RIGHT(G62,2),1),"b")),RIGHT(G62,3),RIGHT(G62,2)))</f>
        <v/>
      </c>
    </row>
    <row r="63" spans="1:15" x14ac:dyDescent="0.25">
      <c r="A63" s="82" t="s">
        <v>195</v>
      </c>
      <c r="B63" s="83" t="str">
        <f t="shared" si="0"/>
        <v>G#3</v>
      </c>
      <c r="C63" s="82" t="s">
        <v>81</v>
      </c>
      <c r="D63" s="83" t="str">
        <f t="shared" si="67"/>
        <v>r</v>
      </c>
      <c r="E63" s="82" t="s">
        <v>261</v>
      </c>
      <c r="F63" s="83" t="str">
        <f t="shared" si="0"/>
        <v>D#5</v>
      </c>
      <c r="G63" s="82"/>
      <c r="H63" s="83" t="str">
        <f t="shared" ref="H63" si="93">IF(RIGHT(G63,1)="r",RIGHT(G63,1),IF(OR(LEFT(RIGHT(G63,2),1)="#",EXACT(LEFT(RIGHT(G63,2),1),"b")),RIGHT(G63,3),RIGHT(G63,2)))</f>
        <v/>
      </c>
    </row>
    <row r="64" spans="1:15" x14ac:dyDescent="0.25">
      <c r="A64" s="82" t="s">
        <v>194</v>
      </c>
      <c r="B64" s="83" t="str">
        <f t="shared" si="0"/>
        <v>A#3</v>
      </c>
      <c r="C64" s="82" t="s">
        <v>196</v>
      </c>
      <c r="D64" s="83" t="str">
        <f t="shared" si="67"/>
        <v>E#4</v>
      </c>
      <c r="E64" s="82" t="s">
        <v>255</v>
      </c>
      <c r="F64" s="83" t="str">
        <f t="shared" si="0"/>
        <v>B#4</v>
      </c>
      <c r="G64" s="82"/>
      <c r="H64" s="83" t="str">
        <f t="shared" ref="H64" si="94">IF(RIGHT(G64,1)="r",RIGHT(G64,1),IF(OR(LEFT(RIGHT(G64,2),1)="#",EXACT(LEFT(RIGHT(G64,2),1),"b")),RIGHT(G64,3),RIGHT(G64,2)))</f>
        <v/>
      </c>
    </row>
    <row r="65" spans="1:8" x14ac:dyDescent="0.25">
      <c r="A65" s="82" t="s">
        <v>206</v>
      </c>
      <c r="B65" s="83" t="str">
        <f>RIGHT(A65,4)</f>
        <v>F##3</v>
      </c>
      <c r="C65" s="82" t="s">
        <v>256</v>
      </c>
      <c r="D65" s="83" t="str">
        <f t="shared" si="67"/>
        <v>A#4</v>
      </c>
      <c r="E65" s="82" t="s">
        <v>268</v>
      </c>
      <c r="F65" s="83" t="str">
        <f t="shared" si="0"/>
        <v>G#4</v>
      </c>
      <c r="G65" s="82"/>
      <c r="H65" s="83" t="str">
        <f t="shared" ref="H65" si="95">IF(RIGHT(G65,1)="r",RIGHT(G65,1),IF(OR(LEFT(RIGHT(G65,2),1)="#",EXACT(LEFT(RIGHT(G65,2),1),"b")),RIGHT(G65,3),RIGHT(G65,2)))</f>
        <v/>
      </c>
    </row>
    <row r="66" spans="1:8" x14ac:dyDescent="0.25">
      <c r="A66" s="82" t="s">
        <v>209</v>
      </c>
      <c r="B66" s="83" t="str">
        <f t="shared" si="0"/>
        <v>D#3</v>
      </c>
      <c r="C66" s="82" t="s">
        <v>104</v>
      </c>
      <c r="D66" s="83" t="str">
        <f t="shared" si="67"/>
        <v>C#5</v>
      </c>
      <c r="E66" s="82" t="s">
        <v>99</v>
      </c>
      <c r="F66" s="83" t="str">
        <f t="shared" si="0"/>
        <v>G#4</v>
      </c>
      <c r="G66" s="82"/>
      <c r="H66" s="83" t="str">
        <f t="shared" ref="H66" si="96">IF(RIGHT(G66,1)="r",RIGHT(G66,1),IF(OR(LEFT(RIGHT(G66,2),1)="#",EXACT(LEFT(RIGHT(G66,2),1),"b")),RIGHT(G66,3),RIGHT(G66,2)))</f>
        <v/>
      </c>
    </row>
    <row r="67" spans="1:8" x14ac:dyDescent="0.25">
      <c r="A67" s="82" t="s">
        <v>197</v>
      </c>
      <c r="B67" s="83" t="str">
        <f t="shared" ref="B67:B111" si="97">IF(RIGHT(A67,1)="r",RIGHT(A67,1),IF(OR(LEFT(RIGHT(A67,2),1)="#",EXACT(LEFT(RIGHT(A67,2),1),"b")),RIGHT(A67,3),RIGHT(A67,2)))</f>
        <v>E#3</v>
      </c>
      <c r="C67" s="82" t="s">
        <v>261</v>
      </c>
      <c r="D67" s="83" t="str">
        <f t="shared" si="67"/>
        <v>D#5</v>
      </c>
      <c r="E67" s="82" t="s">
        <v>295</v>
      </c>
      <c r="F67" s="83" t="str">
        <f t="shared" ref="F67:F130" si="98">IF(RIGHT(E67,1)="r",RIGHT(E67,1),IF(OR(LEFT(RIGHT(E67,2),1)="#",EXACT(LEFT(RIGHT(E67,2),1),"b")),RIGHT(E67,3),RIGHT(E67,2)))</f>
        <v>C#5</v>
      </c>
      <c r="G67" s="82"/>
      <c r="H67" s="83" t="str">
        <f t="shared" ref="H67" si="99">IF(RIGHT(G67,1)="r",RIGHT(G67,1),IF(OR(LEFT(RIGHT(G67,2),1)="#",EXACT(LEFT(RIGHT(G67,2),1),"b")),RIGHT(G67,3),RIGHT(G67,2)))</f>
        <v/>
      </c>
    </row>
    <row r="68" spans="1:8" x14ac:dyDescent="0.25">
      <c r="A68" s="82" t="s">
        <v>206</v>
      </c>
      <c r="B68" s="83" t="str">
        <f>RIGHT(A68,4)</f>
        <v>F##3</v>
      </c>
      <c r="C68" s="82" t="s">
        <v>254</v>
      </c>
      <c r="D68" s="83" t="str">
        <f t="shared" si="67"/>
        <v>A#4</v>
      </c>
      <c r="E68" s="82" t="s">
        <v>255</v>
      </c>
      <c r="F68" s="83" t="str">
        <f t="shared" si="98"/>
        <v>B#4</v>
      </c>
      <c r="G68" s="82"/>
      <c r="H68" s="83" t="str">
        <f t="shared" ref="H68" si="100">IF(RIGHT(G68,1)="r",RIGHT(G68,1),IF(OR(LEFT(RIGHT(G68,2),1)="#",EXACT(LEFT(RIGHT(G68,2),1),"b")),RIGHT(G68,3),RIGHT(G68,2)))</f>
        <v/>
      </c>
    </row>
    <row r="69" spans="1:8" x14ac:dyDescent="0.25">
      <c r="A69" s="82" t="s">
        <v>209</v>
      </c>
      <c r="B69" s="83" t="str">
        <f t="shared" si="97"/>
        <v>D#3</v>
      </c>
      <c r="C69" s="82" t="s">
        <v>262</v>
      </c>
      <c r="D69" s="83" t="str">
        <f t="shared" si="67"/>
        <v>B#4</v>
      </c>
      <c r="E69" s="82" t="s">
        <v>104</v>
      </c>
      <c r="F69" s="83" t="str">
        <f t="shared" si="98"/>
        <v>C#5</v>
      </c>
      <c r="G69" s="82"/>
      <c r="H69" s="83" t="str">
        <f t="shared" ref="H69" si="101">IF(RIGHT(G69,1)="r",RIGHT(G69,1),IF(OR(LEFT(RIGHT(G69,2),1)="#",EXACT(LEFT(RIGHT(G69,2),1),"b")),RIGHT(G69,3),RIGHT(G69,2)))</f>
        <v/>
      </c>
    </row>
    <row r="70" spans="1:8" x14ac:dyDescent="0.25">
      <c r="A70" s="82" t="s">
        <v>210</v>
      </c>
      <c r="B70" s="83" t="str">
        <f t="shared" si="97"/>
        <v>G#2</v>
      </c>
      <c r="C70" s="82" t="s">
        <v>81</v>
      </c>
      <c r="D70" s="83" t="str">
        <f t="shared" si="67"/>
        <v>r</v>
      </c>
      <c r="E70" s="82" t="s">
        <v>254</v>
      </c>
      <c r="F70" s="83" t="str">
        <f t="shared" si="98"/>
        <v>A#4</v>
      </c>
      <c r="G70" s="82"/>
      <c r="H70" s="83" t="str">
        <f t="shared" ref="H70" si="102">IF(RIGHT(G70,1)="r",RIGHT(G70,1),IF(OR(LEFT(RIGHT(G70,2),1)="#",EXACT(LEFT(RIGHT(G70,2),1),"b")),RIGHT(G70,3),RIGHT(G70,2)))</f>
        <v/>
      </c>
    </row>
    <row r="71" spans="1:8" x14ac:dyDescent="0.25">
      <c r="A71" s="82" t="s">
        <v>195</v>
      </c>
      <c r="B71" s="83" t="str">
        <f t="shared" si="97"/>
        <v>G#3</v>
      </c>
      <c r="C71" s="82" t="s">
        <v>263</v>
      </c>
      <c r="D71" s="83" t="str">
        <f t="shared" si="67"/>
        <v>G#4</v>
      </c>
      <c r="E71" s="82" t="s">
        <v>296</v>
      </c>
      <c r="F71" s="83" t="str">
        <f t="shared" si="98"/>
        <v>A#5</v>
      </c>
      <c r="G71" s="82"/>
      <c r="H71" s="83" t="str">
        <f t="shared" ref="H71" si="103">IF(RIGHT(G71,1)="r",RIGHT(G71,1),IF(OR(LEFT(RIGHT(G71,2),1)="#",EXACT(LEFT(RIGHT(G71,2),1),"b")),RIGHT(G71,3),RIGHT(G71,2)))</f>
        <v/>
      </c>
    </row>
    <row r="72" spans="1:8" x14ac:dyDescent="0.25">
      <c r="A72" s="82" t="s">
        <v>194</v>
      </c>
      <c r="B72" s="83" t="str">
        <f t="shared" si="97"/>
        <v>A#3</v>
      </c>
      <c r="C72" s="82" t="s">
        <v>253</v>
      </c>
      <c r="D72" s="83" t="str">
        <f>RIGHT(C72,4)</f>
        <v>F##4</v>
      </c>
      <c r="E72" s="82" t="s">
        <v>277</v>
      </c>
      <c r="F72" s="83" t="str">
        <f t="shared" si="98"/>
        <v>G#5</v>
      </c>
      <c r="G72" s="82"/>
      <c r="H72" s="83" t="str">
        <f t="shared" ref="H72" si="104">IF(RIGHT(G72,1)="r",RIGHT(G72,1),IF(OR(LEFT(RIGHT(G72,2),1)="#",EXACT(LEFT(RIGHT(G72,2),1),"b")),RIGHT(G72,3),RIGHT(G72,2)))</f>
        <v/>
      </c>
    </row>
    <row r="73" spans="1:8" x14ac:dyDescent="0.25">
      <c r="A73" s="82" t="s">
        <v>201</v>
      </c>
      <c r="B73" s="83" t="str">
        <f t="shared" si="97"/>
        <v>B#3</v>
      </c>
      <c r="C73" s="82" t="s">
        <v>205</v>
      </c>
      <c r="D73" s="83" t="str">
        <f t="shared" si="67"/>
        <v>E#4</v>
      </c>
      <c r="E73" s="82" t="s">
        <v>288</v>
      </c>
      <c r="F73" s="83" t="str">
        <f>RIGHT(E73,4)</f>
        <v>F##5</v>
      </c>
      <c r="G73" s="82"/>
      <c r="H73" s="83" t="str">
        <f t="shared" ref="H73" si="105">IF(RIGHT(G73,1)="r",RIGHT(G73,1),IF(OR(LEFT(RIGHT(G73,2),1)="#",EXACT(LEFT(RIGHT(G73,2),1),"b")),RIGHT(G73,3),RIGHT(G73,2)))</f>
        <v/>
      </c>
    </row>
    <row r="74" spans="1:8" x14ac:dyDescent="0.25">
      <c r="A74" s="82" t="s">
        <v>90</v>
      </c>
      <c r="B74" s="83" t="str">
        <f t="shared" si="97"/>
        <v>G#3</v>
      </c>
      <c r="C74" s="82" t="s">
        <v>253</v>
      </c>
      <c r="D74" s="83" t="str">
        <f>RIGHT(C74,4)</f>
        <v>F##4</v>
      </c>
      <c r="E74" s="82" t="s">
        <v>297</v>
      </c>
      <c r="F74" s="83" t="str">
        <f t="shared" si="98"/>
        <v>A#5</v>
      </c>
      <c r="G74" s="82"/>
      <c r="H74" s="83" t="str">
        <f t="shared" ref="H74" si="106">IF(RIGHT(G74,1)="r",RIGHT(G74,1),IF(OR(LEFT(RIGHT(G74,2),1)="#",EXACT(LEFT(RIGHT(G74,2),1),"b")),RIGHT(G74,3),RIGHT(G74,2)))</f>
        <v/>
      </c>
    </row>
    <row r="75" spans="1:8" x14ac:dyDescent="0.25">
      <c r="A75" s="82" t="s">
        <v>211</v>
      </c>
      <c r="B75" s="83" t="str">
        <f t="shared" si="97"/>
        <v>C#4</v>
      </c>
      <c r="C75" s="82" t="s">
        <v>98</v>
      </c>
      <c r="D75" s="83" t="str">
        <f t="shared" si="67"/>
        <v>G#4</v>
      </c>
      <c r="E75" s="82" t="s">
        <v>277</v>
      </c>
      <c r="F75" s="83" t="str">
        <f t="shared" si="98"/>
        <v>G#5</v>
      </c>
      <c r="G75" s="82"/>
      <c r="H75" s="83" t="str">
        <f t="shared" ref="H75" si="107">IF(RIGHT(G75,1)="r",RIGHT(G75,1),IF(OR(LEFT(RIGHT(G75,2),1)="#",EXACT(LEFT(RIGHT(G75,2),1),"b")),RIGHT(G75,3),RIGHT(G75,2)))</f>
        <v/>
      </c>
    </row>
    <row r="76" spans="1:8" x14ac:dyDescent="0.25">
      <c r="A76" s="82" t="s">
        <v>212</v>
      </c>
      <c r="B76" s="83" t="str">
        <f t="shared" si="97"/>
        <v>B#3</v>
      </c>
      <c r="C76" s="82" t="s">
        <v>93</v>
      </c>
      <c r="D76" s="83" t="str">
        <f t="shared" si="67"/>
        <v>F#4</v>
      </c>
      <c r="E76" s="82" t="s">
        <v>261</v>
      </c>
      <c r="F76" s="83" t="str">
        <f t="shared" si="98"/>
        <v>D#5</v>
      </c>
      <c r="G76" s="82"/>
      <c r="H76" s="83" t="str">
        <f t="shared" ref="H76" si="108">IF(RIGHT(G76,1)="r",RIGHT(G76,1),IF(OR(LEFT(RIGHT(G76,2),1)="#",EXACT(LEFT(RIGHT(G76,2),1),"b")),RIGHT(G76,3),RIGHT(G76,2)))</f>
        <v/>
      </c>
    </row>
    <row r="77" spans="1:8" x14ac:dyDescent="0.25">
      <c r="A77" s="82" t="s">
        <v>213</v>
      </c>
      <c r="B77" s="83" t="str">
        <f t="shared" si="97"/>
        <v>A#3</v>
      </c>
      <c r="C77" s="82" t="s">
        <v>205</v>
      </c>
      <c r="D77" s="83" t="str">
        <f t="shared" si="67"/>
        <v>E#4</v>
      </c>
      <c r="E77" s="82" t="s">
        <v>278</v>
      </c>
      <c r="F77" s="83" t="str">
        <f t="shared" si="98"/>
        <v>E#5</v>
      </c>
      <c r="G77" s="82"/>
      <c r="H77" s="83" t="str">
        <f t="shared" ref="H77" si="109">IF(RIGHT(G77,1)="r",RIGHT(G77,1),IF(OR(LEFT(RIGHT(G77,2),1)="#",EXACT(LEFT(RIGHT(G77,2),1),"b")),RIGHT(G77,3),RIGHT(G77,2)))</f>
        <v/>
      </c>
    </row>
    <row r="78" spans="1:8" x14ac:dyDescent="0.25">
      <c r="A78" s="82" t="s">
        <v>90</v>
      </c>
      <c r="B78" s="83" t="str">
        <f t="shared" si="97"/>
        <v>G#3</v>
      </c>
      <c r="C78" s="82" t="s">
        <v>204</v>
      </c>
      <c r="D78" s="83" t="str">
        <f t="shared" si="67"/>
        <v>D#4</v>
      </c>
      <c r="E78" s="82" t="s">
        <v>101</v>
      </c>
      <c r="F78" s="83" t="str">
        <f t="shared" si="98"/>
        <v>F#5</v>
      </c>
      <c r="G78" s="82"/>
      <c r="H78" s="83" t="str">
        <f t="shared" ref="H78" si="110">IF(RIGHT(G78,1)="r",RIGHT(G78,1),IF(OR(LEFT(RIGHT(G78,2),1)="#",EXACT(LEFT(RIGHT(G78,2),1),"b")),RIGHT(G78,3),RIGHT(G78,2)))</f>
        <v/>
      </c>
    </row>
    <row r="79" spans="1:8" x14ac:dyDescent="0.25">
      <c r="A79" s="82" t="s">
        <v>214</v>
      </c>
      <c r="B79" s="83" t="str">
        <f>RIGHT(A79,4)</f>
        <v>F##3</v>
      </c>
      <c r="C79" s="82" t="s">
        <v>264</v>
      </c>
      <c r="D79" s="83" t="str">
        <f t="shared" si="67"/>
        <v>E#4</v>
      </c>
      <c r="E79" s="82" t="s">
        <v>278</v>
      </c>
      <c r="F79" s="83" t="str">
        <f t="shared" si="98"/>
        <v>E#5</v>
      </c>
      <c r="G79" s="82"/>
      <c r="H79" s="83" t="str">
        <f t="shared" ref="H79" si="111">IF(RIGHT(G79,1)="r",RIGHT(G79,1),IF(OR(LEFT(RIGHT(G79,2),1)="#",EXACT(LEFT(RIGHT(G79,2),1),"b")),RIGHT(G79,3),RIGHT(G79,2)))</f>
        <v/>
      </c>
    </row>
    <row r="80" spans="1:8" x14ac:dyDescent="0.25">
      <c r="A80" s="82" t="s">
        <v>215</v>
      </c>
      <c r="B80" s="83" t="str">
        <f t="shared" si="97"/>
        <v>G#3</v>
      </c>
      <c r="C80" s="82" t="s">
        <v>204</v>
      </c>
      <c r="D80" s="83" t="str">
        <f t="shared" si="67"/>
        <v>D#4</v>
      </c>
      <c r="E80" s="82" t="s">
        <v>261</v>
      </c>
      <c r="F80" s="83" t="str">
        <f t="shared" si="98"/>
        <v>D#5</v>
      </c>
      <c r="G80" s="82"/>
      <c r="H80" s="83" t="str">
        <f t="shared" ref="H80" si="112">IF(RIGHT(G80,1)="r",RIGHT(G80,1),IF(OR(LEFT(RIGHT(G80,2),1)="#",EXACT(LEFT(RIGHT(G80,2),1),"b")),RIGHT(G80,3),RIGHT(G80,2)))</f>
        <v/>
      </c>
    </row>
    <row r="81" spans="1:8" x14ac:dyDescent="0.25">
      <c r="A81" s="82" t="s">
        <v>216</v>
      </c>
      <c r="B81" s="83" t="str">
        <f t="shared" si="97"/>
        <v>D#3</v>
      </c>
      <c r="C81" s="82" t="s">
        <v>202</v>
      </c>
      <c r="D81" s="83" t="str">
        <f t="shared" si="67"/>
        <v>C#4</v>
      </c>
      <c r="E81" s="82" t="s">
        <v>104</v>
      </c>
      <c r="F81" s="83" t="str">
        <f t="shared" si="98"/>
        <v>C#5</v>
      </c>
      <c r="G81" s="82"/>
      <c r="H81" s="83" t="str">
        <f t="shared" ref="H81" si="113">IF(RIGHT(G81,1)="r",RIGHT(G81,1),IF(OR(LEFT(RIGHT(G81,2),1)="#",EXACT(LEFT(RIGHT(G81,2),1),"b")),RIGHT(G81,3),RIGHT(G81,2)))</f>
        <v/>
      </c>
    </row>
    <row r="82" spans="1:8" x14ac:dyDescent="0.25">
      <c r="A82" s="82" t="s">
        <v>215</v>
      </c>
      <c r="B82" s="83" t="str">
        <f t="shared" si="97"/>
        <v>G#3</v>
      </c>
      <c r="C82" s="82" t="s">
        <v>205</v>
      </c>
      <c r="D82" s="83" t="str">
        <f t="shared" si="67"/>
        <v>E#4</v>
      </c>
      <c r="E82" s="82" t="s">
        <v>261</v>
      </c>
      <c r="F82" s="83" t="str">
        <f t="shared" si="98"/>
        <v>D#5</v>
      </c>
      <c r="G82" s="82"/>
      <c r="H82" s="83" t="str">
        <f t="shared" ref="H82" si="114">IF(RIGHT(G82,1)="r",RIGHT(G82,1),IF(OR(LEFT(RIGHT(G82,2),1)="#",EXACT(LEFT(RIGHT(G82,2),1),"b")),RIGHT(G82,3),RIGHT(G82,2)))</f>
        <v/>
      </c>
    </row>
    <row r="83" spans="1:8" x14ac:dyDescent="0.25">
      <c r="A83" s="82" t="s">
        <v>81</v>
      </c>
      <c r="B83" s="83" t="str">
        <f t="shared" si="97"/>
        <v>r</v>
      </c>
      <c r="C83" s="82" t="s">
        <v>204</v>
      </c>
      <c r="D83" s="83" t="str">
        <f t="shared" si="67"/>
        <v>D#4</v>
      </c>
      <c r="E83" s="82" t="s">
        <v>298</v>
      </c>
      <c r="F83" s="83" t="str">
        <f t="shared" si="98"/>
        <v>B#5</v>
      </c>
      <c r="G83" s="82"/>
      <c r="H83" s="83" t="str">
        <f t="shared" ref="H83" si="115">IF(RIGHT(G83,1)="r",RIGHT(G83,1),IF(OR(LEFT(RIGHT(G83,2),1)="#",EXACT(LEFT(RIGHT(G83,2),1),"b")),RIGHT(G83,3),RIGHT(G83,2)))</f>
        <v/>
      </c>
    </row>
    <row r="84" spans="1:8" x14ac:dyDescent="0.25">
      <c r="A84" s="82" t="s">
        <v>204</v>
      </c>
      <c r="B84" s="83" t="str">
        <f t="shared" si="97"/>
        <v>D#4</v>
      </c>
      <c r="C84" s="82" t="s">
        <v>202</v>
      </c>
      <c r="D84" s="83" t="str">
        <f t="shared" si="67"/>
        <v>C#4</v>
      </c>
      <c r="E84" s="82" t="s">
        <v>299</v>
      </c>
      <c r="F84" s="83" t="str">
        <f t="shared" si="98"/>
        <v>G#5</v>
      </c>
      <c r="G84" s="82"/>
      <c r="H84" s="83" t="str">
        <f t="shared" ref="H84" si="116">IF(RIGHT(G84,1)="r",RIGHT(G84,1),IF(OR(LEFT(RIGHT(G84,2),1)="#",EXACT(LEFT(RIGHT(G84,2),1),"b")),RIGHT(G84,3),RIGHT(G84,2)))</f>
        <v/>
      </c>
    </row>
    <row r="85" spans="1:8" x14ac:dyDescent="0.25">
      <c r="A85" s="82" t="s">
        <v>203</v>
      </c>
      <c r="B85" s="83" t="str">
        <f t="shared" si="97"/>
        <v>B#3</v>
      </c>
      <c r="C85" s="82" t="s">
        <v>203</v>
      </c>
      <c r="D85" s="83" t="str">
        <f t="shared" si="67"/>
        <v>B#3</v>
      </c>
      <c r="E85" s="82" t="s">
        <v>287</v>
      </c>
      <c r="F85" s="83" t="str">
        <f t="shared" si="98"/>
        <v>D#5</v>
      </c>
      <c r="G85" s="82"/>
      <c r="H85" s="83" t="str">
        <f t="shared" ref="H85" si="117">IF(RIGHT(G85,1)="r",RIGHT(G85,1),IF(OR(LEFT(RIGHT(G85,2),1)="#",EXACT(LEFT(RIGHT(G85,2),1),"b")),RIGHT(G85,3),RIGHT(G85,2)))</f>
        <v/>
      </c>
    </row>
    <row r="86" spans="1:8" x14ac:dyDescent="0.25">
      <c r="A86" s="82" t="s">
        <v>215</v>
      </c>
      <c r="B86" s="83" t="str">
        <f t="shared" si="97"/>
        <v>G#3</v>
      </c>
      <c r="C86" s="82" t="s">
        <v>204</v>
      </c>
      <c r="D86" s="83" t="str">
        <f t="shared" si="67"/>
        <v>D#4</v>
      </c>
      <c r="E86" s="82" t="s">
        <v>104</v>
      </c>
      <c r="F86" s="83" t="str">
        <f t="shared" si="98"/>
        <v>C#5</v>
      </c>
      <c r="G86" s="82"/>
      <c r="H86" s="83" t="str">
        <f t="shared" ref="H86" si="118">IF(RIGHT(G86,1)="r",RIGHT(G86,1),IF(OR(LEFT(RIGHT(G86,2),1)="#",EXACT(LEFT(RIGHT(G86,2),1),"b")),RIGHT(G86,3),RIGHT(G86,2)))</f>
        <v/>
      </c>
    </row>
    <row r="87" spans="1:8" x14ac:dyDescent="0.25">
      <c r="A87" s="82" t="s">
        <v>81</v>
      </c>
      <c r="B87" s="83" t="str">
        <f t="shared" si="97"/>
        <v>r</v>
      </c>
      <c r="C87" s="82" t="s">
        <v>202</v>
      </c>
      <c r="D87" s="83" t="str">
        <f t="shared" si="67"/>
        <v>C#4</v>
      </c>
      <c r="E87" s="82" t="s">
        <v>255</v>
      </c>
      <c r="F87" s="83" t="str">
        <f t="shared" si="98"/>
        <v>B#4</v>
      </c>
      <c r="G87" s="82"/>
      <c r="H87" s="83" t="str">
        <f t="shared" ref="H87" si="119">IF(RIGHT(G87,1)="r",RIGHT(G87,1),IF(OR(LEFT(RIGHT(G87,2),1)="#",EXACT(LEFT(RIGHT(G87,2),1),"b")),RIGHT(G87,3),RIGHT(G87,2)))</f>
        <v/>
      </c>
    </row>
    <row r="88" spans="1:8" x14ac:dyDescent="0.25">
      <c r="A88" s="82" t="s">
        <v>195</v>
      </c>
      <c r="B88" s="83" t="str">
        <f t="shared" si="97"/>
        <v>G#3</v>
      </c>
      <c r="C88" s="82" t="s">
        <v>203</v>
      </c>
      <c r="D88" s="83" t="str">
        <f t="shared" si="67"/>
        <v>B#3</v>
      </c>
      <c r="E88" s="82" t="s">
        <v>100</v>
      </c>
      <c r="F88" s="83" t="str">
        <f t="shared" si="98"/>
        <v>C#5</v>
      </c>
      <c r="G88" s="82"/>
      <c r="H88" s="83" t="str">
        <f t="shared" ref="H88" si="120">IF(RIGHT(G88,1)="r",RIGHT(G88,1),IF(OR(LEFT(RIGHT(G88,2),1)="#",EXACT(LEFT(RIGHT(G88,2),1),"b")),RIGHT(G88,3),RIGHT(G88,2)))</f>
        <v/>
      </c>
    </row>
    <row r="89" spans="1:8" x14ac:dyDescent="0.25">
      <c r="A89" s="82" t="s">
        <v>197</v>
      </c>
      <c r="B89" s="83" t="str">
        <f t="shared" si="97"/>
        <v>E#3</v>
      </c>
      <c r="C89" s="82" t="s">
        <v>202</v>
      </c>
      <c r="D89" s="83" t="str">
        <f t="shared" si="67"/>
        <v>C#4</v>
      </c>
      <c r="E89" s="82" t="s">
        <v>300</v>
      </c>
      <c r="F89" s="83" t="str">
        <f t="shared" si="98"/>
        <v>A#5</v>
      </c>
      <c r="G89" s="82"/>
      <c r="H89" s="83" t="str">
        <f t="shared" ref="H89" si="121">IF(RIGHT(G89,1)="r",RIGHT(G89,1),IF(OR(LEFT(RIGHT(G89,2),1)="#",EXACT(LEFT(RIGHT(G89,2),1),"b")),RIGHT(G89,3),RIGHT(G89,2)))</f>
        <v/>
      </c>
    </row>
    <row r="90" spans="1:8" x14ac:dyDescent="0.25">
      <c r="A90" s="82" t="s">
        <v>217</v>
      </c>
      <c r="B90" s="83" t="str">
        <f>RIGHT(A90,4)</f>
        <v>C##3</v>
      </c>
      <c r="C90" s="82" t="s">
        <v>194</v>
      </c>
      <c r="D90" s="83" t="str">
        <f t="shared" si="67"/>
        <v>A#3</v>
      </c>
      <c r="E90" s="82" t="s">
        <v>241</v>
      </c>
      <c r="F90" s="83" t="str">
        <f t="shared" si="98"/>
        <v>B#4</v>
      </c>
      <c r="G90" s="82"/>
      <c r="H90" s="83" t="str">
        <f t="shared" ref="H90" si="122">IF(RIGHT(G90,1)="r",RIGHT(G90,1),IF(OR(LEFT(RIGHT(G90,2),1)="#",EXACT(LEFT(RIGHT(G90,2),1),"b")),RIGHT(G90,3),RIGHT(G90,2)))</f>
        <v/>
      </c>
    </row>
    <row r="91" spans="1:8" x14ac:dyDescent="0.25">
      <c r="A91" s="82" t="s">
        <v>81</v>
      </c>
      <c r="B91" s="83" t="str">
        <f t="shared" si="97"/>
        <v>r</v>
      </c>
      <c r="C91" s="82" t="s">
        <v>201</v>
      </c>
      <c r="D91" s="83" t="str">
        <f t="shared" si="67"/>
        <v>B#3</v>
      </c>
      <c r="E91" s="82" t="s">
        <v>299</v>
      </c>
      <c r="F91" s="83" t="str">
        <f t="shared" si="98"/>
        <v>G#5</v>
      </c>
      <c r="G91" s="82"/>
      <c r="H91" s="83" t="str">
        <f t="shared" ref="H91" si="123">IF(RIGHT(G91,1)="r",RIGHT(G91,1),IF(OR(LEFT(RIGHT(G91,2),1)="#",EXACT(LEFT(RIGHT(G91,2),1),"b")),RIGHT(G91,3),RIGHT(G91,2)))</f>
        <v/>
      </c>
    </row>
    <row r="92" spans="1:8" x14ac:dyDescent="0.25">
      <c r="A92" s="82" t="s">
        <v>199</v>
      </c>
      <c r="B92" s="83" t="str">
        <f t="shared" si="97"/>
        <v>E#3</v>
      </c>
      <c r="C92" s="82" t="s">
        <v>198</v>
      </c>
      <c r="D92" s="83" t="str">
        <f t="shared" si="67"/>
        <v>D#4</v>
      </c>
      <c r="E92" s="82" t="s">
        <v>242</v>
      </c>
      <c r="F92" s="83" t="str">
        <f t="shared" si="98"/>
        <v>A#4</v>
      </c>
      <c r="G92" s="82"/>
      <c r="H92" s="83" t="str">
        <f t="shared" ref="H92" si="124">IF(RIGHT(G92,1)="r",RIGHT(G92,1),IF(OR(LEFT(RIGHT(G92,2),1)="#",EXACT(LEFT(RIGHT(G92,2),1),"b")),RIGHT(G92,3),RIGHT(G92,2)))</f>
        <v/>
      </c>
    </row>
    <row r="93" spans="1:8" x14ac:dyDescent="0.25">
      <c r="A93" s="82" t="s">
        <v>83</v>
      </c>
      <c r="B93" s="83" t="str">
        <f t="shared" si="97"/>
        <v>F#3</v>
      </c>
      <c r="C93" s="82" t="s">
        <v>265</v>
      </c>
      <c r="D93" s="83" t="str">
        <f t="shared" si="67"/>
        <v>G#4</v>
      </c>
      <c r="E93" s="82" t="s">
        <v>301</v>
      </c>
      <c r="F93" s="83" t="str">
        <f>RIGHT(E93,4)</f>
        <v>F##5</v>
      </c>
      <c r="G93" s="82"/>
      <c r="H93" s="83" t="str">
        <f t="shared" ref="H93" si="125">IF(RIGHT(G93,1)="r",RIGHT(G93,1),IF(OR(LEFT(RIGHT(G93,2),1)="#",EXACT(LEFT(RIGHT(G93,2),1),"b")),RIGHT(G93,3),RIGHT(G93,2)))</f>
        <v/>
      </c>
    </row>
    <row r="94" spans="1:8" x14ac:dyDescent="0.25">
      <c r="A94" s="82" t="s">
        <v>90</v>
      </c>
      <c r="B94" s="83" t="str">
        <f t="shared" si="97"/>
        <v>G#3</v>
      </c>
      <c r="C94" s="82" t="s">
        <v>81</v>
      </c>
      <c r="D94" s="83" t="str">
        <f t="shared" si="67"/>
        <v>r</v>
      </c>
      <c r="E94" s="82" t="s">
        <v>98</v>
      </c>
      <c r="F94" s="83" t="str">
        <f t="shared" si="98"/>
        <v>G#4</v>
      </c>
      <c r="G94" s="82"/>
      <c r="H94" s="83" t="str">
        <f t="shared" ref="H94" si="126">IF(RIGHT(G94,1)="r",RIGHT(G94,1),IF(OR(LEFT(RIGHT(G94,2),1)="#",EXACT(LEFT(RIGHT(G94,2),1),"b")),RIGHT(G94,3),RIGHT(G94,2)))</f>
        <v/>
      </c>
    </row>
    <row r="95" spans="1:8" x14ac:dyDescent="0.25">
      <c r="A95" s="82" t="s">
        <v>213</v>
      </c>
      <c r="B95" s="83" t="str">
        <f t="shared" si="97"/>
        <v>A#3</v>
      </c>
      <c r="C95" s="82" t="s">
        <v>85</v>
      </c>
      <c r="D95" s="83" t="str">
        <f t="shared" si="67"/>
        <v>B3</v>
      </c>
      <c r="E95" s="82" t="s">
        <v>254</v>
      </c>
      <c r="F95" s="83" t="str">
        <f t="shared" si="98"/>
        <v>A#4</v>
      </c>
      <c r="G95" s="82"/>
      <c r="H95" s="83" t="str">
        <f t="shared" ref="H95" si="127">IF(RIGHT(G95,1)="r",RIGHT(G95,1),IF(OR(LEFT(RIGHT(G95,2),1)="#",EXACT(LEFT(RIGHT(G95,2),1),"b")),RIGHT(G95,3),RIGHT(G95,2)))</f>
        <v/>
      </c>
    </row>
    <row r="96" spans="1:8" x14ac:dyDescent="0.25">
      <c r="A96" s="82" t="s">
        <v>208</v>
      </c>
      <c r="B96" s="83" t="str">
        <f t="shared" si="97"/>
        <v>A#2</v>
      </c>
      <c r="C96" s="82" t="s">
        <v>195</v>
      </c>
      <c r="D96" s="83" t="str">
        <f t="shared" si="67"/>
        <v>G#3</v>
      </c>
      <c r="E96" s="82" t="s">
        <v>255</v>
      </c>
      <c r="F96" s="83" t="str">
        <f t="shared" si="98"/>
        <v>B#4</v>
      </c>
      <c r="G96" s="82"/>
      <c r="H96" s="83" t="str">
        <f t="shared" ref="H96" si="128">IF(RIGHT(G96,1)="r",RIGHT(G96,1),IF(OR(LEFT(RIGHT(G96,2),1)="#",EXACT(LEFT(RIGHT(G96,2),1),"b")),RIGHT(G96,3),RIGHT(G96,2)))</f>
        <v/>
      </c>
    </row>
    <row r="97" spans="1:8" x14ac:dyDescent="0.25">
      <c r="A97" s="82" t="s">
        <v>218</v>
      </c>
      <c r="B97" s="83" t="str">
        <f t="shared" si="97"/>
        <v>D#2</v>
      </c>
      <c r="C97" s="82" t="s">
        <v>233</v>
      </c>
      <c r="D97" s="83" t="str">
        <f t="shared" si="67"/>
        <v>E#3</v>
      </c>
      <c r="E97" s="82" t="s">
        <v>104</v>
      </c>
      <c r="F97" s="83" t="str">
        <f t="shared" si="98"/>
        <v>C#5</v>
      </c>
      <c r="G97" s="82"/>
      <c r="H97" s="83" t="str">
        <f t="shared" ref="H97" si="129">IF(RIGHT(G97,1)="r",RIGHT(G97,1),IF(OR(LEFT(RIGHT(G97,2),1)="#",EXACT(LEFT(RIGHT(G97,2),1),"b")),RIGHT(G97,3),RIGHT(G97,2)))</f>
        <v/>
      </c>
    </row>
    <row r="98" spans="1:8" x14ac:dyDescent="0.25">
      <c r="A98" s="82" t="s">
        <v>81</v>
      </c>
      <c r="B98" s="83" t="str">
        <f t="shared" si="97"/>
        <v>r</v>
      </c>
      <c r="C98" s="82" t="s">
        <v>81</v>
      </c>
      <c r="D98" s="83" t="str">
        <f t="shared" si="67"/>
        <v>r</v>
      </c>
      <c r="E98" s="82" t="s">
        <v>255</v>
      </c>
      <c r="F98" s="83" t="str">
        <f t="shared" si="98"/>
        <v>B#4</v>
      </c>
      <c r="G98" s="82"/>
      <c r="H98" s="83" t="str">
        <f t="shared" ref="H98" si="130">IF(RIGHT(G98,1)="r",RIGHT(G98,1),IF(OR(LEFT(RIGHT(G98,2),1)="#",EXACT(LEFT(RIGHT(G98,2),1),"b")),RIGHT(G98,3),RIGHT(G98,2)))</f>
        <v/>
      </c>
    </row>
    <row r="99" spans="1:8" x14ac:dyDescent="0.25">
      <c r="A99" s="82" t="s">
        <v>200</v>
      </c>
      <c r="B99" s="83" t="str">
        <f t="shared" si="97"/>
        <v>D#3</v>
      </c>
      <c r="C99" s="82" t="s">
        <v>197</v>
      </c>
      <c r="D99" s="83" t="str">
        <f t="shared" si="67"/>
        <v>E#3</v>
      </c>
      <c r="E99" s="82" t="s">
        <v>254</v>
      </c>
      <c r="F99" s="83" t="str">
        <f t="shared" si="98"/>
        <v>A#4</v>
      </c>
      <c r="G99" s="82"/>
      <c r="H99" s="83" t="str">
        <f t="shared" ref="H99" si="131">IF(RIGHT(G99,1)="r",RIGHT(G99,1),IF(OR(LEFT(RIGHT(G99,2),1)="#",EXACT(LEFT(RIGHT(G99,2),1),"b")),RIGHT(G99,3),RIGHT(G99,2)))</f>
        <v/>
      </c>
    </row>
    <row r="100" spans="1:8" x14ac:dyDescent="0.25">
      <c r="A100" s="82" t="s">
        <v>94</v>
      </c>
      <c r="B100" s="83" t="str">
        <f t="shared" si="97"/>
        <v>F#3</v>
      </c>
      <c r="C100" s="82" t="s">
        <v>195</v>
      </c>
      <c r="D100" s="83" t="str">
        <f t="shared" si="67"/>
        <v>G#3</v>
      </c>
      <c r="E100" s="82" t="s">
        <v>98</v>
      </c>
      <c r="F100" s="83" t="str">
        <f t="shared" si="98"/>
        <v>G#4</v>
      </c>
      <c r="G100" s="82"/>
      <c r="H100" s="83" t="str">
        <f t="shared" ref="H100" si="132">IF(RIGHT(G100,1)="r",RIGHT(G100,1),IF(OR(LEFT(RIGHT(G100,2),1)="#",EXACT(LEFT(RIGHT(G100,2),1),"b")),RIGHT(G100,3),RIGHT(G100,2)))</f>
        <v/>
      </c>
    </row>
    <row r="101" spans="1:8" x14ac:dyDescent="0.25">
      <c r="A101" s="82" t="s">
        <v>197</v>
      </c>
      <c r="B101" s="83" t="str">
        <f t="shared" si="97"/>
        <v>E#3</v>
      </c>
      <c r="C101" s="82" t="s">
        <v>266</v>
      </c>
      <c r="D101" s="83" t="str">
        <f t="shared" si="67"/>
        <v>B3</v>
      </c>
      <c r="E101" s="82" t="s">
        <v>255</v>
      </c>
      <c r="F101" s="83" t="str">
        <f t="shared" si="98"/>
        <v>B#4</v>
      </c>
      <c r="G101" s="82"/>
      <c r="H101" s="83" t="str">
        <f t="shared" ref="H101" si="133">IF(RIGHT(G101,1)="r",RIGHT(G101,1),IF(OR(LEFT(RIGHT(G101,2),1)="#",EXACT(LEFT(RIGHT(G101,2),1),"b")),RIGHT(G101,3),RIGHT(G101,2)))</f>
        <v/>
      </c>
    </row>
    <row r="102" spans="1:8" x14ac:dyDescent="0.25">
      <c r="A102" s="82" t="s">
        <v>209</v>
      </c>
      <c r="B102" s="83" t="str">
        <f t="shared" si="97"/>
        <v>D#3</v>
      </c>
      <c r="C102" s="82" t="s">
        <v>213</v>
      </c>
      <c r="D102" s="83" t="str">
        <f t="shared" ref="D102:D165" si="134">IF(RIGHT(C102,1)="r",RIGHT(C102,1),IF(OR(LEFT(RIGHT(C102,2),1)="#",EXACT(LEFT(RIGHT(C102,2),1),"b")),RIGHT(C102,3),RIGHT(C102,2)))</f>
        <v>A#3</v>
      </c>
      <c r="E102" s="82" t="s">
        <v>278</v>
      </c>
      <c r="F102" s="83" t="str">
        <f t="shared" si="98"/>
        <v>E#5</v>
      </c>
      <c r="G102" s="82"/>
      <c r="H102" s="83" t="str">
        <f t="shared" ref="H102" si="135">IF(RIGHT(G102,1)="r",RIGHT(G102,1),IF(OR(LEFT(RIGHT(G102,2),1)="#",EXACT(LEFT(RIGHT(G102,2),1),"b")),RIGHT(G102,3),RIGHT(G102,2)))</f>
        <v/>
      </c>
    </row>
    <row r="103" spans="1:8" x14ac:dyDescent="0.25">
      <c r="A103" s="82" t="s">
        <v>197</v>
      </c>
      <c r="B103" s="83" t="str">
        <f t="shared" si="97"/>
        <v>E#3</v>
      </c>
      <c r="C103" s="82" t="s">
        <v>88</v>
      </c>
      <c r="D103" s="83" t="str">
        <f t="shared" si="134"/>
        <v>B3</v>
      </c>
      <c r="E103" s="82" t="s">
        <v>261</v>
      </c>
      <c r="F103" s="83" t="str">
        <f t="shared" si="98"/>
        <v>D#5</v>
      </c>
      <c r="G103" s="82"/>
      <c r="H103" s="83" t="str">
        <f t="shared" ref="H103" si="136">IF(RIGHT(G103,1)="r",RIGHT(G103,1),IF(OR(LEFT(RIGHT(G103,2),1)="#",EXACT(LEFT(RIGHT(G103,2),1),"b")),RIGHT(G103,3),RIGHT(G103,2)))</f>
        <v/>
      </c>
    </row>
    <row r="104" spans="1:8" x14ac:dyDescent="0.25">
      <c r="A104" s="82" t="s">
        <v>91</v>
      </c>
      <c r="B104" s="83" t="str">
        <f t="shared" si="97"/>
        <v>C#4</v>
      </c>
      <c r="C104" s="82" t="s">
        <v>213</v>
      </c>
      <c r="D104" s="83" t="str">
        <f t="shared" si="134"/>
        <v>A#3</v>
      </c>
      <c r="E104" s="82" t="s">
        <v>302</v>
      </c>
      <c r="F104" s="83" t="str">
        <f>RIGHT(E104,4)</f>
        <v>C##5</v>
      </c>
      <c r="G104" s="82"/>
      <c r="H104" s="83" t="str">
        <f t="shared" ref="H104" si="137">IF(RIGHT(G104,1)="r",RIGHT(G104,1),IF(OR(LEFT(RIGHT(G104,2),1)="#",EXACT(LEFT(RIGHT(G104,2),1),"b")),RIGHT(G104,3),RIGHT(G104,2)))</f>
        <v/>
      </c>
    </row>
    <row r="105" spans="1:8" x14ac:dyDescent="0.25">
      <c r="A105" s="82" t="s">
        <v>213</v>
      </c>
      <c r="B105" s="83" t="str">
        <f t="shared" si="97"/>
        <v>A#3</v>
      </c>
      <c r="C105" s="82" t="s">
        <v>267</v>
      </c>
      <c r="D105" s="83" t="str">
        <f>RIGHT(C105,4)</f>
        <v>C##3</v>
      </c>
      <c r="E105" s="82" t="s">
        <v>278</v>
      </c>
      <c r="F105" s="83" t="str">
        <f t="shared" si="98"/>
        <v>E#5</v>
      </c>
      <c r="G105" s="82"/>
      <c r="H105" s="83" t="str">
        <f t="shared" ref="H105" si="138">IF(RIGHT(G105,1)="r",RIGHT(G105,1),IF(OR(LEFT(RIGHT(G105,2),1)="#",EXACT(LEFT(RIGHT(G105,2),1),"b")),RIGHT(G105,3),RIGHT(G105,2)))</f>
        <v/>
      </c>
    </row>
    <row r="106" spans="1:8" x14ac:dyDescent="0.25">
      <c r="A106" s="82" t="s">
        <v>199</v>
      </c>
      <c r="B106" s="83" t="str">
        <f t="shared" si="97"/>
        <v>E#3</v>
      </c>
      <c r="C106" s="82" t="s">
        <v>216</v>
      </c>
      <c r="D106" s="83" t="str">
        <f t="shared" si="134"/>
        <v>D#3</v>
      </c>
      <c r="E106" s="82" t="s">
        <v>277</v>
      </c>
      <c r="F106" s="83" t="str">
        <f t="shared" si="98"/>
        <v>G#5</v>
      </c>
      <c r="G106" s="82"/>
      <c r="H106" s="83" t="str">
        <f t="shared" ref="H106" si="139">IF(RIGHT(G106,1)="r",RIGHT(G106,1),IF(OR(LEFT(RIGHT(G106,2),1)="#",EXACT(LEFT(RIGHT(G106,2),1),"b")),RIGHT(G106,3),RIGHT(G106,2)))</f>
        <v/>
      </c>
    </row>
    <row r="107" spans="1:8" x14ac:dyDescent="0.25">
      <c r="A107" s="82" t="s">
        <v>209</v>
      </c>
      <c r="B107" s="83" t="str">
        <f t="shared" si="97"/>
        <v>D#3</v>
      </c>
      <c r="C107" s="82" t="s">
        <v>86</v>
      </c>
      <c r="D107" s="83" t="str">
        <f t="shared" si="134"/>
        <v>r</v>
      </c>
      <c r="E107" s="82" t="s">
        <v>101</v>
      </c>
      <c r="F107" s="83" t="str">
        <f t="shared" si="98"/>
        <v>F#5</v>
      </c>
      <c r="G107" s="82"/>
      <c r="H107" s="83" t="str">
        <f t="shared" ref="H107" si="140">IF(RIGHT(G107,1)="r",RIGHT(G107,1),IF(OR(LEFT(RIGHT(G107,2),1)="#",EXACT(LEFT(RIGHT(G107,2),1),"b")),RIGHT(G107,3),RIGHT(G107,2)))</f>
        <v/>
      </c>
    </row>
    <row r="108" spans="1:8" x14ac:dyDescent="0.25">
      <c r="A108" s="82" t="s">
        <v>219</v>
      </c>
      <c r="B108" s="83" t="str">
        <f t="shared" si="97"/>
        <v>C#3</v>
      </c>
      <c r="C108" s="82" t="s">
        <v>80</v>
      </c>
      <c r="D108" s="83" t="str">
        <f t="shared" si="134"/>
        <v>r</v>
      </c>
      <c r="E108" s="82" t="s">
        <v>278</v>
      </c>
      <c r="F108" s="83" t="str">
        <f t="shared" si="98"/>
        <v>E#5</v>
      </c>
      <c r="G108" s="82"/>
      <c r="H108" s="83" t="str">
        <f t="shared" ref="H108" si="141">IF(RIGHT(G108,1)="r",RIGHT(G108,1),IF(OR(LEFT(RIGHT(G108,2),1)="#",EXACT(LEFT(RIGHT(G108,2),1),"b")),RIGHT(G108,3),RIGHT(G108,2)))</f>
        <v/>
      </c>
    </row>
    <row r="109" spans="1:8" x14ac:dyDescent="0.25">
      <c r="A109" s="82" t="s">
        <v>200</v>
      </c>
      <c r="B109" s="83" t="str">
        <f t="shared" si="97"/>
        <v>D#3</v>
      </c>
      <c r="C109" s="82" t="s">
        <v>79</v>
      </c>
      <c r="D109" s="83" t="str">
        <f t="shared" si="134"/>
        <v>r</v>
      </c>
      <c r="E109" s="82" t="s">
        <v>277</v>
      </c>
      <c r="F109" s="83" t="str">
        <f t="shared" si="98"/>
        <v>G#5</v>
      </c>
      <c r="G109" s="82"/>
      <c r="H109" s="83" t="str">
        <f t="shared" ref="H109" si="142">IF(RIGHT(G109,1)="r",RIGHT(G109,1),IF(OR(LEFT(RIGHT(G109,2),1)="#",EXACT(LEFT(RIGHT(G109,2),1),"b")),RIGHT(G109,3),RIGHT(G109,2)))</f>
        <v/>
      </c>
    </row>
    <row r="110" spans="1:8" x14ac:dyDescent="0.25">
      <c r="A110" s="82" t="s">
        <v>201</v>
      </c>
      <c r="B110" s="83" t="str">
        <f t="shared" si="97"/>
        <v>B#3</v>
      </c>
      <c r="C110" s="82" t="s">
        <v>86</v>
      </c>
      <c r="D110" s="83" t="str">
        <f t="shared" si="134"/>
        <v>r</v>
      </c>
      <c r="E110" s="82" t="s">
        <v>303</v>
      </c>
      <c r="F110" s="83" t="str">
        <f t="shared" si="98"/>
        <v>B5</v>
      </c>
      <c r="G110" s="82"/>
      <c r="H110" s="83" t="str">
        <f t="shared" ref="H110" si="143">IF(RIGHT(G110,1)="r",RIGHT(G110,1),IF(OR(LEFT(RIGHT(G110,2),1)="#",EXACT(LEFT(RIGHT(G110,2),1),"b")),RIGHT(G110,3),RIGHT(G110,2)))</f>
        <v/>
      </c>
    </row>
    <row r="111" spans="1:8" x14ac:dyDescent="0.25">
      <c r="A111" s="82" t="s">
        <v>84</v>
      </c>
      <c r="B111" s="83" t="str">
        <f t="shared" si="97"/>
        <v>C#3</v>
      </c>
      <c r="C111" s="82" t="s">
        <v>81</v>
      </c>
      <c r="D111" s="83" t="str">
        <f t="shared" si="134"/>
        <v>r</v>
      </c>
      <c r="E111" s="82" t="s">
        <v>297</v>
      </c>
      <c r="F111" s="83" t="str">
        <f t="shared" si="98"/>
        <v>A#5</v>
      </c>
      <c r="G111" s="82"/>
      <c r="H111" s="83" t="str">
        <f t="shared" ref="H111" si="144">IF(RIGHT(G111,1)="r",RIGHT(G111,1),IF(OR(LEFT(RIGHT(G111,2),1)="#",EXACT(LEFT(RIGHT(G111,2),1),"b")),RIGHT(G111,3),RIGHT(G111,2)))</f>
        <v/>
      </c>
    </row>
    <row r="112" spans="1:8" x14ac:dyDescent="0.25">
      <c r="A112" s="82" t="s">
        <v>213</v>
      </c>
      <c r="B112" s="83" t="str">
        <f>IF(RIGHT(A112,1)="r",RIGHT(A112,1),IF(OR(LEFT(RIGHT(A112,2),1)="#",EXACT(LEFT(RIGHT(A112,2),1),"b")),RIGHT(A112,3),RIGHT(A112,2)))</f>
        <v>A#3</v>
      </c>
      <c r="C112" s="82" t="s">
        <v>196</v>
      </c>
      <c r="D112" s="83" t="str">
        <f t="shared" si="134"/>
        <v>E#4</v>
      </c>
      <c r="E112" s="82" t="s">
        <v>277</v>
      </c>
      <c r="F112" s="83" t="str">
        <f t="shared" si="98"/>
        <v>G#5</v>
      </c>
      <c r="G112" s="82"/>
      <c r="H112" s="83" t="str">
        <f t="shared" ref="H112" si="145">IF(RIGHT(G112,1)="r",RIGHT(G112,1),IF(OR(LEFT(RIGHT(G112,2),1)="#",EXACT(LEFT(RIGHT(G112,2),1),"b")),RIGHT(G112,3),RIGHT(G112,2)))</f>
        <v/>
      </c>
    </row>
    <row r="113" spans="1:8" x14ac:dyDescent="0.25">
      <c r="A113" s="82" t="s">
        <v>207</v>
      </c>
      <c r="B113" s="83" t="str">
        <f t="shared" ref="B113:B177" si="146">IF(RIGHT(A113,1)="r",RIGHT(A113,1),IF(OR(LEFT(RIGHT(A113,2),1)="#",EXACT(LEFT(RIGHT(A113,2),1),"b")),RIGHT(A113,3),RIGHT(A113,2)))</f>
        <v>B#2</v>
      </c>
      <c r="C113" s="82" t="s">
        <v>256</v>
      </c>
      <c r="D113" s="83" t="str">
        <f t="shared" si="134"/>
        <v>A#4</v>
      </c>
      <c r="E113" s="82" t="s">
        <v>101</v>
      </c>
      <c r="F113" s="83" t="str">
        <f t="shared" si="98"/>
        <v>F#5</v>
      </c>
      <c r="G113" s="82"/>
      <c r="H113" s="83" t="str">
        <f t="shared" ref="H113" si="147">IF(RIGHT(G113,1)="r",RIGHT(G113,1),IF(OR(LEFT(RIGHT(G113,2),1)="#",EXACT(LEFT(RIGHT(G113,2),1),"b")),RIGHT(G113,3),RIGHT(G113,2)))</f>
        <v/>
      </c>
    </row>
    <row r="114" spans="1:8" x14ac:dyDescent="0.25">
      <c r="A114" s="82" t="s">
        <v>220</v>
      </c>
      <c r="B114" s="83" t="str">
        <f>RIGHT(A114,4)</f>
        <v>G##3</v>
      </c>
      <c r="C114" s="82" t="s">
        <v>104</v>
      </c>
      <c r="D114" s="83" t="str">
        <f t="shared" si="134"/>
        <v>C#5</v>
      </c>
      <c r="E114" s="82" t="s">
        <v>278</v>
      </c>
      <c r="F114" s="83" t="str">
        <f t="shared" si="98"/>
        <v>E#5</v>
      </c>
      <c r="G114" s="82"/>
      <c r="H114" s="83" t="str">
        <f t="shared" ref="H114" si="148">IF(RIGHT(G114,1)="r",RIGHT(G114,1),IF(OR(LEFT(RIGHT(G114,2),1)="#",EXACT(LEFT(RIGHT(G114,2),1),"b")),RIGHT(G114,3),RIGHT(G114,2)))</f>
        <v/>
      </c>
    </row>
    <row r="115" spans="1:8" x14ac:dyDescent="0.25">
      <c r="A115" s="82" t="s">
        <v>208</v>
      </c>
      <c r="B115" s="83" t="str">
        <f t="shared" si="146"/>
        <v>A#2</v>
      </c>
      <c r="C115" s="82" t="s">
        <v>261</v>
      </c>
      <c r="D115" s="83" t="str">
        <f t="shared" si="134"/>
        <v>D#5</v>
      </c>
      <c r="E115" s="82" t="s">
        <v>261</v>
      </c>
      <c r="F115" s="83" t="str">
        <f t="shared" si="98"/>
        <v>D#5</v>
      </c>
      <c r="G115" s="82"/>
      <c r="H115" s="83" t="str">
        <f t="shared" ref="H115" si="149">IF(RIGHT(G115,1)="r",RIGHT(G115,1),IF(OR(LEFT(RIGHT(G115,2),1)="#",EXACT(LEFT(RIGHT(G115,2),1),"b")),RIGHT(G115,3),RIGHT(G115,2)))</f>
        <v/>
      </c>
    </row>
    <row r="116" spans="1:8" x14ac:dyDescent="0.25">
      <c r="A116" s="82" t="s">
        <v>194</v>
      </c>
      <c r="B116" s="83" t="str">
        <f t="shared" si="146"/>
        <v>A#3</v>
      </c>
      <c r="C116" s="82" t="s">
        <v>254</v>
      </c>
      <c r="D116" s="83" t="str">
        <f t="shared" si="134"/>
        <v>A#4</v>
      </c>
      <c r="E116" s="82" t="s">
        <v>302</v>
      </c>
      <c r="F116" s="83" t="str">
        <f>RIGHT(E116,4)</f>
        <v>C##5</v>
      </c>
      <c r="G116" s="82"/>
      <c r="H116" s="83" t="str">
        <f t="shared" ref="H116" si="150">IF(RIGHT(G116,1)="r",RIGHT(G116,1),IF(OR(LEFT(RIGHT(G116,2),1)="#",EXACT(LEFT(RIGHT(G116,2),1),"b")),RIGHT(G116,3),RIGHT(G116,2)))</f>
        <v/>
      </c>
    </row>
    <row r="117" spans="1:8" x14ac:dyDescent="0.25">
      <c r="A117" s="82" t="s">
        <v>221</v>
      </c>
      <c r="B117" s="83" t="str">
        <f>RIGHT(A117,4)</f>
        <v>G##3</v>
      </c>
      <c r="C117" s="82" t="s">
        <v>241</v>
      </c>
      <c r="D117" s="83" t="str">
        <f t="shared" si="134"/>
        <v>B#4</v>
      </c>
      <c r="E117" s="82" t="s">
        <v>261</v>
      </c>
      <c r="F117" s="83" t="str">
        <f t="shared" si="98"/>
        <v>D#5</v>
      </c>
      <c r="G117" s="82"/>
      <c r="H117" s="83" t="str">
        <f t="shared" ref="H117" si="151">IF(RIGHT(G117,1)="r",RIGHT(G117,1),IF(OR(LEFT(RIGHT(G117,2),1)="#",EXACT(LEFT(RIGHT(G117,2),1),"b")),RIGHT(G117,3),RIGHT(G117,2)))</f>
        <v/>
      </c>
    </row>
    <row r="118" spans="1:8" x14ac:dyDescent="0.25">
      <c r="A118" s="82" t="s">
        <v>194</v>
      </c>
      <c r="B118" s="83" t="str">
        <f t="shared" si="146"/>
        <v>A#3</v>
      </c>
      <c r="C118" s="82" t="s">
        <v>81</v>
      </c>
      <c r="D118" s="83" t="str">
        <f t="shared" si="134"/>
        <v>r</v>
      </c>
      <c r="E118" s="82" t="s">
        <v>101</v>
      </c>
      <c r="F118" s="83" t="str">
        <f t="shared" si="98"/>
        <v>F#5</v>
      </c>
      <c r="G118" s="82"/>
      <c r="H118" s="83" t="str">
        <f t="shared" ref="H118" si="152">IF(RIGHT(G118,1)="r",RIGHT(G118,1),IF(OR(LEFT(RIGHT(G118,2),1)="#",EXACT(LEFT(RIGHT(G118,2),1),"b")),RIGHT(G118,3),RIGHT(G118,2)))</f>
        <v/>
      </c>
    </row>
    <row r="119" spans="1:8" x14ac:dyDescent="0.25">
      <c r="A119" s="82" t="s">
        <v>203</v>
      </c>
      <c r="B119" s="83" t="str">
        <f t="shared" si="146"/>
        <v>B#3</v>
      </c>
      <c r="C119" s="82" t="s">
        <v>81</v>
      </c>
      <c r="D119" s="83" t="str">
        <f t="shared" si="134"/>
        <v>r</v>
      </c>
      <c r="E119" s="82" t="s">
        <v>278</v>
      </c>
      <c r="F119" s="83" t="str">
        <f t="shared" si="98"/>
        <v>E#5</v>
      </c>
      <c r="G119" s="82"/>
      <c r="H119" s="83" t="str">
        <f t="shared" ref="H119" si="153">IF(RIGHT(G119,1)="r",RIGHT(G119,1),IF(OR(LEFT(RIGHT(G119,2),1)="#",EXACT(LEFT(RIGHT(G119,2),1),"b")),RIGHT(G119,3),RIGHT(G119,2)))</f>
        <v/>
      </c>
    </row>
    <row r="120" spans="1:8" x14ac:dyDescent="0.25">
      <c r="A120" s="82" t="s">
        <v>202</v>
      </c>
      <c r="B120" s="83" t="str">
        <f t="shared" si="146"/>
        <v>C#4</v>
      </c>
      <c r="C120" s="82" t="s">
        <v>198</v>
      </c>
      <c r="D120" s="83" t="str">
        <f t="shared" si="134"/>
        <v>D#4</v>
      </c>
      <c r="E120" s="82" t="s">
        <v>261</v>
      </c>
      <c r="F120" s="83" t="str">
        <f t="shared" si="98"/>
        <v>D#5</v>
      </c>
      <c r="G120" s="82"/>
      <c r="H120" s="83" t="str">
        <f t="shared" ref="H120" si="154">IF(RIGHT(G120,1)="r",RIGHT(G120,1),IF(OR(LEFT(RIGHT(G120,2),1)="#",EXACT(LEFT(RIGHT(G120,2),1),"b")),RIGHT(G120,3),RIGHT(G120,2)))</f>
        <v/>
      </c>
    </row>
    <row r="121" spans="1:8" x14ac:dyDescent="0.25">
      <c r="A121" s="82" t="s">
        <v>194</v>
      </c>
      <c r="B121" s="83" t="str">
        <f t="shared" si="146"/>
        <v>A#3</v>
      </c>
      <c r="C121" s="82" t="s">
        <v>268</v>
      </c>
      <c r="D121" s="83" t="str">
        <f t="shared" si="134"/>
        <v>G#4</v>
      </c>
      <c r="E121" s="82" t="s">
        <v>302</v>
      </c>
      <c r="F121" s="83" t="str">
        <f>RIGHT(E121,4)</f>
        <v>C##5</v>
      </c>
      <c r="G121" s="82"/>
      <c r="H121" s="83" t="str">
        <f t="shared" ref="H121" si="155">IF(RIGHT(G121,1)="r",RIGHT(G121,1),IF(OR(LEFT(RIGHT(G121,2),1)="#",EXACT(LEFT(RIGHT(G121,2),1),"b")),RIGHT(G121,3),RIGHT(G121,2)))</f>
        <v/>
      </c>
    </row>
    <row r="122" spans="1:8" x14ac:dyDescent="0.25">
      <c r="A122" s="82" t="s">
        <v>206</v>
      </c>
      <c r="B122" s="83" t="str">
        <f>RIGHT(A122,4)</f>
        <v>F##3</v>
      </c>
      <c r="C122" s="82" t="s">
        <v>255</v>
      </c>
      <c r="D122" s="83" t="str">
        <f t="shared" si="134"/>
        <v>B#4</v>
      </c>
      <c r="E122" s="82" t="s">
        <v>278</v>
      </c>
      <c r="F122" s="83" t="str">
        <f t="shared" si="98"/>
        <v>E#5</v>
      </c>
      <c r="G122" s="82"/>
      <c r="H122" s="83" t="str">
        <f t="shared" ref="H122" si="156">IF(RIGHT(G122,1)="r",RIGHT(G122,1),IF(OR(LEFT(RIGHT(G122,2),1)="#",EXACT(LEFT(RIGHT(G122,2),1),"b")),RIGHT(G122,3),RIGHT(G122,2)))</f>
        <v/>
      </c>
    </row>
    <row r="123" spans="1:8" x14ac:dyDescent="0.25">
      <c r="A123" s="82" t="s">
        <v>195</v>
      </c>
      <c r="B123" s="83" t="str">
        <f t="shared" si="146"/>
        <v>G#3</v>
      </c>
      <c r="C123" s="82" t="s">
        <v>104</v>
      </c>
      <c r="D123" s="83" t="str">
        <f t="shared" si="134"/>
        <v>C#5</v>
      </c>
      <c r="E123" s="82" t="s">
        <v>254</v>
      </c>
      <c r="F123" s="83" t="str">
        <f t="shared" si="98"/>
        <v>A#4</v>
      </c>
      <c r="G123" s="82"/>
      <c r="H123" s="83" t="str">
        <f t="shared" ref="H123" si="157">IF(RIGHT(G123,1)="r",RIGHT(G123,1),IF(OR(LEFT(RIGHT(G123,2),1)="#",EXACT(LEFT(RIGHT(G123,2),1),"b")),RIGHT(G123,3),RIGHT(G123,2)))</f>
        <v/>
      </c>
    </row>
    <row r="124" spans="1:8" x14ac:dyDescent="0.25">
      <c r="A124" s="82" t="s">
        <v>194</v>
      </c>
      <c r="B124" s="83" t="str">
        <f t="shared" si="146"/>
        <v>A#3</v>
      </c>
      <c r="C124" s="82" t="s">
        <v>98</v>
      </c>
      <c r="D124" s="83" t="str">
        <f t="shared" si="134"/>
        <v>G#4</v>
      </c>
      <c r="E124" s="82" t="s">
        <v>98</v>
      </c>
      <c r="F124" s="83" t="str">
        <f t="shared" si="98"/>
        <v>G#4</v>
      </c>
      <c r="G124" s="82"/>
      <c r="H124" s="83" t="str">
        <f t="shared" ref="H124" si="158">IF(RIGHT(G124,1)="r",RIGHT(G124,1),IF(OR(LEFT(RIGHT(G124,2),1)="#",EXACT(LEFT(RIGHT(G124,2),1),"b")),RIGHT(G124,3),RIGHT(G124,2)))</f>
        <v/>
      </c>
    </row>
    <row r="125" spans="1:8" x14ac:dyDescent="0.25">
      <c r="A125" s="82" t="s">
        <v>206</v>
      </c>
      <c r="B125" s="83" t="str">
        <f>RIGHT(A125,4)</f>
        <v>F##3</v>
      </c>
      <c r="C125" s="82" t="s">
        <v>242</v>
      </c>
      <c r="D125" s="83" t="str">
        <f t="shared" si="134"/>
        <v>A#4</v>
      </c>
      <c r="E125" s="82" t="s">
        <v>93</v>
      </c>
      <c r="F125" s="83" t="str">
        <f t="shared" si="98"/>
        <v>F#4</v>
      </c>
      <c r="G125" s="82"/>
      <c r="H125" s="83" t="str">
        <f t="shared" ref="H125" si="159">IF(RIGHT(G125,1)="r",RIGHT(G125,1),IF(OR(LEFT(RIGHT(G125,2),1)="#",EXACT(LEFT(RIGHT(G125,2),1),"b")),RIGHT(G125,3),RIGHT(G125,2)))</f>
        <v/>
      </c>
    </row>
    <row r="126" spans="1:8" x14ac:dyDescent="0.25">
      <c r="A126" s="82" t="s">
        <v>209</v>
      </c>
      <c r="B126" s="83" t="str">
        <f t="shared" si="146"/>
        <v>D#3</v>
      </c>
      <c r="C126" s="82" t="s">
        <v>81</v>
      </c>
      <c r="D126" s="83" t="str">
        <f t="shared" si="134"/>
        <v>r</v>
      </c>
      <c r="E126" s="82" t="s">
        <v>205</v>
      </c>
      <c r="F126" s="83" t="str">
        <f t="shared" si="98"/>
        <v>E#4</v>
      </c>
      <c r="G126" s="82"/>
      <c r="H126" s="83" t="str">
        <f t="shared" ref="H126" si="160">IF(RIGHT(G126,1)="r",RIGHT(G126,1),IF(OR(LEFT(RIGHT(G126,2),1)="#",EXACT(LEFT(RIGHT(G126,2),1),"b")),RIGHT(G126,3),RIGHT(G126,2)))</f>
        <v/>
      </c>
    </row>
    <row r="127" spans="1:8" x14ac:dyDescent="0.25">
      <c r="A127" s="82" t="s">
        <v>197</v>
      </c>
      <c r="B127" s="83" t="str">
        <f t="shared" si="146"/>
        <v>E#3</v>
      </c>
      <c r="C127" s="82" t="s">
        <v>81</v>
      </c>
      <c r="D127" s="83" t="str">
        <f t="shared" si="134"/>
        <v>r</v>
      </c>
      <c r="E127" s="82" t="s">
        <v>204</v>
      </c>
      <c r="F127" s="83" t="str">
        <f t="shared" si="98"/>
        <v>D#4</v>
      </c>
      <c r="G127" s="82"/>
      <c r="H127" s="83" t="str">
        <f t="shared" ref="H127" si="161">IF(RIGHT(G127,1)="r",RIGHT(G127,1),IF(OR(LEFT(RIGHT(G127,2),1)="#",EXACT(LEFT(RIGHT(G127,2),1),"b")),RIGHT(G127,3),RIGHT(G127,2)))</f>
        <v/>
      </c>
    </row>
    <row r="128" spans="1:8" x14ac:dyDescent="0.25">
      <c r="A128" s="82" t="s">
        <v>206</v>
      </c>
      <c r="B128" s="83" t="str">
        <f>RIGHT(A128,4)</f>
        <v>F##3</v>
      </c>
      <c r="C128" s="82" t="s">
        <v>91</v>
      </c>
      <c r="D128" s="83" t="str">
        <f t="shared" si="134"/>
        <v>C#4</v>
      </c>
      <c r="E128" s="82" t="s">
        <v>274</v>
      </c>
      <c r="F128" s="83" t="str">
        <f>RIGHT(E128,4)</f>
        <v>C##4</v>
      </c>
      <c r="G128" s="82"/>
      <c r="H128" s="83" t="str">
        <f t="shared" ref="H128" si="162">IF(RIGHT(G128,1)="r",RIGHT(G128,1),IF(OR(LEFT(RIGHT(G128,2),1)="#",EXACT(LEFT(RIGHT(G128,2),1),"b")),RIGHT(G128,3),RIGHT(G128,2)))</f>
        <v/>
      </c>
    </row>
    <row r="129" spans="1:8" x14ac:dyDescent="0.25">
      <c r="A129" s="82" t="s">
        <v>209</v>
      </c>
      <c r="B129" s="83" t="str">
        <f t="shared" si="146"/>
        <v>D#3</v>
      </c>
      <c r="C129" s="82" t="s">
        <v>269</v>
      </c>
      <c r="D129" s="83" t="str">
        <f>RIGHT(C129,4)</f>
        <v>F##4</v>
      </c>
      <c r="E129" s="82" t="s">
        <v>204</v>
      </c>
      <c r="F129" s="83" t="str">
        <f t="shared" si="98"/>
        <v>D#4</v>
      </c>
      <c r="G129" s="82"/>
      <c r="H129" s="83" t="str">
        <f t="shared" ref="H129" si="163">IF(RIGHT(G129,1)="r",RIGHT(G129,1),IF(OR(LEFT(RIGHT(G129,2),1)="#",EXACT(LEFT(RIGHT(G129,2),1),"b")),RIGHT(G129,3),RIGHT(G129,2)))</f>
        <v/>
      </c>
    </row>
    <row r="130" spans="1:8" x14ac:dyDescent="0.25">
      <c r="A130" s="82" t="s">
        <v>210</v>
      </c>
      <c r="B130" s="83" t="str">
        <f t="shared" si="146"/>
        <v>G#2</v>
      </c>
      <c r="C130" s="82" t="s">
        <v>254</v>
      </c>
      <c r="D130" s="83" t="str">
        <f t="shared" si="134"/>
        <v>A#4</v>
      </c>
      <c r="E130" s="82" t="s">
        <v>205</v>
      </c>
      <c r="F130" s="83" t="str">
        <f t="shared" si="98"/>
        <v>E#4</v>
      </c>
      <c r="G130" s="82"/>
      <c r="H130" s="83" t="str">
        <f t="shared" ref="H130" si="164">IF(RIGHT(G130,1)="r",RIGHT(G130,1),IF(OR(LEFT(RIGHT(G130,2),1)="#",EXACT(LEFT(RIGHT(G130,2),1),"b")),RIGHT(G130,3),RIGHT(G130,2)))</f>
        <v/>
      </c>
    </row>
    <row r="131" spans="1:8" x14ac:dyDescent="0.25">
      <c r="A131" s="82" t="s">
        <v>195</v>
      </c>
      <c r="B131" s="83" t="str">
        <f t="shared" si="146"/>
        <v>G#3</v>
      </c>
      <c r="C131" s="82" t="s">
        <v>255</v>
      </c>
      <c r="D131" s="83" t="str">
        <f t="shared" si="134"/>
        <v>B#4</v>
      </c>
      <c r="E131" s="82" t="s">
        <v>93</v>
      </c>
      <c r="F131" s="83" t="str">
        <f t="shared" ref="F131:F194" si="165">IF(RIGHT(E131,1)="r",RIGHT(E131,1),IF(OR(LEFT(RIGHT(E131,2),1)="#",EXACT(LEFT(RIGHT(E131,2),1),"b")),RIGHT(E131,3),RIGHT(E131,2)))</f>
        <v>F#4</v>
      </c>
      <c r="G131" s="82"/>
      <c r="H131" s="83" t="str">
        <f t="shared" ref="H131" si="166">IF(RIGHT(G131,1)="r",RIGHT(G131,1),IF(OR(LEFT(RIGHT(G131,2),1)="#",EXACT(LEFT(RIGHT(G131,2),1),"b")),RIGHT(G131,3),RIGHT(G131,2)))</f>
        <v/>
      </c>
    </row>
    <row r="132" spans="1:8" x14ac:dyDescent="0.25">
      <c r="A132" s="82" t="s">
        <v>206</v>
      </c>
      <c r="B132" s="83" t="str">
        <f>RIGHT(A132,4)</f>
        <v>F##3</v>
      </c>
      <c r="C132" s="82" t="s">
        <v>253</v>
      </c>
      <c r="D132" s="83" t="str">
        <f>RIGHT(C132,4)</f>
        <v>F##4</v>
      </c>
      <c r="E132" s="82" t="s">
        <v>98</v>
      </c>
      <c r="F132" s="83" t="str">
        <f t="shared" si="165"/>
        <v>G#4</v>
      </c>
      <c r="G132" s="82"/>
      <c r="H132" s="83" t="str">
        <f t="shared" ref="H132" si="167">IF(RIGHT(G132,1)="r",RIGHT(G132,1),IF(OR(LEFT(RIGHT(G132,2),1)="#",EXACT(LEFT(RIGHT(G132,2),1),"b")),RIGHT(G132,3),RIGHT(G132,2)))</f>
        <v/>
      </c>
    </row>
    <row r="133" spans="1:8" x14ac:dyDescent="0.25">
      <c r="A133" s="82" t="s">
        <v>195</v>
      </c>
      <c r="B133" s="83" t="str">
        <f t="shared" si="146"/>
        <v>G#3</v>
      </c>
      <c r="C133" s="82" t="s">
        <v>265</v>
      </c>
      <c r="D133" s="83" t="str">
        <f t="shared" si="134"/>
        <v>G#4</v>
      </c>
      <c r="E133" s="82" t="s">
        <v>254</v>
      </c>
      <c r="F133" s="83" t="str">
        <f t="shared" si="165"/>
        <v>A#4</v>
      </c>
      <c r="G133" s="82"/>
      <c r="H133" s="83" t="str">
        <f t="shared" ref="H133" si="168">IF(RIGHT(G133,1)="r",RIGHT(G133,1),IF(OR(LEFT(RIGHT(G133,2),1)="#",EXACT(LEFT(RIGHT(G133,2),1),"b")),RIGHT(G133,3),RIGHT(G133,2)))</f>
        <v/>
      </c>
    </row>
    <row r="134" spans="1:8" x14ac:dyDescent="0.25">
      <c r="A134" s="82" t="s">
        <v>194</v>
      </c>
      <c r="B134" s="83" t="str">
        <f t="shared" si="146"/>
        <v>A#3</v>
      </c>
      <c r="C134" s="82" t="s">
        <v>81</v>
      </c>
      <c r="D134" s="83" t="str">
        <f t="shared" si="134"/>
        <v>r</v>
      </c>
      <c r="E134" s="82" t="s">
        <v>98</v>
      </c>
      <c r="F134" s="83" t="str">
        <f t="shared" si="165"/>
        <v>G#4</v>
      </c>
      <c r="G134" s="82"/>
      <c r="H134" s="83" t="str">
        <f t="shared" ref="H134" si="169">IF(RIGHT(G134,1)="r",RIGHT(G134,1),IF(OR(LEFT(RIGHT(G134,2),1)="#",EXACT(LEFT(RIGHT(G134,2),1),"b")),RIGHT(G134,3),RIGHT(G134,2)))</f>
        <v/>
      </c>
    </row>
    <row r="135" spans="1:8" x14ac:dyDescent="0.25">
      <c r="A135" s="82" t="s">
        <v>203</v>
      </c>
      <c r="B135" s="83" t="str">
        <f t="shared" si="146"/>
        <v>B#3</v>
      </c>
      <c r="C135" s="82" t="s">
        <v>201</v>
      </c>
      <c r="D135" s="83" t="str">
        <f t="shared" si="134"/>
        <v>B#3</v>
      </c>
      <c r="E135" s="82" t="s">
        <v>93</v>
      </c>
      <c r="F135" s="83" t="str">
        <f t="shared" si="165"/>
        <v>F#4</v>
      </c>
      <c r="G135" s="82"/>
      <c r="H135" s="83" t="str">
        <f t="shared" ref="H135" si="170">IF(RIGHT(G135,1)="r",RIGHT(G135,1),IF(OR(LEFT(RIGHT(G135,2),1)="#",EXACT(LEFT(RIGHT(G135,2),1),"b")),RIGHT(G135,3),RIGHT(G135,2)))</f>
        <v/>
      </c>
    </row>
    <row r="136" spans="1:8" x14ac:dyDescent="0.25">
      <c r="A136" s="82" t="s">
        <v>195</v>
      </c>
      <c r="B136" s="83" t="str">
        <f t="shared" si="146"/>
        <v>G#3</v>
      </c>
      <c r="C136" s="82" t="s">
        <v>202</v>
      </c>
      <c r="D136" s="83" t="str">
        <f t="shared" si="134"/>
        <v>C#4</v>
      </c>
      <c r="E136" s="82" t="s">
        <v>98</v>
      </c>
      <c r="F136" s="83" t="str">
        <f t="shared" si="165"/>
        <v>G#4</v>
      </c>
      <c r="G136" s="82"/>
      <c r="H136" s="83" t="str">
        <f t="shared" ref="H136" si="171">IF(RIGHT(G136,1)="r",RIGHT(G136,1),IF(OR(LEFT(RIGHT(G136,2),1)="#",EXACT(LEFT(RIGHT(G136,2),1),"b")),RIGHT(G136,3),RIGHT(G136,2)))</f>
        <v/>
      </c>
    </row>
    <row r="137" spans="1:8" x14ac:dyDescent="0.25">
      <c r="A137" s="82" t="s">
        <v>197</v>
      </c>
      <c r="B137" s="83" t="str">
        <f t="shared" si="146"/>
        <v>E#3</v>
      </c>
      <c r="C137" s="82" t="s">
        <v>203</v>
      </c>
      <c r="D137" s="83" t="str">
        <f t="shared" si="134"/>
        <v>B#3</v>
      </c>
      <c r="E137" s="82" t="s">
        <v>254</v>
      </c>
      <c r="F137" s="83" t="str">
        <f t="shared" si="165"/>
        <v>A#4</v>
      </c>
      <c r="G137" s="82"/>
      <c r="H137" s="83" t="str">
        <f t="shared" ref="H137" si="172">IF(RIGHT(G137,1)="r",RIGHT(G137,1),IF(OR(LEFT(RIGHT(G137,2),1)="#",EXACT(LEFT(RIGHT(G137,2),1),"b")),RIGHT(G137,3),RIGHT(G137,2)))</f>
        <v/>
      </c>
    </row>
    <row r="138" spans="1:8" x14ac:dyDescent="0.25">
      <c r="A138" s="82" t="s">
        <v>206</v>
      </c>
      <c r="B138" s="83" t="str">
        <f>RIGHT(A138,4)</f>
        <v>F##3</v>
      </c>
      <c r="C138" s="82" t="s">
        <v>194</v>
      </c>
      <c r="D138" s="83" t="str">
        <f t="shared" si="134"/>
        <v>A#3</v>
      </c>
      <c r="E138" s="82" t="s">
        <v>98</v>
      </c>
      <c r="F138" s="83" t="str">
        <f t="shared" si="165"/>
        <v>G#4</v>
      </c>
      <c r="G138" s="82"/>
      <c r="H138" s="83" t="str">
        <f t="shared" ref="H138" si="173">IF(RIGHT(G138,1)="r",RIGHT(G138,1),IF(OR(LEFT(RIGHT(G138,2),1)="#",EXACT(LEFT(RIGHT(G138,2),1),"b")),RIGHT(G138,3),RIGHT(G138,2)))</f>
        <v/>
      </c>
    </row>
    <row r="139" spans="1:8" x14ac:dyDescent="0.25">
      <c r="A139" s="82" t="s">
        <v>195</v>
      </c>
      <c r="B139" s="83" t="str">
        <f t="shared" si="146"/>
        <v>G#3</v>
      </c>
      <c r="C139" s="82" t="s">
        <v>203</v>
      </c>
      <c r="D139" s="83" t="str">
        <f t="shared" si="134"/>
        <v>B#3</v>
      </c>
      <c r="E139" s="82" t="s">
        <v>93</v>
      </c>
      <c r="F139" s="83" t="str">
        <f t="shared" si="165"/>
        <v>F#4</v>
      </c>
      <c r="G139" s="82"/>
      <c r="H139" s="83" t="str">
        <f t="shared" ref="H139" si="174">IF(RIGHT(G139,1)="r",RIGHT(G139,1),IF(OR(LEFT(RIGHT(G139,2),1)="#",EXACT(LEFT(RIGHT(G139,2),1),"b")),RIGHT(G139,3),RIGHT(G139,2)))</f>
        <v/>
      </c>
    </row>
    <row r="140" spans="1:8" x14ac:dyDescent="0.25">
      <c r="A140" s="82" t="s">
        <v>197</v>
      </c>
      <c r="B140" s="83" t="str">
        <f t="shared" si="146"/>
        <v>E#3</v>
      </c>
      <c r="C140" s="82" t="s">
        <v>99</v>
      </c>
      <c r="D140" s="83" t="str">
        <f t="shared" si="134"/>
        <v>G#4</v>
      </c>
      <c r="E140" s="82" t="s">
        <v>205</v>
      </c>
      <c r="F140" s="83" t="str">
        <f t="shared" si="165"/>
        <v>E#4</v>
      </c>
      <c r="G140" s="82"/>
      <c r="H140" s="83" t="str">
        <f t="shared" ref="H140" si="175">IF(RIGHT(G140,1)="r",RIGHT(G140,1),IF(OR(LEFT(RIGHT(G140,2),1)="#",EXACT(LEFT(RIGHT(G140,2),1),"b")),RIGHT(G140,3),RIGHT(G140,2)))</f>
        <v/>
      </c>
    </row>
    <row r="141" spans="1:8" x14ac:dyDescent="0.25">
      <c r="A141" s="82" t="s">
        <v>219</v>
      </c>
      <c r="B141" s="83" t="str">
        <f t="shared" si="146"/>
        <v>C#3</v>
      </c>
      <c r="C141" s="82" t="s">
        <v>196</v>
      </c>
      <c r="D141" s="83" t="str">
        <f t="shared" si="134"/>
        <v>E#4</v>
      </c>
      <c r="E141" s="82" t="s">
        <v>304</v>
      </c>
      <c r="F141" s="83" t="str">
        <f t="shared" si="165"/>
        <v>F#4</v>
      </c>
      <c r="G141" s="82"/>
      <c r="H141" s="83" t="str">
        <f t="shared" ref="H141" si="176">IF(RIGHT(G141,1)="r",RIGHT(G141,1),IF(OR(LEFT(RIGHT(G141,2),1)="#",EXACT(LEFT(RIGHT(G141,2),1),"b")),RIGHT(G141,3),RIGHT(G141,2)))</f>
        <v/>
      </c>
    </row>
    <row r="142" spans="1:8" x14ac:dyDescent="0.25">
      <c r="A142" s="82" t="s">
        <v>209</v>
      </c>
      <c r="B142" s="83" t="str">
        <f t="shared" si="146"/>
        <v>D#3</v>
      </c>
      <c r="C142" s="82" t="s">
        <v>201</v>
      </c>
      <c r="D142" s="83" t="str">
        <f t="shared" si="134"/>
        <v>B#3</v>
      </c>
      <c r="E142" s="82" t="s">
        <v>205</v>
      </c>
      <c r="F142" s="83" t="str">
        <f t="shared" si="165"/>
        <v>E#4</v>
      </c>
      <c r="G142" s="82"/>
      <c r="H142" s="83" t="str">
        <f t="shared" ref="H142" si="177">IF(RIGHT(G142,1)="r",RIGHT(G142,1),IF(OR(LEFT(RIGHT(G142,2),1)="#",EXACT(LEFT(RIGHT(G142,2),1),"b")),RIGHT(G142,3),RIGHT(G142,2)))</f>
        <v/>
      </c>
    </row>
    <row r="143" spans="1:8" x14ac:dyDescent="0.25">
      <c r="A143" s="82" t="s">
        <v>197</v>
      </c>
      <c r="B143" s="83" t="str">
        <f t="shared" si="146"/>
        <v>E#3</v>
      </c>
      <c r="C143" s="82" t="s">
        <v>194</v>
      </c>
      <c r="D143" s="83" t="str">
        <f t="shared" si="134"/>
        <v>A#3</v>
      </c>
      <c r="E143" s="82" t="s">
        <v>204</v>
      </c>
      <c r="F143" s="83" t="str">
        <f t="shared" si="165"/>
        <v>D#4</v>
      </c>
      <c r="G143" s="82"/>
      <c r="H143" s="83" t="str">
        <f t="shared" ref="H143" si="178">IF(RIGHT(G143,1)="r",RIGHT(G143,1),IF(OR(LEFT(RIGHT(G143,2),1)="#",EXACT(LEFT(RIGHT(G143,2),1),"b")),RIGHT(G143,3),RIGHT(G143,2)))</f>
        <v/>
      </c>
    </row>
    <row r="144" spans="1:8" x14ac:dyDescent="0.25">
      <c r="A144" s="82" t="s">
        <v>219</v>
      </c>
      <c r="B144" s="83" t="str">
        <f t="shared" si="146"/>
        <v>C#3</v>
      </c>
      <c r="C144" s="82" t="s">
        <v>195</v>
      </c>
      <c r="D144" s="83" t="str">
        <f t="shared" si="134"/>
        <v>G#3</v>
      </c>
      <c r="E144" s="82" t="s">
        <v>93</v>
      </c>
      <c r="F144" s="83" t="str">
        <f t="shared" si="165"/>
        <v>F#4</v>
      </c>
      <c r="G144" s="82"/>
      <c r="H144" s="83" t="str">
        <f t="shared" ref="H144" si="179">IF(RIGHT(G144,1)="r",RIGHT(G144,1),IF(OR(LEFT(RIGHT(G144,2),1)="#",EXACT(LEFT(RIGHT(G144,2),1),"b")),RIGHT(G144,3),RIGHT(G144,2)))</f>
        <v/>
      </c>
    </row>
    <row r="145" spans="1:8" x14ac:dyDescent="0.25">
      <c r="A145" s="82" t="s">
        <v>222</v>
      </c>
      <c r="B145" s="83" t="str">
        <f t="shared" ref="B145:B146" si="180">RIGHT(A145,4)</f>
        <v>F##2</v>
      </c>
      <c r="C145" s="82" t="s">
        <v>213</v>
      </c>
      <c r="D145" s="83" t="str">
        <f t="shared" si="134"/>
        <v>A#3</v>
      </c>
      <c r="E145" s="82" t="s">
        <v>205</v>
      </c>
      <c r="F145" s="83" t="str">
        <f t="shared" si="165"/>
        <v>E#4</v>
      </c>
      <c r="G145" s="82"/>
      <c r="H145" s="83" t="str">
        <f t="shared" ref="H145" si="181">IF(RIGHT(G145,1)="r",RIGHT(G145,1),IF(OR(LEFT(RIGHT(G145,2),1)="#",EXACT(LEFT(RIGHT(G145,2),1),"b")),RIGHT(G145,3),RIGHT(G145,2)))</f>
        <v/>
      </c>
    </row>
    <row r="146" spans="1:8" x14ac:dyDescent="0.25">
      <c r="A146" s="82" t="s">
        <v>206</v>
      </c>
      <c r="B146" s="83" t="str">
        <f t="shared" si="180"/>
        <v>F##3</v>
      </c>
      <c r="C146" s="82" t="s">
        <v>243</v>
      </c>
      <c r="D146" s="83" t="str">
        <f>RIGHT(C146,4)</f>
        <v>F##4</v>
      </c>
      <c r="E146" s="82" t="s">
        <v>204</v>
      </c>
      <c r="F146" s="83" t="str">
        <f t="shared" si="165"/>
        <v>D#4</v>
      </c>
      <c r="G146" s="82"/>
      <c r="H146" s="83" t="str">
        <f t="shared" ref="H146" si="182">IF(RIGHT(G146,1)="r",RIGHT(G146,1),IF(OR(LEFT(RIGHT(G146,2),1)="#",EXACT(LEFT(RIGHT(G146,2),1),"b")),RIGHT(G146,3),RIGHT(G146,2)))</f>
        <v/>
      </c>
    </row>
    <row r="147" spans="1:8" x14ac:dyDescent="0.25">
      <c r="A147" s="82" t="s">
        <v>197</v>
      </c>
      <c r="B147" s="83" t="str">
        <f t="shared" si="146"/>
        <v>E#3</v>
      </c>
      <c r="C147" s="82" t="s">
        <v>90</v>
      </c>
      <c r="D147" s="83" t="str">
        <f t="shared" si="134"/>
        <v>G#3</v>
      </c>
      <c r="E147" s="82" t="s">
        <v>202</v>
      </c>
      <c r="F147" s="83" t="str">
        <f t="shared" si="165"/>
        <v>C#4</v>
      </c>
      <c r="G147" s="82"/>
      <c r="H147" s="83" t="str">
        <f t="shared" ref="H147" si="183">IF(RIGHT(G147,1)="r",RIGHT(G147,1),IF(OR(LEFT(RIGHT(G147,2),1)="#",EXACT(LEFT(RIGHT(G147,2),1),"b")),RIGHT(G147,3),RIGHT(G147,2)))</f>
        <v/>
      </c>
    </row>
    <row r="148" spans="1:8" x14ac:dyDescent="0.25">
      <c r="A148" s="82" t="s">
        <v>206</v>
      </c>
      <c r="B148" s="83" t="str">
        <f>RIGHT(A148,4)</f>
        <v>F##3</v>
      </c>
      <c r="C148" s="82" t="s">
        <v>196</v>
      </c>
      <c r="D148" s="83" t="str">
        <f t="shared" si="134"/>
        <v>E#4</v>
      </c>
      <c r="E148" s="82" t="s">
        <v>205</v>
      </c>
      <c r="F148" s="83" t="str">
        <f t="shared" si="165"/>
        <v>E#4</v>
      </c>
      <c r="G148" s="82"/>
      <c r="H148" s="83" t="str">
        <f t="shared" ref="H148" si="184">IF(RIGHT(G148,1)="r",RIGHT(G148,1),IF(OR(LEFT(RIGHT(G148,2),1)="#",EXACT(LEFT(RIGHT(G148,2),1),"b")),RIGHT(G148,3),RIGHT(G148,2)))</f>
        <v/>
      </c>
    </row>
    <row r="149" spans="1:8" x14ac:dyDescent="0.25">
      <c r="A149" s="82" t="s">
        <v>195</v>
      </c>
      <c r="B149" s="83" t="str">
        <f t="shared" si="146"/>
        <v>G#3</v>
      </c>
      <c r="C149" s="82" t="s">
        <v>270</v>
      </c>
      <c r="D149" s="83" t="str">
        <f t="shared" ref="D149:D150" si="185">RIGHT(C149,4)</f>
        <v>F##3</v>
      </c>
      <c r="E149" s="82" t="s">
        <v>204</v>
      </c>
      <c r="F149" s="83" t="str">
        <f t="shared" si="165"/>
        <v>D#4</v>
      </c>
      <c r="G149" s="82"/>
      <c r="H149" s="83" t="str">
        <f t="shared" ref="H149" si="186">IF(RIGHT(G149,1)="r",RIGHT(G149,1),IF(OR(LEFT(RIGHT(G149,2),1)="#",EXACT(LEFT(RIGHT(G149,2),1),"b")),RIGHT(G149,3),RIGHT(G149,2)))</f>
        <v/>
      </c>
    </row>
    <row r="150" spans="1:8" x14ac:dyDescent="0.25">
      <c r="A150" s="82" t="s">
        <v>194</v>
      </c>
      <c r="B150" s="83" t="str">
        <f t="shared" si="146"/>
        <v>A#3</v>
      </c>
      <c r="C150" s="82" t="s">
        <v>271</v>
      </c>
      <c r="D150" s="83" t="str">
        <f t="shared" si="185"/>
        <v>D##4</v>
      </c>
      <c r="E150" s="82" t="s">
        <v>202</v>
      </c>
      <c r="F150" s="83" t="str">
        <f t="shared" si="165"/>
        <v>C#4</v>
      </c>
      <c r="G150" s="82"/>
      <c r="H150" s="83" t="str">
        <f t="shared" ref="H150" si="187">IF(RIGHT(G150,1)="r",RIGHT(G150,1),IF(OR(LEFT(RIGHT(G150,2),1)="#",EXACT(LEFT(RIGHT(G150,2),1),"b")),RIGHT(G150,3),RIGHT(G150,2)))</f>
        <v/>
      </c>
    </row>
    <row r="151" spans="1:8" x14ac:dyDescent="0.25">
      <c r="A151" s="82" t="s">
        <v>206</v>
      </c>
      <c r="B151" s="83" t="str">
        <f t="shared" ref="B151:B152" si="188">RIGHT(A151,4)</f>
        <v>F##3</v>
      </c>
      <c r="C151" s="82" t="s">
        <v>272</v>
      </c>
      <c r="D151" s="83" t="str">
        <f t="shared" si="134"/>
        <v>E#3</v>
      </c>
      <c r="E151" s="82" t="s">
        <v>204</v>
      </c>
      <c r="F151" s="83" t="str">
        <f t="shared" si="165"/>
        <v>D#4</v>
      </c>
      <c r="G151" s="82"/>
      <c r="H151" s="83" t="str">
        <f t="shared" ref="H151" si="189">IF(RIGHT(G151,1)="r",RIGHT(G151,1),IF(OR(LEFT(RIGHT(G151,2),1)="#",EXACT(LEFT(RIGHT(G151,2),1),"b")),RIGHT(G151,3),RIGHT(G151,2)))</f>
        <v/>
      </c>
    </row>
    <row r="152" spans="1:8" x14ac:dyDescent="0.25">
      <c r="A152" s="82" t="s">
        <v>223</v>
      </c>
      <c r="B152" s="83" t="str">
        <f t="shared" si="188"/>
        <v>D##3</v>
      </c>
      <c r="C152" s="82" t="s">
        <v>273</v>
      </c>
      <c r="D152" s="83" t="str">
        <f>RIGHT(C152,4)</f>
        <v>D##3</v>
      </c>
      <c r="E152" s="82" t="s">
        <v>203</v>
      </c>
      <c r="F152" s="83" t="str">
        <f t="shared" si="165"/>
        <v>B#3</v>
      </c>
      <c r="G152" s="82"/>
      <c r="H152" s="83" t="str">
        <f t="shared" ref="H152" si="190">IF(RIGHT(G152,1)="r",RIGHT(G152,1),IF(OR(LEFT(RIGHT(G152,2),1)="#",EXACT(LEFT(RIGHT(G152,2),1),"b")),RIGHT(G152,3),RIGHT(G152,2)))</f>
        <v/>
      </c>
    </row>
    <row r="153" spans="1:8" x14ac:dyDescent="0.25">
      <c r="A153" s="82" t="s">
        <v>197</v>
      </c>
      <c r="B153" s="83" t="str">
        <f t="shared" si="146"/>
        <v>E#3</v>
      </c>
      <c r="C153" s="82" t="s">
        <v>199</v>
      </c>
      <c r="D153" s="83" t="str">
        <f t="shared" si="134"/>
        <v>E#3</v>
      </c>
      <c r="E153" s="82" t="s">
        <v>202</v>
      </c>
      <c r="F153" s="83" t="str">
        <f t="shared" si="165"/>
        <v>C#4</v>
      </c>
      <c r="G153" s="82"/>
      <c r="H153" s="83" t="str">
        <f t="shared" ref="H153" si="191">IF(RIGHT(G153,1)="r",RIGHT(G153,1),IF(OR(LEFT(RIGHT(G153,2),1)="#",EXACT(LEFT(RIGHT(G153,2),1),"b")),RIGHT(G153,3),RIGHT(G153,2)))</f>
        <v/>
      </c>
    </row>
    <row r="154" spans="1:8" x14ac:dyDescent="0.25">
      <c r="A154" s="82" t="s">
        <v>206</v>
      </c>
      <c r="B154" s="83" t="str">
        <f t="shared" ref="B154:B155" si="192">RIGHT(A154,4)</f>
        <v>F##3</v>
      </c>
      <c r="C154" s="82" t="s">
        <v>273</v>
      </c>
      <c r="D154" s="83" t="str">
        <f>RIGHT(C154,4)</f>
        <v>D##3</v>
      </c>
      <c r="E154" s="82" t="s">
        <v>205</v>
      </c>
      <c r="F154" s="83" t="str">
        <f t="shared" si="165"/>
        <v>E#4</v>
      </c>
      <c r="G154" s="82"/>
      <c r="H154" s="83" t="str">
        <f t="shared" ref="H154" si="193">IF(RIGHT(G154,1)="r",RIGHT(G154,1),IF(OR(LEFT(RIGHT(G154,2),1)="#",EXACT(LEFT(RIGHT(G154,2),1),"b")),RIGHT(G154,3),RIGHT(G154,2)))</f>
        <v/>
      </c>
    </row>
    <row r="155" spans="1:8" x14ac:dyDescent="0.25">
      <c r="A155" s="82" t="s">
        <v>223</v>
      </c>
      <c r="B155" s="83" t="str">
        <f t="shared" si="192"/>
        <v>D##3</v>
      </c>
      <c r="C155" s="82" t="s">
        <v>199</v>
      </c>
      <c r="D155" s="83" t="str">
        <f t="shared" si="134"/>
        <v>E#3</v>
      </c>
      <c r="E155" s="82" t="s">
        <v>93</v>
      </c>
      <c r="F155" s="83" t="str">
        <f t="shared" si="165"/>
        <v>F#4</v>
      </c>
      <c r="G155" s="82"/>
      <c r="H155" s="83" t="str">
        <f t="shared" ref="H155" si="194">IF(RIGHT(G155,1)="r",RIGHT(G155,1),IF(OR(LEFT(RIGHT(G155,2),1)="#",EXACT(LEFT(RIGHT(G155,2),1),"b")),RIGHT(G155,3),RIGHT(G155,2)))</f>
        <v/>
      </c>
    </row>
    <row r="156" spans="1:8" x14ac:dyDescent="0.25">
      <c r="A156" s="82" t="s">
        <v>224</v>
      </c>
      <c r="B156" s="83" t="str">
        <f t="shared" si="146"/>
        <v>B#2</v>
      </c>
      <c r="C156" s="82" t="s">
        <v>213</v>
      </c>
      <c r="D156" s="83" t="str">
        <f t="shared" si="134"/>
        <v>A#3</v>
      </c>
      <c r="E156" s="82" t="s">
        <v>205</v>
      </c>
      <c r="F156" s="83" t="str">
        <f t="shared" si="165"/>
        <v>E#4</v>
      </c>
      <c r="G156" s="82"/>
      <c r="H156" s="83" t="str">
        <f t="shared" ref="H156" si="195">IF(RIGHT(G156,1)="r",RIGHT(G156,1),IF(OR(LEFT(RIGHT(G156,2),1)="#",EXACT(LEFT(RIGHT(G156,2),1),"b")),RIGHT(G156,3),RIGHT(G156,2)))</f>
        <v/>
      </c>
    </row>
    <row r="157" spans="1:8" x14ac:dyDescent="0.25">
      <c r="A157" s="82" t="s">
        <v>225</v>
      </c>
      <c r="B157" s="83" t="str">
        <f t="shared" ref="B157:B158" si="196">RIGHT(A157,4)</f>
        <v>C##3</v>
      </c>
      <c r="C157" s="82" t="s">
        <v>90</v>
      </c>
      <c r="D157" s="83" t="str">
        <f t="shared" si="134"/>
        <v>G#3</v>
      </c>
      <c r="E157" s="82" t="s">
        <v>295</v>
      </c>
      <c r="F157" s="83" t="str">
        <f t="shared" si="165"/>
        <v>C#5</v>
      </c>
      <c r="G157" s="82"/>
      <c r="H157" s="83" t="str">
        <f t="shared" ref="H157" si="197">IF(RIGHT(G157,1)="r",RIGHT(G157,1),IF(OR(LEFT(RIGHT(G157,2),1)="#",EXACT(LEFT(RIGHT(G157,2),1),"b")),RIGHT(G157,3),RIGHT(G157,2)))</f>
        <v/>
      </c>
    </row>
    <row r="158" spans="1:8" x14ac:dyDescent="0.25">
      <c r="A158" s="82" t="s">
        <v>223</v>
      </c>
      <c r="B158" s="83" t="str">
        <f t="shared" si="196"/>
        <v>D##3</v>
      </c>
      <c r="C158" s="82" t="s">
        <v>206</v>
      </c>
      <c r="D158" s="83" t="str">
        <f>RIGHT(C158,4)</f>
        <v>F##3</v>
      </c>
      <c r="E158" s="82" t="s">
        <v>255</v>
      </c>
      <c r="F158" s="83" t="str">
        <f t="shared" si="165"/>
        <v>B#4</v>
      </c>
      <c r="G158" s="82"/>
      <c r="H158" s="83" t="str">
        <f t="shared" ref="H158" si="198">IF(RIGHT(G158,1)="r",RIGHT(G158,1),IF(OR(LEFT(RIGHT(G158,2),1)="#",EXACT(LEFT(RIGHT(G158,2),1),"b")),RIGHT(G158,3),RIGHT(G158,2)))</f>
        <v/>
      </c>
    </row>
    <row r="159" spans="1:8" x14ac:dyDescent="0.25">
      <c r="A159" s="82" t="s">
        <v>224</v>
      </c>
      <c r="B159" s="83" t="str">
        <f t="shared" si="146"/>
        <v>B#2</v>
      </c>
      <c r="C159" s="82" t="s">
        <v>197</v>
      </c>
      <c r="D159" s="83" t="str">
        <f t="shared" si="134"/>
        <v>E#3</v>
      </c>
      <c r="E159" s="82" t="s">
        <v>104</v>
      </c>
      <c r="F159" s="83" t="str">
        <f t="shared" si="165"/>
        <v>C#5</v>
      </c>
      <c r="G159" s="82"/>
      <c r="H159" s="83" t="str">
        <f t="shared" ref="H159" si="199">IF(RIGHT(G159,1)="r",RIGHT(G159,1),IF(OR(LEFT(RIGHT(G159,2),1)="#",EXACT(LEFT(RIGHT(G159,2),1),"b")),RIGHT(G159,3),RIGHT(G159,2)))</f>
        <v/>
      </c>
    </row>
    <row r="160" spans="1:8" x14ac:dyDescent="0.25">
      <c r="A160" s="82" t="s">
        <v>226</v>
      </c>
      <c r="B160" s="83" t="str">
        <f t="shared" si="146"/>
        <v>E#2</v>
      </c>
      <c r="C160" s="82" t="s">
        <v>270</v>
      </c>
      <c r="D160" s="83" t="str">
        <f>RIGHT(C160,4)</f>
        <v>F##3</v>
      </c>
      <c r="E160" s="82" t="s">
        <v>254</v>
      </c>
      <c r="F160" s="83" t="str">
        <f t="shared" si="165"/>
        <v>A#4</v>
      </c>
      <c r="G160" s="82"/>
      <c r="H160" s="83" t="str">
        <f t="shared" ref="H160" si="200">IF(RIGHT(G160,1)="r",RIGHT(G160,1),IF(OR(LEFT(RIGHT(G160,2),1)="#",EXACT(LEFT(RIGHT(G160,2),1),"b")),RIGHT(G160,3),RIGHT(G160,2)))</f>
        <v/>
      </c>
    </row>
    <row r="161" spans="1:8" x14ac:dyDescent="0.25">
      <c r="A161" s="82" t="s">
        <v>227</v>
      </c>
      <c r="B161" s="83" t="str">
        <f>RIGHT(A161,4)</f>
        <v>F##2</v>
      </c>
      <c r="C161" s="82" t="s">
        <v>213</v>
      </c>
      <c r="D161" s="83" t="str">
        <f t="shared" si="134"/>
        <v>A#3</v>
      </c>
      <c r="E161" s="82" t="s">
        <v>296</v>
      </c>
      <c r="F161" s="83" t="str">
        <f t="shared" si="165"/>
        <v>A#5</v>
      </c>
      <c r="G161" s="82"/>
      <c r="H161" s="83" t="str">
        <f t="shared" ref="H161" si="201">IF(RIGHT(G161,1)="r",RIGHT(G161,1),IF(OR(LEFT(RIGHT(G161,2),1)="#",EXACT(LEFT(RIGHT(G161,2),1),"b")),RIGHT(G161,3),RIGHT(G161,2)))</f>
        <v/>
      </c>
    </row>
    <row r="162" spans="1:8" x14ac:dyDescent="0.25">
      <c r="A162" s="82" t="s">
        <v>228</v>
      </c>
      <c r="B162" s="83" t="str">
        <f t="shared" si="146"/>
        <v>G#2</v>
      </c>
      <c r="C162" s="82" t="s">
        <v>195</v>
      </c>
      <c r="D162" s="83" t="str">
        <f t="shared" si="134"/>
        <v>G#3</v>
      </c>
      <c r="E162" s="82" t="s">
        <v>204</v>
      </c>
      <c r="F162" s="83" t="str">
        <f t="shared" si="165"/>
        <v>D#4</v>
      </c>
      <c r="G162" s="82"/>
      <c r="H162" s="83" t="str">
        <f t="shared" ref="H162" si="202">IF(RIGHT(G162,1)="r",RIGHT(G162,1),IF(OR(LEFT(RIGHT(G162,2),1)="#",EXACT(LEFT(RIGHT(G162,2),1),"b")),RIGHT(G162,3),RIGHT(G162,2)))</f>
        <v/>
      </c>
    </row>
    <row r="163" spans="1:8" x14ac:dyDescent="0.25">
      <c r="A163" s="82" t="s">
        <v>229</v>
      </c>
      <c r="B163" s="83" t="str">
        <f t="shared" si="146"/>
        <v>A#2</v>
      </c>
      <c r="C163" s="82" t="s">
        <v>194</v>
      </c>
      <c r="D163" s="83" t="str">
        <f t="shared" si="134"/>
        <v>A#3</v>
      </c>
      <c r="E163" s="82" t="s">
        <v>205</v>
      </c>
      <c r="F163" s="83" t="str">
        <f t="shared" si="165"/>
        <v>E#4</v>
      </c>
      <c r="G163" s="82"/>
      <c r="H163" s="83" t="str">
        <f t="shared" ref="H163" si="203">IF(RIGHT(G163,1)="r",RIGHT(G163,1),IF(OR(LEFT(RIGHT(G163,2),1)="#",EXACT(LEFT(RIGHT(G163,2),1),"b")),RIGHT(G163,3),RIGHT(G163,2)))</f>
        <v/>
      </c>
    </row>
    <row r="164" spans="1:8" x14ac:dyDescent="0.25">
      <c r="A164" s="82" t="s">
        <v>224</v>
      </c>
      <c r="B164" s="83" t="str">
        <f t="shared" si="146"/>
        <v>B#2</v>
      </c>
      <c r="C164" s="82" t="s">
        <v>203</v>
      </c>
      <c r="D164" s="83" t="str">
        <f t="shared" si="134"/>
        <v>B#3</v>
      </c>
      <c r="E164" s="82" t="s">
        <v>204</v>
      </c>
      <c r="F164" s="83" t="str">
        <f t="shared" si="165"/>
        <v>D#4</v>
      </c>
      <c r="G164" s="82"/>
      <c r="H164" s="83" t="str">
        <f t="shared" ref="H164" si="204">IF(RIGHT(G164,1)="r",RIGHT(G164,1),IF(OR(LEFT(RIGHT(G164,2),1)="#",EXACT(LEFT(RIGHT(G164,2),1),"b")),RIGHT(G164,3),RIGHT(G164,2)))</f>
        <v/>
      </c>
    </row>
    <row r="165" spans="1:8" x14ac:dyDescent="0.25">
      <c r="A165" s="82" t="s">
        <v>225</v>
      </c>
      <c r="B165" s="83" t="str">
        <f t="shared" ref="B165:B166" si="205">RIGHT(A165,4)</f>
        <v>C##3</v>
      </c>
      <c r="C165" s="82" t="s">
        <v>195</v>
      </c>
      <c r="D165" s="83" t="str">
        <f t="shared" si="134"/>
        <v>G#3</v>
      </c>
      <c r="E165" s="82" t="s">
        <v>305</v>
      </c>
      <c r="F165" s="83" t="str">
        <f t="shared" si="165"/>
        <v>B#4</v>
      </c>
      <c r="G165" s="82"/>
      <c r="H165" s="83" t="str">
        <f t="shared" ref="H165" si="206">IF(RIGHT(G165,1)="r",RIGHT(G165,1),IF(OR(LEFT(RIGHT(G165,2),1)="#",EXACT(LEFT(RIGHT(G165,2),1),"b")),RIGHT(G165,3),RIGHT(G165,2)))</f>
        <v/>
      </c>
    </row>
    <row r="166" spans="1:8" x14ac:dyDescent="0.25">
      <c r="A166" s="82" t="s">
        <v>223</v>
      </c>
      <c r="B166" s="83" t="str">
        <f t="shared" si="205"/>
        <v>D##3</v>
      </c>
      <c r="C166" s="82" t="s">
        <v>197</v>
      </c>
      <c r="D166" s="83" t="str">
        <f t="shared" ref="D166:D228" si="207">IF(RIGHT(C166,1)="r",RIGHT(C166,1),IF(OR(LEFT(RIGHT(C166,2),1)="#",EXACT(LEFT(RIGHT(C166,2),1),"b")),RIGHT(C166,3),RIGHT(C166,2)))</f>
        <v>E#3</v>
      </c>
      <c r="E166" s="82" t="s">
        <v>254</v>
      </c>
      <c r="F166" s="83" t="str">
        <f t="shared" si="165"/>
        <v>A#4</v>
      </c>
      <c r="G166" s="82"/>
      <c r="H166" s="83" t="str">
        <f t="shared" ref="H166" si="208">IF(RIGHT(G166,1)="r",RIGHT(G166,1),IF(OR(LEFT(RIGHT(G166,2),1)="#",EXACT(LEFT(RIGHT(G166,2),1),"b")),RIGHT(G166,3),RIGHT(G166,2)))</f>
        <v/>
      </c>
    </row>
    <row r="167" spans="1:8" x14ac:dyDescent="0.25">
      <c r="A167" s="82" t="s">
        <v>224</v>
      </c>
      <c r="B167" s="83" t="str">
        <f t="shared" si="146"/>
        <v>B#2</v>
      </c>
      <c r="C167" s="82" t="s">
        <v>94</v>
      </c>
      <c r="D167" s="83" t="str">
        <f t="shared" si="207"/>
        <v>F#3</v>
      </c>
      <c r="E167" s="82" t="s">
        <v>255</v>
      </c>
      <c r="F167" s="83" t="str">
        <f t="shared" si="165"/>
        <v>B#4</v>
      </c>
      <c r="G167" s="82"/>
      <c r="H167" s="83" t="str">
        <f t="shared" ref="H167" si="209">IF(RIGHT(G167,1)="r",RIGHT(G167,1),IF(OR(LEFT(RIGHT(G167,2),1)="#",EXACT(LEFT(RIGHT(G167,2),1),"b")),RIGHT(G167,3),RIGHT(G167,2)))</f>
        <v/>
      </c>
    </row>
    <row r="168" spans="1:8" x14ac:dyDescent="0.25">
      <c r="A168" s="82" t="s">
        <v>197</v>
      </c>
      <c r="B168" s="83" t="str">
        <f t="shared" si="146"/>
        <v>E#3</v>
      </c>
      <c r="C168" s="82" t="s">
        <v>195</v>
      </c>
      <c r="D168" s="83" t="str">
        <f t="shared" si="207"/>
        <v>G#3</v>
      </c>
      <c r="E168" s="82" t="s">
        <v>98</v>
      </c>
      <c r="F168" s="83" t="str">
        <f t="shared" si="165"/>
        <v>G#4</v>
      </c>
      <c r="G168" s="82"/>
      <c r="H168" s="83" t="str">
        <f t="shared" ref="H168" si="210">IF(RIGHT(G168,1)="r",RIGHT(G168,1),IF(OR(LEFT(RIGHT(G168,2),1)="#",EXACT(LEFT(RIGHT(G168,2),1),"b")),RIGHT(G168,3),RIGHT(G168,2)))</f>
        <v/>
      </c>
    </row>
    <row r="169" spans="1:8" x14ac:dyDescent="0.25">
      <c r="A169" s="82" t="s">
        <v>209</v>
      </c>
      <c r="B169" s="83" t="str">
        <f t="shared" si="146"/>
        <v>D#3</v>
      </c>
      <c r="C169" s="82" t="s">
        <v>197</v>
      </c>
      <c r="D169" s="83" t="str">
        <f t="shared" si="207"/>
        <v>E#3</v>
      </c>
      <c r="E169" s="82" t="s">
        <v>306</v>
      </c>
      <c r="F169" s="83" t="str">
        <f t="shared" si="165"/>
        <v>G#5</v>
      </c>
      <c r="G169" s="82"/>
      <c r="H169" s="83" t="str">
        <f t="shared" ref="H169" si="211">IF(RIGHT(G169,1)="r",RIGHT(G169,1),IF(OR(LEFT(RIGHT(G169,2),1)="#",EXACT(LEFT(RIGHT(G169,2),1),"b")),RIGHT(G169,3),RIGHT(G169,2)))</f>
        <v/>
      </c>
    </row>
    <row r="170" spans="1:8" x14ac:dyDescent="0.25">
      <c r="A170" s="82" t="s">
        <v>219</v>
      </c>
      <c r="B170" s="83" t="str">
        <f t="shared" si="146"/>
        <v>C#3</v>
      </c>
      <c r="C170" s="82" t="s">
        <v>225</v>
      </c>
      <c r="D170" s="83" t="str">
        <f>RIGHT(C170,4)</f>
        <v>C##3</v>
      </c>
      <c r="E170" s="82" t="s">
        <v>202</v>
      </c>
      <c r="F170" s="83" t="str">
        <f t="shared" si="165"/>
        <v>C#4</v>
      </c>
      <c r="G170" s="82"/>
      <c r="H170" s="83" t="str">
        <f t="shared" ref="H170" si="212">IF(RIGHT(G170,1)="r",RIGHT(G170,1),IF(OR(LEFT(RIGHT(G170,2),1)="#",EXACT(LEFT(RIGHT(G170,2),1),"b")),RIGHT(G170,3),RIGHT(G170,2)))</f>
        <v/>
      </c>
    </row>
    <row r="171" spans="1:8" x14ac:dyDescent="0.25">
      <c r="A171" s="82" t="s">
        <v>209</v>
      </c>
      <c r="B171" s="83" t="str">
        <f t="shared" si="146"/>
        <v>D#3</v>
      </c>
      <c r="C171" s="82" t="s">
        <v>209</v>
      </c>
      <c r="D171" s="83" t="str">
        <f t="shared" si="207"/>
        <v>D#3</v>
      </c>
      <c r="E171" s="82" t="s">
        <v>204</v>
      </c>
      <c r="F171" s="83" t="str">
        <f t="shared" si="165"/>
        <v>D#4</v>
      </c>
      <c r="G171" s="82"/>
      <c r="H171" s="83" t="str">
        <f t="shared" ref="H171" si="213">IF(RIGHT(G171,1)="r",RIGHT(G171,1),IF(OR(LEFT(RIGHT(G171,2),1)="#",EXACT(LEFT(RIGHT(G171,2),1),"b")),RIGHT(G171,3),RIGHT(G171,2)))</f>
        <v/>
      </c>
    </row>
    <row r="172" spans="1:8" x14ac:dyDescent="0.25">
      <c r="A172" s="82" t="s">
        <v>197</v>
      </c>
      <c r="B172" s="83" t="str">
        <f t="shared" si="146"/>
        <v>E#3</v>
      </c>
      <c r="C172" s="82" t="s">
        <v>197</v>
      </c>
      <c r="D172" s="83" t="str">
        <f t="shared" si="207"/>
        <v>E#3</v>
      </c>
      <c r="E172" s="82" t="s">
        <v>202</v>
      </c>
      <c r="F172" s="83" t="str">
        <f t="shared" si="165"/>
        <v>C#4</v>
      </c>
      <c r="G172" s="82"/>
      <c r="H172" s="83" t="str">
        <f t="shared" ref="H172" si="214">IF(RIGHT(G172,1)="r",RIGHT(G172,1),IF(OR(LEFT(RIGHT(G172,2),1)="#",EXACT(LEFT(RIGHT(G172,2),1),"b")),RIGHT(G172,3),RIGHT(G172,2)))</f>
        <v/>
      </c>
    </row>
    <row r="173" spans="1:8" x14ac:dyDescent="0.25">
      <c r="A173" s="82" t="s">
        <v>209</v>
      </c>
      <c r="B173" s="83" t="str">
        <f t="shared" si="146"/>
        <v>D#3</v>
      </c>
      <c r="C173" s="82" t="s">
        <v>225</v>
      </c>
      <c r="D173" s="83" t="str">
        <f>RIGHT(C173,4)</f>
        <v>C##3</v>
      </c>
      <c r="E173" s="82" t="s">
        <v>256</v>
      </c>
      <c r="F173" s="83" t="str">
        <f t="shared" si="165"/>
        <v>A#4</v>
      </c>
      <c r="G173" s="82"/>
      <c r="H173" s="83" t="str">
        <f t="shared" ref="H173" si="215">IF(RIGHT(G173,1)="r",RIGHT(G173,1),IF(OR(LEFT(RIGHT(G173,2),1)="#",EXACT(LEFT(RIGHT(G173,2),1),"b")),RIGHT(G173,3),RIGHT(G173,2)))</f>
        <v/>
      </c>
    </row>
    <row r="174" spans="1:8" x14ac:dyDescent="0.25">
      <c r="A174" s="82" t="s">
        <v>219</v>
      </c>
      <c r="B174" s="83" t="str">
        <f t="shared" si="146"/>
        <v>C#3</v>
      </c>
      <c r="C174" s="82" t="s">
        <v>229</v>
      </c>
      <c r="D174" s="83" t="str">
        <f t="shared" si="207"/>
        <v>A#2</v>
      </c>
      <c r="E174" s="82" t="s">
        <v>98</v>
      </c>
      <c r="F174" s="83" t="str">
        <f t="shared" si="165"/>
        <v>G#4</v>
      </c>
      <c r="G174" s="82"/>
      <c r="H174" s="83" t="str">
        <f t="shared" ref="H174" si="216">IF(RIGHT(G174,1)="r",RIGHT(G174,1),IF(OR(LEFT(RIGHT(G174,2),1)="#",EXACT(LEFT(RIGHT(G174,2),1),"b")),RIGHT(G174,3),RIGHT(G174,2)))</f>
        <v/>
      </c>
    </row>
    <row r="175" spans="1:8" x14ac:dyDescent="0.25">
      <c r="A175" s="82" t="s">
        <v>224</v>
      </c>
      <c r="B175" s="83" t="str">
        <f t="shared" si="146"/>
        <v>B#2</v>
      </c>
      <c r="C175" s="82" t="s">
        <v>225</v>
      </c>
      <c r="D175" s="83" t="str">
        <f>RIGHT(C175,4)</f>
        <v>C##3</v>
      </c>
      <c r="E175" s="82" t="s">
        <v>254</v>
      </c>
      <c r="F175" s="83" t="str">
        <f t="shared" si="165"/>
        <v>A#4</v>
      </c>
      <c r="G175" s="82"/>
      <c r="H175" s="83" t="str">
        <f t="shared" ref="H175" si="217">IF(RIGHT(G175,1)="r",RIGHT(G175,1),IF(OR(LEFT(RIGHT(G175,2),1)="#",EXACT(LEFT(RIGHT(G175,2),1),"b")),RIGHT(G175,3),RIGHT(G175,2)))</f>
        <v/>
      </c>
    </row>
    <row r="176" spans="1:8" x14ac:dyDescent="0.25">
      <c r="A176" s="82" t="s">
        <v>230</v>
      </c>
      <c r="B176" s="83" t="str">
        <f t="shared" si="146"/>
        <v>C#3</v>
      </c>
      <c r="C176" s="82" t="s">
        <v>197</v>
      </c>
      <c r="D176" s="83" t="str">
        <f t="shared" si="207"/>
        <v>E#3</v>
      </c>
      <c r="E176" s="82" t="s">
        <v>253</v>
      </c>
      <c r="F176" s="83" t="str">
        <f t="shared" ref="F176:F178" si="218">RIGHT(E176,4)</f>
        <v>F##4</v>
      </c>
      <c r="G176" s="82"/>
      <c r="H176" s="83" t="str">
        <f t="shared" ref="H176" si="219">IF(RIGHT(G176,1)="r",RIGHT(G176,1),IF(OR(LEFT(RIGHT(G176,2),1)="#",EXACT(LEFT(RIGHT(G176,2),1),"b")),RIGHT(G176,3),RIGHT(G176,2)))</f>
        <v/>
      </c>
    </row>
    <row r="177" spans="1:8" x14ac:dyDescent="0.25">
      <c r="A177" s="82" t="s">
        <v>224</v>
      </c>
      <c r="B177" s="83" t="str">
        <f t="shared" si="146"/>
        <v>B#2</v>
      </c>
      <c r="C177" s="82" t="s">
        <v>194</v>
      </c>
      <c r="D177" s="83" t="str">
        <f t="shared" si="207"/>
        <v>A#3</v>
      </c>
      <c r="E177" s="82" t="s">
        <v>307</v>
      </c>
      <c r="F177" s="83" t="str">
        <f t="shared" si="218"/>
        <v>F##5</v>
      </c>
      <c r="G177" s="82"/>
      <c r="H177" s="83" t="str">
        <f t="shared" ref="H177" si="220">IF(RIGHT(G177,1)="r",RIGHT(G177,1),IF(OR(LEFT(RIGHT(G177,2),1)="#",EXACT(LEFT(RIGHT(G177,2),1),"b")),RIGHT(G177,3),RIGHT(G177,2)))</f>
        <v/>
      </c>
    </row>
    <row r="178" spans="1:8" x14ac:dyDescent="0.25">
      <c r="A178" s="82" t="s">
        <v>229</v>
      </c>
      <c r="B178" s="83" t="str">
        <f t="shared" ref="B178:B241" si="221">IF(RIGHT(A178,1)="r",RIGHT(A178,1),IF(OR(LEFT(RIGHT(A178,2),1)="#",EXACT(LEFT(RIGHT(A178,2),1),"b")),RIGHT(A178,3),RIGHT(A178,2)))</f>
        <v>A#2</v>
      </c>
      <c r="C178" s="82" t="s">
        <v>209</v>
      </c>
      <c r="D178" s="83" t="str">
        <f t="shared" si="207"/>
        <v>D#3</v>
      </c>
      <c r="E178" s="82" t="s">
        <v>308</v>
      </c>
      <c r="F178" s="83" t="str">
        <f t="shared" si="218"/>
        <v>D##5</v>
      </c>
      <c r="G178" s="82"/>
      <c r="H178" s="83" t="str">
        <f t="shared" ref="H178" si="222">IF(RIGHT(G178,1)="r",RIGHT(G178,1),IF(OR(LEFT(RIGHT(G178,2),1)="#",EXACT(LEFT(RIGHT(G178,2),1),"b")),RIGHT(G178,3),RIGHT(G178,2)))</f>
        <v/>
      </c>
    </row>
    <row r="179" spans="1:8" x14ac:dyDescent="0.25">
      <c r="A179" s="82" t="s">
        <v>219</v>
      </c>
      <c r="B179" s="83" t="str">
        <f t="shared" si="221"/>
        <v>C#3</v>
      </c>
      <c r="C179" s="82" t="s">
        <v>94</v>
      </c>
      <c r="D179" s="83" t="str">
        <f t="shared" si="207"/>
        <v>F#3</v>
      </c>
      <c r="E179" s="82" t="s">
        <v>278</v>
      </c>
      <c r="F179" s="83" t="str">
        <f t="shared" si="165"/>
        <v>E#5</v>
      </c>
      <c r="G179" s="82"/>
      <c r="H179" s="83" t="str">
        <f t="shared" ref="H179" si="223">IF(RIGHT(G179,1)="r",RIGHT(G179,1),IF(OR(LEFT(RIGHT(G179,2),1)="#",EXACT(LEFT(RIGHT(G179,2),1),"b")),RIGHT(G179,3),RIGHT(G179,2)))</f>
        <v/>
      </c>
    </row>
    <row r="180" spans="1:8" x14ac:dyDescent="0.25">
      <c r="A180" s="82" t="s">
        <v>224</v>
      </c>
      <c r="B180" s="83" t="str">
        <f t="shared" si="221"/>
        <v>B#2</v>
      </c>
      <c r="C180" s="82" t="s">
        <v>194</v>
      </c>
      <c r="D180" s="83" t="str">
        <f t="shared" si="207"/>
        <v>A#3</v>
      </c>
      <c r="E180" s="82" t="s">
        <v>104</v>
      </c>
      <c r="F180" s="83" t="str">
        <f t="shared" si="165"/>
        <v>C#5</v>
      </c>
      <c r="G180" s="82"/>
      <c r="H180" s="83" t="str">
        <f t="shared" ref="H180" si="224">IF(RIGHT(G180,1)="r",RIGHT(G180,1),IF(OR(LEFT(RIGHT(G180,2),1)="#",EXACT(LEFT(RIGHT(G180,2),1),"b")),RIGHT(G180,3),RIGHT(G180,2)))</f>
        <v/>
      </c>
    </row>
    <row r="181" spans="1:8" x14ac:dyDescent="0.25">
      <c r="A181" s="82" t="s">
        <v>229</v>
      </c>
      <c r="B181" s="83" t="str">
        <f t="shared" si="221"/>
        <v>A#2</v>
      </c>
      <c r="C181" s="82" t="s">
        <v>274</v>
      </c>
      <c r="D181" s="83" t="str">
        <f>RIGHT(C181,4)</f>
        <v>C##4</v>
      </c>
      <c r="E181" s="82" t="s">
        <v>309</v>
      </c>
      <c r="F181" s="83" t="str">
        <f t="shared" si="165"/>
        <v>A#4</v>
      </c>
      <c r="G181" s="82"/>
      <c r="H181" s="83" t="str">
        <f t="shared" ref="H181" si="225">IF(RIGHT(G181,1)="r",RIGHT(G181,1),IF(OR(LEFT(RIGHT(G181,2),1)="#",EXACT(LEFT(RIGHT(G181,2),1),"b")),RIGHT(G181,3),RIGHT(G181,2)))</f>
        <v/>
      </c>
    </row>
    <row r="182" spans="1:8" x14ac:dyDescent="0.25">
      <c r="A182" s="82" t="s">
        <v>228</v>
      </c>
      <c r="B182" s="83" t="str">
        <f t="shared" si="221"/>
        <v>G#2</v>
      </c>
      <c r="C182" s="82" t="s">
        <v>204</v>
      </c>
      <c r="D182" s="83" t="str">
        <f t="shared" si="207"/>
        <v>D#4</v>
      </c>
      <c r="E182" s="82" t="s">
        <v>268</v>
      </c>
      <c r="F182" s="83" t="str">
        <f t="shared" si="165"/>
        <v>G#4</v>
      </c>
      <c r="G182" s="82"/>
      <c r="H182" s="83" t="str">
        <f t="shared" ref="H182" si="226">IF(RIGHT(G182,1)="r",RIGHT(G182,1),IF(OR(LEFT(RIGHT(G182,2),1)="#",EXACT(LEFT(RIGHT(G182,2),1),"b")),RIGHT(G182,3),RIGHT(G182,2)))</f>
        <v/>
      </c>
    </row>
    <row r="183" spans="1:8" x14ac:dyDescent="0.25">
      <c r="A183" s="82" t="s">
        <v>224</v>
      </c>
      <c r="B183" s="83" t="str">
        <f t="shared" si="221"/>
        <v>B#2</v>
      </c>
      <c r="C183" s="82" t="s">
        <v>205</v>
      </c>
      <c r="D183" s="83" t="str">
        <f t="shared" si="207"/>
        <v>E#4</v>
      </c>
      <c r="E183" s="82" t="s">
        <v>269</v>
      </c>
      <c r="F183" s="83" t="str">
        <f>RIGHT(E183,4)</f>
        <v>F##4</v>
      </c>
      <c r="G183" s="82"/>
      <c r="H183" s="83" t="str">
        <f t="shared" ref="H183" si="227">IF(RIGHT(G183,1)="r",RIGHT(G183,1),IF(OR(LEFT(RIGHT(G183,2),1)="#",EXACT(LEFT(RIGHT(G183,2),1),"b")),RIGHT(G183,3),RIGHT(G183,2)))</f>
        <v/>
      </c>
    </row>
    <row r="184" spans="1:8" x14ac:dyDescent="0.25">
      <c r="A184" s="82" t="s">
        <v>229</v>
      </c>
      <c r="B184" s="83" t="str">
        <f t="shared" si="221"/>
        <v>A#2</v>
      </c>
      <c r="C184" s="82" t="s">
        <v>93</v>
      </c>
      <c r="D184" s="83" t="str">
        <f t="shared" si="207"/>
        <v>F#4</v>
      </c>
      <c r="E184" s="82" t="s">
        <v>196</v>
      </c>
      <c r="F184" s="83" t="str">
        <f t="shared" si="165"/>
        <v>E#4</v>
      </c>
      <c r="G184" s="82"/>
      <c r="H184" s="83" t="str">
        <f t="shared" ref="H184" si="228">IF(RIGHT(G184,1)="r",RIGHT(G184,1),IF(OR(LEFT(RIGHT(G184,2),1)="#",EXACT(LEFT(RIGHT(G184,2),1),"b")),RIGHT(G184,3),RIGHT(G184,2)))</f>
        <v/>
      </c>
    </row>
    <row r="185" spans="1:8" x14ac:dyDescent="0.25">
      <c r="A185" s="82" t="s">
        <v>228</v>
      </c>
      <c r="B185" s="83" t="str">
        <f t="shared" si="221"/>
        <v>G#2</v>
      </c>
      <c r="C185" s="82" t="s">
        <v>204</v>
      </c>
      <c r="D185" s="83" t="str">
        <f t="shared" si="207"/>
        <v>D#4</v>
      </c>
      <c r="E185" s="82" t="s">
        <v>271</v>
      </c>
      <c r="F185" s="83" t="str">
        <f t="shared" ref="F185:F186" si="229">RIGHT(E185,4)</f>
        <v>D##4</v>
      </c>
      <c r="G185" s="82"/>
      <c r="H185" s="83" t="str">
        <f t="shared" ref="H185" si="230">IF(RIGHT(G185,1)="r",RIGHT(G185,1),IF(OR(LEFT(RIGHT(G185,2),1)="#",EXACT(LEFT(RIGHT(G185,2),1),"b")),RIGHT(G185,3),RIGHT(G185,2)))</f>
        <v/>
      </c>
    </row>
    <row r="186" spans="1:8" x14ac:dyDescent="0.25">
      <c r="A186" s="82" t="s">
        <v>229</v>
      </c>
      <c r="B186" s="83" t="str">
        <f t="shared" si="221"/>
        <v>A#2</v>
      </c>
      <c r="C186" s="82" t="s">
        <v>203</v>
      </c>
      <c r="D186" s="83" t="str">
        <f t="shared" si="207"/>
        <v>B#3</v>
      </c>
      <c r="E186" s="82" t="s">
        <v>243</v>
      </c>
      <c r="F186" s="83" t="str">
        <f t="shared" si="229"/>
        <v>F##4</v>
      </c>
      <c r="G186" s="82"/>
      <c r="H186" s="83" t="str">
        <f t="shared" ref="H186" si="231">IF(RIGHT(G186,1)="r",RIGHT(G186,1),IF(OR(LEFT(RIGHT(G186,2),1)="#",EXACT(LEFT(RIGHT(G186,2),1),"b")),RIGHT(G186,3),RIGHT(G186,2)))</f>
        <v/>
      </c>
    </row>
    <row r="187" spans="1:8" x14ac:dyDescent="0.25">
      <c r="A187" s="82" t="s">
        <v>227</v>
      </c>
      <c r="B187" s="83" t="str">
        <f>RIGHT(A187,4)</f>
        <v>F##2</v>
      </c>
      <c r="C187" s="82" t="s">
        <v>202</v>
      </c>
      <c r="D187" s="83" t="str">
        <f t="shared" si="207"/>
        <v>C#4</v>
      </c>
      <c r="E187" s="82" t="s">
        <v>255</v>
      </c>
      <c r="F187" s="83" t="str">
        <f t="shared" si="165"/>
        <v>B#4</v>
      </c>
      <c r="G187" s="82"/>
      <c r="H187" s="83" t="str">
        <f t="shared" ref="H187" si="232">IF(RIGHT(G187,1)="r",RIGHT(G187,1),IF(OR(LEFT(RIGHT(G187,2),1)="#",EXACT(LEFT(RIGHT(G187,2),1),"b")),RIGHT(G187,3),RIGHT(G187,2)))</f>
        <v/>
      </c>
    </row>
    <row r="188" spans="1:8" x14ac:dyDescent="0.25">
      <c r="A188" s="82" t="s">
        <v>210</v>
      </c>
      <c r="B188" s="83" t="str">
        <f t="shared" si="221"/>
        <v>G#2</v>
      </c>
      <c r="C188" s="82" t="s">
        <v>204</v>
      </c>
      <c r="D188" s="83" t="str">
        <f t="shared" si="207"/>
        <v>D#4</v>
      </c>
      <c r="E188" s="82" t="s">
        <v>254</v>
      </c>
      <c r="F188" s="83" t="str">
        <f t="shared" si="165"/>
        <v>A#4</v>
      </c>
      <c r="G188" s="82"/>
      <c r="H188" s="83" t="str">
        <f t="shared" ref="H188" si="233">IF(RIGHT(G188,1)="r",RIGHT(G188,1),IF(OR(LEFT(RIGHT(G188,2),1)="#",EXACT(LEFT(RIGHT(G188,2),1),"b")),RIGHT(G188,3),RIGHT(G188,2)))</f>
        <v/>
      </c>
    </row>
    <row r="189" spans="1:8" x14ac:dyDescent="0.25">
      <c r="A189" s="82" t="s">
        <v>84</v>
      </c>
      <c r="B189" s="83" t="str">
        <f t="shared" si="221"/>
        <v>C#3</v>
      </c>
      <c r="C189" s="82" t="s">
        <v>203</v>
      </c>
      <c r="D189" s="83" t="str">
        <f t="shared" si="207"/>
        <v>B#3</v>
      </c>
      <c r="E189" s="82" t="s">
        <v>98</v>
      </c>
      <c r="F189" s="83" t="str">
        <f t="shared" si="165"/>
        <v>G#4</v>
      </c>
      <c r="G189" s="82"/>
      <c r="H189" s="83" t="str">
        <f t="shared" ref="H189" si="234">IF(RIGHT(G189,1)="r",RIGHT(G189,1),IF(OR(LEFT(RIGHT(G189,2),1)="#",EXACT(LEFT(RIGHT(G189,2),1),"b")),RIGHT(G189,3),RIGHT(G189,2)))</f>
        <v/>
      </c>
    </row>
    <row r="190" spans="1:8" x14ac:dyDescent="0.25">
      <c r="A190" s="82" t="s">
        <v>222</v>
      </c>
      <c r="B190" s="83" t="str">
        <f>RIGHT(A190,4)</f>
        <v>F##2</v>
      </c>
      <c r="C190" s="82" t="s">
        <v>275</v>
      </c>
      <c r="D190" s="83" t="str">
        <f t="shared" si="207"/>
        <v>G#3</v>
      </c>
      <c r="E190" s="82" t="s">
        <v>255</v>
      </c>
      <c r="F190" s="83" t="str">
        <f t="shared" si="165"/>
        <v>B#4</v>
      </c>
      <c r="G190" s="82"/>
      <c r="H190" s="83" t="str">
        <f t="shared" ref="H190" si="235">IF(RIGHT(G190,1)="r",RIGHT(G190,1),IF(OR(LEFT(RIGHT(G190,2),1)="#",EXACT(LEFT(RIGHT(G190,2),1),"b")),RIGHT(G190,3),RIGHT(G190,2)))</f>
        <v/>
      </c>
    </row>
    <row r="191" spans="1:8" x14ac:dyDescent="0.25">
      <c r="A191" s="82" t="s">
        <v>207</v>
      </c>
      <c r="B191" s="83" t="str">
        <f t="shared" si="221"/>
        <v>B#2</v>
      </c>
      <c r="C191" s="82" t="s">
        <v>195</v>
      </c>
      <c r="D191" s="83" t="str">
        <f t="shared" si="207"/>
        <v>G#3</v>
      </c>
      <c r="E191" s="82" t="s">
        <v>254</v>
      </c>
      <c r="F191" s="83" t="str">
        <f t="shared" si="165"/>
        <v>A#4</v>
      </c>
      <c r="G191" s="82"/>
      <c r="H191" s="83" t="str">
        <f t="shared" ref="H191" si="236">IF(RIGHT(G191,1)="r",RIGHT(G191,1),IF(OR(LEFT(RIGHT(G191,2),1)="#",EXACT(LEFT(RIGHT(G191,2),1),"b")),RIGHT(G191,3),RIGHT(G191,2)))</f>
        <v/>
      </c>
    </row>
    <row r="192" spans="1:8" x14ac:dyDescent="0.25">
      <c r="A192" s="82" t="s">
        <v>231</v>
      </c>
      <c r="B192" s="83" t="str">
        <f t="shared" si="221"/>
        <v>E#2</v>
      </c>
      <c r="C192" s="82" t="s">
        <v>194</v>
      </c>
      <c r="D192" s="83" t="str">
        <f t="shared" si="207"/>
        <v>A#3</v>
      </c>
      <c r="E192" s="82" t="s">
        <v>98</v>
      </c>
      <c r="F192" s="83" t="str">
        <f t="shared" si="165"/>
        <v>G#4</v>
      </c>
      <c r="G192" s="82"/>
      <c r="H192" s="83" t="str">
        <f t="shared" ref="H192" si="237">IF(RIGHT(G192,1)="r",RIGHT(G192,1),IF(OR(LEFT(RIGHT(G192,2),1)="#",EXACT(LEFT(RIGHT(G192,2),1),"b")),RIGHT(G192,3),RIGHT(G192,2)))</f>
        <v/>
      </c>
    </row>
    <row r="193" spans="1:8" x14ac:dyDescent="0.25">
      <c r="A193" s="82" t="s">
        <v>208</v>
      </c>
      <c r="B193" s="83" t="str">
        <f t="shared" si="221"/>
        <v>A#2</v>
      </c>
      <c r="C193" s="82" t="s">
        <v>203</v>
      </c>
      <c r="D193" s="83" t="str">
        <f t="shared" si="207"/>
        <v>B#3</v>
      </c>
      <c r="E193" s="82" t="s">
        <v>253</v>
      </c>
      <c r="F193" s="83" t="str">
        <f>RIGHT(E193,4)</f>
        <v>F##4</v>
      </c>
      <c r="G193" s="82"/>
      <c r="H193" s="83" t="str">
        <f t="shared" ref="H193" si="238">IF(RIGHT(G193,1)="r",RIGHT(G193,1),IF(OR(LEFT(RIGHT(G193,2),1)="#",EXACT(LEFT(RIGHT(G193,2),1),"b")),RIGHT(G193,3),RIGHT(G193,2)))</f>
        <v/>
      </c>
    </row>
    <row r="194" spans="1:8" x14ac:dyDescent="0.25">
      <c r="A194" s="82" t="s">
        <v>210</v>
      </c>
      <c r="B194" s="83" t="str">
        <f t="shared" si="221"/>
        <v>G#2</v>
      </c>
      <c r="C194" s="82" t="s">
        <v>91</v>
      </c>
      <c r="D194" s="83" t="str">
        <f t="shared" si="207"/>
        <v>C#4</v>
      </c>
      <c r="E194" s="82" t="s">
        <v>254</v>
      </c>
      <c r="F194" s="83" t="str">
        <f t="shared" si="165"/>
        <v>A#4</v>
      </c>
      <c r="G194" s="82"/>
      <c r="H194" s="83" t="str">
        <f t="shared" ref="H194" si="239">IF(RIGHT(G194,1)="r",RIGHT(G194,1),IF(OR(LEFT(RIGHT(G194,2),1)="#",EXACT(LEFT(RIGHT(G194,2),1),"b")),RIGHT(G194,3),RIGHT(G194,2)))</f>
        <v/>
      </c>
    </row>
    <row r="195" spans="1:8" x14ac:dyDescent="0.25">
      <c r="A195" s="82" t="s">
        <v>84</v>
      </c>
      <c r="B195" s="83" t="str">
        <f t="shared" si="221"/>
        <v>C#3</v>
      </c>
      <c r="C195" s="82" t="s">
        <v>81</v>
      </c>
      <c r="D195" s="83" t="str">
        <f t="shared" si="207"/>
        <v>r</v>
      </c>
      <c r="E195" s="82" t="s">
        <v>98</v>
      </c>
      <c r="F195" s="83" t="str">
        <f t="shared" ref="F195:F258" si="240">IF(RIGHT(E195,1)="r",RIGHT(E195,1),IF(OR(LEFT(RIGHT(E195,2),1)="#",EXACT(LEFT(RIGHT(E195,2),1),"b")),RIGHT(E195,3),RIGHT(E195,2)))</f>
        <v>G#4</v>
      </c>
      <c r="G195" s="82"/>
      <c r="H195" s="83" t="str">
        <f t="shared" ref="H195" si="241">IF(RIGHT(G195,1)="r",RIGHT(G195,1),IF(OR(LEFT(RIGHT(G195,2),1)="#",EXACT(LEFT(RIGHT(G195,2),1),"b")),RIGHT(G195,3),RIGHT(G195,2)))</f>
        <v/>
      </c>
    </row>
    <row r="196" spans="1:8" x14ac:dyDescent="0.25">
      <c r="A196" s="82" t="s">
        <v>232</v>
      </c>
      <c r="B196" s="83" t="str">
        <f t="shared" si="221"/>
        <v>B#2</v>
      </c>
      <c r="C196" s="82" t="s">
        <v>86</v>
      </c>
      <c r="D196" s="83" t="str">
        <f t="shared" si="207"/>
        <v>r</v>
      </c>
      <c r="E196" s="82" t="s">
        <v>205</v>
      </c>
      <c r="F196" s="83" t="str">
        <f t="shared" si="240"/>
        <v>E#4</v>
      </c>
      <c r="G196" s="82"/>
      <c r="H196" s="83" t="str">
        <f t="shared" ref="H196" si="242">IF(RIGHT(G196,1)="r",RIGHT(G196,1),IF(OR(LEFT(RIGHT(G196,2),1)="#",EXACT(LEFT(RIGHT(G196,2),1),"b")),RIGHT(G196,3),RIGHT(G196,2)))</f>
        <v/>
      </c>
    </row>
    <row r="197" spans="1:8" x14ac:dyDescent="0.25">
      <c r="A197" s="82" t="s">
        <v>233</v>
      </c>
      <c r="B197" s="83" t="str">
        <f t="shared" si="221"/>
        <v>E#3</v>
      </c>
      <c r="C197" s="82" t="s">
        <v>276</v>
      </c>
      <c r="D197" s="83" t="str">
        <f t="shared" si="207"/>
        <v>B#4</v>
      </c>
      <c r="E197" s="82" t="s">
        <v>104</v>
      </c>
      <c r="F197" s="83" t="str">
        <f t="shared" si="240"/>
        <v>C#5</v>
      </c>
      <c r="G197" s="82"/>
      <c r="H197" s="83" t="str">
        <f t="shared" ref="H197" si="243">IF(RIGHT(G197,1)="r",RIGHT(G197,1),IF(OR(LEFT(RIGHT(G197,2),1)="#",EXACT(LEFT(RIGHT(G197,2),1),"b")),RIGHT(G197,3),RIGHT(G197,2)))</f>
        <v/>
      </c>
    </row>
    <row r="198" spans="1:8" x14ac:dyDescent="0.25">
      <c r="A198" s="82" t="s">
        <v>86</v>
      </c>
      <c r="B198" s="83" t="str">
        <f t="shared" si="221"/>
        <v>r</v>
      </c>
      <c r="C198" s="82" t="s">
        <v>256</v>
      </c>
      <c r="D198" s="83" t="str">
        <f t="shared" si="207"/>
        <v>A#4</v>
      </c>
      <c r="E198" s="82" t="s">
        <v>254</v>
      </c>
      <c r="F198" s="83" t="str">
        <f t="shared" si="240"/>
        <v>A#4</v>
      </c>
      <c r="G198" s="82"/>
      <c r="H198" s="83" t="str">
        <f t="shared" ref="H198" si="244">IF(RIGHT(G198,1)="r",RIGHT(G198,1),IF(OR(LEFT(RIGHT(G198,2),1)="#",EXACT(LEFT(RIGHT(G198,2),1),"b")),RIGHT(G198,3),RIGHT(G198,2)))</f>
        <v/>
      </c>
    </row>
    <row r="199" spans="1:8" x14ac:dyDescent="0.25">
      <c r="A199" s="82" t="s">
        <v>79</v>
      </c>
      <c r="B199" s="83" t="str">
        <f t="shared" si="221"/>
        <v>r</v>
      </c>
      <c r="C199" s="82" t="s">
        <v>99</v>
      </c>
      <c r="D199" s="83" t="str">
        <f t="shared" si="207"/>
        <v>G#4</v>
      </c>
      <c r="E199" s="82" t="s">
        <v>255</v>
      </c>
      <c r="F199" s="83" t="str">
        <f t="shared" si="240"/>
        <v>B#4</v>
      </c>
      <c r="G199" s="82"/>
      <c r="H199" s="83" t="str">
        <f t="shared" ref="H199" si="245">IF(RIGHT(G199,1)="r",RIGHT(G199,1),IF(OR(LEFT(RIGHT(G199,2),1)="#",EXACT(LEFT(RIGHT(G199,2),1),"b")),RIGHT(G199,3),RIGHT(G199,2)))</f>
        <v/>
      </c>
    </row>
    <row r="200" spans="1:8" x14ac:dyDescent="0.25">
      <c r="A200" s="82" t="s">
        <v>86</v>
      </c>
      <c r="B200" s="83" t="str">
        <f t="shared" si="221"/>
        <v>r</v>
      </c>
      <c r="C200" s="82" t="s">
        <v>243</v>
      </c>
      <c r="D200" s="83" t="str">
        <f>RIGHT(C200,4)</f>
        <v>F##4</v>
      </c>
      <c r="E200" s="82" t="s">
        <v>98</v>
      </c>
      <c r="F200" s="83" t="str">
        <f t="shared" si="240"/>
        <v>G#4</v>
      </c>
      <c r="G200" s="82"/>
      <c r="H200" s="83" t="str">
        <f t="shared" ref="H200" si="246">IF(RIGHT(G200,1)="r",RIGHT(G200,1),IF(OR(LEFT(RIGHT(G200,2),1)="#",EXACT(LEFT(RIGHT(G200,2),1),"b")),RIGHT(G200,3),RIGHT(G200,2)))</f>
        <v/>
      </c>
    </row>
    <row r="201" spans="1:8" x14ac:dyDescent="0.25">
      <c r="A201" s="82" t="s">
        <v>89</v>
      </c>
      <c r="B201" s="83" t="str">
        <f t="shared" si="221"/>
        <v>r</v>
      </c>
      <c r="C201" s="82" t="s">
        <v>242</v>
      </c>
      <c r="D201" s="83" t="str">
        <f t="shared" si="207"/>
        <v>A#4</v>
      </c>
      <c r="E201" s="82" t="s">
        <v>101</v>
      </c>
      <c r="F201" s="83" t="str">
        <f t="shared" si="240"/>
        <v>F#5</v>
      </c>
      <c r="G201" s="82"/>
      <c r="H201" s="83" t="str">
        <f t="shared" ref="H201" si="247">IF(RIGHT(G201,1)="r",RIGHT(G201,1),IF(OR(LEFT(RIGHT(G201,2),1)="#",EXACT(LEFT(RIGHT(G201,2),1),"b")),RIGHT(G201,3),RIGHT(G201,2)))</f>
        <v/>
      </c>
    </row>
    <row r="202" spans="1:8" x14ac:dyDescent="0.25">
      <c r="A202" s="82" t="s">
        <v>228</v>
      </c>
      <c r="B202" s="83" t="str">
        <f t="shared" si="221"/>
        <v>G#2</v>
      </c>
      <c r="C202" s="82" t="s">
        <v>198</v>
      </c>
      <c r="D202" s="83" t="str">
        <f t="shared" si="207"/>
        <v>D#4</v>
      </c>
      <c r="E202" s="82" t="s">
        <v>308</v>
      </c>
      <c r="F202" s="83" t="str">
        <f t="shared" ref="F202:F203" si="248">RIGHT(E202,4)</f>
        <v>D##5</v>
      </c>
      <c r="G202" s="82"/>
      <c r="H202" s="83" t="str">
        <f t="shared" ref="H202" si="249">IF(RIGHT(G202,1)="r",RIGHT(G202,1),IF(OR(LEFT(RIGHT(G202,2),1)="#",EXACT(LEFT(RIGHT(G202,2),1),"b")),RIGHT(G202,3),RIGHT(G202,2)))</f>
        <v/>
      </c>
    </row>
    <row r="203" spans="1:8" x14ac:dyDescent="0.25">
      <c r="A203" s="82" t="s">
        <v>229</v>
      </c>
      <c r="B203" s="83" t="str">
        <f t="shared" si="221"/>
        <v>A#2</v>
      </c>
      <c r="C203" s="82" t="s">
        <v>81</v>
      </c>
      <c r="D203" s="83" t="str">
        <f t="shared" si="207"/>
        <v>r</v>
      </c>
      <c r="E203" s="82" t="s">
        <v>308</v>
      </c>
      <c r="F203" s="83" t="str">
        <f t="shared" si="248"/>
        <v>D##5</v>
      </c>
      <c r="G203" s="82"/>
      <c r="H203" s="83" t="str">
        <f t="shared" ref="H203" si="250">IF(RIGHT(G203,1)="r",RIGHT(G203,1),IF(OR(LEFT(RIGHT(G203,2),1)="#",EXACT(LEFT(RIGHT(G203,2),1),"b")),RIGHT(G203,3),RIGHT(G203,2)))</f>
        <v/>
      </c>
    </row>
    <row r="204" spans="1:8" x14ac:dyDescent="0.25">
      <c r="A204" s="82" t="s">
        <v>224</v>
      </c>
      <c r="B204" s="83" t="str">
        <f t="shared" si="221"/>
        <v>B#2</v>
      </c>
      <c r="C204" s="82" t="s">
        <v>81</v>
      </c>
      <c r="D204" s="83" t="str">
        <f t="shared" si="207"/>
        <v>r</v>
      </c>
      <c r="E204" s="82" t="s">
        <v>278</v>
      </c>
      <c r="F204" s="83" t="str">
        <f t="shared" si="240"/>
        <v>E#5</v>
      </c>
      <c r="G204" s="82"/>
      <c r="H204" s="83" t="str">
        <f t="shared" ref="H204" si="251">IF(RIGHT(G204,1)="r",RIGHT(G204,1),IF(OR(LEFT(RIGHT(G204,2),1)="#",EXACT(LEFT(RIGHT(G204,2),1),"b")),RIGHT(G204,3),RIGHT(G204,2)))</f>
        <v/>
      </c>
    </row>
    <row r="205" spans="1:8" x14ac:dyDescent="0.25">
      <c r="A205" s="82" t="s">
        <v>230</v>
      </c>
      <c r="B205" s="83" t="str">
        <f t="shared" si="221"/>
        <v>C#3</v>
      </c>
      <c r="C205" s="82" t="s">
        <v>90</v>
      </c>
      <c r="D205" s="83" t="str">
        <f t="shared" si="207"/>
        <v>G#3</v>
      </c>
      <c r="E205" s="82" t="s">
        <v>310</v>
      </c>
      <c r="F205" s="83" t="str">
        <f>RIGHT(E205,4)</f>
        <v>A##5</v>
      </c>
      <c r="G205" s="82"/>
      <c r="H205" s="83" t="str">
        <f t="shared" ref="H205" si="252">IF(RIGHT(G205,1)="r",RIGHT(G205,1),IF(OR(LEFT(RIGHT(G205,2),1)="#",EXACT(LEFT(RIGHT(G205,2),1),"b")),RIGHT(G205,3),RIGHT(G205,2)))</f>
        <v/>
      </c>
    </row>
    <row r="206" spans="1:8" x14ac:dyDescent="0.25">
      <c r="A206" s="82" t="s">
        <v>209</v>
      </c>
      <c r="B206" s="83" t="str">
        <f t="shared" si="221"/>
        <v>D#3</v>
      </c>
      <c r="C206" s="82" t="s">
        <v>194</v>
      </c>
      <c r="D206" s="83" t="str">
        <f t="shared" si="207"/>
        <v>A#3</v>
      </c>
      <c r="E206" s="82" t="s">
        <v>311</v>
      </c>
      <c r="F206" s="83" t="str">
        <f t="shared" si="240"/>
        <v>B#5</v>
      </c>
      <c r="G206" s="82"/>
      <c r="H206" s="83" t="str">
        <f t="shared" ref="H206" si="253">IF(RIGHT(G206,1)="r",RIGHT(G206,1),IF(OR(LEFT(RIGHT(G206,2),1)="#",EXACT(LEFT(RIGHT(G206,2),1),"b")),RIGHT(G206,3),RIGHT(G206,2)))</f>
        <v/>
      </c>
    </row>
    <row r="207" spans="1:8" x14ac:dyDescent="0.25">
      <c r="A207" s="82" t="s">
        <v>197</v>
      </c>
      <c r="B207" s="83" t="str">
        <f t="shared" si="221"/>
        <v>E#3</v>
      </c>
      <c r="C207" s="82" t="s">
        <v>195</v>
      </c>
      <c r="D207" s="83" t="str">
        <f t="shared" si="207"/>
        <v>G#3</v>
      </c>
      <c r="E207" s="82" t="s">
        <v>312</v>
      </c>
      <c r="F207" s="83" t="str">
        <f>RIGHT(E207,4)</f>
        <v>D##5</v>
      </c>
      <c r="G207" s="82"/>
      <c r="H207" s="83" t="str">
        <f t="shared" ref="H207" si="254">IF(RIGHT(G207,1)="r",RIGHT(G207,1),IF(OR(LEFT(RIGHT(G207,2),1)="#",EXACT(LEFT(RIGHT(G207,2),1),"b")),RIGHT(G207,3),RIGHT(G207,2)))</f>
        <v/>
      </c>
    </row>
    <row r="208" spans="1:8" x14ac:dyDescent="0.25">
      <c r="A208" s="82" t="s">
        <v>206</v>
      </c>
      <c r="B208" s="83" t="str">
        <f>RIGHT(A208,4)</f>
        <v>F##3</v>
      </c>
      <c r="C208" s="82" t="s">
        <v>94</v>
      </c>
      <c r="D208" s="83" t="str">
        <f t="shared" si="207"/>
        <v>F#3</v>
      </c>
      <c r="E208" s="82" t="s">
        <v>278</v>
      </c>
      <c r="F208" s="83" t="str">
        <f t="shared" si="240"/>
        <v>E#5</v>
      </c>
      <c r="G208" s="82"/>
      <c r="H208" s="83" t="str">
        <f t="shared" ref="H208" si="255">IF(RIGHT(G208,1)="r",RIGHT(G208,1),IF(OR(LEFT(RIGHT(G208,2),1)="#",EXACT(LEFT(RIGHT(G208,2),1),"b")),RIGHT(G208,3),RIGHT(G208,2)))</f>
        <v/>
      </c>
    </row>
    <row r="209" spans="1:8" x14ac:dyDescent="0.25">
      <c r="A209" s="82" t="s">
        <v>195</v>
      </c>
      <c r="B209" s="83" t="str">
        <f t="shared" si="221"/>
        <v>G#3</v>
      </c>
      <c r="C209" s="82" t="s">
        <v>195</v>
      </c>
      <c r="D209" s="83" t="str">
        <f t="shared" si="207"/>
        <v>G#3</v>
      </c>
      <c r="E209" s="82" t="s">
        <v>313</v>
      </c>
      <c r="F209" s="83" t="str">
        <f t="shared" si="240"/>
        <v>E#5</v>
      </c>
      <c r="G209" s="82"/>
      <c r="H209" s="83" t="str">
        <f t="shared" ref="H209" si="256">IF(RIGHT(G209,1)="r",RIGHT(G209,1),IF(OR(LEFT(RIGHT(G209,2),1)="#",EXACT(LEFT(RIGHT(G209,2),1),"b")),RIGHT(G209,3),RIGHT(G209,2)))</f>
        <v/>
      </c>
    </row>
    <row r="210" spans="1:8" x14ac:dyDescent="0.25">
      <c r="A210" s="82" t="s">
        <v>206</v>
      </c>
      <c r="B210" s="83" t="str">
        <f>RIGHT(A210,4)</f>
        <v>F##3</v>
      </c>
      <c r="C210" s="82" t="s">
        <v>196</v>
      </c>
      <c r="D210" s="83" t="str">
        <f t="shared" si="207"/>
        <v>E#4</v>
      </c>
      <c r="E210" s="82" t="s">
        <v>81</v>
      </c>
      <c r="F210" s="83" t="str">
        <f t="shared" si="240"/>
        <v>r</v>
      </c>
      <c r="G210" s="82"/>
      <c r="H210" s="83" t="str">
        <f t="shared" ref="H210" si="257">IF(RIGHT(G210,1)="r",RIGHT(G210,1),IF(OR(LEFT(RIGHT(G210,2),1)="#",EXACT(LEFT(RIGHT(G210,2),1),"b")),RIGHT(G210,3),RIGHT(G210,2)))</f>
        <v/>
      </c>
    </row>
    <row r="211" spans="1:8" x14ac:dyDescent="0.25">
      <c r="A211" s="82" t="s">
        <v>197</v>
      </c>
      <c r="B211" s="83" t="str">
        <f t="shared" si="221"/>
        <v>E#3</v>
      </c>
      <c r="C211" s="82" t="s">
        <v>91</v>
      </c>
      <c r="D211" s="83" t="str">
        <f t="shared" si="207"/>
        <v>C#4</v>
      </c>
      <c r="E211" s="82" t="s">
        <v>286</v>
      </c>
      <c r="F211" s="83" t="str">
        <f t="shared" si="240"/>
        <v>E#5</v>
      </c>
      <c r="G211" s="82"/>
      <c r="H211" s="83" t="str">
        <f t="shared" ref="H211" si="258">IF(RIGHT(G211,1)="r",RIGHT(G211,1),IF(OR(LEFT(RIGHT(G211,2),1)="#",EXACT(LEFT(RIGHT(G211,2),1),"b")),RIGHT(G211,3),RIGHT(G211,2)))</f>
        <v/>
      </c>
    </row>
    <row r="212" spans="1:8" x14ac:dyDescent="0.25">
      <c r="A212" s="82" t="s">
        <v>206</v>
      </c>
      <c r="B212" s="83" t="str">
        <f>RIGHT(A212,4)</f>
        <v>F##3</v>
      </c>
      <c r="C212" s="82" t="s">
        <v>90</v>
      </c>
      <c r="D212" s="83" t="str">
        <f t="shared" si="207"/>
        <v>G#3</v>
      </c>
      <c r="E212" s="82" t="s">
        <v>97</v>
      </c>
      <c r="F212" s="83" t="str">
        <f t="shared" si="240"/>
        <v>B4</v>
      </c>
      <c r="G212" s="82"/>
      <c r="H212" s="83" t="str">
        <f t="shared" ref="H212" si="259">IF(RIGHT(G212,1)="r",RIGHT(G212,1),IF(OR(LEFT(RIGHT(G212,2),1)="#",EXACT(LEFT(RIGHT(G212,2),1),"b")),RIGHT(G212,3),RIGHT(G212,2)))</f>
        <v/>
      </c>
    </row>
    <row r="213" spans="1:8" x14ac:dyDescent="0.25">
      <c r="A213" s="82" t="s">
        <v>195</v>
      </c>
      <c r="B213" s="83" t="str">
        <f t="shared" si="221"/>
        <v>G#3</v>
      </c>
      <c r="C213" s="82" t="s">
        <v>94</v>
      </c>
      <c r="D213" s="83" t="str">
        <f t="shared" si="207"/>
        <v>F#3</v>
      </c>
      <c r="E213" s="82" t="s">
        <v>254</v>
      </c>
      <c r="F213" s="83" t="str">
        <f t="shared" si="240"/>
        <v>A#4</v>
      </c>
      <c r="G213" s="82"/>
      <c r="H213" s="83" t="str">
        <f t="shared" ref="H213" si="260">IF(RIGHT(G213,1)="r",RIGHT(G213,1),IF(OR(LEFT(RIGHT(G213,2),1)="#",EXACT(LEFT(RIGHT(G213,2),1),"b")),RIGHT(G213,3),RIGHT(G213,2)))</f>
        <v/>
      </c>
    </row>
    <row r="214" spans="1:8" x14ac:dyDescent="0.25">
      <c r="A214" s="82" t="s">
        <v>206</v>
      </c>
      <c r="B214" s="83" t="str">
        <f>RIGHT(A214,4)</f>
        <v>F##3</v>
      </c>
      <c r="C214" s="82" t="s">
        <v>197</v>
      </c>
      <c r="D214" s="83" t="str">
        <f t="shared" si="207"/>
        <v>E#3</v>
      </c>
      <c r="E214" s="82" t="s">
        <v>98</v>
      </c>
      <c r="F214" s="83" t="str">
        <f t="shared" si="240"/>
        <v>G#4</v>
      </c>
      <c r="G214" s="82"/>
      <c r="H214" s="83" t="str">
        <f t="shared" ref="H214" si="261">IF(RIGHT(G214,1)="r",RIGHT(G214,1),IF(OR(LEFT(RIGHT(G214,2),1)="#",EXACT(LEFT(RIGHT(G214,2),1),"b")),RIGHT(G214,3),RIGHT(G214,2)))</f>
        <v/>
      </c>
    </row>
    <row r="215" spans="1:8" x14ac:dyDescent="0.25">
      <c r="A215" s="82" t="s">
        <v>197</v>
      </c>
      <c r="B215" s="83" t="str">
        <f t="shared" si="221"/>
        <v>E#3</v>
      </c>
      <c r="C215" s="82" t="s">
        <v>83</v>
      </c>
      <c r="D215" s="83" t="str">
        <f t="shared" si="207"/>
        <v>F#3</v>
      </c>
      <c r="E215" s="82" t="s">
        <v>254</v>
      </c>
      <c r="F215" s="83" t="str">
        <f t="shared" si="240"/>
        <v>A#4</v>
      </c>
      <c r="G215" s="82"/>
      <c r="H215" s="83" t="str">
        <f t="shared" ref="H215" si="262">IF(RIGHT(G215,1)="r",RIGHT(G215,1),IF(OR(LEFT(RIGHT(G215,2),1)="#",EXACT(LEFT(RIGHT(G215,2),1),"b")),RIGHT(G215,3),RIGHT(G215,2)))</f>
        <v/>
      </c>
    </row>
    <row r="216" spans="1:8" x14ac:dyDescent="0.25">
      <c r="A216" s="82" t="s">
        <v>209</v>
      </c>
      <c r="B216" s="83" t="str">
        <f t="shared" si="221"/>
        <v>D#3</v>
      </c>
      <c r="C216" s="82" t="s">
        <v>198</v>
      </c>
      <c r="D216" s="83" t="str">
        <f t="shared" si="207"/>
        <v>D#4</v>
      </c>
      <c r="E216" s="82" t="s">
        <v>286</v>
      </c>
      <c r="F216" s="83" t="str">
        <f t="shared" si="240"/>
        <v>E#5</v>
      </c>
      <c r="G216" s="82"/>
      <c r="H216" s="83" t="str">
        <f t="shared" ref="H216" si="263">IF(RIGHT(G216,1)="r",RIGHT(G216,1),IF(OR(LEFT(RIGHT(G216,2),1)="#",EXACT(LEFT(RIGHT(G216,2),1),"b")),RIGHT(G216,3),RIGHT(G216,2)))</f>
        <v/>
      </c>
    </row>
    <row r="217" spans="1:8" x14ac:dyDescent="0.25">
      <c r="A217" s="82" t="s">
        <v>234</v>
      </c>
      <c r="B217" s="83" t="str">
        <f t="shared" si="221"/>
        <v>E#3</v>
      </c>
      <c r="C217" s="82" t="s">
        <v>199</v>
      </c>
      <c r="D217" s="83" t="str">
        <f t="shared" si="207"/>
        <v>E#3</v>
      </c>
      <c r="E217" s="82" t="s">
        <v>314</v>
      </c>
      <c r="F217" s="83" t="str">
        <f>RIGHT(E217,4)</f>
        <v>C##5</v>
      </c>
      <c r="G217" s="82"/>
      <c r="H217" s="83" t="str">
        <f t="shared" ref="H217" si="264">IF(RIGHT(G217,1)="r",RIGHT(G217,1),IF(OR(LEFT(RIGHT(G217,2),1)="#",EXACT(LEFT(RIGHT(G217,2),1),"b")),RIGHT(G217,3),RIGHT(G217,2)))</f>
        <v/>
      </c>
    </row>
    <row r="218" spans="1:8" x14ac:dyDescent="0.25">
      <c r="A218" s="82" t="s">
        <v>209</v>
      </c>
      <c r="B218" s="83" t="str">
        <f t="shared" si="221"/>
        <v>D#3</v>
      </c>
      <c r="C218" s="82" t="s">
        <v>91</v>
      </c>
      <c r="D218" s="83" t="str">
        <f t="shared" si="207"/>
        <v>C#4</v>
      </c>
      <c r="E218" s="82" t="s">
        <v>99</v>
      </c>
      <c r="F218" s="83" t="str">
        <f t="shared" si="240"/>
        <v>G#4</v>
      </c>
      <c r="G218" s="82"/>
      <c r="H218" s="83" t="str">
        <f t="shared" ref="H218" si="265">IF(RIGHT(G218,1)="r",RIGHT(G218,1),IF(OR(LEFT(RIGHT(G218,2),1)="#",EXACT(LEFT(RIGHT(G218,2),1),"b")),RIGHT(G218,3),RIGHT(G218,2)))</f>
        <v/>
      </c>
    </row>
    <row r="219" spans="1:8" x14ac:dyDescent="0.25">
      <c r="A219" s="82" t="s">
        <v>219</v>
      </c>
      <c r="B219" s="83" t="str">
        <f t="shared" si="221"/>
        <v>C#3</v>
      </c>
      <c r="C219" s="82" t="s">
        <v>200</v>
      </c>
      <c r="D219" s="83" t="str">
        <f t="shared" si="207"/>
        <v>D#3</v>
      </c>
      <c r="E219" s="82" t="s">
        <v>93</v>
      </c>
      <c r="F219" s="83" t="str">
        <f t="shared" si="240"/>
        <v>F#4</v>
      </c>
      <c r="G219" s="82"/>
      <c r="H219" s="83" t="str">
        <f t="shared" ref="H219" si="266">IF(RIGHT(G219,1)="r",RIGHT(G219,1),IF(OR(LEFT(RIGHT(G219,2),1)="#",EXACT(LEFT(RIGHT(G219,2),1),"b")),RIGHT(G219,3),RIGHT(G219,2)))</f>
        <v/>
      </c>
    </row>
    <row r="220" spans="1:8" x14ac:dyDescent="0.25">
      <c r="A220" s="82" t="s">
        <v>197</v>
      </c>
      <c r="B220" s="83" t="str">
        <f t="shared" si="221"/>
        <v>E#3</v>
      </c>
      <c r="C220" s="82" t="s">
        <v>201</v>
      </c>
      <c r="D220" s="83" t="str">
        <f t="shared" si="207"/>
        <v>B#3</v>
      </c>
      <c r="E220" s="82" t="s">
        <v>205</v>
      </c>
      <c r="F220" s="83" t="str">
        <f t="shared" si="240"/>
        <v>E#4</v>
      </c>
      <c r="G220" s="82"/>
      <c r="H220" s="83" t="str">
        <f t="shared" ref="H220" si="267">IF(RIGHT(G220,1)="r",RIGHT(G220,1),IF(OR(LEFT(RIGHT(G220,2),1)="#",EXACT(LEFT(RIGHT(G220,2),1),"b")),RIGHT(G220,3),RIGHT(G220,2)))</f>
        <v/>
      </c>
    </row>
    <row r="221" spans="1:8" x14ac:dyDescent="0.25">
      <c r="A221" s="82" t="s">
        <v>209</v>
      </c>
      <c r="B221" s="83" t="str">
        <f t="shared" si="221"/>
        <v>D#3</v>
      </c>
      <c r="C221" s="82" t="s">
        <v>211</v>
      </c>
      <c r="D221" s="83" t="str">
        <f t="shared" si="207"/>
        <v>C#4</v>
      </c>
      <c r="E221" s="82" t="s">
        <v>92</v>
      </c>
      <c r="F221" s="83" t="str">
        <f t="shared" si="240"/>
        <v>F#4</v>
      </c>
      <c r="G221" s="82"/>
      <c r="H221" s="83" t="str">
        <f t="shared" ref="H221" si="268">IF(RIGHT(G221,1)="r",RIGHT(G221,1),IF(OR(LEFT(RIGHT(G221,2),1)="#",EXACT(LEFT(RIGHT(G221,2),1),"b")),RIGHT(G221,3),RIGHT(G221,2)))</f>
        <v/>
      </c>
    </row>
    <row r="222" spans="1:8" x14ac:dyDescent="0.25">
      <c r="A222" s="82" t="s">
        <v>219</v>
      </c>
      <c r="B222" s="83" t="str">
        <f t="shared" si="221"/>
        <v>C#3</v>
      </c>
      <c r="C222" s="82" t="s">
        <v>81</v>
      </c>
      <c r="D222" s="83" t="str">
        <f t="shared" si="207"/>
        <v>r</v>
      </c>
      <c r="E222" s="82" t="s">
        <v>287</v>
      </c>
      <c r="F222" s="83" t="str">
        <f t="shared" si="240"/>
        <v>D#5</v>
      </c>
      <c r="G222" s="82"/>
      <c r="H222" s="83" t="str">
        <f t="shared" ref="H222" si="269">IF(RIGHT(G222,1)="r",RIGHT(G222,1),IF(OR(LEFT(RIGHT(G222,2),1)="#",EXACT(LEFT(RIGHT(G222,2),1),"b")),RIGHT(G222,3),RIGHT(G222,2)))</f>
        <v/>
      </c>
    </row>
    <row r="223" spans="1:8" x14ac:dyDescent="0.25">
      <c r="A223" s="82" t="s">
        <v>224</v>
      </c>
      <c r="B223" s="83" t="str">
        <f t="shared" si="221"/>
        <v>B#2</v>
      </c>
      <c r="C223" s="82" t="s">
        <v>277</v>
      </c>
      <c r="D223" s="83" t="str">
        <f t="shared" si="207"/>
        <v>G#5</v>
      </c>
      <c r="E223" s="82" t="s">
        <v>95</v>
      </c>
      <c r="F223" s="83" t="str">
        <f t="shared" si="240"/>
        <v>A4</v>
      </c>
      <c r="G223" s="82"/>
      <c r="H223" s="83" t="str">
        <f t="shared" ref="H223" si="270">IF(RIGHT(G223,1)="r",RIGHT(G223,1),IF(OR(LEFT(RIGHT(G223,2),1)="#",EXACT(LEFT(RIGHT(G223,2),1),"b")),RIGHT(G223,3),RIGHT(G223,2)))</f>
        <v/>
      </c>
    </row>
    <row r="224" spans="1:8" x14ac:dyDescent="0.25">
      <c r="A224" s="82" t="s">
        <v>209</v>
      </c>
      <c r="B224" s="83" t="str">
        <f t="shared" si="221"/>
        <v>D#3</v>
      </c>
      <c r="C224" s="82" t="s">
        <v>278</v>
      </c>
      <c r="D224" s="83" t="str">
        <f t="shared" si="207"/>
        <v>E#5</v>
      </c>
      <c r="E224" s="82" t="s">
        <v>98</v>
      </c>
      <c r="F224" s="83" t="str">
        <f t="shared" si="240"/>
        <v>G#4</v>
      </c>
      <c r="G224" s="82"/>
      <c r="H224" s="83" t="str">
        <f t="shared" ref="H224" si="271">IF(RIGHT(G224,1)="r",RIGHT(G224,1),IF(OR(LEFT(RIGHT(G224,2),1)="#",EXACT(LEFT(RIGHT(G224,2),1),"b")),RIGHT(G224,3),RIGHT(G224,2)))</f>
        <v/>
      </c>
    </row>
    <row r="225" spans="1:8" x14ac:dyDescent="0.25">
      <c r="A225" s="82" t="s">
        <v>219</v>
      </c>
      <c r="B225" s="83" t="str">
        <f t="shared" si="221"/>
        <v>C#3</v>
      </c>
      <c r="C225" s="82" t="s">
        <v>279</v>
      </c>
      <c r="D225" s="83" t="str">
        <f t="shared" si="207"/>
        <v>C#5</v>
      </c>
      <c r="E225" s="82" t="s">
        <v>93</v>
      </c>
      <c r="F225" s="83" t="str">
        <f t="shared" si="240"/>
        <v>F#4</v>
      </c>
      <c r="G225" s="82"/>
      <c r="H225" s="83" t="str">
        <f t="shared" ref="H225" si="272">IF(RIGHT(G225,1)="r",RIGHT(G225,1),IF(OR(LEFT(RIGHT(G225,2),1)="#",EXACT(LEFT(RIGHT(G225,2),1),"b")),RIGHT(G225,3),RIGHT(G225,2)))</f>
        <v/>
      </c>
    </row>
    <row r="226" spans="1:8" x14ac:dyDescent="0.25">
      <c r="A226" s="82" t="s">
        <v>224</v>
      </c>
      <c r="B226" s="83" t="str">
        <f t="shared" si="221"/>
        <v>B#2</v>
      </c>
      <c r="C226" s="82" t="s">
        <v>81</v>
      </c>
      <c r="D226" s="83" t="str">
        <f t="shared" si="207"/>
        <v>r</v>
      </c>
      <c r="E226" s="82" t="s">
        <v>98</v>
      </c>
      <c r="F226" s="83" t="str">
        <f t="shared" si="240"/>
        <v>G#4</v>
      </c>
      <c r="G226" s="82"/>
      <c r="H226" s="83" t="str">
        <f t="shared" ref="H226" si="273">IF(RIGHT(G226,1)="r",RIGHT(G226,1),IF(OR(LEFT(RIGHT(G226,2),1)="#",EXACT(LEFT(RIGHT(G226,2),1),"b")),RIGHT(G226,3),RIGHT(G226,2)))</f>
        <v/>
      </c>
    </row>
    <row r="227" spans="1:8" x14ac:dyDescent="0.25">
      <c r="A227" s="82" t="s">
        <v>229</v>
      </c>
      <c r="B227" s="83" t="str">
        <f t="shared" si="221"/>
        <v>A#2</v>
      </c>
      <c r="C227" s="82" t="s">
        <v>104</v>
      </c>
      <c r="D227" s="83" t="str">
        <f t="shared" si="207"/>
        <v>C#5</v>
      </c>
      <c r="E227" s="82" t="s">
        <v>287</v>
      </c>
      <c r="F227" s="83" t="str">
        <f t="shared" si="240"/>
        <v>D#5</v>
      </c>
      <c r="G227" s="82"/>
      <c r="H227" s="83" t="str">
        <f t="shared" ref="H227" si="274">IF(RIGHT(G227,1)="r",RIGHT(G227,1),IF(OR(LEFT(RIGHT(G227,2),1)="#",EXACT(LEFT(RIGHT(G227,2),1),"b")),RIGHT(G227,3),RIGHT(G227,2)))</f>
        <v/>
      </c>
    </row>
    <row r="228" spans="1:8" x14ac:dyDescent="0.25">
      <c r="A228" s="82" t="s">
        <v>219</v>
      </c>
      <c r="B228" s="83" t="str">
        <f t="shared" si="221"/>
        <v>C#3</v>
      </c>
      <c r="C228" s="82" t="s">
        <v>254</v>
      </c>
      <c r="D228" s="83" t="str">
        <f t="shared" si="207"/>
        <v>A#4</v>
      </c>
      <c r="E228" s="82" t="s">
        <v>241</v>
      </c>
      <c r="F228" s="83" t="str">
        <f t="shared" si="240"/>
        <v>B#4</v>
      </c>
      <c r="G228" s="82"/>
      <c r="H228" s="83" t="str">
        <f t="shared" ref="H228" si="275">IF(RIGHT(G228,1)="r",RIGHT(G228,1),IF(OR(LEFT(RIGHT(G228,2),1)="#",EXACT(LEFT(RIGHT(G228,2),1),"b")),RIGHT(G228,3),RIGHT(G228,2)))</f>
        <v/>
      </c>
    </row>
    <row r="229" spans="1:8" x14ac:dyDescent="0.25">
      <c r="A229" s="82" t="s">
        <v>207</v>
      </c>
      <c r="B229" s="83" t="str">
        <f t="shared" si="221"/>
        <v>B#2</v>
      </c>
      <c r="C229" s="82" t="s">
        <v>280</v>
      </c>
      <c r="D229" s="83" t="str">
        <f>RIGHT(C229,4)</f>
        <v>F##4</v>
      </c>
      <c r="E229" s="82" t="s">
        <v>92</v>
      </c>
      <c r="F229" s="83" t="str">
        <f t="shared" si="240"/>
        <v>F#4</v>
      </c>
      <c r="G229" s="82"/>
      <c r="H229" s="83" t="str">
        <f t="shared" ref="H229" si="276">IF(RIGHT(G229,1)="r",RIGHT(G229,1),IF(OR(LEFT(RIGHT(G229,2),1)="#",EXACT(LEFT(RIGHT(G229,2),1),"b")),RIGHT(G229,3),RIGHT(G229,2)))</f>
        <v/>
      </c>
    </row>
    <row r="230" spans="1:8" x14ac:dyDescent="0.25">
      <c r="A230" s="82" t="s">
        <v>200</v>
      </c>
      <c r="B230" s="83" t="str">
        <f t="shared" si="221"/>
        <v>D#3</v>
      </c>
      <c r="C230" s="82" t="s">
        <v>81</v>
      </c>
      <c r="D230" s="83" t="str">
        <f t="shared" ref="D230:D293" si="277">IF(RIGHT(C230,1)="r",RIGHT(C230,1),IF(OR(LEFT(RIGHT(C230,2),1)="#",EXACT(LEFT(RIGHT(C230,2),1),"b")),RIGHT(C230,3),RIGHT(C230,2)))</f>
        <v>r</v>
      </c>
      <c r="E230" s="82" t="s">
        <v>205</v>
      </c>
      <c r="F230" s="83" t="str">
        <f t="shared" si="240"/>
        <v>E#4</v>
      </c>
      <c r="G230" s="82"/>
      <c r="H230" s="83" t="str">
        <f t="shared" ref="H230" si="278">IF(RIGHT(G230,1)="r",RIGHT(G230,1),IF(OR(LEFT(RIGHT(G230,2),1)="#",EXACT(LEFT(RIGHT(G230,2),1),"b")),RIGHT(G230,3),RIGHT(G230,2)))</f>
        <v/>
      </c>
    </row>
    <row r="231" spans="1:8" x14ac:dyDescent="0.25">
      <c r="A231" s="82" t="s">
        <v>235</v>
      </c>
      <c r="B231" s="83" t="str">
        <f t="shared" si="221"/>
        <v>F#3</v>
      </c>
      <c r="C231" s="82" t="s">
        <v>100</v>
      </c>
      <c r="D231" s="83" t="str">
        <f t="shared" si="277"/>
        <v>C#5</v>
      </c>
      <c r="E231" s="82" t="s">
        <v>204</v>
      </c>
      <c r="F231" s="83" t="str">
        <f t="shared" si="240"/>
        <v>D#4</v>
      </c>
      <c r="G231" s="82"/>
      <c r="H231" s="83" t="str">
        <f t="shared" ref="H231" si="279">IF(RIGHT(G231,1)="r",RIGHT(G231,1),IF(OR(LEFT(RIGHT(G231,2),1)="#",EXACT(LEFT(RIGHT(G231,2),1),"b")),RIGHT(G231,3),RIGHT(G231,2)))</f>
        <v/>
      </c>
    </row>
    <row r="232" spans="1:8" x14ac:dyDescent="0.25">
      <c r="A232" s="82" t="s">
        <v>236</v>
      </c>
      <c r="B232" s="83" t="str">
        <f t="shared" si="221"/>
        <v>E#3</v>
      </c>
      <c r="C232" s="82" t="s">
        <v>102</v>
      </c>
      <c r="D232" s="83" t="str">
        <f t="shared" si="277"/>
        <v>B4</v>
      </c>
      <c r="E232" s="82" t="s">
        <v>205</v>
      </c>
      <c r="F232" s="83" t="str">
        <f t="shared" si="240"/>
        <v>E#4</v>
      </c>
      <c r="G232" s="82"/>
      <c r="H232" s="83" t="str">
        <f t="shared" ref="H232" si="280">IF(RIGHT(G232,1)="r",RIGHT(G232,1),IF(OR(LEFT(RIGHT(G232,2),1)="#",EXACT(LEFT(RIGHT(G232,2),1),"b")),RIGHT(G232,3),RIGHT(G232,2)))</f>
        <v/>
      </c>
    </row>
    <row r="233" spans="1:8" x14ac:dyDescent="0.25">
      <c r="A233" s="82" t="s">
        <v>237</v>
      </c>
      <c r="B233" s="83" t="str">
        <f t="shared" si="221"/>
        <v>D#3</v>
      </c>
      <c r="C233" s="82" t="s">
        <v>281</v>
      </c>
      <c r="D233" s="83" t="str">
        <f t="shared" si="277"/>
        <v>A#4</v>
      </c>
      <c r="E233" s="82" t="s">
        <v>98</v>
      </c>
      <c r="F233" s="83" t="str">
        <f t="shared" si="240"/>
        <v>G#4</v>
      </c>
      <c r="G233" s="82"/>
      <c r="H233" s="83" t="str">
        <f t="shared" ref="H233" si="281">IF(RIGHT(G233,1)="r",RIGHT(G233,1),IF(OR(LEFT(RIGHT(G233,2),1)="#",EXACT(LEFT(RIGHT(G233,2),1),"b")),RIGHT(G233,3),RIGHT(G233,2)))</f>
        <v/>
      </c>
    </row>
    <row r="234" spans="1:8" x14ac:dyDescent="0.25">
      <c r="A234" s="82" t="s">
        <v>84</v>
      </c>
      <c r="B234" s="83" t="str">
        <f t="shared" si="221"/>
        <v>C#3</v>
      </c>
      <c r="C234" s="82" t="s">
        <v>99</v>
      </c>
      <c r="D234" s="83" t="str">
        <f t="shared" si="277"/>
        <v>G#4</v>
      </c>
      <c r="E234" s="82" t="s">
        <v>104</v>
      </c>
      <c r="F234" s="83" t="str">
        <f t="shared" si="240"/>
        <v>C#5</v>
      </c>
      <c r="H234" s="83" t="str">
        <f t="shared" ref="H234" si="282">IF(RIGHT(G234,1)="r",RIGHT(G234,1),IF(OR(LEFT(RIGHT(G234,2),1)="#",EXACT(LEFT(RIGHT(G234,2),1),"b")),RIGHT(G234,3),RIGHT(G234,2)))</f>
        <v/>
      </c>
    </row>
    <row r="235" spans="1:8" x14ac:dyDescent="0.25">
      <c r="A235" s="82" t="s">
        <v>200</v>
      </c>
      <c r="B235" s="83" t="str">
        <f t="shared" si="221"/>
        <v>D#3</v>
      </c>
      <c r="C235" s="82" t="s">
        <v>81</v>
      </c>
      <c r="D235" s="83" t="str">
        <f t="shared" si="277"/>
        <v>r</v>
      </c>
      <c r="E235" s="82" t="s">
        <v>261</v>
      </c>
      <c r="F235" s="83" t="str">
        <f t="shared" si="240"/>
        <v>D#5</v>
      </c>
      <c r="H235" s="83" t="str">
        <f t="shared" ref="H235" si="283">IF(RIGHT(G235,1)="r",RIGHT(G235,1),IF(OR(LEFT(RIGHT(G235,2),1)="#",EXACT(LEFT(RIGHT(G235,2),1),"b")),RIGHT(G235,3),RIGHT(G235,2)))</f>
        <v/>
      </c>
    </row>
    <row r="236" spans="1:8" x14ac:dyDescent="0.25">
      <c r="A236" s="82" t="s">
        <v>210</v>
      </c>
      <c r="B236" s="83" t="str">
        <f t="shared" si="221"/>
        <v>G#2</v>
      </c>
      <c r="C236" s="82" t="s">
        <v>86</v>
      </c>
      <c r="D236" s="83" t="str">
        <f t="shared" si="277"/>
        <v>r</v>
      </c>
      <c r="E236" s="82" t="s">
        <v>278</v>
      </c>
      <c r="F236" s="83" t="str">
        <f t="shared" si="240"/>
        <v>E#5</v>
      </c>
      <c r="H236" s="83" t="str">
        <f t="shared" ref="H236" si="284">IF(RIGHT(G236,1)="r",RIGHT(G236,1),IF(OR(LEFT(RIGHT(G236,2),1)="#",EXACT(LEFT(RIGHT(G236,2),1),"b")),RIGHT(G236,3),RIGHT(G236,2)))</f>
        <v/>
      </c>
    </row>
    <row r="237" spans="1:8" x14ac:dyDescent="0.25">
      <c r="A237" s="82" t="s">
        <v>219</v>
      </c>
      <c r="B237" s="83" t="str">
        <f t="shared" si="221"/>
        <v>C#3</v>
      </c>
      <c r="C237" s="82" t="s">
        <v>81</v>
      </c>
      <c r="D237" s="83" t="str">
        <f t="shared" si="277"/>
        <v>r</v>
      </c>
      <c r="E237" s="82" t="s">
        <v>261</v>
      </c>
      <c r="F237" s="83" t="str">
        <f t="shared" si="240"/>
        <v>D#5</v>
      </c>
      <c r="H237" s="83" t="str">
        <f t="shared" ref="H237" si="285">IF(RIGHT(G237,1)="r",RIGHT(G237,1),IF(OR(LEFT(RIGHT(G237,2),1)="#",EXACT(LEFT(RIGHT(G237,2),1),"b")),RIGHT(G237,3),RIGHT(G237,2)))</f>
        <v/>
      </c>
    </row>
    <row r="238" spans="1:8" x14ac:dyDescent="0.25">
      <c r="A238" s="82" t="s">
        <v>209</v>
      </c>
      <c r="B238" s="83" t="str">
        <f t="shared" si="221"/>
        <v>D#3</v>
      </c>
      <c r="C238" s="82" t="s">
        <v>85</v>
      </c>
      <c r="D238" s="83" t="str">
        <f t="shared" si="277"/>
        <v>B3</v>
      </c>
      <c r="E238" s="82" t="s">
        <v>104</v>
      </c>
      <c r="F238" s="83" t="str">
        <f t="shared" si="240"/>
        <v>C#5</v>
      </c>
      <c r="H238" s="83" t="str">
        <f t="shared" ref="H238" si="286">IF(RIGHT(G238,1)="r",RIGHT(G238,1),IF(OR(LEFT(RIGHT(G238,2),1)="#",EXACT(LEFT(RIGHT(G238,2),1),"b")),RIGHT(G238,3),RIGHT(G238,2)))</f>
        <v/>
      </c>
    </row>
    <row r="239" spans="1:8" x14ac:dyDescent="0.25">
      <c r="A239" s="82" t="s">
        <v>197</v>
      </c>
      <c r="B239" s="83" t="str">
        <f t="shared" si="221"/>
        <v>E#3</v>
      </c>
      <c r="C239" s="82" t="s">
        <v>195</v>
      </c>
      <c r="D239" s="83" t="str">
        <f t="shared" si="277"/>
        <v>G#3</v>
      </c>
      <c r="E239" s="82" t="s">
        <v>261</v>
      </c>
      <c r="F239" s="83" t="str">
        <f t="shared" si="240"/>
        <v>D#5</v>
      </c>
      <c r="H239" s="83" t="str">
        <f t="shared" ref="H239" si="287">IF(RIGHT(G239,1)="r",RIGHT(G239,1),IF(OR(LEFT(RIGHT(G239,2),1)="#",EXACT(LEFT(RIGHT(G239,2),1),"b")),RIGHT(G239,3),RIGHT(G239,2)))</f>
        <v/>
      </c>
    </row>
    <row r="240" spans="1:8" x14ac:dyDescent="0.25">
      <c r="A240" s="82" t="s">
        <v>94</v>
      </c>
      <c r="B240" s="83" t="str">
        <f t="shared" si="221"/>
        <v>F#3</v>
      </c>
      <c r="C240" s="82" t="s">
        <v>199</v>
      </c>
      <c r="D240" s="83" t="str">
        <f t="shared" si="277"/>
        <v>E#3</v>
      </c>
      <c r="E240" s="82" t="s">
        <v>298</v>
      </c>
      <c r="F240" s="83" t="str">
        <f t="shared" si="240"/>
        <v>B#5</v>
      </c>
      <c r="H240" s="83" t="str">
        <f t="shared" ref="H240" si="288">IF(RIGHT(G240,1)="r",RIGHT(G240,1),IF(OR(LEFT(RIGHT(G240,2),1)="#",EXACT(LEFT(RIGHT(G240,2),1),"b")),RIGHT(G240,3),RIGHT(G240,2)))</f>
        <v/>
      </c>
    </row>
    <row r="241" spans="1:8" x14ac:dyDescent="0.25">
      <c r="A241" s="82" t="s">
        <v>197</v>
      </c>
      <c r="B241" s="83" t="str">
        <f t="shared" si="221"/>
        <v>E#3</v>
      </c>
      <c r="C241" s="82" t="s">
        <v>81</v>
      </c>
      <c r="D241" s="83" t="str">
        <f t="shared" si="277"/>
        <v>r</v>
      </c>
      <c r="E241" s="82" t="s">
        <v>299</v>
      </c>
      <c r="F241" s="83" t="str">
        <f t="shared" si="240"/>
        <v>G#5</v>
      </c>
      <c r="H241" s="83" t="str">
        <f t="shared" ref="H241" si="289">IF(RIGHT(G241,1)="r",RIGHT(G241,1),IF(OR(LEFT(RIGHT(G241,2),1)="#",EXACT(LEFT(RIGHT(G241,2),1),"b")),RIGHT(G241,3),RIGHT(G241,2)))</f>
        <v/>
      </c>
    </row>
    <row r="242" spans="1:8" x14ac:dyDescent="0.25">
      <c r="A242" s="82" t="s">
        <v>209</v>
      </c>
      <c r="B242" s="83" t="str">
        <f t="shared" ref="B242:B305" si="290">IF(RIGHT(A242,1)="r",RIGHT(A242,1),IF(OR(LEFT(RIGHT(A242,2),1)="#",EXACT(LEFT(RIGHT(A242,2),1),"b")),RIGHT(A242,3),RIGHT(A242,2)))</f>
        <v>D#3</v>
      </c>
      <c r="C242" s="82" t="s">
        <v>81</v>
      </c>
      <c r="D242" s="83" t="str">
        <f t="shared" si="277"/>
        <v>r</v>
      </c>
      <c r="E242" s="82" t="s">
        <v>287</v>
      </c>
      <c r="F242" s="83" t="str">
        <f t="shared" si="240"/>
        <v>D#5</v>
      </c>
      <c r="H242" s="83" t="str">
        <f t="shared" ref="H242" si="291">IF(RIGHT(G242,1)="r",RIGHT(G242,1),IF(OR(LEFT(RIGHT(G242,2),1)="#",EXACT(LEFT(RIGHT(G242,2),1),"b")),RIGHT(G242,3),RIGHT(G242,2)))</f>
        <v/>
      </c>
    </row>
    <row r="243" spans="1:8" x14ac:dyDescent="0.25">
      <c r="A243" s="82" t="s">
        <v>219</v>
      </c>
      <c r="B243" s="83" t="str">
        <f t="shared" si="290"/>
        <v>C#3</v>
      </c>
      <c r="C243" s="82" t="s">
        <v>194</v>
      </c>
      <c r="D243" s="83" t="str">
        <f t="shared" si="277"/>
        <v>A#3</v>
      </c>
      <c r="E243" s="82" t="s">
        <v>104</v>
      </c>
      <c r="F243" s="83" t="str">
        <f t="shared" si="240"/>
        <v>C#5</v>
      </c>
    </row>
    <row r="244" spans="1:8" x14ac:dyDescent="0.25">
      <c r="A244" s="82" t="s">
        <v>197</v>
      </c>
      <c r="B244" s="83" t="str">
        <f t="shared" si="290"/>
        <v>E#3</v>
      </c>
      <c r="C244" s="82" t="s">
        <v>94</v>
      </c>
      <c r="D244" s="83" t="str">
        <f t="shared" si="277"/>
        <v>F#3</v>
      </c>
      <c r="E244" s="82" t="s">
        <v>255</v>
      </c>
      <c r="F244" s="83" t="str">
        <f t="shared" si="240"/>
        <v>B#4</v>
      </c>
    </row>
    <row r="245" spans="1:8" x14ac:dyDescent="0.25">
      <c r="A245" s="82" t="s">
        <v>194</v>
      </c>
      <c r="B245" s="83" t="str">
        <f t="shared" si="290"/>
        <v>A#3</v>
      </c>
      <c r="C245" s="82" t="s">
        <v>200</v>
      </c>
      <c r="D245" s="83" t="str">
        <f t="shared" si="277"/>
        <v>D#3</v>
      </c>
      <c r="E245" s="82" t="s">
        <v>100</v>
      </c>
      <c r="F245" s="83" t="str">
        <f t="shared" si="240"/>
        <v>C#5</v>
      </c>
    </row>
    <row r="246" spans="1:8" x14ac:dyDescent="0.25">
      <c r="A246" s="82" t="s">
        <v>195</v>
      </c>
      <c r="B246" s="83" t="str">
        <f t="shared" si="290"/>
        <v>G#3</v>
      </c>
      <c r="C246" s="82" t="s">
        <v>81</v>
      </c>
      <c r="D246" s="83" t="str">
        <f t="shared" si="277"/>
        <v>r</v>
      </c>
      <c r="E246" s="82" t="s">
        <v>300</v>
      </c>
      <c r="F246" s="83" t="str">
        <f t="shared" si="240"/>
        <v>A#5</v>
      </c>
    </row>
    <row r="247" spans="1:8" x14ac:dyDescent="0.25">
      <c r="A247" s="82" t="s">
        <v>206</v>
      </c>
      <c r="B247" s="83" t="str">
        <f>RIGHT(A247,4)</f>
        <v>F##3</v>
      </c>
      <c r="C247" s="82" t="s">
        <v>81</v>
      </c>
      <c r="D247" s="83" t="str">
        <f t="shared" si="277"/>
        <v>r</v>
      </c>
      <c r="E247" s="82" t="s">
        <v>241</v>
      </c>
      <c r="F247" s="83" t="str">
        <f t="shared" si="240"/>
        <v>B#4</v>
      </c>
    </row>
    <row r="248" spans="1:8" x14ac:dyDescent="0.25">
      <c r="A248" s="82" t="s">
        <v>194</v>
      </c>
      <c r="B248" s="83" t="str">
        <f t="shared" si="290"/>
        <v>A#3</v>
      </c>
      <c r="C248" s="82" t="s">
        <v>194</v>
      </c>
      <c r="D248" s="83" t="str">
        <f t="shared" si="277"/>
        <v>A#3</v>
      </c>
      <c r="E248" s="82" t="s">
        <v>299</v>
      </c>
      <c r="F248" s="83" t="str">
        <f t="shared" si="240"/>
        <v>G#5</v>
      </c>
    </row>
    <row r="249" spans="1:8" x14ac:dyDescent="0.25">
      <c r="A249" s="82" t="s">
        <v>202</v>
      </c>
      <c r="B249" s="83" t="str">
        <f t="shared" si="290"/>
        <v>C#4</v>
      </c>
      <c r="C249" s="82" t="s">
        <v>94</v>
      </c>
      <c r="D249" s="83" t="str">
        <f t="shared" si="277"/>
        <v>F#3</v>
      </c>
      <c r="E249" s="82" t="s">
        <v>242</v>
      </c>
      <c r="F249" s="83" t="str">
        <f t="shared" si="240"/>
        <v>A#4</v>
      </c>
    </row>
    <row r="250" spans="1:8" x14ac:dyDescent="0.25">
      <c r="A250" s="82" t="s">
        <v>85</v>
      </c>
      <c r="B250" s="83" t="str">
        <f t="shared" si="290"/>
        <v>B3</v>
      </c>
      <c r="C250" s="82" t="s">
        <v>200</v>
      </c>
      <c r="D250" s="83" t="str">
        <f t="shared" si="277"/>
        <v>D#3</v>
      </c>
      <c r="E250" s="82" t="s">
        <v>301</v>
      </c>
      <c r="F250" s="83" t="str">
        <f>RIGHT(E250,4)</f>
        <v>F##5</v>
      </c>
    </row>
    <row r="251" spans="1:8" x14ac:dyDescent="0.25">
      <c r="A251" s="82" t="s">
        <v>194</v>
      </c>
      <c r="B251" s="83" t="str">
        <f t="shared" si="290"/>
        <v>A#3</v>
      </c>
      <c r="C251" s="82" t="s">
        <v>81</v>
      </c>
      <c r="D251" s="83" t="str">
        <f t="shared" si="277"/>
        <v>r</v>
      </c>
      <c r="E251" s="82" t="s">
        <v>98</v>
      </c>
      <c r="F251" s="83" t="str">
        <f t="shared" si="240"/>
        <v>G#4</v>
      </c>
    </row>
    <row r="252" spans="1:8" x14ac:dyDescent="0.25">
      <c r="A252" s="82" t="s">
        <v>202</v>
      </c>
      <c r="B252" s="83" t="str">
        <f t="shared" si="290"/>
        <v>C#4</v>
      </c>
      <c r="C252" s="82" t="s">
        <v>81</v>
      </c>
      <c r="D252" s="83" t="str">
        <f t="shared" si="277"/>
        <v>r</v>
      </c>
      <c r="E252" s="82" t="s">
        <v>204</v>
      </c>
      <c r="F252" s="83" t="str">
        <f t="shared" si="240"/>
        <v>D#4</v>
      </c>
    </row>
    <row r="253" spans="1:8" x14ac:dyDescent="0.25">
      <c r="A253" s="82" t="s">
        <v>105</v>
      </c>
      <c r="B253" s="83" t="str">
        <f t="shared" si="290"/>
        <v>E4</v>
      </c>
      <c r="C253" s="82" t="s">
        <v>195</v>
      </c>
      <c r="D253" s="83" t="str">
        <f t="shared" si="277"/>
        <v>G#3</v>
      </c>
      <c r="E253" s="82" t="s">
        <v>205</v>
      </c>
      <c r="F253" s="83" t="str">
        <f t="shared" si="240"/>
        <v>E#4</v>
      </c>
    </row>
    <row r="254" spans="1:8" x14ac:dyDescent="0.25">
      <c r="A254" s="82" t="s">
        <v>204</v>
      </c>
      <c r="B254" s="83" t="str">
        <f t="shared" si="290"/>
        <v>D#4</v>
      </c>
      <c r="C254" s="82" t="s">
        <v>197</v>
      </c>
      <c r="D254" s="83" t="str">
        <f t="shared" si="277"/>
        <v>E#3</v>
      </c>
      <c r="E254" s="82" t="s">
        <v>253</v>
      </c>
      <c r="F254" s="83" t="str">
        <f>RIGHT(E254,4)</f>
        <v>F##4</v>
      </c>
    </row>
    <row r="255" spans="1:8" x14ac:dyDescent="0.25">
      <c r="A255" s="82" t="s">
        <v>202</v>
      </c>
      <c r="B255" s="83" t="str">
        <f t="shared" si="290"/>
        <v>C#4</v>
      </c>
      <c r="C255" s="82" t="s">
        <v>267</v>
      </c>
      <c r="D255" s="83" t="str">
        <f>RIGHT(C255,4)</f>
        <v>C##3</v>
      </c>
      <c r="E255" s="82" t="s">
        <v>98</v>
      </c>
      <c r="F255" s="83" t="str">
        <f t="shared" si="240"/>
        <v>G#4</v>
      </c>
    </row>
    <row r="256" spans="1:8" x14ac:dyDescent="0.25">
      <c r="A256" s="82" t="s">
        <v>85</v>
      </c>
      <c r="B256" s="83" t="str">
        <f t="shared" si="290"/>
        <v>B3</v>
      </c>
      <c r="C256" s="82" t="s">
        <v>81</v>
      </c>
      <c r="D256" s="83" t="str">
        <f t="shared" si="277"/>
        <v>r</v>
      </c>
      <c r="E256" s="82" t="s">
        <v>254</v>
      </c>
      <c r="F256" s="83" t="str">
        <f t="shared" si="240"/>
        <v>A#4</v>
      </c>
    </row>
    <row r="257" spans="1:6" x14ac:dyDescent="0.25">
      <c r="A257" s="82" t="s">
        <v>194</v>
      </c>
      <c r="B257" s="83" t="str">
        <f t="shared" si="290"/>
        <v>A#3</v>
      </c>
      <c r="C257" s="82" t="s">
        <v>81</v>
      </c>
      <c r="D257" s="83" t="str">
        <f t="shared" si="277"/>
        <v>r</v>
      </c>
      <c r="E257" s="82" t="s">
        <v>255</v>
      </c>
      <c r="F257" s="83" t="str">
        <f t="shared" si="240"/>
        <v>B#4</v>
      </c>
    </row>
    <row r="258" spans="1:6" x14ac:dyDescent="0.25">
      <c r="A258" s="82" t="s">
        <v>195</v>
      </c>
      <c r="B258" s="83" t="str">
        <f t="shared" si="290"/>
        <v>G#3</v>
      </c>
      <c r="C258" s="82" t="s">
        <v>195</v>
      </c>
      <c r="D258" s="83" t="str">
        <f t="shared" si="277"/>
        <v>G#3</v>
      </c>
      <c r="E258" s="82" t="s">
        <v>98</v>
      </c>
      <c r="F258" s="83" t="str">
        <f t="shared" si="240"/>
        <v>G#4</v>
      </c>
    </row>
    <row r="259" spans="1:6" x14ac:dyDescent="0.25">
      <c r="A259" s="82" t="s">
        <v>206</v>
      </c>
      <c r="B259" s="83" t="str">
        <f>RIGHT(A259,4)</f>
        <v>F##3</v>
      </c>
      <c r="C259" s="82" t="s">
        <v>197</v>
      </c>
      <c r="D259" s="83" t="str">
        <f t="shared" si="277"/>
        <v>E#3</v>
      </c>
      <c r="E259" s="82" t="s">
        <v>104</v>
      </c>
      <c r="F259" s="83" t="str">
        <f t="shared" ref="F259:F322" si="292">IF(RIGHT(E259,1)="r",RIGHT(E259,1),IF(OR(LEFT(RIGHT(E259,2),1)="#",EXACT(LEFT(RIGHT(E259,2),1),"b")),RIGHT(E259,3),RIGHT(E259,2)))</f>
        <v>C#5</v>
      </c>
    </row>
    <row r="260" spans="1:6" x14ac:dyDescent="0.25">
      <c r="A260" s="82" t="s">
        <v>195</v>
      </c>
      <c r="B260" s="83" t="str">
        <f t="shared" si="290"/>
        <v>G#3</v>
      </c>
      <c r="C260" s="82" t="s">
        <v>267</v>
      </c>
      <c r="D260" s="83" t="str">
        <f>RIGHT(C260,4)</f>
        <v>C##3</v>
      </c>
      <c r="E260" s="82" t="s">
        <v>255</v>
      </c>
      <c r="F260" s="83" t="str">
        <f t="shared" si="292"/>
        <v>B#4</v>
      </c>
    </row>
    <row r="261" spans="1:6" x14ac:dyDescent="0.25">
      <c r="A261" s="82" t="s">
        <v>85</v>
      </c>
      <c r="B261" s="83" t="str">
        <f t="shared" si="290"/>
        <v>B3</v>
      </c>
      <c r="C261" s="82" t="s">
        <v>81</v>
      </c>
      <c r="D261" s="83" t="str">
        <f t="shared" si="277"/>
        <v>r</v>
      </c>
      <c r="E261" s="82" t="s">
        <v>254</v>
      </c>
      <c r="F261" s="83" t="str">
        <f t="shared" si="292"/>
        <v>A#4</v>
      </c>
    </row>
    <row r="262" spans="1:6" x14ac:dyDescent="0.25">
      <c r="A262" s="82" t="s">
        <v>194</v>
      </c>
      <c r="B262" s="83" t="str">
        <f t="shared" si="290"/>
        <v>A#3</v>
      </c>
      <c r="C262" s="82" t="s">
        <v>81</v>
      </c>
      <c r="D262" s="83" t="str">
        <f t="shared" si="277"/>
        <v>r</v>
      </c>
      <c r="E262" s="82" t="s">
        <v>255</v>
      </c>
      <c r="F262" s="83" t="str">
        <f t="shared" si="292"/>
        <v>B#4</v>
      </c>
    </row>
    <row r="263" spans="1:6" x14ac:dyDescent="0.25">
      <c r="A263" s="82" t="s">
        <v>195</v>
      </c>
      <c r="B263" s="83" t="str">
        <f t="shared" si="290"/>
        <v>G#3</v>
      </c>
      <c r="C263" s="82" t="s">
        <v>94</v>
      </c>
      <c r="D263" s="83" t="str">
        <f t="shared" si="277"/>
        <v>F#3</v>
      </c>
      <c r="E263" s="82" t="s">
        <v>104</v>
      </c>
      <c r="F263" s="83" t="str">
        <f t="shared" si="292"/>
        <v>C#5</v>
      </c>
    </row>
    <row r="264" spans="1:6" x14ac:dyDescent="0.25">
      <c r="A264" s="82" t="s">
        <v>206</v>
      </c>
      <c r="B264" s="83" t="str">
        <f>RIGHT(A264,4)</f>
        <v>F##3</v>
      </c>
      <c r="C264" s="82" t="s">
        <v>209</v>
      </c>
      <c r="D264" s="83" t="str">
        <f t="shared" si="277"/>
        <v>D#3</v>
      </c>
      <c r="E264" s="82" t="s">
        <v>255</v>
      </c>
      <c r="F264" s="83" t="str">
        <f t="shared" si="292"/>
        <v>B#4</v>
      </c>
    </row>
    <row r="265" spans="1:6" x14ac:dyDescent="0.25">
      <c r="A265" s="82" t="s">
        <v>197</v>
      </c>
      <c r="B265" s="83" t="str">
        <f t="shared" si="290"/>
        <v>E#3</v>
      </c>
      <c r="C265" s="82" t="s">
        <v>207</v>
      </c>
      <c r="D265" s="83" t="str">
        <f t="shared" si="277"/>
        <v>B#2</v>
      </c>
      <c r="E265" s="82" t="s">
        <v>254</v>
      </c>
      <c r="F265" s="83" t="str">
        <f t="shared" si="292"/>
        <v>A#4</v>
      </c>
    </row>
    <row r="266" spans="1:6" x14ac:dyDescent="0.25">
      <c r="A266" s="82" t="s">
        <v>209</v>
      </c>
      <c r="B266" s="83" t="str">
        <f t="shared" si="290"/>
        <v>D#3</v>
      </c>
      <c r="C266" s="82" t="s">
        <v>81</v>
      </c>
      <c r="D266" s="83" t="str">
        <f t="shared" si="277"/>
        <v>r</v>
      </c>
      <c r="E266" s="82" t="s">
        <v>98</v>
      </c>
      <c r="F266" s="83" t="str">
        <f t="shared" si="292"/>
        <v>G#4</v>
      </c>
    </row>
    <row r="267" spans="1:6" x14ac:dyDescent="0.25">
      <c r="A267" s="82" t="s">
        <v>219</v>
      </c>
      <c r="B267" s="83" t="str">
        <f t="shared" si="290"/>
        <v>C#3</v>
      </c>
      <c r="C267" s="82" t="s">
        <v>81</v>
      </c>
      <c r="D267" s="83" t="str">
        <f t="shared" si="277"/>
        <v>r</v>
      </c>
      <c r="E267" s="82" t="s">
        <v>256</v>
      </c>
      <c r="F267" s="83" t="str">
        <f t="shared" si="292"/>
        <v>A#4</v>
      </c>
    </row>
    <row r="268" spans="1:6" x14ac:dyDescent="0.25">
      <c r="A268" s="82" t="s">
        <v>82</v>
      </c>
      <c r="B268" s="83" t="str">
        <f t="shared" si="290"/>
        <v>B2</v>
      </c>
      <c r="C268" s="82" t="s">
        <v>94</v>
      </c>
      <c r="D268" s="83" t="str">
        <f t="shared" si="277"/>
        <v>F#3</v>
      </c>
      <c r="E268" s="82" t="s">
        <v>98</v>
      </c>
      <c r="F268" s="83" t="str">
        <f t="shared" si="292"/>
        <v>G#4</v>
      </c>
    </row>
    <row r="269" spans="1:6" x14ac:dyDescent="0.25">
      <c r="A269" s="82" t="s">
        <v>219</v>
      </c>
      <c r="B269" s="83" t="str">
        <f t="shared" si="290"/>
        <v>C#3</v>
      </c>
      <c r="C269" s="82" t="s">
        <v>209</v>
      </c>
      <c r="D269" s="83" t="str">
        <f t="shared" si="277"/>
        <v>D#3</v>
      </c>
      <c r="E269" s="82" t="s">
        <v>93</v>
      </c>
      <c r="F269" s="83" t="str">
        <f t="shared" si="292"/>
        <v>F#4</v>
      </c>
    </row>
    <row r="270" spans="1:6" x14ac:dyDescent="0.25">
      <c r="A270" s="82" t="s">
        <v>209</v>
      </c>
      <c r="B270" s="83" t="str">
        <f t="shared" si="290"/>
        <v>D#3</v>
      </c>
      <c r="C270" s="82" t="s">
        <v>207</v>
      </c>
      <c r="D270" s="83" t="str">
        <f t="shared" si="277"/>
        <v>B#2</v>
      </c>
      <c r="E270" s="82" t="s">
        <v>254</v>
      </c>
      <c r="F270" s="83" t="str">
        <f t="shared" si="292"/>
        <v>A#4</v>
      </c>
    </row>
    <row r="271" spans="1:6" x14ac:dyDescent="0.25">
      <c r="A271" s="82" t="s">
        <v>82</v>
      </c>
      <c r="B271" s="83" t="str">
        <f t="shared" si="290"/>
        <v>B2</v>
      </c>
      <c r="C271" s="82" t="s">
        <v>81</v>
      </c>
      <c r="D271" s="83" t="str">
        <f t="shared" si="277"/>
        <v>r</v>
      </c>
      <c r="E271" s="82" t="s">
        <v>98</v>
      </c>
      <c r="F271" s="83" t="str">
        <f t="shared" si="292"/>
        <v>G#4</v>
      </c>
    </row>
    <row r="272" spans="1:6" x14ac:dyDescent="0.25">
      <c r="A272" s="82" t="s">
        <v>210</v>
      </c>
      <c r="B272" s="83" t="str">
        <f t="shared" si="290"/>
        <v>G#2</v>
      </c>
      <c r="C272" s="82" t="s">
        <v>80</v>
      </c>
      <c r="D272" s="83" t="str">
        <f t="shared" si="277"/>
        <v>r</v>
      </c>
      <c r="E272" s="82" t="s">
        <v>93</v>
      </c>
      <c r="F272" s="83" t="str">
        <f t="shared" si="292"/>
        <v>F#4</v>
      </c>
    </row>
    <row r="273" spans="1:6" x14ac:dyDescent="0.25">
      <c r="A273" s="82" t="s">
        <v>195</v>
      </c>
      <c r="B273" s="83" t="str">
        <f t="shared" si="290"/>
        <v>G#3</v>
      </c>
      <c r="C273" s="82" t="s">
        <v>79</v>
      </c>
      <c r="D273" s="83" t="str">
        <f t="shared" si="277"/>
        <v>r</v>
      </c>
      <c r="E273" s="82" t="s">
        <v>205</v>
      </c>
      <c r="F273" s="83" t="str">
        <f t="shared" si="292"/>
        <v>E#4</v>
      </c>
    </row>
    <row r="274" spans="1:6" x14ac:dyDescent="0.25">
      <c r="A274" s="82" t="s">
        <v>197</v>
      </c>
      <c r="B274" s="83" t="str">
        <f t="shared" si="290"/>
        <v>E#3</v>
      </c>
      <c r="C274" s="82" t="s">
        <v>79</v>
      </c>
      <c r="D274" s="83" t="str">
        <f t="shared" si="277"/>
        <v>r</v>
      </c>
      <c r="E274" s="82" t="s">
        <v>98</v>
      </c>
      <c r="F274" s="83" t="str">
        <f t="shared" si="292"/>
        <v>G#4</v>
      </c>
    </row>
    <row r="275" spans="1:6" x14ac:dyDescent="0.25">
      <c r="A275" s="82" t="s">
        <v>84</v>
      </c>
      <c r="B275" s="83" t="str">
        <f t="shared" si="290"/>
        <v>C#3</v>
      </c>
      <c r="C275" s="82" t="s">
        <v>79</v>
      </c>
      <c r="D275" s="83" t="str">
        <f t="shared" si="277"/>
        <v>r</v>
      </c>
      <c r="E275" s="82" t="s">
        <v>93</v>
      </c>
      <c r="F275" s="83" t="str">
        <f t="shared" si="292"/>
        <v>F#4</v>
      </c>
    </row>
    <row r="276" spans="1:6" x14ac:dyDescent="0.25">
      <c r="A276" s="82" t="s">
        <v>81</v>
      </c>
      <c r="B276" s="83" t="str">
        <f t="shared" si="290"/>
        <v>r</v>
      </c>
      <c r="C276" s="82" t="s">
        <v>79</v>
      </c>
      <c r="D276" s="83" t="str">
        <f t="shared" si="277"/>
        <v>r</v>
      </c>
      <c r="E276" s="82" t="s">
        <v>205</v>
      </c>
      <c r="F276" s="83" t="str">
        <f t="shared" si="292"/>
        <v>E#4</v>
      </c>
    </row>
    <row r="277" spans="1:6" x14ac:dyDescent="0.25">
      <c r="A277" s="82" t="s">
        <v>81</v>
      </c>
      <c r="B277" s="83" t="str">
        <f t="shared" si="290"/>
        <v>r</v>
      </c>
      <c r="C277" s="82" t="s">
        <v>79</v>
      </c>
      <c r="D277" s="83" t="str">
        <f t="shared" si="277"/>
        <v>r</v>
      </c>
      <c r="E277" s="82" t="s">
        <v>204</v>
      </c>
      <c r="F277" s="83" t="str">
        <f t="shared" si="292"/>
        <v>D#4</v>
      </c>
    </row>
    <row r="278" spans="1:6" x14ac:dyDescent="0.25">
      <c r="A278" s="82" t="s">
        <v>219</v>
      </c>
      <c r="B278" s="83" t="str">
        <f t="shared" si="290"/>
        <v>C#3</v>
      </c>
      <c r="C278" s="82" t="s">
        <v>79</v>
      </c>
      <c r="D278" s="83" t="str">
        <f t="shared" si="277"/>
        <v>r</v>
      </c>
      <c r="E278" s="82" t="s">
        <v>93</v>
      </c>
      <c r="F278" s="83" t="str">
        <f t="shared" si="292"/>
        <v>F#4</v>
      </c>
    </row>
    <row r="279" spans="1:6" x14ac:dyDescent="0.25">
      <c r="A279" s="82" t="s">
        <v>229</v>
      </c>
      <c r="B279" s="83" t="str">
        <f t="shared" si="290"/>
        <v>A#2</v>
      </c>
      <c r="C279" s="82" t="s">
        <v>79</v>
      </c>
      <c r="D279" s="83" t="str">
        <f t="shared" si="277"/>
        <v>r</v>
      </c>
      <c r="E279" s="82" t="s">
        <v>196</v>
      </c>
      <c r="F279" s="83" t="str">
        <f t="shared" si="292"/>
        <v>E#4</v>
      </c>
    </row>
    <row r="280" spans="1:6" x14ac:dyDescent="0.25">
      <c r="A280" s="82" t="s">
        <v>238</v>
      </c>
      <c r="B280" s="83" t="str">
        <f t="shared" si="290"/>
        <v>F#2</v>
      </c>
      <c r="C280" s="82" t="s">
        <v>79</v>
      </c>
      <c r="D280" s="83" t="str">
        <f t="shared" si="277"/>
        <v>r</v>
      </c>
      <c r="E280" s="82" t="s">
        <v>99</v>
      </c>
      <c r="F280" s="83" t="str">
        <f t="shared" si="292"/>
        <v>G#4</v>
      </c>
    </row>
    <row r="281" spans="1:6" x14ac:dyDescent="0.25">
      <c r="A281" s="82" t="s">
        <v>81</v>
      </c>
      <c r="B281" s="83" t="str">
        <f t="shared" si="290"/>
        <v>r</v>
      </c>
      <c r="C281" s="82" t="s">
        <v>79</v>
      </c>
      <c r="D281" s="83" t="str">
        <f t="shared" si="277"/>
        <v>r</v>
      </c>
      <c r="E281" s="82" t="s">
        <v>279</v>
      </c>
      <c r="F281" s="83" t="str">
        <f t="shared" si="292"/>
        <v>C#5</v>
      </c>
    </row>
    <row r="282" spans="1:6" x14ac:dyDescent="0.25">
      <c r="A282" s="82" t="s">
        <v>81</v>
      </c>
      <c r="B282" s="83" t="str">
        <f t="shared" si="290"/>
        <v>r</v>
      </c>
      <c r="C282" s="82" t="s">
        <v>86</v>
      </c>
      <c r="D282" s="83" t="str">
        <f t="shared" si="277"/>
        <v>r</v>
      </c>
      <c r="E282" s="82" t="s">
        <v>81</v>
      </c>
      <c r="F282" s="83" t="str">
        <f t="shared" si="292"/>
        <v>r</v>
      </c>
    </row>
    <row r="283" spans="1:6" x14ac:dyDescent="0.25">
      <c r="A283" s="82" t="s">
        <v>94</v>
      </c>
      <c r="B283" s="83" t="str">
        <f t="shared" si="290"/>
        <v>F#3</v>
      </c>
      <c r="C283" s="82" t="s">
        <v>81</v>
      </c>
      <c r="D283" s="83" t="str">
        <f t="shared" si="277"/>
        <v>r</v>
      </c>
      <c r="E283" s="82" t="s">
        <v>106</v>
      </c>
      <c r="F283" s="83" t="str">
        <f t="shared" si="292"/>
        <v>E5</v>
      </c>
    </row>
    <row r="284" spans="1:6" x14ac:dyDescent="0.25">
      <c r="A284" s="82" t="s">
        <v>209</v>
      </c>
      <c r="B284" s="83" t="str">
        <f t="shared" si="290"/>
        <v>D#3</v>
      </c>
      <c r="C284" s="82" t="s">
        <v>202</v>
      </c>
      <c r="D284" s="83" t="str">
        <f t="shared" si="277"/>
        <v>C#4</v>
      </c>
      <c r="E284" s="82" t="s">
        <v>104</v>
      </c>
      <c r="F284" s="83" t="str">
        <f t="shared" si="292"/>
        <v>C#5</v>
      </c>
    </row>
    <row r="285" spans="1:6" x14ac:dyDescent="0.25">
      <c r="A285" s="82" t="s">
        <v>207</v>
      </c>
      <c r="B285" s="83" t="str">
        <f t="shared" si="290"/>
        <v>B#2</v>
      </c>
      <c r="C285" s="82" t="s">
        <v>204</v>
      </c>
      <c r="D285" s="83" t="str">
        <f t="shared" si="277"/>
        <v>D#4</v>
      </c>
      <c r="E285" s="82" t="s">
        <v>281</v>
      </c>
      <c r="F285" s="83" t="str">
        <f t="shared" si="292"/>
        <v>A#4</v>
      </c>
    </row>
    <row r="286" spans="1:6" x14ac:dyDescent="0.25">
      <c r="A286" s="82" t="s">
        <v>81</v>
      </c>
      <c r="B286" s="83" t="str">
        <f t="shared" si="290"/>
        <v>r</v>
      </c>
      <c r="C286" s="82" t="s">
        <v>205</v>
      </c>
      <c r="D286" s="83" t="str">
        <f t="shared" si="277"/>
        <v>E#4</v>
      </c>
      <c r="E286" s="82" t="s">
        <v>81</v>
      </c>
      <c r="F286" s="83" t="str">
        <f t="shared" si="292"/>
        <v>r</v>
      </c>
    </row>
    <row r="287" spans="1:6" x14ac:dyDescent="0.25">
      <c r="A287" s="82" t="s">
        <v>81</v>
      </c>
      <c r="B287" s="83" t="str">
        <f t="shared" si="290"/>
        <v>r</v>
      </c>
      <c r="C287" s="82" t="s">
        <v>204</v>
      </c>
      <c r="D287" s="83" t="str">
        <f t="shared" si="277"/>
        <v>D#4</v>
      </c>
      <c r="E287" s="82" t="s">
        <v>254</v>
      </c>
      <c r="F287" s="83" t="str">
        <f t="shared" si="292"/>
        <v>A#4</v>
      </c>
    </row>
    <row r="288" spans="1:6" x14ac:dyDescent="0.25">
      <c r="A288" s="82" t="s">
        <v>224</v>
      </c>
      <c r="B288" s="83" t="str">
        <f t="shared" si="290"/>
        <v>B#2</v>
      </c>
      <c r="C288" s="82" t="s">
        <v>202</v>
      </c>
      <c r="D288" s="83" t="str">
        <f t="shared" si="277"/>
        <v>C#4</v>
      </c>
      <c r="E288" s="82" t="s">
        <v>104</v>
      </c>
      <c r="F288" s="83" t="str">
        <f t="shared" si="292"/>
        <v>C#5</v>
      </c>
    </row>
    <row r="289" spans="1:6" x14ac:dyDescent="0.25">
      <c r="A289" s="82" t="s">
        <v>228</v>
      </c>
      <c r="B289" s="83" t="str">
        <f t="shared" si="290"/>
        <v>G#2</v>
      </c>
      <c r="C289" s="82" t="s">
        <v>204</v>
      </c>
      <c r="D289" s="83" t="str">
        <f t="shared" si="277"/>
        <v>D#4</v>
      </c>
      <c r="E289" s="82" t="s">
        <v>315</v>
      </c>
      <c r="F289" s="83" t="str">
        <f t="shared" si="292"/>
        <v>E5</v>
      </c>
    </row>
    <row r="290" spans="1:6" x14ac:dyDescent="0.25">
      <c r="A290" s="82" t="s">
        <v>231</v>
      </c>
      <c r="B290" s="83" t="str">
        <f t="shared" si="290"/>
        <v>E#2</v>
      </c>
      <c r="C290" s="82" t="s">
        <v>241</v>
      </c>
      <c r="D290" s="83" t="str">
        <f t="shared" si="277"/>
        <v>B#4</v>
      </c>
      <c r="E290" s="82" t="s">
        <v>287</v>
      </c>
      <c r="F290" s="83" t="str">
        <f t="shared" si="292"/>
        <v>D#5</v>
      </c>
    </row>
    <row r="291" spans="1:6" x14ac:dyDescent="0.25">
      <c r="A291" s="82" t="s">
        <v>81</v>
      </c>
      <c r="B291" s="83" t="str">
        <f t="shared" si="290"/>
        <v>r</v>
      </c>
      <c r="C291" s="82" t="s">
        <v>99</v>
      </c>
      <c r="D291" s="83" t="str">
        <f t="shared" si="277"/>
        <v>G#4</v>
      </c>
      <c r="E291" s="82" t="s">
        <v>299</v>
      </c>
      <c r="F291" s="83" t="str">
        <f t="shared" si="292"/>
        <v>G#5</v>
      </c>
    </row>
    <row r="292" spans="1:6" x14ac:dyDescent="0.25">
      <c r="A292" s="82" t="s">
        <v>81</v>
      </c>
      <c r="B292" s="83" t="str">
        <f t="shared" si="290"/>
        <v>r</v>
      </c>
      <c r="C292" s="82" t="s">
        <v>198</v>
      </c>
      <c r="D292" s="83" t="str">
        <f t="shared" si="277"/>
        <v>D#4</v>
      </c>
      <c r="E292" s="82" t="s">
        <v>100</v>
      </c>
      <c r="F292" s="83" t="str">
        <f t="shared" si="292"/>
        <v>C#5</v>
      </c>
    </row>
    <row r="293" spans="1:6" x14ac:dyDescent="0.25">
      <c r="A293" s="82" t="s">
        <v>197</v>
      </c>
      <c r="B293" s="83" t="str">
        <f t="shared" si="290"/>
        <v>E#3</v>
      </c>
      <c r="C293" s="82" t="s">
        <v>202</v>
      </c>
      <c r="D293" s="83" t="str">
        <f t="shared" si="277"/>
        <v>C#4</v>
      </c>
      <c r="E293" s="82" t="s">
        <v>301</v>
      </c>
      <c r="F293" s="83" t="str">
        <f>RIGHT(E293,4)</f>
        <v>F##5</v>
      </c>
    </row>
    <row r="294" spans="1:6" x14ac:dyDescent="0.25">
      <c r="A294" s="82" t="s">
        <v>225</v>
      </c>
      <c r="B294" s="83" t="str">
        <f>RIGHT(A294,4)</f>
        <v>C##3</v>
      </c>
      <c r="C294" s="82" t="s">
        <v>203</v>
      </c>
      <c r="D294" s="83" t="str">
        <f t="shared" ref="D294:D357" si="293">IF(RIGHT(C294,1)="r",RIGHT(C294,1),IF(OR(LEFT(RIGHT(C294,2),1)="#",EXACT(LEFT(RIGHT(C294,2),1),"b")),RIGHT(C294,3),RIGHT(C294,2)))</f>
        <v>B#3</v>
      </c>
      <c r="E294" s="82" t="s">
        <v>99</v>
      </c>
      <c r="F294" s="83" t="str">
        <f t="shared" si="292"/>
        <v>G#4</v>
      </c>
    </row>
    <row r="295" spans="1:6" x14ac:dyDescent="0.25">
      <c r="A295" s="82" t="s">
        <v>208</v>
      </c>
      <c r="B295" s="83" t="str">
        <f t="shared" si="290"/>
        <v>A#2</v>
      </c>
      <c r="C295" s="82" t="s">
        <v>91</v>
      </c>
      <c r="D295" s="83" t="str">
        <f t="shared" si="293"/>
        <v>C#4</v>
      </c>
      <c r="E295" s="82" t="s">
        <v>277</v>
      </c>
      <c r="F295" s="83" t="str">
        <f t="shared" si="292"/>
        <v>G#5</v>
      </c>
    </row>
    <row r="296" spans="1:6" x14ac:dyDescent="0.25">
      <c r="A296" s="82" t="s">
        <v>81</v>
      </c>
      <c r="B296" s="83" t="str">
        <f t="shared" si="290"/>
        <v>r</v>
      </c>
      <c r="C296" s="82" t="s">
        <v>242</v>
      </c>
      <c r="D296" s="83" t="str">
        <f t="shared" si="293"/>
        <v>A#4</v>
      </c>
      <c r="E296" s="82" t="s">
        <v>288</v>
      </c>
      <c r="F296" s="83" t="str">
        <f>RIGHT(E296,4)</f>
        <v>F##5</v>
      </c>
    </row>
    <row r="297" spans="1:6" x14ac:dyDescent="0.25">
      <c r="A297" s="82" t="s">
        <v>81</v>
      </c>
      <c r="B297" s="83" t="str">
        <f t="shared" si="290"/>
        <v>r</v>
      </c>
      <c r="C297" s="82" t="s">
        <v>201</v>
      </c>
      <c r="D297" s="83" t="str">
        <f t="shared" si="293"/>
        <v>B#3</v>
      </c>
      <c r="E297" s="82" t="s">
        <v>277</v>
      </c>
      <c r="F297" s="83" t="str">
        <f t="shared" si="292"/>
        <v>G#5</v>
      </c>
    </row>
    <row r="298" spans="1:6" x14ac:dyDescent="0.25">
      <c r="A298" s="82" t="s">
        <v>229</v>
      </c>
      <c r="B298" s="83" t="str">
        <f t="shared" si="290"/>
        <v>A#2</v>
      </c>
      <c r="C298" s="82" t="s">
        <v>99</v>
      </c>
      <c r="D298" s="83" t="str">
        <f t="shared" si="293"/>
        <v>G#4</v>
      </c>
      <c r="E298" s="82" t="s">
        <v>297</v>
      </c>
      <c r="F298" s="83" t="str">
        <f t="shared" si="292"/>
        <v>A#5</v>
      </c>
    </row>
    <row r="299" spans="1:6" x14ac:dyDescent="0.25">
      <c r="A299" s="82" t="s">
        <v>87</v>
      </c>
      <c r="B299" s="83" t="str">
        <f t="shared" si="290"/>
        <v>F#2</v>
      </c>
      <c r="C299" s="82" t="s">
        <v>213</v>
      </c>
      <c r="D299" s="83" t="str">
        <f t="shared" si="293"/>
        <v>A#3</v>
      </c>
      <c r="E299" s="82" t="s">
        <v>103</v>
      </c>
      <c r="F299" s="83" t="str">
        <f t="shared" si="292"/>
        <v>B5</v>
      </c>
    </row>
    <row r="300" spans="1:6" x14ac:dyDescent="0.25">
      <c r="A300" s="82" t="s">
        <v>239</v>
      </c>
      <c r="B300" s="83" t="str">
        <f t="shared" si="290"/>
        <v>D#2</v>
      </c>
      <c r="C300" s="82" t="s">
        <v>243</v>
      </c>
      <c r="D300" s="83" t="str">
        <f>RIGHT(C300,4)</f>
        <v>F##4</v>
      </c>
      <c r="E300" s="82" t="s">
        <v>277</v>
      </c>
      <c r="F300" s="83" t="str">
        <f t="shared" si="292"/>
        <v>G#5</v>
      </c>
    </row>
    <row r="301" spans="1:6" x14ac:dyDescent="0.25">
      <c r="A301" s="82" t="s">
        <v>81</v>
      </c>
      <c r="B301" s="83" t="str">
        <f t="shared" si="290"/>
        <v>r</v>
      </c>
      <c r="C301" s="82" t="s">
        <v>90</v>
      </c>
      <c r="D301" s="83" t="str">
        <f t="shared" si="293"/>
        <v>G#3</v>
      </c>
      <c r="E301" s="82" t="s">
        <v>278</v>
      </c>
      <c r="F301" s="83" t="str">
        <f t="shared" si="292"/>
        <v>E#5</v>
      </c>
    </row>
    <row r="302" spans="1:6" x14ac:dyDescent="0.25">
      <c r="A302" s="82" t="s">
        <v>81</v>
      </c>
      <c r="B302" s="83" t="str">
        <f t="shared" si="290"/>
        <v>r</v>
      </c>
      <c r="C302" s="82" t="s">
        <v>98</v>
      </c>
      <c r="D302" s="83" t="str">
        <f t="shared" si="293"/>
        <v>G#4</v>
      </c>
      <c r="E302" s="82" t="s">
        <v>101</v>
      </c>
      <c r="F302" s="83" t="str">
        <f t="shared" si="292"/>
        <v>F#5</v>
      </c>
    </row>
    <row r="303" spans="1:6" x14ac:dyDescent="0.25">
      <c r="A303" s="82" t="s">
        <v>209</v>
      </c>
      <c r="B303" s="83" t="str">
        <f t="shared" si="290"/>
        <v>D#3</v>
      </c>
      <c r="C303" s="82" t="s">
        <v>93</v>
      </c>
      <c r="D303" s="83" t="str">
        <f t="shared" si="293"/>
        <v>F#4</v>
      </c>
      <c r="E303" s="82" t="s">
        <v>277</v>
      </c>
      <c r="F303" s="83" t="str">
        <f t="shared" si="292"/>
        <v>G#5</v>
      </c>
    </row>
    <row r="304" spans="1:6" x14ac:dyDescent="0.25">
      <c r="A304" s="82" t="s">
        <v>224</v>
      </c>
      <c r="B304" s="83" t="str">
        <f t="shared" si="290"/>
        <v>B#2</v>
      </c>
      <c r="C304" s="82" t="s">
        <v>98</v>
      </c>
      <c r="D304" s="83" t="str">
        <f t="shared" si="293"/>
        <v>G#4</v>
      </c>
      <c r="E304" s="82" t="s">
        <v>278</v>
      </c>
      <c r="F304" s="83" t="str">
        <f t="shared" si="292"/>
        <v>E#5</v>
      </c>
    </row>
    <row r="305" spans="1:6" x14ac:dyDescent="0.25">
      <c r="A305" s="82" t="s">
        <v>210</v>
      </c>
      <c r="B305" s="83" t="str">
        <f t="shared" si="290"/>
        <v>G#2</v>
      </c>
      <c r="C305" s="82" t="s">
        <v>254</v>
      </c>
      <c r="D305" s="83" t="str">
        <f t="shared" si="293"/>
        <v>A#4</v>
      </c>
      <c r="E305" s="82" t="s">
        <v>104</v>
      </c>
      <c r="F305" s="83" t="str">
        <f t="shared" si="292"/>
        <v>C#5</v>
      </c>
    </row>
    <row r="306" spans="1:6" x14ac:dyDescent="0.25">
      <c r="A306" s="82" t="s">
        <v>81</v>
      </c>
      <c r="B306" s="83" t="str">
        <f t="shared" ref="B306:B369" si="294">IF(RIGHT(A306,1)="r",RIGHT(A306,1),IF(OR(LEFT(RIGHT(A306,2),1)="#",EXACT(LEFT(RIGHT(A306,2),1),"b")),RIGHT(A306,3),RIGHT(A306,2)))</f>
        <v>r</v>
      </c>
      <c r="C306" s="82" t="s">
        <v>255</v>
      </c>
      <c r="D306" s="83" t="str">
        <f t="shared" si="293"/>
        <v>B#4</v>
      </c>
      <c r="E306" s="82" t="s">
        <v>261</v>
      </c>
      <c r="F306" s="83" t="str">
        <f t="shared" si="292"/>
        <v>D#5</v>
      </c>
    </row>
    <row r="307" spans="1:6" x14ac:dyDescent="0.25">
      <c r="A307" s="82" t="s">
        <v>81</v>
      </c>
      <c r="B307" s="83" t="str">
        <f t="shared" si="294"/>
        <v>r</v>
      </c>
      <c r="C307" s="82" t="s">
        <v>98</v>
      </c>
      <c r="D307" s="83" t="str">
        <f t="shared" si="293"/>
        <v>G#4</v>
      </c>
      <c r="E307" s="82" t="s">
        <v>278</v>
      </c>
      <c r="F307" s="83" t="str">
        <f t="shared" si="292"/>
        <v>E#5</v>
      </c>
    </row>
    <row r="308" spans="1:6" x14ac:dyDescent="0.25">
      <c r="A308" s="82" t="s">
        <v>228</v>
      </c>
      <c r="B308" s="83" t="str">
        <f t="shared" si="294"/>
        <v>G#2</v>
      </c>
      <c r="C308" s="82" t="s">
        <v>104</v>
      </c>
      <c r="D308" s="83" t="str">
        <f t="shared" si="293"/>
        <v>C#5</v>
      </c>
      <c r="E308" s="82" t="s">
        <v>104</v>
      </c>
      <c r="F308" s="83" t="str">
        <f t="shared" si="292"/>
        <v>C#5</v>
      </c>
    </row>
    <row r="309" spans="1:6" x14ac:dyDescent="0.25">
      <c r="A309" s="82" t="s">
        <v>226</v>
      </c>
      <c r="B309" s="83" t="str">
        <f t="shared" si="294"/>
        <v>E#2</v>
      </c>
      <c r="C309" s="82" t="s">
        <v>255</v>
      </c>
      <c r="D309" s="83" t="str">
        <f t="shared" si="293"/>
        <v>B#4</v>
      </c>
      <c r="E309" s="82" t="s">
        <v>254</v>
      </c>
      <c r="F309" s="83" t="str">
        <f t="shared" si="292"/>
        <v>A#4</v>
      </c>
    </row>
    <row r="310" spans="1:6" x14ac:dyDescent="0.25">
      <c r="A310" s="82" t="s">
        <v>240</v>
      </c>
      <c r="B310" s="83" t="str">
        <f t="shared" si="294"/>
        <v>C#2</v>
      </c>
      <c r="C310" s="82" t="s">
        <v>254</v>
      </c>
      <c r="D310" s="83" t="str">
        <f t="shared" si="293"/>
        <v>A#4</v>
      </c>
      <c r="E310" s="82" t="s">
        <v>255</v>
      </c>
      <c r="F310" s="83" t="str">
        <f t="shared" si="292"/>
        <v>B#4</v>
      </c>
    </row>
    <row r="311" spans="1:6" x14ac:dyDescent="0.25">
      <c r="A311" s="82" t="s">
        <v>86</v>
      </c>
      <c r="B311" s="83" t="str">
        <f t="shared" si="294"/>
        <v>r</v>
      </c>
      <c r="C311" s="82" t="s">
        <v>255</v>
      </c>
      <c r="D311" s="83" t="str">
        <f t="shared" si="293"/>
        <v>B#4</v>
      </c>
      <c r="E311" s="82" t="s">
        <v>104</v>
      </c>
      <c r="F311" s="83" t="str">
        <f t="shared" si="292"/>
        <v>C#5</v>
      </c>
    </row>
    <row r="312" spans="1:6" x14ac:dyDescent="0.25">
      <c r="A312" s="82" t="s">
        <v>81</v>
      </c>
      <c r="B312" s="83" t="str">
        <f t="shared" si="294"/>
        <v>r</v>
      </c>
      <c r="C312" s="82" t="s">
        <v>104</v>
      </c>
      <c r="D312" s="83" t="str">
        <f t="shared" si="293"/>
        <v>C#5</v>
      </c>
      <c r="E312" s="82" t="s">
        <v>254</v>
      </c>
      <c r="F312" s="83" t="str">
        <f t="shared" si="292"/>
        <v>A#4</v>
      </c>
    </row>
    <row r="313" spans="1:6" x14ac:dyDescent="0.25">
      <c r="A313" s="82" t="s">
        <v>85</v>
      </c>
      <c r="B313" s="83" t="str">
        <f t="shared" si="294"/>
        <v>B3</v>
      </c>
      <c r="C313" s="82" t="s">
        <v>255</v>
      </c>
      <c r="D313" s="83" t="str">
        <f t="shared" si="293"/>
        <v>B#4</v>
      </c>
      <c r="E313" s="82" t="s">
        <v>101</v>
      </c>
      <c r="F313" s="83" t="str">
        <f t="shared" si="292"/>
        <v>F#5</v>
      </c>
    </row>
    <row r="314" spans="1:6" x14ac:dyDescent="0.25">
      <c r="A314" s="82" t="s">
        <v>219</v>
      </c>
      <c r="B314" s="83" t="str">
        <f t="shared" si="294"/>
        <v>C#3</v>
      </c>
      <c r="C314" s="82" t="s">
        <v>254</v>
      </c>
      <c r="D314" s="83" t="str">
        <f t="shared" si="293"/>
        <v>A#4</v>
      </c>
      <c r="E314" s="82" t="s">
        <v>277</v>
      </c>
      <c r="F314" s="83" t="str">
        <f t="shared" si="292"/>
        <v>G#5</v>
      </c>
    </row>
    <row r="315" spans="1:6" x14ac:dyDescent="0.25">
      <c r="A315" s="82" t="s">
        <v>194</v>
      </c>
      <c r="B315" s="83" t="str">
        <f t="shared" si="294"/>
        <v>A#3</v>
      </c>
      <c r="C315" s="82" t="s">
        <v>98</v>
      </c>
      <c r="D315" s="83" t="str">
        <f t="shared" si="293"/>
        <v>G#4</v>
      </c>
      <c r="E315" s="82" t="s">
        <v>297</v>
      </c>
      <c r="F315" s="83" t="str">
        <f t="shared" si="292"/>
        <v>A#5</v>
      </c>
    </row>
    <row r="316" spans="1:6" x14ac:dyDescent="0.25">
      <c r="A316" s="82" t="s">
        <v>219</v>
      </c>
      <c r="B316" s="83" t="str">
        <f t="shared" si="294"/>
        <v>C#3</v>
      </c>
      <c r="C316" s="82" t="s">
        <v>256</v>
      </c>
      <c r="D316" s="83" t="str">
        <f t="shared" si="293"/>
        <v>A#4</v>
      </c>
      <c r="E316" s="82" t="s">
        <v>101</v>
      </c>
      <c r="F316" s="83" t="str">
        <f t="shared" si="292"/>
        <v>F#5</v>
      </c>
    </row>
    <row r="317" spans="1:6" x14ac:dyDescent="0.25">
      <c r="A317" s="82" t="s">
        <v>195</v>
      </c>
      <c r="B317" s="83" t="str">
        <f t="shared" si="294"/>
        <v>G#3</v>
      </c>
      <c r="C317" s="82" t="s">
        <v>98</v>
      </c>
      <c r="D317" s="83" t="str">
        <f t="shared" si="293"/>
        <v>G#4</v>
      </c>
      <c r="E317" s="82" t="s">
        <v>261</v>
      </c>
      <c r="F317" s="83" t="str">
        <f t="shared" si="292"/>
        <v>D#5</v>
      </c>
    </row>
    <row r="318" spans="1:6" x14ac:dyDescent="0.25">
      <c r="A318" s="82" t="s">
        <v>219</v>
      </c>
      <c r="B318" s="83" t="str">
        <f t="shared" si="294"/>
        <v>C#3</v>
      </c>
      <c r="C318" s="82" t="s">
        <v>93</v>
      </c>
      <c r="D318" s="83" t="str">
        <f t="shared" si="293"/>
        <v>F#4</v>
      </c>
      <c r="E318" s="82" t="s">
        <v>278</v>
      </c>
      <c r="F318" s="83" t="str">
        <f t="shared" si="292"/>
        <v>E#5</v>
      </c>
    </row>
    <row r="319" spans="1:6" x14ac:dyDescent="0.25">
      <c r="A319" s="82" t="s">
        <v>94</v>
      </c>
      <c r="B319" s="83" t="str">
        <f t="shared" si="294"/>
        <v>F#3</v>
      </c>
      <c r="C319" s="82" t="s">
        <v>254</v>
      </c>
      <c r="D319" s="83" t="str">
        <f t="shared" si="293"/>
        <v>A#4</v>
      </c>
      <c r="E319" s="82" t="s">
        <v>101</v>
      </c>
      <c r="F319" s="83" t="str">
        <f t="shared" si="292"/>
        <v>F#5</v>
      </c>
    </row>
    <row r="320" spans="1:6" x14ac:dyDescent="0.25">
      <c r="A320" s="82" t="s">
        <v>219</v>
      </c>
      <c r="B320" s="83" t="str">
        <f t="shared" si="294"/>
        <v>C#3</v>
      </c>
      <c r="C320" s="82" t="s">
        <v>98</v>
      </c>
      <c r="D320" s="83" t="str">
        <f t="shared" si="293"/>
        <v>G#4</v>
      </c>
      <c r="E320" s="82" t="s">
        <v>261</v>
      </c>
      <c r="F320" s="83" t="str">
        <f t="shared" si="292"/>
        <v>D#5</v>
      </c>
    </row>
    <row r="321" spans="1:6" x14ac:dyDescent="0.25">
      <c r="A321" s="82" t="s">
        <v>197</v>
      </c>
      <c r="B321" s="83" t="str">
        <f t="shared" si="294"/>
        <v>E#3</v>
      </c>
      <c r="C321" s="82" t="s">
        <v>93</v>
      </c>
      <c r="D321" s="83" t="str">
        <f t="shared" si="293"/>
        <v>F#4</v>
      </c>
      <c r="E321" s="82" t="s">
        <v>255</v>
      </c>
      <c r="F321" s="83" t="str">
        <f t="shared" si="292"/>
        <v>B#4</v>
      </c>
    </row>
    <row r="322" spans="1:6" x14ac:dyDescent="0.25">
      <c r="A322" s="82" t="s">
        <v>209</v>
      </c>
      <c r="B322" s="83" t="str">
        <f t="shared" si="294"/>
        <v>D#3</v>
      </c>
      <c r="C322" s="82" t="s">
        <v>205</v>
      </c>
      <c r="D322" s="83" t="str">
        <f t="shared" si="293"/>
        <v>E#4</v>
      </c>
      <c r="E322" s="82" t="s">
        <v>104</v>
      </c>
      <c r="F322" s="83" t="str">
        <f t="shared" si="292"/>
        <v>C#5</v>
      </c>
    </row>
    <row r="323" spans="1:6" x14ac:dyDescent="0.25">
      <c r="A323" s="82" t="s">
        <v>199</v>
      </c>
      <c r="B323" s="83" t="str">
        <f t="shared" si="294"/>
        <v>E#3</v>
      </c>
      <c r="C323" s="82" t="s">
        <v>98</v>
      </c>
      <c r="D323" s="83" t="str">
        <f t="shared" si="293"/>
        <v>G#4</v>
      </c>
      <c r="E323" s="82" t="s">
        <v>261</v>
      </c>
      <c r="F323" s="83" t="str">
        <f t="shared" ref="F323:F386" si="295">IF(RIGHT(E323,1)="r",RIGHT(E323,1),IF(OR(LEFT(RIGHT(E323,2),1)="#",EXACT(LEFT(RIGHT(E323,2),1),"b")),RIGHT(E323,3),RIGHT(E323,2)))</f>
        <v>D#5</v>
      </c>
    </row>
    <row r="324" spans="1:6" x14ac:dyDescent="0.25">
      <c r="A324" s="82" t="s">
        <v>210</v>
      </c>
      <c r="B324" s="83" t="str">
        <f t="shared" si="294"/>
        <v>G#2</v>
      </c>
      <c r="C324" s="82" t="s">
        <v>93</v>
      </c>
      <c r="D324" s="83" t="str">
        <f t="shared" si="293"/>
        <v>F#4</v>
      </c>
      <c r="E324" s="82" t="s">
        <v>255</v>
      </c>
      <c r="F324" s="83" t="str">
        <f t="shared" si="295"/>
        <v>B#4</v>
      </c>
    </row>
    <row r="325" spans="1:6" x14ac:dyDescent="0.25">
      <c r="A325" s="82" t="s">
        <v>81</v>
      </c>
      <c r="B325" s="83" t="str">
        <f t="shared" si="294"/>
        <v>r</v>
      </c>
      <c r="C325" s="82" t="s">
        <v>205</v>
      </c>
      <c r="D325" s="83" t="str">
        <f t="shared" si="293"/>
        <v>E#4</v>
      </c>
      <c r="E325" s="82" t="s">
        <v>98</v>
      </c>
      <c r="F325" s="83" t="str">
        <f t="shared" si="295"/>
        <v>G#4</v>
      </c>
    </row>
    <row r="326" spans="1:6" x14ac:dyDescent="0.25">
      <c r="A326" s="82" t="s">
        <v>194</v>
      </c>
      <c r="B326" s="83" t="str">
        <f t="shared" si="294"/>
        <v>A#3</v>
      </c>
      <c r="C326" s="82" t="s">
        <v>93</v>
      </c>
      <c r="D326" s="83" t="str">
        <f t="shared" si="293"/>
        <v>F#4</v>
      </c>
      <c r="E326" s="82" t="s">
        <v>254</v>
      </c>
      <c r="F326" s="83" t="str">
        <f t="shared" si="295"/>
        <v>A#4</v>
      </c>
    </row>
    <row r="327" spans="1:6" x14ac:dyDescent="0.25">
      <c r="A327" s="82" t="s">
        <v>219</v>
      </c>
      <c r="B327" s="83" t="str">
        <f t="shared" si="294"/>
        <v>C#3</v>
      </c>
      <c r="C327" s="82" t="s">
        <v>204</v>
      </c>
      <c r="D327" s="83" t="str">
        <f t="shared" si="293"/>
        <v>D#4</v>
      </c>
      <c r="E327" s="82" t="s">
        <v>255</v>
      </c>
      <c r="F327" s="83" t="str">
        <f t="shared" si="295"/>
        <v>B#4</v>
      </c>
    </row>
    <row r="328" spans="1:6" x14ac:dyDescent="0.25">
      <c r="A328" s="82" t="s">
        <v>195</v>
      </c>
      <c r="B328" s="83" t="str">
        <f t="shared" si="294"/>
        <v>G#3</v>
      </c>
      <c r="C328" s="82" t="s">
        <v>282</v>
      </c>
      <c r="D328" s="83" t="str">
        <f t="shared" si="293"/>
        <v>E#4</v>
      </c>
      <c r="E328" s="82" t="s">
        <v>98</v>
      </c>
      <c r="F328" s="83" t="str">
        <f t="shared" si="295"/>
        <v>G#4</v>
      </c>
    </row>
    <row r="329" spans="1:6" x14ac:dyDescent="0.25">
      <c r="A329" s="82" t="s">
        <v>219</v>
      </c>
      <c r="B329" s="83" t="str">
        <f t="shared" si="294"/>
        <v>C#3</v>
      </c>
      <c r="C329" s="82" t="s">
        <v>91</v>
      </c>
      <c r="D329" s="83" t="str">
        <f t="shared" si="293"/>
        <v>C#4</v>
      </c>
      <c r="E329" s="82" t="s">
        <v>278</v>
      </c>
      <c r="F329" s="83" t="str">
        <f t="shared" si="295"/>
        <v>E#5</v>
      </c>
    </row>
    <row r="330" spans="1:6" x14ac:dyDescent="0.25">
      <c r="A330" s="82" t="s">
        <v>94</v>
      </c>
      <c r="B330" s="83" t="str">
        <f t="shared" si="294"/>
        <v>F#3</v>
      </c>
      <c r="C330" s="82" t="s">
        <v>92</v>
      </c>
      <c r="D330" s="83" t="str">
        <f t="shared" si="293"/>
        <v>F#4</v>
      </c>
      <c r="E330" s="82" t="s">
        <v>101</v>
      </c>
      <c r="F330" s="83" t="str">
        <f t="shared" si="295"/>
        <v>F#5</v>
      </c>
    </row>
    <row r="331" spans="1:6" x14ac:dyDescent="0.25">
      <c r="A331" s="82" t="s">
        <v>219</v>
      </c>
      <c r="B331" s="83" t="str">
        <f t="shared" si="294"/>
        <v>C#3</v>
      </c>
      <c r="C331" s="82" t="s">
        <v>196</v>
      </c>
      <c r="D331" s="83" t="str">
        <f t="shared" si="293"/>
        <v>E#4</v>
      </c>
      <c r="E331" s="82" t="s">
        <v>277</v>
      </c>
      <c r="F331" s="83" t="str">
        <f t="shared" si="295"/>
        <v>G#5</v>
      </c>
    </row>
    <row r="332" spans="1:6" x14ac:dyDescent="0.25">
      <c r="A332" s="82" t="s">
        <v>197</v>
      </c>
      <c r="B332" s="83" t="str">
        <f t="shared" si="294"/>
        <v>E#3</v>
      </c>
      <c r="C332" s="82" t="s">
        <v>283</v>
      </c>
      <c r="D332" s="83" t="str">
        <f t="shared" si="293"/>
        <v>F#4</v>
      </c>
      <c r="E332" s="82" t="s">
        <v>278</v>
      </c>
      <c r="F332" s="83" t="str">
        <f t="shared" si="295"/>
        <v>E#5</v>
      </c>
    </row>
    <row r="333" spans="1:6" x14ac:dyDescent="0.25">
      <c r="A333" s="82" t="s">
        <v>219</v>
      </c>
      <c r="B333" s="83" t="str">
        <f t="shared" si="294"/>
        <v>C#3</v>
      </c>
      <c r="C333" s="82" t="s">
        <v>93</v>
      </c>
      <c r="D333" s="83" t="str">
        <f t="shared" si="293"/>
        <v>F#4</v>
      </c>
      <c r="E333" s="82" t="s">
        <v>302</v>
      </c>
      <c r="F333" s="83" t="str">
        <f>RIGHT(E333,4)</f>
        <v>C##5</v>
      </c>
    </row>
    <row r="334" spans="1:6" x14ac:dyDescent="0.25">
      <c r="A334" s="82" t="s">
        <v>209</v>
      </c>
      <c r="B334" s="83" t="str">
        <f t="shared" si="294"/>
        <v>D#3</v>
      </c>
      <c r="C334" s="82" t="s">
        <v>204</v>
      </c>
      <c r="D334" s="83" t="str">
        <f t="shared" si="293"/>
        <v>D#4</v>
      </c>
      <c r="E334" s="82" t="s">
        <v>261</v>
      </c>
      <c r="F334" s="83" t="str">
        <f t="shared" si="295"/>
        <v>D#5</v>
      </c>
    </row>
    <row r="335" spans="1:6" x14ac:dyDescent="0.25">
      <c r="A335" s="82" t="s">
        <v>219</v>
      </c>
      <c r="B335" s="83" t="str">
        <f t="shared" si="294"/>
        <v>C#3</v>
      </c>
      <c r="C335" s="82" t="s">
        <v>215</v>
      </c>
      <c r="D335" s="83" t="str">
        <f t="shared" si="293"/>
        <v>G#3</v>
      </c>
      <c r="E335" s="82" t="s">
        <v>278</v>
      </c>
      <c r="F335" s="83" t="str">
        <f t="shared" si="295"/>
        <v>E#5</v>
      </c>
    </row>
    <row r="336" spans="1:6" x14ac:dyDescent="0.25">
      <c r="A336" s="82" t="s">
        <v>200</v>
      </c>
      <c r="B336" s="83" t="str">
        <f t="shared" si="294"/>
        <v>D#3</v>
      </c>
      <c r="C336" s="82" t="s">
        <v>81</v>
      </c>
      <c r="D336" s="83" t="str">
        <f t="shared" si="293"/>
        <v>r</v>
      </c>
      <c r="E336" s="82" t="s">
        <v>302</v>
      </c>
      <c r="F336" s="83" t="str">
        <f>RIGHT(E336,4)</f>
        <v>C##5</v>
      </c>
    </row>
    <row r="337" spans="1:6" x14ac:dyDescent="0.25">
      <c r="A337" s="82" t="s">
        <v>210</v>
      </c>
      <c r="B337" s="83" t="str">
        <f t="shared" si="294"/>
        <v>G#2</v>
      </c>
      <c r="C337" s="82" t="s">
        <v>201</v>
      </c>
      <c r="D337" s="83" t="str">
        <f t="shared" si="293"/>
        <v>B#3</v>
      </c>
      <c r="E337" s="82" t="s">
        <v>254</v>
      </c>
      <c r="F337" s="83" t="str">
        <f t="shared" si="295"/>
        <v>A#4</v>
      </c>
    </row>
    <row r="338" spans="1:6" x14ac:dyDescent="0.25">
      <c r="A338" s="82" t="s">
        <v>81</v>
      </c>
      <c r="B338" s="83" t="str">
        <f t="shared" si="294"/>
        <v>r</v>
      </c>
      <c r="C338" s="82" t="s">
        <v>284</v>
      </c>
      <c r="D338" s="83" t="str">
        <f t="shared" si="293"/>
        <v>E#4</v>
      </c>
      <c r="E338" s="82" t="s">
        <v>255</v>
      </c>
      <c r="F338" s="83" t="str">
        <f t="shared" si="295"/>
        <v>B#4</v>
      </c>
    </row>
    <row r="339" spans="1:6" x14ac:dyDescent="0.25">
      <c r="A339" s="82" t="s">
        <v>195</v>
      </c>
      <c r="B339" s="83" t="str">
        <f t="shared" si="294"/>
        <v>G#3</v>
      </c>
      <c r="C339" s="82" t="s">
        <v>205</v>
      </c>
      <c r="D339" s="83" t="str">
        <f t="shared" si="293"/>
        <v>E#4</v>
      </c>
      <c r="E339" s="82" t="s">
        <v>302</v>
      </c>
      <c r="F339" s="83" t="str">
        <f>RIGHT(E339,4)</f>
        <v>C##5</v>
      </c>
    </row>
    <row r="340" spans="1:6" x14ac:dyDescent="0.25">
      <c r="A340" s="82" t="s">
        <v>228</v>
      </c>
      <c r="B340" s="83" t="str">
        <f t="shared" si="294"/>
        <v>G#2</v>
      </c>
      <c r="C340" s="82" t="s">
        <v>274</v>
      </c>
      <c r="D340" s="83" t="str">
        <f>RIGHT(C340,4)</f>
        <v>C##4</v>
      </c>
      <c r="E340" s="82" t="s">
        <v>254</v>
      </c>
      <c r="F340" s="83" t="str">
        <f t="shared" si="295"/>
        <v>A#4</v>
      </c>
    </row>
    <row r="341" spans="1:6" x14ac:dyDescent="0.25">
      <c r="A341" s="82" t="s">
        <v>94</v>
      </c>
      <c r="B341" s="83" t="str">
        <f t="shared" si="294"/>
        <v>F#3</v>
      </c>
      <c r="C341" s="82" t="s">
        <v>249</v>
      </c>
      <c r="D341" s="83" t="str">
        <f t="shared" si="293"/>
        <v>F#3</v>
      </c>
      <c r="E341" s="82" t="s">
        <v>93</v>
      </c>
      <c r="F341" s="83" t="str">
        <f t="shared" si="295"/>
        <v>F#4</v>
      </c>
    </row>
    <row r="342" spans="1:6" x14ac:dyDescent="0.25">
      <c r="A342" s="82" t="s">
        <v>228</v>
      </c>
      <c r="B342" s="83" t="str">
        <f t="shared" si="294"/>
        <v>G#2</v>
      </c>
      <c r="C342" s="82" t="s">
        <v>81</v>
      </c>
      <c r="D342" s="83" t="str">
        <f t="shared" si="293"/>
        <v>r</v>
      </c>
      <c r="E342" s="82" t="s">
        <v>98</v>
      </c>
      <c r="F342" s="83" t="str">
        <f t="shared" si="295"/>
        <v>G#4</v>
      </c>
    </row>
    <row r="343" spans="1:6" x14ac:dyDescent="0.25">
      <c r="A343" s="82" t="s">
        <v>197</v>
      </c>
      <c r="B343" s="83" t="str">
        <f t="shared" si="294"/>
        <v>E#3</v>
      </c>
      <c r="C343" s="82" t="s">
        <v>213</v>
      </c>
      <c r="D343" s="83" t="str">
        <f t="shared" si="293"/>
        <v>A#3</v>
      </c>
      <c r="E343" s="82" t="s">
        <v>254</v>
      </c>
      <c r="F343" s="83" t="str">
        <f t="shared" si="295"/>
        <v>A#4</v>
      </c>
    </row>
    <row r="344" spans="1:6" x14ac:dyDescent="0.25">
      <c r="A344" s="82" t="s">
        <v>228</v>
      </c>
      <c r="B344" s="83" t="str">
        <f t="shared" si="294"/>
        <v>G#2</v>
      </c>
      <c r="C344" s="82" t="s">
        <v>285</v>
      </c>
      <c r="D344" s="83" t="str">
        <f t="shared" si="293"/>
        <v>D#4</v>
      </c>
      <c r="E344" s="82" t="s">
        <v>93</v>
      </c>
      <c r="F344" s="83" t="str">
        <f t="shared" si="295"/>
        <v>F#4</v>
      </c>
    </row>
    <row r="345" spans="1:6" x14ac:dyDescent="0.25">
      <c r="A345" s="82" t="s">
        <v>209</v>
      </c>
      <c r="B345" s="83" t="str">
        <f t="shared" si="294"/>
        <v>D#3</v>
      </c>
      <c r="C345" s="82" t="s">
        <v>93</v>
      </c>
      <c r="D345" s="83" t="str">
        <f t="shared" si="293"/>
        <v>F#4</v>
      </c>
      <c r="E345" s="82" t="s">
        <v>261</v>
      </c>
      <c r="F345" s="83" t="str">
        <f t="shared" si="295"/>
        <v>D#5</v>
      </c>
    </row>
    <row r="346" spans="1:6" x14ac:dyDescent="0.25">
      <c r="A346" s="82" t="s">
        <v>228</v>
      </c>
      <c r="B346" s="83" t="str">
        <f t="shared" si="294"/>
        <v>G#2</v>
      </c>
      <c r="C346" s="82" t="s">
        <v>98</v>
      </c>
      <c r="D346" s="83" t="str">
        <f t="shared" si="293"/>
        <v>G#4</v>
      </c>
      <c r="E346" s="82" t="s">
        <v>278</v>
      </c>
      <c r="F346" s="83" t="str">
        <f t="shared" si="295"/>
        <v>E#5</v>
      </c>
    </row>
    <row r="347" spans="1:6" x14ac:dyDescent="0.25">
      <c r="A347" s="82" t="s">
        <v>219</v>
      </c>
      <c r="B347" s="83" t="str">
        <f t="shared" si="294"/>
        <v>C#3</v>
      </c>
      <c r="C347" s="82" t="s">
        <v>204</v>
      </c>
      <c r="D347" s="83" t="str">
        <f t="shared" si="293"/>
        <v>D#4</v>
      </c>
      <c r="E347" s="82" t="s">
        <v>101</v>
      </c>
      <c r="F347" s="83" t="str">
        <f t="shared" si="295"/>
        <v>F#5</v>
      </c>
    </row>
    <row r="348" spans="1:6" x14ac:dyDescent="0.25">
      <c r="A348" s="82" t="s">
        <v>224</v>
      </c>
      <c r="B348" s="83" t="str">
        <f t="shared" si="294"/>
        <v>B#2</v>
      </c>
      <c r="C348" s="82" t="s">
        <v>257</v>
      </c>
      <c r="D348" s="83" t="str">
        <f t="shared" si="293"/>
        <v>E#4</v>
      </c>
      <c r="E348" s="82" t="s">
        <v>261</v>
      </c>
      <c r="F348" s="83" t="str">
        <f t="shared" si="295"/>
        <v>D#5</v>
      </c>
    </row>
    <row r="349" spans="1:6" x14ac:dyDescent="0.25">
      <c r="A349" s="82" t="s">
        <v>219</v>
      </c>
      <c r="B349" s="83" t="str">
        <f t="shared" si="294"/>
        <v>C#3</v>
      </c>
      <c r="C349" s="82" t="s">
        <v>81</v>
      </c>
      <c r="D349" s="83" t="str">
        <f t="shared" si="293"/>
        <v>r</v>
      </c>
      <c r="E349" s="82" t="s">
        <v>255</v>
      </c>
      <c r="F349" s="83" t="str">
        <f t="shared" si="295"/>
        <v>B#4</v>
      </c>
    </row>
    <row r="350" spans="1:6" x14ac:dyDescent="0.25">
      <c r="A350" s="82" t="s">
        <v>228</v>
      </c>
      <c r="B350" s="83" t="str">
        <f t="shared" si="294"/>
        <v>G#2</v>
      </c>
      <c r="C350" s="82" t="s">
        <v>246</v>
      </c>
      <c r="D350" s="83" t="str">
        <f t="shared" si="293"/>
        <v>C#4</v>
      </c>
      <c r="E350" s="82" t="s">
        <v>104</v>
      </c>
      <c r="F350" s="83" t="str">
        <f t="shared" si="295"/>
        <v>C#5</v>
      </c>
    </row>
    <row r="351" spans="1:6" x14ac:dyDescent="0.25">
      <c r="A351" s="82" t="s">
        <v>197</v>
      </c>
      <c r="B351" s="83" t="str">
        <f t="shared" si="294"/>
        <v>E#3</v>
      </c>
      <c r="C351" s="82" t="s">
        <v>203</v>
      </c>
      <c r="D351" s="83" t="str">
        <f t="shared" si="293"/>
        <v>B#3</v>
      </c>
      <c r="E351" s="82" t="s">
        <v>261</v>
      </c>
      <c r="F351" s="83" t="str">
        <f t="shared" si="295"/>
        <v>D#5</v>
      </c>
    </row>
    <row r="352" spans="1:6" x14ac:dyDescent="0.25">
      <c r="A352" s="82" t="s">
        <v>209</v>
      </c>
      <c r="B352" s="83" t="str">
        <f t="shared" si="294"/>
        <v>D#3</v>
      </c>
      <c r="C352" s="82" t="s">
        <v>194</v>
      </c>
      <c r="D352" s="83" t="str">
        <f t="shared" si="293"/>
        <v>A#3</v>
      </c>
      <c r="E352" s="82" t="s">
        <v>255</v>
      </c>
      <c r="F352" s="83" t="str">
        <f t="shared" si="295"/>
        <v>B#4</v>
      </c>
    </row>
    <row r="353" spans="1:6" x14ac:dyDescent="0.25">
      <c r="A353" s="82" t="s">
        <v>197</v>
      </c>
      <c r="B353" s="83" t="str">
        <f t="shared" si="294"/>
        <v>E#3</v>
      </c>
      <c r="C353" s="82" t="s">
        <v>203</v>
      </c>
      <c r="D353" s="83" t="str">
        <f t="shared" si="293"/>
        <v>B#3</v>
      </c>
      <c r="E353" s="82" t="s">
        <v>98</v>
      </c>
      <c r="F353" s="83" t="str">
        <f t="shared" si="295"/>
        <v>G#4</v>
      </c>
    </row>
    <row r="354" spans="1:6" x14ac:dyDescent="0.25">
      <c r="A354" s="82" t="s">
        <v>228</v>
      </c>
      <c r="B354" s="83" t="str">
        <f t="shared" si="294"/>
        <v>G#2</v>
      </c>
      <c r="C354" s="82" t="s">
        <v>202</v>
      </c>
      <c r="D354" s="83" t="str">
        <f t="shared" si="293"/>
        <v>C#4</v>
      </c>
      <c r="E354" s="82" t="s">
        <v>254</v>
      </c>
      <c r="F354" s="83" t="str">
        <f t="shared" si="295"/>
        <v>A#4</v>
      </c>
    </row>
    <row r="355" spans="1:6" x14ac:dyDescent="0.25">
      <c r="A355" s="82" t="s">
        <v>195</v>
      </c>
      <c r="B355" s="83" t="str">
        <f t="shared" si="294"/>
        <v>G#3</v>
      </c>
      <c r="C355" s="82" t="s">
        <v>203</v>
      </c>
      <c r="D355" s="83" t="str">
        <f t="shared" si="293"/>
        <v>B#3</v>
      </c>
      <c r="E355" s="82" t="s">
        <v>255</v>
      </c>
      <c r="F355" s="83" t="str">
        <f t="shared" si="295"/>
        <v>B#4</v>
      </c>
    </row>
    <row r="356" spans="1:6" x14ac:dyDescent="0.25">
      <c r="A356" s="82" t="s">
        <v>94</v>
      </c>
      <c r="B356" s="83" t="str">
        <f t="shared" si="294"/>
        <v>F#3</v>
      </c>
      <c r="C356" s="82" t="s">
        <v>194</v>
      </c>
      <c r="D356" s="83" t="str">
        <f t="shared" si="293"/>
        <v>A#3</v>
      </c>
      <c r="E356" s="82" t="s">
        <v>98</v>
      </c>
      <c r="F356" s="83" t="str">
        <f t="shared" si="295"/>
        <v>G#4</v>
      </c>
    </row>
    <row r="357" spans="1:6" x14ac:dyDescent="0.25">
      <c r="A357" s="82" t="s">
        <v>195</v>
      </c>
      <c r="B357" s="83" t="str">
        <f t="shared" si="294"/>
        <v>G#3</v>
      </c>
      <c r="C357" s="82" t="s">
        <v>195</v>
      </c>
      <c r="D357" s="83" t="str">
        <f t="shared" si="293"/>
        <v>G#3</v>
      </c>
      <c r="E357" s="82" t="s">
        <v>205</v>
      </c>
      <c r="F357" s="83" t="str">
        <f t="shared" si="295"/>
        <v>E#4</v>
      </c>
    </row>
    <row r="358" spans="1:6" x14ac:dyDescent="0.25">
      <c r="A358" s="82" t="s">
        <v>228</v>
      </c>
      <c r="B358" s="83" t="str">
        <f t="shared" si="294"/>
        <v>G#2</v>
      </c>
      <c r="C358" s="82" t="s">
        <v>244</v>
      </c>
      <c r="D358" s="83" t="str">
        <f t="shared" ref="D358:D421" si="296">IF(RIGHT(C358,1)="r",RIGHT(C358,1),IF(OR(LEFT(RIGHT(C358,2),1)="#",EXACT(LEFT(RIGHT(C358,2),1),"b")),RIGHT(C358,3),RIGHT(C358,2)))</f>
        <v>A#3</v>
      </c>
      <c r="E358" s="82" t="s">
        <v>93</v>
      </c>
      <c r="F358" s="83" t="str">
        <f t="shared" si="295"/>
        <v>F#4</v>
      </c>
    </row>
    <row r="359" spans="1:6" x14ac:dyDescent="0.25">
      <c r="A359" s="82" t="s">
        <v>194</v>
      </c>
      <c r="B359" s="83" t="str">
        <f t="shared" si="294"/>
        <v>A#3</v>
      </c>
      <c r="C359" s="82" t="s">
        <v>195</v>
      </c>
      <c r="D359" s="83" t="str">
        <f t="shared" si="296"/>
        <v>G#3</v>
      </c>
      <c r="E359" s="82" t="s">
        <v>98</v>
      </c>
      <c r="F359" s="83" t="str">
        <f t="shared" si="295"/>
        <v>G#4</v>
      </c>
    </row>
    <row r="360" spans="1:6" x14ac:dyDescent="0.25">
      <c r="A360" s="82" t="s">
        <v>228</v>
      </c>
      <c r="B360" s="83" t="str">
        <f t="shared" si="294"/>
        <v>G#2</v>
      </c>
      <c r="C360" s="82" t="s">
        <v>94</v>
      </c>
      <c r="D360" s="83" t="str">
        <f t="shared" si="296"/>
        <v>F#3</v>
      </c>
      <c r="E360" s="82" t="s">
        <v>205</v>
      </c>
      <c r="F360" s="83" t="str">
        <f t="shared" si="295"/>
        <v>E#4</v>
      </c>
    </row>
    <row r="361" spans="1:6" x14ac:dyDescent="0.25">
      <c r="A361" s="82" t="s">
        <v>203</v>
      </c>
      <c r="B361" s="83" t="str">
        <f t="shared" si="294"/>
        <v>B#3</v>
      </c>
      <c r="C361" s="82" t="s">
        <v>194</v>
      </c>
      <c r="D361" s="83" t="str">
        <f t="shared" si="296"/>
        <v>A#3</v>
      </c>
      <c r="E361" s="82" t="s">
        <v>202</v>
      </c>
      <c r="F361" s="83" t="str">
        <f t="shared" si="295"/>
        <v>C#4</v>
      </c>
    </row>
    <row r="362" spans="1:6" x14ac:dyDescent="0.25">
      <c r="A362" s="82" t="s">
        <v>202</v>
      </c>
      <c r="B362" s="83" t="str">
        <f t="shared" si="294"/>
        <v>C#4</v>
      </c>
      <c r="C362" s="82" t="s">
        <v>195</v>
      </c>
      <c r="D362" s="83" t="str">
        <f t="shared" si="296"/>
        <v>G#3</v>
      </c>
      <c r="E362" s="82" t="s">
        <v>205</v>
      </c>
      <c r="F362" s="83" t="str">
        <f t="shared" si="295"/>
        <v>E#4</v>
      </c>
    </row>
    <row r="363" spans="1:6" x14ac:dyDescent="0.25">
      <c r="A363" s="82" t="s">
        <v>204</v>
      </c>
      <c r="B363" s="83" t="str">
        <f t="shared" si="294"/>
        <v>D#4</v>
      </c>
      <c r="C363" s="82" t="s">
        <v>94</v>
      </c>
      <c r="D363" s="83" t="str">
        <f t="shared" si="296"/>
        <v>F#3</v>
      </c>
      <c r="E363" s="82" t="s">
        <v>98</v>
      </c>
      <c r="F363" s="83" t="str">
        <f t="shared" si="295"/>
        <v>G#4</v>
      </c>
    </row>
    <row r="364" spans="1:6" x14ac:dyDescent="0.25">
      <c r="A364" s="82" t="s">
        <v>203</v>
      </c>
      <c r="B364" s="83" t="str">
        <f t="shared" si="294"/>
        <v>B#3</v>
      </c>
      <c r="C364" s="82" t="s">
        <v>197</v>
      </c>
      <c r="D364" s="83" t="str">
        <f t="shared" si="296"/>
        <v>E#3</v>
      </c>
      <c r="E364" s="82" t="s">
        <v>254</v>
      </c>
      <c r="F364" s="83" t="str">
        <f t="shared" si="295"/>
        <v>A#4</v>
      </c>
    </row>
    <row r="365" spans="1:6" x14ac:dyDescent="0.25">
      <c r="A365" s="82" t="s">
        <v>195</v>
      </c>
      <c r="B365" s="83" t="str">
        <f t="shared" si="294"/>
        <v>G#3</v>
      </c>
      <c r="C365" s="82" t="s">
        <v>195</v>
      </c>
      <c r="D365" s="83" t="str">
        <f t="shared" si="296"/>
        <v>G#3</v>
      </c>
      <c r="E365" s="82" t="s">
        <v>97</v>
      </c>
      <c r="F365" s="83" t="str">
        <f t="shared" si="295"/>
        <v>B4</v>
      </c>
    </row>
    <row r="366" spans="1:6" x14ac:dyDescent="0.25">
      <c r="A366" s="82" t="s">
        <v>203</v>
      </c>
      <c r="B366" s="83" t="str">
        <f t="shared" si="294"/>
        <v>B#3</v>
      </c>
      <c r="C366" s="82" t="s">
        <v>94</v>
      </c>
      <c r="D366" s="83" t="str">
        <f t="shared" si="296"/>
        <v>F#3</v>
      </c>
      <c r="E366" s="82" t="s">
        <v>254</v>
      </c>
      <c r="F366" s="83" t="str">
        <f t="shared" si="295"/>
        <v>A#4</v>
      </c>
    </row>
    <row r="367" spans="1:6" x14ac:dyDescent="0.25">
      <c r="A367" s="82" t="s">
        <v>204</v>
      </c>
      <c r="B367" s="83" t="str">
        <f t="shared" si="294"/>
        <v>D#4</v>
      </c>
      <c r="C367" s="82" t="s">
        <v>197</v>
      </c>
      <c r="D367" s="83" t="str">
        <f t="shared" si="296"/>
        <v>E#3</v>
      </c>
      <c r="E367" s="82" t="s">
        <v>98</v>
      </c>
      <c r="F367" s="83" t="str">
        <f t="shared" si="295"/>
        <v>G#4</v>
      </c>
    </row>
    <row r="368" spans="1:6" x14ac:dyDescent="0.25">
      <c r="A368" s="82" t="s">
        <v>205</v>
      </c>
      <c r="B368" s="83" t="str">
        <f t="shared" si="294"/>
        <v>E#4</v>
      </c>
      <c r="C368" s="82" t="s">
        <v>209</v>
      </c>
      <c r="D368" s="83" t="str">
        <f t="shared" si="296"/>
        <v>D#3</v>
      </c>
      <c r="E368" s="82" t="s">
        <v>254</v>
      </c>
      <c r="F368" s="83" t="str">
        <f t="shared" si="295"/>
        <v>A#4</v>
      </c>
    </row>
    <row r="369" spans="1:6" x14ac:dyDescent="0.25">
      <c r="A369" s="82" t="s">
        <v>93</v>
      </c>
      <c r="B369" s="83" t="str">
        <f t="shared" si="294"/>
        <v>F#4</v>
      </c>
      <c r="C369" s="82" t="s">
        <v>94</v>
      </c>
      <c r="D369" s="83" t="str">
        <f t="shared" si="296"/>
        <v>F#3</v>
      </c>
      <c r="E369" s="82" t="s">
        <v>148</v>
      </c>
      <c r="F369" s="83" t="str">
        <f t="shared" si="295"/>
        <v>F#5</v>
      </c>
    </row>
    <row r="370" spans="1:6" x14ac:dyDescent="0.25">
      <c r="A370" s="82" t="s">
        <v>205</v>
      </c>
      <c r="B370" s="83" t="str">
        <f t="shared" ref="B370:B433" si="297">IF(RIGHT(A370,1)="r",RIGHT(A370,1),IF(OR(LEFT(RIGHT(A370,2),1)="#",EXACT(LEFT(RIGHT(A370,2),1),"b")),RIGHT(A370,3),RIGHT(A370,2)))</f>
        <v>E#4</v>
      </c>
      <c r="C370" s="82" t="s">
        <v>197</v>
      </c>
      <c r="D370" s="83" t="str">
        <f t="shared" si="296"/>
        <v>E#3</v>
      </c>
      <c r="E370" s="82" t="s">
        <v>100</v>
      </c>
      <c r="F370" s="83" t="str">
        <f t="shared" si="295"/>
        <v>C#5</v>
      </c>
    </row>
    <row r="371" spans="1:6" x14ac:dyDescent="0.25">
      <c r="A371" s="82" t="s">
        <v>204</v>
      </c>
      <c r="B371" s="83" t="str">
        <f t="shared" si="297"/>
        <v>D#4</v>
      </c>
      <c r="C371" s="82" t="s">
        <v>195</v>
      </c>
      <c r="D371" s="83" t="str">
        <f t="shared" si="296"/>
        <v>G#3</v>
      </c>
      <c r="E371" s="82" t="s">
        <v>242</v>
      </c>
      <c r="F371" s="83" t="str">
        <f t="shared" si="295"/>
        <v>A#4</v>
      </c>
    </row>
    <row r="372" spans="1:6" x14ac:dyDescent="0.25">
      <c r="A372" s="82" t="s">
        <v>205</v>
      </c>
      <c r="B372" s="83" t="str">
        <f t="shared" si="297"/>
        <v>E#4</v>
      </c>
      <c r="C372" s="82" t="s">
        <v>194</v>
      </c>
      <c r="D372" s="83" t="str">
        <f t="shared" si="296"/>
        <v>A#3</v>
      </c>
      <c r="E372" s="82" t="s">
        <v>98</v>
      </c>
      <c r="F372" s="83" t="str">
        <f t="shared" si="295"/>
        <v>G#4</v>
      </c>
    </row>
    <row r="373" spans="1:6" x14ac:dyDescent="0.25">
      <c r="A373" s="82" t="s">
        <v>100</v>
      </c>
      <c r="B373" s="83" t="str">
        <f t="shared" si="297"/>
        <v>C#5</v>
      </c>
      <c r="C373" s="82" t="s">
        <v>203</v>
      </c>
      <c r="D373" s="83" t="str">
        <f t="shared" si="296"/>
        <v>B#3</v>
      </c>
      <c r="E373" s="82" t="s">
        <v>93</v>
      </c>
      <c r="F373" s="83" t="str">
        <f t="shared" si="295"/>
        <v>F#4</v>
      </c>
    </row>
    <row r="374" spans="1:6" x14ac:dyDescent="0.25">
      <c r="A374" s="82" t="s">
        <v>99</v>
      </c>
      <c r="B374" s="83" t="str">
        <f t="shared" si="297"/>
        <v>G#4</v>
      </c>
      <c r="C374" s="82" t="s">
        <v>202</v>
      </c>
      <c r="D374" s="83" t="str">
        <f t="shared" si="296"/>
        <v>C#4</v>
      </c>
      <c r="E374" s="82" t="s">
        <v>98</v>
      </c>
      <c r="F374" s="83" t="str">
        <f t="shared" si="295"/>
        <v>G#4</v>
      </c>
    </row>
    <row r="375" spans="1:6" x14ac:dyDescent="0.25">
      <c r="A375" s="82" t="s">
        <v>196</v>
      </c>
      <c r="B375" s="83" t="str">
        <f t="shared" si="297"/>
        <v>E#4</v>
      </c>
      <c r="C375" s="82" t="s">
        <v>203</v>
      </c>
      <c r="D375" s="83" t="str">
        <f t="shared" si="296"/>
        <v>B#3</v>
      </c>
      <c r="E375" s="82" t="s">
        <v>202</v>
      </c>
      <c r="F375" s="83" t="str">
        <f t="shared" si="295"/>
        <v>C#4</v>
      </c>
    </row>
    <row r="376" spans="1:6" x14ac:dyDescent="0.25">
      <c r="A376" s="82" t="s">
        <v>204</v>
      </c>
      <c r="B376" s="83" t="str">
        <f t="shared" si="297"/>
        <v>D#4</v>
      </c>
      <c r="C376" s="82" t="s">
        <v>194</v>
      </c>
      <c r="D376" s="83" t="str">
        <f t="shared" si="296"/>
        <v>A#3</v>
      </c>
      <c r="E376" s="82" t="s">
        <v>205</v>
      </c>
      <c r="F376" s="83" t="str">
        <f t="shared" si="295"/>
        <v>E#4</v>
      </c>
    </row>
    <row r="377" spans="1:6" x14ac:dyDescent="0.25">
      <c r="A377" s="82" t="s">
        <v>202</v>
      </c>
      <c r="B377" s="83" t="str">
        <f t="shared" si="297"/>
        <v>C#4</v>
      </c>
      <c r="C377" s="82" t="s">
        <v>195</v>
      </c>
      <c r="D377" s="83" t="str">
        <f t="shared" si="296"/>
        <v>G#3</v>
      </c>
      <c r="E377" s="82" t="s">
        <v>98</v>
      </c>
      <c r="F377" s="83" t="str">
        <f t="shared" si="295"/>
        <v>G#4</v>
      </c>
    </row>
    <row r="378" spans="1:6" x14ac:dyDescent="0.25">
      <c r="A378" s="82" t="s">
        <v>204</v>
      </c>
      <c r="B378" s="83" t="str">
        <f t="shared" si="297"/>
        <v>D#4</v>
      </c>
      <c r="C378" s="82" t="s">
        <v>206</v>
      </c>
      <c r="D378" s="83" t="str">
        <f>RIGHT(C378,4)</f>
        <v>F##3</v>
      </c>
      <c r="E378" s="82" t="s">
        <v>254</v>
      </c>
      <c r="F378" s="83" t="str">
        <f t="shared" si="295"/>
        <v>A#4</v>
      </c>
    </row>
    <row r="379" spans="1:6" x14ac:dyDescent="0.25">
      <c r="A379" s="82" t="s">
        <v>195</v>
      </c>
      <c r="B379" s="83" t="str">
        <f t="shared" si="297"/>
        <v>G#3</v>
      </c>
      <c r="C379" s="82" t="s">
        <v>195</v>
      </c>
      <c r="D379" s="83" t="str">
        <f t="shared" si="296"/>
        <v>G#3</v>
      </c>
      <c r="E379" s="82" t="s">
        <v>98</v>
      </c>
      <c r="F379" s="83" t="str">
        <f t="shared" si="295"/>
        <v>G#4</v>
      </c>
    </row>
    <row r="380" spans="1:6" x14ac:dyDescent="0.25">
      <c r="A380" s="82" t="s">
        <v>202</v>
      </c>
      <c r="B380" s="83" t="str">
        <f t="shared" si="297"/>
        <v>C#4</v>
      </c>
      <c r="C380" s="82" t="s">
        <v>194</v>
      </c>
      <c r="D380" s="83" t="str">
        <f t="shared" si="296"/>
        <v>A#3</v>
      </c>
      <c r="E380" s="82" t="s">
        <v>93</v>
      </c>
      <c r="F380" s="83" t="str">
        <f t="shared" si="295"/>
        <v>F#4</v>
      </c>
    </row>
    <row r="381" spans="1:6" x14ac:dyDescent="0.25">
      <c r="A381" s="82" t="s">
        <v>204</v>
      </c>
      <c r="B381" s="83" t="str">
        <f t="shared" si="297"/>
        <v>D#4</v>
      </c>
      <c r="C381" s="82" t="s">
        <v>206</v>
      </c>
      <c r="D381" s="83" t="str">
        <f>RIGHT(C381,4)</f>
        <v>F##3</v>
      </c>
      <c r="E381" s="82" t="s">
        <v>98</v>
      </c>
      <c r="F381" s="83" t="str">
        <f t="shared" si="295"/>
        <v>G#4</v>
      </c>
    </row>
    <row r="382" spans="1:6" x14ac:dyDescent="0.25">
      <c r="A382" s="82" t="s">
        <v>205</v>
      </c>
      <c r="B382" s="83" t="str">
        <f t="shared" si="297"/>
        <v>E#4</v>
      </c>
      <c r="C382" s="82" t="s">
        <v>237</v>
      </c>
      <c r="D382" s="83" t="str">
        <f t="shared" si="296"/>
        <v>D#3</v>
      </c>
      <c r="E382" s="82" t="s">
        <v>286</v>
      </c>
      <c r="F382" s="83" t="str">
        <f t="shared" si="295"/>
        <v>E#5</v>
      </c>
    </row>
    <row r="383" spans="1:6" x14ac:dyDescent="0.25">
      <c r="A383" s="82" t="s">
        <v>204</v>
      </c>
      <c r="B383" s="83" t="str">
        <f t="shared" si="297"/>
        <v>D#4</v>
      </c>
      <c r="C383" s="82" t="s">
        <v>209</v>
      </c>
      <c r="D383" s="83" t="str">
        <f t="shared" si="296"/>
        <v>D#3</v>
      </c>
      <c r="E383" s="82" t="s">
        <v>100</v>
      </c>
      <c r="F383" s="83" t="str">
        <f t="shared" si="295"/>
        <v>C#5</v>
      </c>
    </row>
    <row r="384" spans="1:6" x14ac:dyDescent="0.25">
      <c r="A384" s="82" t="s">
        <v>202</v>
      </c>
      <c r="B384" s="83" t="str">
        <f t="shared" si="297"/>
        <v>C#4</v>
      </c>
      <c r="C384" s="82" t="s">
        <v>197</v>
      </c>
      <c r="D384" s="83" t="str">
        <f t="shared" si="296"/>
        <v>E#3</v>
      </c>
      <c r="E384" s="82" t="s">
        <v>99</v>
      </c>
      <c r="F384" s="83" t="str">
        <f t="shared" si="295"/>
        <v>G#4</v>
      </c>
    </row>
    <row r="385" spans="1:6" x14ac:dyDescent="0.25">
      <c r="A385" s="82" t="s">
        <v>204</v>
      </c>
      <c r="B385" s="83" t="str">
        <f t="shared" si="297"/>
        <v>D#4</v>
      </c>
      <c r="C385" s="82" t="s">
        <v>94</v>
      </c>
      <c r="D385" s="83" t="str">
        <f t="shared" si="296"/>
        <v>F#3</v>
      </c>
      <c r="E385" s="82" t="s">
        <v>93</v>
      </c>
      <c r="F385" s="83" t="str">
        <f t="shared" si="295"/>
        <v>F#4</v>
      </c>
    </row>
    <row r="386" spans="1:6" x14ac:dyDescent="0.25">
      <c r="A386" s="82" t="s">
        <v>241</v>
      </c>
      <c r="B386" s="83" t="str">
        <f t="shared" si="297"/>
        <v>B#4</v>
      </c>
      <c r="C386" s="82" t="s">
        <v>195</v>
      </c>
      <c r="D386" s="83" t="str">
        <f t="shared" si="296"/>
        <v>G#3</v>
      </c>
      <c r="E386" s="82" t="s">
        <v>205</v>
      </c>
      <c r="F386" s="83" t="str">
        <f t="shared" si="295"/>
        <v>E#4</v>
      </c>
    </row>
    <row r="387" spans="1:6" x14ac:dyDescent="0.25">
      <c r="A387" s="82" t="s">
        <v>99</v>
      </c>
      <c r="B387" s="83" t="str">
        <f t="shared" si="297"/>
        <v>G#4</v>
      </c>
      <c r="C387" s="82" t="s">
        <v>194</v>
      </c>
      <c r="D387" s="83" t="str">
        <f t="shared" si="296"/>
        <v>A#3</v>
      </c>
      <c r="E387" s="82" t="s">
        <v>93</v>
      </c>
      <c r="F387" s="83" t="str">
        <f t="shared" ref="F387:F450" si="298">IF(RIGHT(E387,1)="r",RIGHT(E387,1),IF(OR(LEFT(RIGHT(E387,2),1)="#",EXACT(LEFT(RIGHT(E387,2),1),"b")),RIGHT(E387,3),RIGHT(E387,2)))</f>
        <v>F#4</v>
      </c>
    </row>
    <row r="388" spans="1:6" x14ac:dyDescent="0.25">
      <c r="A388" s="82" t="s">
        <v>198</v>
      </c>
      <c r="B388" s="83" t="str">
        <f t="shared" si="297"/>
        <v>D#4</v>
      </c>
      <c r="C388" s="82" t="s">
        <v>203</v>
      </c>
      <c r="D388" s="83" t="str">
        <f t="shared" si="296"/>
        <v>B#3</v>
      </c>
      <c r="E388" s="82" t="s">
        <v>203</v>
      </c>
      <c r="F388" s="83" t="str">
        <f t="shared" si="298"/>
        <v>B#3</v>
      </c>
    </row>
    <row r="389" spans="1:6" x14ac:dyDescent="0.25">
      <c r="A389" s="82" t="s">
        <v>202</v>
      </c>
      <c r="B389" s="83" t="str">
        <f t="shared" si="297"/>
        <v>C#4</v>
      </c>
      <c r="C389" s="82" t="s">
        <v>195</v>
      </c>
      <c r="D389" s="83" t="str">
        <f t="shared" si="296"/>
        <v>G#3</v>
      </c>
      <c r="E389" s="82" t="s">
        <v>204</v>
      </c>
      <c r="F389" s="83" t="str">
        <f t="shared" si="298"/>
        <v>D#4</v>
      </c>
    </row>
    <row r="390" spans="1:6" x14ac:dyDescent="0.25">
      <c r="A390" s="82" t="s">
        <v>203</v>
      </c>
      <c r="B390" s="83" t="str">
        <f t="shared" si="297"/>
        <v>B#3</v>
      </c>
      <c r="C390" s="82" t="s">
        <v>211</v>
      </c>
      <c r="D390" s="83" t="str">
        <f t="shared" si="296"/>
        <v>C#4</v>
      </c>
      <c r="E390" s="82" t="s">
        <v>93</v>
      </c>
      <c r="F390" s="83" t="str">
        <f t="shared" si="298"/>
        <v>F#4</v>
      </c>
    </row>
    <row r="391" spans="1:6" x14ac:dyDescent="0.25">
      <c r="A391" s="82" t="s">
        <v>202</v>
      </c>
      <c r="B391" s="83" t="str">
        <f t="shared" si="297"/>
        <v>C#4</v>
      </c>
      <c r="C391" s="82" t="s">
        <v>259</v>
      </c>
      <c r="D391" s="83" t="str">
        <f t="shared" si="296"/>
        <v>D#4</v>
      </c>
      <c r="E391" s="82" t="s">
        <v>98</v>
      </c>
      <c r="F391" s="83" t="str">
        <f t="shared" si="298"/>
        <v>G#4</v>
      </c>
    </row>
    <row r="392" spans="1:6" x14ac:dyDescent="0.25">
      <c r="A392" s="82" t="s">
        <v>195</v>
      </c>
      <c r="B392" s="83" t="str">
        <f t="shared" si="297"/>
        <v>G#3</v>
      </c>
      <c r="C392" s="82" t="s">
        <v>322</v>
      </c>
      <c r="D392" s="83" t="str">
        <f t="shared" si="296"/>
        <v>C#4</v>
      </c>
      <c r="E392" s="82" t="s">
        <v>93</v>
      </c>
      <c r="F392" s="83" t="str">
        <f t="shared" si="298"/>
        <v>F#4</v>
      </c>
    </row>
    <row r="393" spans="1:6" x14ac:dyDescent="0.25">
      <c r="A393" s="82" t="s">
        <v>203</v>
      </c>
      <c r="B393" s="83" t="str">
        <f t="shared" si="297"/>
        <v>B#3</v>
      </c>
      <c r="D393" s="83" t="str">
        <f t="shared" si="296"/>
        <v/>
      </c>
      <c r="E393" s="82" t="s">
        <v>205</v>
      </c>
      <c r="F393" s="83" t="str">
        <f t="shared" si="298"/>
        <v>E#4</v>
      </c>
    </row>
    <row r="394" spans="1:6" x14ac:dyDescent="0.25">
      <c r="A394" s="82" t="s">
        <v>202</v>
      </c>
      <c r="B394" s="83" t="str">
        <f t="shared" si="297"/>
        <v>C#4</v>
      </c>
      <c r="D394" s="83" t="str">
        <f t="shared" si="296"/>
        <v/>
      </c>
      <c r="E394" s="82" t="s">
        <v>93</v>
      </c>
      <c r="F394" s="83" t="str">
        <f t="shared" si="298"/>
        <v>F#4</v>
      </c>
    </row>
    <row r="395" spans="1:6" x14ac:dyDescent="0.25">
      <c r="A395" s="82" t="s">
        <v>204</v>
      </c>
      <c r="B395" s="83" t="str">
        <f t="shared" si="297"/>
        <v>D#4</v>
      </c>
      <c r="D395" s="83" t="str">
        <f t="shared" si="296"/>
        <v/>
      </c>
      <c r="E395" s="82" t="s">
        <v>287</v>
      </c>
      <c r="F395" s="83" t="str">
        <f t="shared" si="298"/>
        <v>D#5</v>
      </c>
    </row>
    <row r="396" spans="1:6" x14ac:dyDescent="0.25">
      <c r="A396" s="82" t="s">
        <v>202</v>
      </c>
      <c r="B396" s="83" t="str">
        <f t="shared" si="297"/>
        <v>C#4</v>
      </c>
      <c r="D396" s="83" t="str">
        <f t="shared" si="296"/>
        <v/>
      </c>
      <c r="E396" s="82" t="s">
        <v>241</v>
      </c>
      <c r="F396" s="83" t="str">
        <f t="shared" si="298"/>
        <v>B#4</v>
      </c>
    </row>
    <row r="397" spans="1:6" x14ac:dyDescent="0.25">
      <c r="A397" s="82" t="s">
        <v>203</v>
      </c>
      <c r="B397" s="83" t="str">
        <f t="shared" si="297"/>
        <v>B#3</v>
      </c>
      <c r="D397" s="83" t="str">
        <f t="shared" si="296"/>
        <v/>
      </c>
      <c r="E397" s="82" t="s">
        <v>92</v>
      </c>
      <c r="F397" s="83" t="str">
        <f t="shared" si="298"/>
        <v>F#4</v>
      </c>
    </row>
    <row r="398" spans="1:6" x14ac:dyDescent="0.25">
      <c r="A398" s="82" t="s">
        <v>202</v>
      </c>
      <c r="B398" s="83" t="str">
        <f t="shared" si="297"/>
        <v>C#4</v>
      </c>
      <c r="D398" s="83" t="str">
        <f t="shared" si="296"/>
        <v/>
      </c>
      <c r="E398" s="82" t="s">
        <v>205</v>
      </c>
      <c r="F398" s="83" t="str">
        <f t="shared" si="298"/>
        <v>E#4</v>
      </c>
    </row>
    <row r="399" spans="1:6" x14ac:dyDescent="0.25">
      <c r="A399" s="82" t="s">
        <v>242</v>
      </c>
      <c r="B399" s="83" t="str">
        <f t="shared" si="297"/>
        <v>A#4</v>
      </c>
      <c r="D399" s="83" t="str">
        <f t="shared" si="296"/>
        <v/>
      </c>
      <c r="E399" s="82" t="s">
        <v>204</v>
      </c>
      <c r="F399" s="83" t="str">
        <f t="shared" si="298"/>
        <v>D#4</v>
      </c>
    </row>
    <row r="400" spans="1:6" x14ac:dyDescent="0.25">
      <c r="A400" s="82" t="s">
        <v>243</v>
      </c>
      <c r="B400" s="83" t="str">
        <f>RIGHT(A400,4)</f>
        <v>F##4</v>
      </c>
      <c r="D400" s="83" t="str">
        <f t="shared" si="296"/>
        <v/>
      </c>
      <c r="E400" s="82" t="s">
        <v>205</v>
      </c>
      <c r="F400" s="83" t="str">
        <f t="shared" si="298"/>
        <v>E#4</v>
      </c>
    </row>
    <row r="401" spans="1:6" x14ac:dyDescent="0.25">
      <c r="A401" s="82" t="s">
        <v>91</v>
      </c>
      <c r="B401" s="83" t="str">
        <f t="shared" si="297"/>
        <v>C#4</v>
      </c>
      <c r="D401" s="83" t="str">
        <f t="shared" si="296"/>
        <v/>
      </c>
      <c r="E401" s="82" t="s">
        <v>98</v>
      </c>
      <c r="F401" s="83" t="str">
        <f t="shared" si="298"/>
        <v>G#4</v>
      </c>
    </row>
    <row r="402" spans="1:6" x14ac:dyDescent="0.25">
      <c r="A402" s="82" t="s">
        <v>203</v>
      </c>
      <c r="B402" s="83" t="str">
        <f t="shared" si="297"/>
        <v>B#3</v>
      </c>
      <c r="D402" s="83" t="str">
        <f t="shared" si="296"/>
        <v/>
      </c>
      <c r="E402" s="82" t="s">
        <v>254</v>
      </c>
      <c r="F402" s="83" t="str">
        <f t="shared" si="298"/>
        <v>A#4</v>
      </c>
    </row>
    <row r="403" spans="1:6" x14ac:dyDescent="0.25">
      <c r="A403" s="82" t="s">
        <v>194</v>
      </c>
      <c r="B403" s="83" t="str">
        <f t="shared" si="297"/>
        <v>A#3</v>
      </c>
      <c r="D403" s="83" t="str">
        <f t="shared" si="296"/>
        <v/>
      </c>
      <c r="E403" s="82" t="s">
        <v>255</v>
      </c>
      <c r="F403" s="83" t="str">
        <f t="shared" si="298"/>
        <v>B#4</v>
      </c>
    </row>
    <row r="404" spans="1:6" x14ac:dyDescent="0.25">
      <c r="A404" s="82" t="s">
        <v>203</v>
      </c>
      <c r="B404" s="83" t="str">
        <f t="shared" si="297"/>
        <v>B#3</v>
      </c>
      <c r="D404" s="83" t="str">
        <f t="shared" si="296"/>
        <v/>
      </c>
      <c r="E404" s="82" t="s">
        <v>104</v>
      </c>
      <c r="F404" s="83" t="str">
        <f t="shared" si="298"/>
        <v>C#5</v>
      </c>
    </row>
    <row r="405" spans="1:6" x14ac:dyDescent="0.25">
      <c r="A405" s="82" t="s">
        <v>195</v>
      </c>
      <c r="B405" s="83" t="str">
        <f t="shared" si="297"/>
        <v>G#3</v>
      </c>
      <c r="D405" s="83" t="str">
        <f t="shared" si="296"/>
        <v/>
      </c>
      <c r="E405" s="82" t="s">
        <v>261</v>
      </c>
      <c r="F405" s="83" t="str">
        <f t="shared" si="298"/>
        <v>D#5</v>
      </c>
    </row>
    <row r="406" spans="1:6" x14ac:dyDescent="0.25">
      <c r="A406" s="82" t="s">
        <v>194</v>
      </c>
      <c r="B406" s="83" t="str">
        <f t="shared" si="297"/>
        <v>A#3</v>
      </c>
      <c r="D406" s="83" t="str">
        <f t="shared" si="296"/>
        <v/>
      </c>
      <c r="E406" s="82" t="s">
        <v>278</v>
      </c>
      <c r="F406" s="83" t="str">
        <f t="shared" si="298"/>
        <v>E#5</v>
      </c>
    </row>
    <row r="407" spans="1:6" x14ac:dyDescent="0.25">
      <c r="A407" s="82" t="s">
        <v>203</v>
      </c>
      <c r="B407" s="83" t="str">
        <f t="shared" si="297"/>
        <v>B#3</v>
      </c>
      <c r="D407" s="83" t="str">
        <f t="shared" si="296"/>
        <v/>
      </c>
      <c r="E407" s="82" t="s">
        <v>261</v>
      </c>
      <c r="F407" s="83" t="str">
        <f t="shared" si="298"/>
        <v>D#5</v>
      </c>
    </row>
    <row r="408" spans="1:6" x14ac:dyDescent="0.25">
      <c r="A408" s="82" t="s">
        <v>202</v>
      </c>
      <c r="B408" s="83" t="str">
        <f t="shared" si="297"/>
        <v>C#4</v>
      </c>
      <c r="D408" s="83" t="str">
        <f t="shared" si="296"/>
        <v/>
      </c>
      <c r="E408" s="82" t="s">
        <v>101</v>
      </c>
      <c r="F408" s="83" t="str">
        <f t="shared" si="298"/>
        <v>F#5</v>
      </c>
    </row>
    <row r="409" spans="1:6" x14ac:dyDescent="0.25">
      <c r="A409" s="82" t="s">
        <v>204</v>
      </c>
      <c r="B409" s="83" t="str">
        <f t="shared" si="297"/>
        <v>D#4</v>
      </c>
      <c r="D409" s="83" t="str">
        <f t="shared" si="296"/>
        <v/>
      </c>
      <c r="E409" s="82" t="s">
        <v>278</v>
      </c>
      <c r="F409" s="83" t="str">
        <f t="shared" si="298"/>
        <v>E#5</v>
      </c>
    </row>
    <row r="410" spans="1:6" x14ac:dyDescent="0.25">
      <c r="A410" s="82" t="s">
        <v>205</v>
      </c>
      <c r="B410" s="83" t="str">
        <f t="shared" si="297"/>
        <v>E#4</v>
      </c>
      <c r="D410" s="83" t="str">
        <f t="shared" si="296"/>
        <v/>
      </c>
      <c r="E410" s="82" t="s">
        <v>261</v>
      </c>
      <c r="F410" s="83" t="str">
        <f t="shared" si="298"/>
        <v>D#5</v>
      </c>
    </row>
    <row r="411" spans="1:6" x14ac:dyDescent="0.25">
      <c r="A411" s="82" t="s">
        <v>204</v>
      </c>
      <c r="B411" s="83" t="str">
        <f t="shared" si="297"/>
        <v>D#4</v>
      </c>
      <c r="D411" s="83" t="str">
        <f t="shared" si="296"/>
        <v/>
      </c>
      <c r="E411" s="82" t="s">
        <v>104</v>
      </c>
      <c r="F411" s="83" t="str">
        <f t="shared" si="298"/>
        <v>C#5</v>
      </c>
    </row>
    <row r="412" spans="1:6" x14ac:dyDescent="0.25">
      <c r="A412" s="82" t="s">
        <v>93</v>
      </c>
      <c r="B412" s="83" t="str">
        <f t="shared" si="297"/>
        <v>F#4</v>
      </c>
      <c r="D412" s="83" t="str">
        <f t="shared" si="296"/>
        <v/>
      </c>
      <c r="E412" s="82" t="s">
        <v>324</v>
      </c>
      <c r="F412" s="83" t="str">
        <f t="shared" si="298"/>
        <v>G#5</v>
      </c>
    </row>
    <row r="413" spans="1:6" x14ac:dyDescent="0.25">
      <c r="A413" s="82" t="s">
        <v>205</v>
      </c>
      <c r="B413" s="83" t="str">
        <f t="shared" si="297"/>
        <v>E#4</v>
      </c>
      <c r="D413" s="83" t="str">
        <f t="shared" si="296"/>
        <v/>
      </c>
      <c r="E413" s="82" t="s">
        <v>277</v>
      </c>
      <c r="F413" s="83" t="str">
        <f t="shared" si="298"/>
        <v>G#5</v>
      </c>
    </row>
    <row r="414" spans="1:6" x14ac:dyDescent="0.25">
      <c r="A414" s="82" t="s">
        <v>204</v>
      </c>
      <c r="B414" s="83" t="str">
        <f t="shared" si="297"/>
        <v>D#4</v>
      </c>
      <c r="D414" s="83" t="str">
        <f t="shared" si="296"/>
        <v/>
      </c>
      <c r="E414" s="82" t="s">
        <v>101</v>
      </c>
      <c r="F414" s="83" t="str">
        <f t="shared" si="298"/>
        <v>F#5</v>
      </c>
    </row>
    <row r="415" spans="1:6" x14ac:dyDescent="0.25">
      <c r="A415" s="82" t="s">
        <v>202</v>
      </c>
      <c r="B415" s="83" t="str">
        <f t="shared" si="297"/>
        <v>C#4</v>
      </c>
      <c r="D415" s="83" t="str">
        <f t="shared" si="296"/>
        <v/>
      </c>
      <c r="E415" s="82" t="s">
        <v>277</v>
      </c>
      <c r="F415" s="83" t="str">
        <f t="shared" si="298"/>
        <v>G#5</v>
      </c>
    </row>
    <row r="416" spans="1:6" x14ac:dyDescent="0.25">
      <c r="A416" s="82" t="s">
        <v>92</v>
      </c>
      <c r="B416" s="83" t="str">
        <f t="shared" si="297"/>
        <v>F#4</v>
      </c>
      <c r="D416" s="83" t="str">
        <f t="shared" si="296"/>
        <v/>
      </c>
      <c r="E416" s="82" t="s">
        <v>278</v>
      </c>
      <c r="F416" s="83" t="str">
        <f t="shared" si="298"/>
        <v>E#5</v>
      </c>
    </row>
    <row r="417" spans="1:6" x14ac:dyDescent="0.25">
      <c r="A417" s="82" t="s">
        <v>194</v>
      </c>
      <c r="B417" s="83" t="str">
        <f t="shared" si="297"/>
        <v>A#3</v>
      </c>
      <c r="D417" s="83" t="str">
        <f t="shared" si="296"/>
        <v/>
      </c>
      <c r="E417" s="82" t="s">
        <v>277</v>
      </c>
      <c r="F417" s="83" t="str">
        <f t="shared" si="298"/>
        <v>G#5</v>
      </c>
    </row>
    <row r="418" spans="1:6" x14ac:dyDescent="0.25">
      <c r="A418" s="82" t="s">
        <v>203</v>
      </c>
      <c r="B418" s="83" t="str">
        <f t="shared" si="297"/>
        <v>B#3</v>
      </c>
      <c r="D418" s="83" t="str">
        <f t="shared" si="296"/>
        <v/>
      </c>
      <c r="E418" s="82" t="s">
        <v>261</v>
      </c>
      <c r="F418" s="83" t="str">
        <f t="shared" si="298"/>
        <v>D#5</v>
      </c>
    </row>
    <row r="419" spans="1:6" x14ac:dyDescent="0.25">
      <c r="A419" s="82" t="s">
        <v>202</v>
      </c>
      <c r="B419" s="83" t="str">
        <f t="shared" si="297"/>
        <v>C#4</v>
      </c>
      <c r="D419" s="83" t="str">
        <f t="shared" si="296"/>
        <v/>
      </c>
      <c r="E419" s="82" t="s">
        <v>277</v>
      </c>
      <c r="F419" s="83" t="str">
        <f t="shared" si="298"/>
        <v>G#5</v>
      </c>
    </row>
    <row r="420" spans="1:6" x14ac:dyDescent="0.25">
      <c r="A420" s="82" t="s">
        <v>203</v>
      </c>
      <c r="B420" s="83" t="str">
        <f t="shared" si="297"/>
        <v>B#3</v>
      </c>
      <c r="D420" s="83" t="str">
        <f t="shared" si="296"/>
        <v/>
      </c>
      <c r="E420" s="82" t="s">
        <v>104</v>
      </c>
      <c r="F420" s="83" t="str">
        <f t="shared" si="298"/>
        <v>C#5</v>
      </c>
    </row>
    <row r="421" spans="1:6" x14ac:dyDescent="0.25">
      <c r="A421" s="82" t="s">
        <v>194</v>
      </c>
      <c r="B421" s="83" t="str">
        <f t="shared" si="297"/>
        <v>A#3</v>
      </c>
      <c r="D421" s="83" t="str">
        <f t="shared" si="296"/>
        <v/>
      </c>
      <c r="E421" s="82" t="s">
        <v>277</v>
      </c>
      <c r="F421" s="83" t="str">
        <f t="shared" si="298"/>
        <v>G#5</v>
      </c>
    </row>
    <row r="422" spans="1:6" x14ac:dyDescent="0.25">
      <c r="A422" s="82" t="s">
        <v>195</v>
      </c>
      <c r="B422" s="83" t="str">
        <f t="shared" si="297"/>
        <v>G#3</v>
      </c>
      <c r="D422" s="83" t="str">
        <f t="shared" ref="D422:D485" si="299">IF(RIGHT(C422,1)="r",RIGHT(C422,1),IF(OR(LEFT(RIGHT(C422,2),1)="#",EXACT(LEFT(RIGHT(C422,2),1),"b")),RIGHT(C422,3),RIGHT(C422,2)))</f>
        <v/>
      </c>
      <c r="E422" s="82" t="s">
        <v>255</v>
      </c>
      <c r="F422" s="83" t="str">
        <f t="shared" si="298"/>
        <v>B#4</v>
      </c>
    </row>
    <row r="423" spans="1:6" x14ac:dyDescent="0.25">
      <c r="A423" s="82" t="s">
        <v>244</v>
      </c>
      <c r="B423" s="83" t="str">
        <f t="shared" si="297"/>
        <v>A#3</v>
      </c>
      <c r="D423" s="83" t="str">
        <f t="shared" si="299"/>
        <v/>
      </c>
      <c r="E423" s="82" t="s">
        <v>254</v>
      </c>
      <c r="F423" s="83" t="str">
        <f t="shared" si="298"/>
        <v>A#4</v>
      </c>
    </row>
    <row r="424" spans="1:6" x14ac:dyDescent="0.25">
      <c r="A424" s="82" t="s">
        <v>195</v>
      </c>
      <c r="B424" s="83" t="str">
        <f t="shared" si="297"/>
        <v>G#3</v>
      </c>
      <c r="D424" s="83" t="str">
        <f t="shared" si="299"/>
        <v/>
      </c>
      <c r="E424" s="82" t="s">
        <v>255</v>
      </c>
      <c r="F424" s="83" t="str">
        <f t="shared" si="298"/>
        <v>B#4</v>
      </c>
    </row>
    <row r="425" spans="1:6" x14ac:dyDescent="0.25">
      <c r="A425" s="82" t="s">
        <v>94</v>
      </c>
      <c r="B425" s="83" t="str">
        <f t="shared" si="297"/>
        <v>F#3</v>
      </c>
      <c r="D425" s="83" t="str">
        <f t="shared" si="299"/>
        <v/>
      </c>
      <c r="E425" s="82" t="s">
        <v>261</v>
      </c>
      <c r="F425" s="83" t="str">
        <f t="shared" si="298"/>
        <v>D#5</v>
      </c>
    </row>
    <row r="426" spans="1:6" x14ac:dyDescent="0.25">
      <c r="A426" s="82" t="s">
        <v>194</v>
      </c>
      <c r="B426" s="83" t="str">
        <f t="shared" si="297"/>
        <v>A#3</v>
      </c>
      <c r="D426" s="83" t="str">
        <f t="shared" si="299"/>
        <v/>
      </c>
      <c r="E426" s="82" t="s">
        <v>278</v>
      </c>
      <c r="F426" s="83" t="str">
        <f t="shared" si="298"/>
        <v>E#5</v>
      </c>
    </row>
    <row r="427" spans="1:6" x14ac:dyDescent="0.25">
      <c r="A427" s="82" t="s">
        <v>195</v>
      </c>
      <c r="B427" s="83" t="str">
        <f t="shared" si="297"/>
        <v>G#3</v>
      </c>
      <c r="D427" s="83" t="str">
        <f t="shared" si="299"/>
        <v/>
      </c>
      <c r="E427" s="82" t="s">
        <v>101</v>
      </c>
      <c r="F427" s="83" t="str">
        <f t="shared" si="298"/>
        <v>F#5</v>
      </c>
    </row>
    <row r="428" spans="1:6" x14ac:dyDescent="0.25">
      <c r="A428" s="82" t="s">
        <v>94</v>
      </c>
      <c r="B428" s="83" t="str">
        <f t="shared" si="297"/>
        <v>F#3</v>
      </c>
      <c r="D428" s="83" t="str">
        <f t="shared" si="299"/>
        <v/>
      </c>
      <c r="E428" s="82" t="s">
        <v>277</v>
      </c>
      <c r="F428" s="83" t="str">
        <f t="shared" si="298"/>
        <v>G#5</v>
      </c>
    </row>
    <row r="429" spans="1:6" x14ac:dyDescent="0.25">
      <c r="A429" s="82" t="s">
        <v>197</v>
      </c>
      <c r="B429" s="83" t="str">
        <f t="shared" si="297"/>
        <v>E#3</v>
      </c>
      <c r="D429" s="83" t="str">
        <f t="shared" si="299"/>
        <v/>
      </c>
      <c r="E429" s="82" t="s">
        <v>101</v>
      </c>
      <c r="F429" s="83" t="str">
        <f t="shared" si="298"/>
        <v>F#5</v>
      </c>
    </row>
    <row r="430" spans="1:6" x14ac:dyDescent="0.25">
      <c r="A430" s="82" t="s">
        <v>195</v>
      </c>
      <c r="B430" s="83" t="str">
        <f t="shared" si="297"/>
        <v>G#3</v>
      </c>
      <c r="D430" s="83" t="str">
        <f t="shared" si="299"/>
        <v/>
      </c>
      <c r="E430" s="82" t="s">
        <v>278</v>
      </c>
      <c r="F430" s="83" t="str">
        <f t="shared" si="298"/>
        <v>E#5</v>
      </c>
    </row>
    <row r="431" spans="1:6" x14ac:dyDescent="0.25">
      <c r="A431" s="82" t="s">
        <v>94</v>
      </c>
      <c r="B431" s="83" t="str">
        <f t="shared" si="297"/>
        <v>F#3</v>
      </c>
      <c r="D431" s="83" t="str">
        <f t="shared" si="299"/>
        <v/>
      </c>
      <c r="E431" s="82" t="s">
        <v>277</v>
      </c>
      <c r="F431" s="83" t="str">
        <f t="shared" si="298"/>
        <v>G#5</v>
      </c>
    </row>
    <row r="432" spans="1:6" x14ac:dyDescent="0.25">
      <c r="A432" s="82" t="s">
        <v>197</v>
      </c>
      <c r="B432" s="83" t="str">
        <f t="shared" si="297"/>
        <v>E#3</v>
      </c>
      <c r="D432" s="83" t="str">
        <f t="shared" si="299"/>
        <v/>
      </c>
      <c r="E432" s="82" t="s">
        <v>261</v>
      </c>
      <c r="F432" s="83" t="str">
        <f t="shared" si="298"/>
        <v>D#5</v>
      </c>
    </row>
    <row r="433" spans="1:6" x14ac:dyDescent="0.25">
      <c r="A433" s="82" t="s">
        <v>94</v>
      </c>
      <c r="B433" s="83" t="str">
        <f t="shared" si="297"/>
        <v>F#3</v>
      </c>
      <c r="D433" s="83" t="str">
        <f t="shared" si="299"/>
        <v/>
      </c>
      <c r="E433" s="82" t="s">
        <v>277</v>
      </c>
      <c r="F433" s="83" t="str">
        <f t="shared" si="298"/>
        <v>G#5</v>
      </c>
    </row>
    <row r="434" spans="1:6" x14ac:dyDescent="0.25">
      <c r="A434" s="82" t="s">
        <v>209</v>
      </c>
      <c r="B434" s="83" t="str">
        <f t="shared" ref="B434:B496" si="300">IF(RIGHT(A434,1)="r",RIGHT(A434,1),IF(OR(LEFT(RIGHT(A434,2),1)="#",EXACT(LEFT(RIGHT(A434,2),1),"b")),RIGHT(A434,3),RIGHT(A434,2)))</f>
        <v>D#3</v>
      </c>
      <c r="D434" s="83" t="str">
        <f t="shared" si="299"/>
        <v/>
      </c>
      <c r="E434" s="82" t="s">
        <v>104</v>
      </c>
      <c r="F434" s="83" t="str">
        <f t="shared" si="298"/>
        <v>C#5</v>
      </c>
    </row>
    <row r="435" spans="1:6" x14ac:dyDescent="0.25">
      <c r="A435" s="82" t="s">
        <v>245</v>
      </c>
      <c r="B435" s="83" t="str">
        <f t="shared" si="300"/>
        <v>E#3</v>
      </c>
      <c r="D435" s="83" t="str">
        <f t="shared" si="299"/>
        <v/>
      </c>
      <c r="E435" s="82" t="s">
        <v>277</v>
      </c>
      <c r="F435" s="83" t="str">
        <f t="shared" si="298"/>
        <v>G#5</v>
      </c>
    </row>
    <row r="436" spans="1:6" x14ac:dyDescent="0.25">
      <c r="A436" s="82" t="s">
        <v>195</v>
      </c>
      <c r="B436" s="83" t="str">
        <f t="shared" si="300"/>
        <v>G#3</v>
      </c>
      <c r="D436" s="83" t="str">
        <f t="shared" si="299"/>
        <v/>
      </c>
      <c r="E436" s="82" t="s">
        <v>255</v>
      </c>
      <c r="F436" s="83" t="str">
        <f t="shared" si="298"/>
        <v>B#4</v>
      </c>
    </row>
    <row r="437" spans="1:6" x14ac:dyDescent="0.25">
      <c r="A437" s="82" t="s">
        <v>194</v>
      </c>
      <c r="B437" s="83" t="str">
        <f t="shared" si="300"/>
        <v>A#3</v>
      </c>
      <c r="D437" s="83" t="str">
        <f t="shared" si="299"/>
        <v/>
      </c>
      <c r="E437" s="82" t="s">
        <v>277</v>
      </c>
      <c r="F437" s="83" t="str">
        <f t="shared" si="298"/>
        <v>G#5</v>
      </c>
    </row>
    <row r="438" spans="1:6" x14ac:dyDescent="0.25">
      <c r="A438" s="82" t="s">
        <v>203</v>
      </c>
      <c r="B438" s="83" t="str">
        <f t="shared" si="300"/>
        <v>B#3</v>
      </c>
      <c r="D438" s="83" t="str">
        <f t="shared" si="299"/>
        <v/>
      </c>
      <c r="E438" s="82" t="s">
        <v>254</v>
      </c>
      <c r="F438" s="83" t="str">
        <f t="shared" si="298"/>
        <v>A#4</v>
      </c>
    </row>
    <row r="439" spans="1:6" x14ac:dyDescent="0.25">
      <c r="A439" s="82" t="s">
        <v>246</v>
      </c>
      <c r="B439" s="83" t="str">
        <f t="shared" si="300"/>
        <v>C#4</v>
      </c>
      <c r="D439" s="83" t="str">
        <f t="shared" si="299"/>
        <v/>
      </c>
      <c r="E439" s="82" t="s">
        <v>98</v>
      </c>
      <c r="F439" s="83" t="str">
        <f t="shared" si="298"/>
        <v>G#4</v>
      </c>
    </row>
    <row r="440" spans="1:6" x14ac:dyDescent="0.25">
      <c r="A440" s="82" t="s">
        <v>247</v>
      </c>
      <c r="B440" s="83" t="str">
        <f t="shared" si="300"/>
        <v>B#3</v>
      </c>
      <c r="D440" s="83" t="str">
        <f t="shared" si="299"/>
        <v/>
      </c>
      <c r="E440" s="82" t="s">
        <v>254</v>
      </c>
      <c r="F440" s="83" t="str">
        <f t="shared" si="298"/>
        <v>A#4</v>
      </c>
    </row>
    <row r="441" spans="1:6" x14ac:dyDescent="0.25">
      <c r="A441" s="82" t="s">
        <v>244</v>
      </c>
      <c r="B441" s="83" t="str">
        <f t="shared" si="300"/>
        <v>A#3</v>
      </c>
      <c r="D441" s="83" t="str">
        <f t="shared" si="299"/>
        <v/>
      </c>
      <c r="E441" s="82" t="s">
        <v>104</v>
      </c>
      <c r="F441" s="83" t="str">
        <f t="shared" si="298"/>
        <v>C#5</v>
      </c>
    </row>
    <row r="442" spans="1:6" x14ac:dyDescent="0.25">
      <c r="A442" s="82" t="s">
        <v>90</v>
      </c>
      <c r="B442" s="83" t="str">
        <f t="shared" si="300"/>
        <v>G#3</v>
      </c>
      <c r="D442" s="83" t="str">
        <f t="shared" si="299"/>
        <v/>
      </c>
      <c r="E442" s="82" t="s">
        <v>261</v>
      </c>
      <c r="F442" s="83" t="str">
        <f t="shared" si="298"/>
        <v>D#5</v>
      </c>
    </row>
    <row r="443" spans="1:6" x14ac:dyDescent="0.25">
      <c r="A443" s="82" t="s">
        <v>213</v>
      </c>
      <c r="B443" s="83" t="str">
        <f t="shared" si="300"/>
        <v>A#3</v>
      </c>
      <c r="D443" s="83" t="str">
        <f t="shared" si="299"/>
        <v/>
      </c>
      <c r="E443" s="82" t="s">
        <v>278</v>
      </c>
      <c r="F443" s="83" t="str">
        <f t="shared" si="298"/>
        <v>E#5</v>
      </c>
    </row>
    <row r="444" spans="1:6" x14ac:dyDescent="0.25">
      <c r="A444" s="82" t="s">
        <v>200</v>
      </c>
      <c r="B444" s="83" t="str">
        <f t="shared" si="300"/>
        <v>D#3</v>
      </c>
      <c r="D444" s="83" t="str">
        <f t="shared" si="299"/>
        <v/>
      </c>
      <c r="E444" s="82" t="s">
        <v>101</v>
      </c>
      <c r="F444" s="83" t="str">
        <f t="shared" si="298"/>
        <v>F#5</v>
      </c>
    </row>
    <row r="445" spans="1:6" x14ac:dyDescent="0.25">
      <c r="A445" s="82" t="s">
        <v>215</v>
      </c>
      <c r="B445" s="83" t="str">
        <f t="shared" si="300"/>
        <v>G#3</v>
      </c>
      <c r="D445" s="83" t="str">
        <f t="shared" si="299"/>
        <v/>
      </c>
      <c r="E445" s="82" t="s">
        <v>278</v>
      </c>
      <c r="F445" s="83" t="str">
        <f t="shared" si="298"/>
        <v>E#5</v>
      </c>
    </row>
    <row r="446" spans="1:6" x14ac:dyDescent="0.25">
      <c r="A446" s="82" t="s">
        <v>81</v>
      </c>
      <c r="B446" s="83" t="str">
        <f t="shared" si="300"/>
        <v>r</v>
      </c>
      <c r="D446" s="83" t="str">
        <f t="shared" si="299"/>
        <v/>
      </c>
      <c r="E446" s="82" t="s">
        <v>261</v>
      </c>
      <c r="F446" s="83" t="str">
        <f t="shared" si="298"/>
        <v>D#5</v>
      </c>
    </row>
    <row r="447" spans="1:6" x14ac:dyDescent="0.25">
      <c r="A447" s="82" t="s">
        <v>90</v>
      </c>
      <c r="B447" s="83" t="str">
        <f t="shared" si="300"/>
        <v>G#3</v>
      </c>
      <c r="D447" s="83" t="str">
        <f t="shared" si="299"/>
        <v/>
      </c>
      <c r="E447" s="82" t="s">
        <v>278</v>
      </c>
      <c r="F447" s="83" t="str">
        <f t="shared" si="298"/>
        <v>E#5</v>
      </c>
    </row>
    <row r="448" spans="1:6" x14ac:dyDescent="0.25">
      <c r="A448" s="82" t="s">
        <v>194</v>
      </c>
      <c r="B448" s="83" t="str">
        <f t="shared" si="300"/>
        <v>A#3</v>
      </c>
      <c r="D448" s="83" t="str">
        <f t="shared" si="299"/>
        <v/>
      </c>
      <c r="E448" s="82" t="s">
        <v>104</v>
      </c>
      <c r="F448" s="83" t="str">
        <f t="shared" si="298"/>
        <v>C#5</v>
      </c>
    </row>
    <row r="449" spans="1:6" x14ac:dyDescent="0.25">
      <c r="A449" s="82" t="s">
        <v>195</v>
      </c>
      <c r="B449" s="83" t="str">
        <f t="shared" si="300"/>
        <v>G#3</v>
      </c>
      <c r="D449" s="83" t="str">
        <f t="shared" si="299"/>
        <v/>
      </c>
      <c r="E449" s="82" t="s">
        <v>261</v>
      </c>
      <c r="F449" s="83" t="str">
        <f t="shared" si="298"/>
        <v>D#5</v>
      </c>
    </row>
    <row r="450" spans="1:6" x14ac:dyDescent="0.25">
      <c r="A450" s="82" t="s">
        <v>94</v>
      </c>
      <c r="B450" s="83" t="str">
        <f t="shared" si="300"/>
        <v>F#3</v>
      </c>
      <c r="D450" s="83" t="str">
        <f t="shared" si="299"/>
        <v/>
      </c>
      <c r="E450" s="82" t="s">
        <v>255</v>
      </c>
      <c r="F450" s="83" t="str">
        <f t="shared" si="298"/>
        <v>B#4</v>
      </c>
    </row>
    <row r="451" spans="1:6" x14ac:dyDescent="0.25">
      <c r="A451" s="82" t="s">
        <v>195</v>
      </c>
      <c r="B451" s="83" t="str">
        <f t="shared" si="300"/>
        <v>G#3</v>
      </c>
      <c r="D451" s="83" t="str">
        <f t="shared" si="299"/>
        <v/>
      </c>
      <c r="E451" s="82" t="s">
        <v>261</v>
      </c>
      <c r="F451" s="83" t="str">
        <f t="shared" ref="F451:F514" si="301">IF(RIGHT(E451,1)="r",RIGHT(E451,1),IF(OR(LEFT(RIGHT(E451,2),1)="#",EXACT(LEFT(RIGHT(E451,2),1),"b")),RIGHT(E451,3),RIGHT(E451,2)))</f>
        <v>D#5</v>
      </c>
    </row>
    <row r="452" spans="1:6" x14ac:dyDescent="0.25">
      <c r="A452" s="82" t="s">
        <v>196</v>
      </c>
      <c r="B452" s="83" t="str">
        <f t="shared" si="300"/>
        <v>E#4</v>
      </c>
      <c r="D452" s="83" t="str">
        <f t="shared" si="299"/>
        <v/>
      </c>
      <c r="E452" s="82" t="s">
        <v>254</v>
      </c>
      <c r="F452" s="83" t="str">
        <f t="shared" si="301"/>
        <v>A#4</v>
      </c>
    </row>
    <row r="453" spans="1:6" x14ac:dyDescent="0.25">
      <c r="A453" s="82" t="s">
        <v>91</v>
      </c>
      <c r="B453" s="83" t="str">
        <f t="shared" si="300"/>
        <v>C#4</v>
      </c>
      <c r="D453" s="83" t="str">
        <f t="shared" si="299"/>
        <v/>
      </c>
      <c r="E453" s="82" t="s">
        <v>261</v>
      </c>
      <c r="F453" s="83" t="str">
        <f t="shared" si="301"/>
        <v>D#5</v>
      </c>
    </row>
    <row r="454" spans="1:6" x14ac:dyDescent="0.25">
      <c r="A454" s="82" t="s">
        <v>90</v>
      </c>
      <c r="B454" s="83" t="str">
        <f t="shared" si="300"/>
        <v>G#3</v>
      </c>
      <c r="D454" s="83" t="str">
        <f t="shared" si="299"/>
        <v/>
      </c>
      <c r="E454" s="82" t="s">
        <v>98</v>
      </c>
      <c r="F454" s="83" t="str">
        <f t="shared" si="301"/>
        <v>G#4</v>
      </c>
    </row>
    <row r="455" spans="1:6" x14ac:dyDescent="0.25">
      <c r="A455" s="82" t="s">
        <v>94</v>
      </c>
      <c r="B455" s="83" t="str">
        <f t="shared" si="300"/>
        <v>F#3</v>
      </c>
      <c r="D455" s="83" t="str">
        <f t="shared" si="299"/>
        <v/>
      </c>
      <c r="E455" s="82" t="s">
        <v>253</v>
      </c>
      <c r="F455" s="83" t="str">
        <f>RIGHT(E455,4)</f>
        <v>F##4</v>
      </c>
    </row>
    <row r="456" spans="1:6" x14ac:dyDescent="0.25">
      <c r="A456" s="82" t="s">
        <v>197</v>
      </c>
      <c r="B456" s="83" t="str">
        <f t="shared" si="300"/>
        <v>E#3</v>
      </c>
      <c r="D456" s="83" t="str">
        <f t="shared" si="299"/>
        <v/>
      </c>
      <c r="E456" s="82" t="s">
        <v>98</v>
      </c>
      <c r="F456" s="83" t="str">
        <f t="shared" si="301"/>
        <v>G#4</v>
      </c>
    </row>
    <row r="457" spans="1:6" x14ac:dyDescent="0.25">
      <c r="A457" s="82" t="s">
        <v>83</v>
      </c>
      <c r="B457" s="83" t="str">
        <f t="shared" si="300"/>
        <v>F#3</v>
      </c>
      <c r="D457" s="83" t="str">
        <f t="shared" si="299"/>
        <v/>
      </c>
      <c r="E457" s="82" t="s">
        <v>255</v>
      </c>
      <c r="F457" s="83" t="str">
        <f t="shared" si="301"/>
        <v>B#4</v>
      </c>
    </row>
    <row r="458" spans="1:6" x14ac:dyDescent="0.25">
      <c r="A458" s="82" t="s">
        <v>198</v>
      </c>
      <c r="B458" s="83" t="str">
        <f t="shared" si="300"/>
        <v>D#4</v>
      </c>
      <c r="D458" s="83" t="str">
        <f t="shared" si="299"/>
        <v/>
      </c>
      <c r="E458" s="82" t="s">
        <v>104</v>
      </c>
      <c r="F458" s="83" t="str">
        <f t="shared" si="301"/>
        <v>C#5</v>
      </c>
    </row>
    <row r="459" spans="1:6" x14ac:dyDescent="0.25">
      <c r="A459" s="82" t="s">
        <v>199</v>
      </c>
      <c r="B459" s="83" t="str">
        <f t="shared" si="300"/>
        <v>E#3</v>
      </c>
      <c r="D459" s="83" t="str">
        <f t="shared" si="299"/>
        <v/>
      </c>
      <c r="E459" s="82" t="s">
        <v>261</v>
      </c>
      <c r="F459" s="83" t="str">
        <f t="shared" si="301"/>
        <v>D#5</v>
      </c>
    </row>
    <row r="460" spans="1:6" x14ac:dyDescent="0.25">
      <c r="A460" s="82" t="s">
        <v>91</v>
      </c>
      <c r="B460" s="83" t="str">
        <f t="shared" si="300"/>
        <v>C#4</v>
      </c>
      <c r="D460" s="83" t="str">
        <f t="shared" si="299"/>
        <v/>
      </c>
      <c r="E460" s="82" t="s">
        <v>278</v>
      </c>
      <c r="F460" s="83" t="str">
        <f t="shared" si="301"/>
        <v>E#5</v>
      </c>
    </row>
    <row r="461" spans="1:6" x14ac:dyDescent="0.25">
      <c r="A461" s="82" t="s">
        <v>200</v>
      </c>
      <c r="B461" s="83" t="str">
        <f t="shared" si="300"/>
        <v>D#3</v>
      </c>
      <c r="D461" s="83" t="str">
        <f t="shared" si="299"/>
        <v/>
      </c>
      <c r="E461" s="82" t="s">
        <v>101</v>
      </c>
      <c r="F461" s="83" t="str">
        <f t="shared" si="301"/>
        <v>F#5</v>
      </c>
    </row>
    <row r="462" spans="1:6" x14ac:dyDescent="0.25">
      <c r="A462" s="82" t="s">
        <v>201</v>
      </c>
      <c r="B462" s="83" t="str">
        <f t="shared" si="300"/>
        <v>B#3</v>
      </c>
      <c r="D462" s="83" t="str">
        <f t="shared" si="299"/>
        <v/>
      </c>
      <c r="E462" s="82" t="s">
        <v>277</v>
      </c>
      <c r="F462" s="83" t="str">
        <f t="shared" si="301"/>
        <v>G#5</v>
      </c>
    </row>
    <row r="463" spans="1:6" x14ac:dyDescent="0.25">
      <c r="A463" s="82" t="s">
        <v>219</v>
      </c>
      <c r="B463" s="83" t="str">
        <f t="shared" si="300"/>
        <v>C#3</v>
      </c>
      <c r="D463" s="83" t="str">
        <f t="shared" si="299"/>
        <v/>
      </c>
      <c r="E463" s="82" t="s">
        <v>297</v>
      </c>
      <c r="F463" s="83" t="str">
        <f t="shared" si="301"/>
        <v>A#5</v>
      </c>
    </row>
    <row r="464" spans="1:6" x14ac:dyDescent="0.25">
      <c r="A464" s="82" t="s">
        <v>228</v>
      </c>
      <c r="B464" s="83" t="str">
        <f t="shared" si="300"/>
        <v>G#2</v>
      </c>
      <c r="D464" s="83" t="str">
        <f t="shared" si="299"/>
        <v/>
      </c>
      <c r="E464" s="82" t="s">
        <v>241</v>
      </c>
      <c r="F464" s="83" t="str">
        <f t="shared" si="301"/>
        <v>B#4</v>
      </c>
    </row>
    <row r="465" spans="1:6" x14ac:dyDescent="0.25">
      <c r="A465" s="82" t="s">
        <v>219</v>
      </c>
      <c r="B465" s="83" t="str">
        <f t="shared" si="300"/>
        <v>C#3</v>
      </c>
      <c r="D465" s="83" t="str">
        <f t="shared" si="299"/>
        <v/>
      </c>
      <c r="E465" s="82" t="s">
        <v>99</v>
      </c>
      <c r="F465" s="83" t="str">
        <f t="shared" si="301"/>
        <v>G#4</v>
      </c>
    </row>
    <row r="466" spans="1:6" x14ac:dyDescent="0.25">
      <c r="A466" s="82" t="s">
        <v>209</v>
      </c>
      <c r="B466" s="83" t="str">
        <f t="shared" si="300"/>
        <v>D#3</v>
      </c>
      <c r="D466" s="83" t="str">
        <f t="shared" si="299"/>
        <v/>
      </c>
      <c r="E466" s="82" t="s">
        <v>254</v>
      </c>
      <c r="F466" s="83" t="str">
        <f t="shared" si="301"/>
        <v>A#4</v>
      </c>
    </row>
    <row r="467" spans="1:6" x14ac:dyDescent="0.25">
      <c r="A467" s="82" t="s">
        <v>197</v>
      </c>
      <c r="B467" s="83" t="str">
        <f t="shared" si="300"/>
        <v>E#3</v>
      </c>
      <c r="D467" s="83" t="str">
        <f t="shared" si="299"/>
        <v/>
      </c>
      <c r="E467" s="82" t="s">
        <v>98</v>
      </c>
      <c r="F467" s="83" t="str">
        <f t="shared" si="301"/>
        <v>G#4</v>
      </c>
    </row>
    <row r="468" spans="1:6" x14ac:dyDescent="0.25">
      <c r="A468" s="82" t="s">
        <v>94</v>
      </c>
      <c r="B468" s="83" t="str">
        <f t="shared" si="300"/>
        <v>F#3</v>
      </c>
      <c r="D468" s="83" t="str">
        <f t="shared" si="299"/>
        <v/>
      </c>
      <c r="E468" s="82" t="s">
        <v>93</v>
      </c>
      <c r="F468" s="83" t="str">
        <f t="shared" si="301"/>
        <v>F#4</v>
      </c>
    </row>
    <row r="469" spans="1:6" x14ac:dyDescent="0.25">
      <c r="A469" s="82" t="s">
        <v>195</v>
      </c>
      <c r="B469" s="83" t="str">
        <f t="shared" si="300"/>
        <v>G#3</v>
      </c>
      <c r="D469" s="83" t="str">
        <f t="shared" si="299"/>
        <v/>
      </c>
      <c r="E469" s="82" t="s">
        <v>98</v>
      </c>
      <c r="F469" s="83" t="str">
        <f t="shared" si="301"/>
        <v>G#4</v>
      </c>
    </row>
    <row r="470" spans="1:6" x14ac:dyDescent="0.25">
      <c r="A470" s="82" t="s">
        <v>197</v>
      </c>
      <c r="B470" s="83" t="str">
        <f t="shared" si="300"/>
        <v>E#3</v>
      </c>
      <c r="D470" s="83" t="str">
        <f t="shared" si="299"/>
        <v/>
      </c>
      <c r="E470" s="82" t="s">
        <v>286</v>
      </c>
      <c r="F470" s="83" t="str">
        <f t="shared" si="301"/>
        <v>E#5</v>
      </c>
    </row>
    <row r="471" spans="1:6" x14ac:dyDescent="0.25">
      <c r="A471" s="82" t="s">
        <v>94</v>
      </c>
      <c r="B471" s="83" t="str">
        <f t="shared" si="300"/>
        <v>F#3</v>
      </c>
      <c r="D471" s="83" t="str">
        <f t="shared" si="299"/>
        <v/>
      </c>
      <c r="E471" s="82" t="s">
        <v>100</v>
      </c>
      <c r="F471" s="83" t="str">
        <f t="shared" si="301"/>
        <v>C#5</v>
      </c>
    </row>
    <row r="472" spans="1:6" x14ac:dyDescent="0.25">
      <c r="A472" s="82" t="s">
        <v>87</v>
      </c>
      <c r="B472" s="83" t="str">
        <f t="shared" si="300"/>
        <v>F#2</v>
      </c>
      <c r="D472" s="83" t="str">
        <f t="shared" si="299"/>
        <v/>
      </c>
      <c r="E472" s="82" t="s">
        <v>99</v>
      </c>
      <c r="F472" s="83" t="str">
        <f t="shared" si="301"/>
        <v>G#4</v>
      </c>
    </row>
    <row r="473" spans="1:6" x14ac:dyDescent="0.25">
      <c r="A473" s="82" t="s">
        <v>94</v>
      </c>
      <c r="B473" s="83" t="str">
        <f t="shared" si="300"/>
        <v>F#3</v>
      </c>
      <c r="D473" s="83" t="str">
        <f t="shared" si="299"/>
        <v/>
      </c>
      <c r="E473" s="82" t="s">
        <v>93</v>
      </c>
      <c r="F473" s="83" t="str">
        <f t="shared" si="301"/>
        <v>F#4</v>
      </c>
    </row>
    <row r="474" spans="1:6" x14ac:dyDescent="0.25">
      <c r="A474" s="82" t="s">
        <v>197</v>
      </c>
      <c r="B474" s="83" t="str">
        <f t="shared" si="300"/>
        <v>E#3</v>
      </c>
      <c r="D474" s="83" t="str">
        <f t="shared" si="299"/>
        <v/>
      </c>
      <c r="E474" s="82" t="s">
        <v>205</v>
      </c>
      <c r="F474" s="83" t="str">
        <f t="shared" si="301"/>
        <v>E#4</v>
      </c>
    </row>
    <row r="475" spans="1:6" x14ac:dyDescent="0.25">
      <c r="A475" s="82" t="s">
        <v>94</v>
      </c>
      <c r="B475" s="83" t="str">
        <f t="shared" si="300"/>
        <v>F#3</v>
      </c>
      <c r="D475" s="83" t="str">
        <f t="shared" si="299"/>
        <v/>
      </c>
      <c r="E475" s="82" t="s">
        <v>92</v>
      </c>
      <c r="F475" s="83" t="str">
        <f t="shared" si="301"/>
        <v>F#4</v>
      </c>
    </row>
    <row r="476" spans="1:6" x14ac:dyDescent="0.25">
      <c r="A476" s="82" t="s">
        <v>195</v>
      </c>
      <c r="B476" s="83" t="str">
        <f t="shared" si="300"/>
        <v>G#3</v>
      </c>
      <c r="D476" s="83" t="str">
        <f t="shared" si="299"/>
        <v/>
      </c>
      <c r="E476" s="82" t="s">
        <v>287</v>
      </c>
      <c r="F476" s="83" t="str">
        <f t="shared" si="301"/>
        <v>D#5</v>
      </c>
    </row>
    <row r="477" spans="1:6" x14ac:dyDescent="0.25">
      <c r="A477" s="82" t="s">
        <v>194</v>
      </c>
      <c r="B477" s="83" t="str">
        <f t="shared" si="300"/>
        <v>A#3</v>
      </c>
      <c r="D477" s="83" t="str">
        <f t="shared" si="299"/>
        <v/>
      </c>
      <c r="E477" s="82" t="s">
        <v>196</v>
      </c>
      <c r="F477" s="83" t="str">
        <f t="shared" si="301"/>
        <v>E#4</v>
      </c>
    </row>
    <row r="478" spans="1:6" x14ac:dyDescent="0.25">
      <c r="A478" s="82" t="s">
        <v>94</v>
      </c>
      <c r="B478" s="83" t="str">
        <f t="shared" si="300"/>
        <v>F#3</v>
      </c>
      <c r="D478" s="83" t="str">
        <f t="shared" si="299"/>
        <v/>
      </c>
      <c r="E478" s="82" t="s">
        <v>100</v>
      </c>
      <c r="F478" s="83" t="str">
        <f t="shared" si="301"/>
        <v>C#5</v>
      </c>
    </row>
    <row r="479" spans="1:6" x14ac:dyDescent="0.25">
      <c r="A479" s="82" t="s">
        <v>209</v>
      </c>
      <c r="B479" s="83" t="str">
        <f t="shared" si="300"/>
        <v>D#3</v>
      </c>
      <c r="D479" s="83" t="str">
        <f t="shared" si="299"/>
        <v/>
      </c>
      <c r="E479" s="82" t="s">
        <v>198</v>
      </c>
      <c r="F479" s="83" t="str">
        <f t="shared" si="301"/>
        <v>D#4</v>
      </c>
    </row>
    <row r="480" spans="1:6" x14ac:dyDescent="0.25">
      <c r="A480" s="82" t="s">
        <v>197</v>
      </c>
      <c r="B480" s="83" t="str">
        <f t="shared" si="300"/>
        <v>E#3</v>
      </c>
      <c r="D480" s="83" t="str">
        <f t="shared" si="299"/>
        <v/>
      </c>
      <c r="E480" s="82" t="s">
        <v>241</v>
      </c>
      <c r="F480" s="83" t="str">
        <f t="shared" si="301"/>
        <v>B#4</v>
      </c>
    </row>
    <row r="481" spans="1:6" x14ac:dyDescent="0.25">
      <c r="A481" s="82" t="s">
        <v>94</v>
      </c>
      <c r="B481" s="83" t="str">
        <f t="shared" si="300"/>
        <v>F#3</v>
      </c>
      <c r="D481" s="83" t="str">
        <f t="shared" si="299"/>
        <v/>
      </c>
      <c r="E481" s="82" t="s">
        <v>91</v>
      </c>
      <c r="F481" s="83" t="str">
        <f t="shared" si="301"/>
        <v>C#4</v>
      </c>
    </row>
    <row r="482" spans="1:6" x14ac:dyDescent="0.25">
      <c r="A482" s="82" t="s">
        <v>209</v>
      </c>
      <c r="B482" s="83" t="str">
        <f t="shared" si="300"/>
        <v>D#3</v>
      </c>
      <c r="D482" s="83" t="str">
        <f t="shared" si="299"/>
        <v/>
      </c>
      <c r="E482" s="82" t="s">
        <v>104</v>
      </c>
      <c r="F482" s="83" t="str">
        <f t="shared" si="301"/>
        <v>C#5</v>
      </c>
    </row>
    <row r="483" spans="1:6" x14ac:dyDescent="0.25">
      <c r="A483" s="82" t="s">
        <v>224</v>
      </c>
      <c r="B483" s="83" t="str">
        <f t="shared" si="300"/>
        <v>B#2</v>
      </c>
      <c r="D483" s="83" t="str">
        <f t="shared" si="299"/>
        <v/>
      </c>
      <c r="E483" s="82" t="s">
        <v>255</v>
      </c>
      <c r="F483" s="83" t="str">
        <f t="shared" si="301"/>
        <v>B#4</v>
      </c>
    </row>
    <row r="484" spans="1:6" x14ac:dyDescent="0.25">
      <c r="A484" s="82" t="s">
        <v>219</v>
      </c>
      <c r="B484" s="83" t="str">
        <f t="shared" si="300"/>
        <v>C#3</v>
      </c>
      <c r="D484" s="83" t="str">
        <f t="shared" si="299"/>
        <v/>
      </c>
      <c r="E484" s="82" t="s">
        <v>104</v>
      </c>
      <c r="F484" s="83" t="str">
        <f t="shared" si="301"/>
        <v>C#5</v>
      </c>
    </row>
    <row r="485" spans="1:6" x14ac:dyDescent="0.25">
      <c r="A485" s="82" t="s">
        <v>209</v>
      </c>
      <c r="B485" s="83" t="str">
        <f t="shared" si="300"/>
        <v>D#3</v>
      </c>
      <c r="D485" s="83" t="str">
        <f t="shared" si="299"/>
        <v/>
      </c>
      <c r="E485" s="82" t="s">
        <v>261</v>
      </c>
      <c r="F485" s="83" t="str">
        <f t="shared" si="301"/>
        <v>D#5</v>
      </c>
    </row>
    <row r="486" spans="1:6" x14ac:dyDescent="0.25">
      <c r="A486" s="82" t="s">
        <v>224</v>
      </c>
      <c r="B486" s="83" t="str">
        <f t="shared" si="300"/>
        <v>B#2</v>
      </c>
      <c r="D486" s="83" t="str">
        <f t="shared" ref="D486:D549" si="302">IF(RIGHT(C486,1)="r",RIGHT(C486,1),IF(OR(LEFT(RIGHT(C486,2),1)="#",EXACT(LEFT(RIGHT(C486,2),1),"b")),RIGHT(C486,3),RIGHT(C486,2)))</f>
        <v/>
      </c>
      <c r="E486" s="82" t="s">
        <v>278</v>
      </c>
      <c r="F486" s="83" t="str">
        <f t="shared" si="301"/>
        <v>E#5</v>
      </c>
    </row>
    <row r="487" spans="1:6" x14ac:dyDescent="0.25">
      <c r="A487" s="82" t="s">
        <v>231</v>
      </c>
      <c r="B487" s="83" t="str">
        <f t="shared" si="300"/>
        <v>E#2</v>
      </c>
      <c r="D487" s="83" t="str">
        <f t="shared" si="302"/>
        <v/>
      </c>
      <c r="E487" s="82" t="s">
        <v>101</v>
      </c>
      <c r="F487" s="83" t="str">
        <f t="shared" si="301"/>
        <v>F#5</v>
      </c>
    </row>
    <row r="488" spans="1:6" x14ac:dyDescent="0.25">
      <c r="A488" s="82" t="s">
        <v>197</v>
      </c>
      <c r="B488" s="83" t="str">
        <f t="shared" si="300"/>
        <v>E#3</v>
      </c>
      <c r="D488" s="83" t="str">
        <f t="shared" si="302"/>
        <v/>
      </c>
      <c r="E488" s="82" t="s">
        <v>277</v>
      </c>
      <c r="F488" s="83" t="str">
        <f t="shared" si="301"/>
        <v>G#5</v>
      </c>
    </row>
    <row r="489" spans="1:6" x14ac:dyDescent="0.25">
      <c r="A489" s="82" t="s">
        <v>209</v>
      </c>
      <c r="B489" s="83" t="str">
        <f t="shared" si="300"/>
        <v>D#3</v>
      </c>
      <c r="D489" s="83" t="str">
        <f t="shared" si="302"/>
        <v/>
      </c>
      <c r="E489" s="82" t="s">
        <v>101</v>
      </c>
      <c r="F489" s="83" t="str">
        <f t="shared" si="301"/>
        <v>F#5</v>
      </c>
    </row>
    <row r="490" spans="1:6" x14ac:dyDescent="0.25">
      <c r="A490" s="82" t="s">
        <v>197</v>
      </c>
      <c r="B490" s="83" t="str">
        <f t="shared" si="300"/>
        <v>E#3</v>
      </c>
      <c r="D490" s="83" t="str">
        <f t="shared" si="302"/>
        <v/>
      </c>
      <c r="E490" s="82" t="s">
        <v>278</v>
      </c>
      <c r="F490" s="83" t="str">
        <f t="shared" si="301"/>
        <v>E#5</v>
      </c>
    </row>
    <row r="491" spans="1:6" x14ac:dyDescent="0.25">
      <c r="A491" s="82" t="s">
        <v>94</v>
      </c>
      <c r="B491" s="83" t="str">
        <f t="shared" si="300"/>
        <v>F#3</v>
      </c>
      <c r="D491" s="83" t="str">
        <f t="shared" si="302"/>
        <v/>
      </c>
      <c r="E491" s="82" t="s">
        <v>101</v>
      </c>
      <c r="F491" s="83" t="str">
        <f t="shared" si="301"/>
        <v>F#5</v>
      </c>
    </row>
    <row r="492" spans="1:6" x14ac:dyDescent="0.25">
      <c r="A492" s="82" t="s">
        <v>195</v>
      </c>
      <c r="B492" s="83" t="str">
        <f t="shared" si="300"/>
        <v>G#3</v>
      </c>
      <c r="D492" s="83" t="str">
        <f t="shared" si="302"/>
        <v/>
      </c>
      <c r="E492" s="82" t="s">
        <v>277</v>
      </c>
      <c r="F492" s="83" t="str">
        <f t="shared" si="301"/>
        <v>G#5</v>
      </c>
    </row>
    <row r="493" spans="1:6" x14ac:dyDescent="0.25">
      <c r="A493" s="82" t="s">
        <v>197</v>
      </c>
      <c r="B493" s="83" t="str">
        <f t="shared" si="300"/>
        <v>E#3</v>
      </c>
      <c r="D493" s="83" t="str">
        <f t="shared" si="302"/>
        <v/>
      </c>
      <c r="E493" s="82" t="s">
        <v>101</v>
      </c>
      <c r="F493" s="83" t="str">
        <f t="shared" si="301"/>
        <v>F#5</v>
      </c>
    </row>
    <row r="494" spans="1:6" x14ac:dyDescent="0.25">
      <c r="A494" s="82" t="s">
        <v>225</v>
      </c>
      <c r="B494" s="83" t="str">
        <f>RIGHT(A494,4)</f>
        <v>C##3</v>
      </c>
      <c r="D494" s="83" t="str">
        <f t="shared" si="302"/>
        <v/>
      </c>
      <c r="E494" s="82" t="s">
        <v>278</v>
      </c>
      <c r="F494" s="83" t="str">
        <f t="shared" si="301"/>
        <v>E#5</v>
      </c>
    </row>
    <row r="495" spans="1:6" x14ac:dyDescent="0.25">
      <c r="A495" s="82" t="s">
        <v>209</v>
      </c>
      <c r="B495" s="83" t="str">
        <f t="shared" si="300"/>
        <v>D#3</v>
      </c>
      <c r="D495" s="83" t="str">
        <f t="shared" si="302"/>
        <v/>
      </c>
      <c r="E495" s="82" t="s">
        <v>261</v>
      </c>
      <c r="F495" s="83" t="str">
        <f t="shared" si="301"/>
        <v>D#5</v>
      </c>
    </row>
    <row r="496" spans="1:6" x14ac:dyDescent="0.25">
      <c r="A496" s="82" t="s">
        <v>197</v>
      </c>
      <c r="B496" s="83" t="str">
        <f t="shared" si="300"/>
        <v>E#3</v>
      </c>
      <c r="D496" s="83" t="str">
        <f t="shared" si="302"/>
        <v/>
      </c>
      <c r="E496" s="82" t="s">
        <v>289</v>
      </c>
      <c r="F496" s="83" t="str">
        <f t="shared" si="301"/>
        <v>E#5</v>
      </c>
    </row>
    <row r="497" spans="1:6" x14ac:dyDescent="0.25">
      <c r="A497" s="82" t="s">
        <v>225</v>
      </c>
      <c r="B497" s="83" t="str">
        <f>RIGHT(A497,4)</f>
        <v>C##3</v>
      </c>
      <c r="D497" s="83" t="str">
        <f t="shared" si="302"/>
        <v/>
      </c>
      <c r="E497" s="82" t="s">
        <v>261</v>
      </c>
      <c r="F497" s="83" t="str">
        <f t="shared" si="301"/>
        <v>D#5</v>
      </c>
    </row>
    <row r="498" spans="1:6" x14ac:dyDescent="0.25">
      <c r="A498" s="82" t="s">
        <v>229</v>
      </c>
      <c r="B498" s="83" t="str">
        <f t="shared" ref="B498:B552" si="303">IF(RIGHT(A498,1)="r",RIGHT(A498,1),IF(OR(LEFT(RIGHT(A498,2),1)="#",EXACT(LEFT(RIGHT(A498,2),1),"b")),RIGHT(A498,3),RIGHT(A498,2)))</f>
        <v>A#2</v>
      </c>
      <c r="D498" s="83" t="str">
        <f t="shared" si="302"/>
        <v/>
      </c>
      <c r="E498" s="82" t="s">
        <v>104</v>
      </c>
      <c r="F498" s="83" t="str">
        <f t="shared" si="301"/>
        <v>C#5</v>
      </c>
    </row>
    <row r="499" spans="1:6" x14ac:dyDescent="0.25">
      <c r="A499" s="82" t="s">
        <v>224</v>
      </c>
      <c r="B499" s="83" t="str">
        <f t="shared" si="303"/>
        <v>B#2</v>
      </c>
      <c r="D499" s="83" t="str">
        <f t="shared" si="302"/>
        <v/>
      </c>
      <c r="E499" s="82" t="s">
        <v>278</v>
      </c>
      <c r="F499" s="83" t="str">
        <f t="shared" si="301"/>
        <v>E#5</v>
      </c>
    </row>
    <row r="500" spans="1:6" x14ac:dyDescent="0.25">
      <c r="A500" s="82" t="s">
        <v>225</v>
      </c>
      <c r="B500" s="83" t="str">
        <f>RIGHT(A500,4)</f>
        <v>C##3</v>
      </c>
      <c r="D500" s="83" t="str">
        <f t="shared" si="302"/>
        <v/>
      </c>
      <c r="E500" s="82" t="s">
        <v>261</v>
      </c>
      <c r="F500" s="83" t="str">
        <f t="shared" si="301"/>
        <v>D#5</v>
      </c>
    </row>
    <row r="501" spans="1:6" x14ac:dyDescent="0.25">
      <c r="A501" s="82" t="s">
        <v>229</v>
      </c>
      <c r="B501" s="83" t="str">
        <f t="shared" si="303"/>
        <v>A#2</v>
      </c>
      <c r="D501" s="83" t="str">
        <f t="shared" si="302"/>
        <v/>
      </c>
      <c r="E501" s="82" t="s">
        <v>104</v>
      </c>
      <c r="F501" s="83" t="str">
        <f t="shared" si="301"/>
        <v>C#5</v>
      </c>
    </row>
    <row r="502" spans="1:6" x14ac:dyDescent="0.25">
      <c r="A502" s="82" t="s">
        <v>239</v>
      </c>
      <c r="B502" s="83" t="str">
        <f t="shared" si="303"/>
        <v>D#2</v>
      </c>
      <c r="D502" s="83" t="str">
        <f t="shared" si="302"/>
        <v/>
      </c>
      <c r="E502" s="82" t="s">
        <v>255</v>
      </c>
      <c r="F502" s="83" t="str">
        <f t="shared" si="301"/>
        <v>B#4</v>
      </c>
    </row>
    <row r="503" spans="1:6" x14ac:dyDescent="0.25">
      <c r="A503" s="82" t="s">
        <v>209</v>
      </c>
      <c r="B503" s="83" t="str">
        <f t="shared" si="303"/>
        <v>D#3</v>
      </c>
      <c r="D503" s="83" t="str">
        <f t="shared" si="302"/>
        <v/>
      </c>
      <c r="E503" s="82" t="s">
        <v>261</v>
      </c>
      <c r="F503" s="83" t="str">
        <f t="shared" si="301"/>
        <v>D#5</v>
      </c>
    </row>
    <row r="504" spans="1:6" x14ac:dyDescent="0.25">
      <c r="A504" s="82" t="s">
        <v>225</v>
      </c>
      <c r="B504" s="83" t="str">
        <f>RIGHT(A504,4)</f>
        <v>C##3</v>
      </c>
      <c r="D504" s="83" t="str">
        <f t="shared" si="302"/>
        <v/>
      </c>
      <c r="E504" s="82" t="s">
        <v>104</v>
      </c>
      <c r="F504" s="83" t="str">
        <f t="shared" si="301"/>
        <v>C#5</v>
      </c>
    </row>
    <row r="505" spans="1:6" x14ac:dyDescent="0.25">
      <c r="A505" s="82" t="s">
        <v>209</v>
      </c>
      <c r="B505" s="83" t="str">
        <f t="shared" si="303"/>
        <v>D#3</v>
      </c>
      <c r="D505" s="83" t="str">
        <f t="shared" si="302"/>
        <v/>
      </c>
      <c r="E505" s="82" t="s">
        <v>255</v>
      </c>
      <c r="F505" s="83" t="str">
        <f t="shared" si="301"/>
        <v>B#4</v>
      </c>
    </row>
    <row r="506" spans="1:6" x14ac:dyDescent="0.25">
      <c r="A506" s="82" t="s">
        <v>197</v>
      </c>
      <c r="B506" s="83" t="str">
        <f t="shared" si="303"/>
        <v>E#3</v>
      </c>
      <c r="D506" s="83" t="str">
        <f t="shared" si="302"/>
        <v/>
      </c>
      <c r="E506" s="82" t="s">
        <v>104</v>
      </c>
      <c r="F506" s="83" t="str">
        <f t="shared" si="301"/>
        <v>C#5</v>
      </c>
    </row>
    <row r="507" spans="1:6" x14ac:dyDescent="0.25">
      <c r="A507" s="82" t="s">
        <v>94</v>
      </c>
      <c r="B507" s="83" t="str">
        <f t="shared" si="303"/>
        <v>F#3</v>
      </c>
      <c r="D507" s="83" t="str">
        <f t="shared" si="302"/>
        <v/>
      </c>
      <c r="E507" s="82" t="s">
        <v>254</v>
      </c>
      <c r="F507" s="83" t="str">
        <f t="shared" si="301"/>
        <v>A#4</v>
      </c>
    </row>
    <row r="508" spans="1:6" x14ac:dyDescent="0.25">
      <c r="A508" s="82" t="s">
        <v>209</v>
      </c>
      <c r="B508" s="83" t="str">
        <f t="shared" si="303"/>
        <v>D#3</v>
      </c>
      <c r="D508" s="83" t="str">
        <f t="shared" si="302"/>
        <v/>
      </c>
      <c r="E508" s="82" t="s">
        <v>241</v>
      </c>
      <c r="F508" s="83" t="str">
        <f t="shared" si="301"/>
        <v>B#4</v>
      </c>
    </row>
    <row r="509" spans="1:6" x14ac:dyDescent="0.25">
      <c r="A509" s="82" t="s">
        <v>224</v>
      </c>
      <c r="B509" s="83" t="str">
        <f t="shared" si="303"/>
        <v>B#2</v>
      </c>
      <c r="D509" s="83" t="str">
        <f t="shared" si="302"/>
        <v/>
      </c>
      <c r="E509" s="82" t="s">
        <v>287</v>
      </c>
      <c r="F509" s="83" t="str">
        <f t="shared" si="301"/>
        <v>D#5</v>
      </c>
    </row>
    <row r="510" spans="1:6" x14ac:dyDescent="0.25">
      <c r="A510" s="82" t="s">
        <v>219</v>
      </c>
      <c r="B510" s="83" t="str">
        <f t="shared" si="303"/>
        <v>C#3</v>
      </c>
      <c r="D510" s="83" t="str">
        <f t="shared" si="302"/>
        <v/>
      </c>
      <c r="E510" s="82" t="s">
        <v>290</v>
      </c>
      <c r="F510" s="83" t="str">
        <f t="shared" si="301"/>
        <v>F#5</v>
      </c>
    </row>
    <row r="511" spans="1:6" x14ac:dyDescent="0.25">
      <c r="A511" s="82" t="s">
        <v>209</v>
      </c>
      <c r="B511" s="83" t="str">
        <f t="shared" si="303"/>
        <v>D#3</v>
      </c>
      <c r="D511" s="83" t="str">
        <f t="shared" si="302"/>
        <v/>
      </c>
      <c r="E511" s="82" t="s">
        <v>289</v>
      </c>
      <c r="F511" s="83" t="str">
        <f t="shared" si="301"/>
        <v>E#5</v>
      </c>
    </row>
    <row r="512" spans="1:6" x14ac:dyDescent="0.25">
      <c r="A512" s="82" t="s">
        <v>224</v>
      </c>
      <c r="B512" s="83" t="str">
        <f t="shared" si="303"/>
        <v>B#2</v>
      </c>
      <c r="D512" s="83" t="str">
        <f t="shared" si="302"/>
        <v/>
      </c>
      <c r="E512" s="82" t="s">
        <v>291</v>
      </c>
      <c r="F512" s="83" t="str">
        <f t="shared" si="301"/>
        <v>D#5</v>
      </c>
    </row>
    <row r="513" spans="1:6" x14ac:dyDescent="0.25">
      <c r="A513" s="82" t="s">
        <v>228</v>
      </c>
      <c r="B513" s="83" t="str">
        <f t="shared" si="303"/>
        <v>G#2</v>
      </c>
      <c r="D513" s="83" t="str">
        <f t="shared" si="302"/>
        <v/>
      </c>
      <c r="E513" s="82" t="s">
        <v>100</v>
      </c>
      <c r="F513" s="83" t="str">
        <f t="shared" si="301"/>
        <v>C#5</v>
      </c>
    </row>
    <row r="514" spans="1:6" x14ac:dyDescent="0.25">
      <c r="A514" s="82" t="s">
        <v>229</v>
      </c>
      <c r="B514" s="83" t="str">
        <f t="shared" si="303"/>
        <v>A#2</v>
      </c>
      <c r="D514" s="83" t="str">
        <f t="shared" si="302"/>
        <v/>
      </c>
      <c r="E514" s="82" t="s">
        <v>241</v>
      </c>
      <c r="F514" s="83" t="str">
        <f t="shared" si="301"/>
        <v>B#4</v>
      </c>
    </row>
    <row r="515" spans="1:6" x14ac:dyDescent="0.25">
      <c r="A515" s="82" t="s">
        <v>224</v>
      </c>
      <c r="B515" s="83" t="str">
        <f t="shared" si="303"/>
        <v>B#2</v>
      </c>
      <c r="D515" s="83" t="str">
        <f t="shared" si="302"/>
        <v/>
      </c>
      <c r="E515" s="82" t="s">
        <v>292</v>
      </c>
      <c r="F515" s="83" t="str">
        <f t="shared" ref="F515:F578" si="304">IF(RIGHT(E515,1)="r",RIGHT(E515,1),IF(OR(LEFT(RIGHT(E515,2),1)="#",EXACT(LEFT(RIGHT(E515,2),1),"b")),RIGHT(E515,3),RIGHT(E515,2)))</f>
        <v>D#5</v>
      </c>
    </row>
    <row r="516" spans="1:6" x14ac:dyDescent="0.25">
      <c r="A516" s="82" t="s">
        <v>228</v>
      </c>
      <c r="B516" s="83" t="str">
        <f t="shared" si="303"/>
        <v>G#2</v>
      </c>
      <c r="D516" s="83" t="str">
        <f t="shared" si="302"/>
        <v/>
      </c>
      <c r="E516" s="82" t="s">
        <v>99</v>
      </c>
      <c r="F516" s="83" t="str">
        <f t="shared" si="304"/>
        <v>G#4</v>
      </c>
    </row>
    <row r="517" spans="1:6" x14ac:dyDescent="0.25">
      <c r="A517" s="82" t="s">
        <v>248</v>
      </c>
      <c r="B517" s="83" t="str">
        <f t="shared" si="303"/>
        <v>C#2</v>
      </c>
      <c r="D517" s="83" t="str">
        <f t="shared" si="302"/>
        <v/>
      </c>
      <c r="E517" s="82" t="s">
        <v>100</v>
      </c>
      <c r="F517" s="83" t="str">
        <f t="shared" si="304"/>
        <v>C#5</v>
      </c>
    </row>
    <row r="518" spans="1:6" x14ac:dyDescent="0.25">
      <c r="A518" s="82" t="s">
        <v>219</v>
      </c>
      <c r="B518" s="83" t="str">
        <f t="shared" si="303"/>
        <v>C#3</v>
      </c>
      <c r="D518" s="83" t="str">
        <f t="shared" si="302"/>
        <v/>
      </c>
      <c r="E518" s="82" t="s">
        <v>96</v>
      </c>
      <c r="F518" s="83" t="str">
        <f t="shared" si="304"/>
        <v>B4</v>
      </c>
    </row>
    <row r="519" spans="1:6" x14ac:dyDescent="0.25">
      <c r="A519" s="82" t="s">
        <v>209</v>
      </c>
      <c r="B519" s="83" t="str">
        <f t="shared" si="303"/>
        <v>D#3</v>
      </c>
      <c r="D519" s="83" t="str">
        <f t="shared" si="302"/>
        <v/>
      </c>
      <c r="E519" s="82" t="s">
        <v>316</v>
      </c>
      <c r="F519" s="83" t="str">
        <f t="shared" si="304"/>
        <v>A#4</v>
      </c>
    </row>
    <row r="520" spans="1:6" x14ac:dyDescent="0.25">
      <c r="A520" s="82" t="s">
        <v>199</v>
      </c>
      <c r="B520" s="83" t="str">
        <f t="shared" si="303"/>
        <v>E#3</v>
      </c>
      <c r="D520" s="83" t="str">
        <f t="shared" si="302"/>
        <v/>
      </c>
      <c r="E520" s="82" t="s">
        <v>254</v>
      </c>
      <c r="F520" s="83" t="str">
        <f t="shared" si="304"/>
        <v>A#4</v>
      </c>
    </row>
    <row r="521" spans="1:6" x14ac:dyDescent="0.25">
      <c r="A521" s="82" t="s">
        <v>84</v>
      </c>
      <c r="B521" s="83" t="str">
        <f t="shared" si="303"/>
        <v>C#3</v>
      </c>
      <c r="D521" s="83" t="str">
        <f t="shared" si="302"/>
        <v/>
      </c>
      <c r="E521" s="82" t="s">
        <v>93</v>
      </c>
      <c r="F521" s="83" t="str">
        <f t="shared" si="304"/>
        <v>F#4</v>
      </c>
    </row>
    <row r="522" spans="1:6" x14ac:dyDescent="0.25">
      <c r="A522" s="82" t="s">
        <v>249</v>
      </c>
      <c r="B522" s="83" t="str">
        <f t="shared" si="303"/>
        <v>F#3</v>
      </c>
      <c r="D522" s="83" t="str">
        <f t="shared" si="302"/>
        <v/>
      </c>
      <c r="E522" s="82" t="s">
        <v>285</v>
      </c>
      <c r="F522" s="83" t="str">
        <f t="shared" si="304"/>
        <v>D#4</v>
      </c>
    </row>
    <row r="523" spans="1:6" x14ac:dyDescent="0.25">
      <c r="A523" s="82" t="s">
        <v>233</v>
      </c>
      <c r="B523" s="83" t="str">
        <f t="shared" si="303"/>
        <v>E#3</v>
      </c>
      <c r="D523" s="83" t="str">
        <f t="shared" si="302"/>
        <v/>
      </c>
      <c r="E523" s="82" t="s">
        <v>198</v>
      </c>
      <c r="F523" s="83" t="str">
        <f t="shared" si="304"/>
        <v>D#4</v>
      </c>
    </row>
    <row r="524" spans="1:6" x14ac:dyDescent="0.25">
      <c r="A524" s="82" t="s">
        <v>200</v>
      </c>
      <c r="B524" s="83" t="str">
        <f t="shared" si="303"/>
        <v>D#3</v>
      </c>
      <c r="D524" s="83" t="str">
        <f t="shared" si="302"/>
        <v/>
      </c>
      <c r="E524" s="82" t="s">
        <v>268</v>
      </c>
      <c r="F524" s="83" t="str">
        <f t="shared" si="304"/>
        <v>G#4</v>
      </c>
    </row>
    <row r="525" spans="1:6" x14ac:dyDescent="0.25">
      <c r="A525" s="82" t="s">
        <v>84</v>
      </c>
      <c r="B525" s="83" t="str">
        <f t="shared" si="303"/>
        <v>C#3</v>
      </c>
      <c r="D525" s="83" t="str">
        <f t="shared" si="302"/>
        <v/>
      </c>
      <c r="E525" s="82" t="s">
        <v>98</v>
      </c>
      <c r="F525" s="83" t="str">
        <f t="shared" si="304"/>
        <v>G#4</v>
      </c>
    </row>
    <row r="526" spans="1:6" x14ac:dyDescent="0.25">
      <c r="A526" s="82" t="s">
        <v>250</v>
      </c>
      <c r="B526" s="83" t="str">
        <f t="shared" si="303"/>
        <v>B#2</v>
      </c>
      <c r="D526" s="83" t="str">
        <f t="shared" si="302"/>
        <v/>
      </c>
      <c r="E526" s="82" t="s">
        <v>205</v>
      </c>
      <c r="F526" s="83" t="str">
        <f t="shared" si="304"/>
        <v>E#4</v>
      </c>
    </row>
    <row r="527" spans="1:6" x14ac:dyDescent="0.25">
      <c r="A527" s="82" t="s">
        <v>251</v>
      </c>
      <c r="B527" s="83" t="str">
        <f t="shared" si="303"/>
        <v>C#3</v>
      </c>
      <c r="D527" s="83" t="str">
        <f t="shared" si="302"/>
        <v/>
      </c>
      <c r="E527" s="82" t="s">
        <v>317</v>
      </c>
      <c r="F527" s="83" t="str">
        <f>RIGHT(E527,4)</f>
        <v>C##4</v>
      </c>
    </row>
    <row r="528" spans="1:6" x14ac:dyDescent="0.25">
      <c r="A528" s="82" t="s">
        <v>252</v>
      </c>
      <c r="B528" s="83" t="str">
        <f t="shared" si="303"/>
        <v>G#2</v>
      </c>
      <c r="D528" s="83" t="str">
        <f t="shared" si="302"/>
        <v/>
      </c>
      <c r="E528" s="82" t="s">
        <v>213</v>
      </c>
      <c r="F528" s="83" t="str">
        <f t="shared" si="304"/>
        <v>A#3</v>
      </c>
    </row>
    <row r="529" spans="1:6" x14ac:dyDescent="0.25">
      <c r="A529" s="82" t="s">
        <v>208</v>
      </c>
      <c r="B529" s="83" t="str">
        <f t="shared" si="303"/>
        <v>A#2</v>
      </c>
      <c r="D529" s="83" t="str">
        <f t="shared" si="302"/>
        <v/>
      </c>
      <c r="E529" s="82" t="s">
        <v>304</v>
      </c>
      <c r="F529" s="83" t="str">
        <f t="shared" si="304"/>
        <v>F#4</v>
      </c>
    </row>
    <row r="530" spans="1:6" x14ac:dyDescent="0.25">
      <c r="A530" s="82" t="s">
        <v>81</v>
      </c>
      <c r="B530" s="83" t="str">
        <f t="shared" si="303"/>
        <v>r</v>
      </c>
      <c r="D530" s="83" t="str">
        <f t="shared" si="302"/>
        <v/>
      </c>
      <c r="E530" s="82" t="s">
        <v>205</v>
      </c>
      <c r="F530" s="83" t="str">
        <f t="shared" si="304"/>
        <v>E#4</v>
      </c>
    </row>
    <row r="531" spans="1:6" x14ac:dyDescent="0.25">
      <c r="A531" s="82" t="s">
        <v>86</v>
      </c>
      <c r="B531" s="83" t="str">
        <f t="shared" si="303"/>
        <v>r</v>
      </c>
      <c r="D531" s="83" t="str">
        <f t="shared" si="302"/>
        <v/>
      </c>
      <c r="E531" s="82" t="s">
        <v>93</v>
      </c>
      <c r="F531" s="83" t="str">
        <f t="shared" si="304"/>
        <v>F#4</v>
      </c>
    </row>
    <row r="532" spans="1:6" x14ac:dyDescent="0.25">
      <c r="A532" s="82" t="s">
        <v>86</v>
      </c>
      <c r="B532" s="83" t="str">
        <f t="shared" si="303"/>
        <v>r</v>
      </c>
      <c r="D532" s="83" t="str">
        <f t="shared" si="302"/>
        <v/>
      </c>
      <c r="E532" s="82" t="s">
        <v>204</v>
      </c>
      <c r="F532" s="83" t="str">
        <f t="shared" si="304"/>
        <v>D#4</v>
      </c>
    </row>
    <row r="533" spans="1:6" x14ac:dyDescent="0.25">
      <c r="A533" s="82" t="s">
        <v>89</v>
      </c>
      <c r="B533" s="83" t="str">
        <f t="shared" si="303"/>
        <v>r</v>
      </c>
      <c r="D533" s="83" t="str">
        <f t="shared" si="302"/>
        <v/>
      </c>
      <c r="E533" s="82" t="s">
        <v>291</v>
      </c>
      <c r="F533" s="83" t="str">
        <f t="shared" si="304"/>
        <v>D#5</v>
      </c>
    </row>
    <row r="534" spans="1:6" x14ac:dyDescent="0.25">
      <c r="A534" s="82" t="s">
        <v>219</v>
      </c>
      <c r="B534" s="83" t="str">
        <f t="shared" si="303"/>
        <v>C#3</v>
      </c>
      <c r="D534" s="83" t="str">
        <f t="shared" si="302"/>
        <v/>
      </c>
      <c r="E534" s="82" t="s">
        <v>104</v>
      </c>
      <c r="F534" s="83" t="str">
        <f t="shared" si="304"/>
        <v>C#5</v>
      </c>
    </row>
    <row r="535" spans="1:6" x14ac:dyDescent="0.25">
      <c r="A535" s="82" t="s">
        <v>224</v>
      </c>
      <c r="B535" s="83" t="str">
        <f t="shared" si="303"/>
        <v>B#2</v>
      </c>
      <c r="D535" s="83" t="str">
        <f t="shared" si="302"/>
        <v/>
      </c>
      <c r="E535" s="82" t="s">
        <v>255</v>
      </c>
      <c r="F535" s="83" t="str">
        <f t="shared" si="304"/>
        <v>B#4</v>
      </c>
    </row>
    <row r="536" spans="1:6" x14ac:dyDescent="0.25">
      <c r="A536" s="82" t="s">
        <v>229</v>
      </c>
      <c r="B536" s="83" t="str">
        <f t="shared" si="303"/>
        <v>A#2</v>
      </c>
      <c r="D536" s="83" t="str">
        <f t="shared" si="302"/>
        <v/>
      </c>
      <c r="E536" s="82" t="s">
        <v>261</v>
      </c>
      <c r="F536" s="83" t="str">
        <f t="shared" si="304"/>
        <v>D#5</v>
      </c>
    </row>
    <row r="537" spans="1:6" x14ac:dyDescent="0.25">
      <c r="A537" s="82" t="s">
        <v>252</v>
      </c>
      <c r="B537" s="83" t="str">
        <f t="shared" si="303"/>
        <v>G#2</v>
      </c>
      <c r="D537" s="83" t="str">
        <f t="shared" si="302"/>
        <v/>
      </c>
      <c r="E537" s="82" t="s">
        <v>104</v>
      </c>
      <c r="F537" s="83" t="str">
        <f t="shared" si="304"/>
        <v>C#5</v>
      </c>
    </row>
    <row r="538" spans="1:6" x14ac:dyDescent="0.25">
      <c r="A538" s="82" t="s">
        <v>86</v>
      </c>
      <c r="B538" s="83" t="str">
        <f t="shared" si="303"/>
        <v>r</v>
      </c>
      <c r="D538" s="83" t="str">
        <f t="shared" si="302"/>
        <v/>
      </c>
      <c r="E538" s="82" t="s">
        <v>98</v>
      </c>
      <c r="F538" s="83" t="str">
        <f t="shared" si="304"/>
        <v>G#4</v>
      </c>
    </row>
    <row r="539" spans="1:6" x14ac:dyDescent="0.25">
      <c r="A539" s="82" t="s">
        <v>81</v>
      </c>
      <c r="B539" s="83" t="str">
        <f t="shared" si="303"/>
        <v>r</v>
      </c>
      <c r="D539" s="83" t="str">
        <f t="shared" si="302"/>
        <v/>
      </c>
      <c r="E539" s="82" t="s">
        <v>254</v>
      </c>
      <c r="F539" s="83" t="str">
        <f t="shared" si="304"/>
        <v>A#4</v>
      </c>
    </row>
    <row r="540" spans="1:6" x14ac:dyDescent="0.25">
      <c r="A540" s="82" t="s">
        <v>231</v>
      </c>
      <c r="B540" s="83" t="str">
        <f t="shared" si="303"/>
        <v>E#2</v>
      </c>
      <c r="D540" s="83" t="str">
        <f t="shared" si="302"/>
        <v/>
      </c>
      <c r="E540" s="82" t="s">
        <v>97</v>
      </c>
      <c r="F540" s="83" t="str">
        <f t="shared" si="304"/>
        <v>B4</v>
      </c>
    </row>
    <row r="541" spans="1:6" x14ac:dyDescent="0.25">
      <c r="A541" s="82" t="s">
        <v>238</v>
      </c>
      <c r="B541" s="83" t="str">
        <f t="shared" si="303"/>
        <v>F#2</v>
      </c>
      <c r="D541" s="83" t="str">
        <f t="shared" si="302"/>
        <v/>
      </c>
      <c r="E541" s="82" t="s">
        <v>254</v>
      </c>
      <c r="F541" s="83" t="str">
        <f t="shared" si="304"/>
        <v>A#4</v>
      </c>
    </row>
    <row r="542" spans="1:6" x14ac:dyDescent="0.25">
      <c r="A542" s="82" t="s">
        <v>210</v>
      </c>
      <c r="B542" s="83" t="str">
        <f t="shared" si="303"/>
        <v>G#2</v>
      </c>
      <c r="D542" s="83" t="str">
        <f t="shared" si="302"/>
        <v/>
      </c>
      <c r="E542" s="82" t="s">
        <v>98</v>
      </c>
      <c r="F542" s="83" t="str">
        <f t="shared" si="304"/>
        <v>G#4</v>
      </c>
    </row>
    <row r="543" spans="1:6" x14ac:dyDescent="0.25">
      <c r="A543" s="82" t="s">
        <v>321</v>
      </c>
      <c r="B543" s="83" t="str">
        <f t="shared" si="303"/>
        <v>C#2</v>
      </c>
      <c r="D543" s="83" t="str">
        <f t="shared" si="302"/>
        <v/>
      </c>
      <c r="E543" s="82" t="s">
        <v>93</v>
      </c>
      <c r="F543" s="83" t="str">
        <f t="shared" si="304"/>
        <v>F#4</v>
      </c>
    </row>
    <row r="544" spans="1:6" x14ac:dyDescent="0.25">
      <c r="B544" s="83" t="str">
        <f t="shared" si="303"/>
        <v/>
      </c>
      <c r="D544" s="83" t="str">
        <f t="shared" si="302"/>
        <v/>
      </c>
      <c r="E544" s="82" t="s">
        <v>98</v>
      </c>
      <c r="F544" s="83" t="str">
        <f t="shared" si="304"/>
        <v>G#4</v>
      </c>
    </row>
    <row r="545" spans="2:6" x14ac:dyDescent="0.25">
      <c r="B545" s="83" t="str">
        <f t="shared" si="303"/>
        <v/>
      </c>
      <c r="D545" s="83" t="str">
        <f t="shared" si="302"/>
        <v/>
      </c>
      <c r="E545" s="82" t="s">
        <v>286</v>
      </c>
      <c r="F545" s="83" t="str">
        <f t="shared" si="304"/>
        <v>E#5</v>
      </c>
    </row>
    <row r="546" spans="2:6" x14ac:dyDescent="0.25">
      <c r="B546" s="83" t="str">
        <f t="shared" si="303"/>
        <v/>
      </c>
      <c r="D546" s="83" t="str">
        <f t="shared" si="302"/>
        <v/>
      </c>
      <c r="E546" s="82" t="s">
        <v>100</v>
      </c>
      <c r="F546" s="83" t="str">
        <f t="shared" si="304"/>
        <v>C#5</v>
      </c>
    </row>
    <row r="547" spans="2:6" x14ac:dyDescent="0.25">
      <c r="B547" s="83" t="str">
        <f t="shared" si="303"/>
        <v/>
      </c>
      <c r="D547" s="83" t="str">
        <f t="shared" si="302"/>
        <v/>
      </c>
      <c r="E547" s="82" t="s">
        <v>99</v>
      </c>
      <c r="F547" s="83" t="str">
        <f t="shared" si="304"/>
        <v>G#4</v>
      </c>
    </row>
    <row r="548" spans="2:6" x14ac:dyDescent="0.25">
      <c r="B548" s="83" t="str">
        <f t="shared" si="303"/>
        <v/>
      </c>
      <c r="D548" s="83" t="str">
        <f t="shared" si="302"/>
        <v/>
      </c>
      <c r="E548" s="82" t="s">
        <v>93</v>
      </c>
      <c r="F548" s="83" t="str">
        <f t="shared" si="304"/>
        <v>F#4</v>
      </c>
    </row>
    <row r="549" spans="2:6" x14ac:dyDescent="0.25">
      <c r="B549" s="83" t="str">
        <f t="shared" si="303"/>
        <v/>
      </c>
      <c r="D549" s="83" t="str">
        <f t="shared" si="302"/>
        <v/>
      </c>
      <c r="E549" s="82" t="s">
        <v>205</v>
      </c>
      <c r="F549" s="83" t="str">
        <f t="shared" si="304"/>
        <v>E#4</v>
      </c>
    </row>
    <row r="550" spans="2:6" x14ac:dyDescent="0.25">
      <c r="B550" s="83" t="str">
        <f t="shared" si="303"/>
        <v/>
      </c>
      <c r="D550" s="83" t="str">
        <f t="shared" ref="D550:D552" si="305">IF(RIGHT(C550,1)="r",RIGHT(C550,1),IF(OR(LEFT(RIGHT(C550,2),1)="#",EXACT(LEFT(RIGHT(C550,2),1),"b")),RIGHT(C550,3),RIGHT(C550,2)))</f>
        <v/>
      </c>
      <c r="E550" s="82" t="s">
        <v>92</v>
      </c>
      <c r="F550" s="83" t="str">
        <f t="shared" si="304"/>
        <v>F#4</v>
      </c>
    </row>
    <row r="551" spans="2:6" x14ac:dyDescent="0.25">
      <c r="B551" s="83" t="str">
        <f t="shared" si="303"/>
        <v/>
      </c>
      <c r="D551" s="83" t="str">
        <f t="shared" si="305"/>
        <v/>
      </c>
      <c r="E551" s="82" t="s">
        <v>287</v>
      </c>
      <c r="F551" s="83" t="str">
        <f t="shared" si="304"/>
        <v>D#5</v>
      </c>
    </row>
    <row r="552" spans="2:6" x14ac:dyDescent="0.25">
      <c r="B552" s="83" t="str">
        <f t="shared" si="303"/>
        <v/>
      </c>
      <c r="D552" s="83" t="str">
        <f t="shared" si="305"/>
        <v/>
      </c>
      <c r="E552" s="82" t="s">
        <v>196</v>
      </c>
      <c r="F552" s="83" t="str">
        <f t="shared" si="304"/>
        <v>E#4</v>
      </c>
    </row>
    <row r="553" spans="2:6" x14ac:dyDescent="0.25">
      <c r="E553" s="82" t="s">
        <v>100</v>
      </c>
      <c r="F553" s="83" t="str">
        <f t="shared" si="304"/>
        <v>C#5</v>
      </c>
    </row>
    <row r="554" spans="2:6" x14ac:dyDescent="0.25">
      <c r="E554" s="82" t="s">
        <v>198</v>
      </c>
      <c r="F554" s="83" t="str">
        <f t="shared" si="304"/>
        <v>D#4</v>
      </c>
    </row>
    <row r="555" spans="2:6" x14ac:dyDescent="0.25">
      <c r="E555" s="82" t="s">
        <v>241</v>
      </c>
      <c r="F555" s="83" t="str">
        <f t="shared" si="304"/>
        <v>B#4</v>
      </c>
    </row>
    <row r="556" spans="2:6" x14ac:dyDescent="0.25">
      <c r="E556" s="82" t="s">
        <v>202</v>
      </c>
      <c r="F556" s="83" t="str">
        <f t="shared" si="304"/>
        <v>C#4</v>
      </c>
    </row>
    <row r="557" spans="2:6" x14ac:dyDescent="0.25">
      <c r="E557" s="82" t="s">
        <v>205</v>
      </c>
      <c r="F557" s="83" t="str">
        <f t="shared" si="304"/>
        <v>E#4</v>
      </c>
    </row>
    <row r="558" spans="2:6" x14ac:dyDescent="0.25">
      <c r="E558" s="82" t="s">
        <v>93</v>
      </c>
      <c r="F558" s="83" t="str">
        <f t="shared" si="304"/>
        <v>F#4</v>
      </c>
    </row>
    <row r="559" spans="2:6" x14ac:dyDescent="0.25">
      <c r="E559" s="82" t="s">
        <v>98</v>
      </c>
      <c r="F559" s="83" t="str">
        <f t="shared" si="304"/>
        <v>G#4</v>
      </c>
    </row>
    <row r="560" spans="2:6" x14ac:dyDescent="0.25">
      <c r="E560" s="82" t="s">
        <v>254</v>
      </c>
      <c r="F560" s="83" t="str">
        <f t="shared" si="304"/>
        <v>A#4</v>
      </c>
    </row>
    <row r="561" spans="5:6" x14ac:dyDescent="0.25">
      <c r="E561" s="82" t="s">
        <v>255</v>
      </c>
      <c r="F561" s="83" t="str">
        <f t="shared" si="304"/>
        <v>B#4</v>
      </c>
    </row>
    <row r="562" spans="5:6" x14ac:dyDescent="0.25">
      <c r="E562" s="82" t="s">
        <v>104</v>
      </c>
      <c r="F562" s="83" t="str">
        <f t="shared" si="304"/>
        <v>C#5</v>
      </c>
    </row>
    <row r="563" spans="5:6" x14ac:dyDescent="0.25">
      <c r="E563" s="82" t="s">
        <v>261</v>
      </c>
      <c r="F563" s="83" t="str">
        <f t="shared" si="304"/>
        <v>D#5</v>
      </c>
    </row>
    <row r="564" spans="5:6" x14ac:dyDescent="0.25">
      <c r="E564" s="82" t="s">
        <v>106</v>
      </c>
      <c r="F564" s="83" t="str">
        <f t="shared" si="304"/>
        <v>E5</v>
      </c>
    </row>
    <row r="565" spans="5:6" x14ac:dyDescent="0.25">
      <c r="E565" s="82" t="s">
        <v>261</v>
      </c>
      <c r="F565" s="83" t="str">
        <f t="shared" si="304"/>
        <v>D#5</v>
      </c>
    </row>
    <row r="566" spans="5:6" x14ac:dyDescent="0.25">
      <c r="E566" s="82" t="s">
        <v>104</v>
      </c>
      <c r="F566" s="83" t="str">
        <f t="shared" si="304"/>
        <v>C#5</v>
      </c>
    </row>
    <row r="567" spans="5:6" x14ac:dyDescent="0.25">
      <c r="E567" s="82" t="s">
        <v>261</v>
      </c>
      <c r="F567" s="83" t="str">
        <f t="shared" si="304"/>
        <v>D#5</v>
      </c>
    </row>
    <row r="568" spans="5:6" x14ac:dyDescent="0.25">
      <c r="E568" s="82" t="s">
        <v>106</v>
      </c>
      <c r="F568" s="83" t="str">
        <f t="shared" si="304"/>
        <v>E5</v>
      </c>
    </row>
    <row r="569" spans="5:6" x14ac:dyDescent="0.25">
      <c r="E569" s="82" t="s">
        <v>288</v>
      </c>
      <c r="F569" s="83" t="str">
        <f>RIGHT(E569,4)</f>
        <v>F##5</v>
      </c>
    </row>
    <row r="570" spans="5:6" x14ac:dyDescent="0.25">
      <c r="E570" s="82" t="s">
        <v>277</v>
      </c>
      <c r="F570" s="83" t="str">
        <f t="shared" si="304"/>
        <v>G#5</v>
      </c>
    </row>
    <row r="571" spans="5:6" x14ac:dyDescent="0.25">
      <c r="E571" s="82" t="s">
        <v>297</v>
      </c>
      <c r="F571" s="83" t="str">
        <f t="shared" si="304"/>
        <v>A#5</v>
      </c>
    </row>
    <row r="572" spans="5:6" x14ac:dyDescent="0.25">
      <c r="E572" s="82" t="s">
        <v>104</v>
      </c>
      <c r="F572" s="83" t="str">
        <f t="shared" si="304"/>
        <v>C#5</v>
      </c>
    </row>
    <row r="573" spans="5:6" x14ac:dyDescent="0.25">
      <c r="E573" s="82" t="s">
        <v>255</v>
      </c>
      <c r="F573" s="83" t="str">
        <f t="shared" si="304"/>
        <v>B#4</v>
      </c>
    </row>
    <row r="574" spans="5:6" x14ac:dyDescent="0.25">
      <c r="E574" s="82" t="s">
        <v>254</v>
      </c>
      <c r="F574" s="83" t="str">
        <f t="shared" si="304"/>
        <v>A#4</v>
      </c>
    </row>
    <row r="575" spans="5:6" x14ac:dyDescent="0.25">
      <c r="E575" s="82" t="s">
        <v>98</v>
      </c>
      <c r="F575" s="83" t="str">
        <f t="shared" si="304"/>
        <v>G#4</v>
      </c>
    </row>
    <row r="576" spans="5:6" x14ac:dyDescent="0.25">
      <c r="E576" s="82" t="s">
        <v>287</v>
      </c>
      <c r="F576" s="83" t="str">
        <f t="shared" si="304"/>
        <v>D#5</v>
      </c>
    </row>
    <row r="577" spans="5:6" x14ac:dyDescent="0.25">
      <c r="E577" s="82" t="s">
        <v>92</v>
      </c>
      <c r="F577" s="83" t="str">
        <f t="shared" si="304"/>
        <v>F#4</v>
      </c>
    </row>
    <row r="578" spans="5:6" x14ac:dyDescent="0.25">
      <c r="E578" s="82" t="s">
        <v>196</v>
      </c>
      <c r="F578" s="83" t="str">
        <f t="shared" si="304"/>
        <v>E#4</v>
      </c>
    </row>
    <row r="579" spans="5:6" x14ac:dyDescent="0.25">
      <c r="E579" s="82" t="s">
        <v>318</v>
      </c>
      <c r="F579" s="83" t="str">
        <f t="shared" ref="F579:F611" si="306">IF(RIGHT(E579,1)="r",RIGHT(E579,1),IF(OR(LEFT(RIGHT(E579,2),1)="#",EXACT(LEFT(RIGHT(E579,2),1),"b")),RIGHT(E579,3),RIGHT(E579,2)))</f>
        <v>G#4</v>
      </c>
    </row>
    <row r="580" spans="5:6" x14ac:dyDescent="0.25">
      <c r="E580" s="82" t="s">
        <v>319</v>
      </c>
      <c r="F580" s="83" t="str">
        <f t="shared" si="306"/>
        <v>A#4</v>
      </c>
    </row>
    <row r="581" spans="5:6" x14ac:dyDescent="0.25">
      <c r="E581" s="82" t="s">
        <v>320</v>
      </c>
      <c r="F581" s="83" t="str">
        <f t="shared" si="306"/>
        <v>G#4</v>
      </c>
    </row>
    <row r="582" spans="5:6" x14ac:dyDescent="0.25">
      <c r="E582" s="82" t="s">
        <v>323</v>
      </c>
      <c r="F582" s="83" t="str">
        <f t="shared" si="306"/>
        <v>G#4</v>
      </c>
    </row>
    <row r="583" spans="5:6" x14ac:dyDescent="0.25">
      <c r="F583" s="83" t="str">
        <f t="shared" si="306"/>
        <v/>
      </c>
    </row>
    <row r="584" spans="5:6" x14ac:dyDescent="0.25">
      <c r="F584" s="83" t="str">
        <f t="shared" si="306"/>
        <v/>
      </c>
    </row>
    <row r="585" spans="5:6" x14ac:dyDescent="0.25">
      <c r="F585" s="83" t="str">
        <f t="shared" si="306"/>
        <v/>
      </c>
    </row>
    <row r="586" spans="5:6" x14ac:dyDescent="0.25">
      <c r="F586" s="83" t="str">
        <f t="shared" si="306"/>
        <v/>
      </c>
    </row>
    <row r="587" spans="5:6" x14ac:dyDescent="0.25">
      <c r="F587" s="83" t="str">
        <f t="shared" si="306"/>
        <v/>
      </c>
    </row>
    <row r="588" spans="5:6" x14ac:dyDescent="0.25">
      <c r="F588" s="83" t="str">
        <f t="shared" si="306"/>
        <v/>
      </c>
    </row>
    <row r="589" spans="5:6" x14ac:dyDescent="0.25">
      <c r="F589" s="83" t="str">
        <f t="shared" si="306"/>
        <v/>
      </c>
    </row>
    <row r="590" spans="5:6" x14ac:dyDescent="0.25">
      <c r="F590" s="83" t="str">
        <f t="shared" si="306"/>
        <v/>
      </c>
    </row>
    <row r="591" spans="5:6" x14ac:dyDescent="0.25">
      <c r="F591" s="83" t="str">
        <f t="shared" si="306"/>
        <v/>
      </c>
    </row>
    <row r="592" spans="5:6" x14ac:dyDescent="0.25">
      <c r="F592" s="83" t="str">
        <f t="shared" si="306"/>
        <v/>
      </c>
    </row>
    <row r="593" spans="6:6" x14ac:dyDescent="0.25">
      <c r="F593" s="83" t="str">
        <f t="shared" si="306"/>
        <v/>
      </c>
    </row>
    <row r="594" spans="6:6" x14ac:dyDescent="0.25">
      <c r="F594" s="83" t="str">
        <f t="shared" si="306"/>
        <v/>
      </c>
    </row>
    <row r="595" spans="6:6" x14ac:dyDescent="0.25">
      <c r="F595" s="83" t="str">
        <f t="shared" si="306"/>
        <v/>
      </c>
    </row>
    <row r="596" spans="6:6" x14ac:dyDescent="0.25">
      <c r="F596" s="83" t="str">
        <f t="shared" si="306"/>
        <v/>
      </c>
    </row>
    <row r="597" spans="6:6" x14ac:dyDescent="0.25">
      <c r="F597" s="83" t="str">
        <f t="shared" si="306"/>
        <v/>
      </c>
    </row>
    <row r="598" spans="6:6" x14ac:dyDescent="0.25">
      <c r="F598" s="83" t="str">
        <f t="shared" si="306"/>
        <v/>
      </c>
    </row>
    <row r="599" spans="6:6" x14ac:dyDescent="0.25">
      <c r="F599" s="83" t="str">
        <f t="shared" si="306"/>
        <v/>
      </c>
    </row>
    <row r="600" spans="6:6" x14ac:dyDescent="0.25">
      <c r="F600" s="83" t="str">
        <f t="shared" si="306"/>
        <v/>
      </c>
    </row>
    <row r="601" spans="6:6" x14ac:dyDescent="0.25">
      <c r="F601" s="83" t="str">
        <f t="shared" si="306"/>
        <v/>
      </c>
    </row>
    <row r="602" spans="6:6" x14ac:dyDescent="0.25">
      <c r="F602" s="83" t="str">
        <f t="shared" si="306"/>
        <v/>
      </c>
    </row>
    <row r="603" spans="6:6" x14ac:dyDescent="0.25">
      <c r="F603" s="83" t="str">
        <f t="shared" si="306"/>
        <v/>
      </c>
    </row>
    <row r="604" spans="6:6" x14ac:dyDescent="0.25">
      <c r="F604" s="83" t="str">
        <f t="shared" si="306"/>
        <v/>
      </c>
    </row>
    <row r="605" spans="6:6" x14ac:dyDescent="0.25">
      <c r="F605" s="83" t="str">
        <f t="shared" si="306"/>
        <v/>
      </c>
    </row>
    <row r="606" spans="6:6" x14ac:dyDescent="0.25">
      <c r="F606" s="83" t="str">
        <f t="shared" si="306"/>
        <v/>
      </c>
    </row>
    <row r="607" spans="6:6" x14ac:dyDescent="0.25">
      <c r="F607" s="83" t="str">
        <f t="shared" si="306"/>
        <v/>
      </c>
    </row>
    <row r="608" spans="6:6" x14ac:dyDescent="0.25">
      <c r="F608" s="83" t="str">
        <f t="shared" si="306"/>
        <v/>
      </c>
    </row>
    <row r="609" spans="6:6" x14ac:dyDescent="0.25">
      <c r="F609" s="83" t="str">
        <f t="shared" si="306"/>
        <v/>
      </c>
    </row>
    <row r="610" spans="6:6" x14ac:dyDescent="0.25">
      <c r="F610" s="83" t="str">
        <f t="shared" si="306"/>
        <v/>
      </c>
    </row>
    <row r="611" spans="6:6" x14ac:dyDescent="0.25">
      <c r="F611" s="83" t="str">
        <f t="shared" si="306"/>
        <v/>
      </c>
    </row>
  </sheetData>
  <autoFilter ref="A2:F611" xr:uid="{FF6E56A5-4A84-43AE-A536-FACE1A885D98}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D6FA63315B44EA57BCBFDBEB87D9E" ma:contentTypeVersion="0" ma:contentTypeDescription="Create a new document." ma:contentTypeScope="" ma:versionID="6eb39f9d07cc6bb7b24530922efdcf7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6a16415ce65401c684b628ab5e8fcf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749B68-FE30-49A0-BBCB-CD73823BE378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2441611-AB6D-4D9B-B611-1BF8AA6645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1811BA-734F-4DC3-91CC-11256023B93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3D6988C-52D4-468C-A1B0-5ED503AD9A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F01_CMaj</vt:lpstr>
      <vt:lpstr>F02_Cmin</vt:lpstr>
      <vt:lpstr>F03_CisMaj</vt:lpstr>
      <vt:lpstr>F04_Cismin</vt:lpstr>
      <vt:lpstr>F05_DMaj</vt:lpstr>
      <vt:lpstr>F06_Dmin</vt:lpstr>
      <vt:lpstr>dict-rhythm</vt:lpstr>
      <vt:lpstr>dict-pitch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Matuszewski</dc:creator>
  <cp:lastModifiedBy>Maciej Matuszewski</cp:lastModifiedBy>
  <dcterms:created xsi:type="dcterms:W3CDTF">2020-12-19T21:38:16Z</dcterms:created>
  <dcterms:modified xsi:type="dcterms:W3CDTF">2021-07-12T09:48:44Z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0x010100A00D6FA63315B44EA57BCBFDBEB87D9E</vt:lpwstr>
  </property>
</Properties>
</file>